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0490" windowHeight="7005" tabRatio="719" activeTab="7"/>
  </bookViews>
  <sheets>
    <sheet name="DATABASE (DO NOT EDIT)" sheetId="6" r:id="rId1"/>
    <sheet name="Master File 02.27" sheetId="13" state="hidden" r:id="rId2"/>
    <sheet name="Inactive 02.27" sheetId="12" state="hidden" r:id="rId3"/>
    <sheet name="HR" sheetId="10" state="hidden" r:id="rId4"/>
    <sheet name="HR DZHAR 02.28" sheetId="14" state="hidden" r:id="rId5"/>
    <sheet name="Versant DB" sheetId="7" state="hidden" r:id="rId6"/>
    <sheet name="201 Audit" sheetId="8" r:id="rId7"/>
    <sheet name="PROJECT" sheetId="15" r:id="rId8"/>
    <sheet name="BGV" sheetId="9" state="hidden" r:id="rId9"/>
  </sheets>
  <externalReferences>
    <externalReference r:id="rId10"/>
  </externalReferences>
  <definedNames>
    <definedName name="_xlnm._FilterDatabase" localSheetId="6" hidden="1">'201 Audit'!$A$1:$W$303</definedName>
    <definedName name="_xlnm._FilterDatabase" localSheetId="0" hidden="1">'DATABASE (DO NOT EDIT)'!$A$1:$AY$303</definedName>
    <definedName name="_xlnm._FilterDatabase" localSheetId="3" hidden="1">HR!$A$1:$I$259</definedName>
    <definedName name="_xlnm._FilterDatabase" localSheetId="4" hidden="1">'HR DZHAR 02.28'!$A$1:$CR$1</definedName>
    <definedName name="_xlnm._FilterDatabase" localSheetId="2" hidden="1">'Inactive 02.27'!$A$1:$AL$1629</definedName>
    <definedName name="_xlnm._FilterDatabase" localSheetId="5" hidden="1">'Versant DB'!#REF!</definedName>
    <definedName name="A1MM">#REF!</definedName>
    <definedName name="AA">#REF!</definedName>
    <definedName name="BB">BGV!$1:$1048576</definedName>
    <definedName name="BG">BGV!$D$9</definedName>
    <definedName name="DZ">'HR DZHAR 02.28'!$1:$1048576</definedName>
    <definedName name="HR">HR!$1:$1048576</definedName>
    <definedName name="KK">#REF!</definedName>
    <definedName name="LL">[1]Master!$1:$1048576</definedName>
    <definedName name="MM">#REF!</definedName>
    <definedName name="OO">'Master File 02.27'!$1:$1048576</definedName>
    <definedName name="PP">'201 Audit'!$1:$1048576</definedName>
    <definedName name="VV">'Versant DB'!$1:$1048576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6" l="1"/>
  <c r="V295" i="8" l="1"/>
  <c r="V294" i="8"/>
  <c r="V293" i="8"/>
  <c r="V292" i="8"/>
  <c r="V291" i="8"/>
  <c r="V3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96" i="8"/>
  <c r="V297" i="8"/>
  <c r="V298" i="8"/>
  <c r="V299" i="8"/>
  <c r="V300" i="8"/>
  <c r="V301" i="8"/>
  <c r="V302" i="8"/>
  <c r="V303" i="8"/>
  <c r="V2" i="8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" i="10"/>
  <c r="A90" i="6"/>
  <c r="AL90" i="6" s="1"/>
  <c r="A33" i="6"/>
  <c r="AL33" i="6" s="1"/>
  <c r="A91" i="6"/>
  <c r="AL91" i="6" s="1"/>
  <c r="A92" i="6"/>
  <c r="AL92" i="6" s="1"/>
  <c r="A68" i="6"/>
  <c r="AL68" i="6" s="1"/>
  <c r="A44" i="6"/>
  <c r="AL44" i="6" s="1"/>
  <c r="A93" i="6"/>
  <c r="AL93" i="6" s="1"/>
  <c r="A34" i="6"/>
  <c r="AL34" i="6" s="1"/>
  <c r="A251" i="6"/>
  <c r="AL251" i="6" s="1"/>
  <c r="A69" i="6"/>
  <c r="AL69" i="6" s="1"/>
  <c r="A24" i="6"/>
  <c r="AL24" i="6" s="1"/>
  <c r="A94" i="6"/>
  <c r="AL94" i="6" s="1"/>
  <c r="A16" i="6"/>
  <c r="AL16" i="6" s="1"/>
  <c r="A45" i="6"/>
  <c r="AL45" i="6" s="1"/>
  <c r="A70" i="6"/>
  <c r="AL70" i="6" s="1"/>
  <c r="A10" i="6"/>
  <c r="AL10" i="6" s="1"/>
  <c r="A11" i="6"/>
  <c r="AL11" i="6" s="1"/>
  <c r="A46" i="6"/>
  <c r="AL46" i="6" s="1"/>
  <c r="A95" i="6"/>
  <c r="AL95" i="6" s="1"/>
  <c r="A47" i="6"/>
  <c r="AL47" i="6" s="1"/>
  <c r="A48" i="6"/>
  <c r="AL48" i="6" s="1"/>
  <c r="A63" i="6"/>
  <c r="AL63" i="6" s="1"/>
  <c r="A25" i="6"/>
  <c r="AL25" i="6" s="1"/>
  <c r="A71" i="6"/>
  <c r="AL71" i="6" s="1"/>
  <c r="A252" i="6"/>
  <c r="AL252" i="6" s="1"/>
  <c r="A12" i="6"/>
  <c r="AL12" i="6" s="1"/>
  <c r="A72" i="6"/>
  <c r="AL72" i="6" s="1"/>
  <c r="A17" i="6"/>
  <c r="AL17" i="6" s="1"/>
  <c r="A8" i="6"/>
  <c r="AL8" i="6" s="1"/>
  <c r="A49" i="6"/>
  <c r="AL49" i="6" s="1"/>
  <c r="A96" i="6"/>
  <c r="AL96" i="6" s="1"/>
  <c r="A97" i="6"/>
  <c r="AL97" i="6" s="1"/>
  <c r="A73" i="6"/>
  <c r="AL73" i="6" s="1"/>
  <c r="A98" i="6"/>
  <c r="AL98" i="6" s="1"/>
  <c r="A99" i="6"/>
  <c r="AL99" i="6" s="1"/>
  <c r="A13" i="6"/>
  <c r="AL13" i="6" s="1"/>
  <c r="AL100" i="6"/>
  <c r="A74" i="6"/>
  <c r="AL74" i="6" s="1"/>
  <c r="A14" i="6"/>
  <c r="AL14" i="6" s="1"/>
  <c r="A75" i="6"/>
  <c r="AL75" i="6" s="1"/>
  <c r="A18" i="6"/>
  <c r="AL18" i="6" s="1"/>
  <c r="A101" i="6"/>
  <c r="AL101" i="6" s="1"/>
  <c r="A137" i="6"/>
  <c r="AL137" i="6" s="1"/>
  <c r="A222" i="6"/>
  <c r="AL222" i="6" s="1"/>
  <c r="A38" i="6"/>
  <c r="AL38" i="6" s="1"/>
  <c r="A50" i="6"/>
  <c r="AL50" i="6" s="1"/>
  <c r="A55" i="6"/>
  <c r="AL55" i="6" s="1"/>
  <c r="A19" i="6"/>
  <c r="AL19" i="6" s="1"/>
  <c r="A78" i="6"/>
  <c r="AL78" i="6" s="1"/>
  <c r="A107" i="6"/>
  <c r="AL107" i="6" s="1"/>
  <c r="A52" i="6"/>
  <c r="AL52" i="6" s="1"/>
  <c r="A53" i="6"/>
  <c r="AL53" i="6" s="1"/>
  <c r="A249" i="6"/>
  <c r="AL249" i="6" s="1"/>
  <c r="A202" i="6"/>
  <c r="AL202" i="6" s="1"/>
  <c r="A111" i="6"/>
  <c r="AL111" i="6" s="1"/>
  <c r="A104" i="6"/>
  <c r="AL104" i="6" s="1"/>
  <c r="A36" i="6"/>
  <c r="AL36" i="6" s="1"/>
  <c r="A3" i="6"/>
  <c r="AL3" i="6" s="1"/>
  <c r="A77" i="6"/>
  <c r="AL77" i="6" s="1"/>
  <c r="A112" i="6"/>
  <c r="AL112" i="6" s="1"/>
  <c r="A105" i="6"/>
  <c r="AL105" i="6" s="1"/>
  <c r="A27" i="6"/>
  <c r="AL27" i="6" s="1"/>
  <c r="A106" i="6"/>
  <c r="AL106" i="6" s="1"/>
  <c r="A110" i="6"/>
  <c r="AL110" i="6" s="1"/>
  <c r="A39" i="6"/>
  <c r="AL39" i="6" s="1"/>
  <c r="A76" i="6"/>
  <c r="AL76" i="6" s="1"/>
  <c r="A64" i="6"/>
  <c r="AL64" i="6" s="1"/>
  <c r="A113" i="6"/>
  <c r="AL113" i="6" s="1"/>
  <c r="A20" i="6"/>
  <c r="AL20" i="6" s="1"/>
  <c r="A9" i="6"/>
  <c r="AL9" i="6" s="1"/>
  <c r="A253" i="6"/>
  <c r="AL253" i="6" s="1"/>
  <c r="A206" i="6"/>
  <c r="AL206" i="6" s="1"/>
  <c r="A223" i="6"/>
  <c r="AL223" i="6" s="1"/>
  <c r="A108" i="6"/>
  <c r="AL108" i="6" s="1"/>
  <c r="A190" i="6"/>
  <c r="AL190" i="6" s="1"/>
  <c r="A141" i="6"/>
  <c r="AL141" i="6" s="1"/>
  <c r="A254" i="6"/>
  <c r="AL254" i="6" s="1"/>
  <c r="A109" i="6"/>
  <c r="AL109" i="6" s="1"/>
  <c r="A215" i="6"/>
  <c r="AL215" i="6" s="1"/>
  <c r="A210" i="6"/>
  <c r="AL210" i="6" s="1"/>
  <c r="A37" i="6"/>
  <c r="AL37" i="6" s="1"/>
  <c r="A170" i="6"/>
  <c r="AL170" i="6" s="1"/>
  <c r="A216" i="6"/>
  <c r="AL216" i="6" s="1"/>
  <c r="A161" i="6"/>
  <c r="AL161" i="6" s="1"/>
  <c r="A162" i="6"/>
  <c r="AL162" i="6" s="1"/>
  <c r="A224" i="6"/>
  <c r="AL224" i="6" s="1"/>
  <c r="A114" i="6"/>
  <c r="AL114" i="6" s="1"/>
  <c r="A172" i="6"/>
  <c r="AL172" i="6" s="1"/>
  <c r="A177" i="6"/>
  <c r="AL177" i="6" s="1"/>
  <c r="A255" i="6"/>
  <c r="AL255" i="6" s="1"/>
  <c r="A256" i="6"/>
  <c r="AL256" i="6" s="1"/>
  <c r="A244" i="6"/>
  <c r="AL244" i="6" s="1"/>
  <c r="A245" i="6"/>
  <c r="AL245" i="6" s="1"/>
  <c r="A180" i="6"/>
  <c r="AL180" i="6" s="1"/>
  <c r="A207" i="6"/>
  <c r="AL207" i="6" s="1"/>
  <c r="A225" i="6"/>
  <c r="AL225" i="6" s="1"/>
  <c r="A150" i="6"/>
  <c r="AL150" i="6" s="1"/>
  <c r="A226" i="6"/>
  <c r="AL226" i="6" s="1"/>
  <c r="A185" i="6"/>
  <c r="AL185" i="6" s="1"/>
  <c r="A236" i="6"/>
  <c r="AL236" i="6" s="1"/>
  <c r="A192" i="6"/>
  <c r="AL192" i="6" s="1"/>
  <c r="A142" i="6"/>
  <c r="AL142" i="6" s="1"/>
  <c r="A227" i="6"/>
  <c r="AL227" i="6" s="1"/>
  <c r="A117" i="6"/>
  <c r="AL117" i="6" s="1"/>
  <c r="A203" i="6"/>
  <c r="AL203" i="6" s="1"/>
  <c r="A138" i="6"/>
  <c r="AL138" i="6" s="1"/>
  <c r="A173" i="6"/>
  <c r="AL173" i="6" s="1"/>
  <c r="A193" i="6"/>
  <c r="AL193" i="6" s="1"/>
  <c r="A156" i="6"/>
  <c r="AL156" i="6" s="1"/>
  <c r="A229" i="6"/>
  <c r="AL229" i="6" s="1"/>
  <c r="A199" i="6"/>
  <c r="AL199" i="6" s="1"/>
  <c r="A246" i="6"/>
  <c r="AL246" i="6" s="1"/>
  <c r="A230" i="6"/>
  <c r="AL230" i="6" s="1"/>
  <c r="A181" i="6"/>
  <c r="AL181" i="6" s="1"/>
  <c r="A83" i="6"/>
  <c r="AL83" i="6" s="1"/>
  <c r="A237" i="6"/>
  <c r="AL237" i="6" s="1"/>
  <c r="A231" i="6"/>
  <c r="AL231" i="6" s="1"/>
  <c r="A139" i="6"/>
  <c r="AL139" i="6" s="1"/>
  <c r="A217" i="6"/>
  <c r="AL217" i="6" s="1"/>
  <c r="A200" i="6"/>
  <c r="AL200" i="6" s="1"/>
  <c r="A197" i="6"/>
  <c r="AL197" i="6" s="1"/>
  <c r="A79" i="6"/>
  <c r="AL79" i="6" s="1"/>
  <c r="A257" i="6"/>
  <c r="AL257" i="6" s="1"/>
  <c r="A126" i="6"/>
  <c r="AL126" i="6" s="1"/>
  <c r="A204" i="6"/>
  <c r="AL204" i="6" s="1"/>
  <c r="A28" i="6"/>
  <c r="AL28" i="6" s="1"/>
  <c r="A171" i="6"/>
  <c r="AL171" i="6" s="1"/>
  <c r="A164" i="6"/>
  <c r="AL164" i="6" s="1"/>
  <c r="A159" i="6"/>
  <c r="AL159" i="6" s="1"/>
  <c r="A2" i="6"/>
  <c r="AL2" i="6" s="1"/>
  <c r="A258" i="6"/>
  <c r="AL258" i="6" s="1"/>
  <c r="A143" i="6"/>
  <c r="AL143" i="6" s="1"/>
  <c r="A119" i="6"/>
  <c r="AL119" i="6" s="1"/>
  <c r="A115" i="6"/>
  <c r="AL115" i="6" s="1"/>
  <c r="A165" i="6"/>
  <c r="AL165" i="6" s="1"/>
  <c r="A35" i="6"/>
  <c r="AL35" i="6" s="1"/>
  <c r="A26" i="6"/>
  <c r="AL26" i="6" s="1"/>
  <c r="A232" i="6"/>
  <c r="AL232" i="6" s="1"/>
  <c r="A140" i="6"/>
  <c r="AL140" i="6" s="1"/>
  <c r="A213" i="6"/>
  <c r="AL213" i="6" s="1"/>
  <c r="A259" i="6"/>
  <c r="AL259" i="6" s="1"/>
  <c r="A145" i="6"/>
  <c r="AL145" i="6" s="1"/>
  <c r="A146" i="6"/>
  <c r="AL146" i="6" s="1"/>
  <c r="A218" i="6"/>
  <c r="AL218" i="6" s="1"/>
  <c r="A120" i="6"/>
  <c r="AL120" i="6" s="1"/>
  <c r="A166" i="6"/>
  <c r="AL166" i="6" s="1"/>
  <c r="A29" i="6"/>
  <c r="AL29" i="6" s="1"/>
  <c r="A147" i="6"/>
  <c r="AL147" i="6" s="1"/>
  <c r="A163" i="6"/>
  <c r="AL163" i="6" s="1"/>
  <c r="A201" i="6"/>
  <c r="AL201" i="6" s="1"/>
  <c r="A151" i="6"/>
  <c r="AL151" i="6" s="1"/>
  <c r="A198" i="6"/>
  <c r="AL198" i="6" s="1"/>
  <c r="A260" i="6"/>
  <c r="AL260" i="6" s="1"/>
  <c r="A122" i="6"/>
  <c r="AL122" i="6" s="1"/>
  <c r="A228" i="6"/>
  <c r="AL228" i="6" s="1"/>
  <c r="A238" i="6"/>
  <c r="AL238" i="6" s="1"/>
  <c r="A81" i="6"/>
  <c r="AL81" i="6" s="1"/>
  <c r="A219" i="6"/>
  <c r="AL219" i="6" s="1"/>
  <c r="A261" i="6"/>
  <c r="AL261" i="6" s="1"/>
  <c r="A167" i="6"/>
  <c r="AL167" i="6" s="1"/>
  <c r="A221" i="6"/>
  <c r="AL221" i="6" s="1"/>
  <c r="A262" i="6"/>
  <c r="AL262" i="6" s="1"/>
  <c r="A239" i="6"/>
  <c r="AL239" i="6" s="1"/>
  <c r="A157" i="6"/>
  <c r="AL157" i="6" s="1"/>
  <c r="A60" i="6"/>
  <c r="AL60" i="6" s="1"/>
  <c r="A208" i="6"/>
  <c r="AL208" i="6" s="1"/>
  <c r="A211" i="6"/>
  <c r="AL211" i="6" s="1"/>
  <c r="A263" i="6"/>
  <c r="AL263" i="6" s="1"/>
  <c r="A59" i="6"/>
  <c r="AL59" i="6" s="1"/>
  <c r="A174" i="6"/>
  <c r="AL174" i="6" s="1"/>
  <c r="A54" i="6"/>
  <c r="AL54" i="6" s="1"/>
  <c r="A264" i="6"/>
  <c r="AL264" i="6" s="1"/>
  <c r="A152" i="6"/>
  <c r="AL152" i="6" s="1"/>
  <c r="A158" i="6"/>
  <c r="AL158" i="6" s="1"/>
  <c r="A265" i="6"/>
  <c r="AL265" i="6" s="1"/>
  <c r="A212" i="6"/>
  <c r="AL212" i="6" s="1"/>
  <c r="A116" i="6"/>
  <c r="AL116" i="6" s="1"/>
  <c r="A84" i="6"/>
  <c r="AL84" i="6" s="1"/>
  <c r="A240" i="6"/>
  <c r="AL240" i="6" s="1"/>
  <c r="A234" i="6"/>
  <c r="AL234" i="6" s="1"/>
  <c r="A153" i="6"/>
  <c r="AL153" i="6" s="1"/>
  <c r="A247" i="6"/>
  <c r="AL247" i="6" s="1"/>
  <c r="A123" i="6"/>
  <c r="AL123" i="6" s="1"/>
  <c r="A168" i="6"/>
  <c r="AL168" i="6" s="1"/>
  <c r="A144" i="6"/>
  <c r="AL144" i="6" s="1"/>
  <c r="A175" i="6"/>
  <c r="AL175" i="6" s="1"/>
  <c r="A178" i="6"/>
  <c r="AL178" i="6" s="1"/>
  <c r="A179" i="6"/>
  <c r="AL179" i="6" s="1"/>
  <c r="A176" i="6"/>
  <c r="AL176" i="6" s="1"/>
  <c r="A233" i="6"/>
  <c r="AL233" i="6" s="1"/>
  <c r="A241" i="6"/>
  <c r="AL241" i="6" s="1"/>
  <c r="A182" i="6"/>
  <c r="AL182" i="6" s="1"/>
  <c r="A136" i="6"/>
  <c r="AL136" i="6" s="1"/>
  <c r="A266" i="6"/>
  <c r="AL266" i="6" s="1"/>
  <c r="A61" i="6"/>
  <c r="AL61" i="6" s="1"/>
  <c r="A191" i="6"/>
  <c r="AL191" i="6" s="1"/>
  <c r="A194" i="6"/>
  <c r="AL194" i="6" s="1"/>
  <c r="A267" i="6"/>
  <c r="AL267" i="6" s="1"/>
  <c r="A268" i="6"/>
  <c r="AL268" i="6" s="1"/>
  <c r="A118" i="6"/>
  <c r="AL118" i="6" s="1"/>
  <c r="A195" i="6"/>
  <c r="AL195" i="6" s="1"/>
  <c r="A269" i="6"/>
  <c r="AL269" i="6" s="1"/>
  <c r="A169" i="6"/>
  <c r="AL169" i="6" s="1"/>
  <c r="A86" i="6"/>
  <c r="AL86" i="6" s="1"/>
  <c r="A128" i="6"/>
  <c r="AL128" i="6" s="1"/>
  <c r="A154" i="6"/>
  <c r="AL154" i="6" s="1"/>
  <c r="A186" i="6"/>
  <c r="AL186" i="6" s="1"/>
  <c r="A214" i="6"/>
  <c r="AL214" i="6" s="1"/>
  <c r="A187" i="6"/>
  <c r="AL187" i="6" s="1"/>
  <c r="A30" i="6"/>
  <c r="AL30" i="6" s="1"/>
  <c r="A82" i="6"/>
  <c r="AL82" i="6" s="1"/>
  <c r="A209" i="6"/>
  <c r="AL209" i="6" s="1"/>
  <c r="A183" i="6"/>
  <c r="AL183" i="6" s="1"/>
  <c r="A270" i="6"/>
  <c r="AL270" i="6" s="1"/>
  <c r="A271" i="6"/>
  <c r="AL271" i="6" s="1"/>
  <c r="A272" i="6"/>
  <c r="AL272" i="6" s="1"/>
  <c r="A273" i="6"/>
  <c r="AL273" i="6" s="1"/>
  <c r="A242" i="6"/>
  <c r="AL242" i="6" s="1"/>
  <c r="A62" i="6"/>
  <c r="AL62" i="6" s="1"/>
  <c r="A160" i="6"/>
  <c r="AL160" i="6" s="1"/>
  <c r="A148" i="6"/>
  <c r="AL148" i="6" s="1"/>
  <c r="A102" i="6"/>
  <c r="AL102" i="6" s="1"/>
  <c r="A243" i="6"/>
  <c r="AL243" i="6" s="1"/>
  <c r="A274" i="6"/>
  <c r="AL274" i="6" s="1"/>
  <c r="A196" i="6"/>
  <c r="AL196" i="6" s="1"/>
  <c r="A275" i="6"/>
  <c r="AL275" i="6" s="1"/>
  <c r="A40" i="6"/>
  <c r="AL40" i="6" s="1"/>
  <c r="A58" i="6"/>
  <c r="AL58" i="6" s="1"/>
  <c r="A248" i="6"/>
  <c r="AL248" i="6" s="1"/>
  <c r="A125" i="6"/>
  <c r="AL125" i="6" s="1"/>
  <c r="A121" i="6"/>
  <c r="AL121" i="6" s="1"/>
  <c r="A220" i="6"/>
  <c r="AL220" i="6" s="1"/>
  <c r="A56" i="6"/>
  <c r="AL56" i="6" s="1"/>
  <c r="A51" i="6"/>
  <c r="AL51" i="6" s="1"/>
  <c r="A276" i="6"/>
  <c r="AL276" i="6" s="1"/>
  <c r="A57" i="6"/>
  <c r="AL57" i="6" s="1"/>
  <c r="A127" i="6"/>
  <c r="AL127" i="6" s="1"/>
  <c r="A277" i="6"/>
  <c r="AL277" i="6" s="1"/>
  <c r="A278" i="6"/>
  <c r="AL278" i="6" s="1"/>
  <c r="A189" i="6"/>
  <c r="AL189" i="6" s="1"/>
  <c r="A235" i="6"/>
  <c r="AL235" i="6" s="1"/>
  <c r="A21" i="6"/>
  <c r="AL21" i="6" s="1"/>
  <c r="A103" i="6"/>
  <c r="AL103" i="6" s="1"/>
  <c r="A80" i="6"/>
  <c r="AL80" i="6" s="1"/>
  <c r="A279" i="6"/>
  <c r="AL279" i="6" s="1"/>
  <c r="A85" i="6"/>
  <c r="AL85" i="6" s="1"/>
  <c r="A184" i="6"/>
  <c r="AL184" i="6" s="1"/>
  <c r="A188" i="6"/>
  <c r="AL188" i="6" s="1"/>
  <c r="A280" i="6"/>
  <c r="AL280" i="6" s="1"/>
  <c r="A281" i="6"/>
  <c r="AL281" i="6" s="1"/>
  <c r="A282" i="6"/>
  <c r="AL282" i="6" s="1"/>
  <c r="A283" i="6"/>
  <c r="AL283" i="6" s="1"/>
  <c r="A284" i="6"/>
  <c r="AL284" i="6" s="1"/>
  <c r="A285" i="6"/>
  <c r="AL285" i="6" s="1"/>
  <c r="A149" i="6"/>
  <c r="AL149" i="6" s="1"/>
  <c r="A286" i="6"/>
  <c r="AL286" i="6" s="1"/>
  <c r="A124" i="6"/>
  <c r="AL124" i="6" s="1"/>
  <c r="A287" i="6"/>
  <c r="AL287" i="6" s="1"/>
  <c r="A288" i="6"/>
  <c r="AL288" i="6" s="1"/>
  <c r="A289" i="6"/>
  <c r="AL289" i="6" s="1"/>
  <c r="A290" i="6"/>
  <c r="AL290" i="6" s="1"/>
  <c r="A291" i="6"/>
  <c r="AL291" i="6" s="1"/>
  <c r="A292" i="6"/>
  <c r="AL292" i="6" s="1"/>
  <c r="A293" i="6"/>
  <c r="AL293" i="6" s="1"/>
  <c r="A294" i="6"/>
  <c r="AL294" i="6" s="1"/>
  <c r="A295" i="6"/>
  <c r="AL295" i="6" s="1"/>
  <c r="A296" i="6"/>
  <c r="AL296" i="6" s="1"/>
  <c r="A297" i="6"/>
  <c r="AL297" i="6" s="1"/>
  <c r="A298" i="6"/>
  <c r="AL298" i="6" s="1"/>
  <c r="A299" i="6"/>
  <c r="AL299" i="6" s="1"/>
  <c r="A300" i="6"/>
  <c r="AL300" i="6" s="1"/>
  <c r="A301" i="6"/>
  <c r="AL301" i="6" s="1"/>
  <c r="A302" i="6"/>
  <c r="AL302" i="6" s="1"/>
  <c r="A303" i="6"/>
  <c r="AL303" i="6" s="1"/>
  <c r="A129" i="6"/>
  <c r="AL129" i="6" s="1"/>
  <c r="A130" i="6"/>
  <c r="AL130" i="6" s="1"/>
  <c r="A131" i="6"/>
  <c r="AL131" i="6" s="1"/>
  <c r="A41" i="6"/>
  <c r="AL41" i="6" s="1"/>
  <c r="A65" i="6"/>
  <c r="AL65" i="6" s="1"/>
  <c r="A5" i="6"/>
  <c r="AL5" i="6" s="1"/>
  <c r="A42" i="6"/>
  <c r="AL42" i="6" s="1"/>
  <c r="A132" i="6"/>
  <c r="AL132" i="6" s="1"/>
  <c r="A66" i="6"/>
  <c r="AL66" i="6" s="1"/>
  <c r="A31" i="6"/>
  <c r="AL31" i="6" s="1"/>
  <c r="A205" i="6"/>
  <c r="AL205" i="6" s="1"/>
  <c r="A32" i="6"/>
  <c r="AL32" i="6" s="1"/>
  <c r="A6" i="6"/>
  <c r="AL6" i="6" s="1"/>
  <c r="A67" i="6"/>
  <c r="AL67" i="6" s="1"/>
  <c r="A133" i="6"/>
  <c r="AL133" i="6" s="1"/>
  <c r="A134" i="6"/>
  <c r="AL134" i="6" s="1"/>
  <c r="A4" i="6"/>
  <c r="AL4" i="6" s="1"/>
  <c r="A87" i="6"/>
  <c r="AL87" i="6" s="1"/>
  <c r="A7" i="6"/>
  <c r="AL7" i="6" s="1"/>
  <c r="A22" i="6"/>
  <c r="AL22" i="6" s="1"/>
  <c r="A23" i="6"/>
  <c r="AL23" i="6" s="1"/>
  <c r="A88" i="6"/>
  <c r="AL88" i="6" s="1"/>
  <c r="A135" i="6"/>
  <c r="AL135" i="6" s="1"/>
  <c r="A15" i="6"/>
  <c r="AL15" i="6" s="1"/>
  <c r="A155" i="6"/>
  <c r="AL155" i="6" s="1"/>
  <c r="A43" i="6"/>
  <c r="AL43" i="6" s="1"/>
  <c r="A89" i="6"/>
  <c r="AL89" i="6" s="1"/>
  <c r="A250" i="6"/>
  <c r="AL250" i="6" s="1"/>
  <c r="L7" i="8"/>
  <c r="L4" i="8"/>
  <c r="L5" i="8"/>
  <c r="L2" i="8"/>
  <c r="L6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6" i="8"/>
  <c r="L297" i="8"/>
  <c r="L298" i="8"/>
  <c r="L299" i="8"/>
  <c r="L300" i="8"/>
  <c r="L301" i="8"/>
  <c r="L302" i="8"/>
  <c r="L303" i="8"/>
  <c r="L3" i="8"/>
  <c r="K7" i="8"/>
  <c r="K4" i="8"/>
  <c r="K5" i="8"/>
  <c r="K2" i="8"/>
  <c r="K6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6" i="8"/>
  <c r="K297" i="8"/>
  <c r="K298" i="8"/>
  <c r="K299" i="8"/>
  <c r="K300" i="8"/>
  <c r="K301" i="8"/>
  <c r="K302" i="8"/>
  <c r="K303" i="8"/>
  <c r="K3" i="8"/>
  <c r="J7" i="8"/>
  <c r="J4" i="8"/>
  <c r="J5" i="8"/>
  <c r="J2" i="8"/>
  <c r="J6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6" i="8"/>
  <c r="J297" i="8"/>
  <c r="J298" i="8"/>
  <c r="J299" i="8"/>
  <c r="J300" i="8"/>
  <c r="J301" i="8"/>
  <c r="J302" i="8"/>
  <c r="J303" i="8"/>
  <c r="J3" i="8"/>
  <c r="I7" i="8"/>
  <c r="I4" i="8"/>
  <c r="I5" i="8"/>
  <c r="I2" i="8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6" i="8"/>
  <c r="I297" i="8"/>
  <c r="I298" i="8"/>
  <c r="I299" i="8"/>
  <c r="I300" i="8"/>
  <c r="I301" i="8"/>
  <c r="I302" i="8"/>
  <c r="I303" i="8"/>
  <c r="I3" i="8"/>
  <c r="H7" i="8"/>
  <c r="H4" i="8"/>
  <c r="H5" i="8"/>
  <c r="H2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6" i="8"/>
  <c r="H297" i="8"/>
  <c r="H298" i="8"/>
  <c r="H299" i="8"/>
  <c r="H300" i="8"/>
  <c r="H301" i="8"/>
  <c r="H302" i="8"/>
  <c r="H303" i="8"/>
  <c r="H3" i="8"/>
  <c r="G7" i="8"/>
  <c r="G4" i="8"/>
  <c r="G5" i="8"/>
  <c r="G2" i="8"/>
  <c r="G6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6" i="8"/>
  <c r="G297" i="8"/>
  <c r="G298" i="8"/>
  <c r="G299" i="8"/>
  <c r="G300" i="8"/>
  <c r="G301" i="8"/>
  <c r="G302" i="8"/>
  <c r="G303" i="8"/>
  <c r="G3" i="8"/>
  <c r="F7" i="8"/>
  <c r="F4" i="8"/>
  <c r="F5" i="8"/>
  <c r="F2" i="8"/>
  <c r="F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6" i="8"/>
  <c r="F297" i="8"/>
  <c r="F298" i="8"/>
  <c r="F299" i="8"/>
  <c r="F300" i="8"/>
  <c r="F301" i="8"/>
  <c r="F302" i="8"/>
  <c r="F303" i="8"/>
  <c r="F3" i="8"/>
  <c r="E7" i="8"/>
  <c r="E4" i="8"/>
  <c r="E5" i="8"/>
  <c r="E2" i="8"/>
  <c r="E6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6" i="8"/>
  <c r="E297" i="8"/>
  <c r="E298" i="8"/>
  <c r="E299" i="8"/>
  <c r="E300" i="8"/>
  <c r="E301" i="8"/>
  <c r="E302" i="8"/>
  <c r="E303" i="8"/>
  <c r="E3" i="8"/>
  <c r="D7" i="8"/>
  <c r="D4" i="8"/>
  <c r="D5" i="8"/>
  <c r="D2" i="8"/>
  <c r="D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6" i="8"/>
  <c r="D297" i="8"/>
  <c r="D298" i="8"/>
  <c r="D299" i="8"/>
  <c r="D300" i="8"/>
  <c r="D301" i="8"/>
  <c r="D302" i="8"/>
  <c r="D303" i="8"/>
  <c r="D3" i="8"/>
  <c r="C7" i="8"/>
  <c r="C4" i="8"/>
  <c r="C5" i="8"/>
  <c r="C2" i="8"/>
  <c r="C6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6" i="8"/>
  <c r="C297" i="8"/>
  <c r="C298" i="8"/>
  <c r="C299" i="8"/>
  <c r="C300" i="8"/>
  <c r="C301" i="8"/>
  <c r="C302" i="8"/>
  <c r="C303" i="8"/>
  <c r="C3" i="8"/>
  <c r="B7" i="8"/>
  <c r="B4" i="8"/>
  <c r="B5" i="8"/>
  <c r="B2" i="8"/>
  <c r="B6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6" i="8"/>
  <c r="B297" i="8"/>
  <c r="B298" i="8"/>
  <c r="B299" i="8"/>
  <c r="B300" i="8"/>
  <c r="B301" i="8"/>
  <c r="B302" i="8"/>
  <c r="B303" i="8"/>
  <c r="B3" i="8"/>
  <c r="AX23" i="6" l="1"/>
  <c r="AW23" i="6"/>
  <c r="AV23" i="6"/>
  <c r="AX6" i="6"/>
  <c r="AW6" i="6"/>
  <c r="AV6" i="6"/>
  <c r="AX65" i="6"/>
  <c r="AW65" i="6"/>
  <c r="AV65" i="6"/>
  <c r="AX301" i="6"/>
  <c r="AW301" i="6"/>
  <c r="AV301" i="6"/>
  <c r="AX293" i="6"/>
  <c r="AW293" i="6"/>
  <c r="AV293" i="6"/>
  <c r="AX286" i="6"/>
  <c r="AW286" i="6"/>
  <c r="AV286" i="6"/>
  <c r="AX188" i="6"/>
  <c r="AW188" i="6"/>
  <c r="AV188" i="6"/>
  <c r="AX189" i="6"/>
  <c r="AW189" i="6"/>
  <c r="AV189" i="6"/>
  <c r="AX220" i="6"/>
  <c r="AW220" i="6"/>
  <c r="AV220" i="6"/>
  <c r="AX274" i="6"/>
  <c r="AW274" i="6"/>
  <c r="AV274" i="6"/>
  <c r="AX272" i="6"/>
  <c r="AW272" i="6"/>
  <c r="AV272" i="6"/>
  <c r="AX214" i="6"/>
  <c r="AW214" i="6"/>
  <c r="AV214" i="6"/>
  <c r="AX118" i="6"/>
  <c r="AW118" i="6"/>
  <c r="AV118" i="6"/>
  <c r="AX182" i="6"/>
  <c r="AW182" i="6"/>
  <c r="AV182" i="6"/>
  <c r="AX168" i="6"/>
  <c r="AW168" i="6"/>
  <c r="AV168" i="6"/>
  <c r="AX212" i="6"/>
  <c r="AW212" i="6"/>
  <c r="AV212" i="6"/>
  <c r="AX263" i="6"/>
  <c r="AW263" i="6"/>
  <c r="AV263" i="6"/>
  <c r="AX167" i="6"/>
  <c r="AW167" i="6"/>
  <c r="AV167" i="6"/>
  <c r="AX198" i="6"/>
  <c r="AW198" i="6"/>
  <c r="AV198" i="6"/>
  <c r="AX218" i="6"/>
  <c r="AW218" i="6"/>
  <c r="AV218" i="6"/>
  <c r="AX35" i="6"/>
  <c r="AW35" i="6"/>
  <c r="AV35" i="6"/>
  <c r="AX164" i="6"/>
  <c r="AW164" i="6"/>
  <c r="AV164" i="6"/>
  <c r="AX200" i="6"/>
  <c r="AW200" i="6"/>
  <c r="AV200" i="6"/>
  <c r="AX246" i="6"/>
  <c r="AW246" i="6"/>
  <c r="AV246" i="6"/>
  <c r="AX117" i="6"/>
  <c r="AW117" i="6"/>
  <c r="AV117" i="6"/>
  <c r="AX225" i="6"/>
  <c r="AW225" i="6"/>
  <c r="AV225" i="6"/>
  <c r="AX172" i="6"/>
  <c r="AW172" i="6"/>
  <c r="AV172" i="6"/>
  <c r="AX210" i="6"/>
  <c r="AW210" i="6"/>
  <c r="AV210" i="6"/>
  <c r="AX206" i="6"/>
  <c r="AW206" i="6"/>
  <c r="AV206" i="6"/>
  <c r="AX110" i="6"/>
  <c r="AW110" i="6"/>
  <c r="AV110" i="6"/>
  <c r="AX104" i="6"/>
  <c r="AW104" i="6"/>
  <c r="AV104" i="6"/>
  <c r="AX19" i="6"/>
  <c r="AW19" i="6"/>
  <c r="AV19" i="6"/>
  <c r="AX75" i="6"/>
  <c r="AW75" i="6"/>
  <c r="AV75" i="6"/>
  <c r="AV97" i="6"/>
  <c r="AX97" i="6"/>
  <c r="AW97" i="6"/>
  <c r="AV71" i="6"/>
  <c r="AX71" i="6"/>
  <c r="AW71" i="6"/>
  <c r="AV10" i="6"/>
  <c r="AX10" i="6"/>
  <c r="AW10" i="6"/>
  <c r="AV34" i="6"/>
  <c r="AX34" i="6"/>
  <c r="AW34" i="6"/>
  <c r="AW5" i="6"/>
  <c r="AX5" i="6"/>
  <c r="AV5" i="6"/>
  <c r="AX124" i="6"/>
  <c r="AW124" i="6"/>
  <c r="AV124" i="6"/>
  <c r="AX273" i="6"/>
  <c r="AW273" i="6"/>
  <c r="AV273" i="6"/>
  <c r="AX144" i="6"/>
  <c r="AW144" i="6"/>
  <c r="AV144" i="6"/>
  <c r="AX59" i="6"/>
  <c r="AW59" i="6"/>
  <c r="AV59" i="6"/>
  <c r="AX26" i="6"/>
  <c r="AW26" i="6"/>
  <c r="AV26" i="6"/>
  <c r="AX203" i="6"/>
  <c r="AW203" i="6"/>
  <c r="AV203" i="6"/>
  <c r="AX223" i="6"/>
  <c r="AW223" i="6"/>
  <c r="AV223" i="6"/>
  <c r="AX78" i="6"/>
  <c r="AW78" i="6"/>
  <c r="AV78" i="6"/>
  <c r="AX18" i="6"/>
  <c r="AW18" i="6"/>
  <c r="AV18" i="6"/>
  <c r="AV250" i="6"/>
  <c r="AW250" i="6"/>
  <c r="AX250" i="6"/>
  <c r="AV22" i="6"/>
  <c r="AX22" i="6"/>
  <c r="AW22" i="6"/>
  <c r="AV32" i="6"/>
  <c r="AX32" i="6"/>
  <c r="AW32" i="6"/>
  <c r="AV41" i="6"/>
  <c r="AX41" i="6"/>
  <c r="AW41" i="6"/>
  <c r="AX300" i="6"/>
  <c r="AW300" i="6"/>
  <c r="AV300" i="6"/>
  <c r="AX292" i="6"/>
  <c r="AW292" i="6"/>
  <c r="AV292" i="6"/>
  <c r="AX149" i="6"/>
  <c r="AW149" i="6"/>
  <c r="AV149" i="6"/>
  <c r="AX184" i="6"/>
  <c r="AW184" i="6"/>
  <c r="AV184" i="6"/>
  <c r="AX278" i="6"/>
  <c r="AW278" i="6"/>
  <c r="AV278" i="6"/>
  <c r="AX121" i="6"/>
  <c r="AW121" i="6"/>
  <c r="AV121" i="6"/>
  <c r="AX243" i="6"/>
  <c r="AW243" i="6"/>
  <c r="AV243" i="6"/>
  <c r="AX271" i="6"/>
  <c r="AW271" i="6"/>
  <c r="AV271" i="6"/>
  <c r="AX186" i="6"/>
  <c r="AW186" i="6"/>
  <c r="AV186" i="6"/>
  <c r="AX268" i="6"/>
  <c r="AW268" i="6"/>
  <c r="AV268" i="6"/>
  <c r="AX241" i="6"/>
  <c r="AW241" i="6"/>
  <c r="AV241" i="6"/>
  <c r="AX123" i="6"/>
  <c r="AW123" i="6"/>
  <c r="AV123" i="6"/>
  <c r="AX265" i="6"/>
  <c r="AW265" i="6"/>
  <c r="AV265" i="6"/>
  <c r="AX211" i="6"/>
  <c r="AW211" i="6"/>
  <c r="AV211" i="6"/>
  <c r="AX261" i="6"/>
  <c r="AW261" i="6"/>
  <c r="AV261" i="6"/>
  <c r="AX151" i="6"/>
  <c r="AW151" i="6"/>
  <c r="AV151" i="6"/>
  <c r="AX146" i="6"/>
  <c r="AW146" i="6"/>
  <c r="AV146" i="6"/>
  <c r="AX165" i="6"/>
  <c r="AW165" i="6"/>
  <c r="AV165" i="6"/>
  <c r="AX171" i="6"/>
  <c r="AW171" i="6"/>
  <c r="AV171" i="6"/>
  <c r="AX217" i="6"/>
  <c r="AW217" i="6"/>
  <c r="AV217" i="6"/>
  <c r="AX199" i="6"/>
  <c r="AW199" i="6"/>
  <c r="AV199" i="6"/>
  <c r="AX227" i="6"/>
  <c r="AW227" i="6"/>
  <c r="AV227" i="6"/>
  <c r="AX207" i="6"/>
  <c r="AW207" i="6"/>
  <c r="AV207" i="6"/>
  <c r="AX114" i="6"/>
  <c r="AW114" i="6"/>
  <c r="AV114" i="6"/>
  <c r="AX215" i="6"/>
  <c r="AW215" i="6"/>
  <c r="AV215" i="6"/>
  <c r="AX253" i="6"/>
  <c r="AW253" i="6"/>
  <c r="AV253" i="6"/>
  <c r="AX106" i="6"/>
  <c r="AW106" i="6"/>
  <c r="AV106" i="6"/>
  <c r="AX111" i="6"/>
  <c r="AW111" i="6"/>
  <c r="AV111" i="6"/>
  <c r="AX55" i="6"/>
  <c r="AW55" i="6"/>
  <c r="AV55" i="6"/>
  <c r="AX14" i="6"/>
  <c r="AW14" i="6"/>
  <c r="AV14" i="6"/>
  <c r="AX96" i="6"/>
  <c r="AW96" i="6"/>
  <c r="AV96" i="6"/>
  <c r="AX25" i="6"/>
  <c r="AW25" i="6"/>
  <c r="AV25" i="6"/>
  <c r="AX70" i="6"/>
  <c r="AW70" i="6"/>
  <c r="AV70" i="6"/>
  <c r="AX93" i="6"/>
  <c r="AW93" i="6"/>
  <c r="AV93" i="6"/>
  <c r="AX280" i="6"/>
  <c r="AW280" i="6"/>
  <c r="AV280" i="6"/>
  <c r="AX136" i="6"/>
  <c r="AW136" i="6"/>
  <c r="AV136" i="6"/>
  <c r="AX159" i="6"/>
  <c r="AW159" i="6"/>
  <c r="AV159" i="6"/>
  <c r="AX39" i="6"/>
  <c r="AW39" i="6"/>
  <c r="AV39" i="6"/>
  <c r="AV11" i="6"/>
  <c r="AX11" i="6"/>
  <c r="AW11" i="6"/>
  <c r="AV89" i="6"/>
  <c r="AX89" i="6"/>
  <c r="AW89" i="6"/>
  <c r="AV7" i="6"/>
  <c r="AX7" i="6"/>
  <c r="AW7" i="6"/>
  <c r="AV205" i="6"/>
  <c r="AX205" i="6"/>
  <c r="AW205" i="6"/>
  <c r="AV131" i="6"/>
  <c r="AX131" i="6"/>
  <c r="AW131" i="6"/>
  <c r="AX299" i="6"/>
  <c r="AW299" i="6"/>
  <c r="AV299" i="6"/>
  <c r="AX291" i="6"/>
  <c r="AW291" i="6"/>
  <c r="AV291" i="6"/>
  <c r="AX285" i="6"/>
  <c r="AV285" i="6"/>
  <c r="AW285" i="6"/>
  <c r="AX85" i="6"/>
  <c r="AW85" i="6"/>
  <c r="AV85" i="6"/>
  <c r="AX277" i="6"/>
  <c r="AW277" i="6"/>
  <c r="AV277" i="6"/>
  <c r="AX125" i="6"/>
  <c r="AW125" i="6"/>
  <c r="AV125" i="6"/>
  <c r="AX102" i="6"/>
  <c r="AW102" i="6"/>
  <c r="AV102" i="6"/>
  <c r="AX270" i="6"/>
  <c r="AW270" i="6"/>
  <c r="AV270" i="6"/>
  <c r="AX154" i="6"/>
  <c r="AW154" i="6"/>
  <c r="AV154" i="6"/>
  <c r="AX267" i="6"/>
  <c r="AW267" i="6"/>
  <c r="AV267" i="6"/>
  <c r="AX233" i="6"/>
  <c r="AW233" i="6"/>
  <c r="AV233" i="6"/>
  <c r="AX247" i="6"/>
  <c r="AW247" i="6"/>
  <c r="AV247" i="6"/>
  <c r="AX158" i="6"/>
  <c r="AW158" i="6"/>
  <c r="AV158" i="6"/>
  <c r="AX208" i="6"/>
  <c r="AW208" i="6"/>
  <c r="AV208" i="6"/>
  <c r="AX219" i="6"/>
  <c r="AW219" i="6"/>
  <c r="AV219" i="6"/>
  <c r="AX201" i="6"/>
  <c r="AW201" i="6"/>
  <c r="AV201" i="6"/>
  <c r="AX145" i="6"/>
  <c r="AW145" i="6"/>
  <c r="AV145" i="6"/>
  <c r="AX115" i="6"/>
  <c r="AW115" i="6"/>
  <c r="AV115" i="6"/>
  <c r="AX28" i="6"/>
  <c r="AW28" i="6"/>
  <c r="AV28" i="6"/>
  <c r="AX139" i="6"/>
  <c r="AW139" i="6"/>
  <c r="AV139" i="6"/>
  <c r="AX229" i="6"/>
  <c r="AW229" i="6"/>
  <c r="AV229" i="6"/>
  <c r="AX142" i="6"/>
  <c r="AW142" i="6"/>
  <c r="AV142" i="6"/>
  <c r="AX180" i="6"/>
  <c r="AW180" i="6"/>
  <c r="AV180" i="6"/>
  <c r="AX224" i="6"/>
  <c r="AW224" i="6"/>
  <c r="AV224" i="6"/>
  <c r="AX109" i="6"/>
  <c r="AW109" i="6"/>
  <c r="AV109" i="6"/>
  <c r="AX9" i="6"/>
  <c r="AW9" i="6"/>
  <c r="AV9" i="6"/>
  <c r="AX27" i="6"/>
  <c r="AW27" i="6"/>
  <c r="AV27" i="6"/>
  <c r="AX202" i="6"/>
  <c r="AW202" i="6"/>
  <c r="AV202" i="6"/>
  <c r="AX50" i="6"/>
  <c r="AW50" i="6"/>
  <c r="AV50" i="6"/>
  <c r="AX74" i="6"/>
  <c r="AW74" i="6"/>
  <c r="AV74" i="6"/>
  <c r="AX49" i="6"/>
  <c r="AW49" i="6"/>
  <c r="AV49" i="6"/>
  <c r="AX63" i="6"/>
  <c r="AW63" i="6"/>
  <c r="AV63" i="6"/>
  <c r="AX45" i="6"/>
  <c r="AW45" i="6"/>
  <c r="AV45" i="6"/>
  <c r="AX44" i="6"/>
  <c r="AW44" i="6"/>
  <c r="AV44" i="6"/>
  <c r="AW88" i="6"/>
  <c r="AX88" i="6"/>
  <c r="AV88" i="6"/>
  <c r="AX235" i="6"/>
  <c r="AW235" i="6"/>
  <c r="AV235" i="6"/>
  <c r="AX187" i="6"/>
  <c r="AW187" i="6"/>
  <c r="AV187" i="6"/>
  <c r="AX260" i="6"/>
  <c r="AW260" i="6"/>
  <c r="AV260" i="6"/>
  <c r="AX37" i="6"/>
  <c r="AW37" i="6"/>
  <c r="AV37" i="6"/>
  <c r="AV90" i="6"/>
  <c r="AX90" i="6"/>
  <c r="AW90" i="6"/>
  <c r="AX43" i="6"/>
  <c r="AW43" i="6"/>
  <c r="AV43" i="6"/>
  <c r="AX87" i="6"/>
  <c r="AW87" i="6"/>
  <c r="AV87" i="6"/>
  <c r="AX31" i="6"/>
  <c r="AW31" i="6"/>
  <c r="AV31" i="6"/>
  <c r="AX130" i="6"/>
  <c r="AW130" i="6"/>
  <c r="AV130" i="6"/>
  <c r="AX298" i="6"/>
  <c r="AW298" i="6"/>
  <c r="AV298" i="6"/>
  <c r="AX290" i="6"/>
  <c r="AV290" i="6"/>
  <c r="AW290" i="6"/>
  <c r="AX284" i="6"/>
  <c r="AV284" i="6"/>
  <c r="AW284" i="6"/>
  <c r="AX279" i="6"/>
  <c r="AV279" i="6"/>
  <c r="AW279" i="6"/>
  <c r="AX127" i="6"/>
  <c r="AV127" i="6"/>
  <c r="AW127" i="6"/>
  <c r="AX248" i="6"/>
  <c r="AW248" i="6"/>
  <c r="AV248" i="6"/>
  <c r="AX148" i="6"/>
  <c r="AW148" i="6"/>
  <c r="AV148" i="6"/>
  <c r="AX183" i="6"/>
  <c r="AV183" i="6"/>
  <c r="AW183" i="6"/>
  <c r="AX128" i="6"/>
  <c r="AV128" i="6"/>
  <c r="AW128" i="6"/>
  <c r="AX194" i="6"/>
  <c r="AV194" i="6"/>
  <c r="AW194" i="6"/>
  <c r="AX176" i="6"/>
  <c r="AV176" i="6"/>
  <c r="AW176" i="6"/>
  <c r="AX153" i="6"/>
  <c r="AV153" i="6"/>
  <c r="AW153" i="6"/>
  <c r="AX152" i="6"/>
  <c r="AV152" i="6"/>
  <c r="AW152" i="6"/>
  <c r="AX60" i="6"/>
  <c r="AW60" i="6"/>
  <c r="AV60" i="6"/>
  <c r="AX81" i="6"/>
  <c r="AW81" i="6"/>
  <c r="AV81" i="6"/>
  <c r="AW163" i="6"/>
  <c r="AX163" i="6"/>
  <c r="AV163" i="6"/>
  <c r="AW259" i="6"/>
  <c r="AX259" i="6"/>
  <c r="AV259" i="6"/>
  <c r="AW119" i="6"/>
  <c r="AX119" i="6"/>
  <c r="AV119" i="6"/>
  <c r="AW204" i="6"/>
  <c r="AX204" i="6"/>
  <c r="AV204" i="6"/>
  <c r="AW231" i="6"/>
  <c r="AX231" i="6"/>
  <c r="AV231" i="6"/>
  <c r="AW156" i="6"/>
  <c r="AX156" i="6"/>
  <c r="AV156" i="6"/>
  <c r="AW192" i="6"/>
  <c r="AX192" i="6"/>
  <c r="AV192" i="6"/>
  <c r="AW245" i="6"/>
  <c r="AX245" i="6"/>
  <c r="AV245" i="6"/>
  <c r="AW162" i="6"/>
  <c r="AX162" i="6"/>
  <c r="AV162" i="6"/>
  <c r="AW254" i="6"/>
  <c r="AX254" i="6"/>
  <c r="AV254" i="6"/>
  <c r="AW20" i="6"/>
  <c r="AX20" i="6"/>
  <c r="AV20" i="6"/>
  <c r="AW105" i="6"/>
  <c r="AX105" i="6"/>
  <c r="AV105" i="6"/>
  <c r="AW249" i="6"/>
  <c r="AX249" i="6"/>
  <c r="AV249" i="6"/>
  <c r="AW38" i="6"/>
  <c r="AX38" i="6"/>
  <c r="AV38" i="6"/>
  <c r="AW100" i="6"/>
  <c r="AV100" i="6"/>
  <c r="AX100" i="6"/>
  <c r="AW8" i="6"/>
  <c r="AV8" i="6"/>
  <c r="AX8" i="6"/>
  <c r="AW48" i="6"/>
  <c r="AV48" i="6"/>
  <c r="AX48" i="6"/>
  <c r="AW16" i="6"/>
  <c r="AV16" i="6"/>
  <c r="AX16" i="6"/>
  <c r="AW68" i="6"/>
  <c r="AV68" i="6"/>
  <c r="AX68" i="6"/>
  <c r="AX230" i="6"/>
  <c r="AW230" i="6"/>
  <c r="AV230" i="6"/>
  <c r="AV251" i="6"/>
  <c r="AX251" i="6"/>
  <c r="AW251" i="6"/>
  <c r="AX155" i="6"/>
  <c r="AW155" i="6"/>
  <c r="AV155" i="6"/>
  <c r="AX4" i="6"/>
  <c r="AW4" i="6"/>
  <c r="AV4" i="6"/>
  <c r="AX66" i="6"/>
  <c r="AW66" i="6"/>
  <c r="AV66" i="6"/>
  <c r="AX129" i="6"/>
  <c r="AW129" i="6"/>
  <c r="AV129" i="6"/>
  <c r="AW297" i="6"/>
  <c r="AX297" i="6"/>
  <c r="AV297" i="6"/>
  <c r="AW289" i="6"/>
  <c r="AX289" i="6"/>
  <c r="AV289" i="6"/>
  <c r="AW283" i="6"/>
  <c r="AX283" i="6"/>
  <c r="AV283" i="6"/>
  <c r="AW80" i="6"/>
  <c r="AX80" i="6"/>
  <c r="AV80" i="6"/>
  <c r="AW57" i="6"/>
  <c r="AX57" i="6"/>
  <c r="AV57" i="6"/>
  <c r="AW58" i="6"/>
  <c r="AX58" i="6"/>
  <c r="AV58" i="6"/>
  <c r="AW160" i="6"/>
  <c r="AX160" i="6"/>
  <c r="AV160" i="6"/>
  <c r="AW209" i="6"/>
  <c r="AX209" i="6"/>
  <c r="AV209" i="6"/>
  <c r="AW86" i="6"/>
  <c r="AX86" i="6"/>
  <c r="AV86" i="6"/>
  <c r="AW191" i="6"/>
  <c r="AX191" i="6"/>
  <c r="AV191" i="6"/>
  <c r="AW179" i="6"/>
  <c r="AX179" i="6"/>
  <c r="AV179" i="6"/>
  <c r="AW234" i="6"/>
  <c r="AX234" i="6"/>
  <c r="AV234" i="6"/>
  <c r="AW264" i="6"/>
  <c r="AX264" i="6"/>
  <c r="AV264" i="6"/>
  <c r="AW157" i="6"/>
  <c r="AX157" i="6"/>
  <c r="AV157" i="6"/>
  <c r="AW238" i="6"/>
  <c r="AX238" i="6"/>
  <c r="AV238" i="6"/>
  <c r="AW147" i="6"/>
  <c r="AX147" i="6"/>
  <c r="AV147" i="6"/>
  <c r="AW213" i="6"/>
  <c r="AX213" i="6"/>
  <c r="AV213" i="6"/>
  <c r="AW143" i="6"/>
  <c r="AX143" i="6"/>
  <c r="AV143" i="6"/>
  <c r="AW126" i="6"/>
  <c r="AX126" i="6"/>
  <c r="AV126" i="6"/>
  <c r="AW237" i="6"/>
  <c r="AX237" i="6"/>
  <c r="AV237" i="6"/>
  <c r="AW193" i="6"/>
  <c r="AX193" i="6"/>
  <c r="AV193" i="6"/>
  <c r="AW236" i="6"/>
  <c r="AX236" i="6"/>
  <c r="AV236" i="6"/>
  <c r="AW244" i="6"/>
  <c r="AX244" i="6"/>
  <c r="AV244" i="6"/>
  <c r="AW161" i="6"/>
  <c r="AX161" i="6"/>
  <c r="AV161" i="6"/>
  <c r="AW141" i="6"/>
  <c r="AX141" i="6"/>
  <c r="AV141" i="6"/>
  <c r="AW113" i="6"/>
  <c r="AX113" i="6"/>
  <c r="AV113" i="6"/>
  <c r="AW112" i="6"/>
  <c r="AX112" i="6"/>
  <c r="AV112" i="6"/>
  <c r="AW53" i="6"/>
  <c r="AX53" i="6"/>
  <c r="AV53" i="6"/>
  <c r="AW222" i="6"/>
  <c r="AX222" i="6"/>
  <c r="AV222" i="6"/>
  <c r="AW13" i="6"/>
  <c r="AV13" i="6"/>
  <c r="AX13" i="6"/>
  <c r="AW17" i="6"/>
  <c r="AV17" i="6"/>
  <c r="AX17" i="6"/>
  <c r="AW47" i="6"/>
  <c r="AV47" i="6"/>
  <c r="AX47" i="6"/>
  <c r="AW94" i="6"/>
  <c r="AV94" i="6"/>
  <c r="AX94" i="6"/>
  <c r="AW92" i="6"/>
  <c r="AV92" i="6"/>
  <c r="AX92" i="6"/>
  <c r="AW67" i="6"/>
  <c r="AX67" i="6"/>
  <c r="AV67" i="6"/>
  <c r="AX294" i="6"/>
  <c r="AW294" i="6"/>
  <c r="AV294" i="6"/>
  <c r="AX56" i="6"/>
  <c r="AW56" i="6"/>
  <c r="AV56" i="6"/>
  <c r="AX195" i="6"/>
  <c r="AW195" i="6"/>
  <c r="AV195" i="6"/>
  <c r="AX221" i="6"/>
  <c r="AW221" i="6"/>
  <c r="AV221" i="6"/>
  <c r="AX197" i="6"/>
  <c r="AW197" i="6"/>
  <c r="AV197" i="6"/>
  <c r="AX150" i="6"/>
  <c r="AW150" i="6"/>
  <c r="AV150" i="6"/>
  <c r="AX36" i="6"/>
  <c r="AW36" i="6"/>
  <c r="AV36" i="6"/>
  <c r="AV252" i="6"/>
  <c r="AX252" i="6"/>
  <c r="AW252" i="6"/>
  <c r="AW15" i="6"/>
  <c r="AV15" i="6"/>
  <c r="AX15" i="6"/>
  <c r="AW134" i="6"/>
  <c r="AV134" i="6"/>
  <c r="AX134" i="6"/>
  <c r="AW132" i="6"/>
  <c r="AV132" i="6"/>
  <c r="AX132" i="6"/>
  <c r="AW296" i="6"/>
  <c r="AX296" i="6"/>
  <c r="AV296" i="6"/>
  <c r="AW288" i="6"/>
  <c r="AX288" i="6"/>
  <c r="AV288" i="6"/>
  <c r="AW282" i="6"/>
  <c r="AX282" i="6"/>
  <c r="AV282" i="6"/>
  <c r="AW103" i="6"/>
  <c r="AX103" i="6"/>
  <c r="AV103" i="6"/>
  <c r="AW276" i="6"/>
  <c r="AX276" i="6"/>
  <c r="AV276" i="6"/>
  <c r="AW40" i="6"/>
  <c r="AX40" i="6"/>
  <c r="AV40" i="6"/>
  <c r="AW62" i="6"/>
  <c r="AX62" i="6"/>
  <c r="AV62" i="6"/>
  <c r="AW82" i="6"/>
  <c r="AX82" i="6"/>
  <c r="AV82" i="6"/>
  <c r="AW169" i="6"/>
  <c r="AX169" i="6"/>
  <c r="AV169" i="6"/>
  <c r="AW61" i="6"/>
  <c r="AX61" i="6"/>
  <c r="AV61" i="6"/>
  <c r="AW178" i="6"/>
  <c r="AX178" i="6"/>
  <c r="AV178" i="6"/>
  <c r="AW240" i="6"/>
  <c r="AX240" i="6"/>
  <c r="AV240" i="6"/>
  <c r="AW54" i="6"/>
  <c r="AX54" i="6"/>
  <c r="AV54" i="6"/>
  <c r="AW239" i="6"/>
  <c r="AX239" i="6"/>
  <c r="AV239" i="6"/>
  <c r="AW228" i="6"/>
  <c r="AX228" i="6"/>
  <c r="AV228" i="6"/>
  <c r="AW29" i="6"/>
  <c r="AX29" i="6"/>
  <c r="AV29" i="6"/>
  <c r="AW140" i="6"/>
  <c r="AX140" i="6"/>
  <c r="AV140" i="6"/>
  <c r="AW258" i="6"/>
  <c r="AX258" i="6"/>
  <c r="AV258" i="6"/>
  <c r="AW257" i="6"/>
  <c r="AX257" i="6"/>
  <c r="AV257" i="6"/>
  <c r="AW83" i="6"/>
  <c r="AX83" i="6"/>
  <c r="AV83" i="6"/>
  <c r="AW173" i="6"/>
  <c r="AX173" i="6"/>
  <c r="AV173" i="6"/>
  <c r="AW185" i="6"/>
  <c r="AX185" i="6"/>
  <c r="AV185" i="6"/>
  <c r="AW256" i="6"/>
  <c r="AX256" i="6"/>
  <c r="AV256" i="6"/>
  <c r="AW216" i="6"/>
  <c r="AX216" i="6"/>
  <c r="AV216" i="6"/>
  <c r="AW190" i="6"/>
  <c r="AX190" i="6"/>
  <c r="AV190" i="6"/>
  <c r="AW64" i="6"/>
  <c r="AX64" i="6"/>
  <c r="AV64" i="6"/>
  <c r="AW77" i="6"/>
  <c r="AX77" i="6"/>
  <c r="AV77" i="6"/>
  <c r="AW52" i="6"/>
  <c r="AX52" i="6"/>
  <c r="AV52" i="6"/>
  <c r="AW137" i="6"/>
  <c r="AX137" i="6"/>
  <c r="AV137" i="6"/>
  <c r="AW99" i="6"/>
  <c r="AX99" i="6"/>
  <c r="AV99" i="6"/>
  <c r="AW72" i="6"/>
  <c r="AX72" i="6"/>
  <c r="AV72" i="6"/>
  <c r="AW95" i="6"/>
  <c r="AX95" i="6"/>
  <c r="AV95" i="6"/>
  <c r="AW24" i="6"/>
  <c r="AX24" i="6"/>
  <c r="AV24" i="6"/>
  <c r="AW91" i="6"/>
  <c r="AX91" i="6"/>
  <c r="AV91" i="6"/>
  <c r="AX302" i="6"/>
  <c r="AW302" i="6"/>
  <c r="AV302" i="6"/>
  <c r="AX196" i="6"/>
  <c r="AW196" i="6"/>
  <c r="AV196" i="6"/>
  <c r="AX116" i="6"/>
  <c r="AW116" i="6"/>
  <c r="AV116" i="6"/>
  <c r="AX120" i="6"/>
  <c r="AW120" i="6"/>
  <c r="AV120" i="6"/>
  <c r="AX177" i="6"/>
  <c r="AW177" i="6"/>
  <c r="AV177" i="6"/>
  <c r="AV73" i="6"/>
  <c r="AX73" i="6"/>
  <c r="AW73" i="6"/>
  <c r="AW135" i="6"/>
  <c r="AV135" i="6"/>
  <c r="AX135" i="6"/>
  <c r="AW133" i="6"/>
  <c r="AV133" i="6"/>
  <c r="AX133" i="6"/>
  <c r="AW42" i="6"/>
  <c r="AV42" i="6"/>
  <c r="AX42" i="6"/>
  <c r="AX303" i="6"/>
  <c r="AW303" i="6"/>
  <c r="AV303" i="6"/>
  <c r="AX295" i="6"/>
  <c r="AW295" i="6"/>
  <c r="AV295" i="6"/>
  <c r="AX287" i="6"/>
  <c r="AW287" i="6"/>
  <c r="AV287" i="6"/>
  <c r="AX281" i="6"/>
  <c r="AW281" i="6"/>
  <c r="AV281" i="6"/>
  <c r="AX21" i="6"/>
  <c r="AW21" i="6"/>
  <c r="AV21" i="6"/>
  <c r="AX51" i="6"/>
  <c r="AW51" i="6"/>
  <c r="AV51" i="6"/>
  <c r="AX275" i="6"/>
  <c r="AW275" i="6"/>
  <c r="AV275" i="6"/>
  <c r="AX242" i="6"/>
  <c r="AW242" i="6"/>
  <c r="AV242" i="6"/>
  <c r="AX30" i="6"/>
  <c r="AW30" i="6"/>
  <c r="AV30" i="6"/>
  <c r="AX269" i="6"/>
  <c r="AW269" i="6"/>
  <c r="AV269" i="6"/>
  <c r="AX266" i="6"/>
  <c r="AW266" i="6"/>
  <c r="AV266" i="6"/>
  <c r="AX175" i="6"/>
  <c r="AW175" i="6"/>
  <c r="AV175" i="6"/>
  <c r="AX84" i="6"/>
  <c r="AW84" i="6"/>
  <c r="AV84" i="6"/>
  <c r="AX174" i="6"/>
  <c r="AW174" i="6"/>
  <c r="AV174" i="6"/>
  <c r="AX262" i="6"/>
  <c r="AW262" i="6"/>
  <c r="AV262" i="6"/>
  <c r="AX122" i="6"/>
  <c r="AW122" i="6"/>
  <c r="AV122" i="6"/>
  <c r="AX166" i="6"/>
  <c r="AW166" i="6"/>
  <c r="AV166" i="6"/>
  <c r="AX232" i="6"/>
  <c r="AW232" i="6"/>
  <c r="AV232" i="6"/>
  <c r="AX2" i="6"/>
  <c r="AW2" i="6"/>
  <c r="AV2" i="6"/>
  <c r="AX79" i="6"/>
  <c r="AW79" i="6"/>
  <c r="AV79" i="6"/>
  <c r="AX181" i="6"/>
  <c r="AW181" i="6"/>
  <c r="AV181" i="6"/>
  <c r="AX138" i="6"/>
  <c r="AW138" i="6"/>
  <c r="AV138" i="6"/>
  <c r="AX226" i="6"/>
  <c r="AW226" i="6"/>
  <c r="AV226" i="6"/>
  <c r="AX255" i="6"/>
  <c r="AW255" i="6"/>
  <c r="AV255" i="6"/>
  <c r="AX170" i="6"/>
  <c r="AW170" i="6"/>
  <c r="AV170" i="6"/>
  <c r="AX108" i="6"/>
  <c r="AW108" i="6"/>
  <c r="AV108" i="6"/>
  <c r="AX76" i="6"/>
  <c r="AW76" i="6"/>
  <c r="AV76" i="6"/>
  <c r="AX3" i="6"/>
  <c r="AW3" i="6"/>
  <c r="AV3" i="6"/>
  <c r="AX107" i="6"/>
  <c r="AW107" i="6"/>
  <c r="AV107" i="6"/>
  <c r="AX101" i="6"/>
  <c r="AW101" i="6"/>
  <c r="AV101" i="6"/>
  <c r="AX98" i="6"/>
  <c r="AW98" i="6"/>
  <c r="AV98" i="6"/>
  <c r="AX12" i="6"/>
  <c r="AW12" i="6"/>
  <c r="AV12" i="6"/>
  <c r="AX46" i="6"/>
  <c r="AW46" i="6"/>
  <c r="AV46" i="6"/>
  <c r="AX69" i="6"/>
  <c r="AW69" i="6"/>
  <c r="AV69" i="6"/>
  <c r="AX33" i="6"/>
  <c r="AW33" i="6"/>
  <c r="AV33" i="6"/>
  <c r="AU88" i="6"/>
  <c r="AS88" i="6"/>
  <c r="AT88" i="6"/>
  <c r="AO88" i="6"/>
  <c r="AP88" i="6"/>
  <c r="AQ88" i="6"/>
  <c r="AN88" i="6"/>
  <c r="AT280" i="6"/>
  <c r="AU280" i="6"/>
  <c r="AS280" i="6"/>
  <c r="AP280" i="6"/>
  <c r="AQ280" i="6"/>
  <c r="AO280" i="6"/>
  <c r="AN280" i="6"/>
  <c r="AT187" i="6"/>
  <c r="AU187" i="6"/>
  <c r="AS187" i="6"/>
  <c r="AP187" i="6"/>
  <c r="AO187" i="6"/>
  <c r="AQ187" i="6"/>
  <c r="AN187" i="6"/>
  <c r="AT59" i="6"/>
  <c r="AU59" i="6"/>
  <c r="AS59" i="6"/>
  <c r="AQ59" i="6"/>
  <c r="AP59" i="6"/>
  <c r="AO59" i="6"/>
  <c r="AN59" i="6"/>
  <c r="AT26" i="6"/>
  <c r="AU26" i="6"/>
  <c r="AS26" i="6"/>
  <c r="AQ26" i="6"/>
  <c r="AP26" i="6"/>
  <c r="AN26" i="6"/>
  <c r="AO26" i="6"/>
  <c r="AT150" i="6"/>
  <c r="AU150" i="6"/>
  <c r="AS150" i="6"/>
  <c r="AQ150" i="6"/>
  <c r="AO150" i="6"/>
  <c r="AP150" i="6"/>
  <c r="AN150" i="6"/>
  <c r="AT39" i="6"/>
  <c r="AU39" i="6"/>
  <c r="AS39" i="6"/>
  <c r="AQ39" i="6"/>
  <c r="AO39" i="6"/>
  <c r="AP39" i="6"/>
  <c r="AN39" i="6"/>
  <c r="AT73" i="6"/>
  <c r="AU73" i="6"/>
  <c r="AS73" i="6"/>
  <c r="AQ73" i="6"/>
  <c r="AO73" i="6"/>
  <c r="AP73" i="6"/>
  <c r="AN73" i="6"/>
  <c r="AT251" i="6"/>
  <c r="AU251" i="6"/>
  <c r="AS251" i="6"/>
  <c r="AQ251" i="6"/>
  <c r="AP251" i="6"/>
  <c r="AO251" i="6"/>
  <c r="AN251" i="6"/>
  <c r="AU23" i="6"/>
  <c r="AS23" i="6"/>
  <c r="AT23" i="6"/>
  <c r="AQ23" i="6"/>
  <c r="AO23" i="6"/>
  <c r="AP23" i="6"/>
  <c r="AN23" i="6"/>
  <c r="AU6" i="6"/>
  <c r="AT6" i="6"/>
  <c r="AS6" i="6"/>
  <c r="AQ6" i="6"/>
  <c r="AP6" i="6"/>
  <c r="AN6" i="6"/>
  <c r="AO6" i="6"/>
  <c r="AU65" i="6"/>
  <c r="AQ65" i="6"/>
  <c r="AT65" i="6"/>
  <c r="AP65" i="6"/>
  <c r="AS65" i="6"/>
  <c r="AO65" i="6"/>
  <c r="AN65" i="6"/>
  <c r="AU301" i="6"/>
  <c r="AT301" i="6"/>
  <c r="AS301" i="6"/>
  <c r="AQ301" i="6"/>
  <c r="AP301" i="6"/>
  <c r="AO301" i="6"/>
  <c r="AN301" i="6"/>
  <c r="AU293" i="6"/>
  <c r="AT293" i="6"/>
  <c r="AQ293" i="6"/>
  <c r="AS293" i="6"/>
  <c r="AO293" i="6"/>
  <c r="AP293" i="6"/>
  <c r="AN293" i="6"/>
  <c r="AU286" i="6"/>
  <c r="AT286" i="6"/>
  <c r="AQ286" i="6"/>
  <c r="AS286" i="6"/>
  <c r="AO286" i="6"/>
  <c r="AP286" i="6"/>
  <c r="AN286" i="6"/>
  <c r="G188" i="6"/>
  <c r="AU188" i="6"/>
  <c r="AT188" i="6"/>
  <c r="AS188" i="6"/>
  <c r="AQ188" i="6"/>
  <c r="AP188" i="6"/>
  <c r="AO188" i="6"/>
  <c r="AN188" i="6"/>
  <c r="G189" i="6"/>
  <c r="AU189" i="6"/>
  <c r="AT189" i="6"/>
  <c r="AS189" i="6"/>
  <c r="AQ189" i="6"/>
  <c r="AO189" i="6"/>
  <c r="AP189" i="6"/>
  <c r="AN189" i="6"/>
  <c r="G220" i="6"/>
  <c r="AU220" i="6"/>
  <c r="AT220" i="6"/>
  <c r="AQ220" i="6"/>
  <c r="AS220" i="6"/>
  <c r="AO220" i="6"/>
  <c r="AP220" i="6"/>
  <c r="AN220" i="6"/>
  <c r="AU274" i="6"/>
  <c r="AT274" i="6"/>
  <c r="AQ274" i="6"/>
  <c r="AS274" i="6"/>
  <c r="AO274" i="6"/>
  <c r="AP274" i="6"/>
  <c r="AN274" i="6"/>
  <c r="AU272" i="6"/>
  <c r="AT272" i="6"/>
  <c r="AQ272" i="6"/>
  <c r="AS272" i="6"/>
  <c r="AO272" i="6"/>
  <c r="AP272" i="6"/>
  <c r="AN272" i="6"/>
  <c r="AU214" i="6"/>
  <c r="AT214" i="6"/>
  <c r="AS214" i="6"/>
  <c r="AQ214" i="6"/>
  <c r="AP214" i="6"/>
  <c r="AO214" i="6"/>
  <c r="AN214" i="6"/>
  <c r="G118" i="6"/>
  <c r="AU118" i="6"/>
  <c r="AT118" i="6"/>
  <c r="AQ118" i="6"/>
  <c r="AO118" i="6"/>
  <c r="AS118" i="6"/>
  <c r="AP118" i="6"/>
  <c r="AN118" i="6"/>
  <c r="AU182" i="6"/>
  <c r="AT182" i="6"/>
  <c r="AQ182" i="6"/>
  <c r="AS182" i="6"/>
  <c r="AO182" i="6"/>
  <c r="AP182" i="6"/>
  <c r="AN182" i="6"/>
  <c r="P168" i="6"/>
  <c r="AU168" i="6"/>
  <c r="AT168" i="6"/>
  <c r="AS168" i="6"/>
  <c r="AP168" i="6"/>
  <c r="AO168" i="6"/>
  <c r="AQ168" i="6"/>
  <c r="AN168" i="6"/>
  <c r="G212" i="6"/>
  <c r="AU212" i="6"/>
  <c r="AT212" i="6"/>
  <c r="AS212" i="6"/>
  <c r="AQ212" i="6"/>
  <c r="AO212" i="6"/>
  <c r="AP212" i="6"/>
  <c r="AN212" i="6"/>
  <c r="AU263" i="6"/>
  <c r="AT263" i="6"/>
  <c r="AP263" i="6"/>
  <c r="AQ263" i="6"/>
  <c r="AO263" i="6"/>
  <c r="AS263" i="6"/>
  <c r="AN263" i="6"/>
  <c r="AU167" i="6"/>
  <c r="AT167" i="6"/>
  <c r="AP167" i="6"/>
  <c r="AQ167" i="6"/>
  <c r="AO167" i="6"/>
  <c r="AS167" i="6"/>
  <c r="AN167" i="6"/>
  <c r="AU198" i="6"/>
  <c r="AT198" i="6"/>
  <c r="AP198" i="6"/>
  <c r="AS198" i="6"/>
  <c r="AQ198" i="6"/>
  <c r="AO198" i="6"/>
  <c r="AN198" i="6"/>
  <c r="AU218" i="6"/>
  <c r="AT218" i="6"/>
  <c r="AS218" i="6"/>
  <c r="AQ218" i="6"/>
  <c r="AP218" i="6"/>
  <c r="AO218" i="6"/>
  <c r="AN218" i="6"/>
  <c r="G35" i="6"/>
  <c r="AU35" i="6"/>
  <c r="AT35" i="6"/>
  <c r="AP35" i="6"/>
  <c r="AO35" i="6"/>
  <c r="AS35" i="6"/>
  <c r="AQ35" i="6"/>
  <c r="AN35" i="6"/>
  <c r="AU164" i="6"/>
  <c r="AT164" i="6"/>
  <c r="AP164" i="6"/>
  <c r="AO164" i="6"/>
  <c r="AN164" i="6"/>
  <c r="AQ164" i="6"/>
  <c r="AS164" i="6"/>
  <c r="G200" i="6"/>
  <c r="AU200" i="6"/>
  <c r="AT200" i="6"/>
  <c r="AP200" i="6"/>
  <c r="AS200" i="6"/>
  <c r="AQ200" i="6"/>
  <c r="AO200" i="6"/>
  <c r="AN200" i="6"/>
  <c r="AU246" i="6"/>
  <c r="AT246" i="6"/>
  <c r="AP246" i="6"/>
  <c r="AS246" i="6"/>
  <c r="AQ246" i="6"/>
  <c r="AO246" i="6"/>
  <c r="AN246" i="6"/>
  <c r="AU117" i="6"/>
  <c r="AT117" i="6"/>
  <c r="AP117" i="6"/>
  <c r="AQ117" i="6"/>
  <c r="AO117" i="6"/>
  <c r="AN117" i="6"/>
  <c r="AS117" i="6"/>
  <c r="AU225" i="6"/>
  <c r="AT225" i="6"/>
  <c r="AP225" i="6"/>
  <c r="AO225" i="6"/>
  <c r="AN225" i="6"/>
  <c r="AQ225" i="6"/>
  <c r="AS225" i="6"/>
  <c r="G172" i="6"/>
  <c r="AU172" i="6"/>
  <c r="AT172" i="6"/>
  <c r="AP172" i="6"/>
  <c r="AS172" i="6"/>
  <c r="AQ172" i="6"/>
  <c r="AN172" i="6"/>
  <c r="AO172" i="6"/>
  <c r="H210" i="6"/>
  <c r="AU210" i="6"/>
  <c r="AT210" i="6"/>
  <c r="AS210" i="6"/>
  <c r="AQ210" i="6"/>
  <c r="AP210" i="6"/>
  <c r="AN210" i="6"/>
  <c r="AO210" i="6"/>
  <c r="AU206" i="6"/>
  <c r="AT206" i="6"/>
  <c r="AP206" i="6"/>
  <c r="AS206" i="6"/>
  <c r="AQ206" i="6"/>
  <c r="AN206" i="6"/>
  <c r="AO206" i="6"/>
  <c r="AU110" i="6"/>
  <c r="AT110" i="6"/>
  <c r="AP110" i="6"/>
  <c r="AO110" i="6"/>
  <c r="AN110" i="6"/>
  <c r="AS110" i="6"/>
  <c r="AQ110" i="6"/>
  <c r="AU104" i="6"/>
  <c r="AT104" i="6"/>
  <c r="AP104" i="6"/>
  <c r="AS104" i="6"/>
  <c r="AQ104" i="6"/>
  <c r="AN104" i="6"/>
  <c r="AO104" i="6"/>
  <c r="G19" i="6"/>
  <c r="AU19" i="6"/>
  <c r="AT19" i="6"/>
  <c r="AP19" i="6"/>
  <c r="AS19" i="6"/>
  <c r="AQ19" i="6"/>
  <c r="AN19" i="6"/>
  <c r="AO19" i="6"/>
  <c r="AU75" i="6"/>
  <c r="AT75" i="6"/>
  <c r="AP75" i="6"/>
  <c r="AS75" i="6"/>
  <c r="AQ75" i="6"/>
  <c r="AN75" i="6"/>
  <c r="AO75" i="6"/>
  <c r="AU97" i="6"/>
  <c r="AT97" i="6"/>
  <c r="AS97" i="6"/>
  <c r="AP97" i="6"/>
  <c r="AQ97" i="6"/>
  <c r="AO97" i="6"/>
  <c r="AN97" i="6"/>
  <c r="K71" i="6"/>
  <c r="AU71" i="6"/>
  <c r="AS71" i="6"/>
  <c r="AT71" i="6"/>
  <c r="AP71" i="6"/>
  <c r="AQ71" i="6"/>
  <c r="AN71" i="6"/>
  <c r="AO71" i="6"/>
  <c r="AU10" i="6"/>
  <c r="AS10" i="6"/>
  <c r="AT10" i="6"/>
  <c r="AQ10" i="6"/>
  <c r="AP10" i="6"/>
  <c r="AN10" i="6"/>
  <c r="AO10" i="6"/>
  <c r="AU34" i="6"/>
  <c r="AS34" i="6"/>
  <c r="AT34" i="6"/>
  <c r="AP34" i="6"/>
  <c r="AQ34" i="6"/>
  <c r="AN34" i="6"/>
  <c r="AO34" i="6"/>
  <c r="AU294" i="6"/>
  <c r="AS294" i="6"/>
  <c r="AT294" i="6"/>
  <c r="AP294" i="6"/>
  <c r="AQ294" i="6"/>
  <c r="AO294" i="6"/>
  <c r="AN294" i="6"/>
  <c r="AR235" i="6"/>
  <c r="AT235" i="6"/>
  <c r="AU235" i="6"/>
  <c r="AS235" i="6"/>
  <c r="AP235" i="6"/>
  <c r="AO235" i="6"/>
  <c r="AQ235" i="6"/>
  <c r="AN235" i="6"/>
  <c r="AT136" i="6"/>
  <c r="AU136" i="6"/>
  <c r="AS136" i="6"/>
  <c r="AP136" i="6"/>
  <c r="AQ136" i="6"/>
  <c r="AO136" i="6"/>
  <c r="AN136" i="6"/>
  <c r="AT221" i="6"/>
  <c r="AU221" i="6"/>
  <c r="AS221" i="6"/>
  <c r="AQ221" i="6"/>
  <c r="AP221" i="6"/>
  <c r="AO221" i="6"/>
  <c r="AN221" i="6"/>
  <c r="AT159" i="6"/>
  <c r="AU159" i="6"/>
  <c r="AS159" i="6"/>
  <c r="AQ159" i="6"/>
  <c r="AP159" i="6"/>
  <c r="AO159" i="6"/>
  <c r="AN159" i="6"/>
  <c r="AT203" i="6"/>
  <c r="AU203" i="6"/>
  <c r="AS203" i="6"/>
  <c r="AQ203" i="6"/>
  <c r="AP203" i="6"/>
  <c r="AO203" i="6"/>
  <c r="AN203" i="6"/>
  <c r="AT223" i="6"/>
  <c r="AU223" i="6"/>
  <c r="AS223" i="6"/>
  <c r="AQ223" i="6"/>
  <c r="AP223" i="6"/>
  <c r="AO223" i="6"/>
  <c r="AN223" i="6"/>
  <c r="AT18" i="6"/>
  <c r="AU18" i="6"/>
  <c r="AS18" i="6"/>
  <c r="AQ18" i="6"/>
  <c r="AP18" i="6"/>
  <c r="AO18" i="6"/>
  <c r="AN18" i="6"/>
  <c r="AT90" i="6"/>
  <c r="AU90" i="6"/>
  <c r="AS90" i="6"/>
  <c r="AQ90" i="6"/>
  <c r="AO90" i="6"/>
  <c r="AP90" i="6"/>
  <c r="AN90" i="6"/>
  <c r="AU250" i="6"/>
  <c r="AS250" i="6"/>
  <c r="AP250" i="6"/>
  <c r="AT250" i="6"/>
  <c r="AQ250" i="6"/>
  <c r="AN250" i="6"/>
  <c r="AO250" i="6"/>
  <c r="AT22" i="6"/>
  <c r="AU22" i="6"/>
  <c r="AS22" i="6"/>
  <c r="AQ22" i="6"/>
  <c r="AP22" i="6"/>
  <c r="AO22" i="6"/>
  <c r="AN22" i="6"/>
  <c r="AT32" i="6"/>
  <c r="AU32" i="6"/>
  <c r="AS32" i="6"/>
  <c r="AQ32" i="6"/>
  <c r="AO32" i="6"/>
  <c r="AP32" i="6"/>
  <c r="AN32" i="6"/>
  <c r="B41" i="6"/>
  <c r="AT41" i="6"/>
  <c r="AU41" i="6"/>
  <c r="AS41" i="6"/>
  <c r="AQ41" i="6"/>
  <c r="AP41" i="6"/>
  <c r="AO41" i="6"/>
  <c r="AN41" i="6"/>
  <c r="AU300" i="6"/>
  <c r="AT300" i="6"/>
  <c r="AO300" i="6"/>
  <c r="AP300" i="6"/>
  <c r="AS300" i="6"/>
  <c r="AQ300" i="6"/>
  <c r="AN300" i="6"/>
  <c r="AT292" i="6"/>
  <c r="AU292" i="6"/>
  <c r="AQ292" i="6"/>
  <c r="AO292" i="6"/>
  <c r="AN292" i="6"/>
  <c r="AS292" i="6"/>
  <c r="AP292" i="6"/>
  <c r="AU149" i="6"/>
  <c r="AT149" i="6"/>
  <c r="AS149" i="6"/>
  <c r="AQ149" i="6"/>
  <c r="AO149" i="6"/>
  <c r="AP149" i="6"/>
  <c r="AN149" i="6"/>
  <c r="AT184" i="6"/>
  <c r="AS184" i="6"/>
  <c r="AP184" i="6"/>
  <c r="AO184" i="6"/>
  <c r="AQ184" i="6"/>
  <c r="AU184" i="6"/>
  <c r="AN184" i="6"/>
  <c r="AM278" i="6"/>
  <c r="AU278" i="6"/>
  <c r="AQ278" i="6"/>
  <c r="AO278" i="6"/>
  <c r="AT278" i="6"/>
  <c r="AS278" i="6"/>
  <c r="AP278" i="6"/>
  <c r="AN278" i="6"/>
  <c r="AT121" i="6"/>
  <c r="AU121" i="6"/>
  <c r="AQ121" i="6"/>
  <c r="AO121" i="6"/>
  <c r="AS121" i="6"/>
  <c r="AP121" i="6"/>
  <c r="AN121" i="6"/>
  <c r="AU243" i="6"/>
  <c r="AS243" i="6"/>
  <c r="AT243" i="6"/>
  <c r="AO243" i="6"/>
  <c r="AP243" i="6"/>
  <c r="AQ243" i="6"/>
  <c r="AN243" i="6"/>
  <c r="AM271" i="6"/>
  <c r="AU271" i="6"/>
  <c r="AT271" i="6"/>
  <c r="AS271" i="6"/>
  <c r="AQ271" i="6"/>
  <c r="AO271" i="6"/>
  <c r="AP271" i="6"/>
  <c r="AN271" i="6"/>
  <c r="AU186" i="6"/>
  <c r="AT186" i="6"/>
  <c r="AO186" i="6"/>
  <c r="AP186" i="6"/>
  <c r="AS186" i="6"/>
  <c r="AQ186" i="6"/>
  <c r="AN186" i="6"/>
  <c r="AU268" i="6"/>
  <c r="AT268" i="6"/>
  <c r="AQ268" i="6"/>
  <c r="AO268" i="6"/>
  <c r="AS268" i="6"/>
  <c r="AP268" i="6"/>
  <c r="AN268" i="6"/>
  <c r="AU241" i="6"/>
  <c r="AT241" i="6"/>
  <c r="AO241" i="6"/>
  <c r="AS241" i="6"/>
  <c r="AQ241" i="6"/>
  <c r="AP241" i="6"/>
  <c r="AN241" i="6"/>
  <c r="AU123" i="6"/>
  <c r="AT123" i="6"/>
  <c r="AS123" i="6"/>
  <c r="AQ123" i="6"/>
  <c r="AP123" i="6"/>
  <c r="AO123" i="6"/>
  <c r="AN123" i="6"/>
  <c r="AM265" i="6"/>
  <c r="AU265" i="6"/>
  <c r="AT265" i="6"/>
  <c r="AS265" i="6"/>
  <c r="AO265" i="6"/>
  <c r="AP265" i="6"/>
  <c r="AQ265" i="6"/>
  <c r="AN265" i="6"/>
  <c r="AM211" i="6"/>
  <c r="AU211" i="6"/>
  <c r="AT211" i="6"/>
  <c r="AQ211" i="6"/>
  <c r="AO211" i="6"/>
  <c r="AS211" i="6"/>
  <c r="AP211" i="6"/>
  <c r="AN211" i="6"/>
  <c r="AU261" i="6"/>
  <c r="AS261" i="6"/>
  <c r="AT261" i="6"/>
  <c r="AP261" i="6"/>
  <c r="AO261" i="6"/>
  <c r="AN261" i="6"/>
  <c r="AQ261" i="6"/>
  <c r="AM151" i="6"/>
  <c r="AU151" i="6"/>
  <c r="AT151" i="6"/>
  <c r="AS151" i="6"/>
  <c r="AQ151" i="6"/>
  <c r="AO151" i="6"/>
  <c r="AP151" i="6"/>
  <c r="AN151" i="6"/>
  <c r="AU146" i="6"/>
  <c r="AT146" i="6"/>
  <c r="AO146" i="6"/>
  <c r="AQ146" i="6"/>
  <c r="AS146" i="6"/>
  <c r="AP146" i="6"/>
  <c r="AN146" i="6"/>
  <c r="AU165" i="6"/>
  <c r="AT165" i="6"/>
  <c r="AS165" i="6"/>
  <c r="AQ165" i="6"/>
  <c r="AP165" i="6"/>
  <c r="AO165" i="6"/>
  <c r="AN165" i="6"/>
  <c r="AU171" i="6"/>
  <c r="AT171" i="6"/>
  <c r="AP171" i="6"/>
  <c r="AO171" i="6"/>
  <c r="AS171" i="6"/>
  <c r="AQ171" i="6"/>
  <c r="AN171" i="6"/>
  <c r="AU217" i="6"/>
  <c r="AT217" i="6"/>
  <c r="AS217" i="6"/>
  <c r="AQ217" i="6"/>
  <c r="AP217" i="6"/>
  <c r="AO217" i="6"/>
  <c r="AN217" i="6"/>
  <c r="AM199" i="6"/>
  <c r="AU199" i="6"/>
  <c r="AS199" i="6"/>
  <c r="AQ199" i="6"/>
  <c r="AO199" i="6"/>
  <c r="AT199" i="6"/>
  <c r="AP199" i="6"/>
  <c r="AN199" i="6"/>
  <c r="AM227" i="6"/>
  <c r="AU227" i="6"/>
  <c r="AT227" i="6"/>
  <c r="AO227" i="6"/>
  <c r="AP227" i="6"/>
  <c r="AS227" i="6"/>
  <c r="AQ227" i="6"/>
  <c r="AN227" i="6"/>
  <c r="AU207" i="6"/>
  <c r="AS207" i="6"/>
  <c r="AQ207" i="6"/>
  <c r="AP207" i="6"/>
  <c r="AO207" i="6"/>
  <c r="AT207" i="6"/>
  <c r="AN207" i="6"/>
  <c r="AU114" i="6"/>
  <c r="AT114" i="6"/>
  <c r="AS114" i="6"/>
  <c r="AQ114" i="6"/>
  <c r="AP114" i="6"/>
  <c r="AN114" i="6"/>
  <c r="AO114" i="6"/>
  <c r="AU215" i="6"/>
  <c r="AT215" i="6"/>
  <c r="AS215" i="6"/>
  <c r="AQ215" i="6"/>
  <c r="AO215" i="6"/>
  <c r="AP215" i="6"/>
  <c r="AN215" i="6"/>
  <c r="H253" i="6"/>
  <c r="AU253" i="6"/>
  <c r="AT253" i="6"/>
  <c r="AS253" i="6"/>
  <c r="AQ253" i="6"/>
  <c r="AO253" i="6"/>
  <c r="AP253" i="6"/>
  <c r="AN253" i="6"/>
  <c r="AU106" i="6"/>
  <c r="AT106" i="6"/>
  <c r="AP106" i="6"/>
  <c r="AO106" i="6"/>
  <c r="AS106" i="6"/>
  <c r="AQ106" i="6"/>
  <c r="AN106" i="6"/>
  <c r="AU111" i="6"/>
  <c r="AT111" i="6"/>
  <c r="AS111" i="6"/>
  <c r="AQ111" i="6"/>
  <c r="AP111" i="6"/>
  <c r="AN111" i="6"/>
  <c r="AO111" i="6"/>
  <c r="G55" i="6"/>
  <c r="AU55" i="6"/>
  <c r="AT55" i="6"/>
  <c r="AO55" i="6"/>
  <c r="AQ55" i="6"/>
  <c r="AN55" i="6"/>
  <c r="AS55" i="6"/>
  <c r="AP55" i="6"/>
  <c r="AU14" i="6"/>
  <c r="AT14" i="6"/>
  <c r="AS14" i="6"/>
  <c r="AQ14" i="6"/>
  <c r="AP14" i="6"/>
  <c r="AO14" i="6"/>
  <c r="AN14" i="6"/>
  <c r="G96" i="6"/>
  <c r="AU96" i="6"/>
  <c r="AS96" i="6"/>
  <c r="AQ96" i="6"/>
  <c r="AT96" i="6"/>
  <c r="AP96" i="6"/>
  <c r="AO96" i="6"/>
  <c r="AN96" i="6"/>
  <c r="AU25" i="6"/>
  <c r="AT25" i="6"/>
  <c r="AQ25" i="6"/>
  <c r="AS25" i="6"/>
  <c r="AN25" i="6"/>
  <c r="AO25" i="6"/>
  <c r="AP25" i="6"/>
  <c r="AU70" i="6"/>
  <c r="AT70" i="6"/>
  <c r="AS70" i="6"/>
  <c r="AO70" i="6"/>
  <c r="AQ70" i="6"/>
  <c r="AP70" i="6"/>
  <c r="AN70" i="6"/>
  <c r="AU93" i="6"/>
  <c r="AT93" i="6"/>
  <c r="AS93" i="6"/>
  <c r="AQ93" i="6"/>
  <c r="AP93" i="6"/>
  <c r="AO93" i="6"/>
  <c r="AN93" i="6"/>
  <c r="AU302" i="6"/>
  <c r="AS302" i="6"/>
  <c r="AT302" i="6"/>
  <c r="AP302" i="6"/>
  <c r="AQ302" i="6"/>
  <c r="AO302" i="6"/>
  <c r="AN302" i="6"/>
  <c r="AT196" i="6"/>
  <c r="AU196" i="6"/>
  <c r="AS196" i="6"/>
  <c r="AQ196" i="6"/>
  <c r="AP196" i="6"/>
  <c r="AO196" i="6"/>
  <c r="AN196" i="6"/>
  <c r="AR116" i="6"/>
  <c r="AT116" i="6"/>
  <c r="AU116" i="6"/>
  <c r="AS116" i="6"/>
  <c r="AQ116" i="6"/>
  <c r="AP116" i="6"/>
  <c r="AO116" i="6"/>
  <c r="AN116" i="6"/>
  <c r="AT230" i="6"/>
  <c r="AU230" i="6"/>
  <c r="AS230" i="6"/>
  <c r="AQ230" i="6"/>
  <c r="AP230" i="6"/>
  <c r="AO230" i="6"/>
  <c r="AN230" i="6"/>
  <c r="AT36" i="6"/>
  <c r="AU36" i="6"/>
  <c r="AS36" i="6"/>
  <c r="AQ36" i="6"/>
  <c r="AP36" i="6"/>
  <c r="AO36" i="6"/>
  <c r="AN36" i="6"/>
  <c r="AU89" i="6"/>
  <c r="AS89" i="6"/>
  <c r="AT89" i="6"/>
  <c r="AP89" i="6"/>
  <c r="AO89" i="6"/>
  <c r="AN89" i="6"/>
  <c r="AQ89" i="6"/>
  <c r="AU7" i="6"/>
  <c r="AS7" i="6"/>
  <c r="AT7" i="6"/>
  <c r="AP7" i="6"/>
  <c r="AQ7" i="6"/>
  <c r="AN7" i="6"/>
  <c r="AO7" i="6"/>
  <c r="AU205" i="6"/>
  <c r="AS205" i="6"/>
  <c r="AT205" i="6"/>
  <c r="AP205" i="6"/>
  <c r="AQ205" i="6"/>
  <c r="AN205" i="6"/>
  <c r="AO205" i="6"/>
  <c r="AU131" i="6"/>
  <c r="AS131" i="6"/>
  <c r="AT131" i="6"/>
  <c r="AP131" i="6"/>
  <c r="AQ131" i="6"/>
  <c r="AN131" i="6"/>
  <c r="AO131" i="6"/>
  <c r="AT299" i="6"/>
  <c r="AU299" i="6"/>
  <c r="AP299" i="6"/>
  <c r="AS299" i="6"/>
  <c r="AQ299" i="6"/>
  <c r="AN299" i="6"/>
  <c r="AO299" i="6"/>
  <c r="AM291" i="6"/>
  <c r="AU291" i="6"/>
  <c r="AS291" i="6"/>
  <c r="AT291" i="6"/>
  <c r="AP291" i="6"/>
  <c r="AQ291" i="6"/>
  <c r="AN291" i="6"/>
  <c r="AO291" i="6"/>
  <c r="AT285" i="6"/>
  <c r="AU285" i="6"/>
  <c r="AS285" i="6"/>
  <c r="AP285" i="6"/>
  <c r="AQ285" i="6"/>
  <c r="AO285" i="6"/>
  <c r="AN285" i="6"/>
  <c r="AT85" i="6"/>
  <c r="AU85" i="6"/>
  <c r="AQ85" i="6"/>
  <c r="AP85" i="6"/>
  <c r="AS85" i="6"/>
  <c r="AO85" i="6"/>
  <c r="AN85" i="6"/>
  <c r="AT277" i="6"/>
  <c r="AU277" i="6"/>
  <c r="AQ277" i="6"/>
  <c r="AS277" i="6"/>
  <c r="AP277" i="6"/>
  <c r="AN277" i="6"/>
  <c r="AO277" i="6"/>
  <c r="AT125" i="6"/>
  <c r="AU125" i="6"/>
  <c r="AS125" i="6"/>
  <c r="AP125" i="6"/>
  <c r="AQ125" i="6"/>
  <c r="AO125" i="6"/>
  <c r="AN125" i="6"/>
  <c r="G102" i="6"/>
  <c r="AT102" i="6"/>
  <c r="AS102" i="6"/>
  <c r="AP102" i="6"/>
  <c r="AU102" i="6"/>
  <c r="AQ102" i="6"/>
  <c r="AN102" i="6"/>
  <c r="AO102" i="6"/>
  <c r="AM270" i="6"/>
  <c r="AT270" i="6"/>
  <c r="AU270" i="6"/>
  <c r="AS270" i="6"/>
  <c r="AQ270" i="6"/>
  <c r="AO270" i="6"/>
  <c r="AP270" i="6"/>
  <c r="AN270" i="6"/>
  <c r="AM154" i="6"/>
  <c r="AT154" i="6"/>
  <c r="AU154" i="6"/>
  <c r="AQ154" i="6"/>
  <c r="AP154" i="6"/>
  <c r="AS154" i="6"/>
  <c r="AO154" i="6"/>
  <c r="AN154" i="6"/>
  <c r="AT267" i="6"/>
  <c r="AU267" i="6"/>
  <c r="AS267" i="6"/>
  <c r="AP267" i="6"/>
  <c r="AQ267" i="6"/>
  <c r="AN267" i="6"/>
  <c r="AO267" i="6"/>
  <c r="AU233" i="6"/>
  <c r="AT233" i="6"/>
  <c r="AS233" i="6"/>
  <c r="AP233" i="6"/>
  <c r="AQ233" i="6"/>
  <c r="AO233" i="6"/>
  <c r="AN233" i="6"/>
  <c r="AU247" i="6"/>
  <c r="AT247" i="6"/>
  <c r="AS247" i="6"/>
  <c r="AQ247" i="6"/>
  <c r="AP247" i="6"/>
  <c r="AO247" i="6"/>
  <c r="AN247" i="6"/>
  <c r="G158" i="6"/>
  <c r="AU158" i="6"/>
  <c r="AT158" i="6"/>
  <c r="AS158" i="6"/>
  <c r="AQ158" i="6"/>
  <c r="AP158" i="6"/>
  <c r="AN158" i="6"/>
  <c r="AO158" i="6"/>
  <c r="AU208" i="6"/>
  <c r="AT208" i="6"/>
  <c r="AQ208" i="6"/>
  <c r="AP208" i="6"/>
  <c r="AO208" i="6"/>
  <c r="AS208" i="6"/>
  <c r="AN208" i="6"/>
  <c r="AU219" i="6"/>
  <c r="AT219" i="6"/>
  <c r="AS219" i="6"/>
  <c r="AQ219" i="6"/>
  <c r="AP219" i="6"/>
  <c r="AN219" i="6"/>
  <c r="AO219" i="6"/>
  <c r="AM201" i="6"/>
  <c r="AU201" i="6"/>
  <c r="AT201" i="6"/>
  <c r="AQ201" i="6"/>
  <c r="AS201" i="6"/>
  <c r="AO201" i="6"/>
  <c r="AP201" i="6"/>
  <c r="AN201" i="6"/>
  <c r="AU145" i="6"/>
  <c r="AT145" i="6"/>
  <c r="AQ145" i="6"/>
  <c r="AS145" i="6"/>
  <c r="AP145" i="6"/>
  <c r="AO145" i="6"/>
  <c r="AN145" i="6"/>
  <c r="AU115" i="6"/>
  <c r="AT115" i="6"/>
  <c r="AQ115" i="6"/>
  <c r="AS115" i="6"/>
  <c r="AP115" i="6"/>
  <c r="AN115" i="6"/>
  <c r="AO115" i="6"/>
  <c r="AU28" i="6"/>
  <c r="AT28" i="6"/>
  <c r="AQ28" i="6"/>
  <c r="AS28" i="6"/>
  <c r="AP28" i="6"/>
  <c r="AO28" i="6"/>
  <c r="AN28" i="6"/>
  <c r="AU139" i="6"/>
  <c r="AT139" i="6"/>
  <c r="AQ139" i="6"/>
  <c r="AS139" i="6"/>
  <c r="AP139" i="6"/>
  <c r="AO139" i="6"/>
  <c r="AN139" i="6"/>
  <c r="AU229" i="6"/>
  <c r="AT229" i="6"/>
  <c r="AQ229" i="6"/>
  <c r="AP229" i="6"/>
  <c r="AN229" i="6"/>
  <c r="AS229" i="6"/>
  <c r="AO229" i="6"/>
  <c r="AU142" i="6"/>
  <c r="AT142" i="6"/>
  <c r="AQ142" i="6"/>
  <c r="AS142" i="6"/>
  <c r="AP142" i="6"/>
  <c r="AO142" i="6"/>
  <c r="AN142" i="6"/>
  <c r="AU180" i="6"/>
  <c r="AT180" i="6"/>
  <c r="AQ180" i="6"/>
  <c r="AS180" i="6"/>
  <c r="AP180" i="6"/>
  <c r="AO180" i="6"/>
  <c r="AN180" i="6"/>
  <c r="G224" i="6"/>
  <c r="AU224" i="6"/>
  <c r="AT224" i="6"/>
  <c r="AQ224" i="6"/>
  <c r="AO224" i="6"/>
  <c r="AS224" i="6"/>
  <c r="AP224" i="6"/>
  <c r="AN224" i="6"/>
  <c r="AU109" i="6"/>
  <c r="AT109" i="6"/>
  <c r="AQ109" i="6"/>
  <c r="AO109" i="6"/>
  <c r="AP109" i="6"/>
  <c r="AS109" i="6"/>
  <c r="AN109" i="6"/>
  <c r="AU9" i="6"/>
  <c r="AT9" i="6"/>
  <c r="AQ9" i="6"/>
  <c r="AS9" i="6"/>
  <c r="AO9" i="6"/>
  <c r="AP9" i="6"/>
  <c r="AN9" i="6"/>
  <c r="AM27" i="6"/>
  <c r="AU27" i="6"/>
  <c r="AT27" i="6"/>
  <c r="AQ27" i="6"/>
  <c r="AS27" i="6"/>
  <c r="AP27" i="6"/>
  <c r="AO27" i="6"/>
  <c r="AN27" i="6"/>
  <c r="H202" i="6"/>
  <c r="AU202" i="6"/>
  <c r="AT202" i="6"/>
  <c r="AQ202" i="6"/>
  <c r="AO202" i="6"/>
  <c r="AS202" i="6"/>
  <c r="AP202" i="6"/>
  <c r="AN202" i="6"/>
  <c r="K50" i="6"/>
  <c r="AU50" i="6"/>
  <c r="AT50" i="6"/>
  <c r="AQ50" i="6"/>
  <c r="AO50" i="6"/>
  <c r="AP50" i="6"/>
  <c r="AN50" i="6"/>
  <c r="AS50" i="6"/>
  <c r="AU74" i="6"/>
  <c r="AT74" i="6"/>
  <c r="AQ74" i="6"/>
  <c r="AO74" i="6"/>
  <c r="AS74" i="6"/>
  <c r="AP74" i="6"/>
  <c r="AN74" i="6"/>
  <c r="G49" i="6"/>
  <c r="AU49" i="6"/>
  <c r="AT49" i="6"/>
  <c r="AQ49" i="6"/>
  <c r="AP49" i="6"/>
  <c r="AS49" i="6"/>
  <c r="AO49" i="6"/>
  <c r="AN49" i="6"/>
  <c r="G63" i="6"/>
  <c r="AU63" i="6"/>
  <c r="AT63" i="6"/>
  <c r="AQ63" i="6"/>
  <c r="AO63" i="6"/>
  <c r="AS63" i="6"/>
  <c r="AP63" i="6"/>
  <c r="AN63" i="6"/>
  <c r="AU45" i="6"/>
  <c r="AT45" i="6"/>
  <c r="AQ45" i="6"/>
  <c r="AO45" i="6"/>
  <c r="AP45" i="6"/>
  <c r="AS45" i="6"/>
  <c r="AN45" i="6"/>
  <c r="K44" i="6"/>
  <c r="AU44" i="6"/>
  <c r="AT44" i="6"/>
  <c r="AS44" i="6"/>
  <c r="AQ44" i="6"/>
  <c r="AO44" i="6"/>
  <c r="AP44" i="6"/>
  <c r="AN44" i="6"/>
  <c r="AU43" i="6"/>
  <c r="AS43" i="6"/>
  <c r="AP43" i="6"/>
  <c r="AQ43" i="6"/>
  <c r="AO43" i="6"/>
  <c r="AT43" i="6"/>
  <c r="AN43" i="6"/>
  <c r="AU87" i="6"/>
  <c r="AT87" i="6"/>
  <c r="AQ87" i="6"/>
  <c r="AS87" i="6"/>
  <c r="AP87" i="6"/>
  <c r="AO87" i="6"/>
  <c r="AN87" i="6"/>
  <c r="AM31" i="6"/>
  <c r="AU31" i="6"/>
  <c r="AT31" i="6"/>
  <c r="AP31" i="6"/>
  <c r="AS31" i="6"/>
  <c r="AO31" i="6"/>
  <c r="AQ31" i="6"/>
  <c r="AN31" i="6"/>
  <c r="AU130" i="6"/>
  <c r="AT130" i="6"/>
  <c r="AS130" i="6"/>
  <c r="AQ130" i="6"/>
  <c r="AP130" i="6"/>
  <c r="AN130" i="6"/>
  <c r="AO130" i="6"/>
  <c r="AM298" i="6"/>
  <c r="AU298" i="6"/>
  <c r="AT298" i="6"/>
  <c r="AS298" i="6"/>
  <c r="AQ298" i="6"/>
  <c r="AP298" i="6"/>
  <c r="AO298" i="6"/>
  <c r="AN298" i="6"/>
  <c r="AU290" i="6"/>
  <c r="AT290" i="6"/>
  <c r="AS290" i="6"/>
  <c r="AQ290" i="6"/>
  <c r="AP290" i="6"/>
  <c r="AO290" i="6"/>
  <c r="AN290" i="6"/>
  <c r="AM284" i="6"/>
  <c r="AU284" i="6"/>
  <c r="AT284" i="6"/>
  <c r="AS284" i="6"/>
  <c r="AQ284" i="6"/>
  <c r="AP284" i="6"/>
  <c r="AO284" i="6"/>
  <c r="AN284" i="6"/>
  <c r="AM279" i="6"/>
  <c r="AU279" i="6"/>
  <c r="AT279" i="6"/>
  <c r="AS279" i="6"/>
  <c r="AQ279" i="6"/>
  <c r="AP279" i="6"/>
  <c r="AO279" i="6"/>
  <c r="AN279" i="6"/>
  <c r="AR127" i="6"/>
  <c r="AU127" i="6"/>
  <c r="AT127" i="6"/>
  <c r="AS127" i="6"/>
  <c r="AQ127" i="6"/>
  <c r="AP127" i="6"/>
  <c r="AO127" i="6"/>
  <c r="AN127" i="6"/>
  <c r="AM248" i="6"/>
  <c r="AU248" i="6"/>
  <c r="AT248" i="6"/>
  <c r="AS248" i="6"/>
  <c r="AQ248" i="6"/>
  <c r="AP248" i="6"/>
  <c r="AO248" i="6"/>
  <c r="AN248" i="6"/>
  <c r="AR148" i="6"/>
  <c r="AU148" i="6"/>
  <c r="AT148" i="6"/>
  <c r="AS148" i="6"/>
  <c r="AQ148" i="6"/>
  <c r="AP148" i="6"/>
  <c r="AO148" i="6"/>
  <c r="AN148" i="6"/>
  <c r="AR183" i="6"/>
  <c r="AU183" i="6"/>
  <c r="AT183" i="6"/>
  <c r="AS183" i="6"/>
  <c r="AQ183" i="6"/>
  <c r="AP183" i="6"/>
  <c r="AO183" i="6"/>
  <c r="AN183" i="6"/>
  <c r="AU128" i="6"/>
  <c r="AT128" i="6"/>
  <c r="AS128" i="6"/>
  <c r="AQ128" i="6"/>
  <c r="AP128" i="6"/>
  <c r="AO128" i="6"/>
  <c r="AN128" i="6"/>
  <c r="AU194" i="6"/>
  <c r="AT194" i="6"/>
  <c r="AS194" i="6"/>
  <c r="AQ194" i="6"/>
  <c r="AP194" i="6"/>
  <c r="AO194" i="6"/>
  <c r="AN194" i="6"/>
  <c r="AM176" i="6"/>
  <c r="AU176" i="6"/>
  <c r="AT176" i="6"/>
  <c r="AS176" i="6"/>
  <c r="AQ176" i="6"/>
  <c r="AP176" i="6"/>
  <c r="AO176" i="6"/>
  <c r="AN176" i="6"/>
  <c r="AM153" i="6"/>
  <c r="AU153" i="6"/>
  <c r="AT153" i="6"/>
  <c r="AQ153" i="6"/>
  <c r="AS153" i="6"/>
  <c r="AP153" i="6"/>
  <c r="AO153" i="6"/>
  <c r="AN153" i="6"/>
  <c r="AR152" i="6"/>
  <c r="AU152" i="6"/>
  <c r="AT152" i="6"/>
  <c r="AQ152" i="6"/>
  <c r="AS152" i="6"/>
  <c r="AP152" i="6"/>
  <c r="AN152" i="6"/>
  <c r="AO152" i="6"/>
  <c r="AM60" i="6"/>
  <c r="AU60" i="6"/>
  <c r="AT60" i="6"/>
  <c r="AQ60" i="6"/>
  <c r="AS60" i="6"/>
  <c r="AP60" i="6"/>
  <c r="AO60" i="6"/>
  <c r="AN60" i="6"/>
  <c r="AR81" i="6"/>
  <c r="AU81" i="6"/>
  <c r="AT81" i="6"/>
  <c r="AQ81" i="6"/>
  <c r="AS81" i="6"/>
  <c r="AO81" i="6"/>
  <c r="AP81" i="6"/>
  <c r="AN81" i="6"/>
  <c r="AU163" i="6"/>
  <c r="AT163" i="6"/>
  <c r="AQ163" i="6"/>
  <c r="AS163" i="6"/>
  <c r="AP163" i="6"/>
  <c r="AN163" i="6"/>
  <c r="AO163" i="6"/>
  <c r="AU259" i="6"/>
  <c r="AT259" i="6"/>
  <c r="AQ259" i="6"/>
  <c r="AS259" i="6"/>
  <c r="AP259" i="6"/>
  <c r="AO259" i="6"/>
  <c r="AN259" i="6"/>
  <c r="AU119" i="6"/>
  <c r="AT119" i="6"/>
  <c r="AQ119" i="6"/>
  <c r="AS119" i="6"/>
  <c r="AP119" i="6"/>
  <c r="AO119" i="6"/>
  <c r="AN119" i="6"/>
  <c r="AR204" i="6"/>
  <c r="AU204" i="6"/>
  <c r="AT204" i="6"/>
  <c r="AQ204" i="6"/>
  <c r="AS204" i="6"/>
  <c r="AN204" i="6"/>
  <c r="AO204" i="6"/>
  <c r="AP204" i="6"/>
  <c r="AM231" i="6"/>
  <c r="AU231" i="6"/>
  <c r="AT231" i="6"/>
  <c r="AQ231" i="6"/>
  <c r="AS231" i="6"/>
  <c r="AP231" i="6"/>
  <c r="AN231" i="6"/>
  <c r="AO231" i="6"/>
  <c r="AR156" i="6"/>
  <c r="AU156" i="6"/>
  <c r="AT156" i="6"/>
  <c r="AQ156" i="6"/>
  <c r="AS156" i="6"/>
  <c r="AN156" i="6"/>
  <c r="AP156" i="6"/>
  <c r="AO156" i="6"/>
  <c r="AM192" i="6"/>
  <c r="AU192" i="6"/>
  <c r="AT192" i="6"/>
  <c r="AQ192" i="6"/>
  <c r="AS192" i="6"/>
  <c r="AN192" i="6"/>
  <c r="AO192" i="6"/>
  <c r="AP192" i="6"/>
  <c r="AU245" i="6"/>
  <c r="AT245" i="6"/>
  <c r="AQ245" i="6"/>
  <c r="AS245" i="6"/>
  <c r="AN245" i="6"/>
  <c r="AP245" i="6"/>
  <c r="AO245" i="6"/>
  <c r="AU162" i="6"/>
  <c r="AT162" i="6"/>
  <c r="AQ162" i="6"/>
  <c r="AS162" i="6"/>
  <c r="AP162" i="6"/>
  <c r="AO162" i="6"/>
  <c r="AN162" i="6"/>
  <c r="AU254" i="6"/>
  <c r="AT254" i="6"/>
  <c r="AQ254" i="6"/>
  <c r="AS254" i="6"/>
  <c r="AN254" i="6"/>
  <c r="AP254" i="6"/>
  <c r="AO254" i="6"/>
  <c r="AU20" i="6"/>
  <c r="AT20" i="6"/>
  <c r="AQ20" i="6"/>
  <c r="AS20" i="6"/>
  <c r="AP20" i="6"/>
  <c r="AN20" i="6"/>
  <c r="AO20" i="6"/>
  <c r="AM105" i="6"/>
  <c r="AU105" i="6"/>
  <c r="AT105" i="6"/>
  <c r="AQ105" i="6"/>
  <c r="AS105" i="6"/>
  <c r="AN105" i="6"/>
  <c r="AO105" i="6"/>
  <c r="AP105" i="6"/>
  <c r="H249" i="6"/>
  <c r="AU249" i="6"/>
  <c r="AT249" i="6"/>
  <c r="AQ249" i="6"/>
  <c r="AS249" i="6"/>
  <c r="AP249" i="6"/>
  <c r="AO249" i="6"/>
  <c r="AN249" i="6"/>
  <c r="AR38" i="6"/>
  <c r="AU38" i="6"/>
  <c r="AT38" i="6"/>
  <c r="AQ38" i="6"/>
  <c r="AS38" i="6"/>
  <c r="AN38" i="6"/>
  <c r="AO38" i="6"/>
  <c r="AP38" i="6"/>
  <c r="AR100" i="6"/>
  <c r="AU100" i="6"/>
  <c r="AT100" i="6"/>
  <c r="AQ100" i="6"/>
  <c r="AS100" i="6"/>
  <c r="AP100" i="6"/>
  <c r="AN100" i="6"/>
  <c r="AO100" i="6"/>
  <c r="AM8" i="6"/>
  <c r="AU8" i="6"/>
  <c r="AT8" i="6"/>
  <c r="AQ8" i="6"/>
  <c r="AS8" i="6"/>
  <c r="AN8" i="6"/>
  <c r="AO8" i="6"/>
  <c r="AP8" i="6"/>
  <c r="AU48" i="6"/>
  <c r="AT48" i="6"/>
  <c r="AQ48" i="6"/>
  <c r="AS48" i="6"/>
  <c r="AP48" i="6"/>
  <c r="AO48" i="6"/>
  <c r="AN48" i="6"/>
  <c r="AU16" i="6"/>
  <c r="AT16" i="6"/>
  <c r="AQ16" i="6"/>
  <c r="AS16" i="6"/>
  <c r="AN16" i="6"/>
  <c r="AO16" i="6"/>
  <c r="AP16" i="6"/>
  <c r="AU68" i="6"/>
  <c r="AT68" i="6"/>
  <c r="AQ68" i="6"/>
  <c r="AS68" i="6"/>
  <c r="AN68" i="6"/>
  <c r="AP68" i="6"/>
  <c r="AO68" i="6"/>
  <c r="AU124" i="6"/>
  <c r="AS124" i="6"/>
  <c r="AT124" i="6"/>
  <c r="AP124" i="6"/>
  <c r="AQ124" i="6"/>
  <c r="AO124" i="6"/>
  <c r="AN124" i="6"/>
  <c r="AT195" i="6"/>
  <c r="AU195" i="6"/>
  <c r="AS195" i="6"/>
  <c r="AP195" i="6"/>
  <c r="AQ195" i="6"/>
  <c r="AO195" i="6"/>
  <c r="AN195" i="6"/>
  <c r="AT120" i="6"/>
  <c r="AU120" i="6"/>
  <c r="AS120" i="6"/>
  <c r="AQ120" i="6"/>
  <c r="AP120" i="6"/>
  <c r="AO120" i="6"/>
  <c r="AN120" i="6"/>
  <c r="AT177" i="6"/>
  <c r="AU177" i="6"/>
  <c r="AS177" i="6"/>
  <c r="AQ177" i="6"/>
  <c r="AP177" i="6"/>
  <c r="AO177" i="6"/>
  <c r="AN177" i="6"/>
  <c r="AT252" i="6"/>
  <c r="AU252" i="6"/>
  <c r="AS252" i="6"/>
  <c r="AQ252" i="6"/>
  <c r="AP252" i="6"/>
  <c r="AO252" i="6"/>
  <c r="AN252" i="6"/>
  <c r="AU155" i="6"/>
  <c r="AT155" i="6"/>
  <c r="AQ155" i="6"/>
  <c r="AP155" i="6"/>
  <c r="AS155" i="6"/>
  <c r="AO155" i="6"/>
  <c r="AN155" i="6"/>
  <c r="G4" i="6"/>
  <c r="AU4" i="6"/>
  <c r="AT4" i="6"/>
  <c r="AQ4" i="6"/>
  <c r="AO4" i="6"/>
  <c r="AS4" i="6"/>
  <c r="AP4" i="6"/>
  <c r="AN4" i="6"/>
  <c r="AU66" i="6"/>
  <c r="AT66" i="6"/>
  <c r="AS66" i="6"/>
  <c r="AQ66" i="6"/>
  <c r="AO66" i="6"/>
  <c r="AP66" i="6"/>
  <c r="AN66" i="6"/>
  <c r="AU129" i="6"/>
  <c r="AT129" i="6"/>
  <c r="AQ129" i="6"/>
  <c r="AS129" i="6"/>
  <c r="AO129" i="6"/>
  <c r="AP129" i="6"/>
  <c r="AN129" i="6"/>
  <c r="AT297" i="6"/>
  <c r="AU297" i="6"/>
  <c r="AQ297" i="6"/>
  <c r="AS297" i="6"/>
  <c r="AP297" i="6"/>
  <c r="AN297" i="6"/>
  <c r="AO297" i="6"/>
  <c r="AT289" i="6"/>
  <c r="AU289" i="6"/>
  <c r="AS289" i="6"/>
  <c r="AQ289" i="6"/>
  <c r="AP289" i="6"/>
  <c r="AN289" i="6"/>
  <c r="AO289" i="6"/>
  <c r="AT283" i="6"/>
  <c r="AU283" i="6"/>
  <c r="AQ283" i="6"/>
  <c r="AS283" i="6"/>
  <c r="AP283" i="6"/>
  <c r="AN283" i="6"/>
  <c r="AO283" i="6"/>
  <c r="AT80" i="6"/>
  <c r="AU80" i="6"/>
  <c r="AQ80" i="6"/>
  <c r="AS80" i="6"/>
  <c r="AP80" i="6"/>
  <c r="AN80" i="6"/>
  <c r="AO80" i="6"/>
  <c r="AT57" i="6"/>
  <c r="AU57" i="6"/>
  <c r="AQ57" i="6"/>
  <c r="AS57" i="6"/>
  <c r="AP57" i="6"/>
  <c r="AN57" i="6"/>
  <c r="AO57" i="6"/>
  <c r="AT58" i="6"/>
  <c r="AU58" i="6"/>
  <c r="AQ58" i="6"/>
  <c r="AS58" i="6"/>
  <c r="AP58" i="6"/>
  <c r="AO58" i="6"/>
  <c r="AN58" i="6"/>
  <c r="AM160" i="6"/>
  <c r="AT160" i="6"/>
  <c r="AU160" i="6"/>
  <c r="AQ160" i="6"/>
  <c r="AS160" i="6"/>
  <c r="AO160" i="6"/>
  <c r="AN160" i="6"/>
  <c r="AP160" i="6"/>
  <c r="AT209" i="6"/>
  <c r="AU209" i="6"/>
  <c r="AQ209" i="6"/>
  <c r="AO209" i="6"/>
  <c r="AN209" i="6"/>
  <c r="AP209" i="6"/>
  <c r="AS209" i="6"/>
  <c r="AT86" i="6"/>
  <c r="AU86" i="6"/>
  <c r="AQ86" i="6"/>
  <c r="AS86" i="6"/>
  <c r="AO86" i="6"/>
  <c r="AN86" i="6"/>
  <c r="AP86" i="6"/>
  <c r="AT191" i="6"/>
  <c r="AU191" i="6"/>
  <c r="AS191" i="6"/>
  <c r="AQ191" i="6"/>
  <c r="AP191" i="6"/>
  <c r="AN191" i="6"/>
  <c r="AO191" i="6"/>
  <c r="AT179" i="6"/>
  <c r="AU179" i="6"/>
  <c r="AQ179" i="6"/>
  <c r="AS179" i="6"/>
  <c r="AP179" i="6"/>
  <c r="AN179" i="6"/>
  <c r="AO179" i="6"/>
  <c r="AT234" i="6"/>
  <c r="AU234" i="6"/>
  <c r="AQ234" i="6"/>
  <c r="AS234" i="6"/>
  <c r="AN234" i="6"/>
  <c r="AO234" i="6"/>
  <c r="AP234" i="6"/>
  <c r="AT264" i="6"/>
  <c r="AU264" i="6"/>
  <c r="AS264" i="6"/>
  <c r="AQ264" i="6"/>
  <c r="AP264" i="6"/>
  <c r="AN264" i="6"/>
  <c r="AO264" i="6"/>
  <c r="AT157" i="6"/>
  <c r="AU157" i="6"/>
  <c r="AS157" i="6"/>
  <c r="AP157" i="6"/>
  <c r="AO157" i="6"/>
  <c r="AN157" i="6"/>
  <c r="AQ157" i="6"/>
  <c r="AT238" i="6"/>
  <c r="AU238" i="6"/>
  <c r="AQ238" i="6"/>
  <c r="AP238" i="6"/>
  <c r="AS238" i="6"/>
  <c r="AN238" i="6"/>
  <c r="AO238" i="6"/>
  <c r="AT147" i="6"/>
  <c r="AU147" i="6"/>
  <c r="AP147" i="6"/>
  <c r="AO147" i="6"/>
  <c r="AN147" i="6"/>
  <c r="AQ147" i="6"/>
  <c r="AS147" i="6"/>
  <c r="AT213" i="6"/>
  <c r="AU213" i="6"/>
  <c r="AP213" i="6"/>
  <c r="AQ213" i="6"/>
  <c r="AS213" i="6"/>
  <c r="AO213" i="6"/>
  <c r="AN213" i="6"/>
  <c r="AT143" i="6"/>
  <c r="AU143" i="6"/>
  <c r="AS143" i="6"/>
  <c r="AQ143" i="6"/>
  <c r="AP143" i="6"/>
  <c r="AN143" i="6"/>
  <c r="AO143" i="6"/>
  <c r="AT126" i="6"/>
  <c r="AU126" i="6"/>
  <c r="AQ126" i="6"/>
  <c r="AP126" i="6"/>
  <c r="AS126" i="6"/>
  <c r="AN126" i="6"/>
  <c r="AO126" i="6"/>
  <c r="AT237" i="6"/>
  <c r="AU237" i="6"/>
  <c r="AP237" i="6"/>
  <c r="AO237" i="6"/>
  <c r="AQ237" i="6"/>
  <c r="AS237" i="6"/>
  <c r="AN237" i="6"/>
  <c r="AT193" i="6"/>
  <c r="AU193" i="6"/>
  <c r="AS193" i="6"/>
  <c r="AP193" i="6"/>
  <c r="AQ193" i="6"/>
  <c r="AN193" i="6"/>
  <c r="AO193" i="6"/>
  <c r="AM236" i="6"/>
  <c r="AT236" i="6"/>
  <c r="AU236" i="6"/>
  <c r="AS236" i="6"/>
  <c r="AP236" i="6"/>
  <c r="AQ236" i="6"/>
  <c r="AO236" i="6"/>
  <c r="AN236" i="6"/>
  <c r="AM244" i="6"/>
  <c r="AT244" i="6"/>
  <c r="AU244" i="6"/>
  <c r="AQ244" i="6"/>
  <c r="AP244" i="6"/>
  <c r="AS244" i="6"/>
  <c r="AO244" i="6"/>
  <c r="AN244" i="6"/>
  <c r="AT161" i="6"/>
  <c r="AU161" i="6"/>
  <c r="AP161" i="6"/>
  <c r="AO161" i="6"/>
  <c r="AQ161" i="6"/>
  <c r="AS161" i="6"/>
  <c r="AN161" i="6"/>
  <c r="AT141" i="6"/>
  <c r="AU141" i="6"/>
  <c r="AP141" i="6"/>
  <c r="AS141" i="6"/>
  <c r="AQ141" i="6"/>
  <c r="AN141" i="6"/>
  <c r="AO141" i="6"/>
  <c r="AT113" i="6"/>
  <c r="AU113" i="6"/>
  <c r="AS113" i="6"/>
  <c r="AQ113" i="6"/>
  <c r="AP113" i="6"/>
  <c r="AO113" i="6"/>
  <c r="AN113" i="6"/>
  <c r="AT112" i="6"/>
  <c r="AU112" i="6"/>
  <c r="AQ112" i="6"/>
  <c r="AP112" i="6"/>
  <c r="AS112" i="6"/>
  <c r="AN112" i="6"/>
  <c r="AO112" i="6"/>
  <c r="AT53" i="6"/>
  <c r="AU53" i="6"/>
  <c r="AP53" i="6"/>
  <c r="AS53" i="6"/>
  <c r="AO53" i="6"/>
  <c r="AQ53" i="6"/>
  <c r="AN53" i="6"/>
  <c r="AT222" i="6"/>
  <c r="AU222" i="6"/>
  <c r="AS222" i="6"/>
  <c r="AP222" i="6"/>
  <c r="AQ222" i="6"/>
  <c r="AN222" i="6"/>
  <c r="AO222" i="6"/>
  <c r="AT13" i="6"/>
  <c r="AU13" i="6"/>
  <c r="AS13" i="6"/>
  <c r="AP13" i="6"/>
  <c r="AO13" i="6"/>
  <c r="AQ13" i="6"/>
  <c r="AN13" i="6"/>
  <c r="AT17" i="6"/>
  <c r="AU17" i="6"/>
  <c r="AS17" i="6"/>
  <c r="AQ17" i="6"/>
  <c r="AP17" i="6"/>
  <c r="AN17" i="6"/>
  <c r="AO17" i="6"/>
  <c r="AT47" i="6"/>
  <c r="AU47" i="6"/>
  <c r="AS47" i="6"/>
  <c r="AP47" i="6"/>
  <c r="AO47" i="6"/>
  <c r="AN47" i="6"/>
  <c r="AQ47" i="6"/>
  <c r="AT94" i="6"/>
  <c r="AU94" i="6"/>
  <c r="AS94" i="6"/>
  <c r="AP94" i="6"/>
  <c r="AN94" i="6"/>
  <c r="AQ94" i="6"/>
  <c r="AO94" i="6"/>
  <c r="AT92" i="6"/>
  <c r="AU92" i="6"/>
  <c r="AS92" i="6"/>
  <c r="AQ92" i="6"/>
  <c r="AP92" i="6"/>
  <c r="AN92" i="6"/>
  <c r="AO92" i="6"/>
  <c r="AU5" i="6"/>
  <c r="AT5" i="6"/>
  <c r="AQ5" i="6"/>
  <c r="AO5" i="6"/>
  <c r="AS5" i="6"/>
  <c r="AP5" i="6"/>
  <c r="AN5" i="6"/>
  <c r="AT273" i="6"/>
  <c r="AU273" i="6"/>
  <c r="AS273" i="6"/>
  <c r="AP273" i="6"/>
  <c r="AQ273" i="6"/>
  <c r="AO273" i="6"/>
  <c r="AN273" i="6"/>
  <c r="AT260" i="6"/>
  <c r="AU260" i="6"/>
  <c r="AS260" i="6"/>
  <c r="AQ260" i="6"/>
  <c r="AP260" i="6"/>
  <c r="AO260" i="6"/>
  <c r="AN260" i="6"/>
  <c r="H37" i="6"/>
  <c r="AT37" i="6"/>
  <c r="AU37" i="6"/>
  <c r="AS37" i="6"/>
  <c r="AQ37" i="6"/>
  <c r="AO37" i="6"/>
  <c r="AP37" i="6"/>
  <c r="AN37" i="6"/>
  <c r="AT11" i="6"/>
  <c r="AU11" i="6"/>
  <c r="AS11" i="6"/>
  <c r="AQ11" i="6"/>
  <c r="AO11" i="6"/>
  <c r="AP11" i="6"/>
  <c r="AN11" i="6"/>
  <c r="AU15" i="6"/>
  <c r="AT15" i="6"/>
  <c r="AQ15" i="6"/>
  <c r="AS15" i="6"/>
  <c r="AN15" i="6"/>
  <c r="AP15" i="6"/>
  <c r="AO15" i="6"/>
  <c r="AU134" i="6"/>
  <c r="AT134" i="6"/>
  <c r="AQ134" i="6"/>
  <c r="AS134" i="6"/>
  <c r="AP134" i="6"/>
  <c r="AO134" i="6"/>
  <c r="AN134" i="6"/>
  <c r="AR132" i="6"/>
  <c r="AU132" i="6"/>
  <c r="AT132" i="6"/>
  <c r="AS132" i="6"/>
  <c r="AQ132" i="6"/>
  <c r="AN132" i="6"/>
  <c r="AO132" i="6"/>
  <c r="AP132" i="6"/>
  <c r="AU296" i="6"/>
  <c r="AS296" i="6"/>
  <c r="AT296" i="6"/>
  <c r="AP296" i="6"/>
  <c r="AO296" i="6"/>
  <c r="AN296" i="6"/>
  <c r="AQ296" i="6"/>
  <c r="AM288" i="6"/>
  <c r="AU288" i="6"/>
  <c r="AO288" i="6"/>
  <c r="AT288" i="6"/>
  <c r="AQ288" i="6"/>
  <c r="AN288" i="6"/>
  <c r="AS288" i="6"/>
  <c r="AP288" i="6"/>
  <c r="AU282" i="6"/>
  <c r="AT282" i="6"/>
  <c r="AQ282" i="6"/>
  <c r="AS282" i="6"/>
  <c r="AO282" i="6"/>
  <c r="AP282" i="6"/>
  <c r="AN282" i="6"/>
  <c r="AT103" i="6"/>
  <c r="AQ103" i="6"/>
  <c r="AU103" i="6"/>
  <c r="AO103" i="6"/>
  <c r="AS103" i="6"/>
  <c r="AN103" i="6"/>
  <c r="AP103" i="6"/>
  <c r="AU276" i="6"/>
  <c r="AT276" i="6"/>
  <c r="AS276" i="6"/>
  <c r="AP276" i="6"/>
  <c r="AQ276" i="6"/>
  <c r="AO276" i="6"/>
  <c r="AN276" i="6"/>
  <c r="AT40" i="6"/>
  <c r="AU40" i="6"/>
  <c r="AO40" i="6"/>
  <c r="AP40" i="6"/>
  <c r="AQ40" i="6"/>
  <c r="AN40" i="6"/>
  <c r="AS40" i="6"/>
  <c r="AU62" i="6"/>
  <c r="AT62" i="6"/>
  <c r="AS62" i="6"/>
  <c r="AO62" i="6"/>
  <c r="AQ62" i="6"/>
  <c r="AN62" i="6"/>
  <c r="AP62" i="6"/>
  <c r="AS82" i="6"/>
  <c r="AQ82" i="6"/>
  <c r="AU82" i="6"/>
  <c r="AP82" i="6"/>
  <c r="AO82" i="6"/>
  <c r="AN82" i="6"/>
  <c r="AT82" i="6"/>
  <c r="AM169" i="6"/>
  <c r="AT169" i="6"/>
  <c r="AU169" i="6"/>
  <c r="AS169" i="6"/>
  <c r="AQ169" i="6"/>
  <c r="AP169" i="6"/>
  <c r="AO169" i="6"/>
  <c r="AN169" i="6"/>
  <c r="AM61" i="6"/>
  <c r="AU61" i="6"/>
  <c r="AS61" i="6"/>
  <c r="AT61" i="6"/>
  <c r="AQ61" i="6"/>
  <c r="AO61" i="6"/>
  <c r="AN61" i="6"/>
  <c r="AP61" i="6"/>
  <c r="AU178" i="6"/>
  <c r="AT178" i="6"/>
  <c r="AQ178" i="6"/>
  <c r="AS178" i="6"/>
  <c r="AO178" i="6"/>
  <c r="AP178" i="6"/>
  <c r="AN178" i="6"/>
  <c r="AT240" i="6"/>
  <c r="AQ240" i="6"/>
  <c r="AU240" i="6"/>
  <c r="AO240" i="6"/>
  <c r="AN240" i="6"/>
  <c r="AP240" i="6"/>
  <c r="AS240" i="6"/>
  <c r="AU54" i="6"/>
  <c r="AT54" i="6"/>
  <c r="AS54" i="6"/>
  <c r="AQ54" i="6"/>
  <c r="AP54" i="6"/>
  <c r="AO54" i="6"/>
  <c r="AN54" i="6"/>
  <c r="AT239" i="6"/>
  <c r="AU239" i="6"/>
  <c r="AS239" i="6"/>
  <c r="AP239" i="6"/>
  <c r="AO239" i="6"/>
  <c r="AQ239" i="6"/>
  <c r="AN239" i="6"/>
  <c r="AT228" i="6"/>
  <c r="AU228" i="6"/>
  <c r="AS228" i="6"/>
  <c r="AP228" i="6"/>
  <c r="AQ228" i="6"/>
  <c r="AO228" i="6"/>
  <c r="AN228" i="6"/>
  <c r="AS29" i="6"/>
  <c r="AT29" i="6"/>
  <c r="AP29" i="6"/>
  <c r="AO29" i="6"/>
  <c r="AU29" i="6"/>
  <c r="AQ29" i="6"/>
  <c r="AN29" i="6"/>
  <c r="AM140" i="6"/>
  <c r="AT140" i="6"/>
  <c r="AU140" i="6"/>
  <c r="AS140" i="6"/>
  <c r="AQ140" i="6"/>
  <c r="AP140" i="6"/>
  <c r="AO140" i="6"/>
  <c r="AN140" i="6"/>
  <c r="AM258" i="6"/>
  <c r="AU258" i="6"/>
  <c r="AQ258" i="6"/>
  <c r="AS258" i="6"/>
  <c r="AP258" i="6"/>
  <c r="AT258" i="6"/>
  <c r="AO258" i="6"/>
  <c r="AN258" i="6"/>
  <c r="AU257" i="6"/>
  <c r="AT257" i="6"/>
  <c r="AS257" i="6"/>
  <c r="AQ257" i="6"/>
  <c r="AO257" i="6"/>
  <c r="AP257" i="6"/>
  <c r="AN257" i="6"/>
  <c r="AT83" i="6"/>
  <c r="AU83" i="6"/>
  <c r="AP83" i="6"/>
  <c r="AS83" i="6"/>
  <c r="AO83" i="6"/>
  <c r="AQ83" i="6"/>
  <c r="AN83" i="6"/>
  <c r="AU173" i="6"/>
  <c r="AT173" i="6"/>
  <c r="AS173" i="6"/>
  <c r="AQ173" i="6"/>
  <c r="AO173" i="6"/>
  <c r="AP173" i="6"/>
  <c r="AN173" i="6"/>
  <c r="AT185" i="6"/>
  <c r="AQ185" i="6"/>
  <c r="AP185" i="6"/>
  <c r="AO185" i="6"/>
  <c r="AN185" i="6"/>
  <c r="AS185" i="6"/>
  <c r="AU185" i="6"/>
  <c r="AT256" i="6"/>
  <c r="AU256" i="6"/>
  <c r="AS256" i="6"/>
  <c r="AQ256" i="6"/>
  <c r="AO256" i="6"/>
  <c r="AP256" i="6"/>
  <c r="AN256" i="6"/>
  <c r="AS216" i="6"/>
  <c r="AU216" i="6"/>
  <c r="AP216" i="6"/>
  <c r="AT216" i="6"/>
  <c r="AQ216" i="6"/>
  <c r="AO216" i="6"/>
  <c r="AN216" i="6"/>
  <c r="AT190" i="6"/>
  <c r="AU190" i="6"/>
  <c r="AS190" i="6"/>
  <c r="AQ190" i="6"/>
  <c r="AO190" i="6"/>
  <c r="AP190" i="6"/>
  <c r="AN190" i="6"/>
  <c r="AM64" i="6"/>
  <c r="AU64" i="6"/>
  <c r="AQ64" i="6"/>
  <c r="AT64" i="6"/>
  <c r="AP64" i="6"/>
  <c r="AS64" i="6"/>
  <c r="AO64" i="6"/>
  <c r="AN64" i="6"/>
  <c r="AU77" i="6"/>
  <c r="AT77" i="6"/>
  <c r="AQ77" i="6"/>
  <c r="AS77" i="6"/>
  <c r="AP77" i="6"/>
  <c r="AO77" i="6"/>
  <c r="AN77" i="6"/>
  <c r="AM52" i="6"/>
  <c r="AU52" i="6"/>
  <c r="AT52" i="6"/>
  <c r="AS52" i="6"/>
  <c r="AP52" i="6"/>
  <c r="AQ52" i="6"/>
  <c r="AO52" i="6"/>
  <c r="AN52" i="6"/>
  <c r="AU137" i="6"/>
  <c r="AT137" i="6"/>
  <c r="AS137" i="6"/>
  <c r="AQ137" i="6"/>
  <c r="AO137" i="6"/>
  <c r="AP137" i="6"/>
  <c r="AN137" i="6"/>
  <c r="AT99" i="6"/>
  <c r="AU99" i="6"/>
  <c r="AS99" i="6"/>
  <c r="AQ99" i="6"/>
  <c r="AP99" i="6"/>
  <c r="AO99" i="6"/>
  <c r="AN99" i="6"/>
  <c r="AM72" i="6"/>
  <c r="AT72" i="6"/>
  <c r="AU72" i="6"/>
  <c r="AS72" i="6"/>
  <c r="AQ72" i="6"/>
  <c r="AP72" i="6"/>
  <c r="AO72" i="6"/>
  <c r="AN72" i="6"/>
  <c r="AS95" i="6"/>
  <c r="AP95" i="6"/>
  <c r="AT95" i="6"/>
  <c r="AQ95" i="6"/>
  <c r="AU95" i="6"/>
  <c r="AO95" i="6"/>
  <c r="AN95" i="6"/>
  <c r="AT24" i="6"/>
  <c r="AU24" i="6"/>
  <c r="AQ24" i="6"/>
  <c r="AS24" i="6"/>
  <c r="AO24" i="6"/>
  <c r="AN24" i="6"/>
  <c r="AP24" i="6"/>
  <c r="AU91" i="6"/>
  <c r="AT91" i="6"/>
  <c r="AQ91" i="6"/>
  <c r="AP91" i="6"/>
  <c r="AS91" i="6"/>
  <c r="AO91" i="6"/>
  <c r="AN91" i="6"/>
  <c r="AM67" i="6"/>
  <c r="AS67" i="6"/>
  <c r="AU67" i="6"/>
  <c r="AQ67" i="6"/>
  <c r="AP67" i="6"/>
  <c r="AT67" i="6"/>
  <c r="AO67" i="6"/>
  <c r="AN67" i="6"/>
  <c r="AT56" i="6"/>
  <c r="AU56" i="6"/>
  <c r="AS56" i="6"/>
  <c r="AP56" i="6"/>
  <c r="AQ56" i="6"/>
  <c r="AO56" i="6"/>
  <c r="AN56" i="6"/>
  <c r="AT144" i="6"/>
  <c r="AU144" i="6"/>
  <c r="AS144" i="6"/>
  <c r="AQ144" i="6"/>
  <c r="AP144" i="6"/>
  <c r="AO144" i="6"/>
  <c r="AN144" i="6"/>
  <c r="AT197" i="6"/>
  <c r="AU197" i="6"/>
  <c r="AS197" i="6"/>
  <c r="AQ197" i="6"/>
  <c r="AP197" i="6"/>
  <c r="AN197" i="6"/>
  <c r="AO197" i="6"/>
  <c r="AT78" i="6"/>
  <c r="AU78" i="6"/>
  <c r="AS78" i="6"/>
  <c r="AQ78" i="6"/>
  <c r="AO78" i="6"/>
  <c r="AP78" i="6"/>
  <c r="AN78" i="6"/>
  <c r="AT135" i="6"/>
  <c r="AU135" i="6"/>
  <c r="AS135" i="6"/>
  <c r="AQ135" i="6"/>
  <c r="AP135" i="6"/>
  <c r="AN135" i="6"/>
  <c r="AO135" i="6"/>
  <c r="AT133" i="6"/>
  <c r="AU133" i="6"/>
  <c r="AS133" i="6"/>
  <c r="AP133" i="6"/>
  <c r="AQ133" i="6"/>
  <c r="AO133" i="6"/>
  <c r="AN133" i="6"/>
  <c r="AT42" i="6"/>
  <c r="AU42" i="6"/>
  <c r="AS42" i="6"/>
  <c r="AP42" i="6"/>
  <c r="AN42" i="6"/>
  <c r="AQ42" i="6"/>
  <c r="AO42" i="6"/>
  <c r="AU303" i="6"/>
  <c r="AS303" i="6"/>
  <c r="AT303" i="6"/>
  <c r="AQ303" i="6"/>
  <c r="AP303" i="6"/>
  <c r="AN303" i="6"/>
  <c r="AO303" i="6"/>
  <c r="AU295" i="6"/>
  <c r="AS295" i="6"/>
  <c r="AP295" i="6"/>
  <c r="AT295" i="6"/>
  <c r="AQ295" i="6"/>
  <c r="AO295" i="6"/>
  <c r="AN295" i="6"/>
  <c r="H287" i="6"/>
  <c r="AU287" i="6"/>
  <c r="AS287" i="6"/>
  <c r="AP287" i="6"/>
  <c r="AQ287" i="6"/>
  <c r="AT287" i="6"/>
  <c r="AN287" i="6"/>
  <c r="AO287" i="6"/>
  <c r="H281" i="6"/>
  <c r="AU281" i="6"/>
  <c r="AT281" i="6"/>
  <c r="AS281" i="6"/>
  <c r="AQ281" i="6"/>
  <c r="AP281" i="6"/>
  <c r="AN281" i="6"/>
  <c r="AO281" i="6"/>
  <c r="H21" i="6"/>
  <c r="AU21" i="6"/>
  <c r="AS21" i="6"/>
  <c r="AP21" i="6"/>
  <c r="AT21" i="6"/>
  <c r="AN21" i="6"/>
  <c r="AO21" i="6"/>
  <c r="AQ21" i="6"/>
  <c r="AU51" i="6"/>
  <c r="AS51" i="6"/>
  <c r="AT51" i="6"/>
  <c r="AP51" i="6"/>
  <c r="AQ51" i="6"/>
  <c r="AN51" i="6"/>
  <c r="AO51" i="6"/>
  <c r="AU275" i="6"/>
  <c r="AT275" i="6"/>
  <c r="AS275" i="6"/>
  <c r="AQ275" i="6"/>
  <c r="AP275" i="6"/>
  <c r="AN275" i="6"/>
  <c r="AO275" i="6"/>
  <c r="I242" i="6"/>
  <c r="AU242" i="6"/>
  <c r="AS242" i="6"/>
  <c r="AT242" i="6"/>
  <c r="AP242" i="6"/>
  <c r="AQ242" i="6"/>
  <c r="AN242" i="6"/>
  <c r="AO242" i="6"/>
  <c r="H30" i="6"/>
  <c r="AU30" i="6"/>
  <c r="AS30" i="6"/>
  <c r="AP30" i="6"/>
  <c r="AT30" i="6"/>
  <c r="AQ30" i="6"/>
  <c r="AN30" i="6"/>
  <c r="AO30" i="6"/>
  <c r="AU269" i="6"/>
  <c r="AS269" i="6"/>
  <c r="AP269" i="6"/>
  <c r="AT269" i="6"/>
  <c r="AO269" i="6"/>
  <c r="AN269" i="6"/>
  <c r="AQ269" i="6"/>
  <c r="AU266" i="6"/>
  <c r="AS266" i="6"/>
  <c r="AT266" i="6"/>
  <c r="AP266" i="6"/>
  <c r="AQ266" i="6"/>
  <c r="AN266" i="6"/>
  <c r="AO266" i="6"/>
  <c r="H175" i="6"/>
  <c r="AU175" i="6"/>
  <c r="AT175" i="6"/>
  <c r="AS175" i="6"/>
  <c r="AQ175" i="6"/>
  <c r="AP175" i="6"/>
  <c r="AO175" i="6"/>
  <c r="AN175" i="6"/>
  <c r="AU84" i="6"/>
  <c r="AT84" i="6"/>
  <c r="AS84" i="6"/>
  <c r="AQ84" i="6"/>
  <c r="AP84" i="6"/>
  <c r="AN84" i="6"/>
  <c r="AO84" i="6"/>
  <c r="AU174" i="6"/>
  <c r="AS174" i="6"/>
  <c r="AQ174" i="6"/>
  <c r="AP174" i="6"/>
  <c r="AN174" i="6"/>
  <c r="AT174" i="6"/>
  <c r="AO174" i="6"/>
  <c r="AU262" i="6"/>
  <c r="AT262" i="6"/>
  <c r="AS262" i="6"/>
  <c r="AQ262" i="6"/>
  <c r="AP262" i="6"/>
  <c r="AN262" i="6"/>
  <c r="AO262" i="6"/>
  <c r="I122" i="6"/>
  <c r="AU122" i="6"/>
  <c r="AS122" i="6"/>
  <c r="AT122" i="6"/>
  <c r="AQ122" i="6"/>
  <c r="AP122" i="6"/>
  <c r="AN122" i="6"/>
  <c r="AO122" i="6"/>
  <c r="AU166" i="6"/>
  <c r="AS166" i="6"/>
  <c r="AT166" i="6"/>
  <c r="AQ166" i="6"/>
  <c r="AO166" i="6"/>
  <c r="AN166" i="6"/>
  <c r="AP166" i="6"/>
  <c r="AU232" i="6"/>
  <c r="AS232" i="6"/>
  <c r="AQ232" i="6"/>
  <c r="AP232" i="6"/>
  <c r="AO232" i="6"/>
  <c r="AN232" i="6"/>
  <c r="AT232" i="6"/>
  <c r="H2" i="6"/>
  <c r="AU2" i="6"/>
  <c r="AS2" i="6"/>
  <c r="AT2" i="6"/>
  <c r="AQ2" i="6"/>
  <c r="AN2" i="6"/>
  <c r="AO2" i="6"/>
  <c r="AP2" i="6"/>
  <c r="H79" i="6"/>
  <c r="AU79" i="6"/>
  <c r="AT79" i="6"/>
  <c r="AS79" i="6"/>
  <c r="AQ79" i="6"/>
  <c r="AP79" i="6"/>
  <c r="AO79" i="6"/>
  <c r="AN79" i="6"/>
  <c r="AU181" i="6"/>
  <c r="AT181" i="6"/>
  <c r="AS181" i="6"/>
  <c r="AQ181" i="6"/>
  <c r="AP181" i="6"/>
  <c r="AO181" i="6"/>
  <c r="AN181" i="6"/>
  <c r="AU138" i="6"/>
  <c r="AS138" i="6"/>
  <c r="AQ138" i="6"/>
  <c r="AP138" i="6"/>
  <c r="AT138" i="6"/>
  <c r="AO138" i="6"/>
  <c r="AN138" i="6"/>
  <c r="H226" i="6"/>
  <c r="AU226" i="6"/>
  <c r="AT226" i="6"/>
  <c r="AS226" i="6"/>
  <c r="AN226" i="6"/>
  <c r="AQ226" i="6"/>
  <c r="AP226" i="6"/>
  <c r="AO226" i="6"/>
  <c r="K255" i="6"/>
  <c r="AU255" i="6"/>
  <c r="AS255" i="6"/>
  <c r="AT255" i="6"/>
  <c r="AQ255" i="6"/>
  <c r="AO255" i="6"/>
  <c r="AN255" i="6"/>
  <c r="AP255" i="6"/>
  <c r="AU170" i="6"/>
  <c r="AS170" i="6"/>
  <c r="AT170" i="6"/>
  <c r="AQ170" i="6"/>
  <c r="AP170" i="6"/>
  <c r="AN170" i="6"/>
  <c r="AO170" i="6"/>
  <c r="AU108" i="6"/>
  <c r="AS108" i="6"/>
  <c r="AQ108" i="6"/>
  <c r="AT108" i="6"/>
  <c r="AP108" i="6"/>
  <c r="AO108" i="6"/>
  <c r="AN108" i="6"/>
  <c r="AU76" i="6"/>
  <c r="AS76" i="6"/>
  <c r="AT76" i="6"/>
  <c r="AN76" i="6"/>
  <c r="AP76" i="6"/>
  <c r="AQ76" i="6"/>
  <c r="AO76" i="6"/>
  <c r="AU3" i="6"/>
  <c r="AT3" i="6"/>
  <c r="AS3" i="6"/>
  <c r="AQ3" i="6"/>
  <c r="AO3" i="6"/>
  <c r="AP3" i="6"/>
  <c r="AN3" i="6"/>
  <c r="AU107" i="6"/>
  <c r="AT107" i="6"/>
  <c r="AS107" i="6"/>
  <c r="AQ107" i="6"/>
  <c r="AP107" i="6"/>
  <c r="AO107" i="6"/>
  <c r="AN107" i="6"/>
  <c r="AU101" i="6"/>
  <c r="AS101" i="6"/>
  <c r="AQ101" i="6"/>
  <c r="AP101" i="6"/>
  <c r="AT101" i="6"/>
  <c r="AO101" i="6"/>
  <c r="AN101" i="6"/>
  <c r="AU98" i="6"/>
  <c r="AT98" i="6"/>
  <c r="AP98" i="6"/>
  <c r="AQ98" i="6"/>
  <c r="AO98" i="6"/>
  <c r="AN98" i="6"/>
  <c r="AS98" i="6"/>
  <c r="AU12" i="6"/>
  <c r="AS12" i="6"/>
  <c r="AP12" i="6"/>
  <c r="AO12" i="6"/>
  <c r="AQ12" i="6"/>
  <c r="AT12" i="6"/>
  <c r="AN12" i="6"/>
  <c r="AU46" i="6"/>
  <c r="AT46" i="6"/>
  <c r="AQ46" i="6"/>
  <c r="AS46" i="6"/>
  <c r="AP46" i="6"/>
  <c r="AO46" i="6"/>
  <c r="AN46" i="6"/>
  <c r="AU69" i="6"/>
  <c r="AT69" i="6"/>
  <c r="AS69" i="6"/>
  <c r="AQ69" i="6"/>
  <c r="AP69" i="6"/>
  <c r="AO69" i="6"/>
  <c r="AN69" i="6"/>
  <c r="AU33" i="6"/>
  <c r="AT33" i="6"/>
  <c r="AP33" i="6"/>
  <c r="AQ33" i="6"/>
  <c r="AS33" i="6"/>
  <c r="AO33" i="6"/>
  <c r="AN33" i="6"/>
  <c r="H122" i="6"/>
  <c r="I117" i="6"/>
  <c r="G286" i="6"/>
  <c r="G45" i="6"/>
  <c r="J208" i="6"/>
  <c r="AM87" i="6"/>
  <c r="G44" i="6"/>
  <c r="K242" i="6"/>
  <c r="AR124" i="6"/>
  <c r="G145" i="6"/>
  <c r="K122" i="6"/>
  <c r="AM299" i="6"/>
  <c r="AR149" i="6"/>
  <c r="G117" i="6"/>
  <c r="H255" i="6"/>
  <c r="AR136" i="6"/>
  <c r="H71" i="6"/>
  <c r="M44" i="6"/>
  <c r="AM224" i="6"/>
  <c r="AR59" i="6"/>
  <c r="G27" i="6"/>
  <c r="H242" i="6"/>
  <c r="G75" i="6"/>
  <c r="J80" i="6"/>
  <c r="AR80" i="6"/>
  <c r="AM80" i="6"/>
  <c r="AR191" i="6"/>
  <c r="AM191" i="6"/>
  <c r="AR143" i="6"/>
  <c r="AM143" i="6"/>
  <c r="J15" i="6"/>
  <c r="AM15" i="6"/>
  <c r="H134" i="6"/>
  <c r="AR134" i="6"/>
  <c r="AM134" i="6"/>
  <c r="AM132" i="6"/>
  <c r="AR296" i="6"/>
  <c r="AR288" i="6"/>
  <c r="AR282" i="6"/>
  <c r="J103" i="6"/>
  <c r="AR103" i="6"/>
  <c r="AR276" i="6"/>
  <c r="AM276" i="6"/>
  <c r="AR40" i="6"/>
  <c r="AM40" i="6"/>
  <c r="N62" i="6"/>
  <c r="AR62" i="6"/>
  <c r="AM62" i="6"/>
  <c r="AR82" i="6"/>
  <c r="AM82" i="6"/>
  <c r="I169" i="6"/>
  <c r="AR169" i="6"/>
  <c r="AR61" i="6"/>
  <c r="AR178" i="6"/>
  <c r="AM178" i="6"/>
  <c r="I240" i="6"/>
  <c r="AR240" i="6"/>
  <c r="AR54" i="6"/>
  <c r="AM54" i="6"/>
  <c r="AR239" i="6"/>
  <c r="AM239" i="6"/>
  <c r="J228" i="6"/>
  <c r="AR228" i="6"/>
  <c r="AM228" i="6"/>
  <c r="L29" i="6"/>
  <c r="AR29" i="6"/>
  <c r="AM29" i="6"/>
  <c r="I140" i="6"/>
  <c r="AR140" i="6"/>
  <c r="B258" i="6"/>
  <c r="AR258" i="6"/>
  <c r="AR257" i="6"/>
  <c r="AM257" i="6"/>
  <c r="B83" i="6"/>
  <c r="AR83" i="6"/>
  <c r="AR173" i="6"/>
  <c r="AM173" i="6"/>
  <c r="AR185" i="6"/>
  <c r="AM185" i="6"/>
  <c r="AR256" i="6"/>
  <c r="AM256" i="6"/>
  <c r="J216" i="6"/>
  <c r="AR216" i="6"/>
  <c r="AM216" i="6"/>
  <c r="AR190" i="6"/>
  <c r="AR64" i="6"/>
  <c r="J77" i="6"/>
  <c r="AR77" i="6"/>
  <c r="AM77" i="6"/>
  <c r="I52" i="6"/>
  <c r="AR52" i="6"/>
  <c r="AR137" i="6"/>
  <c r="AM137" i="6"/>
  <c r="B99" i="6"/>
  <c r="AR99" i="6"/>
  <c r="AR72" i="6"/>
  <c r="L95" i="6"/>
  <c r="AR95" i="6"/>
  <c r="AM95" i="6"/>
  <c r="AR24" i="6"/>
  <c r="AM24" i="6"/>
  <c r="AR91" i="6"/>
  <c r="AM91" i="6"/>
  <c r="B29" i="6"/>
  <c r="G233" i="6"/>
  <c r="G111" i="6"/>
  <c r="H45" i="6"/>
  <c r="I110" i="6"/>
  <c r="J215" i="6"/>
  <c r="K19" i="6"/>
  <c r="AM282" i="6"/>
  <c r="AM83" i="6"/>
  <c r="AM109" i="6"/>
  <c r="AM55" i="6"/>
  <c r="AR241" i="6"/>
  <c r="AR283" i="6"/>
  <c r="AM283" i="6"/>
  <c r="J86" i="6"/>
  <c r="AR86" i="6"/>
  <c r="AR238" i="6"/>
  <c r="AR237" i="6"/>
  <c r="AM237" i="6"/>
  <c r="AR113" i="6"/>
  <c r="AM113" i="6"/>
  <c r="M113" i="6"/>
  <c r="AM17" i="6"/>
  <c r="AR17" i="6"/>
  <c r="AM135" i="6"/>
  <c r="AR135" i="6"/>
  <c r="AM133" i="6"/>
  <c r="AR133" i="6"/>
  <c r="L42" i="6"/>
  <c r="AM42" i="6"/>
  <c r="AR42" i="6"/>
  <c r="AR303" i="6"/>
  <c r="AM303" i="6"/>
  <c r="H295" i="6"/>
  <c r="AR295" i="6"/>
  <c r="AM295" i="6"/>
  <c r="AR287" i="6"/>
  <c r="AM287" i="6"/>
  <c r="AR281" i="6"/>
  <c r="AM281" i="6"/>
  <c r="I21" i="6"/>
  <c r="AR21" i="6"/>
  <c r="AM21" i="6"/>
  <c r="H51" i="6"/>
  <c r="AR51" i="6"/>
  <c r="AM51" i="6"/>
  <c r="AR275" i="6"/>
  <c r="AM275" i="6"/>
  <c r="H275" i="6"/>
  <c r="AR242" i="6"/>
  <c r="AM242" i="6"/>
  <c r="AR30" i="6"/>
  <c r="AM30" i="6"/>
  <c r="H269" i="6"/>
  <c r="AR269" i="6"/>
  <c r="AM269" i="6"/>
  <c r="K266" i="6"/>
  <c r="AR266" i="6"/>
  <c r="AM266" i="6"/>
  <c r="H266" i="6"/>
  <c r="AR175" i="6"/>
  <c r="AM175" i="6"/>
  <c r="AR84" i="6"/>
  <c r="AM84" i="6"/>
  <c r="H174" i="6"/>
  <c r="AR174" i="6"/>
  <c r="AM174" i="6"/>
  <c r="AR262" i="6"/>
  <c r="AM262" i="6"/>
  <c r="AR122" i="6"/>
  <c r="AM122" i="6"/>
  <c r="AR166" i="6"/>
  <c r="AM166" i="6"/>
  <c r="H166" i="6"/>
  <c r="H232" i="6"/>
  <c r="AR232" i="6"/>
  <c r="AM232" i="6"/>
  <c r="K2" i="6"/>
  <c r="AR2" i="6"/>
  <c r="AM2" i="6"/>
  <c r="L79" i="6"/>
  <c r="AR79" i="6"/>
  <c r="AM79" i="6"/>
  <c r="AR181" i="6"/>
  <c r="AM181" i="6"/>
  <c r="H181" i="6"/>
  <c r="H138" i="6"/>
  <c r="AR138" i="6"/>
  <c r="AM138" i="6"/>
  <c r="AR226" i="6"/>
  <c r="AM226" i="6"/>
  <c r="I255" i="6"/>
  <c r="AR255" i="6"/>
  <c r="AM255" i="6"/>
  <c r="AR170" i="6"/>
  <c r="AM170" i="6"/>
  <c r="AR108" i="6"/>
  <c r="AM108" i="6"/>
  <c r="AR76" i="6"/>
  <c r="AM76" i="6"/>
  <c r="AR3" i="6"/>
  <c r="AM3" i="6"/>
  <c r="I107" i="6"/>
  <c r="AR107" i="6"/>
  <c r="AM107" i="6"/>
  <c r="AR101" i="6"/>
  <c r="AM101" i="6"/>
  <c r="AR98" i="6"/>
  <c r="AM98" i="6"/>
  <c r="K12" i="6"/>
  <c r="AR12" i="6"/>
  <c r="AM12" i="6"/>
  <c r="AR46" i="6"/>
  <c r="AM46" i="6"/>
  <c r="AR69" i="6"/>
  <c r="AM69" i="6"/>
  <c r="AR33" i="6"/>
  <c r="AM33" i="6"/>
  <c r="G168" i="6"/>
  <c r="G164" i="6"/>
  <c r="G210" i="6"/>
  <c r="G202" i="6"/>
  <c r="G71" i="6"/>
  <c r="G129" i="6"/>
  <c r="H84" i="6"/>
  <c r="H16" i="6"/>
  <c r="I75" i="6"/>
  <c r="J105" i="6"/>
  <c r="AM297" i="6"/>
  <c r="AM240" i="6"/>
  <c r="AM145" i="6"/>
  <c r="AM141" i="6"/>
  <c r="AM99" i="6"/>
  <c r="AR192" i="6"/>
  <c r="AR4" i="6"/>
  <c r="AM4" i="6"/>
  <c r="AR209" i="6"/>
  <c r="AM209" i="6"/>
  <c r="I213" i="6"/>
  <c r="AR213" i="6"/>
  <c r="AR161" i="6"/>
  <c r="AM161" i="6"/>
  <c r="AM94" i="6"/>
  <c r="AR94" i="6"/>
  <c r="J88" i="6"/>
  <c r="AR88" i="6"/>
  <c r="AM88" i="6"/>
  <c r="N67" i="6"/>
  <c r="AR67" i="6"/>
  <c r="AR5" i="6"/>
  <c r="AM5" i="6"/>
  <c r="G302" i="6"/>
  <c r="AM302" i="6"/>
  <c r="AR302" i="6"/>
  <c r="H294" i="6"/>
  <c r="AM294" i="6"/>
  <c r="AR294" i="6"/>
  <c r="H124" i="6"/>
  <c r="AM124" i="6"/>
  <c r="AM280" i="6"/>
  <c r="AR280" i="6"/>
  <c r="G235" i="6"/>
  <c r="AM235" i="6"/>
  <c r="L56" i="6"/>
  <c r="AM56" i="6"/>
  <c r="H196" i="6"/>
  <c r="AM196" i="6"/>
  <c r="AR196" i="6"/>
  <c r="AM273" i="6"/>
  <c r="AR273" i="6"/>
  <c r="N187" i="6"/>
  <c r="AM187" i="6"/>
  <c r="AR187" i="6"/>
  <c r="H195" i="6"/>
  <c r="AM195" i="6"/>
  <c r="AR195" i="6"/>
  <c r="H136" i="6"/>
  <c r="AM136" i="6"/>
  <c r="AM144" i="6"/>
  <c r="AR144" i="6"/>
  <c r="G116" i="6"/>
  <c r="AM116" i="6"/>
  <c r="H59" i="6"/>
  <c r="AM59" i="6"/>
  <c r="H221" i="6"/>
  <c r="AM221" i="6"/>
  <c r="AR221" i="6"/>
  <c r="I260" i="6"/>
  <c r="AM260" i="6"/>
  <c r="AR260" i="6"/>
  <c r="AM120" i="6"/>
  <c r="AR120" i="6"/>
  <c r="H26" i="6"/>
  <c r="AR26" i="6"/>
  <c r="AM26" i="6"/>
  <c r="H159" i="6"/>
  <c r="AR159" i="6"/>
  <c r="AM159" i="6"/>
  <c r="AR197" i="6"/>
  <c r="AM197" i="6"/>
  <c r="G230" i="6"/>
  <c r="AR230" i="6"/>
  <c r="AM230" i="6"/>
  <c r="H203" i="6"/>
  <c r="AR203" i="6"/>
  <c r="AM203" i="6"/>
  <c r="H150" i="6"/>
  <c r="AR150" i="6"/>
  <c r="AM150" i="6"/>
  <c r="I177" i="6"/>
  <c r="AR177" i="6"/>
  <c r="AM177" i="6"/>
  <c r="G37" i="6"/>
  <c r="AR37" i="6"/>
  <c r="AM37" i="6"/>
  <c r="N223" i="6"/>
  <c r="AR223" i="6"/>
  <c r="AM223" i="6"/>
  <c r="I39" i="6"/>
  <c r="AR39" i="6"/>
  <c r="AM39" i="6"/>
  <c r="Q36" i="6"/>
  <c r="AR36" i="6"/>
  <c r="AM36" i="6"/>
  <c r="G78" i="6"/>
  <c r="AR78" i="6"/>
  <c r="AM78" i="6"/>
  <c r="AR18" i="6"/>
  <c r="AM18" i="6"/>
  <c r="H73" i="6"/>
  <c r="AR73" i="6"/>
  <c r="AM73" i="6"/>
  <c r="I252" i="6"/>
  <c r="AR252" i="6"/>
  <c r="AM252" i="6"/>
  <c r="G11" i="6"/>
  <c r="AR11" i="6"/>
  <c r="AM11" i="6"/>
  <c r="AR251" i="6"/>
  <c r="AM251" i="6"/>
  <c r="G90" i="6"/>
  <c r="AR90" i="6"/>
  <c r="AM90" i="6"/>
  <c r="G109" i="6"/>
  <c r="H303" i="6"/>
  <c r="H262" i="6"/>
  <c r="I297" i="6"/>
  <c r="I12" i="6"/>
  <c r="J100" i="6"/>
  <c r="AM296" i="6"/>
  <c r="AM103" i="6"/>
  <c r="AM213" i="6"/>
  <c r="AM190" i="6"/>
  <c r="AR56" i="6"/>
  <c r="AR105" i="6"/>
  <c r="AR66" i="6"/>
  <c r="AM66" i="6"/>
  <c r="AR234" i="6"/>
  <c r="AM234" i="6"/>
  <c r="AR23" i="6"/>
  <c r="AM23" i="6"/>
  <c r="I6" i="6"/>
  <c r="AR6" i="6"/>
  <c r="AM6" i="6"/>
  <c r="AR65" i="6"/>
  <c r="AM65" i="6"/>
  <c r="N301" i="6"/>
  <c r="AR301" i="6"/>
  <c r="AM301" i="6"/>
  <c r="AR293" i="6"/>
  <c r="AM293" i="6"/>
  <c r="I286" i="6"/>
  <c r="AR286" i="6"/>
  <c r="AM286" i="6"/>
  <c r="AR188" i="6"/>
  <c r="AM188" i="6"/>
  <c r="AR189" i="6"/>
  <c r="AM189" i="6"/>
  <c r="AR220" i="6"/>
  <c r="AM220" i="6"/>
  <c r="AR274" i="6"/>
  <c r="AM274" i="6"/>
  <c r="K272" i="6"/>
  <c r="AR272" i="6"/>
  <c r="AM272" i="6"/>
  <c r="AR214" i="6"/>
  <c r="AM214" i="6"/>
  <c r="G214" i="6"/>
  <c r="AR118" i="6"/>
  <c r="AM118" i="6"/>
  <c r="I182" i="6"/>
  <c r="AR182" i="6"/>
  <c r="AM182" i="6"/>
  <c r="G182" i="6"/>
  <c r="M168" i="6"/>
  <c r="AR168" i="6"/>
  <c r="AM168" i="6"/>
  <c r="AR212" i="6"/>
  <c r="AM212" i="6"/>
  <c r="AR263" i="6"/>
  <c r="AM263" i="6"/>
  <c r="I263" i="6"/>
  <c r="G263" i="6"/>
  <c r="P167" i="6"/>
  <c r="AR167" i="6"/>
  <c r="AM167" i="6"/>
  <c r="AR198" i="6"/>
  <c r="AM198" i="6"/>
  <c r="G198" i="6"/>
  <c r="AR218" i="6"/>
  <c r="AM218" i="6"/>
  <c r="AR35" i="6"/>
  <c r="AM35" i="6"/>
  <c r="O164" i="6"/>
  <c r="AR164" i="6"/>
  <c r="AM164" i="6"/>
  <c r="AR200" i="6"/>
  <c r="AM200" i="6"/>
  <c r="K246" i="6"/>
  <c r="AR246" i="6"/>
  <c r="AM246" i="6"/>
  <c r="AR117" i="6"/>
  <c r="AM117" i="6"/>
  <c r="AR225" i="6"/>
  <c r="AM225" i="6"/>
  <c r="AR172" i="6"/>
  <c r="AM172" i="6"/>
  <c r="K172" i="6"/>
  <c r="AR210" i="6"/>
  <c r="AM210" i="6"/>
  <c r="AR206" i="6"/>
  <c r="AM206" i="6"/>
  <c r="H206" i="6"/>
  <c r="AR110" i="6"/>
  <c r="AM110" i="6"/>
  <c r="G110" i="6"/>
  <c r="AR104" i="6"/>
  <c r="AM104" i="6"/>
  <c r="G104" i="6"/>
  <c r="AR19" i="6"/>
  <c r="AM19" i="6"/>
  <c r="O19" i="6"/>
  <c r="AR75" i="6"/>
  <c r="AM75" i="6"/>
  <c r="AR97" i="6"/>
  <c r="AM97" i="6"/>
  <c r="AR71" i="6"/>
  <c r="AM71" i="6"/>
  <c r="AR10" i="6"/>
  <c r="AM10" i="6"/>
  <c r="AR34" i="6"/>
  <c r="AM34" i="6"/>
  <c r="G274" i="6"/>
  <c r="G246" i="6"/>
  <c r="G206" i="6"/>
  <c r="G10" i="6"/>
  <c r="H106" i="6"/>
  <c r="I220" i="6"/>
  <c r="I94" i="6"/>
  <c r="K189" i="6"/>
  <c r="AM86" i="6"/>
  <c r="AR155" i="6"/>
  <c r="AM155" i="6"/>
  <c r="AR289" i="6"/>
  <c r="AM289" i="6"/>
  <c r="AR58" i="6"/>
  <c r="AR264" i="6"/>
  <c r="AM264" i="6"/>
  <c r="AR193" i="6"/>
  <c r="AM193" i="6"/>
  <c r="AR250" i="6"/>
  <c r="AM250" i="6"/>
  <c r="AR22" i="6"/>
  <c r="AM22" i="6"/>
  <c r="AR32" i="6"/>
  <c r="AM32" i="6"/>
  <c r="AR41" i="6"/>
  <c r="AM41" i="6"/>
  <c r="AM300" i="6"/>
  <c r="AR300" i="6"/>
  <c r="G292" i="6"/>
  <c r="AM292" i="6"/>
  <c r="G184" i="6"/>
  <c r="AR184" i="6"/>
  <c r="AM184" i="6"/>
  <c r="AR278" i="6"/>
  <c r="G121" i="6"/>
  <c r="AR121" i="6"/>
  <c r="AR243" i="6"/>
  <c r="AM243" i="6"/>
  <c r="G271" i="6"/>
  <c r="AM186" i="6"/>
  <c r="AR186" i="6"/>
  <c r="G268" i="6"/>
  <c r="AM268" i="6"/>
  <c r="AM241" i="6"/>
  <c r="AR123" i="6"/>
  <c r="AM123" i="6"/>
  <c r="AR265" i="6"/>
  <c r="G211" i="6"/>
  <c r="AR211" i="6"/>
  <c r="AR261" i="6"/>
  <c r="AM261" i="6"/>
  <c r="J151" i="6"/>
  <c r="AM146" i="6"/>
  <c r="AR146" i="6"/>
  <c r="G165" i="6"/>
  <c r="AR165" i="6"/>
  <c r="AM165" i="6"/>
  <c r="AR171" i="6"/>
  <c r="AM171" i="6"/>
  <c r="AR217" i="6"/>
  <c r="AM217" i="6"/>
  <c r="AR199" i="6"/>
  <c r="G227" i="6"/>
  <c r="AR227" i="6"/>
  <c r="AR207" i="6"/>
  <c r="AM207" i="6"/>
  <c r="AR114" i="6"/>
  <c r="G114" i="6"/>
  <c r="H215" i="6"/>
  <c r="AR215" i="6"/>
  <c r="AM215" i="6"/>
  <c r="G215" i="6"/>
  <c r="AR253" i="6"/>
  <c r="AM253" i="6"/>
  <c r="AR106" i="6"/>
  <c r="AM106" i="6"/>
  <c r="J111" i="6"/>
  <c r="AR111" i="6"/>
  <c r="AM111" i="6"/>
  <c r="AR55" i="6"/>
  <c r="AR14" i="6"/>
  <c r="AM14" i="6"/>
  <c r="J14" i="6"/>
  <c r="AR96" i="6"/>
  <c r="AM96" i="6"/>
  <c r="AR25" i="6"/>
  <c r="AM25" i="6"/>
  <c r="H25" i="6"/>
  <c r="G25" i="6"/>
  <c r="AR70" i="6"/>
  <c r="AM70" i="6"/>
  <c r="G70" i="6"/>
  <c r="J70" i="6"/>
  <c r="AR93" i="6"/>
  <c r="G301" i="6"/>
  <c r="G167" i="6"/>
  <c r="G253" i="6"/>
  <c r="L249" i="6"/>
  <c r="AM121" i="6"/>
  <c r="AM16" i="6"/>
  <c r="AR271" i="6"/>
  <c r="AR129" i="6"/>
  <c r="AM129" i="6"/>
  <c r="AR160" i="6"/>
  <c r="AR157" i="6"/>
  <c r="AR126" i="6"/>
  <c r="AM126" i="6"/>
  <c r="I236" i="6"/>
  <c r="AR236" i="6"/>
  <c r="AR141" i="6"/>
  <c r="I141" i="6"/>
  <c r="AR112" i="6"/>
  <c r="AM112" i="6"/>
  <c r="N53" i="6"/>
  <c r="AR53" i="6"/>
  <c r="AM53" i="6"/>
  <c r="H222" i="6"/>
  <c r="AM222" i="6"/>
  <c r="AR222" i="6"/>
  <c r="AM47" i="6"/>
  <c r="AR47" i="6"/>
  <c r="AM92" i="6"/>
  <c r="AR92" i="6"/>
  <c r="AR89" i="6"/>
  <c r="AM89" i="6"/>
  <c r="H89" i="6"/>
  <c r="AR7" i="6"/>
  <c r="AM7" i="6"/>
  <c r="AR205" i="6"/>
  <c r="AM205" i="6"/>
  <c r="AR131" i="6"/>
  <c r="AM131" i="6"/>
  <c r="I131" i="6"/>
  <c r="AR299" i="6"/>
  <c r="AR291" i="6"/>
  <c r="AR285" i="6"/>
  <c r="G285" i="6"/>
  <c r="AR85" i="6"/>
  <c r="AM85" i="6"/>
  <c r="AR277" i="6"/>
  <c r="G277" i="6"/>
  <c r="AM277" i="6"/>
  <c r="AR125" i="6"/>
  <c r="AM125" i="6"/>
  <c r="AR102" i="6"/>
  <c r="AM102" i="6"/>
  <c r="AR270" i="6"/>
  <c r="AR154" i="6"/>
  <c r="AR267" i="6"/>
  <c r="AM267" i="6"/>
  <c r="AR233" i="6"/>
  <c r="AR247" i="6"/>
  <c r="AM247" i="6"/>
  <c r="AR158" i="6"/>
  <c r="AM158" i="6"/>
  <c r="AR208" i="6"/>
  <c r="AM208" i="6"/>
  <c r="AR219" i="6"/>
  <c r="AM219" i="6"/>
  <c r="AR201" i="6"/>
  <c r="AR145" i="6"/>
  <c r="AR115" i="6"/>
  <c r="AM115" i="6"/>
  <c r="K115" i="6"/>
  <c r="AR28" i="6"/>
  <c r="G28" i="6"/>
  <c r="AR139" i="6"/>
  <c r="AM139" i="6"/>
  <c r="AR229" i="6"/>
  <c r="G229" i="6"/>
  <c r="AM229" i="6"/>
  <c r="AR142" i="6"/>
  <c r="AM142" i="6"/>
  <c r="AR180" i="6"/>
  <c r="AM180" i="6"/>
  <c r="K224" i="6"/>
  <c r="AR224" i="6"/>
  <c r="H109" i="6"/>
  <c r="AR109" i="6"/>
  <c r="H9" i="6"/>
  <c r="AR9" i="6"/>
  <c r="R9" i="6"/>
  <c r="K9" i="6"/>
  <c r="AM9" i="6"/>
  <c r="K27" i="6"/>
  <c r="AR27" i="6"/>
  <c r="H27" i="6"/>
  <c r="M202" i="6"/>
  <c r="AR202" i="6"/>
  <c r="AM202" i="6"/>
  <c r="AR50" i="6"/>
  <c r="AM50" i="6"/>
  <c r="G50" i="6"/>
  <c r="AR74" i="6"/>
  <c r="AM74" i="6"/>
  <c r="G74" i="6"/>
  <c r="AR49" i="6"/>
  <c r="AM49" i="6"/>
  <c r="K63" i="6"/>
  <c r="AR63" i="6"/>
  <c r="AM63" i="6"/>
  <c r="AR45" i="6"/>
  <c r="AM45" i="6"/>
  <c r="P45" i="6"/>
  <c r="AR44" i="6"/>
  <c r="AM44" i="6"/>
  <c r="G299" i="6"/>
  <c r="G272" i="6"/>
  <c r="G219" i="6"/>
  <c r="G225" i="6"/>
  <c r="G9" i="6"/>
  <c r="G14" i="6"/>
  <c r="G34" i="6"/>
  <c r="I86" i="6"/>
  <c r="J125" i="6"/>
  <c r="K212" i="6"/>
  <c r="M104" i="6"/>
  <c r="AM149" i="6"/>
  <c r="AM157" i="6"/>
  <c r="AM28" i="6"/>
  <c r="AM93" i="6"/>
  <c r="AR292" i="6"/>
  <c r="AR151" i="6"/>
  <c r="AR15" i="6"/>
  <c r="AR297" i="6"/>
  <c r="AR57" i="6"/>
  <c r="AM57" i="6"/>
  <c r="AR179" i="6"/>
  <c r="AM179" i="6"/>
  <c r="AR147" i="6"/>
  <c r="AM147" i="6"/>
  <c r="AR244" i="6"/>
  <c r="O13" i="6"/>
  <c r="AM13" i="6"/>
  <c r="AR13" i="6"/>
  <c r="H43" i="6"/>
  <c r="AR43" i="6"/>
  <c r="AM43" i="6"/>
  <c r="G43" i="6"/>
  <c r="AR87" i="6"/>
  <c r="AR31" i="6"/>
  <c r="AR130" i="6"/>
  <c r="AM130" i="6"/>
  <c r="AR298" i="6"/>
  <c r="L290" i="6"/>
  <c r="AR290" i="6"/>
  <c r="AM290" i="6"/>
  <c r="AR284" i="6"/>
  <c r="AR279" i="6"/>
  <c r="AM127" i="6"/>
  <c r="AR248" i="6"/>
  <c r="AM148" i="6"/>
  <c r="AM183" i="6"/>
  <c r="AM128" i="6"/>
  <c r="J128" i="6"/>
  <c r="AR128" i="6"/>
  <c r="AR194" i="6"/>
  <c r="AM194" i="6"/>
  <c r="M176" i="6"/>
  <c r="AR176" i="6"/>
  <c r="AR153" i="6"/>
  <c r="AM152" i="6"/>
  <c r="AR60" i="6"/>
  <c r="AM81" i="6"/>
  <c r="AM163" i="6"/>
  <c r="AM259" i="6"/>
  <c r="AR259" i="6"/>
  <c r="AR119" i="6"/>
  <c r="AM119" i="6"/>
  <c r="AR231" i="6"/>
  <c r="AM156" i="6"/>
  <c r="AM245" i="6"/>
  <c r="AR245" i="6"/>
  <c r="G162" i="6"/>
  <c r="AR162" i="6"/>
  <c r="AM162" i="6"/>
  <c r="L162" i="6"/>
  <c r="H254" i="6"/>
  <c r="AM254" i="6"/>
  <c r="AR254" i="6"/>
  <c r="L20" i="6"/>
  <c r="AR20" i="6"/>
  <c r="AM20" i="6"/>
  <c r="H105" i="6"/>
  <c r="J249" i="6"/>
  <c r="AR249" i="6"/>
  <c r="M38" i="6"/>
  <c r="AM38" i="6"/>
  <c r="G100" i="6"/>
  <c r="AM100" i="6"/>
  <c r="J8" i="6"/>
  <c r="AR8" i="6"/>
  <c r="H48" i="6"/>
  <c r="AR48" i="6"/>
  <c r="AM48" i="6"/>
  <c r="O16" i="6"/>
  <c r="AR16" i="6"/>
  <c r="L68" i="6"/>
  <c r="AR68" i="6"/>
  <c r="G293" i="6"/>
  <c r="G154" i="6"/>
  <c r="G218" i="6"/>
  <c r="G180" i="6"/>
  <c r="G106" i="6"/>
  <c r="G97" i="6"/>
  <c r="G93" i="6"/>
  <c r="H38" i="6"/>
  <c r="J234" i="6"/>
  <c r="M70" i="6"/>
  <c r="AM285" i="6"/>
  <c r="AM58" i="6"/>
  <c r="AM233" i="6"/>
  <c r="AM238" i="6"/>
  <c r="AM204" i="6"/>
  <c r="AM114" i="6"/>
  <c r="AM249" i="6"/>
  <c r="AM68" i="6"/>
  <c r="AR268" i="6"/>
  <c r="AR163" i="6"/>
  <c r="B32" i="6"/>
  <c r="AA32" i="6"/>
  <c r="AB32" i="6"/>
  <c r="Z32" i="6"/>
  <c r="X32" i="6"/>
  <c r="Y32" i="6"/>
  <c r="V32" i="6"/>
  <c r="W32" i="6"/>
  <c r="U32" i="6"/>
  <c r="P32" i="6"/>
  <c r="O32" i="6"/>
  <c r="Q32" i="6"/>
  <c r="S32" i="6"/>
  <c r="M32" i="6"/>
  <c r="T32" i="6"/>
  <c r="R32" i="6"/>
  <c r="K32" i="6"/>
  <c r="N32" i="6"/>
  <c r="J32" i="6"/>
  <c r="I32" i="6"/>
  <c r="B149" i="6"/>
  <c r="AA149" i="6"/>
  <c r="Z149" i="6"/>
  <c r="AB149" i="6"/>
  <c r="Y149" i="6"/>
  <c r="X149" i="6"/>
  <c r="U149" i="6"/>
  <c r="W149" i="6"/>
  <c r="V149" i="6"/>
  <c r="S149" i="6"/>
  <c r="R149" i="6"/>
  <c r="T149" i="6"/>
  <c r="Q149" i="6"/>
  <c r="P149" i="6"/>
  <c r="L149" i="6"/>
  <c r="O149" i="6"/>
  <c r="K149" i="6"/>
  <c r="N149" i="6"/>
  <c r="M149" i="6"/>
  <c r="I149" i="6"/>
  <c r="H149" i="6"/>
  <c r="B243" i="6"/>
  <c r="AA243" i="6"/>
  <c r="AB243" i="6"/>
  <c r="Z243" i="6"/>
  <c r="Y243" i="6"/>
  <c r="X243" i="6"/>
  <c r="U243" i="6"/>
  <c r="W243" i="6"/>
  <c r="V243" i="6"/>
  <c r="R243" i="6"/>
  <c r="T243" i="6"/>
  <c r="S243" i="6"/>
  <c r="L243" i="6"/>
  <c r="O243" i="6"/>
  <c r="P243" i="6"/>
  <c r="N243" i="6"/>
  <c r="K243" i="6"/>
  <c r="I243" i="6"/>
  <c r="J243" i="6"/>
  <c r="Q243" i="6"/>
  <c r="H243" i="6"/>
  <c r="B186" i="6"/>
  <c r="AA186" i="6"/>
  <c r="Z186" i="6"/>
  <c r="AB186" i="6"/>
  <c r="Y186" i="6"/>
  <c r="X186" i="6"/>
  <c r="W186" i="6"/>
  <c r="U186" i="6"/>
  <c r="V186" i="6"/>
  <c r="S186" i="6"/>
  <c r="R186" i="6"/>
  <c r="T186" i="6"/>
  <c r="N186" i="6"/>
  <c r="Q186" i="6"/>
  <c r="O186" i="6"/>
  <c r="L186" i="6"/>
  <c r="K186" i="6"/>
  <c r="P186" i="6"/>
  <c r="I186" i="6"/>
  <c r="J186" i="6"/>
  <c r="M186" i="6"/>
  <c r="H186" i="6"/>
  <c r="B123" i="6"/>
  <c r="AA123" i="6"/>
  <c r="AB123" i="6"/>
  <c r="Z123" i="6"/>
  <c r="Y123" i="6"/>
  <c r="X123" i="6"/>
  <c r="W123" i="6"/>
  <c r="U123" i="6"/>
  <c r="V123" i="6"/>
  <c r="T123" i="6"/>
  <c r="R123" i="6"/>
  <c r="S123" i="6"/>
  <c r="N123" i="6"/>
  <c r="O123" i="6"/>
  <c r="L123" i="6"/>
  <c r="M123" i="6"/>
  <c r="K123" i="6"/>
  <c r="Q123" i="6"/>
  <c r="P123" i="6"/>
  <c r="I123" i="6"/>
  <c r="J123" i="6"/>
  <c r="H123" i="6"/>
  <c r="B261" i="6"/>
  <c r="AA261" i="6"/>
  <c r="AB261" i="6"/>
  <c r="Z261" i="6"/>
  <c r="Y261" i="6"/>
  <c r="X261" i="6"/>
  <c r="U261" i="6"/>
  <c r="W261" i="6"/>
  <c r="V261" i="6"/>
  <c r="R261" i="6"/>
  <c r="T261" i="6"/>
  <c r="S261" i="6"/>
  <c r="N261" i="6"/>
  <c r="Q261" i="6"/>
  <c r="L261" i="6"/>
  <c r="O261" i="6"/>
  <c r="P261" i="6"/>
  <c r="K261" i="6"/>
  <c r="I261" i="6"/>
  <c r="M261" i="6"/>
  <c r="J261" i="6"/>
  <c r="H261" i="6"/>
  <c r="B146" i="6"/>
  <c r="AA146" i="6"/>
  <c r="Z146" i="6"/>
  <c r="Y146" i="6"/>
  <c r="AB146" i="6"/>
  <c r="U146" i="6"/>
  <c r="X146" i="6"/>
  <c r="W146" i="6"/>
  <c r="V146" i="6"/>
  <c r="T146" i="6"/>
  <c r="S146" i="6"/>
  <c r="R146" i="6"/>
  <c r="N146" i="6"/>
  <c r="O146" i="6"/>
  <c r="L146" i="6"/>
  <c r="K146" i="6"/>
  <c r="P146" i="6"/>
  <c r="Q146" i="6"/>
  <c r="I146" i="6"/>
  <c r="J146" i="6"/>
  <c r="M146" i="6"/>
  <c r="H146" i="6"/>
  <c r="B171" i="6"/>
  <c r="AA171" i="6"/>
  <c r="Z171" i="6"/>
  <c r="AB171" i="6"/>
  <c r="Y171" i="6"/>
  <c r="X171" i="6"/>
  <c r="U171" i="6"/>
  <c r="W171" i="6"/>
  <c r="V171" i="6"/>
  <c r="T171" i="6"/>
  <c r="R171" i="6"/>
  <c r="S171" i="6"/>
  <c r="Q171" i="6"/>
  <c r="N171" i="6"/>
  <c r="P171" i="6"/>
  <c r="L171" i="6"/>
  <c r="K171" i="6"/>
  <c r="M171" i="6"/>
  <c r="O171" i="6"/>
  <c r="I171" i="6"/>
  <c r="J171" i="6"/>
  <c r="H171" i="6"/>
  <c r="B217" i="6"/>
  <c r="AA217" i="6"/>
  <c r="AB217" i="6"/>
  <c r="Z217" i="6"/>
  <c r="Y217" i="6"/>
  <c r="X217" i="6"/>
  <c r="W217" i="6"/>
  <c r="U217" i="6"/>
  <c r="R217" i="6"/>
  <c r="S217" i="6"/>
  <c r="T217" i="6"/>
  <c r="N217" i="6"/>
  <c r="V217" i="6"/>
  <c r="Q217" i="6"/>
  <c r="O217" i="6"/>
  <c r="L217" i="6"/>
  <c r="M217" i="6"/>
  <c r="K217" i="6"/>
  <c r="I217" i="6"/>
  <c r="P217" i="6"/>
  <c r="H217" i="6"/>
  <c r="J217" i="6"/>
  <c r="B207" i="6"/>
  <c r="AA207" i="6"/>
  <c r="Z207" i="6"/>
  <c r="AB207" i="6"/>
  <c r="X207" i="6"/>
  <c r="Y207" i="6"/>
  <c r="U207" i="6"/>
  <c r="W207" i="6"/>
  <c r="T207" i="6"/>
  <c r="R207" i="6"/>
  <c r="S207" i="6"/>
  <c r="V207" i="6"/>
  <c r="N207" i="6"/>
  <c r="P207" i="6"/>
  <c r="L207" i="6"/>
  <c r="O207" i="6"/>
  <c r="K207" i="6"/>
  <c r="Q207" i="6"/>
  <c r="I207" i="6"/>
  <c r="M207" i="6"/>
  <c r="J207" i="6"/>
  <c r="H207" i="6"/>
  <c r="L294" i="6"/>
  <c r="L260" i="6"/>
  <c r="B89" i="6"/>
  <c r="AA89" i="6"/>
  <c r="Z89" i="6"/>
  <c r="X89" i="6"/>
  <c r="AB89" i="6"/>
  <c r="Y89" i="6"/>
  <c r="V89" i="6"/>
  <c r="W89" i="6"/>
  <c r="U89" i="6"/>
  <c r="S89" i="6"/>
  <c r="T89" i="6"/>
  <c r="Q89" i="6"/>
  <c r="N89" i="6"/>
  <c r="P89" i="6"/>
  <c r="L89" i="6"/>
  <c r="R89" i="6"/>
  <c r="J89" i="6"/>
  <c r="O89" i="6"/>
  <c r="M89" i="6"/>
  <c r="G89" i="6"/>
  <c r="K89" i="6"/>
  <c r="B7" i="6"/>
  <c r="AA7" i="6"/>
  <c r="AB7" i="6"/>
  <c r="X7" i="6"/>
  <c r="Z7" i="6"/>
  <c r="V7" i="6"/>
  <c r="W7" i="6"/>
  <c r="Y7" i="6"/>
  <c r="U7" i="6"/>
  <c r="T7" i="6"/>
  <c r="S7" i="6"/>
  <c r="R7" i="6"/>
  <c r="N7" i="6"/>
  <c r="P7" i="6"/>
  <c r="O7" i="6"/>
  <c r="L7" i="6"/>
  <c r="J7" i="6"/>
  <c r="G7" i="6"/>
  <c r="I7" i="6"/>
  <c r="K7" i="6"/>
  <c r="H7" i="6"/>
  <c r="Q7" i="6"/>
  <c r="M7" i="6"/>
  <c r="B205" i="6"/>
  <c r="AA205" i="6"/>
  <c r="Z205" i="6"/>
  <c r="X205" i="6"/>
  <c r="Y205" i="6"/>
  <c r="V205" i="6"/>
  <c r="AB205" i="6"/>
  <c r="W205" i="6"/>
  <c r="U205" i="6"/>
  <c r="S205" i="6"/>
  <c r="T205" i="6"/>
  <c r="R205" i="6"/>
  <c r="Q205" i="6"/>
  <c r="P205" i="6"/>
  <c r="N205" i="6"/>
  <c r="L205" i="6"/>
  <c r="M205" i="6"/>
  <c r="J205" i="6"/>
  <c r="O205" i="6"/>
  <c r="G205" i="6"/>
  <c r="I205" i="6"/>
  <c r="H205" i="6"/>
  <c r="B131" i="6"/>
  <c r="AA131" i="6"/>
  <c r="AB131" i="6"/>
  <c r="X131" i="6"/>
  <c r="Z131" i="6"/>
  <c r="V131" i="6"/>
  <c r="W131" i="6"/>
  <c r="U131" i="6"/>
  <c r="Y131" i="6"/>
  <c r="S131" i="6"/>
  <c r="T131" i="6"/>
  <c r="N131" i="6"/>
  <c r="R131" i="6"/>
  <c r="Q131" i="6"/>
  <c r="O131" i="6"/>
  <c r="L131" i="6"/>
  <c r="P131" i="6"/>
  <c r="J131" i="6"/>
  <c r="H131" i="6"/>
  <c r="G131" i="6"/>
  <c r="M131" i="6"/>
  <c r="K131" i="6"/>
  <c r="B299" i="6"/>
  <c r="AA299" i="6"/>
  <c r="AB299" i="6"/>
  <c r="Z299" i="6"/>
  <c r="Y299" i="6"/>
  <c r="X299" i="6"/>
  <c r="W299" i="6"/>
  <c r="U299" i="6"/>
  <c r="T299" i="6"/>
  <c r="V299" i="6"/>
  <c r="S299" i="6"/>
  <c r="R299" i="6"/>
  <c r="Q299" i="6"/>
  <c r="N299" i="6"/>
  <c r="L299" i="6"/>
  <c r="P299" i="6"/>
  <c r="I299" i="6"/>
  <c r="O299" i="6"/>
  <c r="M299" i="6"/>
  <c r="J299" i="6"/>
  <c r="K299" i="6"/>
  <c r="H299" i="6"/>
  <c r="B291" i="6"/>
  <c r="AA291" i="6"/>
  <c r="AB291" i="6"/>
  <c r="Z291" i="6"/>
  <c r="Y291" i="6"/>
  <c r="W291" i="6"/>
  <c r="X291" i="6"/>
  <c r="V291" i="6"/>
  <c r="U291" i="6"/>
  <c r="T291" i="6"/>
  <c r="Q291" i="6"/>
  <c r="R291" i="6"/>
  <c r="S291" i="6"/>
  <c r="O291" i="6"/>
  <c r="N291" i="6"/>
  <c r="L291" i="6"/>
  <c r="I291" i="6"/>
  <c r="M291" i="6"/>
  <c r="J291" i="6"/>
  <c r="H291" i="6"/>
  <c r="P291" i="6"/>
  <c r="B285" i="6"/>
  <c r="AA285" i="6"/>
  <c r="AB285" i="6"/>
  <c r="Z285" i="6"/>
  <c r="Y285" i="6"/>
  <c r="X285" i="6"/>
  <c r="W285" i="6"/>
  <c r="U285" i="6"/>
  <c r="V285" i="6"/>
  <c r="T285" i="6"/>
  <c r="S285" i="6"/>
  <c r="Q285" i="6"/>
  <c r="P285" i="6"/>
  <c r="N285" i="6"/>
  <c r="R285" i="6"/>
  <c r="M285" i="6"/>
  <c r="L285" i="6"/>
  <c r="I285" i="6"/>
  <c r="O285" i="6"/>
  <c r="H285" i="6"/>
  <c r="K285" i="6"/>
  <c r="B85" i="6"/>
  <c r="AA85" i="6"/>
  <c r="AB85" i="6"/>
  <c r="Z85" i="6"/>
  <c r="Y85" i="6"/>
  <c r="W85" i="6"/>
  <c r="V85" i="6"/>
  <c r="U85" i="6"/>
  <c r="X85" i="6"/>
  <c r="T85" i="6"/>
  <c r="S85" i="6"/>
  <c r="R85" i="6"/>
  <c r="Q85" i="6"/>
  <c r="O85" i="6"/>
  <c r="N85" i="6"/>
  <c r="P85" i="6"/>
  <c r="I85" i="6"/>
  <c r="L85" i="6"/>
  <c r="K85" i="6"/>
  <c r="J85" i="6"/>
  <c r="H85" i="6"/>
  <c r="M85" i="6"/>
  <c r="B277" i="6"/>
  <c r="AA277" i="6"/>
  <c r="AB277" i="6"/>
  <c r="Z277" i="6"/>
  <c r="Y277" i="6"/>
  <c r="X277" i="6"/>
  <c r="U277" i="6"/>
  <c r="W277" i="6"/>
  <c r="V277" i="6"/>
  <c r="T277" i="6"/>
  <c r="S277" i="6"/>
  <c r="Q277" i="6"/>
  <c r="R277" i="6"/>
  <c r="N277" i="6"/>
  <c r="O277" i="6"/>
  <c r="L277" i="6"/>
  <c r="M277" i="6"/>
  <c r="P277" i="6"/>
  <c r="I277" i="6"/>
  <c r="H277" i="6"/>
  <c r="J277" i="6"/>
  <c r="B125" i="6"/>
  <c r="AA125" i="6"/>
  <c r="AB125" i="6"/>
  <c r="Z125" i="6"/>
  <c r="Y125" i="6"/>
  <c r="W125" i="6"/>
  <c r="V125" i="6"/>
  <c r="X125" i="6"/>
  <c r="U125" i="6"/>
  <c r="T125" i="6"/>
  <c r="Q125" i="6"/>
  <c r="P125" i="6"/>
  <c r="S125" i="6"/>
  <c r="N125" i="6"/>
  <c r="R125" i="6"/>
  <c r="L125" i="6"/>
  <c r="M125" i="6"/>
  <c r="I125" i="6"/>
  <c r="O125" i="6"/>
  <c r="K125" i="6"/>
  <c r="H125" i="6"/>
  <c r="B102" i="6"/>
  <c r="AA102" i="6"/>
  <c r="AB102" i="6"/>
  <c r="Z102" i="6"/>
  <c r="Y102" i="6"/>
  <c r="X102" i="6"/>
  <c r="W102" i="6"/>
  <c r="U102" i="6"/>
  <c r="T102" i="6"/>
  <c r="S102" i="6"/>
  <c r="V102" i="6"/>
  <c r="R102" i="6"/>
  <c r="Q102" i="6"/>
  <c r="O102" i="6"/>
  <c r="N102" i="6"/>
  <c r="M102" i="6"/>
  <c r="L102" i="6"/>
  <c r="I102" i="6"/>
  <c r="K102" i="6"/>
  <c r="P102" i="6"/>
  <c r="J102" i="6"/>
  <c r="H102" i="6"/>
  <c r="B270" i="6"/>
  <c r="AA270" i="6"/>
  <c r="AB270" i="6"/>
  <c r="Z270" i="6"/>
  <c r="Y270" i="6"/>
  <c r="W270" i="6"/>
  <c r="X270" i="6"/>
  <c r="V270" i="6"/>
  <c r="U270" i="6"/>
  <c r="T270" i="6"/>
  <c r="S270" i="6"/>
  <c r="Q270" i="6"/>
  <c r="P270" i="6"/>
  <c r="N270" i="6"/>
  <c r="I270" i="6"/>
  <c r="R270" i="6"/>
  <c r="L270" i="6"/>
  <c r="H270" i="6"/>
  <c r="M270" i="6"/>
  <c r="K270" i="6"/>
  <c r="J270" i="6"/>
  <c r="B154" i="6"/>
  <c r="AA154" i="6"/>
  <c r="AB154" i="6"/>
  <c r="Z154" i="6"/>
  <c r="Y154" i="6"/>
  <c r="X154" i="6"/>
  <c r="V154" i="6"/>
  <c r="W154" i="6"/>
  <c r="U154" i="6"/>
  <c r="T154" i="6"/>
  <c r="R154" i="6"/>
  <c r="Q154" i="6"/>
  <c r="S154" i="6"/>
  <c r="N154" i="6"/>
  <c r="L154" i="6"/>
  <c r="P154" i="6"/>
  <c r="O154" i="6"/>
  <c r="I154" i="6"/>
  <c r="M154" i="6"/>
  <c r="J154" i="6"/>
  <c r="K154" i="6"/>
  <c r="H154" i="6"/>
  <c r="B267" i="6"/>
  <c r="AA267" i="6"/>
  <c r="AB267" i="6"/>
  <c r="Z267" i="6"/>
  <c r="Y267" i="6"/>
  <c r="W267" i="6"/>
  <c r="V267" i="6"/>
  <c r="U267" i="6"/>
  <c r="X267" i="6"/>
  <c r="T267" i="6"/>
  <c r="S267" i="6"/>
  <c r="Q267" i="6"/>
  <c r="O267" i="6"/>
  <c r="L267" i="6"/>
  <c r="R267" i="6"/>
  <c r="N267" i="6"/>
  <c r="I267" i="6"/>
  <c r="P267" i="6"/>
  <c r="M267" i="6"/>
  <c r="J267" i="6"/>
  <c r="H267" i="6"/>
  <c r="B233" i="6"/>
  <c r="AA233" i="6"/>
  <c r="AB233" i="6"/>
  <c r="Z233" i="6"/>
  <c r="Y233" i="6"/>
  <c r="X233" i="6"/>
  <c r="V233" i="6"/>
  <c r="W233" i="6"/>
  <c r="U233" i="6"/>
  <c r="T233" i="6"/>
  <c r="Q233" i="6"/>
  <c r="P233" i="6"/>
  <c r="S233" i="6"/>
  <c r="N233" i="6"/>
  <c r="R233" i="6"/>
  <c r="M233" i="6"/>
  <c r="L233" i="6"/>
  <c r="I233" i="6"/>
  <c r="O233" i="6"/>
  <c r="H233" i="6"/>
  <c r="K233" i="6"/>
  <c r="B247" i="6"/>
  <c r="AA247" i="6"/>
  <c r="AB247" i="6"/>
  <c r="Z247" i="6"/>
  <c r="Y247" i="6"/>
  <c r="W247" i="6"/>
  <c r="V247" i="6"/>
  <c r="X247" i="6"/>
  <c r="U247" i="6"/>
  <c r="T247" i="6"/>
  <c r="S247" i="6"/>
  <c r="R247" i="6"/>
  <c r="Q247" i="6"/>
  <c r="O247" i="6"/>
  <c r="N247" i="6"/>
  <c r="P247" i="6"/>
  <c r="I247" i="6"/>
  <c r="L247" i="6"/>
  <c r="K247" i="6"/>
  <c r="J247" i="6"/>
  <c r="H247" i="6"/>
  <c r="M247" i="6"/>
  <c r="B158" i="6"/>
  <c r="AA158" i="6"/>
  <c r="AB158" i="6"/>
  <c r="Z158" i="6"/>
  <c r="Y158" i="6"/>
  <c r="X158" i="6"/>
  <c r="V158" i="6"/>
  <c r="W158" i="6"/>
  <c r="U158" i="6"/>
  <c r="T158" i="6"/>
  <c r="S158" i="6"/>
  <c r="Q158" i="6"/>
  <c r="R158" i="6"/>
  <c r="L158" i="6"/>
  <c r="M158" i="6"/>
  <c r="P158" i="6"/>
  <c r="I158" i="6"/>
  <c r="N158" i="6"/>
  <c r="O158" i="6"/>
  <c r="H158" i="6"/>
  <c r="J158" i="6"/>
  <c r="B208" i="6"/>
  <c r="AA208" i="6"/>
  <c r="AB208" i="6"/>
  <c r="Z208" i="6"/>
  <c r="Y208" i="6"/>
  <c r="W208" i="6"/>
  <c r="V208" i="6"/>
  <c r="X208" i="6"/>
  <c r="U208" i="6"/>
  <c r="T208" i="6"/>
  <c r="Q208" i="6"/>
  <c r="P208" i="6"/>
  <c r="S208" i="6"/>
  <c r="R208" i="6"/>
  <c r="L208" i="6"/>
  <c r="O208" i="6"/>
  <c r="M208" i="6"/>
  <c r="I208" i="6"/>
  <c r="N208" i="6"/>
  <c r="K208" i="6"/>
  <c r="H208" i="6"/>
  <c r="B219" i="6"/>
  <c r="AA219" i="6"/>
  <c r="AB219" i="6"/>
  <c r="Z219" i="6"/>
  <c r="Y219" i="6"/>
  <c r="X219" i="6"/>
  <c r="V219" i="6"/>
  <c r="U219" i="6"/>
  <c r="W219" i="6"/>
  <c r="T219" i="6"/>
  <c r="S219" i="6"/>
  <c r="R219" i="6"/>
  <c r="Q219" i="6"/>
  <c r="N219" i="6"/>
  <c r="O219" i="6"/>
  <c r="M219" i="6"/>
  <c r="L219" i="6"/>
  <c r="I219" i="6"/>
  <c r="K219" i="6"/>
  <c r="J219" i="6"/>
  <c r="H219" i="6"/>
  <c r="P219" i="6"/>
  <c r="B201" i="6"/>
  <c r="AA201" i="6"/>
  <c r="AB201" i="6"/>
  <c r="Z201" i="6"/>
  <c r="Y201" i="6"/>
  <c r="W201" i="6"/>
  <c r="V201" i="6"/>
  <c r="X201" i="6"/>
  <c r="U201" i="6"/>
  <c r="T201" i="6"/>
  <c r="Q201" i="6"/>
  <c r="P201" i="6"/>
  <c r="N201" i="6"/>
  <c r="S201" i="6"/>
  <c r="R201" i="6"/>
  <c r="I201" i="6"/>
  <c r="O201" i="6"/>
  <c r="L201" i="6"/>
  <c r="H201" i="6"/>
  <c r="K201" i="6"/>
  <c r="J201" i="6"/>
  <c r="B145" i="6"/>
  <c r="AA145" i="6"/>
  <c r="AB145" i="6"/>
  <c r="Z145" i="6"/>
  <c r="Y145" i="6"/>
  <c r="V145" i="6"/>
  <c r="X145" i="6"/>
  <c r="W145" i="6"/>
  <c r="T145" i="6"/>
  <c r="U145" i="6"/>
  <c r="R145" i="6"/>
  <c r="Q145" i="6"/>
  <c r="N145" i="6"/>
  <c r="S145" i="6"/>
  <c r="L145" i="6"/>
  <c r="P145" i="6"/>
  <c r="O145" i="6"/>
  <c r="I145" i="6"/>
  <c r="M145" i="6"/>
  <c r="J145" i="6"/>
  <c r="K145" i="6"/>
  <c r="H145" i="6"/>
  <c r="B115" i="6"/>
  <c r="AA115" i="6"/>
  <c r="AB115" i="6"/>
  <c r="Z115" i="6"/>
  <c r="Y115" i="6"/>
  <c r="X115" i="6"/>
  <c r="W115" i="6"/>
  <c r="V115" i="6"/>
  <c r="T115" i="6"/>
  <c r="U115" i="6"/>
  <c r="S115" i="6"/>
  <c r="Q115" i="6"/>
  <c r="N115" i="6"/>
  <c r="O115" i="6"/>
  <c r="L115" i="6"/>
  <c r="I115" i="6"/>
  <c r="M115" i="6"/>
  <c r="J115" i="6"/>
  <c r="H115" i="6"/>
  <c r="P115" i="6"/>
  <c r="B28" i="6"/>
  <c r="AA28" i="6"/>
  <c r="AB28" i="6"/>
  <c r="Z28" i="6"/>
  <c r="Y28" i="6"/>
  <c r="X28" i="6"/>
  <c r="V28" i="6"/>
  <c r="W28" i="6"/>
  <c r="T28" i="6"/>
  <c r="U28" i="6"/>
  <c r="Q28" i="6"/>
  <c r="N28" i="6"/>
  <c r="P28" i="6"/>
  <c r="L28" i="6"/>
  <c r="S28" i="6"/>
  <c r="J28" i="6"/>
  <c r="M28" i="6"/>
  <c r="O28" i="6"/>
  <c r="I28" i="6"/>
  <c r="R28" i="6"/>
  <c r="H28" i="6"/>
  <c r="K28" i="6"/>
  <c r="B139" i="6"/>
  <c r="AA139" i="6"/>
  <c r="AB139" i="6"/>
  <c r="Z139" i="6"/>
  <c r="Y139" i="6"/>
  <c r="X139" i="6"/>
  <c r="W139" i="6"/>
  <c r="V139" i="6"/>
  <c r="T139" i="6"/>
  <c r="U139" i="6"/>
  <c r="S139" i="6"/>
  <c r="R139" i="6"/>
  <c r="Q139" i="6"/>
  <c r="N139" i="6"/>
  <c r="P139" i="6"/>
  <c r="O139" i="6"/>
  <c r="L139" i="6"/>
  <c r="J139" i="6"/>
  <c r="I139" i="6"/>
  <c r="K139" i="6"/>
  <c r="H139" i="6"/>
  <c r="B229" i="6"/>
  <c r="AA229" i="6"/>
  <c r="AB229" i="6"/>
  <c r="Z229" i="6"/>
  <c r="Y229" i="6"/>
  <c r="V229" i="6"/>
  <c r="X229" i="6"/>
  <c r="T229" i="6"/>
  <c r="U229" i="6"/>
  <c r="W229" i="6"/>
  <c r="Q229" i="6"/>
  <c r="N229" i="6"/>
  <c r="S229" i="6"/>
  <c r="L229" i="6"/>
  <c r="R229" i="6"/>
  <c r="P229" i="6"/>
  <c r="M229" i="6"/>
  <c r="J229" i="6"/>
  <c r="I229" i="6"/>
  <c r="O229" i="6"/>
  <c r="H229" i="6"/>
  <c r="B142" i="6"/>
  <c r="AA142" i="6"/>
  <c r="AB142" i="6"/>
  <c r="Z142" i="6"/>
  <c r="Y142" i="6"/>
  <c r="W142" i="6"/>
  <c r="V142" i="6"/>
  <c r="X142" i="6"/>
  <c r="T142" i="6"/>
  <c r="U142" i="6"/>
  <c r="Q142" i="6"/>
  <c r="N142" i="6"/>
  <c r="P142" i="6"/>
  <c r="S142" i="6"/>
  <c r="L142" i="6"/>
  <c r="J142" i="6"/>
  <c r="R142" i="6"/>
  <c r="O142" i="6"/>
  <c r="M142" i="6"/>
  <c r="I142" i="6"/>
  <c r="K142" i="6"/>
  <c r="H142" i="6"/>
  <c r="B180" i="6"/>
  <c r="AA180" i="6"/>
  <c r="AB180" i="6"/>
  <c r="Z180" i="6"/>
  <c r="Y180" i="6"/>
  <c r="X180" i="6"/>
  <c r="V180" i="6"/>
  <c r="W180" i="6"/>
  <c r="T180" i="6"/>
  <c r="U180" i="6"/>
  <c r="S180" i="6"/>
  <c r="R180" i="6"/>
  <c r="Q180" i="6"/>
  <c r="N180" i="6"/>
  <c r="L180" i="6"/>
  <c r="O180" i="6"/>
  <c r="M180" i="6"/>
  <c r="J180" i="6"/>
  <c r="P180" i="6"/>
  <c r="I180" i="6"/>
  <c r="K180" i="6"/>
  <c r="H180" i="6"/>
  <c r="G123" i="6"/>
  <c r="G151" i="6"/>
  <c r="G217" i="6"/>
  <c r="G32" i="6"/>
  <c r="H302" i="6"/>
  <c r="H235" i="6"/>
  <c r="H187" i="6"/>
  <c r="H116" i="6"/>
  <c r="H120" i="6"/>
  <c r="H230" i="6"/>
  <c r="I89" i="6"/>
  <c r="J285" i="6"/>
  <c r="L11" i="6"/>
  <c r="B22" i="6"/>
  <c r="AA22" i="6"/>
  <c r="AB22" i="6"/>
  <c r="X22" i="6"/>
  <c r="Z22" i="6"/>
  <c r="V22" i="6"/>
  <c r="W22" i="6"/>
  <c r="U22" i="6"/>
  <c r="Y22" i="6"/>
  <c r="S22" i="6"/>
  <c r="R22" i="6"/>
  <c r="T22" i="6"/>
  <c r="P22" i="6"/>
  <c r="O22" i="6"/>
  <c r="Q22" i="6"/>
  <c r="M22" i="6"/>
  <c r="N22" i="6"/>
  <c r="L22" i="6"/>
  <c r="K22" i="6"/>
  <c r="J22" i="6"/>
  <c r="I22" i="6"/>
  <c r="H22" i="6"/>
  <c r="B300" i="6"/>
  <c r="AA300" i="6"/>
  <c r="AB300" i="6"/>
  <c r="Z300" i="6"/>
  <c r="Y300" i="6"/>
  <c r="X300" i="6"/>
  <c r="U300" i="6"/>
  <c r="W300" i="6"/>
  <c r="V300" i="6"/>
  <c r="S300" i="6"/>
  <c r="R300" i="6"/>
  <c r="T300" i="6"/>
  <c r="P300" i="6"/>
  <c r="O300" i="6"/>
  <c r="L300" i="6"/>
  <c r="Q300" i="6"/>
  <c r="K300" i="6"/>
  <c r="N300" i="6"/>
  <c r="I300" i="6"/>
  <c r="J300" i="6"/>
  <c r="M300" i="6"/>
  <c r="H300" i="6"/>
  <c r="B184" i="6"/>
  <c r="AA184" i="6"/>
  <c r="AB184" i="6"/>
  <c r="Z184" i="6"/>
  <c r="Y184" i="6"/>
  <c r="X184" i="6"/>
  <c r="W184" i="6"/>
  <c r="U184" i="6"/>
  <c r="V184" i="6"/>
  <c r="T184" i="6"/>
  <c r="R184" i="6"/>
  <c r="S184" i="6"/>
  <c r="Q184" i="6"/>
  <c r="O184" i="6"/>
  <c r="L184" i="6"/>
  <c r="M184" i="6"/>
  <c r="K184" i="6"/>
  <c r="P184" i="6"/>
  <c r="I184" i="6"/>
  <c r="J184" i="6"/>
  <c r="N184" i="6"/>
  <c r="H184" i="6"/>
  <c r="B271" i="6"/>
  <c r="AA271" i="6"/>
  <c r="Z271" i="6"/>
  <c r="AB271" i="6"/>
  <c r="Y271" i="6"/>
  <c r="X271" i="6"/>
  <c r="W271" i="6"/>
  <c r="U271" i="6"/>
  <c r="V271" i="6"/>
  <c r="R271" i="6"/>
  <c r="T271" i="6"/>
  <c r="S271" i="6"/>
  <c r="Q271" i="6"/>
  <c r="P271" i="6"/>
  <c r="N271" i="6"/>
  <c r="L271" i="6"/>
  <c r="O271" i="6"/>
  <c r="K271" i="6"/>
  <c r="M271" i="6"/>
  <c r="I271" i="6"/>
  <c r="H271" i="6"/>
  <c r="B241" i="6"/>
  <c r="AA241" i="6"/>
  <c r="Z241" i="6"/>
  <c r="AB241" i="6"/>
  <c r="Y241" i="6"/>
  <c r="X241" i="6"/>
  <c r="U241" i="6"/>
  <c r="V241" i="6"/>
  <c r="R241" i="6"/>
  <c r="S241" i="6"/>
  <c r="T241" i="6"/>
  <c r="Q241" i="6"/>
  <c r="N241" i="6"/>
  <c r="P241" i="6"/>
  <c r="L241" i="6"/>
  <c r="W241" i="6"/>
  <c r="K241" i="6"/>
  <c r="M241" i="6"/>
  <c r="I241" i="6"/>
  <c r="H241" i="6"/>
  <c r="O241" i="6"/>
  <c r="B211" i="6"/>
  <c r="AA211" i="6"/>
  <c r="Z211" i="6"/>
  <c r="Y211" i="6"/>
  <c r="X211" i="6"/>
  <c r="AB211" i="6"/>
  <c r="W211" i="6"/>
  <c r="V211" i="6"/>
  <c r="U211" i="6"/>
  <c r="R211" i="6"/>
  <c r="T211" i="6"/>
  <c r="S211" i="6"/>
  <c r="N211" i="6"/>
  <c r="Q211" i="6"/>
  <c r="L211" i="6"/>
  <c r="K211" i="6"/>
  <c r="P211" i="6"/>
  <c r="O211" i="6"/>
  <c r="M211" i="6"/>
  <c r="I211" i="6"/>
  <c r="J211" i="6"/>
  <c r="H211" i="6"/>
  <c r="B227" i="6"/>
  <c r="AA227" i="6"/>
  <c r="AB227" i="6"/>
  <c r="Z227" i="6"/>
  <c r="Y227" i="6"/>
  <c r="X227" i="6"/>
  <c r="W227" i="6"/>
  <c r="V227" i="6"/>
  <c r="U227" i="6"/>
  <c r="R227" i="6"/>
  <c r="S227" i="6"/>
  <c r="N227" i="6"/>
  <c r="Q227" i="6"/>
  <c r="P227" i="6"/>
  <c r="L227" i="6"/>
  <c r="K227" i="6"/>
  <c r="T227" i="6"/>
  <c r="O227" i="6"/>
  <c r="M227" i="6"/>
  <c r="I227" i="6"/>
  <c r="H227" i="6"/>
  <c r="I124" i="6"/>
  <c r="I90" i="6"/>
  <c r="J149" i="6"/>
  <c r="B43" i="6"/>
  <c r="AA43" i="6"/>
  <c r="AB43" i="6"/>
  <c r="Y43" i="6"/>
  <c r="Z43" i="6"/>
  <c r="V43" i="6"/>
  <c r="U43" i="6"/>
  <c r="X43" i="6"/>
  <c r="W43" i="6"/>
  <c r="T43" i="6"/>
  <c r="R43" i="6"/>
  <c r="Q43" i="6"/>
  <c r="N43" i="6"/>
  <c r="P43" i="6"/>
  <c r="L43" i="6"/>
  <c r="K43" i="6"/>
  <c r="O43" i="6"/>
  <c r="M43" i="6"/>
  <c r="I43" i="6"/>
  <c r="J43" i="6"/>
  <c r="S43" i="6"/>
  <c r="B87" i="6"/>
  <c r="AA87" i="6"/>
  <c r="AB87" i="6"/>
  <c r="Z87" i="6"/>
  <c r="Y87" i="6"/>
  <c r="V87" i="6"/>
  <c r="X87" i="6"/>
  <c r="U87" i="6"/>
  <c r="W87" i="6"/>
  <c r="T87" i="6"/>
  <c r="R87" i="6"/>
  <c r="S87" i="6"/>
  <c r="N87" i="6"/>
  <c r="O87" i="6"/>
  <c r="L87" i="6"/>
  <c r="Q87" i="6"/>
  <c r="M87" i="6"/>
  <c r="K87" i="6"/>
  <c r="P87" i="6"/>
  <c r="I87" i="6"/>
  <c r="H87" i="6"/>
  <c r="J87" i="6"/>
  <c r="B31" i="6"/>
  <c r="AA31" i="6"/>
  <c r="Y31" i="6"/>
  <c r="X31" i="6"/>
  <c r="V31" i="6"/>
  <c r="Z31" i="6"/>
  <c r="U31" i="6"/>
  <c r="AB31" i="6"/>
  <c r="T31" i="6"/>
  <c r="W31" i="6"/>
  <c r="R31" i="6"/>
  <c r="S31" i="6"/>
  <c r="P31" i="6"/>
  <c r="N31" i="6"/>
  <c r="Q31" i="6"/>
  <c r="L31" i="6"/>
  <c r="K31" i="6"/>
  <c r="M31" i="6"/>
  <c r="O31" i="6"/>
  <c r="I31" i="6"/>
  <c r="J31" i="6"/>
  <c r="H31" i="6"/>
  <c r="B130" i="6"/>
  <c r="AA130" i="6"/>
  <c r="Z130" i="6"/>
  <c r="AB130" i="6"/>
  <c r="Y130" i="6"/>
  <c r="V130" i="6"/>
  <c r="X130" i="6"/>
  <c r="U130" i="6"/>
  <c r="W130" i="6"/>
  <c r="T130" i="6"/>
  <c r="S130" i="6"/>
  <c r="N130" i="6"/>
  <c r="Q130" i="6"/>
  <c r="P130" i="6"/>
  <c r="L130" i="6"/>
  <c r="K130" i="6"/>
  <c r="O130" i="6"/>
  <c r="M130" i="6"/>
  <c r="I130" i="6"/>
  <c r="R130" i="6"/>
  <c r="B298" i="6"/>
  <c r="AA298" i="6"/>
  <c r="Y298" i="6"/>
  <c r="W298" i="6"/>
  <c r="X298" i="6"/>
  <c r="V298" i="6"/>
  <c r="AB298" i="6"/>
  <c r="Z298" i="6"/>
  <c r="S298" i="6"/>
  <c r="U298" i="6"/>
  <c r="T298" i="6"/>
  <c r="Q298" i="6"/>
  <c r="P298" i="6"/>
  <c r="R298" i="6"/>
  <c r="N298" i="6"/>
  <c r="I298" i="6"/>
  <c r="O298" i="6"/>
  <c r="M298" i="6"/>
  <c r="K298" i="6"/>
  <c r="L298" i="6"/>
  <c r="H298" i="6"/>
  <c r="G298" i="6"/>
  <c r="B290" i="6"/>
  <c r="AA290" i="6"/>
  <c r="AB290" i="6"/>
  <c r="Y290" i="6"/>
  <c r="Z290" i="6"/>
  <c r="W290" i="6"/>
  <c r="X290" i="6"/>
  <c r="V290" i="6"/>
  <c r="S290" i="6"/>
  <c r="U290" i="6"/>
  <c r="T290" i="6"/>
  <c r="Q290" i="6"/>
  <c r="R290" i="6"/>
  <c r="O290" i="6"/>
  <c r="N290" i="6"/>
  <c r="P290" i="6"/>
  <c r="M290" i="6"/>
  <c r="I290" i="6"/>
  <c r="K290" i="6"/>
  <c r="J290" i="6"/>
  <c r="H290" i="6"/>
  <c r="G290" i="6"/>
  <c r="B284" i="6"/>
  <c r="AA284" i="6"/>
  <c r="AB284" i="6"/>
  <c r="Y284" i="6"/>
  <c r="Z284" i="6"/>
  <c r="W284" i="6"/>
  <c r="X284" i="6"/>
  <c r="V284" i="6"/>
  <c r="S284" i="6"/>
  <c r="U284" i="6"/>
  <c r="Q284" i="6"/>
  <c r="P284" i="6"/>
  <c r="T284" i="6"/>
  <c r="R284" i="6"/>
  <c r="N284" i="6"/>
  <c r="I284" i="6"/>
  <c r="O284" i="6"/>
  <c r="K284" i="6"/>
  <c r="H284" i="6"/>
  <c r="L284" i="6"/>
  <c r="J284" i="6"/>
  <c r="G284" i="6"/>
  <c r="B279" i="6"/>
  <c r="AA279" i="6"/>
  <c r="Y279" i="6"/>
  <c r="Z279" i="6"/>
  <c r="W279" i="6"/>
  <c r="AB279" i="6"/>
  <c r="X279" i="6"/>
  <c r="V279" i="6"/>
  <c r="S279" i="6"/>
  <c r="U279" i="6"/>
  <c r="R279" i="6"/>
  <c r="Q279" i="6"/>
  <c r="T279" i="6"/>
  <c r="N279" i="6"/>
  <c r="P279" i="6"/>
  <c r="O279" i="6"/>
  <c r="I279" i="6"/>
  <c r="L279" i="6"/>
  <c r="M279" i="6"/>
  <c r="K279" i="6"/>
  <c r="J279" i="6"/>
  <c r="H279" i="6"/>
  <c r="G279" i="6"/>
  <c r="B127" i="6"/>
  <c r="AA127" i="6"/>
  <c r="Y127" i="6"/>
  <c r="AB127" i="6"/>
  <c r="W127" i="6"/>
  <c r="X127" i="6"/>
  <c r="V127" i="6"/>
  <c r="Z127" i="6"/>
  <c r="S127" i="6"/>
  <c r="T127" i="6"/>
  <c r="U127" i="6"/>
  <c r="Q127" i="6"/>
  <c r="R127" i="6"/>
  <c r="N127" i="6"/>
  <c r="O127" i="6"/>
  <c r="P127" i="6"/>
  <c r="I127" i="6"/>
  <c r="K127" i="6"/>
  <c r="M127" i="6"/>
  <c r="H127" i="6"/>
  <c r="J127" i="6"/>
  <c r="G127" i="6"/>
  <c r="B248" i="6"/>
  <c r="AA248" i="6"/>
  <c r="AB248" i="6"/>
  <c r="Y248" i="6"/>
  <c r="Z248" i="6"/>
  <c r="W248" i="6"/>
  <c r="X248" i="6"/>
  <c r="V248" i="6"/>
  <c r="S248" i="6"/>
  <c r="T248" i="6"/>
  <c r="U248" i="6"/>
  <c r="Q248" i="6"/>
  <c r="P248" i="6"/>
  <c r="R248" i="6"/>
  <c r="N248" i="6"/>
  <c r="M248" i="6"/>
  <c r="I248" i="6"/>
  <c r="O248" i="6"/>
  <c r="K248" i="6"/>
  <c r="H248" i="6"/>
  <c r="L248" i="6"/>
  <c r="G248" i="6"/>
  <c r="B148" i="6"/>
  <c r="AA148" i="6"/>
  <c r="AB148" i="6"/>
  <c r="Y148" i="6"/>
  <c r="W148" i="6"/>
  <c r="Z148" i="6"/>
  <c r="X148" i="6"/>
  <c r="V148" i="6"/>
  <c r="S148" i="6"/>
  <c r="U148" i="6"/>
  <c r="T148" i="6"/>
  <c r="R148" i="6"/>
  <c r="Q148" i="6"/>
  <c r="O148" i="6"/>
  <c r="N148" i="6"/>
  <c r="I148" i="6"/>
  <c r="P148" i="6"/>
  <c r="K148" i="6"/>
  <c r="J148" i="6"/>
  <c r="H148" i="6"/>
  <c r="L148" i="6"/>
  <c r="G148" i="6"/>
  <c r="B183" i="6"/>
  <c r="AA183" i="6"/>
  <c r="Y183" i="6"/>
  <c r="Z183" i="6"/>
  <c r="AB183" i="6"/>
  <c r="W183" i="6"/>
  <c r="X183" i="6"/>
  <c r="V183" i="6"/>
  <c r="S183" i="6"/>
  <c r="U183" i="6"/>
  <c r="Q183" i="6"/>
  <c r="T183" i="6"/>
  <c r="R183" i="6"/>
  <c r="P183" i="6"/>
  <c r="N183" i="6"/>
  <c r="M183" i="6"/>
  <c r="I183" i="6"/>
  <c r="L183" i="6"/>
  <c r="O183" i="6"/>
  <c r="K183" i="6"/>
  <c r="H183" i="6"/>
  <c r="J183" i="6"/>
  <c r="G183" i="6"/>
  <c r="B128" i="6"/>
  <c r="AA128" i="6"/>
  <c r="Y128" i="6"/>
  <c r="AB128" i="6"/>
  <c r="W128" i="6"/>
  <c r="Z128" i="6"/>
  <c r="X128" i="6"/>
  <c r="V128" i="6"/>
  <c r="S128" i="6"/>
  <c r="Q128" i="6"/>
  <c r="U128" i="6"/>
  <c r="T128" i="6"/>
  <c r="P128" i="6"/>
  <c r="R128" i="6"/>
  <c r="O128" i="6"/>
  <c r="I128" i="6"/>
  <c r="M128" i="6"/>
  <c r="K128" i="6"/>
  <c r="H128" i="6"/>
  <c r="N128" i="6"/>
  <c r="G128" i="6"/>
  <c r="B194" i="6"/>
  <c r="AA194" i="6"/>
  <c r="AB194" i="6"/>
  <c r="Y194" i="6"/>
  <c r="Z194" i="6"/>
  <c r="W194" i="6"/>
  <c r="X194" i="6"/>
  <c r="V194" i="6"/>
  <c r="S194" i="6"/>
  <c r="T194" i="6"/>
  <c r="U194" i="6"/>
  <c r="Q194" i="6"/>
  <c r="R194" i="6"/>
  <c r="O194" i="6"/>
  <c r="P194" i="6"/>
  <c r="M194" i="6"/>
  <c r="N194" i="6"/>
  <c r="I194" i="6"/>
  <c r="K194" i="6"/>
  <c r="J194" i="6"/>
  <c r="H194" i="6"/>
  <c r="L194" i="6"/>
  <c r="G194" i="6"/>
  <c r="B176" i="6"/>
  <c r="AA176" i="6"/>
  <c r="AB176" i="6"/>
  <c r="Y176" i="6"/>
  <c r="Z176" i="6"/>
  <c r="W176" i="6"/>
  <c r="X176" i="6"/>
  <c r="V176" i="6"/>
  <c r="S176" i="6"/>
  <c r="U176" i="6"/>
  <c r="T176" i="6"/>
  <c r="Q176" i="6"/>
  <c r="P176" i="6"/>
  <c r="R176" i="6"/>
  <c r="N176" i="6"/>
  <c r="I176" i="6"/>
  <c r="O176" i="6"/>
  <c r="K176" i="6"/>
  <c r="L176" i="6"/>
  <c r="H176" i="6"/>
  <c r="J176" i="6"/>
  <c r="G176" i="6"/>
  <c r="B153" i="6"/>
  <c r="AA153" i="6"/>
  <c r="Y153" i="6"/>
  <c r="AB153" i="6"/>
  <c r="Z153" i="6"/>
  <c r="W153" i="6"/>
  <c r="X153" i="6"/>
  <c r="V153" i="6"/>
  <c r="S153" i="6"/>
  <c r="U153" i="6"/>
  <c r="T153" i="6"/>
  <c r="R153" i="6"/>
  <c r="Q153" i="6"/>
  <c r="N153" i="6"/>
  <c r="O153" i="6"/>
  <c r="P153" i="6"/>
  <c r="I153" i="6"/>
  <c r="L153" i="6"/>
  <c r="M153" i="6"/>
  <c r="K153" i="6"/>
  <c r="J153" i="6"/>
  <c r="H153" i="6"/>
  <c r="G153" i="6"/>
  <c r="B152" i="6"/>
  <c r="AA152" i="6"/>
  <c r="AB152" i="6"/>
  <c r="Y152" i="6"/>
  <c r="W152" i="6"/>
  <c r="X152" i="6"/>
  <c r="V152" i="6"/>
  <c r="Z152" i="6"/>
  <c r="S152" i="6"/>
  <c r="U152" i="6"/>
  <c r="T152" i="6"/>
  <c r="Q152" i="6"/>
  <c r="R152" i="6"/>
  <c r="P152" i="6"/>
  <c r="O152" i="6"/>
  <c r="N152" i="6"/>
  <c r="I152" i="6"/>
  <c r="K152" i="6"/>
  <c r="H152" i="6"/>
  <c r="M152" i="6"/>
  <c r="J152" i="6"/>
  <c r="L152" i="6"/>
  <c r="G152" i="6"/>
  <c r="B60" i="6"/>
  <c r="AA60" i="6"/>
  <c r="AB60" i="6"/>
  <c r="Y60" i="6"/>
  <c r="Z60" i="6"/>
  <c r="W60" i="6"/>
  <c r="X60" i="6"/>
  <c r="V60" i="6"/>
  <c r="S60" i="6"/>
  <c r="U60" i="6"/>
  <c r="Q60" i="6"/>
  <c r="P60" i="6"/>
  <c r="T60" i="6"/>
  <c r="R60" i="6"/>
  <c r="O60" i="6"/>
  <c r="M60" i="6"/>
  <c r="I60" i="6"/>
  <c r="N60" i="6"/>
  <c r="K60" i="6"/>
  <c r="H60" i="6"/>
  <c r="L60" i="6"/>
  <c r="G60" i="6"/>
  <c r="B81" i="6"/>
  <c r="AA81" i="6"/>
  <c r="AB81" i="6"/>
  <c r="Y81" i="6"/>
  <c r="W81" i="6"/>
  <c r="Z81" i="6"/>
  <c r="X81" i="6"/>
  <c r="V81" i="6"/>
  <c r="T81" i="6"/>
  <c r="S81" i="6"/>
  <c r="U81" i="6"/>
  <c r="R81" i="6"/>
  <c r="Q81" i="6"/>
  <c r="O81" i="6"/>
  <c r="N81" i="6"/>
  <c r="I81" i="6"/>
  <c r="P81" i="6"/>
  <c r="K81" i="6"/>
  <c r="L81" i="6"/>
  <c r="J81" i="6"/>
  <c r="H81" i="6"/>
  <c r="G81" i="6"/>
  <c r="B163" i="6"/>
  <c r="AA163" i="6"/>
  <c r="AB163" i="6"/>
  <c r="Y163" i="6"/>
  <c r="Z163" i="6"/>
  <c r="W163" i="6"/>
  <c r="X163" i="6"/>
  <c r="V163" i="6"/>
  <c r="T163" i="6"/>
  <c r="S163" i="6"/>
  <c r="U163" i="6"/>
  <c r="Q163" i="6"/>
  <c r="P163" i="6"/>
  <c r="R163" i="6"/>
  <c r="M163" i="6"/>
  <c r="I163" i="6"/>
  <c r="O163" i="6"/>
  <c r="L163" i="6"/>
  <c r="N163" i="6"/>
  <c r="K163" i="6"/>
  <c r="H163" i="6"/>
  <c r="J163" i="6"/>
  <c r="G163" i="6"/>
  <c r="B259" i="6"/>
  <c r="AA259" i="6"/>
  <c r="Y259" i="6"/>
  <c r="X259" i="6"/>
  <c r="W259" i="6"/>
  <c r="V259" i="6"/>
  <c r="AB259" i="6"/>
  <c r="T259" i="6"/>
  <c r="Z259" i="6"/>
  <c r="S259" i="6"/>
  <c r="U259" i="6"/>
  <c r="Q259" i="6"/>
  <c r="R259" i="6"/>
  <c r="P259" i="6"/>
  <c r="O259" i="6"/>
  <c r="N259" i="6"/>
  <c r="I259" i="6"/>
  <c r="M259" i="6"/>
  <c r="K259" i="6"/>
  <c r="H259" i="6"/>
  <c r="L259" i="6"/>
  <c r="G259" i="6"/>
  <c r="B119" i="6"/>
  <c r="AA119" i="6"/>
  <c r="AB119" i="6"/>
  <c r="Y119" i="6"/>
  <c r="Z119" i="6"/>
  <c r="W119" i="6"/>
  <c r="V119" i="6"/>
  <c r="X119" i="6"/>
  <c r="T119" i="6"/>
  <c r="S119" i="6"/>
  <c r="Q119" i="6"/>
  <c r="R119" i="6"/>
  <c r="U119" i="6"/>
  <c r="O119" i="6"/>
  <c r="P119" i="6"/>
  <c r="N119" i="6"/>
  <c r="M119" i="6"/>
  <c r="I119" i="6"/>
  <c r="K119" i="6"/>
  <c r="L119" i="6"/>
  <c r="J119" i="6"/>
  <c r="H119" i="6"/>
  <c r="G119" i="6"/>
  <c r="B204" i="6"/>
  <c r="AA204" i="6"/>
  <c r="AB204" i="6"/>
  <c r="Y204" i="6"/>
  <c r="Z204" i="6"/>
  <c r="W204" i="6"/>
  <c r="X204" i="6"/>
  <c r="V204" i="6"/>
  <c r="T204" i="6"/>
  <c r="S204" i="6"/>
  <c r="U204" i="6"/>
  <c r="Q204" i="6"/>
  <c r="P204" i="6"/>
  <c r="R204" i="6"/>
  <c r="M204" i="6"/>
  <c r="O204" i="6"/>
  <c r="L204" i="6"/>
  <c r="I204" i="6"/>
  <c r="N204" i="6"/>
  <c r="K204" i="6"/>
  <c r="H204" i="6"/>
  <c r="G204" i="6"/>
  <c r="B231" i="6"/>
  <c r="AB231" i="6"/>
  <c r="AA231" i="6"/>
  <c r="Z231" i="6"/>
  <c r="Y231" i="6"/>
  <c r="X231" i="6"/>
  <c r="W231" i="6"/>
  <c r="V231" i="6"/>
  <c r="T231" i="6"/>
  <c r="S231" i="6"/>
  <c r="U231" i="6"/>
  <c r="R231" i="6"/>
  <c r="Q231" i="6"/>
  <c r="N231" i="6"/>
  <c r="O231" i="6"/>
  <c r="I231" i="6"/>
  <c r="P231" i="6"/>
  <c r="M231" i="6"/>
  <c r="K231" i="6"/>
  <c r="H231" i="6"/>
  <c r="J231" i="6"/>
  <c r="G231" i="6"/>
  <c r="B156" i="6"/>
  <c r="AB156" i="6"/>
  <c r="AA156" i="6"/>
  <c r="Y156" i="6"/>
  <c r="W156" i="6"/>
  <c r="X156" i="6"/>
  <c r="V156" i="6"/>
  <c r="Z156" i="6"/>
  <c r="T156" i="6"/>
  <c r="S156" i="6"/>
  <c r="U156" i="6"/>
  <c r="Q156" i="6"/>
  <c r="R156" i="6"/>
  <c r="P156" i="6"/>
  <c r="O156" i="6"/>
  <c r="L156" i="6"/>
  <c r="I156" i="6"/>
  <c r="N156" i="6"/>
  <c r="K156" i="6"/>
  <c r="J156" i="6"/>
  <c r="H156" i="6"/>
  <c r="G156" i="6"/>
  <c r="B192" i="6"/>
  <c r="AB192" i="6"/>
  <c r="AA192" i="6"/>
  <c r="Y192" i="6"/>
  <c r="Z192" i="6"/>
  <c r="W192" i="6"/>
  <c r="V192" i="6"/>
  <c r="T192" i="6"/>
  <c r="X192" i="6"/>
  <c r="S192" i="6"/>
  <c r="Q192" i="6"/>
  <c r="U192" i="6"/>
  <c r="P192" i="6"/>
  <c r="R192" i="6"/>
  <c r="O192" i="6"/>
  <c r="N192" i="6"/>
  <c r="M192" i="6"/>
  <c r="I192" i="6"/>
  <c r="L192" i="6"/>
  <c r="K192" i="6"/>
  <c r="H192" i="6"/>
  <c r="G192" i="6"/>
  <c r="B245" i="6"/>
  <c r="AB245" i="6"/>
  <c r="AA245" i="6"/>
  <c r="Y245" i="6"/>
  <c r="X245" i="6"/>
  <c r="W245" i="6"/>
  <c r="Z245" i="6"/>
  <c r="V245" i="6"/>
  <c r="T245" i="6"/>
  <c r="S245" i="6"/>
  <c r="U245" i="6"/>
  <c r="R245" i="6"/>
  <c r="Q245" i="6"/>
  <c r="O245" i="6"/>
  <c r="N245" i="6"/>
  <c r="P245" i="6"/>
  <c r="L245" i="6"/>
  <c r="I245" i="6"/>
  <c r="K245" i="6"/>
  <c r="H245" i="6"/>
  <c r="M245" i="6"/>
  <c r="J245" i="6"/>
  <c r="G245" i="6"/>
  <c r="G291" i="6"/>
  <c r="G85" i="6"/>
  <c r="G125" i="6"/>
  <c r="G270" i="6"/>
  <c r="G267" i="6"/>
  <c r="G247" i="6"/>
  <c r="G208" i="6"/>
  <c r="G201" i="6"/>
  <c r="G115" i="6"/>
  <c r="G139" i="6"/>
  <c r="G142" i="6"/>
  <c r="G31" i="6"/>
  <c r="H99" i="6"/>
  <c r="I103" i="6"/>
  <c r="I136" i="6"/>
  <c r="I67" i="6"/>
  <c r="J241" i="6"/>
  <c r="J259" i="6"/>
  <c r="J130" i="6"/>
  <c r="K267" i="6"/>
  <c r="L127" i="6"/>
  <c r="L32" i="6"/>
  <c r="M81" i="6"/>
  <c r="B250" i="6"/>
  <c r="AA250" i="6"/>
  <c r="AB250" i="6"/>
  <c r="Z250" i="6"/>
  <c r="X250" i="6"/>
  <c r="V250" i="6"/>
  <c r="W250" i="6"/>
  <c r="U250" i="6"/>
  <c r="T250" i="6"/>
  <c r="Y250" i="6"/>
  <c r="R250" i="6"/>
  <c r="Q250" i="6"/>
  <c r="P250" i="6"/>
  <c r="AA41" i="6"/>
  <c r="AB41" i="6"/>
  <c r="X41" i="6"/>
  <c r="Z41" i="6"/>
  <c r="V41" i="6"/>
  <c r="Y41" i="6"/>
  <c r="W41" i="6"/>
  <c r="U41" i="6"/>
  <c r="T41" i="6"/>
  <c r="S41" i="6"/>
  <c r="R41" i="6"/>
  <c r="P41" i="6"/>
  <c r="O41" i="6"/>
  <c r="M41" i="6"/>
  <c r="K41" i="6"/>
  <c r="N41" i="6"/>
  <c r="Q41" i="6"/>
  <c r="J41" i="6"/>
  <c r="L41" i="6"/>
  <c r="I41" i="6"/>
  <c r="H41" i="6"/>
  <c r="B292" i="6"/>
  <c r="AA292" i="6"/>
  <c r="Z292" i="6"/>
  <c r="Y292" i="6"/>
  <c r="AB292" i="6"/>
  <c r="X292" i="6"/>
  <c r="W292" i="6"/>
  <c r="U292" i="6"/>
  <c r="V292" i="6"/>
  <c r="R292" i="6"/>
  <c r="T292" i="6"/>
  <c r="S292" i="6"/>
  <c r="L292" i="6"/>
  <c r="K292" i="6"/>
  <c r="P292" i="6"/>
  <c r="O292" i="6"/>
  <c r="M292" i="6"/>
  <c r="I292" i="6"/>
  <c r="J292" i="6"/>
  <c r="H292" i="6"/>
  <c r="Q292" i="6"/>
  <c r="B278" i="6"/>
  <c r="AA278" i="6"/>
  <c r="Z278" i="6"/>
  <c r="Y278" i="6"/>
  <c r="AB278" i="6"/>
  <c r="X278" i="6"/>
  <c r="U278" i="6"/>
  <c r="V278" i="6"/>
  <c r="R278" i="6"/>
  <c r="T278" i="6"/>
  <c r="S278" i="6"/>
  <c r="W278" i="6"/>
  <c r="P278" i="6"/>
  <c r="Q278" i="6"/>
  <c r="L278" i="6"/>
  <c r="K278" i="6"/>
  <c r="N278" i="6"/>
  <c r="I278" i="6"/>
  <c r="O278" i="6"/>
  <c r="M278" i="6"/>
  <c r="H278" i="6"/>
  <c r="J278" i="6"/>
  <c r="B121" i="6"/>
  <c r="AA121" i="6"/>
  <c r="Z121" i="6"/>
  <c r="AB121" i="6"/>
  <c r="Y121" i="6"/>
  <c r="X121" i="6"/>
  <c r="W121" i="6"/>
  <c r="U121" i="6"/>
  <c r="V121" i="6"/>
  <c r="R121" i="6"/>
  <c r="S121" i="6"/>
  <c r="T121" i="6"/>
  <c r="Q121" i="6"/>
  <c r="P121" i="6"/>
  <c r="L121" i="6"/>
  <c r="K121" i="6"/>
  <c r="N121" i="6"/>
  <c r="M121" i="6"/>
  <c r="I121" i="6"/>
  <c r="J121" i="6"/>
  <c r="O121" i="6"/>
  <c r="H121" i="6"/>
  <c r="B268" i="6"/>
  <c r="AA268" i="6"/>
  <c r="Z268" i="6"/>
  <c r="AB268" i="6"/>
  <c r="Y268" i="6"/>
  <c r="X268" i="6"/>
  <c r="W268" i="6"/>
  <c r="U268" i="6"/>
  <c r="V268" i="6"/>
  <c r="R268" i="6"/>
  <c r="T268" i="6"/>
  <c r="S268" i="6"/>
  <c r="N268" i="6"/>
  <c r="Q268" i="6"/>
  <c r="L268" i="6"/>
  <c r="K268" i="6"/>
  <c r="P268" i="6"/>
  <c r="M268" i="6"/>
  <c r="I268" i="6"/>
  <c r="J268" i="6"/>
  <c r="H268" i="6"/>
  <c r="B265" i="6"/>
  <c r="AA265" i="6"/>
  <c r="Z265" i="6"/>
  <c r="AB265" i="6"/>
  <c r="Y265" i="6"/>
  <c r="X265" i="6"/>
  <c r="U265" i="6"/>
  <c r="W265" i="6"/>
  <c r="V265" i="6"/>
  <c r="R265" i="6"/>
  <c r="T265" i="6"/>
  <c r="S265" i="6"/>
  <c r="P265" i="6"/>
  <c r="N265" i="6"/>
  <c r="L265" i="6"/>
  <c r="O265" i="6"/>
  <c r="K265" i="6"/>
  <c r="Q265" i="6"/>
  <c r="I265" i="6"/>
  <c r="M265" i="6"/>
  <c r="H265" i="6"/>
  <c r="J265" i="6"/>
  <c r="B151" i="6"/>
  <c r="AA151" i="6"/>
  <c r="Z151" i="6"/>
  <c r="AB151" i="6"/>
  <c r="Y151" i="6"/>
  <c r="X151" i="6"/>
  <c r="W151" i="6"/>
  <c r="U151" i="6"/>
  <c r="V151" i="6"/>
  <c r="T151" i="6"/>
  <c r="R151" i="6"/>
  <c r="S151" i="6"/>
  <c r="Q151" i="6"/>
  <c r="P151" i="6"/>
  <c r="N151" i="6"/>
  <c r="L151" i="6"/>
  <c r="K151" i="6"/>
  <c r="M151" i="6"/>
  <c r="I151" i="6"/>
  <c r="O151" i="6"/>
  <c r="H151" i="6"/>
  <c r="B165" i="6"/>
  <c r="AA165" i="6"/>
  <c r="Z165" i="6"/>
  <c r="Y165" i="6"/>
  <c r="AB165" i="6"/>
  <c r="X165" i="6"/>
  <c r="W165" i="6"/>
  <c r="U165" i="6"/>
  <c r="V165" i="6"/>
  <c r="T165" i="6"/>
  <c r="R165" i="6"/>
  <c r="S165" i="6"/>
  <c r="N165" i="6"/>
  <c r="L165" i="6"/>
  <c r="O165" i="6"/>
  <c r="K165" i="6"/>
  <c r="P165" i="6"/>
  <c r="M165" i="6"/>
  <c r="Q165" i="6"/>
  <c r="I165" i="6"/>
  <c r="J165" i="6"/>
  <c r="H165" i="6"/>
  <c r="B199" i="6"/>
  <c r="AA199" i="6"/>
  <c r="Z199" i="6"/>
  <c r="AB199" i="6"/>
  <c r="Y199" i="6"/>
  <c r="X199" i="6"/>
  <c r="U199" i="6"/>
  <c r="V199" i="6"/>
  <c r="W199" i="6"/>
  <c r="T199" i="6"/>
  <c r="R199" i="6"/>
  <c r="S199" i="6"/>
  <c r="P199" i="6"/>
  <c r="N199" i="6"/>
  <c r="L199" i="6"/>
  <c r="Q199" i="6"/>
  <c r="K199" i="6"/>
  <c r="M199" i="6"/>
  <c r="I199" i="6"/>
  <c r="J199" i="6"/>
  <c r="H199" i="6"/>
  <c r="O199" i="6"/>
  <c r="B155" i="6"/>
  <c r="AA155" i="6"/>
  <c r="AB155" i="6"/>
  <c r="Y155" i="6"/>
  <c r="Z155" i="6"/>
  <c r="X155" i="6"/>
  <c r="V155" i="6"/>
  <c r="W155" i="6"/>
  <c r="U155" i="6"/>
  <c r="T155" i="6"/>
  <c r="S155" i="6"/>
  <c r="R155" i="6"/>
  <c r="Q155" i="6"/>
  <c r="N155" i="6"/>
  <c r="P155" i="6"/>
  <c r="L155" i="6"/>
  <c r="J155" i="6"/>
  <c r="O155" i="6"/>
  <c r="M155" i="6"/>
  <c r="I155" i="6"/>
  <c r="K155" i="6"/>
  <c r="H155" i="6"/>
  <c r="B4" i="6"/>
  <c r="AA4" i="6"/>
  <c r="AB4" i="6"/>
  <c r="Z4" i="6"/>
  <c r="Y4" i="6"/>
  <c r="X4" i="6"/>
  <c r="V4" i="6"/>
  <c r="W4" i="6"/>
  <c r="T4" i="6"/>
  <c r="S4" i="6"/>
  <c r="U4" i="6"/>
  <c r="Q4" i="6"/>
  <c r="N4" i="6"/>
  <c r="R4" i="6"/>
  <c r="O4" i="6"/>
  <c r="L4" i="6"/>
  <c r="P4" i="6"/>
  <c r="J4" i="6"/>
  <c r="I4" i="6"/>
  <c r="H4" i="6"/>
  <c r="K4" i="6"/>
  <c r="M4" i="6"/>
  <c r="B66" i="6"/>
  <c r="AA66" i="6"/>
  <c r="AB66" i="6"/>
  <c r="Y66" i="6"/>
  <c r="Z66" i="6"/>
  <c r="V66" i="6"/>
  <c r="X66" i="6"/>
  <c r="U66" i="6"/>
  <c r="T66" i="6"/>
  <c r="R66" i="6"/>
  <c r="W66" i="6"/>
  <c r="Q66" i="6"/>
  <c r="S66" i="6"/>
  <c r="N66" i="6"/>
  <c r="P66" i="6"/>
  <c r="L66" i="6"/>
  <c r="M66" i="6"/>
  <c r="J66" i="6"/>
  <c r="O66" i="6"/>
  <c r="I66" i="6"/>
  <c r="H66" i="6"/>
  <c r="B129" i="6"/>
  <c r="AA129" i="6"/>
  <c r="AB129" i="6"/>
  <c r="Z129" i="6"/>
  <c r="Y129" i="6"/>
  <c r="W129" i="6"/>
  <c r="T129" i="6"/>
  <c r="X129" i="6"/>
  <c r="U129" i="6"/>
  <c r="V129" i="6"/>
  <c r="Q129" i="6"/>
  <c r="N129" i="6"/>
  <c r="P129" i="6"/>
  <c r="L129" i="6"/>
  <c r="R129" i="6"/>
  <c r="O129" i="6"/>
  <c r="J129" i="6"/>
  <c r="M129" i="6"/>
  <c r="I129" i="6"/>
  <c r="S129" i="6"/>
  <c r="K129" i="6"/>
  <c r="B297" i="6"/>
  <c r="AA297" i="6"/>
  <c r="Y297" i="6"/>
  <c r="W297" i="6"/>
  <c r="Z297" i="6"/>
  <c r="X297" i="6"/>
  <c r="V297" i="6"/>
  <c r="AB297" i="6"/>
  <c r="U297" i="6"/>
  <c r="T297" i="6"/>
  <c r="S297" i="6"/>
  <c r="Q297" i="6"/>
  <c r="P297" i="6"/>
  <c r="N297" i="6"/>
  <c r="R297" i="6"/>
  <c r="O297" i="6"/>
  <c r="M297" i="6"/>
  <c r="K297" i="6"/>
  <c r="L297" i="6"/>
  <c r="H297" i="6"/>
  <c r="G297" i="6"/>
  <c r="B289" i="6"/>
  <c r="AB289" i="6"/>
  <c r="Y289" i="6"/>
  <c r="Z289" i="6"/>
  <c r="AA289" i="6"/>
  <c r="W289" i="6"/>
  <c r="X289" i="6"/>
  <c r="V289" i="6"/>
  <c r="T289" i="6"/>
  <c r="U289" i="6"/>
  <c r="Q289" i="6"/>
  <c r="R289" i="6"/>
  <c r="O289" i="6"/>
  <c r="N289" i="6"/>
  <c r="S289" i="6"/>
  <c r="L289" i="6"/>
  <c r="K289" i="6"/>
  <c r="J289" i="6"/>
  <c r="H289" i="6"/>
  <c r="I289" i="6"/>
  <c r="P289" i="6"/>
  <c r="G289" i="6"/>
  <c r="B283" i="6"/>
  <c r="AB283" i="6"/>
  <c r="AA283" i="6"/>
  <c r="Y283" i="6"/>
  <c r="Z283" i="6"/>
  <c r="W283" i="6"/>
  <c r="X283" i="6"/>
  <c r="V283" i="6"/>
  <c r="T283" i="6"/>
  <c r="Q283" i="6"/>
  <c r="S283" i="6"/>
  <c r="N283" i="6"/>
  <c r="P283" i="6"/>
  <c r="U283" i="6"/>
  <c r="M283" i="6"/>
  <c r="L283" i="6"/>
  <c r="O283" i="6"/>
  <c r="K283" i="6"/>
  <c r="H283" i="6"/>
  <c r="R283" i="6"/>
  <c r="J283" i="6"/>
  <c r="G283" i="6"/>
  <c r="I283" i="6"/>
  <c r="B80" i="6"/>
  <c r="AB80" i="6"/>
  <c r="Y80" i="6"/>
  <c r="AA80" i="6"/>
  <c r="Z80" i="6"/>
  <c r="W80" i="6"/>
  <c r="X80" i="6"/>
  <c r="V80" i="6"/>
  <c r="T80" i="6"/>
  <c r="S80" i="6"/>
  <c r="Q80" i="6"/>
  <c r="U80" i="6"/>
  <c r="R80" i="6"/>
  <c r="P80" i="6"/>
  <c r="N80" i="6"/>
  <c r="O80" i="6"/>
  <c r="L80" i="6"/>
  <c r="M80" i="6"/>
  <c r="K80" i="6"/>
  <c r="I80" i="6"/>
  <c r="H80" i="6"/>
  <c r="G80" i="6"/>
  <c r="B57" i="6"/>
  <c r="AB57" i="6"/>
  <c r="AA57" i="6"/>
  <c r="Y57" i="6"/>
  <c r="W57" i="6"/>
  <c r="X57" i="6"/>
  <c r="V57" i="6"/>
  <c r="Z57" i="6"/>
  <c r="U57" i="6"/>
  <c r="T57" i="6"/>
  <c r="S57" i="6"/>
  <c r="Q57" i="6"/>
  <c r="R57" i="6"/>
  <c r="N57" i="6"/>
  <c r="O57" i="6"/>
  <c r="P57" i="6"/>
  <c r="M57" i="6"/>
  <c r="K57" i="6"/>
  <c r="L57" i="6"/>
  <c r="H57" i="6"/>
  <c r="J57" i="6"/>
  <c r="I57" i="6"/>
  <c r="G57" i="6"/>
  <c r="B58" i="6"/>
  <c r="AB58" i="6"/>
  <c r="Y58" i="6"/>
  <c r="Z58" i="6"/>
  <c r="W58" i="6"/>
  <c r="X58" i="6"/>
  <c r="AA58" i="6"/>
  <c r="V58" i="6"/>
  <c r="T58" i="6"/>
  <c r="U58" i="6"/>
  <c r="Q58" i="6"/>
  <c r="S58" i="6"/>
  <c r="P58" i="6"/>
  <c r="N58" i="6"/>
  <c r="L58" i="6"/>
  <c r="O58" i="6"/>
  <c r="K58" i="6"/>
  <c r="M58" i="6"/>
  <c r="R58" i="6"/>
  <c r="H58" i="6"/>
  <c r="G58" i="6"/>
  <c r="J58" i="6"/>
  <c r="B160" i="6"/>
  <c r="AB160" i="6"/>
  <c r="AA160" i="6"/>
  <c r="Y160" i="6"/>
  <c r="W160" i="6"/>
  <c r="X160" i="6"/>
  <c r="Z160" i="6"/>
  <c r="V160" i="6"/>
  <c r="T160" i="6"/>
  <c r="S160" i="6"/>
  <c r="U160" i="6"/>
  <c r="R160" i="6"/>
  <c r="Q160" i="6"/>
  <c r="N160" i="6"/>
  <c r="O160" i="6"/>
  <c r="L160" i="6"/>
  <c r="P160" i="6"/>
  <c r="K160" i="6"/>
  <c r="M160" i="6"/>
  <c r="J160" i="6"/>
  <c r="I160" i="6"/>
  <c r="H160" i="6"/>
  <c r="G160" i="6"/>
  <c r="B209" i="6"/>
  <c r="AB209" i="6"/>
  <c r="Y209" i="6"/>
  <c r="Z209" i="6"/>
  <c r="AA209" i="6"/>
  <c r="W209" i="6"/>
  <c r="X209" i="6"/>
  <c r="V209" i="6"/>
  <c r="T209" i="6"/>
  <c r="U209" i="6"/>
  <c r="Q209" i="6"/>
  <c r="S209" i="6"/>
  <c r="R209" i="6"/>
  <c r="P209" i="6"/>
  <c r="N209" i="6"/>
  <c r="O209" i="6"/>
  <c r="L209" i="6"/>
  <c r="K209" i="6"/>
  <c r="H209" i="6"/>
  <c r="J209" i="6"/>
  <c r="M209" i="6"/>
  <c r="I209" i="6"/>
  <c r="G209" i="6"/>
  <c r="B86" i="6"/>
  <c r="AB86" i="6"/>
  <c r="AA86" i="6"/>
  <c r="Y86" i="6"/>
  <c r="W86" i="6"/>
  <c r="Z86" i="6"/>
  <c r="X86" i="6"/>
  <c r="V86" i="6"/>
  <c r="U86" i="6"/>
  <c r="T86" i="6"/>
  <c r="Q86" i="6"/>
  <c r="S86" i="6"/>
  <c r="P86" i="6"/>
  <c r="R86" i="6"/>
  <c r="O86" i="6"/>
  <c r="M86" i="6"/>
  <c r="K86" i="6"/>
  <c r="N86" i="6"/>
  <c r="L86" i="6"/>
  <c r="H86" i="6"/>
  <c r="G86" i="6"/>
  <c r="B191" i="6"/>
  <c r="AB191" i="6"/>
  <c r="Y191" i="6"/>
  <c r="Z191" i="6"/>
  <c r="AA191" i="6"/>
  <c r="W191" i="6"/>
  <c r="X191" i="6"/>
  <c r="V191" i="6"/>
  <c r="T191" i="6"/>
  <c r="S191" i="6"/>
  <c r="Q191" i="6"/>
  <c r="R191" i="6"/>
  <c r="O191" i="6"/>
  <c r="U191" i="6"/>
  <c r="P191" i="6"/>
  <c r="L191" i="6"/>
  <c r="N191" i="6"/>
  <c r="K191" i="6"/>
  <c r="M191" i="6"/>
  <c r="J191" i="6"/>
  <c r="H191" i="6"/>
  <c r="I191" i="6"/>
  <c r="G191" i="6"/>
  <c r="B179" i="6"/>
  <c r="AB179" i="6"/>
  <c r="AA179" i="6"/>
  <c r="Y179" i="6"/>
  <c r="Z179" i="6"/>
  <c r="W179" i="6"/>
  <c r="X179" i="6"/>
  <c r="V179" i="6"/>
  <c r="T179" i="6"/>
  <c r="U179" i="6"/>
  <c r="Q179" i="6"/>
  <c r="S179" i="6"/>
  <c r="P179" i="6"/>
  <c r="N179" i="6"/>
  <c r="M179" i="6"/>
  <c r="L179" i="6"/>
  <c r="R179" i="6"/>
  <c r="O179" i="6"/>
  <c r="K179" i="6"/>
  <c r="H179" i="6"/>
  <c r="J179" i="6"/>
  <c r="G179" i="6"/>
  <c r="I179" i="6"/>
  <c r="B234" i="6"/>
  <c r="AB234" i="6"/>
  <c r="Y234" i="6"/>
  <c r="AA234" i="6"/>
  <c r="Z234" i="6"/>
  <c r="W234" i="6"/>
  <c r="X234" i="6"/>
  <c r="V234" i="6"/>
  <c r="T234" i="6"/>
  <c r="Q234" i="6"/>
  <c r="R234" i="6"/>
  <c r="U234" i="6"/>
  <c r="S234" i="6"/>
  <c r="P234" i="6"/>
  <c r="N234" i="6"/>
  <c r="O234" i="6"/>
  <c r="L234" i="6"/>
  <c r="M234" i="6"/>
  <c r="K234" i="6"/>
  <c r="I234" i="6"/>
  <c r="H234" i="6"/>
  <c r="G234" i="6"/>
  <c r="B264" i="6"/>
  <c r="AB264" i="6"/>
  <c r="AA264" i="6"/>
  <c r="Y264" i="6"/>
  <c r="W264" i="6"/>
  <c r="X264" i="6"/>
  <c r="Z264" i="6"/>
  <c r="V264" i="6"/>
  <c r="U264" i="6"/>
  <c r="T264" i="6"/>
  <c r="S264" i="6"/>
  <c r="Q264" i="6"/>
  <c r="R264" i="6"/>
  <c r="P264" i="6"/>
  <c r="O264" i="6"/>
  <c r="M264" i="6"/>
  <c r="K264" i="6"/>
  <c r="L264" i="6"/>
  <c r="N264" i="6"/>
  <c r="H264" i="6"/>
  <c r="J264" i="6"/>
  <c r="I264" i="6"/>
  <c r="G264" i="6"/>
  <c r="B157" i="6"/>
  <c r="AB157" i="6"/>
  <c r="Y157" i="6"/>
  <c r="AA157" i="6"/>
  <c r="Z157" i="6"/>
  <c r="W157" i="6"/>
  <c r="X157" i="6"/>
  <c r="V157" i="6"/>
  <c r="T157" i="6"/>
  <c r="U157" i="6"/>
  <c r="Q157" i="6"/>
  <c r="S157" i="6"/>
  <c r="P157" i="6"/>
  <c r="R157" i="6"/>
  <c r="L157" i="6"/>
  <c r="O157" i="6"/>
  <c r="N157" i="6"/>
  <c r="K157" i="6"/>
  <c r="M157" i="6"/>
  <c r="H157" i="6"/>
  <c r="G157" i="6"/>
  <c r="J157" i="6"/>
  <c r="B238" i="6"/>
  <c r="AB238" i="6"/>
  <c r="AA238" i="6"/>
  <c r="Y238" i="6"/>
  <c r="W238" i="6"/>
  <c r="X238" i="6"/>
  <c r="V238" i="6"/>
  <c r="Z238" i="6"/>
  <c r="T238" i="6"/>
  <c r="S238" i="6"/>
  <c r="R238" i="6"/>
  <c r="Q238" i="6"/>
  <c r="U238" i="6"/>
  <c r="N238" i="6"/>
  <c r="P238" i="6"/>
  <c r="L238" i="6"/>
  <c r="K238" i="6"/>
  <c r="M238" i="6"/>
  <c r="J238" i="6"/>
  <c r="I238" i="6"/>
  <c r="H238" i="6"/>
  <c r="O238" i="6"/>
  <c r="G238" i="6"/>
  <c r="B147" i="6"/>
  <c r="AB147" i="6"/>
  <c r="Y147" i="6"/>
  <c r="Z147" i="6"/>
  <c r="AA147" i="6"/>
  <c r="W147" i="6"/>
  <c r="X147" i="6"/>
  <c r="V147" i="6"/>
  <c r="T147" i="6"/>
  <c r="Q147" i="6"/>
  <c r="U147" i="6"/>
  <c r="S147" i="6"/>
  <c r="P147" i="6"/>
  <c r="R147" i="6"/>
  <c r="O147" i="6"/>
  <c r="L147" i="6"/>
  <c r="N147" i="6"/>
  <c r="K147" i="6"/>
  <c r="H147" i="6"/>
  <c r="J147" i="6"/>
  <c r="I147" i="6"/>
  <c r="G147" i="6"/>
  <c r="M147" i="6"/>
  <c r="B213" i="6"/>
  <c r="AB213" i="6"/>
  <c r="AA213" i="6"/>
  <c r="Y213" i="6"/>
  <c r="X213" i="6"/>
  <c r="W213" i="6"/>
  <c r="Z213" i="6"/>
  <c r="V213" i="6"/>
  <c r="T213" i="6"/>
  <c r="U213" i="6"/>
  <c r="Q213" i="6"/>
  <c r="S213" i="6"/>
  <c r="R213" i="6"/>
  <c r="P213" i="6"/>
  <c r="O213" i="6"/>
  <c r="N213" i="6"/>
  <c r="M213" i="6"/>
  <c r="K213" i="6"/>
  <c r="L213" i="6"/>
  <c r="H213" i="6"/>
  <c r="G213" i="6"/>
  <c r="B143" i="6"/>
  <c r="AB143" i="6"/>
  <c r="Y143" i="6"/>
  <c r="Z143" i="6"/>
  <c r="X143" i="6"/>
  <c r="AA143" i="6"/>
  <c r="W143" i="6"/>
  <c r="V143" i="6"/>
  <c r="T143" i="6"/>
  <c r="S143" i="6"/>
  <c r="U143" i="6"/>
  <c r="Q143" i="6"/>
  <c r="R143" i="6"/>
  <c r="O143" i="6"/>
  <c r="P143" i="6"/>
  <c r="N143" i="6"/>
  <c r="L143" i="6"/>
  <c r="J143" i="6"/>
  <c r="K143" i="6"/>
  <c r="M143" i="6"/>
  <c r="H143" i="6"/>
  <c r="I143" i="6"/>
  <c r="G143" i="6"/>
  <c r="B126" i="6"/>
  <c r="AB126" i="6"/>
  <c r="AA126" i="6"/>
  <c r="Y126" i="6"/>
  <c r="X126" i="6"/>
  <c r="Z126" i="6"/>
  <c r="W126" i="6"/>
  <c r="V126" i="6"/>
  <c r="T126" i="6"/>
  <c r="U126" i="6"/>
  <c r="Q126" i="6"/>
  <c r="S126" i="6"/>
  <c r="R126" i="6"/>
  <c r="P126" i="6"/>
  <c r="J126" i="6"/>
  <c r="M126" i="6"/>
  <c r="O126" i="6"/>
  <c r="N126" i="6"/>
  <c r="K126" i="6"/>
  <c r="L126" i="6"/>
  <c r="H126" i="6"/>
  <c r="G126" i="6"/>
  <c r="I126" i="6"/>
  <c r="B237" i="6"/>
  <c r="AB237" i="6"/>
  <c r="Z237" i="6"/>
  <c r="Y237" i="6"/>
  <c r="AA237" i="6"/>
  <c r="X237" i="6"/>
  <c r="W237" i="6"/>
  <c r="V237" i="6"/>
  <c r="T237" i="6"/>
  <c r="U237" i="6"/>
  <c r="Q237" i="6"/>
  <c r="R237" i="6"/>
  <c r="S237" i="6"/>
  <c r="P237" i="6"/>
  <c r="J237" i="6"/>
  <c r="N237" i="6"/>
  <c r="M237" i="6"/>
  <c r="K237" i="6"/>
  <c r="L237" i="6"/>
  <c r="I237" i="6"/>
  <c r="H237" i="6"/>
  <c r="G237" i="6"/>
  <c r="B193" i="6"/>
  <c r="AB193" i="6"/>
  <c r="AA193" i="6"/>
  <c r="X193" i="6"/>
  <c r="Y193" i="6"/>
  <c r="W193" i="6"/>
  <c r="V193" i="6"/>
  <c r="Z193" i="6"/>
  <c r="T193" i="6"/>
  <c r="U193" i="6"/>
  <c r="S193" i="6"/>
  <c r="Q193" i="6"/>
  <c r="R193" i="6"/>
  <c r="P193" i="6"/>
  <c r="O193" i="6"/>
  <c r="N193" i="6"/>
  <c r="M193" i="6"/>
  <c r="J193" i="6"/>
  <c r="K193" i="6"/>
  <c r="H193" i="6"/>
  <c r="I193" i="6"/>
  <c r="L193" i="6"/>
  <c r="G193" i="6"/>
  <c r="B236" i="6"/>
  <c r="AB236" i="6"/>
  <c r="Y236" i="6"/>
  <c r="Z236" i="6"/>
  <c r="AA236" i="6"/>
  <c r="X236" i="6"/>
  <c r="W236" i="6"/>
  <c r="V236" i="6"/>
  <c r="T236" i="6"/>
  <c r="U236" i="6"/>
  <c r="Q236" i="6"/>
  <c r="S236" i="6"/>
  <c r="P236" i="6"/>
  <c r="R236" i="6"/>
  <c r="J236" i="6"/>
  <c r="O236" i="6"/>
  <c r="N236" i="6"/>
  <c r="M236" i="6"/>
  <c r="L236" i="6"/>
  <c r="K236" i="6"/>
  <c r="H236" i="6"/>
  <c r="G236" i="6"/>
  <c r="B244" i="6"/>
  <c r="AB244" i="6"/>
  <c r="AA244" i="6"/>
  <c r="Y244" i="6"/>
  <c r="X244" i="6"/>
  <c r="W244" i="6"/>
  <c r="Z244" i="6"/>
  <c r="V244" i="6"/>
  <c r="T244" i="6"/>
  <c r="S244" i="6"/>
  <c r="R244" i="6"/>
  <c r="Q244" i="6"/>
  <c r="U244" i="6"/>
  <c r="N244" i="6"/>
  <c r="P244" i="6"/>
  <c r="O244" i="6"/>
  <c r="J244" i="6"/>
  <c r="K244" i="6"/>
  <c r="M244" i="6"/>
  <c r="L244" i="6"/>
  <c r="I244" i="6"/>
  <c r="H244" i="6"/>
  <c r="G244" i="6"/>
  <c r="B161" i="6"/>
  <c r="AB161" i="6"/>
  <c r="AA161" i="6"/>
  <c r="Z161" i="6"/>
  <c r="X161" i="6"/>
  <c r="W161" i="6"/>
  <c r="Y161" i="6"/>
  <c r="V161" i="6"/>
  <c r="T161" i="6"/>
  <c r="Q161" i="6"/>
  <c r="U161" i="6"/>
  <c r="S161" i="6"/>
  <c r="R161" i="6"/>
  <c r="O161" i="6"/>
  <c r="J161" i="6"/>
  <c r="P161" i="6"/>
  <c r="L161" i="6"/>
  <c r="N161" i="6"/>
  <c r="K161" i="6"/>
  <c r="H161" i="6"/>
  <c r="M161" i="6"/>
  <c r="I161" i="6"/>
  <c r="G161" i="6"/>
  <c r="B141" i="6"/>
  <c r="AB141" i="6"/>
  <c r="AA141" i="6"/>
  <c r="Y141" i="6"/>
  <c r="X141" i="6"/>
  <c r="W141" i="6"/>
  <c r="Z141" i="6"/>
  <c r="V141" i="6"/>
  <c r="T141" i="6"/>
  <c r="U141" i="6"/>
  <c r="Q141" i="6"/>
  <c r="S141" i="6"/>
  <c r="R141" i="6"/>
  <c r="P141" i="6"/>
  <c r="J141" i="6"/>
  <c r="N141" i="6"/>
  <c r="M141" i="6"/>
  <c r="L141" i="6"/>
  <c r="K141" i="6"/>
  <c r="O141" i="6"/>
  <c r="H141" i="6"/>
  <c r="G141" i="6"/>
  <c r="B113" i="6"/>
  <c r="AB113" i="6"/>
  <c r="AA113" i="6"/>
  <c r="Z113" i="6"/>
  <c r="X113" i="6"/>
  <c r="Y113" i="6"/>
  <c r="W113" i="6"/>
  <c r="V113" i="6"/>
  <c r="T113" i="6"/>
  <c r="U113" i="6"/>
  <c r="S113" i="6"/>
  <c r="Q113" i="6"/>
  <c r="R113" i="6"/>
  <c r="P113" i="6"/>
  <c r="O113" i="6"/>
  <c r="N113" i="6"/>
  <c r="L113" i="6"/>
  <c r="J113" i="6"/>
  <c r="K113" i="6"/>
  <c r="I113" i="6"/>
  <c r="H113" i="6"/>
  <c r="G113" i="6"/>
  <c r="B112" i="6"/>
  <c r="AB112" i="6"/>
  <c r="AA112" i="6"/>
  <c r="Y112" i="6"/>
  <c r="X112" i="6"/>
  <c r="Z112" i="6"/>
  <c r="W112" i="6"/>
  <c r="V112" i="6"/>
  <c r="T112" i="6"/>
  <c r="U112" i="6"/>
  <c r="Q112" i="6"/>
  <c r="S112" i="6"/>
  <c r="R112" i="6"/>
  <c r="P112" i="6"/>
  <c r="J112" i="6"/>
  <c r="O112" i="6"/>
  <c r="M112" i="6"/>
  <c r="N112" i="6"/>
  <c r="K112" i="6"/>
  <c r="L112" i="6"/>
  <c r="H112" i="6"/>
  <c r="G112" i="6"/>
  <c r="I112" i="6"/>
  <c r="B53" i="6"/>
  <c r="AB53" i="6"/>
  <c r="Z53" i="6"/>
  <c r="Y53" i="6"/>
  <c r="X53" i="6"/>
  <c r="W53" i="6"/>
  <c r="AA53" i="6"/>
  <c r="V53" i="6"/>
  <c r="T53" i="6"/>
  <c r="U53" i="6"/>
  <c r="Q53" i="6"/>
  <c r="S53" i="6"/>
  <c r="P53" i="6"/>
  <c r="R53" i="6"/>
  <c r="O53" i="6"/>
  <c r="J53" i="6"/>
  <c r="M53" i="6"/>
  <c r="K53" i="6"/>
  <c r="L53" i="6"/>
  <c r="I53" i="6"/>
  <c r="G53" i="6"/>
  <c r="H53" i="6"/>
  <c r="B222" i="6"/>
  <c r="AB222" i="6"/>
  <c r="AA222" i="6"/>
  <c r="X222" i="6"/>
  <c r="W222" i="6"/>
  <c r="Z222" i="6"/>
  <c r="V222" i="6"/>
  <c r="Y222" i="6"/>
  <c r="U222" i="6"/>
  <c r="T222" i="6"/>
  <c r="S222" i="6"/>
  <c r="Q222" i="6"/>
  <c r="R222" i="6"/>
  <c r="O222" i="6"/>
  <c r="N222" i="6"/>
  <c r="M222" i="6"/>
  <c r="J222" i="6"/>
  <c r="P222" i="6"/>
  <c r="K222" i="6"/>
  <c r="I222" i="6"/>
  <c r="G222" i="6"/>
  <c r="L222" i="6"/>
  <c r="B13" i="6"/>
  <c r="AB13" i="6"/>
  <c r="Y13" i="6"/>
  <c r="Z13" i="6"/>
  <c r="X13" i="6"/>
  <c r="AA13" i="6"/>
  <c r="W13" i="6"/>
  <c r="V13" i="6"/>
  <c r="T13" i="6"/>
  <c r="U13" i="6"/>
  <c r="Q13" i="6"/>
  <c r="S13" i="6"/>
  <c r="R13" i="6"/>
  <c r="P13" i="6"/>
  <c r="J13" i="6"/>
  <c r="N13" i="6"/>
  <c r="M13" i="6"/>
  <c r="L13" i="6"/>
  <c r="K13" i="6"/>
  <c r="H13" i="6"/>
  <c r="G13" i="6"/>
  <c r="B17" i="6"/>
  <c r="AB17" i="6"/>
  <c r="Z17" i="6"/>
  <c r="AA17" i="6"/>
  <c r="Y17" i="6"/>
  <c r="X17" i="6"/>
  <c r="W17" i="6"/>
  <c r="V17" i="6"/>
  <c r="U17" i="6"/>
  <c r="T17" i="6"/>
  <c r="S17" i="6"/>
  <c r="R17" i="6"/>
  <c r="Q17" i="6"/>
  <c r="P17" i="6"/>
  <c r="N17" i="6"/>
  <c r="J17" i="6"/>
  <c r="K17" i="6"/>
  <c r="M17" i="6"/>
  <c r="H17" i="6"/>
  <c r="L17" i="6"/>
  <c r="I17" i="6"/>
  <c r="G17" i="6"/>
  <c r="O17" i="6"/>
  <c r="B47" i="6"/>
  <c r="AB47" i="6"/>
  <c r="AA47" i="6"/>
  <c r="X47" i="6"/>
  <c r="Z47" i="6"/>
  <c r="W47" i="6"/>
  <c r="Y47" i="6"/>
  <c r="V47" i="6"/>
  <c r="T47" i="6"/>
  <c r="U47" i="6"/>
  <c r="Q47" i="6"/>
  <c r="S47" i="6"/>
  <c r="R47" i="6"/>
  <c r="P47" i="6"/>
  <c r="O47" i="6"/>
  <c r="J47" i="6"/>
  <c r="L47" i="6"/>
  <c r="N47" i="6"/>
  <c r="K47" i="6"/>
  <c r="H47" i="6"/>
  <c r="M47" i="6"/>
  <c r="I47" i="6"/>
  <c r="G47" i="6"/>
  <c r="B94" i="6"/>
  <c r="AB94" i="6"/>
  <c r="AA94" i="6"/>
  <c r="Z94" i="6"/>
  <c r="Y94" i="6"/>
  <c r="X94" i="6"/>
  <c r="W94" i="6"/>
  <c r="V94" i="6"/>
  <c r="U94" i="6"/>
  <c r="T94" i="6"/>
  <c r="R94" i="6"/>
  <c r="Q94" i="6"/>
  <c r="S94" i="6"/>
  <c r="P94" i="6"/>
  <c r="O94" i="6"/>
  <c r="J94" i="6"/>
  <c r="M94" i="6"/>
  <c r="L94" i="6"/>
  <c r="K94" i="6"/>
  <c r="H94" i="6"/>
  <c r="N94" i="6"/>
  <c r="G94" i="6"/>
  <c r="B92" i="6"/>
  <c r="AB92" i="6"/>
  <c r="AA92" i="6"/>
  <c r="X92" i="6"/>
  <c r="Y92" i="6"/>
  <c r="W92" i="6"/>
  <c r="V92" i="6"/>
  <c r="T92" i="6"/>
  <c r="Z92" i="6"/>
  <c r="U92" i="6"/>
  <c r="S92" i="6"/>
  <c r="R92" i="6"/>
  <c r="Q92" i="6"/>
  <c r="O92" i="6"/>
  <c r="N92" i="6"/>
  <c r="L92" i="6"/>
  <c r="J92" i="6"/>
  <c r="K92" i="6"/>
  <c r="P92" i="6"/>
  <c r="H92" i="6"/>
  <c r="I92" i="6"/>
  <c r="G92" i="6"/>
  <c r="M92" i="6"/>
  <c r="G124" i="6"/>
  <c r="G196" i="6"/>
  <c r="G187" i="6"/>
  <c r="G136" i="6"/>
  <c r="G221" i="6"/>
  <c r="G120" i="6"/>
  <c r="G159" i="6"/>
  <c r="G150" i="6"/>
  <c r="G39" i="6"/>
  <c r="G73" i="6"/>
  <c r="G66" i="6"/>
  <c r="H56" i="6"/>
  <c r="H32" i="6"/>
  <c r="I13" i="6"/>
  <c r="J233" i="6"/>
  <c r="J213" i="6"/>
  <c r="K229" i="6"/>
  <c r="L231" i="6"/>
  <c r="M201" i="6"/>
  <c r="N292" i="6"/>
  <c r="B134" i="6"/>
  <c r="AB134" i="6"/>
  <c r="AA134" i="6"/>
  <c r="Z134" i="6"/>
  <c r="Y134" i="6"/>
  <c r="X134" i="6"/>
  <c r="W134" i="6"/>
  <c r="U134" i="6"/>
  <c r="V134" i="6"/>
  <c r="T134" i="6"/>
  <c r="S134" i="6"/>
  <c r="R134" i="6"/>
  <c r="Q134" i="6"/>
  <c r="N134" i="6"/>
  <c r="P134" i="6"/>
  <c r="O134" i="6"/>
  <c r="I134" i="6"/>
  <c r="M134" i="6"/>
  <c r="K134" i="6"/>
  <c r="L134" i="6"/>
  <c r="J134" i="6"/>
  <c r="G134" i="6"/>
  <c r="B296" i="6"/>
  <c r="AA296" i="6"/>
  <c r="AB296" i="6"/>
  <c r="Z296" i="6"/>
  <c r="W296" i="6"/>
  <c r="V296" i="6"/>
  <c r="X296" i="6"/>
  <c r="Y296" i="6"/>
  <c r="U296" i="6"/>
  <c r="S296" i="6"/>
  <c r="P296" i="6"/>
  <c r="T296" i="6"/>
  <c r="R296" i="6"/>
  <c r="Q296" i="6"/>
  <c r="O296" i="6"/>
  <c r="M296" i="6"/>
  <c r="K296" i="6"/>
  <c r="N296" i="6"/>
  <c r="L296" i="6"/>
  <c r="H296" i="6"/>
  <c r="G296" i="6"/>
  <c r="J296" i="6"/>
  <c r="B282" i="6"/>
  <c r="AA282" i="6"/>
  <c r="Z282" i="6"/>
  <c r="AB282" i="6"/>
  <c r="W282" i="6"/>
  <c r="Y282" i="6"/>
  <c r="V282" i="6"/>
  <c r="X282" i="6"/>
  <c r="U282" i="6"/>
  <c r="T282" i="6"/>
  <c r="S282" i="6"/>
  <c r="P282" i="6"/>
  <c r="Q282" i="6"/>
  <c r="O282" i="6"/>
  <c r="R282" i="6"/>
  <c r="M282" i="6"/>
  <c r="N282" i="6"/>
  <c r="K282" i="6"/>
  <c r="H282" i="6"/>
  <c r="L282" i="6"/>
  <c r="J282" i="6"/>
  <c r="G282" i="6"/>
  <c r="I282" i="6"/>
  <c r="AB40" i="6"/>
  <c r="Z40" i="6"/>
  <c r="W40" i="6"/>
  <c r="AA40" i="6"/>
  <c r="Y40" i="6"/>
  <c r="V40" i="6"/>
  <c r="X40" i="6"/>
  <c r="U40" i="6"/>
  <c r="P40" i="6"/>
  <c r="Q40" i="6"/>
  <c r="R40" i="6"/>
  <c r="O40" i="6"/>
  <c r="T40" i="6"/>
  <c r="M40" i="6"/>
  <c r="N40" i="6"/>
  <c r="K40" i="6"/>
  <c r="S40" i="6"/>
  <c r="H40" i="6"/>
  <c r="G40" i="6"/>
  <c r="L40" i="6"/>
  <c r="J40" i="6"/>
  <c r="I40" i="6"/>
  <c r="B40" i="6"/>
  <c r="B178" i="6"/>
  <c r="AA178" i="6"/>
  <c r="Z178" i="6"/>
  <c r="AB178" i="6"/>
  <c r="W178" i="6"/>
  <c r="Y178" i="6"/>
  <c r="V178" i="6"/>
  <c r="X178" i="6"/>
  <c r="U178" i="6"/>
  <c r="P178" i="6"/>
  <c r="Q178" i="6"/>
  <c r="R178" i="6"/>
  <c r="O178" i="6"/>
  <c r="T178" i="6"/>
  <c r="M178" i="6"/>
  <c r="K178" i="6"/>
  <c r="S178" i="6"/>
  <c r="H178" i="6"/>
  <c r="L178" i="6"/>
  <c r="N178" i="6"/>
  <c r="J178" i="6"/>
  <c r="G178" i="6"/>
  <c r="I178" i="6"/>
  <c r="Y83" i="6"/>
  <c r="AA83" i="6"/>
  <c r="Z83" i="6"/>
  <c r="X83" i="6"/>
  <c r="W83" i="6"/>
  <c r="V83" i="6"/>
  <c r="T83" i="6"/>
  <c r="AB83" i="6"/>
  <c r="U83" i="6"/>
  <c r="S83" i="6"/>
  <c r="P83" i="6"/>
  <c r="O83" i="6"/>
  <c r="M83" i="6"/>
  <c r="K83" i="6"/>
  <c r="R83" i="6"/>
  <c r="L83" i="6"/>
  <c r="Q83" i="6"/>
  <c r="H83" i="6"/>
  <c r="J83" i="6"/>
  <c r="G83" i="6"/>
  <c r="N83" i="6"/>
  <c r="G41" i="6"/>
  <c r="H130" i="6"/>
  <c r="I159" i="6"/>
  <c r="J204" i="6"/>
  <c r="K291" i="6"/>
  <c r="L187" i="6"/>
  <c r="M289" i="6"/>
  <c r="M139" i="6"/>
  <c r="O270" i="6"/>
  <c r="Q150" i="6"/>
  <c r="B15" i="6"/>
  <c r="AB15" i="6"/>
  <c r="AA15" i="6"/>
  <c r="Z15" i="6"/>
  <c r="Y15" i="6"/>
  <c r="W15" i="6"/>
  <c r="U15" i="6"/>
  <c r="X15" i="6"/>
  <c r="V15" i="6"/>
  <c r="T15" i="6"/>
  <c r="S15" i="6"/>
  <c r="R15" i="6"/>
  <c r="Q15" i="6"/>
  <c r="P15" i="6"/>
  <c r="O15" i="6"/>
  <c r="N15" i="6"/>
  <c r="M15" i="6"/>
  <c r="L15" i="6"/>
  <c r="I15" i="6"/>
  <c r="K15" i="6"/>
  <c r="H15" i="6"/>
  <c r="G15" i="6"/>
  <c r="B132" i="6"/>
  <c r="AB132" i="6"/>
  <c r="AA132" i="6"/>
  <c r="Z132" i="6"/>
  <c r="Y132" i="6"/>
  <c r="W132" i="6"/>
  <c r="X132" i="6"/>
  <c r="U132" i="6"/>
  <c r="V132" i="6"/>
  <c r="T132" i="6"/>
  <c r="S132" i="6"/>
  <c r="R132" i="6"/>
  <c r="Q132" i="6"/>
  <c r="O132" i="6"/>
  <c r="L132" i="6"/>
  <c r="P132" i="6"/>
  <c r="N132" i="6"/>
  <c r="I132" i="6"/>
  <c r="K132" i="6"/>
  <c r="J132" i="6"/>
  <c r="M132" i="6"/>
  <c r="H132" i="6"/>
  <c r="G132" i="6"/>
  <c r="AB288" i="6"/>
  <c r="Z288" i="6"/>
  <c r="AA288" i="6"/>
  <c r="W288" i="6"/>
  <c r="Y288" i="6"/>
  <c r="V288" i="6"/>
  <c r="X288" i="6"/>
  <c r="U288" i="6"/>
  <c r="T288" i="6"/>
  <c r="R288" i="6"/>
  <c r="P288" i="6"/>
  <c r="O288" i="6"/>
  <c r="Q288" i="6"/>
  <c r="S288" i="6"/>
  <c r="M288" i="6"/>
  <c r="N288" i="6"/>
  <c r="K288" i="6"/>
  <c r="J288" i="6"/>
  <c r="H288" i="6"/>
  <c r="I288" i="6"/>
  <c r="G288" i="6"/>
  <c r="L288" i="6"/>
  <c r="Z103" i="6"/>
  <c r="AA103" i="6"/>
  <c r="W103" i="6"/>
  <c r="Y103" i="6"/>
  <c r="V103" i="6"/>
  <c r="AB103" i="6"/>
  <c r="U103" i="6"/>
  <c r="T103" i="6"/>
  <c r="X103" i="6"/>
  <c r="P103" i="6"/>
  <c r="R103" i="6"/>
  <c r="S103" i="6"/>
  <c r="O103" i="6"/>
  <c r="M103" i="6"/>
  <c r="Q103" i="6"/>
  <c r="K103" i="6"/>
  <c r="N103" i="6"/>
  <c r="H103" i="6"/>
  <c r="L103" i="6"/>
  <c r="G103" i="6"/>
  <c r="B276" i="6"/>
  <c r="AA276" i="6"/>
  <c r="AB276" i="6"/>
  <c r="Z276" i="6"/>
  <c r="W276" i="6"/>
  <c r="V276" i="6"/>
  <c r="X276" i="6"/>
  <c r="U276" i="6"/>
  <c r="T276" i="6"/>
  <c r="S276" i="6"/>
  <c r="R276" i="6"/>
  <c r="P276" i="6"/>
  <c r="O276" i="6"/>
  <c r="Y276" i="6"/>
  <c r="M276" i="6"/>
  <c r="Q276" i="6"/>
  <c r="K276" i="6"/>
  <c r="L276" i="6"/>
  <c r="H276" i="6"/>
  <c r="J276" i="6"/>
  <c r="N276" i="6"/>
  <c r="I276" i="6"/>
  <c r="G276" i="6"/>
  <c r="B62" i="6"/>
  <c r="AA62" i="6"/>
  <c r="Z62" i="6"/>
  <c r="W62" i="6"/>
  <c r="AB62" i="6"/>
  <c r="V62" i="6"/>
  <c r="X62" i="6"/>
  <c r="Y62" i="6"/>
  <c r="U62" i="6"/>
  <c r="P62" i="6"/>
  <c r="R62" i="6"/>
  <c r="T62" i="6"/>
  <c r="O62" i="6"/>
  <c r="Q62" i="6"/>
  <c r="S62" i="6"/>
  <c r="M62" i="6"/>
  <c r="K62" i="6"/>
  <c r="I62" i="6"/>
  <c r="H62" i="6"/>
  <c r="L62" i="6"/>
  <c r="G62" i="6"/>
  <c r="AA82" i="6"/>
  <c r="Z82" i="6"/>
  <c r="AB82" i="6"/>
  <c r="W82" i="6"/>
  <c r="Y82" i="6"/>
  <c r="V82" i="6"/>
  <c r="U82" i="6"/>
  <c r="X82" i="6"/>
  <c r="T82" i="6"/>
  <c r="S82" i="6"/>
  <c r="R82" i="6"/>
  <c r="P82" i="6"/>
  <c r="O82" i="6"/>
  <c r="N82" i="6"/>
  <c r="Q82" i="6"/>
  <c r="M82" i="6"/>
  <c r="K82" i="6"/>
  <c r="L82" i="6"/>
  <c r="H82" i="6"/>
  <c r="J82" i="6"/>
  <c r="I82" i="6"/>
  <c r="G82" i="6"/>
  <c r="B82" i="6"/>
  <c r="B169" i="6"/>
  <c r="AA169" i="6"/>
  <c r="AB169" i="6"/>
  <c r="Z169" i="6"/>
  <c r="W169" i="6"/>
  <c r="V169" i="6"/>
  <c r="X169" i="6"/>
  <c r="Y169" i="6"/>
  <c r="U169" i="6"/>
  <c r="T169" i="6"/>
  <c r="P169" i="6"/>
  <c r="R169" i="6"/>
  <c r="Q169" i="6"/>
  <c r="O169" i="6"/>
  <c r="S169" i="6"/>
  <c r="N169" i="6"/>
  <c r="M169" i="6"/>
  <c r="K169" i="6"/>
  <c r="L169" i="6"/>
  <c r="H169" i="6"/>
  <c r="G169" i="6"/>
  <c r="J169" i="6"/>
  <c r="AB61" i="6"/>
  <c r="Z61" i="6"/>
  <c r="AA61" i="6"/>
  <c r="W61" i="6"/>
  <c r="Y61" i="6"/>
  <c r="V61" i="6"/>
  <c r="X61" i="6"/>
  <c r="U61" i="6"/>
  <c r="T61" i="6"/>
  <c r="S61" i="6"/>
  <c r="R61" i="6"/>
  <c r="P61" i="6"/>
  <c r="O61" i="6"/>
  <c r="M61" i="6"/>
  <c r="N61" i="6"/>
  <c r="K61" i="6"/>
  <c r="Q61" i="6"/>
  <c r="J61" i="6"/>
  <c r="H61" i="6"/>
  <c r="I61" i="6"/>
  <c r="L61" i="6"/>
  <c r="G61" i="6"/>
  <c r="B61" i="6"/>
  <c r="AA240" i="6"/>
  <c r="Z240" i="6"/>
  <c r="AB240" i="6"/>
  <c r="W240" i="6"/>
  <c r="Y240" i="6"/>
  <c r="V240" i="6"/>
  <c r="X240" i="6"/>
  <c r="U240" i="6"/>
  <c r="P240" i="6"/>
  <c r="T240" i="6"/>
  <c r="R240" i="6"/>
  <c r="S240" i="6"/>
  <c r="O240" i="6"/>
  <c r="Q240" i="6"/>
  <c r="N240" i="6"/>
  <c r="M240" i="6"/>
  <c r="K240" i="6"/>
  <c r="H240" i="6"/>
  <c r="B240" i="6"/>
  <c r="G240" i="6"/>
  <c r="B54" i="6"/>
  <c r="AA54" i="6"/>
  <c r="AB54" i="6"/>
  <c r="Z54" i="6"/>
  <c r="W54" i="6"/>
  <c r="V54" i="6"/>
  <c r="X54" i="6"/>
  <c r="Y54" i="6"/>
  <c r="U54" i="6"/>
  <c r="T54" i="6"/>
  <c r="S54" i="6"/>
  <c r="R54" i="6"/>
  <c r="P54" i="6"/>
  <c r="O54" i="6"/>
  <c r="Q54" i="6"/>
  <c r="N54" i="6"/>
  <c r="M54" i="6"/>
  <c r="K54" i="6"/>
  <c r="L54" i="6"/>
  <c r="H54" i="6"/>
  <c r="J54" i="6"/>
  <c r="I54" i="6"/>
  <c r="G54" i="6"/>
  <c r="AB239" i="6"/>
  <c r="Z239" i="6"/>
  <c r="AA239" i="6"/>
  <c r="W239" i="6"/>
  <c r="Y239" i="6"/>
  <c r="V239" i="6"/>
  <c r="U239" i="6"/>
  <c r="X239" i="6"/>
  <c r="T239" i="6"/>
  <c r="P239" i="6"/>
  <c r="R239" i="6"/>
  <c r="Q239" i="6"/>
  <c r="O239" i="6"/>
  <c r="M239" i="6"/>
  <c r="N239" i="6"/>
  <c r="S239" i="6"/>
  <c r="K239" i="6"/>
  <c r="H239" i="6"/>
  <c r="L239" i="6"/>
  <c r="G239" i="6"/>
  <c r="J239" i="6"/>
  <c r="I239" i="6"/>
  <c r="B228" i="6"/>
  <c r="AA228" i="6"/>
  <c r="Z228" i="6"/>
  <c r="AB228" i="6"/>
  <c r="W228" i="6"/>
  <c r="V228" i="6"/>
  <c r="X228" i="6"/>
  <c r="Y228" i="6"/>
  <c r="T228" i="6"/>
  <c r="U228" i="6"/>
  <c r="S228" i="6"/>
  <c r="P228" i="6"/>
  <c r="O228" i="6"/>
  <c r="M228" i="6"/>
  <c r="K228" i="6"/>
  <c r="R228" i="6"/>
  <c r="N228" i="6"/>
  <c r="L228" i="6"/>
  <c r="I228" i="6"/>
  <c r="H228" i="6"/>
  <c r="Q228" i="6"/>
  <c r="G228" i="6"/>
  <c r="AA29" i="6"/>
  <c r="Z29" i="6"/>
  <c r="AB29" i="6"/>
  <c r="X29" i="6"/>
  <c r="W29" i="6"/>
  <c r="Y29" i="6"/>
  <c r="V29" i="6"/>
  <c r="T29" i="6"/>
  <c r="U29" i="6"/>
  <c r="S29" i="6"/>
  <c r="R29" i="6"/>
  <c r="P29" i="6"/>
  <c r="O29" i="6"/>
  <c r="Q29" i="6"/>
  <c r="N29" i="6"/>
  <c r="M29" i="6"/>
  <c r="K29" i="6"/>
  <c r="H29" i="6"/>
  <c r="J29" i="6"/>
  <c r="I29" i="6"/>
  <c r="G29" i="6"/>
  <c r="B140" i="6"/>
  <c r="AA140" i="6"/>
  <c r="AB140" i="6"/>
  <c r="Z140" i="6"/>
  <c r="X140" i="6"/>
  <c r="W140" i="6"/>
  <c r="V140" i="6"/>
  <c r="Y140" i="6"/>
  <c r="T140" i="6"/>
  <c r="U140" i="6"/>
  <c r="P140" i="6"/>
  <c r="R140" i="6"/>
  <c r="Q140" i="6"/>
  <c r="O140" i="6"/>
  <c r="M140" i="6"/>
  <c r="N140" i="6"/>
  <c r="S140" i="6"/>
  <c r="K140" i="6"/>
  <c r="L140" i="6"/>
  <c r="H140" i="6"/>
  <c r="G140" i="6"/>
  <c r="J140" i="6"/>
  <c r="AB258" i="6"/>
  <c r="Z258" i="6"/>
  <c r="X258" i="6"/>
  <c r="AA258" i="6"/>
  <c r="W258" i="6"/>
  <c r="Y258" i="6"/>
  <c r="V258" i="6"/>
  <c r="T258" i="6"/>
  <c r="U258" i="6"/>
  <c r="S258" i="6"/>
  <c r="R258" i="6"/>
  <c r="P258" i="6"/>
  <c r="O258" i="6"/>
  <c r="N258" i="6"/>
  <c r="Q258" i="6"/>
  <c r="M258" i="6"/>
  <c r="K258" i="6"/>
  <c r="H258" i="6"/>
  <c r="L258" i="6"/>
  <c r="J258" i="6"/>
  <c r="I258" i="6"/>
  <c r="G258" i="6"/>
  <c r="B257" i="6"/>
  <c r="Y257" i="6"/>
  <c r="AA257" i="6"/>
  <c r="Z257" i="6"/>
  <c r="AB257" i="6"/>
  <c r="X257" i="6"/>
  <c r="W257" i="6"/>
  <c r="V257" i="6"/>
  <c r="T257" i="6"/>
  <c r="U257" i="6"/>
  <c r="P257" i="6"/>
  <c r="Q257" i="6"/>
  <c r="R257" i="6"/>
  <c r="O257" i="6"/>
  <c r="S257" i="6"/>
  <c r="M257" i="6"/>
  <c r="L257" i="6"/>
  <c r="N257" i="6"/>
  <c r="K257" i="6"/>
  <c r="H257" i="6"/>
  <c r="G257" i="6"/>
  <c r="I257" i="6"/>
  <c r="B173" i="6"/>
  <c r="AA173" i="6"/>
  <c r="Y173" i="6"/>
  <c r="Z173" i="6"/>
  <c r="X173" i="6"/>
  <c r="AB173" i="6"/>
  <c r="W173" i="6"/>
  <c r="V173" i="6"/>
  <c r="T173" i="6"/>
  <c r="U173" i="6"/>
  <c r="S173" i="6"/>
  <c r="R173" i="6"/>
  <c r="P173" i="6"/>
  <c r="O173" i="6"/>
  <c r="Q173" i="6"/>
  <c r="N173" i="6"/>
  <c r="M173" i="6"/>
  <c r="L173" i="6"/>
  <c r="K173" i="6"/>
  <c r="J173" i="6"/>
  <c r="H173" i="6"/>
  <c r="I173" i="6"/>
  <c r="G173" i="6"/>
  <c r="Y185" i="6"/>
  <c r="Z185" i="6"/>
  <c r="AA185" i="6"/>
  <c r="AB185" i="6"/>
  <c r="X185" i="6"/>
  <c r="W185" i="6"/>
  <c r="V185" i="6"/>
  <c r="T185" i="6"/>
  <c r="U185" i="6"/>
  <c r="P185" i="6"/>
  <c r="R185" i="6"/>
  <c r="Q185" i="6"/>
  <c r="O185" i="6"/>
  <c r="M185" i="6"/>
  <c r="S185" i="6"/>
  <c r="N185" i="6"/>
  <c r="K185" i="6"/>
  <c r="H185" i="6"/>
  <c r="L185" i="6"/>
  <c r="G185" i="6"/>
  <c r="J185" i="6"/>
  <c r="I185" i="6"/>
  <c r="B185" i="6"/>
  <c r="B256" i="6"/>
  <c r="Y256" i="6"/>
  <c r="AA256" i="6"/>
  <c r="Z256" i="6"/>
  <c r="AB256" i="6"/>
  <c r="X256" i="6"/>
  <c r="W256" i="6"/>
  <c r="V256" i="6"/>
  <c r="T256" i="6"/>
  <c r="U256" i="6"/>
  <c r="S256" i="6"/>
  <c r="P256" i="6"/>
  <c r="O256" i="6"/>
  <c r="Q256" i="6"/>
  <c r="M256" i="6"/>
  <c r="N256" i="6"/>
  <c r="R256" i="6"/>
  <c r="K256" i="6"/>
  <c r="L256" i="6"/>
  <c r="I256" i="6"/>
  <c r="H256" i="6"/>
  <c r="J256" i="6"/>
  <c r="G256" i="6"/>
  <c r="Y216" i="6"/>
  <c r="AA216" i="6"/>
  <c r="Z216" i="6"/>
  <c r="X216" i="6"/>
  <c r="W216" i="6"/>
  <c r="AB216" i="6"/>
  <c r="V216" i="6"/>
  <c r="T216" i="6"/>
  <c r="U216" i="6"/>
  <c r="S216" i="6"/>
  <c r="R216" i="6"/>
  <c r="P216" i="6"/>
  <c r="O216" i="6"/>
  <c r="Q216" i="6"/>
  <c r="N216" i="6"/>
  <c r="M216" i="6"/>
  <c r="K216" i="6"/>
  <c r="H216" i="6"/>
  <c r="I216" i="6"/>
  <c r="G216" i="6"/>
  <c r="B216" i="6"/>
  <c r="B190" i="6"/>
  <c r="AA190" i="6"/>
  <c r="Y190" i="6"/>
  <c r="Z190" i="6"/>
  <c r="X190" i="6"/>
  <c r="AB190" i="6"/>
  <c r="W190" i="6"/>
  <c r="V190" i="6"/>
  <c r="T190" i="6"/>
  <c r="U190" i="6"/>
  <c r="S190" i="6"/>
  <c r="P190" i="6"/>
  <c r="Q190" i="6"/>
  <c r="O190" i="6"/>
  <c r="R190" i="6"/>
  <c r="M190" i="6"/>
  <c r="L190" i="6"/>
  <c r="K190" i="6"/>
  <c r="N190" i="6"/>
  <c r="H190" i="6"/>
  <c r="G190" i="6"/>
  <c r="J190" i="6"/>
  <c r="AB64" i="6"/>
  <c r="Y64" i="6"/>
  <c r="Z64" i="6"/>
  <c r="X64" i="6"/>
  <c r="W64" i="6"/>
  <c r="V64" i="6"/>
  <c r="AA64" i="6"/>
  <c r="T64" i="6"/>
  <c r="U64" i="6"/>
  <c r="S64" i="6"/>
  <c r="R64" i="6"/>
  <c r="P64" i="6"/>
  <c r="O64" i="6"/>
  <c r="N64" i="6"/>
  <c r="Q64" i="6"/>
  <c r="M64" i="6"/>
  <c r="K64" i="6"/>
  <c r="J64" i="6"/>
  <c r="I64" i="6"/>
  <c r="L64" i="6"/>
  <c r="H64" i="6"/>
  <c r="G64" i="6"/>
  <c r="B64" i="6"/>
  <c r="B77" i="6"/>
  <c r="Y77" i="6"/>
  <c r="AA77" i="6"/>
  <c r="AB77" i="6"/>
  <c r="Z77" i="6"/>
  <c r="X77" i="6"/>
  <c r="W77" i="6"/>
  <c r="V77" i="6"/>
  <c r="T77" i="6"/>
  <c r="U77" i="6"/>
  <c r="P77" i="6"/>
  <c r="R77" i="6"/>
  <c r="Q77" i="6"/>
  <c r="O77" i="6"/>
  <c r="M77" i="6"/>
  <c r="S77" i="6"/>
  <c r="N77" i="6"/>
  <c r="L77" i="6"/>
  <c r="K77" i="6"/>
  <c r="H77" i="6"/>
  <c r="G77" i="6"/>
  <c r="I77" i="6"/>
  <c r="Y52" i="6"/>
  <c r="AA52" i="6"/>
  <c r="Z52" i="6"/>
  <c r="AB52" i="6"/>
  <c r="X52" i="6"/>
  <c r="W52" i="6"/>
  <c r="V52" i="6"/>
  <c r="T52" i="6"/>
  <c r="U52" i="6"/>
  <c r="S52" i="6"/>
  <c r="P52" i="6"/>
  <c r="O52" i="6"/>
  <c r="Q52" i="6"/>
  <c r="M52" i="6"/>
  <c r="N52" i="6"/>
  <c r="K52" i="6"/>
  <c r="L52" i="6"/>
  <c r="B52" i="6"/>
  <c r="J52" i="6"/>
  <c r="G52" i="6"/>
  <c r="H52" i="6"/>
  <c r="R52" i="6"/>
  <c r="B137" i="6"/>
  <c r="AA137" i="6"/>
  <c r="Y137" i="6"/>
  <c r="Z137" i="6"/>
  <c r="X137" i="6"/>
  <c r="W137" i="6"/>
  <c r="V137" i="6"/>
  <c r="AB137" i="6"/>
  <c r="T137" i="6"/>
  <c r="U137" i="6"/>
  <c r="S137" i="6"/>
  <c r="R137" i="6"/>
  <c r="P137" i="6"/>
  <c r="O137" i="6"/>
  <c r="Q137" i="6"/>
  <c r="N137" i="6"/>
  <c r="M137" i="6"/>
  <c r="L137" i="6"/>
  <c r="K137" i="6"/>
  <c r="J137" i="6"/>
  <c r="I137" i="6"/>
  <c r="G137" i="6"/>
  <c r="H137" i="6"/>
  <c r="Y99" i="6"/>
  <c r="AB99" i="6"/>
  <c r="Z99" i="6"/>
  <c r="X99" i="6"/>
  <c r="AA99" i="6"/>
  <c r="W99" i="6"/>
  <c r="V99" i="6"/>
  <c r="T99" i="6"/>
  <c r="U99" i="6"/>
  <c r="S99" i="6"/>
  <c r="P99" i="6"/>
  <c r="Q99" i="6"/>
  <c r="O99" i="6"/>
  <c r="M99" i="6"/>
  <c r="K99" i="6"/>
  <c r="R99" i="6"/>
  <c r="L99" i="6"/>
  <c r="G99" i="6"/>
  <c r="N99" i="6"/>
  <c r="J99" i="6"/>
  <c r="I99" i="6"/>
  <c r="B72" i="6"/>
  <c r="AB72" i="6"/>
  <c r="Z72" i="6"/>
  <c r="Y72" i="6"/>
  <c r="AA72" i="6"/>
  <c r="X72" i="6"/>
  <c r="W72" i="6"/>
  <c r="V72" i="6"/>
  <c r="T72" i="6"/>
  <c r="U72" i="6"/>
  <c r="S72" i="6"/>
  <c r="P72" i="6"/>
  <c r="O72" i="6"/>
  <c r="Q72" i="6"/>
  <c r="M72" i="6"/>
  <c r="K72" i="6"/>
  <c r="R72" i="6"/>
  <c r="L72" i="6"/>
  <c r="I72" i="6"/>
  <c r="H72" i="6"/>
  <c r="J72" i="6"/>
  <c r="N72" i="6"/>
  <c r="G72" i="6"/>
  <c r="AB95" i="6"/>
  <c r="Y95" i="6"/>
  <c r="AA95" i="6"/>
  <c r="X95" i="6"/>
  <c r="Z95" i="6"/>
  <c r="W95" i="6"/>
  <c r="V95" i="6"/>
  <c r="T95" i="6"/>
  <c r="U95" i="6"/>
  <c r="S95" i="6"/>
  <c r="P95" i="6"/>
  <c r="R95" i="6"/>
  <c r="O95" i="6"/>
  <c r="N95" i="6"/>
  <c r="M95" i="6"/>
  <c r="Q95" i="6"/>
  <c r="K95" i="6"/>
  <c r="I95" i="6"/>
  <c r="H95" i="6"/>
  <c r="G95" i="6"/>
  <c r="B24" i="6"/>
  <c r="AB24" i="6"/>
  <c r="AA24" i="6"/>
  <c r="Y24" i="6"/>
  <c r="Z24" i="6"/>
  <c r="X24" i="6"/>
  <c r="W24" i="6"/>
  <c r="V24" i="6"/>
  <c r="T24" i="6"/>
  <c r="U24" i="6"/>
  <c r="R24" i="6"/>
  <c r="S24" i="6"/>
  <c r="P24" i="6"/>
  <c r="Q24" i="6"/>
  <c r="O24" i="6"/>
  <c r="M24" i="6"/>
  <c r="N24" i="6"/>
  <c r="L24" i="6"/>
  <c r="K24" i="6"/>
  <c r="H24" i="6"/>
  <c r="G24" i="6"/>
  <c r="J24" i="6"/>
  <c r="AB91" i="6"/>
  <c r="Y91" i="6"/>
  <c r="AA91" i="6"/>
  <c r="X91" i="6"/>
  <c r="W91" i="6"/>
  <c r="Z91" i="6"/>
  <c r="T91" i="6"/>
  <c r="U91" i="6"/>
  <c r="S91" i="6"/>
  <c r="R91" i="6"/>
  <c r="V91" i="6"/>
  <c r="P91" i="6"/>
  <c r="O91" i="6"/>
  <c r="Q91" i="6"/>
  <c r="N91" i="6"/>
  <c r="M91" i="6"/>
  <c r="K91" i="6"/>
  <c r="H91" i="6"/>
  <c r="J91" i="6"/>
  <c r="I91" i="6"/>
  <c r="L91" i="6"/>
  <c r="G91" i="6"/>
  <c r="B95" i="6"/>
  <c r="B135" i="6"/>
  <c r="AB135" i="6"/>
  <c r="Z135" i="6"/>
  <c r="AA135" i="6"/>
  <c r="Y135" i="6"/>
  <c r="X135" i="6"/>
  <c r="W135" i="6"/>
  <c r="V135" i="6"/>
  <c r="U135" i="6"/>
  <c r="T135" i="6"/>
  <c r="R135" i="6"/>
  <c r="Q135" i="6"/>
  <c r="S135" i="6"/>
  <c r="J135" i="6"/>
  <c r="N135" i="6"/>
  <c r="M135" i="6"/>
  <c r="P135" i="6"/>
  <c r="K135" i="6"/>
  <c r="H135" i="6"/>
  <c r="O135" i="6"/>
  <c r="L135" i="6"/>
  <c r="G135" i="6"/>
  <c r="I135" i="6"/>
  <c r="B133" i="6"/>
  <c r="AB133" i="6"/>
  <c r="AA133" i="6"/>
  <c r="Z133" i="6"/>
  <c r="Y133" i="6"/>
  <c r="X133" i="6"/>
  <c r="W133" i="6"/>
  <c r="V133" i="6"/>
  <c r="T133" i="6"/>
  <c r="U133" i="6"/>
  <c r="Q133" i="6"/>
  <c r="S133" i="6"/>
  <c r="R133" i="6"/>
  <c r="P133" i="6"/>
  <c r="N133" i="6"/>
  <c r="J133" i="6"/>
  <c r="M133" i="6"/>
  <c r="K133" i="6"/>
  <c r="L133" i="6"/>
  <c r="H133" i="6"/>
  <c r="I133" i="6"/>
  <c r="O133" i="6"/>
  <c r="G133" i="6"/>
  <c r="B42" i="6"/>
  <c r="AB42" i="6"/>
  <c r="AA42" i="6"/>
  <c r="Z42" i="6"/>
  <c r="Y42" i="6"/>
  <c r="X42" i="6"/>
  <c r="W42" i="6"/>
  <c r="V42" i="6"/>
  <c r="U42" i="6"/>
  <c r="T42" i="6"/>
  <c r="R42" i="6"/>
  <c r="S42" i="6"/>
  <c r="Q42" i="6"/>
  <c r="P42" i="6"/>
  <c r="O42" i="6"/>
  <c r="N42" i="6"/>
  <c r="M42" i="6"/>
  <c r="J42" i="6"/>
  <c r="K42" i="6"/>
  <c r="H42" i="6"/>
  <c r="I42" i="6"/>
  <c r="G42" i="6"/>
  <c r="B303" i="6"/>
  <c r="AA303" i="6"/>
  <c r="Z303" i="6"/>
  <c r="AB303" i="6"/>
  <c r="Y303" i="6"/>
  <c r="V303" i="6"/>
  <c r="X303" i="6"/>
  <c r="U303" i="6"/>
  <c r="T303" i="6"/>
  <c r="W303" i="6"/>
  <c r="P303" i="6"/>
  <c r="O303" i="6"/>
  <c r="S303" i="6"/>
  <c r="R303" i="6"/>
  <c r="M303" i="6"/>
  <c r="Q303" i="6"/>
  <c r="L303" i="6"/>
  <c r="J303" i="6"/>
  <c r="N303" i="6"/>
  <c r="I303" i="6"/>
  <c r="G303" i="6"/>
  <c r="K303" i="6"/>
  <c r="B295" i="6"/>
  <c r="AA295" i="6"/>
  <c r="AB295" i="6"/>
  <c r="Z295" i="6"/>
  <c r="X295" i="6"/>
  <c r="Y295" i="6"/>
  <c r="W295" i="6"/>
  <c r="U295" i="6"/>
  <c r="S295" i="6"/>
  <c r="T295" i="6"/>
  <c r="P295" i="6"/>
  <c r="V295" i="6"/>
  <c r="R295" i="6"/>
  <c r="Q295" i="6"/>
  <c r="O295" i="6"/>
  <c r="M295" i="6"/>
  <c r="N295" i="6"/>
  <c r="L295" i="6"/>
  <c r="J295" i="6"/>
  <c r="K295" i="6"/>
  <c r="G295" i="6"/>
  <c r="I295" i="6"/>
  <c r="B287" i="6"/>
  <c r="AA287" i="6"/>
  <c r="Z287" i="6"/>
  <c r="AB287" i="6"/>
  <c r="Y287" i="6"/>
  <c r="V287" i="6"/>
  <c r="W287" i="6"/>
  <c r="U287" i="6"/>
  <c r="X287" i="6"/>
  <c r="S287" i="6"/>
  <c r="P287" i="6"/>
  <c r="T287" i="6"/>
  <c r="O287" i="6"/>
  <c r="R287" i="6"/>
  <c r="M287" i="6"/>
  <c r="Q287" i="6"/>
  <c r="L287" i="6"/>
  <c r="J287" i="6"/>
  <c r="I287" i="6"/>
  <c r="G287" i="6"/>
  <c r="N287" i="6"/>
  <c r="B281" i="6"/>
  <c r="AA281" i="6"/>
  <c r="Z281" i="6"/>
  <c r="AB281" i="6"/>
  <c r="Y281" i="6"/>
  <c r="X281" i="6"/>
  <c r="W281" i="6"/>
  <c r="U281" i="6"/>
  <c r="T281" i="6"/>
  <c r="P281" i="6"/>
  <c r="V281" i="6"/>
  <c r="R281" i="6"/>
  <c r="S281" i="6"/>
  <c r="O281" i="6"/>
  <c r="Q281" i="6"/>
  <c r="M281" i="6"/>
  <c r="L281" i="6"/>
  <c r="N281" i="6"/>
  <c r="J281" i="6"/>
  <c r="G281" i="6"/>
  <c r="K281" i="6"/>
  <c r="I281" i="6"/>
  <c r="B21" i="6"/>
  <c r="AA21" i="6"/>
  <c r="Z21" i="6"/>
  <c r="AB21" i="6"/>
  <c r="Y21" i="6"/>
  <c r="V21" i="6"/>
  <c r="U21" i="6"/>
  <c r="X21" i="6"/>
  <c r="W21" i="6"/>
  <c r="P21" i="6"/>
  <c r="R21" i="6"/>
  <c r="S21" i="6"/>
  <c r="O21" i="6"/>
  <c r="Q21" i="6"/>
  <c r="M21" i="6"/>
  <c r="L21" i="6"/>
  <c r="T21" i="6"/>
  <c r="N21" i="6"/>
  <c r="J21" i="6"/>
  <c r="K21" i="6"/>
  <c r="G21" i="6"/>
  <c r="B51" i="6"/>
  <c r="AA51" i="6"/>
  <c r="AB51" i="6"/>
  <c r="Z51" i="6"/>
  <c r="Y51" i="6"/>
  <c r="X51" i="6"/>
  <c r="W51" i="6"/>
  <c r="U51" i="6"/>
  <c r="S51" i="6"/>
  <c r="T51" i="6"/>
  <c r="R51" i="6"/>
  <c r="V51" i="6"/>
  <c r="P51" i="6"/>
  <c r="O51" i="6"/>
  <c r="M51" i="6"/>
  <c r="Q51" i="6"/>
  <c r="N51" i="6"/>
  <c r="L51" i="6"/>
  <c r="J51" i="6"/>
  <c r="I51" i="6"/>
  <c r="G51" i="6"/>
  <c r="K51" i="6"/>
  <c r="B275" i="6"/>
  <c r="AA275" i="6"/>
  <c r="Z275" i="6"/>
  <c r="AB275" i="6"/>
  <c r="X275" i="6"/>
  <c r="V275" i="6"/>
  <c r="U275" i="6"/>
  <c r="Y275" i="6"/>
  <c r="W275" i="6"/>
  <c r="S275" i="6"/>
  <c r="T275" i="6"/>
  <c r="P275" i="6"/>
  <c r="Q275" i="6"/>
  <c r="R275" i="6"/>
  <c r="O275" i="6"/>
  <c r="M275" i="6"/>
  <c r="N275" i="6"/>
  <c r="L275" i="6"/>
  <c r="J275" i="6"/>
  <c r="K275" i="6"/>
  <c r="G275" i="6"/>
  <c r="I275" i="6"/>
  <c r="B242" i="6"/>
  <c r="AA242" i="6"/>
  <c r="Z242" i="6"/>
  <c r="AB242" i="6"/>
  <c r="Y242" i="6"/>
  <c r="X242" i="6"/>
  <c r="W242" i="6"/>
  <c r="U242" i="6"/>
  <c r="V242" i="6"/>
  <c r="S242" i="6"/>
  <c r="P242" i="6"/>
  <c r="T242" i="6"/>
  <c r="O242" i="6"/>
  <c r="R242" i="6"/>
  <c r="M242" i="6"/>
  <c r="Q242" i="6"/>
  <c r="L242" i="6"/>
  <c r="N242" i="6"/>
  <c r="J242" i="6"/>
  <c r="G242" i="6"/>
  <c r="B30" i="6"/>
  <c r="AA30" i="6"/>
  <c r="AB30" i="6"/>
  <c r="Z30" i="6"/>
  <c r="Y30" i="6"/>
  <c r="W30" i="6"/>
  <c r="V30" i="6"/>
  <c r="U30" i="6"/>
  <c r="S30" i="6"/>
  <c r="T30" i="6"/>
  <c r="X30" i="6"/>
  <c r="R30" i="6"/>
  <c r="P30" i="6"/>
  <c r="O30" i="6"/>
  <c r="Q30" i="6"/>
  <c r="M30" i="6"/>
  <c r="N30" i="6"/>
  <c r="L30" i="6"/>
  <c r="J30" i="6"/>
  <c r="I30" i="6"/>
  <c r="G30" i="6"/>
  <c r="K30" i="6"/>
  <c r="B269" i="6"/>
  <c r="AA269" i="6"/>
  <c r="AB269" i="6"/>
  <c r="Z269" i="6"/>
  <c r="X269" i="6"/>
  <c r="Y269" i="6"/>
  <c r="W269" i="6"/>
  <c r="U269" i="6"/>
  <c r="S269" i="6"/>
  <c r="P269" i="6"/>
  <c r="R269" i="6"/>
  <c r="Q269" i="6"/>
  <c r="O269" i="6"/>
  <c r="V269" i="6"/>
  <c r="T269" i="6"/>
  <c r="N269" i="6"/>
  <c r="M269" i="6"/>
  <c r="L269" i="6"/>
  <c r="J269" i="6"/>
  <c r="K269" i="6"/>
  <c r="G269" i="6"/>
  <c r="I269" i="6"/>
  <c r="B266" i="6"/>
  <c r="AA266" i="6"/>
  <c r="Z266" i="6"/>
  <c r="AB266" i="6"/>
  <c r="Y266" i="6"/>
  <c r="X266" i="6"/>
  <c r="V266" i="6"/>
  <c r="U266" i="6"/>
  <c r="S266" i="6"/>
  <c r="W266" i="6"/>
  <c r="T266" i="6"/>
  <c r="P266" i="6"/>
  <c r="O266" i="6"/>
  <c r="R266" i="6"/>
  <c r="M266" i="6"/>
  <c r="Q266" i="6"/>
  <c r="L266" i="6"/>
  <c r="J266" i="6"/>
  <c r="I266" i="6"/>
  <c r="G266" i="6"/>
  <c r="N266" i="6"/>
  <c r="B175" i="6"/>
  <c r="AA175" i="6"/>
  <c r="Z175" i="6"/>
  <c r="AB175" i="6"/>
  <c r="Y175" i="6"/>
  <c r="X175" i="6"/>
  <c r="W175" i="6"/>
  <c r="V175" i="6"/>
  <c r="U175" i="6"/>
  <c r="S175" i="6"/>
  <c r="T175" i="6"/>
  <c r="P175" i="6"/>
  <c r="R175" i="6"/>
  <c r="O175" i="6"/>
  <c r="Q175" i="6"/>
  <c r="M175" i="6"/>
  <c r="L175" i="6"/>
  <c r="N175" i="6"/>
  <c r="J175" i="6"/>
  <c r="G175" i="6"/>
  <c r="K175" i="6"/>
  <c r="I175" i="6"/>
  <c r="B84" i="6"/>
  <c r="AA84" i="6"/>
  <c r="Z84" i="6"/>
  <c r="AB84" i="6"/>
  <c r="Y84" i="6"/>
  <c r="X84" i="6"/>
  <c r="W84" i="6"/>
  <c r="U84" i="6"/>
  <c r="S84" i="6"/>
  <c r="V84" i="6"/>
  <c r="P84" i="6"/>
  <c r="T84" i="6"/>
  <c r="O84" i="6"/>
  <c r="Q84" i="6"/>
  <c r="M84" i="6"/>
  <c r="R84" i="6"/>
  <c r="L84" i="6"/>
  <c r="N84" i="6"/>
  <c r="J84" i="6"/>
  <c r="K84" i="6"/>
  <c r="G84" i="6"/>
  <c r="B174" i="6"/>
  <c r="AA174" i="6"/>
  <c r="AB174" i="6"/>
  <c r="Z174" i="6"/>
  <c r="Y174" i="6"/>
  <c r="X174" i="6"/>
  <c r="W174" i="6"/>
  <c r="V174" i="6"/>
  <c r="U174" i="6"/>
  <c r="S174" i="6"/>
  <c r="T174" i="6"/>
  <c r="R174" i="6"/>
  <c r="P174" i="6"/>
  <c r="O174" i="6"/>
  <c r="Q174" i="6"/>
  <c r="N174" i="6"/>
  <c r="M174" i="6"/>
  <c r="L174" i="6"/>
  <c r="J174" i="6"/>
  <c r="I174" i="6"/>
  <c r="G174" i="6"/>
  <c r="K174" i="6"/>
  <c r="B262" i="6"/>
  <c r="AA262" i="6"/>
  <c r="Z262" i="6"/>
  <c r="AB262" i="6"/>
  <c r="W262" i="6"/>
  <c r="Y262" i="6"/>
  <c r="U262" i="6"/>
  <c r="V262" i="6"/>
  <c r="S262" i="6"/>
  <c r="X262" i="6"/>
  <c r="P262" i="6"/>
  <c r="R262" i="6"/>
  <c r="Q262" i="6"/>
  <c r="T262" i="6"/>
  <c r="O262" i="6"/>
  <c r="M262" i="6"/>
  <c r="N262" i="6"/>
  <c r="L262" i="6"/>
  <c r="J262" i="6"/>
  <c r="K262" i="6"/>
  <c r="G262" i="6"/>
  <c r="I262" i="6"/>
  <c r="B122" i="6"/>
  <c r="AA122" i="6"/>
  <c r="Z122" i="6"/>
  <c r="AB122" i="6"/>
  <c r="Y122" i="6"/>
  <c r="X122" i="6"/>
  <c r="W122" i="6"/>
  <c r="U122" i="6"/>
  <c r="V122" i="6"/>
  <c r="T122" i="6"/>
  <c r="S122" i="6"/>
  <c r="P122" i="6"/>
  <c r="O122" i="6"/>
  <c r="R122" i="6"/>
  <c r="M122" i="6"/>
  <c r="Q122" i="6"/>
  <c r="N122" i="6"/>
  <c r="L122" i="6"/>
  <c r="J122" i="6"/>
  <c r="G122" i="6"/>
  <c r="B166" i="6"/>
  <c r="AA166" i="6"/>
  <c r="AB166" i="6"/>
  <c r="Z166" i="6"/>
  <c r="X166" i="6"/>
  <c r="Y166" i="6"/>
  <c r="V166" i="6"/>
  <c r="U166" i="6"/>
  <c r="S166" i="6"/>
  <c r="W166" i="6"/>
  <c r="R166" i="6"/>
  <c r="P166" i="6"/>
  <c r="T166" i="6"/>
  <c r="O166" i="6"/>
  <c r="Q166" i="6"/>
  <c r="N166" i="6"/>
  <c r="M166" i="6"/>
  <c r="L166" i="6"/>
  <c r="J166" i="6"/>
  <c r="I166" i="6"/>
  <c r="G166" i="6"/>
  <c r="K166" i="6"/>
  <c r="B232" i="6"/>
  <c r="AA232" i="6"/>
  <c r="AB232" i="6"/>
  <c r="Z232" i="6"/>
  <c r="X232" i="6"/>
  <c r="Y232" i="6"/>
  <c r="W232" i="6"/>
  <c r="U232" i="6"/>
  <c r="S232" i="6"/>
  <c r="T232" i="6"/>
  <c r="V232" i="6"/>
  <c r="P232" i="6"/>
  <c r="Q232" i="6"/>
  <c r="O232" i="6"/>
  <c r="R232" i="6"/>
  <c r="M232" i="6"/>
  <c r="L232" i="6"/>
  <c r="J232" i="6"/>
  <c r="K232" i="6"/>
  <c r="G232" i="6"/>
  <c r="I232" i="6"/>
  <c r="B2" i="6"/>
  <c r="AA2" i="6"/>
  <c r="Z2" i="6"/>
  <c r="X2" i="6"/>
  <c r="AB2" i="6"/>
  <c r="Y2" i="6"/>
  <c r="W2" i="6"/>
  <c r="V2" i="6"/>
  <c r="U2" i="6"/>
  <c r="S2" i="6"/>
  <c r="P2" i="6"/>
  <c r="O2" i="6"/>
  <c r="T2" i="6"/>
  <c r="R2" i="6"/>
  <c r="Q2" i="6"/>
  <c r="M2" i="6"/>
  <c r="L2" i="6"/>
  <c r="J2" i="6"/>
  <c r="I2" i="6"/>
  <c r="G2" i="6"/>
  <c r="N2" i="6"/>
  <c r="B79" i="6"/>
  <c r="AA79" i="6"/>
  <c r="Z79" i="6"/>
  <c r="AB79" i="6"/>
  <c r="Y79" i="6"/>
  <c r="X79" i="6"/>
  <c r="W79" i="6"/>
  <c r="V79" i="6"/>
  <c r="U79" i="6"/>
  <c r="S79" i="6"/>
  <c r="P79" i="6"/>
  <c r="R79" i="6"/>
  <c r="T79" i="6"/>
  <c r="O79" i="6"/>
  <c r="M79" i="6"/>
  <c r="N79" i="6"/>
  <c r="Q79" i="6"/>
  <c r="J79" i="6"/>
  <c r="G79" i="6"/>
  <c r="K79" i="6"/>
  <c r="I79" i="6"/>
  <c r="B181" i="6"/>
  <c r="AA181" i="6"/>
  <c r="Y181" i="6"/>
  <c r="Z181" i="6"/>
  <c r="X181" i="6"/>
  <c r="AB181" i="6"/>
  <c r="U181" i="6"/>
  <c r="W181" i="6"/>
  <c r="S181" i="6"/>
  <c r="T181" i="6"/>
  <c r="V181" i="6"/>
  <c r="P181" i="6"/>
  <c r="O181" i="6"/>
  <c r="Q181" i="6"/>
  <c r="M181" i="6"/>
  <c r="R181" i="6"/>
  <c r="N181" i="6"/>
  <c r="L181" i="6"/>
  <c r="J181" i="6"/>
  <c r="K181" i="6"/>
  <c r="G181" i="6"/>
  <c r="B138" i="6"/>
  <c r="AA138" i="6"/>
  <c r="Y138" i="6"/>
  <c r="Z138" i="6"/>
  <c r="X138" i="6"/>
  <c r="AB138" i="6"/>
  <c r="W138" i="6"/>
  <c r="V138" i="6"/>
  <c r="U138" i="6"/>
  <c r="S138" i="6"/>
  <c r="T138" i="6"/>
  <c r="R138" i="6"/>
  <c r="P138" i="6"/>
  <c r="O138" i="6"/>
  <c r="Q138" i="6"/>
  <c r="N138" i="6"/>
  <c r="M138" i="6"/>
  <c r="J138" i="6"/>
  <c r="I138" i="6"/>
  <c r="G138" i="6"/>
  <c r="L138" i="6"/>
  <c r="K138" i="6"/>
  <c r="B226" i="6"/>
  <c r="AA226" i="6"/>
  <c r="Y226" i="6"/>
  <c r="Z226" i="6"/>
  <c r="AB226" i="6"/>
  <c r="X226" i="6"/>
  <c r="U226" i="6"/>
  <c r="W226" i="6"/>
  <c r="V226" i="6"/>
  <c r="S226" i="6"/>
  <c r="T226" i="6"/>
  <c r="P226" i="6"/>
  <c r="Q226" i="6"/>
  <c r="O226" i="6"/>
  <c r="R226" i="6"/>
  <c r="M226" i="6"/>
  <c r="L226" i="6"/>
  <c r="J226" i="6"/>
  <c r="N226" i="6"/>
  <c r="K226" i="6"/>
  <c r="G226" i="6"/>
  <c r="I226" i="6"/>
  <c r="B255" i="6"/>
  <c r="AA255" i="6"/>
  <c r="Y255" i="6"/>
  <c r="Z255" i="6"/>
  <c r="AB255" i="6"/>
  <c r="X255" i="6"/>
  <c r="W255" i="6"/>
  <c r="U255" i="6"/>
  <c r="V255" i="6"/>
  <c r="S255" i="6"/>
  <c r="T255" i="6"/>
  <c r="P255" i="6"/>
  <c r="O255" i="6"/>
  <c r="R255" i="6"/>
  <c r="Q255" i="6"/>
  <c r="M255" i="6"/>
  <c r="L255" i="6"/>
  <c r="J255" i="6"/>
  <c r="N255" i="6"/>
  <c r="G255" i="6"/>
  <c r="B170" i="6"/>
  <c r="AA170" i="6"/>
  <c r="Y170" i="6"/>
  <c r="Z170" i="6"/>
  <c r="X170" i="6"/>
  <c r="AB170" i="6"/>
  <c r="W170" i="6"/>
  <c r="V170" i="6"/>
  <c r="U170" i="6"/>
  <c r="S170" i="6"/>
  <c r="T170" i="6"/>
  <c r="R170" i="6"/>
  <c r="P170" i="6"/>
  <c r="O170" i="6"/>
  <c r="N170" i="6"/>
  <c r="M170" i="6"/>
  <c r="L170" i="6"/>
  <c r="H170" i="6"/>
  <c r="Q170" i="6"/>
  <c r="J170" i="6"/>
  <c r="I170" i="6"/>
  <c r="G170" i="6"/>
  <c r="K170" i="6"/>
  <c r="B108" i="6"/>
  <c r="AB108" i="6"/>
  <c r="AA108" i="6"/>
  <c r="Y108" i="6"/>
  <c r="Z108" i="6"/>
  <c r="X108" i="6"/>
  <c r="W108" i="6"/>
  <c r="U108" i="6"/>
  <c r="V108" i="6"/>
  <c r="S108" i="6"/>
  <c r="P108" i="6"/>
  <c r="Q108" i="6"/>
  <c r="O108" i="6"/>
  <c r="T108" i="6"/>
  <c r="R108" i="6"/>
  <c r="M108" i="6"/>
  <c r="N108" i="6"/>
  <c r="H108" i="6"/>
  <c r="J108" i="6"/>
  <c r="K108" i="6"/>
  <c r="G108" i="6"/>
  <c r="L108" i="6"/>
  <c r="I108" i="6"/>
  <c r="B76" i="6"/>
  <c r="AB76" i="6"/>
  <c r="AA76" i="6"/>
  <c r="Y76" i="6"/>
  <c r="Z76" i="6"/>
  <c r="X76" i="6"/>
  <c r="V76" i="6"/>
  <c r="U76" i="6"/>
  <c r="S76" i="6"/>
  <c r="W76" i="6"/>
  <c r="T76" i="6"/>
  <c r="P76" i="6"/>
  <c r="O76" i="6"/>
  <c r="R76" i="6"/>
  <c r="Q76" i="6"/>
  <c r="M76" i="6"/>
  <c r="H76" i="6"/>
  <c r="N76" i="6"/>
  <c r="L76" i="6"/>
  <c r="J76" i="6"/>
  <c r="I76" i="6"/>
  <c r="G76" i="6"/>
  <c r="B3" i="6"/>
  <c r="AB3" i="6"/>
  <c r="AA3" i="6"/>
  <c r="Y3" i="6"/>
  <c r="Z3" i="6"/>
  <c r="X3" i="6"/>
  <c r="W3" i="6"/>
  <c r="V3" i="6"/>
  <c r="U3" i="6"/>
  <c r="S3" i="6"/>
  <c r="P3" i="6"/>
  <c r="R3" i="6"/>
  <c r="O3" i="6"/>
  <c r="T3" i="6"/>
  <c r="Q3" i="6"/>
  <c r="M3" i="6"/>
  <c r="N3" i="6"/>
  <c r="H3" i="6"/>
  <c r="J3" i="6"/>
  <c r="L3" i="6"/>
  <c r="G3" i="6"/>
  <c r="K3" i="6"/>
  <c r="I3" i="6"/>
  <c r="B107" i="6"/>
  <c r="AB107" i="6"/>
  <c r="AA107" i="6"/>
  <c r="Y107" i="6"/>
  <c r="Z107" i="6"/>
  <c r="X107" i="6"/>
  <c r="W107" i="6"/>
  <c r="U107" i="6"/>
  <c r="V107" i="6"/>
  <c r="T107" i="6"/>
  <c r="S107" i="6"/>
  <c r="P107" i="6"/>
  <c r="O107" i="6"/>
  <c r="Q107" i="6"/>
  <c r="M107" i="6"/>
  <c r="R107" i="6"/>
  <c r="L107" i="6"/>
  <c r="H107" i="6"/>
  <c r="J107" i="6"/>
  <c r="K107" i="6"/>
  <c r="G107" i="6"/>
  <c r="N107" i="6"/>
  <c r="B101" i="6"/>
  <c r="AB101" i="6"/>
  <c r="AA101" i="6"/>
  <c r="Y101" i="6"/>
  <c r="Z101" i="6"/>
  <c r="X101" i="6"/>
  <c r="W101" i="6"/>
  <c r="V101" i="6"/>
  <c r="T101" i="6"/>
  <c r="S101" i="6"/>
  <c r="R101" i="6"/>
  <c r="P101" i="6"/>
  <c r="U101" i="6"/>
  <c r="O101" i="6"/>
  <c r="N101" i="6"/>
  <c r="M101" i="6"/>
  <c r="H101" i="6"/>
  <c r="J101" i="6"/>
  <c r="I101" i="6"/>
  <c r="G101" i="6"/>
  <c r="L101" i="6"/>
  <c r="Q101" i="6"/>
  <c r="K101" i="6"/>
  <c r="B98" i="6"/>
  <c r="AB98" i="6"/>
  <c r="AA98" i="6"/>
  <c r="Z98" i="6"/>
  <c r="Y98" i="6"/>
  <c r="X98" i="6"/>
  <c r="W98" i="6"/>
  <c r="U98" i="6"/>
  <c r="V98" i="6"/>
  <c r="T98" i="6"/>
  <c r="S98" i="6"/>
  <c r="P98" i="6"/>
  <c r="Q98" i="6"/>
  <c r="O98" i="6"/>
  <c r="R98" i="6"/>
  <c r="M98" i="6"/>
  <c r="N98" i="6"/>
  <c r="L98" i="6"/>
  <c r="H98" i="6"/>
  <c r="J98" i="6"/>
  <c r="K98" i="6"/>
  <c r="G98" i="6"/>
  <c r="I98" i="6"/>
  <c r="B12" i="6"/>
  <c r="AB12" i="6"/>
  <c r="AA12" i="6"/>
  <c r="Z12" i="6"/>
  <c r="Y12" i="6"/>
  <c r="X12" i="6"/>
  <c r="W12" i="6"/>
  <c r="V12" i="6"/>
  <c r="S12" i="6"/>
  <c r="U12" i="6"/>
  <c r="P12" i="6"/>
  <c r="T12" i="6"/>
  <c r="O12" i="6"/>
  <c r="R12" i="6"/>
  <c r="Q12" i="6"/>
  <c r="M12" i="6"/>
  <c r="H12" i="6"/>
  <c r="L12" i="6"/>
  <c r="N12" i="6"/>
  <c r="J12" i="6"/>
  <c r="G12" i="6"/>
  <c r="B46" i="6"/>
  <c r="AB46" i="6"/>
  <c r="AA46" i="6"/>
  <c r="Z46" i="6"/>
  <c r="Y46" i="6"/>
  <c r="X46" i="6"/>
  <c r="V46" i="6"/>
  <c r="U46" i="6"/>
  <c r="T46" i="6"/>
  <c r="R46" i="6"/>
  <c r="S46" i="6"/>
  <c r="P46" i="6"/>
  <c r="W46" i="6"/>
  <c r="O46" i="6"/>
  <c r="Q46" i="6"/>
  <c r="N46" i="6"/>
  <c r="M46" i="6"/>
  <c r="L46" i="6"/>
  <c r="H46" i="6"/>
  <c r="J46" i="6"/>
  <c r="I46" i="6"/>
  <c r="G46" i="6"/>
  <c r="K46" i="6"/>
  <c r="B69" i="6"/>
  <c r="AB69" i="6"/>
  <c r="AA69" i="6"/>
  <c r="Z69" i="6"/>
  <c r="Y69" i="6"/>
  <c r="X69" i="6"/>
  <c r="V69" i="6"/>
  <c r="W69" i="6"/>
  <c r="T69" i="6"/>
  <c r="R69" i="6"/>
  <c r="U69" i="6"/>
  <c r="S69" i="6"/>
  <c r="P69" i="6"/>
  <c r="Q69" i="6"/>
  <c r="O69" i="6"/>
  <c r="M69" i="6"/>
  <c r="H69" i="6"/>
  <c r="J69" i="6"/>
  <c r="N69" i="6"/>
  <c r="K69" i="6"/>
  <c r="G69" i="6"/>
  <c r="L69" i="6"/>
  <c r="I69" i="6"/>
  <c r="B33" i="6"/>
  <c r="AB33" i="6"/>
  <c r="AA33" i="6"/>
  <c r="Z33" i="6"/>
  <c r="Y33" i="6"/>
  <c r="X33" i="6"/>
  <c r="W33" i="6"/>
  <c r="U33" i="6"/>
  <c r="V33" i="6"/>
  <c r="T33" i="6"/>
  <c r="R33" i="6"/>
  <c r="S33" i="6"/>
  <c r="P33" i="6"/>
  <c r="O33" i="6"/>
  <c r="M33" i="6"/>
  <c r="H33" i="6"/>
  <c r="N33" i="6"/>
  <c r="L33" i="6"/>
  <c r="J33" i="6"/>
  <c r="I33" i="6"/>
  <c r="G33" i="6"/>
  <c r="Q33" i="6"/>
  <c r="B288" i="6"/>
  <c r="B91" i="6"/>
  <c r="G300" i="6"/>
  <c r="G149" i="6"/>
  <c r="G278" i="6"/>
  <c r="G243" i="6"/>
  <c r="G186" i="6"/>
  <c r="G241" i="6"/>
  <c r="G265" i="6"/>
  <c r="G261" i="6"/>
  <c r="G146" i="6"/>
  <c r="G171" i="6"/>
  <c r="G199" i="6"/>
  <c r="G207" i="6"/>
  <c r="G155" i="6"/>
  <c r="G130" i="6"/>
  <c r="H129" i="6"/>
  <c r="I58" i="6"/>
  <c r="I84" i="6"/>
  <c r="I164" i="6"/>
  <c r="I190" i="6"/>
  <c r="J248" i="6"/>
  <c r="J240" i="6"/>
  <c r="J257" i="6"/>
  <c r="K287" i="6"/>
  <c r="K158" i="6"/>
  <c r="K33" i="6"/>
  <c r="L128" i="6"/>
  <c r="L216" i="6"/>
  <c r="M284" i="6"/>
  <c r="M156" i="6"/>
  <c r="O268" i="6"/>
  <c r="B67" i="6"/>
  <c r="AB67" i="6"/>
  <c r="Y67" i="6"/>
  <c r="AA67" i="6"/>
  <c r="Z67" i="6"/>
  <c r="X67" i="6"/>
  <c r="W67" i="6"/>
  <c r="V67" i="6"/>
  <c r="T67" i="6"/>
  <c r="U67" i="6"/>
  <c r="S67" i="6"/>
  <c r="P67" i="6"/>
  <c r="R67" i="6"/>
  <c r="O67" i="6"/>
  <c r="Q67" i="6"/>
  <c r="M67" i="6"/>
  <c r="K67" i="6"/>
  <c r="L67" i="6"/>
  <c r="H67" i="6"/>
  <c r="J67" i="6"/>
  <c r="G67" i="6"/>
  <c r="B294" i="6"/>
  <c r="AA294" i="6"/>
  <c r="AB294" i="6"/>
  <c r="Z294" i="6"/>
  <c r="Y294" i="6"/>
  <c r="X294" i="6"/>
  <c r="V294" i="6"/>
  <c r="W294" i="6"/>
  <c r="U294" i="6"/>
  <c r="T294" i="6"/>
  <c r="R294" i="6"/>
  <c r="P294" i="6"/>
  <c r="Q294" i="6"/>
  <c r="O294" i="6"/>
  <c r="S294" i="6"/>
  <c r="M294" i="6"/>
  <c r="K294" i="6"/>
  <c r="N294" i="6"/>
  <c r="J294" i="6"/>
  <c r="I294" i="6"/>
  <c r="B280" i="6"/>
  <c r="AA280" i="6"/>
  <c r="AB280" i="6"/>
  <c r="Z280" i="6"/>
  <c r="Y280" i="6"/>
  <c r="X280" i="6"/>
  <c r="V280" i="6"/>
  <c r="W280" i="6"/>
  <c r="U280" i="6"/>
  <c r="T280" i="6"/>
  <c r="R280" i="6"/>
  <c r="P280" i="6"/>
  <c r="O280" i="6"/>
  <c r="Q280" i="6"/>
  <c r="M280" i="6"/>
  <c r="K280" i="6"/>
  <c r="J280" i="6"/>
  <c r="L280" i="6"/>
  <c r="I280" i="6"/>
  <c r="S280" i="6"/>
  <c r="N280" i="6"/>
  <c r="B56" i="6"/>
  <c r="AA56" i="6"/>
  <c r="AB56" i="6"/>
  <c r="Z56" i="6"/>
  <c r="Y56" i="6"/>
  <c r="X56" i="6"/>
  <c r="V56" i="6"/>
  <c r="W56" i="6"/>
  <c r="U56" i="6"/>
  <c r="T56" i="6"/>
  <c r="S56" i="6"/>
  <c r="R56" i="6"/>
  <c r="P56" i="6"/>
  <c r="O56" i="6"/>
  <c r="M56" i="6"/>
  <c r="Q56" i="6"/>
  <c r="K56" i="6"/>
  <c r="J56" i="6"/>
  <c r="I56" i="6"/>
  <c r="N56" i="6"/>
  <c r="B273" i="6"/>
  <c r="AA273" i="6"/>
  <c r="AB273" i="6"/>
  <c r="Z273" i="6"/>
  <c r="Y273" i="6"/>
  <c r="X273" i="6"/>
  <c r="V273" i="6"/>
  <c r="W273" i="6"/>
  <c r="U273" i="6"/>
  <c r="T273" i="6"/>
  <c r="R273" i="6"/>
  <c r="P273" i="6"/>
  <c r="S273" i="6"/>
  <c r="O273" i="6"/>
  <c r="Q273" i="6"/>
  <c r="M273" i="6"/>
  <c r="K273" i="6"/>
  <c r="N273" i="6"/>
  <c r="J273" i="6"/>
  <c r="L273" i="6"/>
  <c r="B195" i="6"/>
  <c r="AA195" i="6"/>
  <c r="AB195" i="6"/>
  <c r="Z195" i="6"/>
  <c r="Y195" i="6"/>
  <c r="X195" i="6"/>
  <c r="V195" i="6"/>
  <c r="W195" i="6"/>
  <c r="U195" i="6"/>
  <c r="T195" i="6"/>
  <c r="R195" i="6"/>
  <c r="P195" i="6"/>
  <c r="S195" i="6"/>
  <c r="Q195" i="6"/>
  <c r="O195" i="6"/>
  <c r="N195" i="6"/>
  <c r="M195" i="6"/>
  <c r="K195" i="6"/>
  <c r="J195" i="6"/>
  <c r="I195" i="6"/>
  <c r="L195" i="6"/>
  <c r="B144" i="6"/>
  <c r="AA144" i="6"/>
  <c r="AB144" i="6"/>
  <c r="Z144" i="6"/>
  <c r="Y144" i="6"/>
  <c r="X144" i="6"/>
  <c r="V144" i="6"/>
  <c r="W144" i="6"/>
  <c r="U144" i="6"/>
  <c r="T144" i="6"/>
  <c r="S144" i="6"/>
  <c r="R144" i="6"/>
  <c r="P144" i="6"/>
  <c r="O144" i="6"/>
  <c r="M144" i="6"/>
  <c r="K144" i="6"/>
  <c r="Q144" i="6"/>
  <c r="N144" i="6"/>
  <c r="J144" i="6"/>
  <c r="L144" i="6"/>
  <c r="I144" i="6"/>
  <c r="B116" i="6"/>
  <c r="AA116" i="6"/>
  <c r="AB116" i="6"/>
  <c r="Z116" i="6"/>
  <c r="Y116" i="6"/>
  <c r="X116" i="6"/>
  <c r="W116" i="6"/>
  <c r="V116" i="6"/>
  <c r="U116" i="6"/>
  <c r="T116" i="6"/>
  <c r="R116" i="6"/>
  <c r="P116" i="6"/>
  <c r="S116" i="6"/>
  <c r="O116" i="6"/>
  <c r="Q116" i="6"/>
  <c r="M116" i="6"/>
  <c r="N116" i="6"/>
  <c r="K116" i="6"/>
  <c r="J116" i="6"/>
  <c r="I116" i="6"/>
  <c r="B221" i="6"/>
  <c r="AA221" i="6"/>
  <c r="AB221" i="6"/>
  <c r="Z221" i="6"/>
  <c r="Y221" i="6"/>
  <c r="X221" i="6"/>
  <c r="W221" i="6"/>
  <c r="V221" i="6"/>
  <c r="U221" i="6"/>
  <c r="T221" i="6"/>
  <c r="R221" i="6"/>
  <c r="P221" i="6"/>
  <c r="S221" i="6"/>
  <c r="O221" i="6"/>
  <c r="Q221" i="6"/>
  <c r="M221" i="6"/>
  <c r="N221" i="6"/>
  <c r="K221" i="6"/>
  <c r="L221" i="6"/>
  <c r="J221" i="6"/>
  <c r="I221" i="6"/>
  <c r="B260" i="6"/>
  <c r="AA260" i="6"/>
  <c r="AB260" i="6"/>
  <c r="Z260" i="6"/>
  <c r="Y260" i="6"/>
  <c r="X260" i="6"/>
  <c r="V260" i="6"/>
  <c r="W260" i="6"/>
  <c r="U260" i="6"/>
  <c r="R260" i="6"/>
  <c r="P260" i="6"/>
  <c r="S260" i="6"/>
  <c r="T260" i="6"/>
  <c r="O260" i="6"/>
  <c r="Q260" i="6"/>
  <c r="M260" i="6"/>
  <c r="K260" i="6"/>
  <c r="J260" i="6"/>
  <c r="B26" i="6"/>
  <c r="AA26" i="6"/>
  <c r="AB26" i="6"/>
  <c r="X26" i="6"/>
  <c r="Z26" i="6"/>
  <c r="Y26" i="6"/>
  <c r="V26" i="6"/>
  <c r="W26" i="6"/>
  <c r="U26" i="6"/>
  <c r="T26" i="6"/>
  <c r="R26" i="6"/>
  <c r="P26" i="6"/>
  <c r="S26" i="6"/>
  <c r="Q26" i="6"/>
  <c r="O26" i="6"/>
  <c r="M26" i="6"/>
  <c r="N26" i="6"/>
  <c r="K26" i="6"/>
  <c r="J26" i="6"/>
  <c r="L26" i="6"/>
  <c r="I26" i="6"/>
  <c r="B197" i="6"/>
  <c r="AA197" i="6"/>
  <c r="AB197" i="6"/>
  <c r="X197" i="6"/>
  <c r="Z197" i="6"/>
  <c r="V197" i="6"/>
  <c r="Y197" i="6"/>
  <c r="W197" i="6"/>
  <c r="U197" i="6"/>
  <c r="S197" i="6"/>
  <c r="R197" i="6"/>
  <c r="P197" i="6"/>
  <c r="T197" i="6"/>
  <c r="O197" i="6"/>
  <c r="Q197" i="6"/>
  <c r="M197" i="6"/>
  <c r="N197" i="6"/>
  <c r="L197" i="6"/>
  <c r="K197" i="6"/>
  <c r="J197" i="6"/>
  <c r="I197" i="6"/>
  <c r="B203" i="6"/>
  <c r="AA203" i="6"/>
  <c r="AB203" i="6"/>
  <c r="X203" i="6"/>
  <c r="Z203" i="6"/>
  <c r="Y203" i="6"/>
  <c r="V203" i="6"/>
  <c r="W203" i="6"/>
  <c r="U203" i="6"/>
  <c r="S203" i="6"/>
  <c r="R203" i="6"/>
  <c r="T203" i="6"/>
  <c r="P203" i="6"/>
  <c r="O203" i="6"/>
  <c r="M203" i="6"/>
  <c r="Q203" i="6"/>
  <c r="K203" i="6"/>
  <c r="N203" i="6"/>
  <c r="J203" i="6"/>
  <c r="L203" i="6"/>
  <c r="I203" i="6"/>
  <c r="B150" i="6"/>
  <c r="AA150" i="6"/>
  <c r="AB150" i="6"/>
  <c r="Y150" i="6"/>
  <c r="Z150" i="6"/>
  <c r="X150" i="6"/>
  <c r="W150" i="6"/>
  <c r="V150" i="6"/>
  <c r="U150" i="6"/>
  <c r="T150" i="6"/>
  <c r="R150" i="6"/>
  <c r="P150" i="6"/>
  <c r="S150" i="6"/>
  <c r="O150" i="6"/>
  <c r="M150" i="6"/>
  <c r="N150" i="6"/>
  <c r="K150" i="6"/>
  <c r="J150" i="6"/>
  <c r="L150" i="6"/>
  <c r="I150" i="6"/>
  <c r="B223" i="6"/>
  <c r="AA223" i="6"/>
  <c r="AB223" i="6"/>
  <c r="Y223" i="6"/>
  <c r="X223" i="6"/>
  <c r="Z223" i="6"/>
  <c r="V223" i="6"/>
  <c r="W223" i="6"/>
  <c r="U223" i="6"/>
  <c r="T223" i="6"/>
  <c r="R223" i="6"/>
  <c r="P223" i="6"/>
  <c r="S223" i="6"/>
  <c r="Q223" i="6"/>
  <c r="O223" i="6"/>
  <c r="M223" i="6"/>
  <c r="L223" i="6"/>
  <c r="K223" i="6"/>
  <c r="J223" i="6"/>
  <c r="H223" i="6"/>
  <c r="I223" i="6"/>
  <c r="B78" i="6"/>
  <c r="AA78" i="6"/>
  <c r="AB78" i="6"/>
  <c r="Z78" i="6"/>
  <c r="X78" i="6"/>
  <c r="Y78" i="6"/>
  <c r="W78" i="6"/>
  <c r="V78" i="6"/>
  <c r="U78" i="6"/>
  <c r="T78" i="6"/>
  <c r="R78" i="6"/>
  <c r="S78" i="6"/>
  <c r="P78" i="6"/>
  <c r="O78" i="6"/>
  <c r="Q78" i="6"/>
  <c r="M78" i="6"/>
  <c r="K78" i="6"/>
  <c r="J78" i="6"/>
  <c r="N78" i="6"/>
  <c r="H78" i="6"/>
  <c r="I78" i="6"/>
  <c r="B11" i="6"/>
  <c r="AA11" i="6"/>
  <c r="AB11" i="6"/>
  <c r="Z11" i="6"/>
  <c r="X11" i="6"/>
  <c r="Y11" i="6"/>
  <c r="W11" i="6"/>
  <c r="V11" i="6"/>
  <c r="U11" i="6"/>
  <c r="S11" i="6"/>
  <c r="T11" i="6"/>
  <c r="P11" i="6"/>
  <c r="R11" i="6"/>
  <c r="O11" i="6"/>
  <c r="N11" i="6"/>
  <c r="M11" i="6"/>
  <c r="K11" i="6"/>
  <c r="Q11" i="6"/>
  <c r="J11" i="6"/>
  <c r="I11" i="6"/>
  <c r="H11" i="6"/>
  <c r="B103" i="6"/>
  <c r="G22" i="6"/>
  <c r="I83" i="6"/>
  <c r="J298" i="6"/>
  <c r="J62" i="6"/>
  <c r="J227" i="6"/>
  <c r="J95" i="6"/>
  <c r="K205" i="6"/>
  <c r="L240" i="6"/>
  <c r="M243" i="6"/>
  <c r="N260" i="6"/>
  <c r="R115" i="6"/>
  <c r="B88" i="6"/>
  <c r="AB88" i="6"/>
  <c r="Z88" i="6"/>
  <c r="Y88" i="6"/>
  <c r="AA88" i="6"/>
  <c r="X88" i="6"/>
  <c r="W88" i="6"/>
  <c r="V88" i="6"/>
  <c r="T88" i="6"/>
  <c r="U88" i="6"/>
  <c r="S88" i="6"/>
  <c r="P88" i="6"/>
  <c r="Q88" i="6"/>
  <c r="O88" i="6"/>
  <c r="R88" i="6"/>
  <c r="M88" i="6"/>
  <c r="L88" i="6"/>
  <c r="K88" i="6"/>
  <c r="H88" i="6"/>
  <c r="N88" i="6"/>
  <c r="G88" i="6"/>
  <c r="I88" i="6"/>
  <c r="B5" i="6"/>
  <c r="AB5" i="6"/>
  <c r="AA5" i="6"/>
  <c r="Y5" i="6"/>
  <c r="Z5" i="6"/>
  <c r="X5" i="6"/>
  <c r="W5" i="6"/>
  <c r="V5" i="6"/>
  <c r="T5" i="6"/>
  <c r="U5" i="6"/>
  <c r="S5" i="6"/>
  <c r="R5" i="6"/>
  <c r="P5" i="6"/>
  <c r="O5" i="6"/>
  <c r="N5" i="6"/>
  <c r="M5" i="6"/>
  <c r="L5" i="6"/>
  <c r="K5" i="6"/>
  <c r="H5" i="6"/>
  <c r="Q5" i="6"/>
  <c r="J5" i="6"/>
  <c r="I5" i="6"/>
  <c r="G5" i="6"/>
  <c r="B302" i="6"/>
  <c r="AA302" i="6"/>
  <c r="AB302" i="6"/>
  <c r="Z302" i="6"/>
  <c r="Y302" i="6"/>
  <c r="X302" i="6"/>
  <c r="W302" i="6"/>
  <c r="V302" i="6"/>
  <c r="U302" i="6"/>
  <c r="T302" i="6"/>
  <c r="P302" i="6"/>
  <c r="S302" i="6"/>
  <c r="R302" i="6"/>
  <c r="O302" i="6"/>
  <c r="M302" i="6"/>
  <c r="Q302" i="6"/>
  <c r="N302" i="6"/>
  <c r="K302" i="6"/>
  <c r="J302" i="6"/>
  <c r="L302" i="6"/>
  <c r="I302" i="6"/>
  <c r="B124" i="6"/>
  <c r="AA124" i="6"/>
  <c r="AB124" i="6"/>
  <c r="Z124" i="6"/>
  <c r="Y124" i="6"/>
  <c r="X124" i="6"/>
  <c r="W124" i="6"/>
  <c r="V124" i="6"/>
  <c r="U124" i="6"/>
  <c r="T124" i="6"/>
  <c r="S124" i="6"/>
  <c r="R124" i="6"/>
  <c r="P124" i="6"/>
  <c r="O124" i="6"/>
  <c r="M124" i="6"/>
  <c r="Q124" i="6"/>
  <c r="K124" i="6"/>
  <c r="L124" i="6"/>
  <c r="J124" i="6"/>
  <c r="N124" i="6"/>
  <c r="B235" i="6"/>
  <c r="AA235" i="6"/>
  <c r="AB235" i="6"/>
  <c r="Z235" i="6"/>
  <c r="Y235" i="6"/>
  <c r="X235" i="6"/>
  <c r="W235" i="6"/>
  <c r="V235" i="6"/>
  <c r="U235" i="6"/>
  <c r="T235" i="6"/>
  <c r="R235" i="6"/>
  <c r="P235" i="6"/>
  <c r="S235" i="6"/>
  <c r="O235" i="6"/>
  <c r="Q235" i="6"/>
  <c r="M235" i="6"/>
  <c r="K235" i="6"/>
  <c r="N235" i="6"/>
  <c r="J235" i="6"/>
  <c r="L235" i="6"/>
  <c r="I235" i="6"/>
  <c r="B196" i="6"/>
  <c r="AA196" i="6"/>
  <c r="AB196" i="6"/>
  <c r="Z196" i="6"/>
  <c r="Y196" i="6"/>
  <c r="X196" i="6"/>
  <c r="W196" i="6"/>
  <c r="V196" i="6"/>
  <c r="U196" i="6"/>
  <c r="T196" i="6"/>
  <c r="R196" i="6"/>
  <c r="P196" i="6"/>
  <c r="S196" i="6"/>
  <c r="O196" i="6"/>
  <c r="M196" i="6"/>
  <c r="Q196" i="6"/>
  <c r="N196" i="6"/>
  <c r="K196" i="6"/>
  <c r="L196" i="6"/>
  <c r="J196" i="6"/>
  <c r="I196" i="6"/>
  <c r="B187" i="6"/>
  <c r="AA187" i="6"/>
  <c r="AB187" i="6"/>
  <c r="Z187" i="6"/>
  <c r="Y187" i="6"/>
  <c r="X187" i="6"/>
  <c r="W187" i="6"/>
  <c r="V187" i="6"/>
  <c r="U187" i="6"/>
  <c r="T187" i="6"/>
  <c r="S187" i="6"/>
  <c r="R187" i="6"/>
  <c r="P187" i="6"/>
  <c r="O187" i="6"/>
  <c r="Q187" i="6"/>
  <c r="M187" i="6"/>
  <c r="K187" i="6"/>
  <c r="J187" i="6"/>
  <c r="I187" i="6"/>
  <c r="B136" i="6"/>
  <c r="AA136" i="6"/>
  <c r="AB136" i="6"/>
  <c r="Z136" i="6"/>
  <c r="Y136" i="6"/>
  <c r="X136" i="6"/>
  <c r="W136" i="6"/>
  <c r="V136" i="6"/>
  <c r="U136" i="6"/>
  <c r="T136" i="6"/>
  <c r="R136" i="6"/>
  <c r="P136" i="6"/>
  <c r="S136" i="6"/>
  <c r="O136" i="6"/>
  <c r="M136" i="6"/>
  <c r="Q136" i="6"/>
  <c r="N136" i="6"/>
  <c r="K136" i="6"/>
  <c r="L136" i="6"/>
  <c r="J136" i="6"/>
  <c r="B59" i="6"/>
  <c r="AA59" i="6"/>
  <c r="AB59" i="6"/>
  <c r="Z59" i="6"/>
  <c r="Y59" i="6"/>
  <c r="X59" i="6"/>
  <c r="V59" i="6"/>
  <c r="W59" i="6"/>
  <c r="U59" i="6"/>
  <c r="T59" i="6"/>
  <c r="S59" i="6"/>
  <c r="R59" i="6"/>
  <c r="P59" i="6"/>
  <c r="O59" i="6"/>
  <c r="Q59" i="6"/>
  <c r="N59" i="6"/>
  <c r="M59" i="6"/>
  <c r="K59" i="6"/>
  <c r="J59" i="6"/>
  <c r="I59" i="6"/>
  <c r="L59" i="6"/>
  <c r="B120" i="6"/>
  <c r="AA120" i="6"/>
  <c r="AB120" i="6"/>
  <c r="Z120" i="6"/>
  <c r="X120" i="6"/>
  <c r="Y120" i="6"/>
  <c r="W120" i="6"/>
  <c r="V120" i="6"/>
  <c r="U120" i="6"/>
  <c r="T120" i="6"/>
  <c r="S120" i="6"/>
  <c r="R120" i="6"/>
  <c r="P120" i="6"/>
  <c r="O120" i="6"/>
  <c r="N120" i="6"/>
  <c r="M120" i="6"/>
  <c r="K120" i="6"/>
  <c r="J120" i="6"/>
  <c r="Q120" i="6"/>
  <c r="I120" i="6"/>
  <c r="L120" i="6"/>
  <c r="B159" i="6"/>
  <c r="AA159" i="6"/>
  <c r="AB159" i="6"/>
  <c r="Z159" i="6"/>
  <c r="X159" i="6"/>
  <c r="Y159" i="6"/>
  <c r="W159" i="6"/>
  <c r="V159" i="6"/>
  <c r="U159" i="6"/>
  <c r="T159" i="6"/>
  <c r="R159" i="6"/>
  <c r="S159" i="6"/>
  <c r="P159" i="6"/>
  <c r="O159" i="6"/>
  <c r="Q159" i="6"/>
  <c r="M159" i="6"/>
  <c r="K159" i="6"/>
  <c r="L159" i="6"/>
  <c r="J159" i="6"/>
  <c r="N159" i="6"/>
  <c r="B230" i="6"/>
  <c r="AA230" i="6"/>
  <c r="AB230" i="6"/>
  <c r="Z230" i="6"/>
  <c r="X230" i="6"/>
  <c r="Y230" i="6"/>
  <c r="W230" i="6"/>
  <c r="V230" i="6"/>
  <c r="U230" i="6"/>
  <c r="T230" i="6"/>
  <c r="R230" i="6"/>
  <c r="P230" i="6"/>
  <c r="S230" i="6"/>
  <c r="O230" i="6"/>
  <c r="Q230" i="6"/>
  <c r="M230" i="6"/>
  <c r="K230" i="6"/>
  <c r="J230" i="6"/>
  <c r="N230" i="6"/>
  <c r="L230" i="6"/>
  <c r="I230" i="6"/>
  <c r="B177" i="6"/>
  <c r="AA177" i="6"/>
  <c r="AB177" i="6"/>
  <c r="X177" i="6"/>
  <c r="Y177" i="6"/>
  <c r="Z177" i="6"/>
  <c r="V177" i="6"/>
  <c r="W177" i="6"/>
  <c r="U177" i="6"/>
  <c r="T177" i="6"/>
  <c r="R177" i="6"/>
  <c r="S177" i="6"/>
  <c r="P177" i="6"/>
  <c r="O177" i="6"/>
  <c r="Q177" i="6"/>
  <c r="M177" i="6"/>
  <c r="K177" i="6"/>
  <c r="L177" i="6"/>
  <c r="J177" i="6"/>
  <c r="N177" i="6"/>
  <c r="B37" i="6"/>
  <c r="AA37" i="6"/>
  <c r="AB37" i="6"/>
  <c r="Z37" i="6"/>
  <c r="X37" i="6"/>
  <c r="W37" i="6"/>
  <c r="V37" i="6"/>
  <c r="U37" i="6"/>
  <c r="T37" i="6"/>
  <c r="S37" i="6"/>
  <c r="R37" i="6"/>
  <c r="Y37" i="6"/>
  <c r="P37" i="6"/>
  <c r="O37" i="6"/>
  <c r="Q37" i="6"/>
  <c r="N37" i="6"/>
  <c r="M37" i="6"/>
  <c r="K37" i="6"/>
  <c r="J37" i="6"/>
  <c r="I37" i="6"/>
  <c r="L37" i="6"/>
  <c r="B39" i="6"/>
  <c r="AA39" i="6"/>
  <c r="AB39" i="6"/>
  <c r="Z39" i="6"/>
  <c r="X39" i="6"/>
  <c r="Y39" i="6"/>
  <c r="W39" i="6"/>
  <c r="V39" i="6"/>
  <c r="U39" i="6"/>
  <c r="T39" i="6"/>
  <c r="R39" i="6"/>
  <c r="P39" i="6"/>
  <c r="O39" i="6"/>
  <c r="M39" i="6"/>
  <c r="Q39" i="6"/>
  <c r="K39" i="6"/>
  <c r="N39" i="6"/>
  <c r="L39" i="6"/>
  <c r="J39" i="6"/>
  <c r="H39" i="6"/>
  <c r="S39" i="6"/>
  <c r="B36" i="6"/>
  <c r="AA36" i="6"/>
  <c r="AB36" i="6"/>
  <c r="X36" i="6"/>
  <c r="Z36" i="6"/>
  <c r="Y36" i="6"/>
  <c r="V36" i="6"/>
  <c r="W36" i="6"/>
  <c r="U36" i="6"/>
  <c r="T36" i="6"/>
  <c r="S36" i="6"/>
  <c r="R36" i="6"/>
  <c r="P36" i="6"/>
  <c r="O36" i="6"/>
  <c r="M36" i="6"/>
  <c r="N36" i="6"/>
  <c r="L36" i="6"/>
  <c r="K36" i="6"/>
  <c r="J36" i="6"/>
  <c r="I36" i="6"/>
  <c r="H36" i="6"/>
  <c r="B18" i="6"/>
  <c r="AA18" i="6"/>
  <c r="AB18" i="6"/>
  <c r="X18" i="6"/>
  <c r="Z18" i="6"/>
  <c r="Y18" i="6"/>
  <c r="V18" i="6"/>
  <c r="W18" i="6"/>
  <c r="U18" i="6"/>
  <c r="S18" i="6"/>
  <c r="R18" i="6"/>
  <c r="T18" i="6"/>
  <c r="P18" i="6"/>
  <c r="O18" i="6"/>
  <c r="Q18" i="6"/>
  <c r="M18" i="6"/>
  <c r="K18" i="6"/>
  <c r="N18" i="6"/>
  <c r="J18" i="6"/>
  <c r="L18" i="6"/>
  <c r="I18" i="6"/>
  <c r="H18" i="6"/>
  <c r="B73" i="6"/>
  <c r="AA73" i="6"/>
  <c r="AB73" i="6"/>
  <c r="Z73" i="6"/>
  <c r="Y73" i="6"/>
  <c r="X73" i="6"/>
  <c r="W73" i="6"/>
  <c r="V73" i="6"/>
  <c r="U73" i="6"/>
  <c r="R73" i="6"/>
  <c r="T73" i="6"/>
  <c r="P73" i="6"/>
  <c r="S73" i="6"/>
  <c r="O73" i="6"/>
  <c r="Q73" i="6"/>
  <c r="M73" i="6"/>
  <c r="N73" i="6"/>
  <c r="K73" i="6"/>
  <c r="J73" i="6"/>
  <c r="L73" i="6"/>
  <c r="I73" i="6"/>
  <c r="B252" i="6"/>
  <c r="AA252" i="6"/>
  <c r="AB252" i="6"/>
  <c r="X252" i="6"/>
  <c r="Y252" i="6"/>
  <c r="Z252" i="6"/>
  <c r="V252" i="6"/>
  <c r="W252" i="6"/>
  <c r="U252" i="6"/>
  <c r="R252" i="6"/>
  <c r="P252" i="6"/>
  <c r="T252" i="6"/>
  <c r="O252" i="6"/>
  <c r="Q252" i="6"/>
  <c r="M252" i="6"/>
  <c r="S252" i="6"/>
  <c r="K252" i="6"/>
  <c r="L252" i="6"/>
  <c r="N252" i="6"/>
  <c r="J252" i="6"/>
  <c r="H252" i="6"/>
  <c r="B251" i="6"/>
  <c r="AA251" i="6"/>
  <c r="AB251" i="6"/>
  <c r="Z251" i="6"/>
  <c r="Y251" i="6"/>
  <c r="X251" i="6"/>
  <c r="V251" i="6"/>
  <c r="W251" i="6"/>
  <c r="U251" i="6"/>
  <c r="T251" i="6"/>
  <c r="S251" i="6"/>
  <c r="P251" i="6"/>
  <c r="R251" i="6"/>
  <c r="Q251" i="6"/>
  <c r="O251" i="6"/>
  <c r="M251" i="6"/>
  <c r="L251" i="6"/>
  <c r="K251" i="6"/>
  <c r="J251" i="6"/>
  <c r="N251" i="6"/>
  <c r="I251" i="6"/>
  <c r="H251" i="6"/>
  <c r="B90" i="6"/>
  <c r="AA90" i="6"/>
  <c r="AB90" i="6"/>
  <c r="Z90" i="6"/>
  <c r="X90" i="6"/>
  <c r="Y90" i="6"/>
  <c r="V90" i="6"/>
  <c r="W90" i="6"/>
  <c r="U90" i="6"/>
  <c r="T90" i="6"/>
  <c r="R90" i="6"/>
  <c r="S90" i="6"/>
  <c r="P90" i="6"/>
  <c r="O90" i="6"/>
  <c r="Q90" i="6"/>
  <c r="M90" i="6"/>
  <c r="K90" i="6"/>
  <c r="N90" i="6"/>
  <c r="L90" i="6"/>
  <c r="J90" i="6"/>
  <c r="H90" i="6"/>
  <c r="L250" i="6"/>
  <c r="B23" i="6"/>
  <c r="AB23" i="6"/>
  <c r="AA23" i="6"/>
  <c r="Z23" i="6"/>
  <c r="Y23" i="6"/>
  <c r="X23" i="6"/>
  <c r="W23" i="6"/>
  <c r="V23" i="6"/>
  <c r="T23" i="6"/>
  <c r="R23" i="6"/>
  <c r="U23" i="6"/>
  <c r="S23" i="6"/>
  <c r="P23" i="6"/>
  <c r="O23" i="6"/>
  <c r="M23" i="6"/>
  <c r="N23" i="6"/>
  <c r="Q23" i="6"/>
  <c r="H23" i="6"/>
  <c r="J23" i="6"/>
  <c r="L23" i="6"/>
  <c r="G23" i="6"/>
  <c r="K23" i="6"/>
  <c r="I23" i="6"/>
  <c r="B6" i="6"/>
  <c r="AB6" i="6"/>
  <c r="AA6" i="6"/>
  <c r="Z6" i="6"/>
  <c r="Y6" i="6"/>
  <c r="X6" i="6"/>
  <c r="V6" i="6"/>
  <c r="U6" i="6"/>
  <c r="W6" i="6"/>
  <c r="T6" i="6"/>
  <c r="R6" i="6"/>
  <c r="S6" i="6"/>
  <c r="P6" i="6"/>
  <c r="O6" i="6"/>
  <c r="Q6" i="6"/>
  <c r="M6" i="6"/>
  <c r="L6" i="6"/>
  <c r="H6" i="6"/>
  <c r="N6" i="6"/>
  <c r="J6" i="6"/>
  <c r="K6" i="6"/>
  <c r="G6" i="6"/>
  <c r="B65" i="6"/>
  <c r="AB65" i="6"/>
  <c r="AA65" i="6"/>
  <c r="Z65" i="6"/>
  <c r="Y65" i="6"/>
  <c r="X65" i="6"/>
  <c r="W65" i="6"/>
  <c r="V65" i="6"/>
  <c r="T65" i="6"/>
  <c r="R65" i="6"/>
  <c r="S65" i="6"/>
  <c r="U65" i="6"/>
  <c r="P65" i="6"/>
  <c r="O65" i="6"/>
  <c r="Q65" i="6"/>
  <c r="N65" i="6"/>
  <c r="M65" i="6"/>
  <c r="H65" i="6"/>
  <c r="J65" i="6"/>
  <c r="I65" i="6"/>
  <c r="G65" i="6"/>
  <c r="L65" i="6"/>
  <c r="K65" i="6"/>
  <c r="B301" i="6"/>
  <c r="AA301" i="6"/>
  <c r="AB301" i="6"/>
  <c r="Z301" i="6"/>
  <c r="Y301" i="6"/>
  <c r="X301" i="6"/>
  <c r="W301" i="6"/>
  <c r="V301" i="6"/>
  <c r="U301" i="6"/>
  <c r="S301" i="6"/>
  <c r="T301" i="6"/>
  <c r="R301" i="6"/>
  <c r="Q301" i="6"/>
  <c r="P301" i="6"/>
  <c r="O301" i="6"/>
  <c r="L301" i="6"/>
  <c r="M301" i="6"/>
  <c r="J301" i="6"/>
  <c r="I301" i="6"/>
  <c r="K301" i="6"/>
  <c r="H301" i="6"/>
  <c r="B293" i="6"/>
  <c r="AA293" i="6"/>
  <c r="Z293" i="6"/>
  <c r="Y293" i="6"/>
  <c r="AB293" i="6"/>
  <c r="X293" i="6"/>
  <c r="W293" i="6"/>
  <c r="U293" i="6"/>
  <c r="V293" i="6"/>
  <c r="S293" i="6"/>
  <c r="R293" i="6"/>
  <c r="T293" i="6"/>
  <c r="P293" i="6"/>
  <c r="Q293" i="6"/>
  <c r="L293" i="6"/>
  <c r="N293" i="6"/>
  <c r="O293" i="6"/>
  <c r="J293" i="6"/>
  <c r="K293" i="6"/>
  <c r="M293" i="6"/>
  <c r="I293" i="6"/>
  <c r="H293" i="6"/>
  <c r="B286" i="6"/>
  <c r="AA286" i="6"/>
  <c r="Z286" i="6"/>
  <c r="AB286" i="6"/>
  <c r="Y286" i="6"/>
  <c r="X286" i="6"/>
  <c r="W286" i="6"/>
  <c r="V286" i="6"/>
  <c r="U286" i="6"/>
  <c r="S286" i="6"/>
  <c r="R286" i="6"/>
  <c r="T286" i="6"/>
  <c r="Q286" i="6"/>
  <c r="P286" i="6"/>
  <c r="L286" i="6"/>
  <c r="J286" i="6"/>
  <c r="N286" i="6"/>
  <c r="M286" i="6"/>
  <c r="O286" i="6"/>
  <c r="K286" i="6"/>
  <c r="H286" i="6"/>
  <c r="B188" i="6"/>
  <c r="AA188" i="6"/>
  <c r="AB188" i="6"/>
  <c r="Z188" i="6"/>
  <c r="Y188" i="6"/>
  <c r="X188" i="6"/>
  <c r="W188" i="6"/>
  <c r="U188" i="6"/>
  <c r="V188" i="6"/>
  <c r="S188" i="6"/>
  <c r="T188" i="6"/>
  <c r="R188" i="6"/>
  <c r="P188" i="6"/>
  <c r="O188" i="6"/>
  <c r="L188" i="6"/>
  <c r="N188" i="6"/>
  <c r="J188" i="6"/>
  <c r="Q188" i="6"/>
  <c r="I188" i="6"/>
  <c r="K188" i="6"/>
  <c r="M188" i="6"/>
  <c r="H188" i="6"/>
  <c r="B189" i="6"/>
  <c r="AA189" i="6"/>
  <c r="AB189" i="6"/>
  <c r="Z189" i="6"/>
  <c r="Y189" i="6"/>
  <c r="X189" i="6"/>
  <c r="W189" i="6"/>
  <c r="V189" i="6"/>
  <c r="U189" i="6"/>
  <c r="S189" i="6"/>
  <c r="R189" i="6"/>
  <c r="T189" i="6"/>
  <c r="Q189" i="6"/>
  <c r="P189" i="6"/>
  <c r="L189" i="6"/>
  <c r="O189" i="6"/>
  <c r="N189" i="6"/>
  <c r="M189" i="6"/>
  <c r="J189" i="6"/>
  <c r="I189" i="6"/>
  <c r="H189" i="6"/>
  <c r="B220" i="6"/>
  <c r="AA220" i="6"/>
  <c r="AB220" i="6"/>
  <c r="Z220" i="6"/>
  <c r="Y220" i="6"/>
  <c r="X220" i="6"/>
  <c r="W220" i="6"/>
  <c r="U220" i="6"/>
  <c r="V220" i="6"/>
  <c r="S220" i="6"/>
  <c r="R220" i="6"/>
  <c r="T220" i="6"/>
  <c r="Q220" i="6"/>
  <c r="O220" i="6"/>
  <c r="P220" i="6"/>
  <c r="L220" i="6"/>
  <c r="J220" i="6"/>
  <c r="N220" i="6"/>
  <c r="M220" i="6"/>
  <c r="K220" i="6"/>
  <c r="H220" i="6"/>
  <c r="B274" i="6"/>
  <c r="AA274" i="6"/>
  <c r="AB274" i="6"/>
  <c r="Z274" i="6"/>
  <c r="Y274" i="6"/>
  <c r="X274" i="6"/>
  <c r="W274" i="6"/>
  <c r="V274" i="6"/>
  <c r="U274" i="6"/>
  <c r="S274" i="6"/>
  <c r="R274" i="6"/>
  <c r="T274" i="6"/>
  <c r="Q274" i="6"/>
  <c r="L274" i="6"/>
  <c r="M274" i="6"/>
  <c r="O274" i="6"/>
  <c r="J274" i="6"/>
  <c r="N274" i="6"/>
  <c r="K274" i="6"/>
  <c r="P274" i="6"/>
  <c r="I274" i="6"/>
  <c r="H274" i="6"/>
  <c r="B272" i="6"/>
  <c r="AA272" i="6"/>
  <c r="AB272" i="6"/>
  <c r="Z272" i="6"/>
  <c r="Y272" i="6"/>
  <c r="X272" i="6"/>
  <c r="W272" i="6"/>
  <c r="U272" i="6"/>
  <c r="V272" i="6"/>
  <c r="S272" i="6"/>
  <c r="R272" i="6"/>
  <c r="T272" i="6"/>
  <c r="Q272" i="6"/>
  <c r="P272" i="6"/>
  <c r="L272" i="6"/>
  <c r="N272" i="6"/>
  <c r="J272" i="6"/>
  <c r="M272" i="6"/>
  <c r="O272" i="6"/>
  <c r="I272" i="6"/>
  <c r="H272" i="6"/>
  <c r="B214" i="6"/>
  <c r="AA214" i="6"/>
  <c r="AB214" i="6"/>
  <c r="Z214" i="6"/>
  <c r="Y214" i="6"/>
  <c r="X214" i="6"/>
  <c r="W214" i="6"/>
  <c r="V214" i="6"/>
  <c r="U214" i="6"/>
  <c r="S214" i="6"/>
  <c r="T214" i="6"/>
  <c r="R214" i="6"/>
  <c r="N214" i="6"/>
  <c r="P214" i="6"/>
  <c r="O214" i="6"/>
  <c r="L214" i="6"/>
  <c r="M214" i="6"/>
  <c r="J214" i="6"/>
  <c r="I214" i="6"/>
  <c r="Q214" i="6"/>
  <c r="K214" i="6"/>
  <c r="H214" i="6"/>
  <c r="B118" i="6"/>
  <c r="AA118" i="6"/>
  <c r="AB118" i="6"/>
  <c r="Z118" i="6"/>
  <c r="Y118" i="6"/>
  <c r="X118" i="6"/>
  <c r="W118" i="6"/>
  <c r="U118" i="6"/>
  <c r="S118" i="6"/>
  <c r="R118" i="6"/>
  <c r="V118" i="6"/>
  <c r="T118" i="6"/>
  <c r="P118" i="6"/>
  <c r="N118" i="6"/>
  <c r="L118" i="6"/>
  <c r="O118" i="6"/>
  <c r="J118" i="6"/>
  <c r="Q118" i="6"/>
  <c r="K118" i="6"/>
  <c r="M118" i="6"/>
  <c r="I118" i="6"/>
  <c r="H118" i="6"/>
  <c r="B182" i="6"/>
  <c r="AA182" i="6"/>
  <c r="Z182" i="6"/>
  <c r="Y182" i="6"/>
  <c r="AB182" i="6"/>
  <c r="X182" i="6"/>
  <c r="W182" i="6"/>
  <c r="U182" i="6"/>
  <c r="V182" i="6"/>
  <c r="S182" i="6"/>
  <c r="R182" i="6"/>
  <c r="T182" i="6"/>
  <c r="Q182" i="6"/>
  <c r="N182" i="6"/>
  <c r="P182" i="6"/>
  <c r="L182" i="6"/>
  <c r="O182" i="6"/>
  <c r="J182" i="6"/>
  <c r="M182" i="6"/>
  <c r="K182" i="6"/>
  <c r="H182" i="6"/>
  <c r="B168" i="6"/>
  <c r="AA168" i="6"/>
  <c r="AB168" i="6"/>
  <c r="Z168" i="6"/>
  <c r="Y168" i="6"/>
  <c r="X168" i="6"/>
  <c r="W168" i="6"/>
  <c r="U168" i="6"/>
  <c r="V168" i="6"/>
  <c r="S168" i="6"/>
  <c r="T168" i="6"/>
  <c r="R168" i="6"/>
  <c r="N168" i="6"/>
  <c r="Q168" i="6"/>
  <c r="O168" i="6"/>
  <c r="L168" i="6"/>
  <c r="J168" i="6"/>
  <c r="I168" i="6"/>
  <c r="K168" i="6"/>
  <c r="H168" i="6"/>
  <c r="B212" i="6"/>
  <c r="AA212" i="6"/>
  <c r="AB212" i="6"/>
  <c r="Z212" i="6"/>
  <c r="Y212" i="6"/>
  <c r="X212" i="6"/>
  <c r="W212" i="6"/>
  <c r="U212" i="6"/>
  <c r="V212" i="6"/>
  <c r="S212" i="6"/>
  <c r="R212" i="6"/>
  <c r="T212" i="6"/>
  <c r="Q212" i="6"/>
  <c r="P212" i="6"/>
  <c r="N212" i="6"/>
  <c r="L212" i="6"/>
  <c r="M212" i="6"/>
  <c r="J212" i="6"/>
  <c r="O212" i="6"/>
  <c r="I212" i="6"/>
  <c r="H212" i="6"/>
  <c r="B263" i="6"/>
  <c r="AA263" i="6"/>
  <c r="Z263" i="6"/>
  <c r="Y263" i="6"/>
  <c r="X263" i="6"/>
  <c r="W263" i="6"/>
  <c r="V263" i="6"/>
  <c r="U263" i="6"/>
  <c r="AB263" i="6"/>
  <c r="S263" i="6"/>
  <c r="R263" i="6"/>
  <c r="N263" i="6"/>
  <c r="P263" i="6"/>
  <c r="O263" i="6"/>
  <c r="L263" i="6"/>
  <c r="T263" i="6"/>
  <c r="J263" i="6"/>
  <c r="Q263" i="6"/>
  <c r="M263" i="6"/>
  <c r="K263" i="6"/>
  <c r="H263" i="6"/>
  <c r="B167" i="6"/>
  <c r="AA167" i="6"/>
  <c r="Z167" i="6"/>
  <c r="AB167" i="6"/>
  <c r="Y167" i="6"/>
  <c r="X167" i="6"/>
  <c r="W167" i="6"/>
  <c r="U167" i="6"/>
  <c r="V167" i="6"/>
  <c r="S167" i="6"/>
  <c r="R167" i="6"/>
  <c r="T167" i="6"/>
  <c r="N167" i="6"/>
  <c r="L167" i="6"/>
  <c r="Q167" i="6"/>
  <c r="O167" i="6"/>
  <c r="M167" i="6"/>
  <c r="J167" i="6"/>
  <c r="K167" i="6"/>
  <c r="I167" i="6"/>
  <c r="H167" i="6"/>
  <c r="B198" i="6"/>
  <c r="AA198" i="6"/>
  <c r="AB198" i="6"/>
  <c r="Z198" i="6"/>
  <c r="Y198" i="6"/>
  <c r="X198" i="6"/>
  <c r="W198" i="6"/>
  <c r="U198" i="6"/>
  <c r="V198" i="6"/>
  <c r="S198" i="6"/>
  <c r="R198" i="6"/>
  <c r="T198" i="6"/>
  <c r="Q198" i="6"/>
  <c r="P198" i="6"/>
  <c r="N198" i="6"/>
  <c r="L198" i="6"/>
  <c r="O198" i="6"/>
  <c r="J198" i="6"/>
  <c r="M198" i="6"/>
  <c r="I198" i="6"/>
  <c r="H198" i="6"/>
  <c r="B218" i="6"/>
  <c r="AA218" i="6"/>
  <c r="AB218" i="6"/>
  <c r="Z218" i="6"/>
  <c r="X218" i="6"/>
  <c r="Y218" i="6"/>
  <c r="W218" i="6"/>
  <c r="V218" i="6"/>
  <c r="U218" i="6"/>
  <c r="S218" i="6"/>
  <c r="R218" i="6"/>
  <c r="T218" i="6"/>
  <c r="N218" i="6"/>
  <c r="Q218" i="6"/>
  <c r="O218" i="6"/>
  <c r="L218" i="6"/>
  <c r="M218" i="6"/>
  <c r="J218" i="6"/>
  <c r="P218" i="6"/>
  <c r="I218" i="6"/>
  <c r="K218" i="6"/>
  <c r="H218" i="6"/>
  <c r="B35" i="6"/>
  <c r="AA35" i="6"/>
  <c r="X35" i="6"/>
  <c r="Z35" i="6"/>
  <c r="Y35" i="6"/>
  <c r="AB35" i="6"/>
  <c r="W35" i="6"/>
  <c r="U35" i="6"/>
  <c r="V35" i="6"/>
  <c r="T35" i="6"/>
  <c r="S35" i="6"/>
  <c r="R35" i="6"/>
  <c r="P35" i="6"/>
  <c r="N35" i="6"/>
  <c r="Q35" i="6"/>
  <c r="L35" i="6"/>
  <c r="J35" i="6"/>
  <c r="O35" i="6"/>
  <c r="K35" i="6"/>
  <c r="M35" i="6"/>
  <c r="I35" i="6"/>
  <c r="H35" i="6"/>
  <c r="B164" i="6"/>
  <c r="AA164" i="6"/>
  <c r="Z164" i="6"/>
  <c r="X164" i="6"/>
  <c r="AB164" i="6"/>
  <c r="Y164" i="6"/>
  <c r="W164" i="6"/>
  <c r="U164" i="6"/>
  <c r="V164" i="6"/>
  <c r="S164" i="6"/>
  <c r="R164" i="6"/>
  <c r="T164" i="6"/>
  <c r="Q164" i="6"/>
  <c r="N164" i="6"/>
  <c r="P164" i="6"/>
  <c r="L164" i="6"/>
  <c r="J164" i="6"/>
  <c r="M164" i="6"/>
  <c r="K164" i="6"/>
  <c r="H164" i="6"/>
  <c r="B200" i="6"/>
  <c r="AA200" i="6"/>
  <c r="AB200" i="6"/>
  <c r="X200" i="6"/>
  <c r="Z200" i="6"/>
  <c r="Y200" i="6"/>
  <c r="W200" i="6"/>
  <c r="U200" i="6"/>
  <c r="V200" i="6"/>
  <c r="T200" i="6"/>
  <c r="S200" i="6"/>
  <c r="R200" i="6"/>
  <c r="N200" i="6"/>
  <c r="P200" i="6"/>
  <c r="O200" i="6"/>
  <c r="L200" i="6"/>
  <c r="Q200" i="6"/>
  <c r="J200" i="6"/>
  <c r="M200" i="6"/>
  <c r="I200" i="6"/>
  <c r="K200" i="6"/>
  <c r="H200" i="6"/>
  <c r="B246" i="6"/>
  <c r="AA246" i="6"/>
  <c r="AB246" i="6"/>
  <c r="Z246" i="6"/>
  <c r="X246" i="6"/>
  <c r="Y246" i="6"/>
  <c r="W246" i="6"/>
  <c r="U246" i="6"/>
  <c r="V246" i="6"/>
  <c r="S246" i="6"/>
  <c r="T246" i="6"/>
  <c r="R246" i="6"/>
  <c r="Q246" i="6"/>
  <c r="P246" i="6"/>
  <c r="N246" i="6"/>
  <c r="L246" i="6"/>
  <c r="O246" i="6"/>
  <c r="M246" i="6"/>
  <c r="J246" i="6"/>
  <c r="I246" i="6"/>
  <c r="H246" i="6"/>
  <c r="B117" i="6"/>
  <c r="AA117" i="6"/>
  <c r="AB117" i="6"/>
  <c r="X117" i="6"/>
  <c r="Z117" i="6"/>
  <c r="Y117" i="6"/>
  <c r="W117" i="6"/>
  <c r="V117" i="6"/>
  <c r="U117" i="6"/>
  <c r="T117" i="6"/>
  <c r="S117" i="6"/>
  <c r="R117" i="6"/>
  <c r="N117" i="6"/>
  <c r="Q117" i="6"/>
  <c r="O117" i="6"/>
  <c r="L117" i="6"/>
  <c r="J117" i="6"/>
  <c r="P117" i="6"/>
  <c r="K117" i="6"/>
  <c r="M117" i="6"/>
  <c r="H117" i="6"/>
  <c r="B225" i="6"/>
  <c r="AA225" i="6"/>
  <c r="AB225" i="6"/>
  <c r="Z225" i="6"/>
  <c r="X225" i="6"/>
  <c r="W225" i="6"/>
  <c r="U225" i="6"/>
  <c r="Y225" i="6"/>
  <c r="S225" i="6"/>
  <c r="V225" i="6"/>
  <c r="R225" i="6"/>
  <c r="T225" i="6"/>
  <c r="N225" i="6"/>
  <c r="Q225" i="6"/>
  <c r="L225" i="6"/>
  <c r="M225" i="6"/>
  <c r="P225" i="6"/>
  <c r="J225" i="6"/>
  <c r="K225" i="6"/>
  <c r="I225" i="6"/>
  <c r="O225" i="6"/>
  <c r="H225" i="6"/>
  <c r="B239" i="6"/>
  <c r="S250" i="6"/>
  <c r="G294" i="6"/>
  <c r="G280" i="6"/>
  <c r="G56" i="6"/>
  <c r="G273" i="6"/>
  <c r="G195" i="6"/>
  <c r="G144" i="6"/>
  <c r="G59" i="6"/>
  <c r="G260" i="6"/>
  <c r="G26" i="6"/>
  <c r="G197" i="6"/>
  <c r="G203" i="6"/>
  <c r="G177" i="6"/>
  <c r="G223" i="6"/>
  <c r="G36" i="6"/>
  <c r="G18" i="6"/>
  <c r="G252" i="6"/>
  <c r="G251" i="6"/>
  <c r="G87" i="6"/>
  <c r="H280" i="6"/>
  <c r="H273" i="6"/>
  <c r="H144" i="6"/>
  <c r="H260" i="6"/>
  <c r="H197" i="6"/>
  <c r="H177" i="6"/>
  <c r="I296" i="6"/>
  <c r="I273" i="6"/>
  <c r="I157" i="6"/>
  <c r="I181" i="6"/>
  <c r="I24" i="6"/>
  <c r="J297" i="6"/>
  <c r="J271" i="6"/>
  <c r="J60" i="6"/>
  <c r="J192" i="6"/>
  <c r="K277" i="6"/>
  <c r="K198" i="6"/>
  <c r="K76" i="6"/>
  <c r="K66" i="6"/>
  <c r="L116" i="6"/>
  <c r="L78" i="6"/>
  <c r="M148" i="6"/>
  <c r="N232" i="6"/>
  <c r="O237" i="6"/>
  <c r="B172" i="6"/>
  <c r="AA172" i="6"/>
  <c r="AB172" i="6"/>
  <c r="X172" i="6"/>
  <c r="Y172" i="6"/>
  <c r="Z172" i="6"/>
  <c r="W172" i="6"/>
  <c r="U172" i="6"/>
  <c r="V172" i="6"/>
  <c r="T172" i="6"/>
  <c r="S172" i="6"/>
  <c r="R172" i="6"/>
  <c r="Q172" i="6"/>
  <c r="P172" i="6"/>
  <c r="N172" i="6"/>
  <c r="L172" i="6"/>
  <c r="J172" i="6"/>
  <c r="M172" i="6"/>
  <c r="B210" i="6"/>
  <c r="AA210" i="6"/>
  <c r="AB210" i="6"/>
  <c r="Z210" i="6"/>
  <c r="X210" i="6"/>
  <c r="Y210" i="6"/>
  <c r="W210" i="6"/>
  <c r="V210" i="6"/>
  <c r="U210" i="6"/>
  <c r="S210" i="6"/>
  <c r="T210" i="6"/>
  <c r="R210" i="6"/>
  <c r="N210" i="6"/>
  <c r="P210" i="6"/>
  <c r="O210" i="6"/>
  <c r="L210" i="6"/>
  <c r="M210" i="6"/>
  <c r="Q210" i="6"/>
  <c r="J210" i="6"/>
  <c r="B206" i="6"/>
  <c r="AA206" i="6"/>
  <c r="Y206" i="6"/>
  <c r="X206" i="6"/>
  <c r="AB206" i="6"/>
  <c r="Z206" i="6"/>
  <c r="W206" i="6"/>
  <c r="U206" i="6"/>
  <c r="S206" i="6"/>
  <c r="R206" i="6"/>
  <c r="V206" i="6"/>
  <c r="T206" i="6"/>
  <c r="P206" i="6"/>
  <c r="N206" i="6"/>
  <c r="L206" i="6"/>
  <c r="O206" i="6"/>
  <c r="Q206" i="6"/>
  <c r="M206" i="6"/>
  <c r="J206" i="6"/>
  <c r="B110" i="6"/>
  <c r="AA110" i="6"/>
  <c r="Z110" i="6"/>
  <c r="X110" i="6"/>
  <c r="AB110" i="6"/>
  <c r="Y110" i="6"/>
  <c r="W110" i="6"/>
  <c r="U110" i="6"/>
  <c r="V110" i="6"/>
  <c r="S110" i="6"/>
  <c r="R110" i="6"/>
  <c r="T110" i="6"/>
  <c r="Q110" i="6"/>
  <c r="N110" i="6"/>
  <c r="L110" i="6"/>
  <c r="J110" i="6"/>
  <c r="O110" i="6"/>
  <c r="M110" i="6"/>
  <c r="B104" i="6"/>
  <c r="AA104" i="6"/>
  <c r="AB104" i="6"/>
  <c r="X104" i="6"/>
  <c r="Z104" i="6"/>
  <c r="Y104" i="6"/>
  <c r="W104" i="6"/>
  <c r="U104" i="6"/>
  <c r="V104" i="6"/>
  <c r="S104" i="6"/>
  <c r="R104" i="6"/>
  <c r="T104" i="6"/>
  <c r="N104" i="6"/>
  <c r="Q104" i="6"/>
  <c r="O104" i="6"/>
  <c r="L104" i="6"/>
  <c r="J104" i="6"/>
  <c r="P104" i="6"/>
  <c r="B19" i="6"/>
  <c r="AA19" i="6"/>
  <c r="AB19" i="6"/>
  <c r="Z19" i="6"/>
  <c r="X19" i="6"/>
  <c r="Y19" i="6"/>
  <c r="W19" i="6"/>
  <c r="U19" i="6"/>
  <c r="V19" i="6"/>
  <c r="S19" i="6"/>
  <c r="T19" i="6"/>
  <c r="R19" i="6"/>
  <c r="Q19" i="6"/>
  <c r="P19" i="6"/>
  <c r="N19" i="6"/>
  <c r="L19" i="6"/>
  <c r="M19" i="6"/>
  <c r="J19" i="6"/>
  <c r="B75" i="6"/>
  <c r="AA75" i="6"/>
  <c r="X75" i="6"/>
  <c r="Z75" i="6"/>
  <c r="Y75" i="6"/>
  <c r="W75" i="6"/>
  <c r="U75" i="6"/>
  <c r="AB75" i="6"/>
  <c r="V75" i="6"/>
  <c r="S75" i="6"/>
  <c r="R75" i="6"/>
  <c r="T75" i="6"/>
  <c r="N75" i="6"/>
  <c r="P75" i="6"/>
  <c r="O75" i="6"/>
  <c r="L75" i="6"/>
  <c r="J75" i="6"/>
  <c r="Q75" i="6"/>
  <c r="B97" i="6"/>
  <c r="AA97" i="6"/>
  <c r="Z97" i="6"/>
  <c r="X97" i="6"/>
  <c r="AB97" i="6"/>
  <c r="Y97" i="6"/>
  <c r="W97" i="6"/>
  <c r="U97" i="6"/>
  <c r="T97" i="6"/>
  <c r="S97" i="6"/>
  <c r="V97" i="6"/>
  <c r="R97" i="6"/>
  <c r="N97" i="6"/>
  <c r="P97" i="6"/>
  <c r="L97" i="6"/>
  <c r="O97" i="6"/>
  <c r="M97" i="6"/>
  <c r="J97" i="6"/>
  <c r="Q97" i="6"/>
  <c r="B71" i="6"/>
  <c r="AA71" i="6"/>
  <c r="AB71" i="6"/>
  <c r="X71" i="6"/>
  <c r="Y71" i="6"/>
  <c r="W71" i="6"/>
  <c r="U71" i="6"/>
  <c r="V71" i="6"/>
  <c r="T71" i="6"/>
  <c r="S71" i="6"/>
  <c r="R71" i="6"/>
  <c r="Z71" i="6"/>
  <c r="Q71" i="6"/>
  <c r="P71" i="6"/>
  <c r="N71" i="6"/>
  <c r="L71" i="6"/>
  <c r="J71" i="6"/>
  <c r="M71" i="6"/>
  <c r="O71" i="6"/>
  <c r="B10" i="6"/>
  <c r="AA10" i="6"/>
  <c r="Z10" i="6"/>
  <c r="X10" i="6"/>
  <c r="AB10" i="6"/>
  <c r="Y10" i="6"/>
  <c r="V10" i="6"/>
  <c r="W10" i="6"/>
  <c r="U10" i="6"/>
  <c r="S10" i="6"/>
  <c r="T10" i="6"/>
  <c r="R10" i="6"/>
  <c r="N10" i="6"/>
  <c r="Q10" i="6"/>
  <c r="O10" i="6"/>
  <c r="L10" i="6"/>
  <c r="P10" i="6"/>
  <c r="M10" i="6"/>
  <c r="J10" i="6"/>
  <c r="B34" i="6"/>
  <c r="AA34" i="6"/>
  <c r="AB34" i="6"/>
  <c r="Z34" i="6"/>
  <c r="Y34" i="6"/>
  <c r="X34" i="6"/>
  <c r="V34" i="6"/>
  <c r="W34" i="6"/>
  <c r="U34" i="6"/>
  <c r="S34" i="6"/>
  <c r="T34" i="6"/>
  <c r="P34" i="6"/>
  <c r="N34" i="6"/>
  <c r="R34" i="6"/>
  <c r="Q34" i="6"/>
  <c r="L34" i="6"/>
  <c r="M34" i="6"/>
  <c r="J34" i="6"/>
  <c r="G254" i="6"/>
  <c r="G20" i="6"/>
  <c r="G105" i="6"/>
  <c r="G249" i="6"/>
  <c r="G38" i="6"/>
  <c r="G8" i="6"/>
  <c r="G48" i="6"/>
  <c r="G16" i="6"/>
  <c r="G68" i="6"/>
  <c r="H172" i="6"/>
  <c r="H97" i="6"/>
  <c r="H63" i="6"/>
  <c r="I172" i="6"/>
  <c r="I71" i="6"/>
  <c r="J254" i="6"/>
  <c r="J16" i="6"/>
  <c r="K110" i="6"/>
  <c r="B114" i="6"/>
  <c r="AA114" i="6"/>
  <c r="AB114" i="6"/>
  <c r="Z114" i="6"/>
  <c r="Y114" i="6"/>
  <c r="W114" i="6"/>
  <c r="X114" i="6"/>
  <c r="U114" i="6"/>
  <c r="V114" i="6"/>
  <c r="T114" i="6"/>
  <c r="R114" i="6"/>
  <c r="S114" i="6"/>
  <c r="Q114" i="6"/>
  <c r="P114" i="6"/>
  <c r="N114" i="6"/>
  <c r="L114" i="6"/>
  <c r="K114" i="6"/>
  <c r="M114" i="6"/>
  <c r="O114" i="6"/>
  <c r="I114" i="6"/>
  <c r="B215" i="6"/>
  <c r="AA215" i="6"/>
  <c r="Z215" i="6"/>
  <c r="AB215" i="6"/>
  <c r="Y215" i="6"/>
  <c r="X215" i="6"/>
  <c r="W215" i="6"/>
  <c r="U215" i="6"/>
  <c r="T215" i="6"/>
  <c r="V215" i="6"/>
  <c r="S215" i="6"/>
  <c r="R215" i="6"/>
  <c r="N215" i="6"/>
  <c r="Q215" i="6"/>
  <c r="O215" i="6"/>
  <c r="L215" i="6"/>
  <c r="K215" i="6"/>
  <c r="I215" i="6"/>
  <c r="B253" i="6"/>
  <c r="AA253" i="6"/>
  <c r="AB253" i="6"/>
  <c r="Z253" i="6"/>
  <c r="X253" i="6"/>
  <c r="W253" i="6"/>
  <c r="U253" i="6"/>
  <c r="V253" i="6"/>
  <c r="T253" i="6"/>
  <c r="Y253" i="6"/>
  <c r="R253" i="6"/>
  <c r="S253" i="6"/>
  <c r="N253" i="6"/>
  <c r="L253" i="6"/>
  <c r="Q253" i="6"/>
  <c r="P253" i="6"/>
  <c r="K253" i="6"/>
  <c r="M253" i="6"/>
  <c r="I253" i="6"/>
  <c r="B106" i="6"/>
  <c r="AA106" i="6"/>
  <c r="Z106" i="6"/>
  <c r="AB106" i="6"/>
  <c r="Y106" i="6"/>
  <c r="X106" i="6"/>
  <c r="U106" i="6"/>
  <c r="V106" i="6"/>
  <c r="T106" i="6"/>
  <c r="W106" i="6"/>
  <c r="R106" i="6"/>
  <c r="S106" i="6"/>
  <c r="Q106" i="6"/>
  <c r="N106" i="6"/>
  <c r="P106" i="6"/>
  <c r="L106" i="6"/>
  <c r="K106" i="6"/>
  <c r="O106" i="6"/>
  <c r="M106" i="6"/>
  <c r="I106" i="6"/>
  <c r="B111" i="6"/>
  <c r="AA111" i="6"/>
  <c r="Z111" i="6"/>
  <c r="AB111" i="6"/>
  <c r="Y111" i="6"/>
  <c r="W111" i="6"/>
  <c r="U111" i="6"/>
  <c r="X111" i="6"/>
  <c r="T111" i="6"/>
  <c r="R111" i="6"/>
  <c r="S111" i="6"/>
  <c r="V111" i="6"/>
  <c r="N111" i="6"/>
  <c r="P111" i="6"/>
  <c r="O111" i="6"/>
  <c r="L111" i="6"/>
  <c r="Q111" i="6"/>
  <c r="M111" i="6"/>
  <c r="K111" i="6"/>
  <c r="I111" i="6"/>
  <c r="B55" i="6"/>
  <c r="AA55" i="6"/>
  <c r="AB55" i="6"/>
  <c r="Z55" i="6"/>
  <c r="Y55" i="6"/>
  <c r="X55" i="6"/>
  <c r="U55" i="6"/>
  <c r="W55" i="6"/>
  <c r="V55" i="6"/>
  <c r="T55" i="6"/>
  <c r="R55" i="6"/>
  <c r="P55" i="6"/>
  <c r="N55" i="6"/>
  <c r="S55" i="6"/>
  <c r="Q55" i="6"/>
  <c r="L55" i="6"/>
  <c r="K55" i="6"/>
  <c r="M55" i="6"/>
  <c r="O55" i="6"/>
  <c r="I55" i="6"/>
  <c r="B14" i="6"/>
  <c r="AA14" i="6"/>
  <c r="Z14" i="6"/>
  <c r="AB14" i="6"/>
  <c r="Y14" i="6"/>
  <c r="X14" i="6"/>
  <c r="U14" i="6"/>
  <c r="W14" i="6"/>
  <c r="V14" i="6"/>
  <c r="T14" i="6"/>
  <c r="R14" i="6"/>
  <c r="S14" i="6"/>
  <c r="N14" i="6"/>
  <c r="Q14" i="6"/>
  <c r="L14" i="6"/>
  <c r="K14" i="6"/>
  <c r="P14" i="6"/>
  <c r="O14" i="6"/>
  <c r="M14" i="6"/>
  <c r="I14" i="6"/>
  <c r="B96" i="6"/>
  <c r="AA96" i="6"/>
  <c r="Z96" i="6"/>
  <c r="AB96" i="6"/>
  <c r="X96" i="6"/>
  <c r="U96" i="6"/>
  <c r="Y96" i="6"/>
  <c r="T96" i="6"/>
  <c r="W96" i="6"/>
  <c r="V96" i="6"/>
  <c r="R96" i="6"/>
  <c r="S96" i="6"/>
  <c r="N96" i="6"/>
  <c r="L96" i="6"/>
  <c r="Q96" i="6"/>
  <c r="O96" i="6"/>
  <c r="K96" i="6"/>
  <c r="P96" i="6"/>
  <c r="I96" i="6"/>
  <c r="B25" i="6"/>
  <c r="AA25" i="6"/>
  <c r="AB25" i="6"/>
  <c r="Z25" i="6"/>
  <c r="Y25" i="6"/>
  <c r="U25" i="6"/>
  <c r="W25" i="6"/>
  <c r="V25" i="6"/>
  <c r="X25" i="6"/>
  <c r="T25" i="6"/>
  <c r="R25" i="6"/>
  <c r="S25" i="6"/>
  <c r="Q25" i="6"/>
  <c r="P25" i="6"/>
  <c r="N25" i="6"/>
  <c r="L25" i="6"/>
  <c r="K25" i="6"/>
  <c r="M25" i="6"/>
  <c r="O25" i="6"/>
  <c r="I25" i="6"/>
  <c r="B70" i="6"/>
  <c r="AA70" i="6"/>
  <c r="AB70" i="6"/>
  <c r="Z70" i="6"/>
  <c r="Y70" i="6"/>
  <c r="V70" i="6"/>
  <c r="U70" i="6"/>
  <c r="X70" i="6"/>
  <c r="W70" i="6"/>
  <c r="T70" i="6"/>
  <c r="S70" i="6"/>
  <c r="R70" i="6"/>
  <c r="N70" i="6"/>
  <c r="P70" i="6"/>
  <c r="O70" i="6"/>
  <c r="L70" i="6"/>
  <c r="K70" i="6"/>
  <c r="Q70" i="6"/>
  <c r="I70" i="6"/>
  <c r="B93" i="6"/>
  <c r="AA93" i="6"/>
  <c r="Z93" i="6"/>
  <c r="AB93" i="6"/>
  <c r="V93" i="6"/>
  <c r="Y93" i="6"/>
  <c r="X93" i="6"/>
  <c r="U93" i="6"/>
  <c r="W93" i="6"/>
  <c r="T93" i="6"/>
  <c r="S93" i="6"/>
  <c r="N93" i="6"/>
  <c r="R93" i="6"/>
  <c r="Q93" i="6"/>
  <c r="L93" i="6"/>
  <c r="P93" i="6"/>
  <c r="K93" i="6"/>
  <c r="M93" i="6"/>
  <c r="O93" i="6"/>
  <c r="I93" i="6"/>
  <c r="H114" i="6"/>
  <c r="H20" i="6"/>
  <c r="H96" i="6"/>
  <c r="H34" i="6"/>
  <c r="I19" i="6"/>
  <c r="J96" i="6"/>
  <c r="K75" i="6"/>
  <c r="B224" i="6"/>
  <c r="AA224" i="6"/>
  <c r="AB224" i="6"/>
  <c r="Z224" i="6"/>
  <c r="Y224" i="6"/>
  <c r="W224" i="6"/>
  <c r="X224" i="6"/>
  <c r="V224" i="6"/>
  <c r="T224" i="6"/>
  <c r="U224" i="6"/>
  <c r="Q224" i="6"/>
  <c r="P224" i="6"/>
  <c r="N224" i="6"/>
  <c r="S224" i="6"/>
  <c r="L224" i="6"/>
  <c r="R224" i="6"/>
  <c r="J224" i="6"/>
  <c r="M224" i="6"/>
  <c r="O224" i="6"/>
  <c r="I224" i="6"/>
  <c r="B109" i="6"/>
  <c r="AA109" i="6"/>
  <c r="AB109" i="6"/>
  <c r="Z109" i="6"/>
  <c r="Y109" i="6"/>
  <c r="X109" i="6"/>
  <c r="V109" i="6"/>
  <c r="T109" i="6"/>
  <c r="W109" i="6"/>
  <c r="U109" i="6"/>
  <c r="R109" i="6"/>
  <c r="Q109" i="6"/>
  <c r="N109" i="6"/>
  <c r="S109" i="6"/>
  <c r="P109" i="6"/>
  <c r="L109" i="6"/>
  <c r="J109" i="6"/>
  <c r="O109" i="6"/>
  <c r="I109" i="6"/>
  <c r="M109" i="6"/>
  <c r="B9" i="6"/>
  <c r="AA9" i="6"/>
  <c r="AB9" i="6"/>
  <c r="Z9" i="6"/>
  <c r="Y9" i="6"/>
  <c r="X9" i="6"/>
  <c r="W9" i="6"/>
  <c r="V9" i="6"/>
  <c r="T9" i="6"/>
  <c r="U9" i="6"/>
  <c r="S9" i="6"/>
  <c r="Q9" i="6"/>
  <c r="N9" i="6"/>
  <c r="L9" i="6"/>
  <c r="P9" i="6"/>
  <c r="O9" i="6"/>
  <c r="J9" i="6"/>
  <c r="I9" i="6"/>
  <c r="B27" i="6"/>
  <c r="AA27" i="6"/>
  <c r="AB27" i="6"/>
  <c r="Z27" i="6"/>
  <c r="Y27" i="6"/>
  <c r="X27" i="6"/>
  <c r="V27" i="6"/>
  <c r="T27" i="6"/>
  <c r="W27" i="6"/>
  <c r="U27" i="6"/>
  <c r="Q27" i="6"/>
  <c r="N27" i="6"/>
  <c r="P27" i="6"/>
  <c r="S27" i="6"/>
  <c r="L27" i="6"/>
  <c r="R27" i="6"/>
  <c r="J27" i="6"/>
  <c r="O27" i="6"/>
  <c r="M27" i="6"/>
  <c r="I27" i="6"/>
  <c r="B202" i="6"/>
  <c r="AA202" i="6"/>
  <c r="AB202" i="6"/>
  <c r="Z202" i="6"/>
  <c r="Y202" i="6"/>
  <c r="X202" i="6"/>
  <c r="W202" i="6"/>
  <c r="V202" i="6"/>
  <c r="T202" i="6"/>
  <c r="U202" i="6"/>
  <c r="S202" i="6"/>
  <c r="R202" i="6"/>
  <c r="Q202" i="6"/>
  <c r="N202" i="6"/>
  <c r="O202" i="6"/>
  <c r="L202" i="6"/>
  <c r="J202" i="6"/>
  <c r="P202" i="6"/>
  <c r="I202" i="6"/>
  <c r="B50" i="6"/>
  <c r="AA50" i="6"/>
  <c r="AB50" i="6"/>
  <c r="Z50" i="6"/>
  <c r="Y50" i="6"/>
  <c r="X50" i="6"/>
  <c r="V50" i="6"/>
  <c r="W50" i="6"/>
  <c r="U50" i="6"/>
  <c r="T50" i="6"/>
  <c r="Q50" i="6"/>
  <c r="N50" i="6"/>
  <c r="S50" i="6"/>
  <c r="L50" i="6"/>
  <c r="R50" i="6"/>
  <c r="P50" i="6"/>
  <c r="M50" i="6"/>
  <c r="J50" i="6"/>
  <c r="O50" i="6"/>
  <c r="I50" i="6"/>
  <c r="B74" i="6"/>
  <c r="AA74" i="6"/>
  <c r="AB74" i="6"/>
  <c r="Z74" i="6"/>
  <c r="Y74" i="6"/>
  <c r="W74" i="6"/>
  <c r="X74" i="6"/>
  <c r="V74" i="6"/>
  <c r="T74" i="6"/>
  <c r="U74" i="6"/>
  <c r="Q74" i="6"/>
  <c r="N74" i="6"/>
  <c r="R74" i="6"/>
  <c r="P74" i="6"/>
  <c r="L74" i="6"/>
  <c r="S74" i="6"/>
  <c r="J74" i="6"/>
  <c r="O74" i="6"/>
  <c r="M74" i="6"/>
  <c r="I74" i="6"/>
  <c r="B49" i="6"/>
  <c r="AA49" i="6"/>
  <c r="AB49" i="6"/>
  <c r="Y49" i="6"/>
  <c r="Z49" i="6"/>
  <c r="X49" i="6"/>
  <c r="V49" i="6"/>
  <c r="U49" i="6"/>
  <c r="T49" i="6"/>
  <c r="S49" i="6"/>
  <c r="W49" i="6"/>
  <c r="R49" i="6"/>
  <c r="Q49" i="6"/>
  <c r="N49" i="6"/>
  <c r="L49" i="6"/>
  <c r="O49" i="6"/>
  <c r="P49" i="6"/>
  <c r="M49" i="6"/>
  <c r="J49" i="6"/>
  <c r="I49" i="6"/>
  <c r="B63" i="6"/>
  <c r="AA63" i="6"/>
  <c r="AB63" i="6"/>
  <c r="Z63" i="6"/>
  <c r="Y63" i="6"/>
  <c r="X63" i="6"/>
  <c r="W63" i="6"/>
  <c r="V63" i="6"/>
  <c r="T63" i="6"/>
  <c r="Q63" i="6"/>
  <c r="P63" i="6"/>
  <c r="N63" i="6"/>
  <c r="S63" i="6"/>
  <c r="L63" i="6"/>
  <c r="J63" i="6"/>
  <c r="M63" i="6"/>
  <c r="R63" i="6"/>
  <c r="O63" i="6"/>
  <c r="I63" i="6"/>
  <c r="B45" i="6"/>
  <c r="AA45" i="6"/>
  <c r="AB45" i="6"/>
  <c r="Y45" i="6"/>
  <c r="Z45" i="6"/>
  <c r="V45" i="6"/>
  <c r="X45" i="6"/>
  <c r="U45" i="6"/>
  <c r="W45" i="6"/>
  <c r="T45" i="6"/>
  <c r="R45" i="6"/>
  <c r="Q45" i="6"/>
  <c r="N45" i="6"/>
  <c r="S45" i="6"/>
  <c r="L45" i="6"/>
  <c r="O45" i="6"/>
  <c r="J45" i="6"/>
  <c r="I45" i="6"/>
  <c r="M45" i="6"/>
  <c r="B44" i="6"/>
  <c r="AA44" i="6"/>
  <c r="AB44" i="6"/>
  <c r="Z44" i="6"/>
  <c r="Y44" i="6"/>
  <c r="X44" i="6"/>
  <c r="W44" i="6"/>
  <c r="V44" i="6"/>
  <c r="T44" i="6"/>
  <c r="S44" i="6"/>
  <c r="U44" i="6"/>
  <c r="Q44" i="6"/>
  <c r="N44" i="6"/>
  <c r="R44" i="6"/>
  <c r="L44" i="6"/>
  <c r="P44" i="6"/>
  <c r="O44" i="6"/>
  <c r="J44" i="6"/>
  <c r="I44" i="6"/>
  <c r="H224" i="6"/>
  <c r="H75" i="6"/>
  <c r="H49" i="6"/>
  <c r="H93" i="6"/>
  <c r="I206" i="6"/>
  <c r="I34" i="6"/>
  <c r="J253" i="6"/>
  <c r="J93" i="6"/>
  <c r="K210" i="6"/>
  <c r="K74" i="6"/>
  <c r="K10" i="6"/>
  <c r="M75" i="6"/>
  <c r="O172" i="6"/>
  <c r="O34" i="6"/>
  <c r="B162" i="6"/>
  <c r="AB162" i="6"/>
  <c r="AA162" i="6"/>
  <c r="Y162" i="6"/>
  <c r="Z162" i="6"/>
  <c r="W162" i="6"/>
  <c r="X162" i="6"/>
  <c r="V162" i="6"/>
  <c r="T162" i="6"/>
  <c r="S162" i="6"/>
  <c r="U162" i="6"/>
  <c r="Q162" i="6"/>
  <c r="P162" i="6"/>
  <c r="R162" i="6"/>
  <c r="M162" i="6"/>
  <c r="O162" i="6"/>
  <c r="I162" i="6"/>
  <c r="N162" i="6"/>
  <c r="K162" i="6"/>
  <c r="B254" i="6"/>
  <c r="AB254" i="6"/>
  <c r="AA254" i="6"/>
  <c r="Y254" i="6"/>
  <c r="X254" i="6"/>
  <c r="W254" i="6"/>
  <c r="Z254" i="6"/>
  <c r="V254" i="6"/>
  <c r="T254" i="6"/>
  <c r="S254" i="6"/>
  <c r="U254" i="6"/>
  <c r="Q254" i="6"/>
  <c r="R254" i="6"/>
  <c r="P254" i="6"/>
  <c r="O254" i="6"/>
  <c r="N254" i="6"/>
  <c r="I254" i="6"/>
  <c r="M254" i="6"/>
  <c r="L254" i="6"/>
  <c r="K254" i="6"/>
  <c r="B20" i="6"/>
  <c r="AB20" i="6"/>
  <c r="AA20" i="6"/>
  <c r="Z20" i="6"/>
  <c r="Y20" i="6"/>
  <c r="W20" i="6"/>
  <c r="V20" i="6"/>
  <c r="T20" i="6"/>
  <c r="S20" i="6"/>
  <c r="X20" i="6"/>
  <c r="U20" i="6"/>
  <c r="Q20" i="6"/>
  <c r="R20" i="6"/>
  <c r="P20" i="6"/>
  <c r="O20" i="6"/>
  <c r="N20" i="6"/>
  <c r="M20" i="6"/>
  <c r="I20" i="6"/>
  <c r="K20" i="6"/>
  <c r="B105" i="6"/>
  <c r="AB105" i="6"/>
  <c r="AA105" i="6"/>
  <c r="Y105" i="6"/>
  <c r="Z105" i="6"/>
  <c r="W105" i="6"/>
  <c r="V105" i="6"/>
  <c r="T105" i="6"/>
  <c r="S105" i="6"/>
  <c r="U105" i="6"/>
  <c r="X105" i="6"/>
  <c r="Q105" i="6"/>
  <c r="P105" i="6"/>
  <c r="R105" i="6"/>
  <c r="O105" i="6"/>
  <c r="M105" i="6"/>
  <c r="N105" i="6"/>
  <c r="L105" i="6"/>
  <c r="I105" i="6"/>
  <c r="K105" i="6"/>
  <c r="B249" i="6"/>
  <c r="AB249" i="6"/>
  <c r="AA249" i="6"/>
  <c r="Z249" i="6"/>
  <c r="Y249" i="6"/>
  <c r="X249" i="6"/>
  <c r="W249" i="6"/>
  <c r="U249" i="6"/>
  <c r="V249" i="6"/>
  <c r="T249" i="6"/>
  <c r="S249" i="6"/>
  <c r="R249" i="6"/>
  <c r="Q249" i="6"/>
  <c r="N249" i="6"/>
  <c r="P249" i="6"/>
  <c r="I249" i="6"/>
  <c r="M249" i="6"/>
  <c r="K249" i="6"/>
  <c r="B38" i="6"/>
  <c r="AB38" i="6"/>
  <c r="AA38" i="6"/>
  <c r="W38" i="6"/>
  <c r="U38" i="6"/>
  <c r="X38" i="6"/>
  <c r="V38" i="6"/>
  <c r="Y38" i="6"/>
  <c r="T38" i="6"/>
  <c r="S38" i="6"/>
  <c r="Q38" i="6"/>
  <c r="Z38" i="6"/>
  <c r="R38" i="6"/>
  <c r="P38" i="6"/>
  <c r="O38" i="6"/>
  <c r="L38" i="6"/>
  <c r="I38" i="6"/>
  <c r="N38" i="6"/>
  <c r="K38" i="6"/>
  <c r="B100" i="6"/>
  <c r="AB100" i="6"/>
  <c r="AA100" i="6"/>
  <c r="Z100" i="6"/>
  <c r="Y100" i="6"/>
  <c r="W100" i="6"/>
  <c r="U100" i="6"/>
  <c r="X100" i="6"/>
  <c r="V100" i="6"/>
  <c r="T100" i="6"/>
  <c r="S100" i="6"/>
  <c r="Q100" i="6"/>
  <c r="R100" i="6"/>
  <c r="P100" i="6"/>
  <c r="O100" i="6"/>
  <c r="N100" i="6"/>
  <c r="M100" i="6"/>
  <c r="I100" i="6"/>
  <c r="L100" i="6"/>
  <c r="K100" i="6"/>
  <c r="B8" i="6"/>
  <c r="AB8" i="6"/>
  <c r="AA8" i="6"/>
  <c r="Z8" i="6"/>
  <c r="Y8" i="6"/>
  <c r="X8" i="6"/>
  <c r="W8" i="6"/>
  <c r="U8" i="6"/>
  <c r="V8" i="6"/>
  <c r="T8" i="6"/>
  <c r="S8" i="6"/>
  <c r="R8" i="6"/>
  <c r="Q8" i="6"/>
  <c r="O8" i="6"/>
  <c r="P8" i="6"/>
  <c r="N8" i="6"/>
  <c r="L8" i="6"/>
  <c r="I8" i="6"/>
  <c r="K8" i="6"/>
  <c r="B48" i="6"/>
  <c r="AB48" i="6"/>
  <c r="AA48" i="6"/>
  <c r="Z48" i="6"/>
  <c r="Y48" i="6"/>
  <c r="W48" i="6"/>
  <c r="X48" i="6"/>
  <c r="U48" i="6"/>
  <c r="V48" i="6"/>
  <c r="T48" i="6"/>
  <c r="S48" i="6"/>
  <c r="R48" i="6"/>
  <c r="Q48" i="6"/>
  <c r="M48" i="6"/>
  <c r="O48" i="6"/>
  <c r="N48" i="6"/>
  <c r="I48" i="6"/>
  <c r="K48" i="6"/>
  <c r="B16" i="6"/>
  <c r="AB16" i="6"/>
  <c r="AA16" i="6"/>
  <c r="Z16" i="6"/>
  <c r="Y16" i="6"/>
  <c r="X16" i="6"/>
  <c r="W16" i="6"/>
  <c r="U16" i="6"/>
  <c r="T16" i="6"/>
  <c r="V16" i="6"/>
  <c r="S16" i="6"/>
  <c r="R16" i="6"/>
  <c r="Q16" i="6"/>
  <c r="P16" i="6"/>
  <c r="N16" i="6"/>
  <c r="I16" i="6"/>
  <c r="M16" i="6"/>
  <c r="L16" i="6"/>
  <c r="K16" i="6"/>
  <c r="B68" i="6"/>
  <c r="AB68" i="6"/>
  <c r="AA68" i="6"/>
  <c r="Z68" i="6"/>
  <c r="Y68" i="6"/>
  <c r="W68" i="6"/>
  <c r="U68" i="6"/>
  <c r="X68" i="6"/>
  <c r="T68" i="6"/>
  <c r="S68" i="6"/>
  <c r="R68" i="6"/>
  <c r="V68" i="6"/>
  <c r="Q68" i="6"/>
  <c r="P68" i="6"/>
  <c r="O68" i="6"/>
  <c r="N68" i="6"/>
  <c r="M68" i="6"/>
  <c r="I68" i="6"/>
  <c r="K68" i="6"/>
  <c r="H162" i="6"/>
  <c r="H19" i="6"/>
  <c r="H14" i="6"/>
  <c r="H8" i="6"/>
  <c r="H44" i="6"/>
  <c r="I97" i="6"/>
  <c r="J20" i="6"/>
  <c r="J55" i="6"/>
  <c r="J68" i="6"/>
  <c r="K109" i="6"/>
  <c r="K104" i="6"/>
  <c r="K45" i="6"/>
  <c r="M96" i="6"/>
  <c r="P215" i="6"/>
  <c r="H104" i="6"/>
  <c r="H55" i="6"/>
  <c r="H74" i="6"/>
  <c r="H10" i="6"/>
  <c r="H68" i="6"/>
  <c r="I104" i="6"/>
  <c r="J114" i="6"/>
  <c r="J38" i="6"/>
  <c r="J25" i="6"/>
  <c r="K202" i="6"/>
  <c r="K97" i="6"/>
  <c r="M215" i="6"/>
  <c r="M8" i="6"/>
  <c r="O253" i="6"/>
  <c r="P110" i="6"/>
  <c r="H110" i="6"/>
  <c r="H111" i="6"/>
  <c r="H50" i="6"/>
  <c r="H100" i="6"/>
  <c r="H70" i="6"/>
  <c r="I210" i="6"/>
  <c r="I10" i="6"/>
  <c r="J162" i="6"/>
  <c r="J106" i="6"/>
  <c r="J48" i="6"/>
  <c r="K206" i="6"/>
  <c r="K49" i="6"/>
  <c r="K34" i="6"/>
  <c r="L48" i="6"/>
  <c r="M9" i="6"/>
  <c r="O249" i="6"/>
  <c r="P48" i="6"/>
  <c r="U63" i="6"/>
  <c r="K250" i="6"/>
  <c r="M250" i="6"/>
  <c r="N250" i="6"/>
  <c r="G250" i="6"/>
  <c r="O250" i="6"/>
  <c r="H250" i="6"/>
  <c r="I250" i="6"/>
  <c r="J250" i="6"/>
</calcChain>
</file>

<file path=xl/sharedStrings.xml><?xml version="1.0" encoding="utf-8"?>
<sst xmlns="http://schemas.openxmlformats.org/spreadsheetml/2006/main" count="76726" uniqueCount="17501">
  <si>
    <t>Employee ID</t>
  </si>
  <si>
    <t>Last Name, First Name M.I</t>
  </si>
  <si>
    <t>First Name Last Name</t>
  </si>
  <si>
    <t>Last Name</t>
  </si>
  <si>
    <t>First Name</t>
  </si>
  <si>
    <t>Middle Name</t>
  </si>
  <si>
    <t>Sup ID</t>
  </si>
  <si>
    <t>Supervisor</t>
  </si>
  <si>
    <t>RM ID</t>
  </si>
  <si>
    <t>Reporting Manager</t>
  </si>
  <si>
    <t>Designation</t>
  </si>
  <si>
    <t>DIVISION</t>
  </si>
  <si>
    <t>Status</t>
  </si>
  <si>
    <t>SUB Department</t>
  </si>
  <si>
    <t>Phase</t>
  </si>
  <si>
    <t>DEPARTMENT</t>
  </si>
  <si>
    <t>Band</t>
  </si>
  <si>
    <t>Tenurity</t>
  </si>
  <si>
    <t>HCL Hire Date</t>
  </si>
  <si>
    <t>ABAY start date</t>
  </si>
  <si>
    <t>Go Live Date</t>
  </si>
  <si>
    <t>CMS ID</t>
  </si>
  <si>
    <t>CITRIX</t>
  </si>
  <si>
    <t>NT Login</t>
  </si>
  <si>
    <t>Finesse Extension</t>
  </si>
  <si>
    <t>Finesse Names</t>
  </si>
  <si>
    <t>Finesse Enteprise Names</t>
  </si>
  <si>
    <t>Badge ID</t>
  </si>
  <si>
    <t>Tower 2 Badge ID</t>
  </si>
  <si>
    <t>Tower</t>
  </si>
  <si>
    <t>Leona, Christian Geemee</t>
  </si>
  <si>
    <t>Christian Geemee Leona</t>
  </si>
  <si>
    <t>Leona</t>
  </si>
  <si>
    <t>Christian Geemee</t>
  </si>
  <si>
    <t>Sharma, Saumitra</t>
  </si>
  <si>
    <t>Abigail Manubay</t>
  </si>
  <si>
    <t>Quality Manager</t>
  </si>
  <si>
    <t>SUPPORT</t>
  </si>
  <si>
    <t>ACTIVE</t>
  </si>
  <si>
    <t>ALL</t>
  </si>
  <si>
    <t>E3.2</t>
  </si>
  <si>
    <t>4.1</t>
  </si>
  <si>
    <t>CLEONA</t>
  </si>
  <si>
    <t>CHRISTIANGEEMEE.L</t>
  </si>
  <si>
    <t>LEONACHRISTIAN</t>
  </si>
  <si>
    <t>PG3.HCLQuality.LEONACHRISTIAN</t>
  </si>
  <si>
    <t>Tower 3</t>
  </si>
  <si>
    <t>Villaflor, Larry</t>
  </si>
  <si>
    <t>Larry Villaflor</t>
  </si>
  <si>
    <t>Villaflor</t>
  </si>
  <si>
    <t>Manikantan M</t>
  </si>
  <si>
    <t>Srinivasan Ranganathan</t>
  </si>
  <si>
    <t>WFM Lead</t>
  </si>
  <si>
    <t>E1.2</t>
  </si>
  <si>
    <t>3.7</t>
  </si>
  <si>
    <t>Niverba, Melissa Miles</t>
  </si>
  <si>
    <t>Oyando, Jayson</t>
  </si>
  <si>
    <t>Ronelle, Dalay</t>
  </si>
  <si>
    <t>Senior CSR</t>
  </si>
  <si>
    <t>PRODUCTION</t>
  </si>
  <si>
    <t>PPMC IB L2</t>
  </si>
  <si>
    <t>Wave 5</t>
  </si>
  <si>
    <t>BO</t>
  </si>
  <si>
    <t>E0.2</t>
  </si>
  <si>
    <t>3.9</t>
  </si>
  <si>
    <t>Del Rosario, Rosemarie</t>
  </si>
  <si>
    <t>Rosemarie del Rosario</t>
  </si>
  <si>
    <t>del Rosario</t>
  </si>
  <si>
    <t>Rosemarie</t>
  </si>
  <si>
    <t>Cerrer, Catherine Mae</t>
  </si>
  <si>
    <t>Team Leader</t>
  </si>
  <si>
    <t>Wave 4</t>
  </si>
  <si>
    <t>FO</t>
  </si>
  <si>
    <t>E1.1</t>
  </si>
  <si>
    <t>4.2</t>
  </si>
  <si>
    <t>RROSARI1</t>
  </si>
  <si>
    <t>ROSEMARIE.D</t>
  </si>
  <si>
    <t>DELROSARIOROSEMARI</t>
  </si>
  <si>
    <t>PG3.HCLPPMCIB.DELROSARIOROSEMARI</t>
  </si>
  <si>
    <t>Rempillo, Michelle</t>
  </si>
  <si>
    <t>Michelle Rempillo</t>
  </si>
  <si>
    <t>Rempillo</t>
  </si>
  <si>
    <t>Michelle</t>
  </si>
  <si>
    <t>MREMPILL</t>
  </si>
  <si>
    <t>MICHELLE.REMPILLO</t>
  </si>
  <si>
    <t>REMPILLOMICHELLE</t>
  </si>
  <si>
    <t>PG3.HCLPPMCIB.REMPILLOMICHELLE</t>
  </si>
  <si>
    <t>Nepomuceno, Annie</t>
  </si>
  <si>
    <t>Annie Nepomuceno</t>
  </si>
  <si>
    <t>Nepomuceno</t>
  </si>
  <si>
    <t>Annie</t>
  </si>
  <si>
    <t>Lozares, Eurvene Mark Santiago</t>
  </si>
  <si>
    <t>PPMC BPM</t>
  </si>
  <si>
    <t>Wave 1</t>
  </si>
  <si>
    <t>4.0</t>
  </si>
  <si>
    <t>ANEPOMUC</t>
  </si>
  <si>
    <t>ANNIE.NEPOMUCENO</t>
  </si>
  <si>
    <t>NEPOMUCENOANNIE</t>
  </si>
  <si>
    <t>PG3.HCLPPMCBPM.NEPOMUCENOANNIE</t>
  </si>
  <si>
    <t>Taan, Milliard Jayson</t>
  </si>
  <si>
    <t>Milliard Jayson Taan</t>
  </si>
  <si>
    <t>Taan</t>
  </si>
  <si>
    <t>Milliard Jayson</t>
  </si>
  <si>
    <t>MTAAN</t>
  </si>
  <si>
    <t>MILLIARDJAYSON.TAAN</t>
  </si>
  <si>
    <t>TAANMILLIARDJAYSO</t>
  </si>
  <si>
    <t>PG3.HCLPPMCBPM.TAANMILLIARDJAYSO</t>
  </si>
  <si>
    <t>Solijon, Ryan</t>
  </si>
  <si>
    <t>Ryan Solijon</t>
  </si>
  <si>
    <t>Solijon</t>
  </si>
  <si>
    <t>Ryan</t>
  </si>
  <si>
    <t>Rodriguez, Rose Anne</t>
  </si>
  <si>
    <t>Trainer</t>
  </si>
  <si>
    <t>PPMC IB/BPM</t>
  </si>
  <si>
    <t>RSOLIJON</t>
  </si>
  <si>
    <t>RYAN.SOLIJON</t>
  </si>
  <si>
    <t>Solijon_Ryan</t>
  </si>
  <si>
    <t>PG3.HCLTraining.Solijon_Ryan</t>
  </si>
  <si>
    <t>Acelejado, Gerald</t>
  </si>
  <si>
    <t>Gerald Acelejado</t>
  </si>
  <si>
    <t>Acelejado</t>
  </si>
  <si>
    <t>Gerald</t>
  </si>
  <si>
    <t>4.10</t>
  </si>
  <si>
    <t>GACELAJA</t>
  </si>
  <si>
    <t>GERALD.ACELAJADO</t>
  </si>
  <si>
    <t>ACELAJADOGERALD</t>
  </si>
  <si>
    <t>PG3.HCLPPMCBPM.ACELAJADOGERALD</t>
  </si>
  <si>
    <t>Florida, Ana Fila</t>
  </si>
  <si>
    <t>Ana Fila Florida</t>
  </si>
  <si>
    <t>Florida</t>
  </si>
  <si>
    <t>Ana Fila</t>
  </si>
  <si>
    <t>Wave 6</t>
  </si>
  <si>
    <t>3.8</t>
  </si>
  <si>
    <t>AFLORIDA</t>
  </si>
  <si>
    <t>ANAFILA.FLORIDA</t>
  </si>
  <si>
    <t>FLORIDAANAFILA</t>
  </si>
  <si>
    <t>PG3.HCLPPMCBPM.FLORIDAANAFILA</t>
  </si>
  <si>
    <t>Antonio, Majeed</t>
  </si>
  <si>
    <t>Majeed Antonio</t>
  </si>
  <si>
    <t>Antonio</t>
  </si>
  <si>
    <t>Majeed</t>
  </si>
  <si>
    <t>MANTONI2</t>
  </si>
  <si>
    <t>MAJEED.ANTONIO</t>
  </si>
  <si>
    <t>ANTONIOMAJEED</t>
  </si>
  <si>
    <t>PG3.HCLPPMCBPM.ANTONIOMAJEED</t>
  </si>
  <si>
    <t>Pereira, Aiza Gay</t>
  </si>
  <si>
    <t>Aiza Gay Pereira</t>
  </si>
  <si>
    <t>Pereira</t>
  </si>
  <si>
    <t>Aiza Gay</t>
  </si>
  <si>
    <t>Alcantara, Ma. Concepcion</t>
  </si>
  <si>
    <t>Francisco, Patricia Anne</t>
  </si>
  <si>
    <t>Sleep EQ</t>
  </si>
  <si>
    <t>3.11</t>
  </si>
  <si>
    <t>APEREIR1</t>
  </si>
  <si>
    <t>AIZAGAY.MENDONES</t>
  </si>
  <si>
    <t>MENDONESAIZAGAY</t>
  </si>
  <si>
    <t>PG3.HCLSleepRSEQ.MENDONESAIZAGAY</t>
  </si>
  <si>
    <t>Marquez, Steven Glenn</t>
  </si>
  <si>
    <t>Steven Glenn Marquez</t>
  </si>
  <si>
    <t>Marquez</t>
  </si>
  <si>
    <t>Steven Glenn</t>
  </si>
  <si>
    <t>Oliveros, Kristel Aissa</t>
  </si>
  <si>
    <t>PPMC</t>
  </si>
  <si>
    <t>Wave 2</t>
  </si>
  <si>
    <t>SMARQUE1</t>
  </si>
  <si>
    <t>STEVENGLENN.MARQUEZ</t>
  </si>
  <si>
    <t>MarquezStevenGl</t>
  </si>
  <si>
    <t>PG3.HCLPPMCIB.MarquezStevenGl</t>
  </si>
  <si>
    <t>Varona, Jherwin</t>
  </si>
  <si>
    <t>Jherwin Varona</t>
  </si>
  <si>
    <t>Varona</t>
  </si>
  <si>
    <t>Famisaran, Kimberly</t>
  </si>
  <si>
    <t>Kimberly Famisaran</t>
  </si>
  <si>
    <t>Famisaran</t>
  </si>
  <si>
    <t>Kimberly</t>
  </si>
  <si>
    <t>3.10</t>
  </si>
  <si>
    <t>KFAMISAR</t>
  </si>
  <si>
    <t>KIMBERLY.FAMISARAN</t>
  </si>
  <si>
    <t>FAMISARANKIMBER</t>
  </si>
  <si>
    <t>PG3.HCLSleepRSEQ.FAMISARANKIMBER</t>
  </si>
  <si>
    <t>Azarcon, Lovely Marie</t>
  </si>
  <si>
    <t>Lovely Marie Ding Ding Azarcon</t>
  </si>
  <si>
    <t>Azarcon</t>
  </si>
  <si>
    <t>Lovely Marie</t>
  </si>
  <si>
    <t>Ding Ding</t>
  </si>
  <si>
    <t>Adove, Christian</t>
  </si>
  <si>
    <t>Fernandez, Rosanna Eslava</t>
  </si>
  <si>
    <t>Kaiser SMC Resupply</t>
  </si>
  <si>
    <t>Wave 7</t>
  </si>
  <si>
    <t>1.4</t>
  </si>
  <si>
    <t>LAZARCON</t>
  </si>
  <si>
    <t>LOVELYMARIE.AZARCON</t>
  </si>
  <si>
    <t>AzarconLovely</t>
  </si>
  <si>
    <t>PG3.HCLKAISERHC.AzarconLovely</t>
  </si>
  <si>
    <t>Ducusin, Kevin John</t>
  </si>
  <si>
    <t>Kevin John Ducusin</t>
  </si>
  <si>
    <t>Ducusin</t>
  </si>
  <si>
    <t>Kevin John</t>
  </si>
  <si>
    <t>SME</t>
  </si>
  <si>
    <t>E0.3</t>
  </si>
  <si>
    <t>KDUCUSIN</t>
  </si>
  <si>
    <t>KEVINJOHN.DUCUSIN</t>
  </si>
  <si>
    <t>DUCUSINKEVINJOHN</t>
  </si>
  <si>
    <t>PG3.HCLPPMCIB.DUCUSINKEVINJOHN</t>
  </si>
  <si>
    <t>Dela Paz, Jemilly</t>
  </si>
  <si>
    <t>Jemilly Dela Paz</t>
  </si>
  <si>
    <t>Dela Paz</t>
  </si>
  <si>
    <t>Jemilly</t>
  </si>
  <si>
    <t>JDELAPA1</t>
  </si>
  <si>
    <t>JEMILLY.DELAPAZ</t>
  </si>
  <si>
    <t>DelaPazJemilly</t>
  </si>
  <si>
    <t>PG3.HCLPPMCIB.DelaPazJemilly</t>
  </si>
  <si>
    <t>Boado, Ruel</t>
  </si>
  <si>
    <t>Ruel Boado</t>
  </si>
  <si>
    <t>Boado</t>
  </si>
  <si>
    <t>Ruel</t>
  </si>
  <si>
    <t>RBOADO</t>
  </si>
  <si>
    <t>RUEL.BOADO</t>
  </si>
  <si>
    <t>BOADO_RUEL</t>
  </si>
  <si>
    <t>PG3.HCLPPMCIB.BOADO_RUEL</t>
  </si>
  <si>
    <t>Casinao, Jonalyn</t>
  </si>
  <si>
    <t>Jonalyn Casinao</t>
  </si>
  <si>
    <t>Casinao</t>
  </si>
  <si>
    <t>Jonalyn</t>
  </si>
  <si>
    <t>JCASINAO</t>
  </si>
  <si>
    <t>JONALYN.CASINAO</t>
  </si>
  <si>
    <t>CASINAOJONALYN</t>
  </si>
  <si>
    <t>PG3.HCLPPMCIB.CASINAOJONALYN</t>
  </si>
  <si>
    <t>Olivadez, Jezza</t>
  </si>
  <si>
    <t>Jezza Olivadez</t>
  </si>
  <si>
    <t>Olivadez</t>
  </si>
  <si>
    <t>Jezza</t>
  </si>
  <si>
    <t>JOLIVADE</t>
  </si>
  <si>
    <t>JEZZA.OLAVIDEZ</t>
  </si>
  <si>
    <t>OlivadezJezza</t>
  </si>
  <si>
    <t>PG3.HCLPPMCIB.OlivadezJezza</t>
  </si>
  <si>
    <t>Botona, Mary Grace</t>
  </si>
  <si>
    <t>Mary Grace Botona</t>
  </si>
  <si>
    <t>Botona</t>
  </si>
  <si>
    <t>Mary Grace</t>
  </si>
  <si>
    <t>MBOTONA</t>
  </si>
  <si>
    <t>MARYGRACE.BOTONA</t>
  </si>
  <si>
    <t>BotonaMaryGrace</t>
  </si>
  <si>
    <t>PG3.HCLPPMCIB.BotonaMaryGrace</t>
  </si>
  <si>
    <t>Bechayda, Florife</t>
  </si>
  <si>
    <t>Florife Bechayda</t>
  </si>
  <si>
    <t>Bechayda</t>
  </si>
  <si>
    <t>Florife</t>
  </si>
  <si>
    <t>Catalan, Honorato</t>
  </si>
  <si>
    <t>FBECHAYD</t>
  </si>
  <si>
    <t>FLORIFE.BECHAYDA</t>
  </si>
  <si>
    <t>BechaydaFlorife</t>
  </si>
  <si>
    <t>PG3.HCLPPMCIB.BechaydaFlorife</t>
  </si>
  <si>
    <t>Conorado, John Micheal</t>
  </si>
  <si>
    <t>John Michael Conorado</t>
  </si>
  <si>
    <t>Conorado</t>
  </si>
  <si>
    <t>John Michael</t>
  </si>
  <si>
    <t>3.5</t>
  </si>
  <si>
    <t>JCONORAD</t>
  </si>
  <si>
    <t>JOHNMICHAEL.C</t>
  </si>
  <si>
    <t>ConoradoJohnMic</t>
  </si>
  <si>
    <t>PG3.HCLPPMCIB.ConoradoJohnMic</t>
  </si>
  <si>
    <t>Yanto, Czarina Marie</t>
  </si>
  <si>
    <t>Czarina Marie Yanto</t>
  </si>
  <si>
    <t>Yanto</t>
  </si>
  <si>
    <t>Czarina Marie</t>
  </si>
  <si>
    <t>CYANTO</t>
  </si>
  <si>
    <t>CZARINAMARIE.YANTO</t>
  </si>
  <si>
    <t>YantoCzarina</t>
  </si>
  <si>
    <t>PG3.HCLPPMCIB.YantoCzarina</t>
  </si>
  <si>
    <t>Dominguez, Ann Princess</t>
  </si>
  <si>
    <t>Ann Princess Dominguez</t>
  </si>
  <si>
    <t>Dominguez</t>
  </si>
  <si>
    <t>Ann Princess</t>
  </si>
  <si>
    <t>Flores, Ma. Adelfa</t>
  </si>
  <si>
    <t>Quality Analyst</t>
  </si>
  <si>
    <t>ADOMING2</t>
  </si>
  <si>
    <t>ANNPRINCESS.D</t>
  </si>
  <si>
    <t>DOMINGUEZANNPRINC</t>
  </si>
  <si>
    <t>PG3.HCLQuality.DOMINGUEZANNPRINC</t>
  </si>
  <si>
    <t>Pilar, Marian May</t>
  </si>
  <si>
    <t>Marian May Pilar</t>
  </si>
  <si>
    <t>Pilar</t>
  </si>
  <si>
    <t>Marian May</t>
  </si>
  <si>
    <t>CSR</t>
  </si>
  <si>
    <t>E0.1</t>
  </si>
  <si>
    <t>MPILAR</t>
  </si>
  <si>
    <t>MARIANMAE.PILAR</t>
  </si>
  <si>
    <t>PILARMARIANMAE</t>
  </si>
  <si>
    <t>PG3.HCLPPMCIB.PILARMARIANMAE</t>
  </si>
  <si>
    <t>Mariano, Leian Mae</t>
  </si>
  <si>
    <t>Leian Mae Mariano</t>
  </si>
  <si>
    <t>Leian Mae</t>
  </si>
  <si>
    <t>Mariano</t>
  </si>
  <si>
    <t>Rodrigo, Robin</t>
  </si>
  <si>
    <t>Wave 15</t>
  </si>
  <si>
    <t>LMARIANO</t>
  </si>
  <si>
    <t>LEIANMAE.MARIANO</t>
  </si>
  <si>
    <t>MARIANOLEIANMAE</t>
  </si>
  <si>
    <t>PG3.HCLSleepRSEQ.MARIANOLEIANMAE</t>
  </si>
  <si>
    <t>Hizon, Rolly</t>
  </si>
  <si>
    <t>Rolly Hizon</t>
  </si>
  <si>
    <t>Hizon</t>
  </si>
  <si>
    <t>Rolly</t>
  </si>
  <si>
    <t>Pratul Naiya, Animes</t>
  </si>
  <si>
    <t>WFM</t>
  </si>
  <si>
    <t>RHIZON</t>
  </si>
  <si>
    <t>ROLLY.HIZON</t>
  </si>
  <si>
    <t>HIZONROLLY</t>
  </si>
  <si>
    <t>PG3.HCLWFM.HIZONROLLY</t>
  </si>
  <si>
    <t>Ma.Concepcion Alcantara</t>
  </si>
  <si>
    <t>Ma.Concepcion</t>
  </si>
  <si>
    <t>Alcantara</t>
  </si>
  <si>
    <t>Associate Manager</t>
  </si>
  <si>
    <t>DME EQ/Sleep EQ</t>
  </si>
  <si>
    <t>Wave 11</t>
  </si>
  <si>
    <t>E2.1</t>
  </si>
  <si>
    <t>MALCANT2</t>
  </si>
  <si>
    <t>MACONCEPCION.A</t>
  </si>
  <si>
    <t>ALCANTARAMARIAC</t>
  </si>
  <si>
    <t>PG3.HCLDMEEQ.ALCANTARAMARIAC</t>
  </si>
  <si>
    <t>Catherine Mae Cerrer</t>
  </si>
  <si>
    <t>Mantala, Regine Sumayra</t>
  </si>
  <si>
    <t>Regine Sumayra Mantala</t>
  </si>
  <si>
    <t>Mantala</t>
  </si>
  <si>
    <t>Regine Sumayra</t>
  </si>
  <si>
    <t>Wave 16</t>
  </si>
  <si>
    <t>4.6</t>
  </si>
  <si>
    <t>RMANTALA</t>
  </si>
  <si>
    <t>REGINESUMAYRA.M</t>
  </si>
  <si>
    <t>MANTALAREGINESU</t>
  </si>
  <si>
    <t>PG3.HCLPPMCBPM.MANTALAREGINESU</t>
  </si>
  <si>
    <t>Saway, Kim Edward</t>
  </si>
  <si>
    <t>Kim Edward Saway</t>
  </si>
  <si>
    <t>Sleep CS</t>
  </si>
  <si>
    <t>Wave 22</t>
  </si>
  <si>
    <t>4.5</t>
  </si>
  <si>
    <t>Albor, April Mae</t>
  </si>
  <si>
    <t>April Mae Albor</t>
  </si>
  <si>
    <t>Albor</t>
  </si>
  <si>
    <t>April Mae</t>
  </si>
  <si>
    <t>Venales, Marven</t>
  </si>
  <si>
    <t xml:space="preserve">Raagas, Jake </t>
  </si>
  <si>
    <t>Kaiser BU/AH</t>
  </si>
  <si>
    <t>Wave 10</t>
  </si>
  <si>
    <t>AALBOR</t>
  </si>
  <si>
    <t>APRILMAE.ALBOR</t>
  </si>
  <si>
    <t>APRILMAEALBOR</t>
  </si>
  <si>
    <t>PG3.HCLKAISERHC.APRILMAEALBOR</t>
  </si>
  <si>
    <t>Aliga, Mark Lester</t>
  </si>
  <si>
    <t>Mark Lester Aliga</t>
  </si>
  <si>
    <t>Aliga</t>
  </si>
  <si>
    <t>Mark Lester</t>
  </si>
  <si>
    <t>MALIGA</t>
  </si>
  <si>
    <t>MARKLESTER.ALIGA</t>
  </si>
  <si>
    <t>ALIGAMARKLESTER</t>
  </si>
  <si>
    <t>PG3.HCLSleepRSCS.ALIGAMARKLESTER</t>
  </si>
  <si>
    <t>Rosita, Gilbert</t>
  </si>
  <si>
    <t>Gilbert Rosita</t>
  </si>
  <si>
    <t>Rosita</t>
  </si>
  <si>
    <t>Gilbert</t>
  </si>
  <si>
    <t>Wave 9</t>
  </si>
  <si>
    <t>GROSITA</t>
  </si>
  <si>
    <t>GILBERT.ROSITA</t>
  </si>
  <si>
    <t>ROSITAGILBERT</t>
  </si>
  <si>
    <t>PG3.HCLQuality.ROSITAGILBERT</t>
  </si>
  <si>
    <t>Vicencio, Cindy Kathleen</t>
  </si>
  <si>
    <t>Cindy Kathleen Vicencio</t>
  </si>
  <si>
    <t>Vicencio</t>
  </si>
  <si>
    <t>Cindy Kathleen</t>
  </si>
  <si>
    <t>CVICENCI</t>
  </si>
  <si>
    <t>CINDYKATHLEEN.V</t>
  </si>
  <si>
    <t>VICENCIOCINDYKA</t>
  </si>
  <si>
    <t>PG3.HCLSleepRSCS.VICENCIOCINDYKA</t>
  </si>
  <si>
    <t>de Jesus, Adelina</t>
  </si>
  <si>
    <t>Adelina de Jesus</t>
  </si>
  <si>
    <t>de Jesus</t>
  </si>
  <si>
    <t>Adelina</t>
  </si>
  <si>
    <t>DME EQ</t>
  </si>
  <si>
    <t>ADEJESUS</t>
  </si>
  <si>
    <t>ADELINA.DEJESUS</t>
  </si>
  <si>
    <t>DEJESUSADELINA</t>
  </si>
  <si>
    <t>PG3.HCLDMEEQ.DEJESUSADELINA</t>
  </si>
  <si>
    <t>Robin Rodrigo</t>
  </si>
  <si>
    <t>Robin</t>
  </si>
  <si>
    <t>Rodrigo</t>
  </si>
  <si>
    <t>4.3</t>
  </si>
  <si>
    <t>RRODRIGO</t>
  </si>
  <si>
    <t>ROBIN.RODRIGO</t>
  </si>
  <si>
    <t>RODRIGOROBIN</t>
  </si>
  <si>
    <t>PG3.HCLSleepRSEQ.RODRIGOROBIN</t>
  </si>
  <si>
    <t>Christian Adove</t>
  </si>
  <si>
    <t>Adove</t>
  </si>
  <si>
    <t>Christian</t>
  </si>
  <si>
    <t>Wave 3</t>
  </si>
  <si>
    <t>CADOVE</t>
  </si>
  <si>
    <t>CHRISTIAN.ADOVE</t>
  </si>
  <si>
    <t>ADOVECHRISTIAN</t>
  </si>
  <si>
    <t>PG3.HCLKAISERHC.ADOVECHRISTIAN</t>
  </si>
  <si>
    <t>Dellova, Quendolyn</t>
  </si>
  <si>
    <t>Quendolyn Dellova</t>
  </si>
  <si>
    <t>Dellova</t>
  </si>
  <si>
    <t>Quendolyn</t>
  </si>
  <si>
    <t>Estaras, Rowell Golloso</t>
  </si>
  <si>
    <t>4.7</t>
  </si>
  <si>
    <t>DELLOVA</t>
  </si>
  <si>
    <t>QUENDOLYN.DELLOVA</t>
  </si>
  <si>
    <t>DELLOVAQUENDOLY</t>
  </si>
  <si>
    <t>PG3.HCLSleepRSEQ.DELLOVAQUENDOLY</t>
  </si>
  <si>
    <t>Acena, Bert Allan</t>
  </si>
  <si>
    <t>Bert Allan Acena</t>
  </si>
  <si>
    <t>Acena</t>
  </si>
  <si>
    <t>Bert Allan</t>
  </si>
  <si>
    <t>Kaiser Closet</t>
  </si>
  <si>
    <t>SBERTALL</t>
  </si>
  <si>
    <t>BERTALLAN.ACENA</t>
  </si>
  <si>
    <t>ACENABERT</t>
  </si>
  <si>
    <t>PG3.HCLKAISERHC.ACENABERT</t>
  </si>
  <si>
    <t>Salting, Donna Jayne</t>
  </si>
  <si>
    <t>Donna Jayne Salting</t>
  </si>
  <si>
    <t>Salting</t>
  </si>
  <si>
    <t>Donna Jayne</t>
  </si>
  <si>
    <t>DSALTING</t>
  </si>
  <si>
    <t>DONNAJAYNE.SALTING</t>
  </si>
  <si>
    <t>SaltingDonnajayn</t>
  </si>
  <si>
    <t>PG3.HCLWFM.SaltingDonnajayn</t>
  </si>
  <si>
    <t>Antonio, Caryl Sarena</t>
  </si>
  <si>
    <t>Caryl Sarena Antonio</t>
  </si>
  <si>
    <t>Caryl Sarena</t>
  </si>
  <si>
    <t>SCARYLSA</t>
  </si>
  <si>
    <t>CARYLSARENA.ANTONIO</t>
  </si>
  <si>
    <t>ANTONIOCARYL</t>
  </si>
  <si>
    <t>PG3.HCLQuality.ANTONIOCARYL</t>
  </si>
  <si>
    <t>Flores, Crizabel</t>
  </si>
  <si>
    <t>Crizabel Flores</t>
  </si>
  <si>
    <t>Flores</t>
  </si>
  <si>
    <t>Crizabel</t>
  </si>
  <si>
    <t>Wave 12</t>
  </si>
  <si>
    <t>3.6</t>
  </si>
  <si>
    <t>CFLORES8</t>
  </si>
  <si>
    <t>CRIZABEL.FLORES</t>
  </si>
  <si>
    <t>FLORESCRIZABEL</t>
  </si>
  <si>
    <t>PG3.HCLSleepRSEQ.FLORESCRIZABEL</t>
  </si>
  <si>
    <t>Natividad, Henry Jr.</t>
  </si>
  <si>
    <t>Henry Jr. Natividad</t>
  </si>
  <si>
    <t>Natividad</t>
  </si>
  <si>
    <t>Henry Jr.</t>
  </si>
  <si>
    <t>HNATIVID</t>
  </si>
  <si>
    <t>HENRY.NATIVIDADJR</t>
  </si>
  <si>
    <t>NATIVIDADHENRY</t>
  </si>
  <si>
    <t>PG3.HCLQuality.NATIVIDADHENRY</t>
  </si>
  <si>
    <t>Gevero, Mylene</t>
  </si>
  <si>
    <t>Mylene Gevero</t>
  </si>
  <si>
    <t>Gevero</t>
  </si>
  <si>
    <t>Mylene</t>
  </si>
  <si>
    <t>MGEVERO</t>
  </si>
  <si>
    <t>MYLENE.GEVERO</t>
  </si>
  <si>
    <t>GEVEROMYLENE</t>
  </si>
  <si>
    <t>PG3.HCLSleepRSEQ.GEVEROMYLENE</t>
  </si>
  <si>
    <t>Pachica, Ma. Rose</t>
  </si>
  <si>
    <t>Ma. Rose Pachica</t>
  </si>
  <si>
    <t>Pachica</t>
  </si>
  <si>
    <t>Ma. Rose</t>
  </si>
  <si>
    <t>Sleep EQ/Kaiser Closet</t>
  </si>
  <si>
    <t>MPACHICA</t>
  </si>
  <si>
    <t>MAROSE.PACHICA</t>
  </si>
  <si>
    <t>PACHICAMA.ROSE</t>
  </si>
  <si>
    <t>PG3.HCLTraining.PACHICAMA.ROSE</t>
  </si>
  <si>
    <t>Tan, Annelyn</t>
  </si>
  <si>
    <t>Annelyn Tan</t>
  </si>
  <si>
    <t>Tan</t>
  </si>
  <si>
    <t>Annelyn</t>
  </si>
  <si>
    <t>ATAN2</t>
  </si>
  <si>
    <t>ANNELYN.TAN</t>
  </si>
  <si>
    <t>TANANNELYN</t>
  </si>
  <si>
    <t>PG3.HCLQuality.TANANNELYN</t>
  </si>
  <si>
    <t>Alcantara, Manly</t>
  </si>
  <si>
    <t>Manly Alcantara</t>
  </si>
  <si>
    <t>Manly</t>
  </si>
  <si>
    <t>MALCANT1</t>
  </si>
  <si>
    <t>MANLY.ALCANTARA</t>
  </si>
  <si>
    <t>ALCANTARAMANLY</t>
  </si>
  <si>
    <t>PG3.HCLSleepRSEQ.ALCANTARAMANLY</t>
  </si>
  <si>
    <t>Albior, Kenneth Ben</t>
  </si>
  <si>
    <t>Kenneth Ben Albior</t>
  </si>
  <si>
    <t>Albior</t>
  </si>
  <si>
    <t>Kenneth Ben</t>
  </si>
  <si>
    <t>Trainer RN</t>
  </si>
  <si>
    <t>KALBIOR</t>
  </si>
  <si>
    <t>KENNETHBEN.ALBIOR</t>
  </si>
  <si>
    <t>ALBIORKENNETHBE</t>
  </si>
  <si>
    <t>PG3.HCLTraining.ALBIORKENNETHBE</t>
  </si>
  <si>
    <t>Puentenegra, Kris Angelo</t>
  </si>
  <si>
    <t>Kris Angelo Puentenegra</t>
  </si>
  <si>
    <t>Puentenegra</t>
  </si>
  <si>
    <t>Kris Angelo</t>
  </si>
  <si>
    <t>Standard PAP</t>
  </si>
  <si>
    <t>PKRISANG</t>
  </si>
  <si>
    <t>KRISANGELO.P</t>
  </si>
  <si>
    <t>PuentenegraKrisA</t>
  </si>
  <si>
    <t>PG3.HCLStdPAPEQ.PuentenegraKrisA</t>
  </si>
  <si>
    <t>Ferrolino, Johnry Pacia</t>
  </si>
  <si>
    <t>Johnry Pacia Ferrolino</t>
  </si>
  <si>
    <t>Ferrolino</t>
  </si>
  <si>
    <t>Johnry Pacia</t>
  </si>
  <si>
    <t>Evangelista, Jose Roy</t>
  </si>
  <si>
    <t>JFERROLI</t>
  </si>
  <si>
    <t>JOHNRY.FERROLINO</t>
  </si>
  <si>
    <t>FERROLINOJOHNRY</t>
  </si>
  <si>
    <t>PG3.HCLStdPAPEQ.FERROLINOJOHNRY</t>
  </si>
  <si>
    <t>Lacandula, Maricris</t>
  </si>
  <si>
    <t>Maricris Lacandula</t>
  </si>
  <si>
    <t>Lacandula</t>
  </si>
  <si>
    <t>Maricris</t>
  </si>
  <si>
    <t>MLACANDU</t>
  </si>
  <si>
    <t>MARICRIS.LACANDULA</t>
  </si>
  <si>
    <t>LACANDULAMARICRIS</t>
  </si>
  <si>
    <t>PG3.HCLPPMCBPM.LACANDULAMARICRIS</t>
  </si>
  <si>
    <t>Quality Lead</t>
  </si>
  <si>
    <t>Eurvene Mark Santiago Lozares</t>
  </si>
  <si>
    <t>Lozares</t>
  </si>
  <si>
    <t>Eurvene Mark Santiago</t>
  </si>
  <si>
    <t>ESANTIA2</t>
  </si>
  <si>
    <t>EURVENEMARK.LOZARES</t>
  </si>
  <si>
    <t>LOZARESEURVENEMA</t>
  </si>
  <si>
    <t>PG3.HCLPPMCBPM.LOZARESEURVENEMA</t>
  </si>
  <si>
    <t>Candido, Mira Kristina</t>
  </si>
  <si>
    <t>Mira Kristina Candido</t>
  </si>
  <si>
    <t>Candido</t>
  </si>
  <si>
    <t>Mira Kristina</t>
  </si>
  <si>
    <t>MCANDIDO</t>
  </si>
  <si>
    <t>MIRA.CANDIDO</t>
  </si>
  <si>
    <t>CANDIDOMIRAKRIST</t>
  </si>
  <si>
    <t>PG3.HCLStdPAPEQ.CANDIDOMIRAKRIST</t>
  </si>
  <si>
    <t>San Pascual, Kimberley</t>
  </si>
  <si>
    <t>Kimberley San Pascual</t>
  </si>
  <si>
    <t>San Pascual</t>
  </si>
  <si>
    <t>Kimberley</t>
  </si>
  <si>
    <t>4.9</t>
  </si>
  <si>
    <t>KSANPASC</t>
  </si>
  <si>
    <t>KIMBERLEY.PASCUAL</t>
  </si>
  <si>
    <t>SanPascualKimber</t>
  </si>
  <si>
    <t>PG3.HCLQuality.SanPascualKimber</t>
  </si>
  <si>
    <t>Galam, Ma. Cristina</t>
  </si>
  <si>
    <t>Ma. Cristina Galam</t>
  </si>
  <si>
    <t>Ma. Cristina</t>
  </si>
  <si>
    <t>Alcantara, Charie Hope</t>
  </si>
  <si>
    <t>Charie Hope Alcantara</t>
  </si>
  <si>
    <t>Charie Hope</t>
  </si>
  <si>
    <t>CALCANTA</t>
  </si>
  <si>
    <t>CHARIEHOPE.A</t>
  </si>
  <si>
    <t>ALCANTARACHARIEH</t>
  </si>
  <si>
    <t>PG3.HCLKAISERHC.ALCANTARACHARIEH</t>
  </si>
  <si>
    <t>Marven Venales</t>
  </si>
  <si>
    <t>Venales</t>
  </si>
  <si>
    <t>Marven</t>
  </si>
  <si>
    <t>MVENALES</t>
  </si>
  <si>
    <t>MARVEN.VENALES</t>
  </si>
  <si>
    <t>VENALESMARVEN</t>
  </si>
  <si>
    <t>Patricia Anne Francisco</t>
  </si>
  <si>
    <t>Francisco</t>
  </si>
  <si>
    <t>Patricia Anne</t>
  </si>
  <si>
    <t>D.</t>
  </si>
  <si>
    <t>Sr Operations Manager</t>
  </si>
  <si>
    <t>FO/BO</t>
  </si>
  <si>
    <t>3.4</t>
  </si>
  <si>
    <t>PFRANCI1</t>
  </si>
  <si>
    <t>PATRICIAANNE.F</t>
  </si>
  <si>
    <t>FRANCISCOPATRICIA</t>
  </si>
  <si>
    <t>PG3.HCLPPMCIB.FRANCISCOPATRICIA</t>
  </si>
  <si>
    <t>Pambago, Ferdie R.</t>
  </si>
  <si>
    <t>Ferdie Pambago</t>
  </si>
  <si>
    <t>Pambago</t>
  </si>
  <si>
    <t>Ferdie</t>
  </si>
  <si>
    <t>Rubina</t>
  </si>
  <si>
    <t>MIS</t>
  </si>
  <si>
    <t>3.3</t>
  </si>
  <si>
    <t>FPAMBAGO</t>
  </si>
  <si>
    <t>FERDIE.PAMBAGO</t>
  </si>
  <si>
    <t/>
  </si>
  <si>
    <t>Pagadora, Mary Ann Manalo</t>
  </si>
  <si>
    <t>Mary Ann Manalo Pagadora</t>
  </si>
  <si>
    <t>Pagadora</t>
  </si>
  <si>
    <t>Mary Ann Manalo</t>
  </si>
  <si>
    <t>Manalo</t>
  </si>
  <si>
    <t>Wave 13</t>
  </si>
  <si>
    <t>3.1</t>
  </si>
  <si>
    <t>MPAGADOR</t>
  </si>
  <si>
    <t>MARYANN.PAGADORA</t>
  </si>
  <si>
    <t>PagadoraMaryAnn</t>
  </si>
  <si>
    <t>PG3.HCLSleepRSEQ.PagadoraMaryAnn</t>
  </si>
  <si>
    <t>Jose, John Noel Jose Dinginbayan</t>
  </si>
  <si>
    <t>John Noel Jose Dinginbayan Jose</t>
  </si>
  <si>
    <t>Jose</t>
  </si>
  <si>
    <t>John Noel Jose Dinginbayan</t>
  </si>
  <si>
    <t>Dinginbayan</t>
  </si>
  <si>
    <t>JJOSE2</t>
  </si>
  <si>
    <t>JOHNNOEL.JOSE</t>
  </si>
  <si>
    <t>JoseJohnNoelJos</t>
  </si>
  <si>
    <t>PG3.HCLSleepRSEQ.JoseJohnNoelJos</t>
  </si>
  <si>
    <t>Padua, Melry Manalo</t>
  </si>
  <si>
    <t>Melry Manalo Padua</t>
  </si>
  <si>
    <t>Padua</t>
  </si>
  <si>
    <t>Melry Manalo</t>
  </si>
  <si>
    <t>MPADUA</t>
  </si>
  <si>
    <t>MELRY.PADUA</t>
  </si>
  <si>
    <t>PaduaMelryManal</t>
  </si>
  <si>
    <t>PG3.HCLSleepRSEQ.PaduaMelryManal</t>
  </si>
  <si>
    <t>Brazas, Enjel Damasco</t>
  </si>
  <si>
    <t>Enjel Damasco Brazas</t>
  </si>
  <si>
    <t>Brazas</t>
  </si>
  <si>
    <t>Enjel Damasco</t>
  </si>
  <si>
    <t>Damasco</t>
  </si>
  <si>
    <t>EBRAZAS1</t>
  </si>
  <si>
    <t>ENJEL.BRAZAS</t>
  </si>
  <si>
    <t>BrazasEnjelDama</t>
  </si>
  <si>
    <t>PG3.HCLQuality.BrazasEnjelDama</t>
  </si>
  <si>
    <t>Ancheta, Armando D Jr.</t>
  </si>
  <si>
    <t>Armando D Ancheta Jr.</t>
  </si>
  <si>
    <t>Ancheta</t>
  </si>
  <si>
    <t>Armando Jr.</t>
  </si>
  <si>
    <t>D</t>
  </si>
  <si>
    <t>AANCHETA</t>
  </si>
  <si>
    <t>ARMANDOJR.ANCHETA</t>
  </si>
  <si>
    <t>AnchetaArmandoJ</t>
  </si>
  <si>
    <t>PG3.HCLSleepRSEQ.AnchetaArmandoJ</t>
  </si>
  <si>
    <t>Bolaños, Joseph Del Agua</t>
  </si>
  <si>
    <t>Joseph Del Agua Bolaños</t>
  </si>
  <si>
    <t>Bolaños</t>
  </si>
  <si>
    <t>Joseph</t>
  </si>
  <si>
    <t>Del Agua</t>
  </si>
  <si>
    <t>jbolaos</t>
  </si>
  <si>
    <t>JOSEPH.BOLANOS</t>
  </si>
  <si>
    <t>BolanosJoseph</t>
  </si>
  <si>
    <t>PG3.HCLQuality.BolanosJoseph</t>
  </si>
  <si>
    <t>Mentoya, Saniata Dela Cruz</t>
  </si>
  <si>
    <t>Saniata Dela Cruz Mentoya</t>
  </si>
  <si>
    <t>Mentoya</t>
  </si>
  <si>
    <t>Saniata</t>
  </si>
  <si>
    <t>Dela Cruz</t>
  </si>
  <si>
    <t>Wave 14</t>
  </si>
  <si>
    <t>SMENTOYA</t>
  </si>
  <si>
    <t>SANIATA.MENTOYA</t>
  </si>
  <si>
    <t>MentoyaSaniata</t>
  </si>
  <si>
    <t>PG3.HCLSLEEPRSEQ.MentoyaSaniata</t>
  </si>
  <si>
    <t>Bergonia, Franny Vista</t>
  </si>
  <si>
    <t>Franny Vista Bergonia</t>
  </si>
  <si>
    <t>Bergonia</t>
  </si>
  <si>
    <t>Franny</t>
  </si>
  <si>
    <t>Vista</t>
  </si>
  <si>
    <t>FBERGONI</t>
  </si>
  <si>
    <t>FRANNY.BERGONIA</t>
  </si>
  <si>
    <t>BergoniaFranny</t>
  </si>
  <si>
    <t>PG3.HCLSleepRSEQ.BergoniaFranny</t>
  </si>
  <si>
    <t>Bato, Abdul Rahman</t>
  </si>
  <si>
    <t>Abdul Rahman Panganting Bato</t>
  </si>
  <si>
    <t>Bato</t>
  </si>
  <si>
    <t>Abdul</t>
  </si>
  <si>
    <t>Rahman</t>
  </si>
  <si>
    <t>2.10</t>
  </si>
  <si>
    <t>ABATO</t>
  </si>
  <si>
    <t>ABDULRAHMAN.BATO</t>
  </si>
  <si>
    <t>BatoAbdul</t>
  </si>
  <si>
    <t>PG3.HCLPPMCIB.BatoAbdul</t>
  </si>
  <si>
    <t>Fajardo, Mervin Derla</t>
  </si>
  <si>
    <t>Mervin Derla Fajardo</t>
  </si>
  <si>
    <t>Fajardo</t>
  </si>
  <si>
    <t>Mervin</t>
  </si>
  <si>
    <t>Derla</t>
  </si>
  <si>
    <t>MFAJARD1</t>
  </si>
  <si>
    <t>MERVIN.FAJARDO</t>
  </si>
  <si>
    <t>FajardoMervin</t>
  </si>
  <si>
    <t>PG3.HCLPPMCIB.FajardoMervin</t>
  </si>
  <si>
    <t>Gojit, Naiza Almiñana</t>
  </si>
  <si>
    <t>Naiza Almiñana Gojit</t>
  </si>
  <si>
    <t>Gojit</t>
  </si>
  <si>
    <t>Naiza</t>
  </si>
  <si>
    <t>Almiñana</t>
  </si>
  <si>
    <t>NGOZIT</t>
  </si>
  <si>
    <t>NAIZA.GOJIT</t>
  </si>
  <si>
    <t>GOJITNAIZA</t>
  </si>
  <si>
    <t>PG3.HCLPPMCBPM.GOJITNAIZA</t>
  </si>
  <si>
    <t>Serias, Rhuan</t>
  </si>
  <si>
    <t>Rhuan Abanes Serias</t>
  </si>
  <si>
    <t>Serias</t>
  </si>
  <si>
    <t>Rhuan</t>
  </si>
  <si>
    <t>Abanes</t>
  </si>
  <si>
    <t>3.0</t>
  </si>
  <si>
    <t>RSERIAS</t>
  </si>
  <si>
    <t>RHUAN.SERIAS</t>
  </si>
  <si>
    <t>SeriasRhuan</t>
  </si>
  <si>
    <t>PG3.HCLSleepRSEQ.SeriasRhuan</t>
  </si>
  <si>
    <t>Villaflor, Kristina</t>
  </si>
  <si>
    <t>Kristina Abogado Villaflor</t>
  </si>
  <si>
    <t>Kristina</t>
  </si>
  <si>
    <t>Abogado</t>
  </si>
  <si>
    <t>KVILLAFL</t>
  </si>
  <si>
    <t>KRISTINA.VILLAFLOR</t>
  </si>
  <si>
    <t>VILLAFLORKRISTI</t>
  </si>
  <si>
    <t>PG3.HCLSleepRSEQ.VILLAFLORKRISTI</t>
  </si>
  <si>
    <t>Ramos, Aileen</t>
  </si>
  <si>
    <t>Aileen Ramos</t>
  </si>
  <si>
    <t>Ramos</t>
  </si>
  <si>
    <t>Aileen</t>
  </si>
  <si>
    <t>Wave 8</t>
  </si>
  <si>
    <t>ARAMOS6</t>
  </si>
  <si>
    <t>AILEEN.RAMOS</t>
  </si>
  <si>
    <t>RAMOSAILEEN</t>
  </si>
  <si>
    <t>PG3.HCLPPMCIB.RAMOSAILEEN</t>
  </si>
  <si>
    <t>Dacer, Thomas Ian</t>
  </si>
  <si>
    <t>Thomas Ian Dacer</t>
  </si>
  <si>
    <t>Dacer</t>
  </si>
  <si>
    <t>Thomas Ian</t>
  </si>
  <si>
    <t>TDACER</t>
  </si>
  <si>
    <t>THOMASIAN.DACER</t>
  </si>
  <si>
    <t>DacerThomasIan</t>
  </si>
  <si>
    <t>PG3.HCLWFM.DacerThomasIan</t>
  </si>
  <si>
    <t>Ala, John Daryll</t>
  </si>
  <si>
    <t>Ala John Daryll</t>
  </si>
  <si>
    <t>Ala</t>
  </si>
  <si>
    <t>John Daryll</t>
  </si>
  <si>
    <t>LOA</t>
  </si>
  <si>
    <t>Wave 13B</t>
  </si>
  <si>
    <t>2.5</t>
  </si>
  <si>
    <t>JALA</t>
  </si>
  <si>
    <t>JOHNDARYLL.ALA</t>
  </si>
  <si>
    <t>ALAJOHNDARYLL</t>
  </si>
  <si>
    <t>PG3.HCLTraining.ALAJOHNDARYLL</t>
  </si>
  <si>
    <t>Rowell Golloso Estaras</t>
  </si>
  <si>
    <t>Estaras</t>
  </si>
  <si>
    <t>Rowell</t>
  </si>
  <si>
    <t>Golloso</t>
  </si>
  <si>
    <t>RESTARAS</t>
  </si>
  <si>
    <t>ROWEL.ESTARAS</t>
  </si>
  <si>
    <t>EstarasRowell</t>
  </si>
  <si>
    <t>PG3.HCLSleepRSEQ.EstarasRowell</t>
  </si>
  <si>
    <t>Oblepias, Nenebeth Ann</t>
  </si>
  <si>
    <t>Nenebeth Ann Raflores Oblepias</t>
  </si>
  <si>
    <t>Oblepias</t>
  </si>
  <si>
    <t>Nenebeth Ann</t>
  </si>
  <si>
    <t>Raflores</t>
  </si>
  <si>
    <t>1.10</t>
  </si>
  <si>
    <t>NOBLEPIA</t>
  </si>
  <si>
    <t>NENEBETHANN.O</t>
  </si>
  <si>
    <t>OblepiasNenebet</t>
  </si>
  <si>
    <t>PG3.HCLSleepRSCS.OblepiasNenebet</t>
  </si>
  <si>
    <t>Brinquez, Wian</t>
  </si>
  <si>
    <t>Wian Abordo Brinquez</t>
  </si>
  <si>
    <t>Brinquez</t>
  </si>
  <si>
    <t>Wian</t>
  </si>
  <si>
    <t>Abordo</t>
  </si>
  <si>
    <t>WBRINQUE</t>
  </si>
  <si>
    <t>WIAN.BRINQUEZ</t>
  </si>
  <si>
    <t>BRINQUEZWIAN</t>
  </si>
  <si>
    <t>PG3.HCLKAISERHC.BRINQUEZWIAN</t>
  </si>
  <si>
    <t>Arizabal, Carlo Ar-ar</t>
  </si>
  <si>
    <t>Carlo Ar-ar Carlos Arizabal</t>
  </si>
  <si>
    <t>Arizabal</t>
  </si>
  <si>
    <t>Carlo Ar-ar</t>
  </si>
  <si>
    <t>Carlos</t>
  </si>
  <si>
    <t>Wave 18</t>
  </si>
  <si>
    <t>2.4</t>
  </si>
  <si>
    <t>CARIZABA</t>
  </si>
  <si>
    <t>CARLOAR-AR.ARIZABAL</t>
  </si>
  <si>
    <t>ArizabalCarloAr</t>
  </si>
  <si>
    <t>PG3.HCLTraining.ArizabalCarloAr</t>
  </si>
  <si>
    <t>Austria, Miled Grace</t>
  </si>
  <si>
    <t>Miled Grace Austria</t>
  </si>
  <si>
    <t>Austria</t>
  </si>
  <si>
    <t>Miled Grace</t>
  </si>
  <si>
    <t>MAUSTRIA</t>
  </si>
  <si>
    <t>MILLEDGRACE.AUSTRIA</t>
  </si>
  <si>
    <t>AustriaMiledGra</t>
  </si>
  <si>
    <t>PG3.HCLSleepRSEQ.AustriaMiledGra</t>
  </si>
  <si>
    <t>Lanzar, Marvin</t>
  </si>
  <si>
    <t>Marvin Lanzar</t>
  </si>
  <si>
    <t>Lanzar</t>
  </si>
  <si>
    <t>Marvin</t>
  </si>
  <si>
    <t>2.3</t>
  </si>
  <si>
    <t>MLANZAR</t>
  </si>
  <si>
    <t>MARVIN.LANZAR</t>
  </si>
  <si>
    <t>LANZARMARVIN</t>
  </si>
  <si>
    <t>PG3.HCLPPMCIB.LANZARMARVIN</t>
  </si>
  <si>
    <t>Mariano, John Paulo</t>
  </si>
  <si>
    <t>John Paulo Mariano</t>
  </si>
  <si>
    <t>John Paulo</t>
  </si>
  <si>
    <t>JMARIANO</t>
  </si>
  <si>
    <t>JOHNPAULO.MARIANO</t>
  </si>
  <si>
    <t>MARIANOJOHNPAULO</t>
  </si>
  <si>
    <t>PG3.HCLPPMCIB.MARIANOJOHNPAULO</t>
  </si>
  <si>
    <t>Condeno, CalyJack Philip</t>
  </si>
  <si>
    <t>CalyJack Philip Condeno</t>
  </si>
  <si>
    <t>Condeno</t>
  </si>
  <si>
    <t>CalyJack Philip</t>
  </si>
  <si>
    <t>JCONDENO</t>
  </si>
  <si>
    <t>JACKPHILIP.CONDENO</t>
  </si>
  <si>
    <t>CONDENOJACKPHILI</t>
  </si>
  <si>
    <t>PG3.HCLTraining.CONDENOJACKPHILI</t>
  </si>
  <si>
    <t>Reyes, Thea Marie</t>
  </si>
  <si>
    <t>Thea Marie Reyes</t>
  </si>
  <si>
    <t>Reyes</t>
  </si>
  <si>
    <t>Thea Marie</t>
  </si>
  <si>
    <t>TREYES1</t>
  </si>
  <si>
    <t>THEAMARIE.REYES</t>
  </si>
  <si>
    <t>REYESTHEAMARIE</t>
  </si>
  <si>
    <t>PG3.HCLQuality.REYESTHEAMARIE</t>
  </si>
  <si>
    <t>Pil, Maristella</t>
  </si>
  <si>
    <t>Maristella Pil</t>
  </si>
  <si>
    <t>Pil</t>
  </si>
  <si>
    <t>Maristella</t>
  </si>
  <si>
    <t>MPIL</t>
  </si>
  <si>
    <t>MARISTELLA.PIL</t>
  </si>
  <si>
    <t>PILMARISTELA</t>
  </si>
  <si>
    <t>PG3.HCLPPMCIB.PILMARISTELA</t>
  </si>
  <si>
    <t>Alon, Amerodin</t>
  </si>
  <si>
    <t>Amerodin Alon</t>
  </si>
  <si>
    <t>Alon</t>
  </si>
  <si>
    <t>Amerodin</t>
  </si>
  <si>
    <t>AALON</t>
  </si>
  <si>
    <t>AMERODIN.ALON</t>
  </si>
  <si>
    <t>ALONAMERODIN</t>
  </si>
  <si>
    <t>PG3.HCLKAISERHC.ALONAMERODIN</t>
  </si>
  <si>
    <t>Medrano, Evangeline</t>
  </si>
  <si>
    <t>Evangeline Medrano</t>
  </si>
  <si>
    <t>Medrano</t>
  </si>
  <si>
    <t>Evangeline</t>
  </si>
  <si>
    <t>EMEDRANO</t>
  </si>
  <si>
    <t>EVANGELINE.MEDRANO</t>
  </si>
  <si>
    <t>MEDRANOEVANGELIN</t>
  </si>
  <si>
    <t>PG3.HCLKAISERHC.MEDRANOEVANGELIN</t>
  </si>
  <si>
    <t>Deyto, Joseph Ryan</t>
  </si>
  <si>
    <t>Joseph Ryan Deyto</t>
  </si>
  <si>
    <t>Deyto</t>
  </si>
  <si>
    <t>Joseph Ryan</t>
  </si>
  <si>
    <t>JDEYTO</t>
  </si>
  <si>
    <t>JOSEPHRYAN.DEYTO</t>
  </si>
  <si>
    <t>DEYTOJOSEPHRYAN</t>
  </si>
  <si>
    <t>PG3.HCLKAISERHC.DEYTOJOSEPHRYAN</t>
  </si>
  <si>
    <t>Angeles, Ninio</t>
  </si>
  <si>
    <t>Ninio Angeles</t>
  </si>
  <si>
    <t>Angeles</t>
  </si>
  <si>
    <t>Ninio</t>
  </si>
  <si>
    <t>Wave 25</t>
  </si>
  <si>
    <t>NANGELES</t>
  </si>
  <si>
    <t>NINIO.ANGELES</t>
  </si>
  <si>
    <t>AngelesNinio</t>
  </si>
  <si>
    <t>PG3.HCLSleepRSEQ.AngelesNinio</t>
  </si>
  <si>
    <t>Velasco, Alvin</t>
  </si>
  <si>
    <t>Alvin Velasco</t>
  </si>
  <si>
    <t>Velasco</t>
  </si>
  <si>
    <t>Alvin</t>
  </si>
  <si>
    <t>Bautista, Monica</t>
  </si>
  <si>
    <t>AVELASC1</t>
  </si>
  <si>
    <t>ALVIN.VELASCO</t>
  </si>
  <si>
    <t>VelascoAlvin</t>
  </si>
  <si>
    <t>PG3.HCLDMEEQ.VelascoAlvin</t>
  </si>
  <si>
    <t>Bangloy, Regina Grace</t>
  </si>
  <si>
    <t>Regina Grace Bangloy</t>
  </si>
  <si>
    <t>Monica Bautista</t>
  </si>
  <si>
    <t>Bautista</t>
  </si>
  <si>
    <t>Monica</t>
  </si>
  <si>
    <t>MBAUTIS5</t>
  </si>
  <si>
    <t>MONICA.BAUTISTA</t>
  </si>
  <si>
    <t>BautistaMonica</t>
  </si>
  <si>
    <t>PG3.HCLDMEEQ.BautistaMonica</t>
  </si>
  <si>
    <t>Jaurigue, Jeffrey</t>
  </si>
  <si>
    <t>Jeffrey Monzones Jaurigue</t>
  </si>
  <si>
    <t>Jaurigue</t>
  </si>
  <si>
    <t>Jeffrey</t>
  </si>
  <si>
    <t>Monzones</t>
  </si>
  <si>
    <t>JJAURIGU</t>
  </si>
  <si>
    <t>JEFFREY.JAURIGUE</t>
  </si>
  <si>
    <t>JAURIGUEJEFFREY</t>
  </si>
  <si>
    <t>PG3.HCLPPMCIB.JAURIGUEJEFFREY</t>
  </si>
  <si>
    <t>Laconsay, Terrence Albert</t>
  </si>
  <si>
    <t>Terrence Albert Jose Laconsa</t>
  </si>
  <si>
    <t>Laconsay</t>
  </si>
  <si>
    <t>Terrence Albert</t>
  </si>
  <si>
    <t>Wave 19</t>
  </si>
  <si>
    <t>TLACONSA</t>
  </si>
  <si>
    <t>TERRENCEALBERT.L</t>
  </si>
  <si>
    <t>LaconsayTerren</t>
  </si>
  <si>
    <t>PG3.HCLSleepRSEQ.LaconsayTerren</t>
  </si>
  <si>
    <t>Honorato Oñate Catalan</t>
  </si>
  <si>
    <t>Catalan</t>
  </si>
  <si>
    <t xml:space="preserve">Honorato </t>
  </si>
  <si>
    <t>Oñate</t>
  </si>
  <si>
    <t>HCATALAN</t>
  </si>
  <si>
    <t>HONORATO.CATALAN</t>
  </si>
  <si>
    <t>CATALANHONORATO</t>
  </si>
  <si>
    <t>PG3.HCLPPMCIB.CATALANHONORATO</t>
  </si>
  <si>
    <t>Ibardaloza, Jethro</t>
  </si>
  <si>
    <t>Golle, Jennifer</t>
  </si>
  <si>
    <t>Jennifer Pasaporte Golle</t>
  </si>
  <si>
    <t>Golle</t>
  </si>
  <si>
    <t>Jennifer</t>
  </si>
  <si>
    <t>Pasaporte</t>
  </si>
  <si>
    <t>JGOLLE</t>
  </si>
  <si>
    <t>JENNIFER.GOLLE</t>
  </si>
  <si>
    <t>GOLLEJENNIFER</t>
  </si>
  <si>
    <t>PG3.HCLKAISERHC.GOLLEJENNIFER</t>
  </si>
  <si>
    <t>Cruz, Jo Anne</t>
  </si>
  <si>
    <t>Jo Anne Cruz</t>
  </si>
  <si>
    <t>Cruz</t>
  </si>
  <si>
    <t>Jo Anne</t>
  </si>
  <si>
    <t>JCRUZ11</t>
  </si>
  <si>
    <t>JOANNE.CRUZ</t>
  </si>
  <si>
    <t>CRUZJOANNE</t>
  </si>
  <si>
    <t>PG3.HCLWFM.CRUZJOANNE</t>
  </si>
  <si>
    <t>Rodriguez, Ruth Ann</t>
  </si>
  <si>
    <t>Ruth Ann Balabarcon Rodriguez</t>
  </si>
  <si>
    <t>Rodriguez</t>
  </si>
  <si>
    <t>Ruth Ann</t>
  </si>
  <si>
    <t>Balabarcon</t>
  </si>
  <si>
    <t>RRODRI24</t>
  </si>
  <si>
    <t>RUTHANN.RODRIGUEZ</t>
  </si>
  <si>
    <t>RODRIGUEZRUTHANN</t>
  </si>
  <si>
    <t>PG3.HCLKAISERHC.RODRIGUEZRUTHANN</t>
  </si>
  <si>
    <t>Mercado, Christopher John</t>
  </si>
  <si>
    <t>Christopher John De Guzman Mercado</t>
  </si>
  <si>
    <t>Mercado</t>
  </si>
  <si>
    <t>Christopher John</t>
  </si>
  <si>
    <t>De Guzman</t>
  </si>
  <si>
    <t>2.2</t>
  </si>
  <si>
    <t>CMERCAD1</t>
  </si>
  <si>
    <t>CHRISTOPHERJOHN.M</t>
  </si>
  <si>
    <t>MERCADOCHRISTOPHE</t>
  </si>
  <si>
    <t>PG3.HCLPPMCBPM.MERCADOCHRISTOPHE</t>
  </si>
  <si>
    <t>More, Kevin Lois</t>
  </si>
  <si>
    <t>Kevin Lois Ventilacion More</t>
  </si>
  <si>
    <t>More</t>
  </si>
  <si>
    <t>Kevin Lois</t>
  </si>
  <si>
    <t>Ventilacion</t>
  </si>
  <si>
    <t>KMORE1</t>
  </si>
  <si>
    <t>KEVINLOIS.MORE</t>
  </si>
  <si>
    <t>MoreKevinLois</t>
  </si>
  <si>
    <t>PG3.HCLPPMCIB.MoreKevinLois</t>
  </si>
  <si>
    <t>Hengoyon, Ronald</t>
  </si>
  <si>
    <t>Ronald Ong Hengoyon</t>
  </si>
  <si>
    <t>Hengoyon</t>
  </si>
  <si>
    <t>Ronald</t>
  </si>
  <si>
    <t>Ong</t>
  </si>
  <si>
    <t>RHENGOYO</t>
  </si>
  <si>
    <t>RONALD.HENGOYON</t>
  </si>
  <si>
    <t>HENGOYONRONALD</t>
  </si>
  <si>
    <t>PG3.HCLKAISERHC.HENGOYONRONALD</t>
  </si>
  <si>
    <t>Aragones, Sean Rico</t>
  </si>
  <si>
    <t>Sean Rico Lagrosa Aragones</t>
  </si>
  <si>
    <t>Aragones</t>
  </si>
  <si>
    <t>Sean Rico</t>
  </si>
  <si>
    <t>Lagrosa</t>
  </si>
  <si>
    <t>SARAGONE</t>
  </si>
  <si>
    <t>SEANRICO.ARAGONES</t>
  </si>
  <si>
    <t>ARAGONESSEANRICO</t>
  </si>
  <si>
    <t>PG3.HCLKAISERHC.ARAGONESSEANRICO</t>
  </si>
  <si>
    <t>Sapungan Jr, Reynaldo</t>
  </si>
  <si>
    <t>Reynaldo Sapungan Jr</t>
  </si>
  <si>
    <t>Sapungan Jr</t>
  </si>
  <si>
    <t>Reynaldo</t>
  </si>
  <si>
    <t>RSAPUNGA</t>
  </si>
  <si>
    <t>REYNALDOJR.SAPUNGAN</t>
  </si>
  <si>
    <t>SAPUNGANREYNALDO</t>
  </si>
  <si>
    <t>PG3.HCLQuality.SAPUNGANREYNALDO</t>
  </si>
  <si>
    <t>Bernales, Arlo</t>
  </si>
  <si>
    <t>Arlo Paligutan Bernales</t>
  </si>
  <si>
    <t>Bernales</t>
  </si>
  <si>
    <t>Arlo</t>
  </si>
  <si>
    <t>Paligutan</t>
  </si>
  <si>
    <t>2.1</t>
  </si>
  <si>
    <t>ABERNALE</t>
  </si>
  <si>
    <t>ARLO.BERNALES</t>
  </si>
  <si>
    <t>BERNALESARLO</t>
  </si>
  <si>
    <t>PG3.HCLSleepRSEQ.BERNALESARLO</t>
  </si>
  <si>
    <t>Orbien, Louie Lee</t>
  </si>
  <si>
    <t>Louie Lee Idorot Orbien</t>
  </si>
  <si>
    <t>Orbien</t>
  </si>
  <si>
    <t>Louie Lee</t>
  </si>
  <si>
    <t>Idorot</t>
  </si>
  <si>
    <t>LORBIEN</t>
  </si>
  <si>
    <t>LOUIELEE.ORBIEN</t>
  </si>
  <si>
    <t>OrbienLouieLee</t>
  </si>
  <si>
    <t>PG3.HCLQuality.OrbienLouieLee</t>
  </si>
  <si>
    <t>Pejer, Sheila Mae</t>
  </si>
  <si>
    <t>Sheila Mae B. Pejer</t>
  </si>
  <si>
    <t>Pejer</t>
  </si>
  <si>
    <t>Sheila Mae</t>
  </si>
  <si>
    <t>B</t>
  </si>
  <si>
    <t>SPEJER</t>
  </si>
  <si>
    <t>SHEILAMAE.PEJER</t>
  </si>
  <si>
    <t>PejerSheilaMae</t>
  </si>
  <si>
    <t>PG3.HCLDMEEQ.PejerSheilaMae</t>
  </si>
  <si>
    <t>Aspa, Sarah Jane</t>
  </si>
  <si>
    <t>Sarah Jane</t>
  </si>
  <si>
    <t>Lombendencio, Alvie Joy</t>
  </si>
  <si>
    <t>Alvie Joy Rivas Lombendencio</t>
  </si>
  <si>
    <t>Lombendencio</t>
  </si>
  <si>
    <t>Alvie Joy</t>
  </si>
  <si>
    <t>Rivas</t>
  </si>
  <si>
    <t>2.0</t>
  </si>
  <si>
    <t>ALOMBEND</t>
  </si>
  <si>
    <t>ALVIEJOY.L</t>
  </si>
  <si>
    <t>LombendencioAlvi</t>
  </si>
  <si>
    <t>PG3.HCLKAISERHC.LombendencioAlvi</t>
  </si>
  <si>
    <t>Rose Anne Rodriguez</t>
  </si>
  <si>
    <t>Rose Anne</t>
  </si>
  <si>
    <t>Training Manager</t>
  </si>
  <si>
    <t>All</t>
  </si>
  <si>
    <t>E2.2</t>
  </si>
  <si>
    <t>RRODRI25</t>
  </si>
  <si>
    <t>ROSEANNE.RODRIGUEZ</t>
  </si>
  <si>
    <t>RodriguezRoseAnn</t>
  </si>
  <si>
    <t>PG3.HCLTraining.RodriguezRoseAnn</t>
  </si>
  <si>
    <t>Sarmiento, Melvin</t>
  </si>
  <si>
    <t>Melvin Sarmiento</t>
  </si>
  <si>
    <t>Sarmiento</t>
  </si>
  <si>
    <t>Melvin</t>
  </si>
  <si>
    <t>Wave 30</t>
  </si>
  <si>
    <t>MSARMIE1</t>
  </si>
  <si>
    <t>MELVIN.SARMIENTO</t>
  </si>
  <si>
    <t>SarmientoMelvin</t>
  </si>
  <si>
    <t>PG3.HCLSleepRSEQ.SarmientoMelvin</t>
  </si>
  <si>
    <t>Morente, Marvin</t>
  </si>
  <si>
    <t>Marvin Morente</t>
  </si>
  <si>
    <t>Morente</t>
  </si>
  <si>
    <t>1.9</t>
  </si>
  <si>
    <t>MMORENTE</t>
  </si>
  <si>
    <t>MARVIN.MORENTE</t>
  </si>
  <si>
    <t>MorenteMarvin</t>
  </si>
  <si>
    <t>PG3.HCLSleepRSEQ.MorenteMarvin</t>
  </si>
  <si>
    <t>Bahin, Loida</t>
  </si>
  <si>
    <t>Loida Tiongson Bahin</t>
  </si>
  <si>
    <t>Bahin</t>
  </si>
  <si>
    <t>Loida</t>
  </si>
  <si>
    <t>Tiongson</t>
  </si>
  <si>
    <t>LBAHIN</t>
  </si>
  <si>
    <t>LOIDA.BAHIN</t>
  </si>
  <si>
    <t>BAHINLOIDA</t>
  </si>
  <si>
    <t>PG3.HCLPPMCIB.BAHINLOIDA</t>
  </si>
  <si>
    <t>Guina, Selina</t>
  </si>
  <si>
    <t>Selina Parizal Guina</t>
  </si>
  <si>
    <t>Guina</t>
  </si>
  <si>
    <t>Selina</t>
  </si>
  <si>
    <t>Parizal</t>
  </si>
  <si>
    <t>SGUINA1</t>
  </si>
  <si>
    <t>SELINA.GUINA</t>
  </si>
  <si>
    <t>GUINASELINA</t>
  </si>
  <si>
    <t>PG3.HCLPPMCBPM.GUINASELINA</t>
  </si>
  <si>
    <t>Ocampo, Bienvenido III</t>
  </si>
  <si>
    <t>Ocampo</t>
  </si>
  <si>
    <t>Rodelas, Rjay</t>
  </si>
  <si>
    <t>Rjay Rodelas</t>
  </si>
  <si>
    <t>Rodelas</t>
  </si>
  <si>
    <t>Rjay</t>
  </si>
  <si>
    <t>RRODELAS</t>
  </si>
  <si>
    <t>RJAY.RODELAS</t>
  </si>
  <si>
    <t>RodelasRjay</t>
  </si>
  <si>
    <t>PG3.HCLSleepRSEQ.RodelasRjay</t>
  </si>
  <si>
    <t>Orillo, Leodith Irene</t>
  </si>
  <si>
    <t>Leodith Irene Orillo</t>
  </si>
  <si>
    <t>Orillo</t>
  </si>
  <si>
    <t>Leodith Irene</t>
  </si>
  <si>
    <t>1.8</t>
  </si>
  <si>
    <t>LORILLO</t>
  </si>
  <si>
    <t>LEODITHIRENE.ORILLO</t>
  </si>
  <si>
    <t>ORILLOLEODITH</t>
  </si>
  <si>
    <t>PG3.HCLKAISERHC.ORILLOLEODITH</t>
  </si>
  <si>
    <t>Jalop, Mary Ann</t>
  </si>
  <si>
    <t>Mary Ann Jalop</t>
  </si>
  <si>
    <t>Mary Ann</t>
  </si>
  <si>
    <t>Kristel Aissa Oliveros</t>
  </si>
  <si>
    <t>Oliveros</t>
  </si>
  <si>
    <t>Kristel Aissa</t>
  </si>
  <si>
    <t>KOLIVERO</t>
  </si>
  <si>
    <t>KRISTELAISSA.O</t>
  </si>
  <si>
    <t>OLIVEROSKRISTELAIS</t>
  </si>
  <si>
    <t>PG3.HCLPPMCIB.OLIVEROSKRISTELAIS</t>
  </si>
  <si>
    <t>Marcelino, Mary Joy</t>
  </si>
  <si>
    <t>Mary Joy Marcelino</t>
  </si>
  <si>
    <t>Marcelino</t>
  </si>
  <si>
    <t>Mary Joy</t>
  </si>
  <si>
    <t>ML</t>
  </si>
  <si>
    <t>Floating</t>
  </si>
  <si>
    <t>MMARCELI</t>
  </si>
  <si>
    <t>MARYJOY.MARCELINO</t>
  </si>
  <si>
    <t>MARCELINOMARYJOY</t>
  </si>
  <si>
    <t>PG3.HCLPPMCIB.MARCELINOMARYJOY</t>
  </si>
  <si>
    <t>Gorospe, Emerlyn</t>
  </si>
  <si>
    <t>Emerlyn Gorospe</t>
  </si>
  <si>
    <t>Gorospe</t>
  </si>
  <si>
    <t>Emerlyn</t>
  </si>
  <si>
    <t>Wave 21</t>
  </si>
  <si>
    <t>EGOROSPE</t>
  </si>
  <si>
    <t>EMERLYN.GOROSPE</t>
  </si>
  <si>
    <t>GorospeEmerlyn</t>
  </si>
  <si>
    <t>PG3.HCLPPMCIB.GorospeEmerlyn</t>
  </si>
  <si>
    <t>Saludares, Hans Christian</t>
  </si>
  <si>
    <t>Hans Christian Saludares</t>
  </si>
  <si>
    <t>Saludares</t>
  </si>
  <si>
    <t>Hans Christian</t>
  </si>
  <si>
    <t>HSALUDAR</t>
  </si>
  <si>
    <t>HANSCHRISTIAN.S</t>
  </si>
  <si>
    <t>SALUDARESHANS</t>
  </si>
  <si>
    <t>PG3.HCLKAISERHC.SALUDARESHANS</t>
  </si>
  <si>
    <t>Rico, Gerald Allison</t>
  </si>
  <si>
    <t>Gerald Allison Rico</t>
  </si>
  <si>
    <t>Rico</t>
  </si>
  <si>
    <t>Gerald Allison</t>
  </si>
  <si>
    <t>GRICO1</t>
  </si>
  <si>
    <t>GERALDALLISON.RICO</t>
  </si>
  <si>
    <t>RicoGeraldAlliso</t>
  </si>
  <si>
    <t>PG3.HCLPPMCIB.RicoGeraldAlliso</t>
  </si>
  <si>
    <t>Navia, Rho</t>
  </si>
  <si>
    <t>Rho Navia</t>
  </si>
  <si>
    <t>Navia</t>
  </si>
  <si>
    <t>Rho</t>
  </si>
  <si>
    <t>RNAVIA</t>
  </si>
  <si>
    <t>RHO.NAVIA</t>
  </si>
  <si>
    <t>NaviaRho</t>
  </si>
  <si>
    <t>PG3.HCLWFM.NaviaRho</t>
  </si>
  <si>
    <t>Castillo, Mark Jackson</t>
  </si>
  <si>
    <t>Mark Jackson Castillo</t>
  </si>
  <si>
    <t>Castillo</t>
  </si>
  <si>
    <t>Mark Jackson</t>
  </si>
  <si>
    <t>MCASTIL8</t>
  </si>
  <si>
    <t>MARKJACKSON.C</t>
  </si>
  <si>
    <t>CASTILLOMARKJACK</t>
  </si>
  <si>
    <t>PG3.HCLKAISERHC.CASTILLOMARKJACK</t>
  </si>
  <si>
    <t>Lobaton, Rufmarie</t>
  </si>
  <si>
    <t>Rufmarie Lobaton</t>
  </si>
  <si>
    <t>Lobaton</t>
  </si>
  <si>
    <t>Rufmarie</t>
  </si>
  <si>
    <t>RLOBATON</t>
  </si>
  <si>
    <t>RUFMARIE.LOBATON</t>
  </si>
  <si>
    <t>LobatonRufmarie</t>
  </si>
  <si>
    <t>PG3.HCLPPMCIB.LobatonRufmarie</t>
  </si>
  <si>
    <t>Quintos, Joan</t>
  </si>
  <si>
    <t>Joan Quintos</t>
  </si>
  <si>
    <t>Quintos</t>
  </si>
  <si>
    <t>Joan</t>
  </si>
  <si>
    <t>JQUINTOS</t>
  </si>
  <si>
    <t>JOAN.QUINTOS</t>
  </si>
  <si>
    <t>QuintosJoan</t>
  </si>
  <si>
    <t>PG3.HCLSleepRSCS.QuintosJoan</t>
  </si>
  <si>
    <t>De Vera, Darlina</t>
  </si>
  <si>
    <t>Darlina De Vera</t>
  </si>
  <si>
    <t>De Vera</t>
  </si>
  <si>
    <t>Darlina</t>
  </si>
  <si>
    <t>DVERA</t>
  </si>
  <si>
    <t>DARLINA.DEVERA</t>
  </si>
  <si>
    <t>DeVeraDarlina</t>
  </si>
  <si>
    <t>PG3.HCLPPMCIB.DeVeraDarlina</t>
  </si>
  <si>
    <t>Lazo II, Daniel</t>
  </si>
  <si>
    <t>Daniel Lazo II</t>
  </si>
  <si>
    <t>Lazo II</t>
  </si>
  <si>
    <t>Daniel</t>
  </si>
  <si>
    <t>DLAZOII</t>
  </si>
  <si>
    <t>DANIEL.LAZOII</t>
  </si>
  <si>
    <t>LAZODANIEL</t>
  </si>
  <si>
    <t>PG3.HCLQuality.LAZODANIEL</t>
  </si>
  <si>
    <t>Lim, Richard Anthony</t>
  </si>
  <si>
    <t>Richard Anthony Lim</t>
  </si>
  <si>
    <t>Lim</t>
  </si>
  <si>
    <t>Banares, Bernard</t>
  </si>
  <si>
    <t>Bernard Banares</t>
  </si>
  <si>
    <t>Banares</t>
  </si>
  <si>
    <t>Bernard</t>
  </si>
  <si>
    <t>Fabro</t>
  </si>
  <si>
    <t>BBANARES</t>
  </si>
  <si>
    <t>BERNARD.BANARES</t>
  </si>
  <si>
    <t>BanaresBernard</t>
  </si>
  <si>
    <t>PG3.HCLSleepRSEQ.BanaresBernard</t>
  </si>
  <si>
    <t>Tolentino, Lee</t>
  </si>
  <si>
    <t>Lee Tolentino</t>
  </si>
  <si>
    <t>Tolentino</t>
  </si>
  <si>
    <t>Lee</t>
  </si>
  <si>
    <t>LHCL</t>
  </si>
  <si>
    <t>LEE.TOLENTINO</t>
  </si>
  <si>
    <t>TolentinoLee</t>
  </si>
  <si>
    <t>PG3.HCLSleepRSEQ.TolentinoLee</t>
  </si>
  <si>
    <t>Ferrer, Lea Hanna Uy</t>
  </si>
  <si>
    <t>Lea Hanna Uy Ferrer</t>
  </si>
  <si>
    <t>Ferrer</t>
  </si>
  <si>
    <t>Lea Hanna Uy</t>
  </si>
  <si>
    <t>LFERRER</t>
  </si>
  <si>
    <t>LEAHANNA.FERRER</t>
  </si>
  <si>
    <t>FerrerLeaHan</t>
  </si>
  <si>
    <t>PG3.HCLSleepRSCS.FerrerLeaHan</t>
  </si>
  <si>
    <t>Samante, Marben</t>
  </si>
  <si>
    <t>Marben Samante</t>
  </si>
  <si>
    <t>Samante</t>
  </si>
  <si>
    <t>Marben</t>
  </si>
  <si>
    <t>MSAMANTE</t>
  </si>
  <si>
    <t>MARBEN.SAMANTE</t>
  </si>
  <si>
    <t>SamanteMarben</t>
  </si>
  <si>
    <t>PG3.HCLSleepRSCS.SamanteMarben</t>
  </si>
  <si>
    <t>Andallo, Mary Grace</t>
  </si>
  <si>
    <t>Mary Grace Andallo</t>
  </si>
  <si>
    <t>Wave 17</t>
  </si>
  <si>
    <t>Refulgente, Joy</t>
  </si>
  <si>
    <t>Joy Refulgente</t>
  </si>
  <si>
    <t>Refulgente</t>
  </si>
  <si>
    <t>Joy</t>
  </si>
  <si>
    <t>Aguirre</t>
  </si>
  <si>
    <t>jrefulge</t>
  </si>
  <si>
    <t>JOY.REFULGENTE</t>
  </si>
  <si>
    <t>RefulgenteJoy</t>
  </si>
  <si>
    <t>PG3.HCLSleepRSEQ.RefulgenteJoy</t>
  </si>
  <si>
    <t>Miguel, Carlo</t>
  </si>
  <si>
    <t>Carlo Miguel</t>
  </si>
  <si>
    <t>Miguel</t>
  </si>
  <si>
    <t>Carlo</t>
  </si>
  <si>
    <t>Miniado</t>
  </si>
  <si>
    <t>cmiguel</t>
  </si>
  <si>
    <t>CARLO.MIGUEL</t>
  </si>
  <si>
    <t>MiguelCarlo</t>
  </si>
  <si>
    <t>PG3.HCLSleepRSEQ.MiguelCarlo</t>
  </si>
  <si>
    <t>Bonoan, Aiza</t>
  </si>
  <si>
    <t>Aiza Bonoan</t>
  </si>
  <si>
    <t>Bonoan</t>
  </si>
  <si>
    <t>Aiza</t>
  </si>
  <si>
    <t>ABONOAN</t>
  </si>
  <si>
    <t>AIZA.BONOAN</t>
  </si>
  <si>
    <t>BonoanAiza</t>
  </si>
  <si>
    <t>PG3.HCLStdPAPEQ.BonoanAiza</t>
  </si>
  <si>
    <t>Dakis, Nikka Yzabelle</t>
  </si>
  <si>
    <t>Nikka Yzabelle Dakis</t>
  </si>
  <si>
    <t>Maniquis, Fonseneca Louise</t>
  </si>
  <si>
    <t>Fonseneca Louise Maniquis</t>
  </si>
  <si>
    <t>Maniquis</t>
  </si>
  <si>
    <t>Fonseneca Louise</t>
  </si>
  <si>
    <t>FMANIQUI</t>
  </si>
  <si>
    <t>FONSENECALOUISE.M</t>
  </si>
  <si>
    <t>ManiquisFonsen</t>
  </si>
  <si>
    <t>PG3.HCLKAISERHC.ManiquisFonsen</t>
  </si>
  <si>
    <t>Santiago, Krisha</t>
  </si>
  <si>
    <t>Krisha Santiago</t>
  </si>
  <si>
    <t>Santiago</t>
  </si>
  <si>
    <t>Krisha</t>
  </si>
  <si>
    <t>KSANTIAG</t>
  </si>
  <si>
    <t>KRISHA.SANTIAGO</t>
  </si>
  <si>
    <t>SantiagoKrisha</t>
  </si>
  <si>
    <t>PG3.HCLKAISERHC.SantiagoKrisha</t>
  </si>
  <si>
    <t>Bergancia, Mary Grace</t>
  </si>
  <si>
    <t>Mary Grace Bergancia</t>
  </si>
  <si>
    <t>Bergancia</t>
  </si>
  <si>
    <t>MBERGANC</t>
  </si>
  <si>
    <t>MARYGRACE.BERGANCIA</t>
  </si>
  <si>
    <t>BerganciaMaryGrace</t>
  </si>
  <si>
    <t>PG3.HCLDMEEQ.BerganciaMaryGrace</t>
  </si>
  <si>
    <t>Manuel, Maria Elisa</t>
  </si>
  <si>
    <t>Maria Elisa Manuel</t>
  </si>
  <si>
    <t>Manuel</t>
  </si>
  <si>
    <t>Maria Elisa</t>
  </si>
  <si>
    <t>MMANUEL</t>
  </si>
  <si>
    <t>MARIAELISA.MANUEL</t>
  </si>
  <si>
    <t>ManuelMariaElisa</t>
  </si>
  <si>
    <t>PG3.HCLDMEEQ.ManuelMariaElisa</t>
  </si>
  <si>
    <t>Claro, Ma. Monica</t>
  </si>
  <si>
    <t>Ma. Monica Claro</t>
  </si>
  <si>
    <t>Claro</t>
  </si>
  <si>
    <t>Ma. Monica</t>
  </si>
  <si>
    <t>MCLARO</t>
  </si>
  <si>
    <t>MAMONICA.CLARO</t>
  </si>
  <si>
    <t>ClaroMaMonica</t>
  </si>
  <si>
    <t>PG3.HCLSleepRSEQ.ClaroMaMonica</t>
  </si>
  <si>
    <t>Olaguer, Adriana Leny</t>
  </si>
  <si>
    <t>Adriana Leny Olaguer</t>
  </si>
  <si>
    <t>Olaguer</t>
  </si>
  <si>
    <t>Adriana Leny</t>
  </si>
  <si>
    <t>AOLAGUER</t>
  </si>
  <si>
    <t>ADRIANALENY.OLAGUER</t>
  </si>
  <si>
    <t>OlaguerAdrianaLe</t>
  </si>
  <si>
    <t>PG3.HCLKAISERHC.OlaguerAdrianaLe</t>
  </si>
  <si>
    <t>Mia, Michael</t>
  </si>
  <si>
    <t>Michael Mia</t>
  </si>
  <si>
    <t>Mia</t>
  </si>
  <si>
    <t>Michael</t>
  </si>
  <si>
    <t>MMIA</t>
  </si>
  <si>
    <t>MICHAEL.MIA</t>
  </si>
  <si>
    <t>MiaMichael</t>
  </si>
  <si>
    <t>PG3.HCLKAISERHC.MiaMichael</t>
  </si>
  <si>
    <t>Veloso, Mariel</t>
  </si>
  <si>
    <t>Mariel Veloso</t>
  </si>
  <si>
    <t>Veloso</t>
  </si>
  <si>
    <t>Mariel</t>
  </si>
  <si>
    <t>MVELOSO1</t>
  </si>
  <si>
    <t>MARIEL.VELOSO</t>
  </si>
  <si>
    <t>VelosoMariel</t>
  </si>
  <si>
    <t>PG3.HCLKAISERHC.VelosoMariel</t>
  </si>
  <si>
    <t>Urbano, Melanie</t>
  </si>
  <si>
    <t>Melanie Urbano</t>
  </si>
  <si>
    <t>Urbano</t>
  </si>
  <si>
    <t>Melanie</t>
  </si>
  <si>
    <t>MURBANO</t>
  </si>
  <si>
    <t>MELANIE.URBANO</t>
  </si>
  <si>
    <t>UrbanoMelanie</t>
  </si>
  <si>
    <t>PG3.HCLSleepRSEQ.UrbanoMelanie</t>
  </si>
  <si>
    <t>Monterola, Betsy</t>
  </si>
  <si>
    <t>Betsy Monterola</t>
  </si>
  <si>
    <t>Monterola</t>
  </si>
  <si>
    <t>Betsy</t>
  </si>
  <si>
    <t>Wave 20</t>
  </si>
  <si>
    <t>BMONTERO</t>
  </si>
  <si>
    <t>BETSY.MONTEROLA</t>
  </si>
  <si>
    <t>MonterolaBetsy</t>
  </si>
  <si>
    <t>PG3.HCLSLEEPRSEQ.MonterolaBetsy</t>
  </si>
  <si>
    <t>Panes, Matthew Ivan</t>
  </si>
  <si>
    <t>Matthew Ivan Panes</t>
  </si>
  <si>
    <t>Panes</t>
  </si>
  <si>
    <t>Matthew Ivan</t>
  </si>
  <si>
    <t>MPANES1</t>
  </si>
  <si>
    <t>MATTHEWIVAN.PANES</t>
  </si>
  <si>
    <t>PanesMatthewIvan</t>
  </si>
  <si>
    <t>PG3.HCLDMEEQ.PanesMatthewIvan</t>
  </si>
  <si>
    <t>Peque, Giovanni</t>
  </si>
  <si>
    <t>Giovanni Peque</t>
  </si>
  <si>
    <t>Peque</t>
  </si>
  <si>
    <t>Giovanni</t>
  </si>
  <si>
    <t>GPEQUE</t>
  </si>
  <si>
    <t>GIOVANNI.PEQUE</t>
  </si>
  <si>
    <t>PequeGiovanni</t>
  </si>
  <si>
    <t>PG3.HCLSleepRSEQ.PequeGiovanni</t>
  </si>
  <si>
    <t>Barruga, Jason</t>
  </si>
  <si>
    <t>Jason Barruga</t>
  </si>
  <si>
    <t>Barruga</t>
  </si>
  <si>
    <t>Jason</t>
  </si>
  <si>
    <t>JBARRUGA</t>
  </si>
  <si>
    <t>JASON.BARRUGA</t>
  </si>
  <si>
    <t>BarrugaJason</t>
  </si>
  <si>
    <t>PG3.HCLDMEEQ.BarrugaJason</t>
  </si>
  <si>
    <t>Morales, John Edward</t>
  </si>
  <si>
    <t>John Edward Morales</t>
  </si>
  <si>
    <t>Morales</t>
  </si>
  <si>
    <t>John Edward</t>
  </si>
  <si>
    <t>Kaiser Orphan EDI</t>
  </si>
  <si>
    <t>JMORALE3</t>
  </si>
  <si>
    <t>JOHNEDWARD.MORALES</t>
  </si>
  <si>
    <t>MoralesJohnEdwa</t>
  </si>
  <si>
    <t>PG3.HCLKAISERHC.MoralesJohnEdwa</t>
  </si>
  <si>
    <t>Marasigan, Michael Victor</t>
  </si>
  <si>
    <t>Michael Victor Marasigan</t>
  </si>
  <si>
    <t>Marasigan</t>
  </si>
  <si>
    <t>Michael Victor</t>
  </si>
  <si>
    <t>MMARASIG</t>
  </si>
  <si>
    <t>MICHAELVICTOR.M</t>
  </si>
  <si>
    <t>MarasiganMichael</t>
  </si>
  <si>
    <t>PG3.HCLKAISERHC.MarasiganMichael</t>
  </si>
  <si>
    <t>Clar, Ian Jay</t>
  </si>
  <si>
    <t>Ian Jay Clar</t>
  </si>
  <si>
    <t>Clar</t>
  </si>
  <si>
    <t>Ian Jay</t>
  </si>
  <si>
    <t>ICLAR</t>
  </si>
  <si>
    <t>IANJAY.CLAR</t>
  </si>
  <si>
    <t>ClarIanJay</t>
  </si>
  <si>
    <t>PG3.HCLKAISERHC.ClarIanJay</t>
  </si>
  <si>
    <t>Dela Cruz, Joanalyn</t>
  </si>
  <si>
    <t>Joanalyn Dela Cruz</t>
  </si>
  <si>
    <t>Joanalyn</t>
  </si>
  <si>
    <t>JDELACR3</t>
  </si>
  <si>
    <t>JOANALYN.DELACRUZ</t>
  </si>
  <si>
    <t>DelaCruzJoanalyn</t>
  </si>
  <si>
    <t>PG3.HCLKAISERHC.DelaCruzJoanalyn</t>
  </si>
  <si>
    <t>Acupinpin, Ernesto Jr.</t>
  </si>
  <si>
    <t>Ernesto Jr. Acupinpin</t>
  </si>
  <si>
    <t>Acupinpin</t>
  </si>
  <si>
    <t>Ernesto Jr.</t>
  </si>
  <si>
    <t>EACUPINP</t>
  </si>
  <si>
    <t>ERNESTO.ACUPINPINJR</t>
  </si>
  <si>
    <t>AcupinpinErnest</t>
  </si>
  <si>
    <t>PG3.HCLKAISERHC.AcupinpinErnest</t>
  </si>
  <si>
    <t>Villaflores, Theresa</t>
  </si>
  <si>
    <t>Theresa Villaflores</t>
  </si>
  <si>
    <t>Villaflores</t>
  </si>
  <si>
    <t>Theresa</t>
  </si>
  <si>
    <t>TVILLAFL</t>
  </si>
  <si>
    <t>THERESA.VILLAFLORES</t>
  </si>
  <si>
    <t>VillafloresThere</t>
  </si>
  <si>
    <t>PG3.HCLKAISERHC.VillafloresThere</t>
  </si>
  <si>
    <t>Malte, John Rickert</t>
  </si>
  <si>
    <t>John Rickert Malte</t>
  </si>
  <si>
    <t>Malte</t>
  </si>
  <si>
    <t>John Rickert</t>
  </si>
  <si>
    <t>JMALTE</t>
  </si>
  <si>
    <t>JOHNRICKERT.MALTE</t>
  </si>
  <si>
    <t>MalteJohn</t>
  </si>
  <si>
    <t>PG3.HCLPPMCIB.MalteJohn</t>
  </si>
  <si>
    <t>Reyes, Josefa</t>
  </si>
  <si>
    <t>Josefa Reyes</t>
  </si>
  <si>
    <t>Josefa</t>
  </si>
  <si>
    <t>JREYES9</t>
  </si>
  <si>
    <t>JOSEFA.REYES</t>
  </si>
  <si>
    <t>ReyesJosefa</t>
  </si>
  <si>
    <t>PG3.HCLPPMCBPM.ReyesJosefa</t>
  </si>
  <si>
    <t>Malaca, Marvin</t>
  </si>
  <si>
    <t>Marvin Malaca</t>
  </si>
  <si>
    <t>Malaca</t>
  </si>
  <si>
    <t>MMALACA1</t>
  </si>
  <si>
    <t>MARVIN.MALACA</t>
  </si>
  <si>
    <t>MalacaMarvin</t>
  </si>
  <si>
    <t>PG3.HCLPPMCIB.MalacaMarvin</t>
  </si>
  <si>
    <t>Mayangyang, Kaycee</t>
  </si>
  <si>
    <t>Kaycee Mayangyang</t>
  </si>
  <si>
    <t>Mayangyang</t>
  </si>
  <si>
    <t>Kaycee</t>
  </si>
  <si>
    <t>KMAYANGY</t>
  </si>
  <si>
    <t>KAYCEE.MAYANGYANG</t>
  </si>
  <si>
    <t>MayangyangKaycee</t>
  </si>
  <si>
    <t>PG3.HCLPPMCIB.MayangyangKaycee</t>
  </si>
  <si>
    <t>Jolo, Jo Anne</t>
  </si>
  <si>
    <t>Jo Anne Jolo</t>
  </si>
  <si>
    <t>Jolo</t>
  </si>
  <si>
    <t>JJOLO</t>
  </si>
  <si>
    <t>JOANNE.JOLO</t>
  </si>
  <si>
    <t>JoloJoAnne</t>
  </si>
  <si>
    <t>PG3.HCLPPMCBPM.JoloJoAnne</t>
  </si>
  <si>
    <t>Austria, Jobert</t>
  </si>
  <si>
    <t>Jobert Austria</t>
  </si>
  <si>
    <t>Jobert</t>
  </si>
  <si>
    <t>JAUSTRI1</t>
  </si>
  <si>
    <t>JOBERT.AUSTRIA</t>
  </si>
  <si>
    <t>AustriaJobert</t>
  </si>
  <si>
    <t>PG3.HCLPPMCIB.AustriaJobert</t>
  </si>
  <si>
    <t>Ordono, Vickilou</t>
  </si>
  <si>
    <t>Vickilou Ordono</t>
  </si>
  <si>
    <t>Ordono</t>
  </si>
  <si>
    <t>Vickilou</t>
  </si>
  <si>
    <t>VORDONO</t>
  </si>
  <si>
    <t>VICKILOU.ORDONO</t>
  </si>
  <si>
    <t>OrdonoVickilou</t>
  </si>
  <si>
    <t>PG3.HCLPPMCIB.OrdonoVickilou</t>
  </si>
  <si>
    <t>Cristobal, Maristela</t>
  </si>
  <si>
    <t>Maristela Cristobal</t>
  </si>
  <si>
    <t>Cristobal</t>
  </si>
  <si>
    <t>Maristela</t>
  </si>
  <si>
    <t>MCRISTOB</t>
  </si>
  <si>
    <t>MARISTELA.CRISTOBAL</t>
  </si>
  <si>
    <t>CRISTOBALMARIST</t>
  </si>
  <si>
    <t>PG3.HCLSleepRSEQ.CRISTOBALMARIST</t>
  </si>
  <si>
    <t>Cruz, Michael</t>
  </si>
  <si>
    <t>Michael Cruz</t>
  </si>
  <si>
    <t>MCRUZ11</t>
  </si>
  <si>
    <t>MICHAEL.CRUZ</t>
  </si>
  <si>
    <t>CRUZMICHAEL</t>
  </si>
  <si>
    <t>PG3.HCLQuality.CRUZMICHAEL</t>
  </si>
  <si>
    <t>Gabarda, Marvin</t>
  </si>
  <si>
    <t>Marvin Gabarda</t>
  </si>
  <si>
    <t>Gabarda</t>
  </si>
  <si>
    <t>MGABARDA</t>
  </si>
  <si>
    <t>MARVIN.GABARDA</t>
  </si>
  <si>
    <t>GABARDAMARVIN</t>
  </si>
  <si>
    <t>PG3.HCLSleepRSEQ.GABARDAMARVIN</t>
  </si>
  <si>
    <t>Celis, April</t>
  </si>
  <si>
    <t>April Celis</t>
  </si>
  <si>
    <t>Celis</t>
  </si>
  <si>
    <t>April</t>
  </si>
  <si>
    <t>ACELIS</t>
  </si>
  <si>
    <t>APRIL.CELIS</t>
  </si>
  <si>
    <t>CELISAPRIL</t>
  </si>
  <si>
    <t>PG3.HCLSleepRSCS.CELISAPRIL</t>
  </si>
  <si>
    <t>Lingon, Mechelle</t>
  </si>
  <si>
    <t>Mechelle Asotea Lingon</t>
  </si>
  <si>
    <t>Lingon</t>
  </si>
  <si>
    <t>Mechelle</t>
  </si>
  <si>
    <t>Asotea</t>
  </si>
  <si>
    <t>MLINGON</t>
  </si>
  <si>
    <t>MECHELLE.LINGON</t>
  </si>
  <si>
    <t>LingonMechelle</t>
  </si>
  <si>
    <t>PG3.HCLPPMCIB.LingonMechelle</t>
  </si>
  <si>
    <t>Jao, Rolando</t>
  </si>
  <si>
    <t>Rolando Albor Jao</t>
  </si>
  <si>
    <t>Jao</t>
  </si>
  <si>
    <t>Rolando</t>
  </si>
  <si>
    <t>RJAO</t>
  </si>
  <si>
    <t>ROLANDO.JAO</t>
  </si>
  <si>
    <t>JaoRolando</t>
  </si>
  <si>
    <t>PG3.HCLPPMCBPM.JaoRolando</t>
  </si>
  <si>
    <t>Narvasa, John Michael</t>
  </si>
  <si>
    <t>John Michael Bajo Narvasa</t>
  </si>
  <si>
    <t>Narvasa</t>
  </si>
  <si>
    <t>Bajo</t>
  </si>
  <si>
    <t>JNARVASA</t>
  </si>
  <si>
    <t>JOHNMICHAEL.NARVASA</t>
  </si>
  <si>
    <t>NarvasaJohnMi</t>
  </si>
  <si>
    <t>PG3.HCLPPMCIB.NarvasaJohnMi</t>
  </si>
  <si>
    <t>Oba, Raquel</t>
  </si>
  <si>
    <t>Raquel Aldover Oba</t>
  </si>
  <si>
    <t>Oba</t>
  </si>
  <si>
    <t>Raquel</t>
  </si>
  <si>
    <t>Aldover</t>
  </si>
  <si>
    <t>ROBA</t>
  </si>
  <si>
    <t>RAQUEL.OBA</t>
  </si>
  <si>
    <t>ObaRaquel</t>
  </si>
  <si>
    <t>PG3.HCLPPMCIB.ObaRaquel</t>
  </si>
  <si>
    <t>Saman, Kristine</t>
  </si>
  <si>
    <t>Kristine Rances Saman</t>
  </si>
  <si>
    <t>Saman</t>
  </si>
  <si>
    <t>Kristine</t>
  </si>
  <si>
    <t>Rances</t>
  </si>
  <si>
    <t>KSAMAN</t>
  </si>
  <si>
    <t>KRISTINE.SAMAN</t>
  </si>
  <si>
    <t>SamanKristine</t>
  </si>
  <si>
    <t>PG3.HCLPPMCIB.SamanKristine</t>
  </si>
  <si>
    <t>Advincula, Theodolph</t>
  </si>
  <si>
    <t>Theodolph Vera Advincula</t>
  </si>
  <si>
    <t>Advincula</t>
  </si>
  <si>
    <t>Theodolph</t>
  </si>
  <si>
    <t>Vera</t>
  </si>
  <si>
    <t>TADVINCU</t>
  </si>
  <si>
    <t>THEODOLPH.ADVINCULA</t>
  </si>
  <si>
    <t>AdvinculaTheodo</t>
  </si>
  <si>
    <t>PG3.HCLPPMCIB.AdvinculaTheodo</t>
  </si>
  <si>
    <t>Macabenta III, Carlos</t>
  </si>
  <si>
    <t>Carlos Garces Macabenta III</t>
  </si>
  <si>
    <t>Macabenta III</t>
  </si>
  <si>
    <t>Garces</t>
  </si>
  <si>
    <t>CIII</t>
  </si>
  <si>
    <t>CARLOS.MACABENTA</t>
  </si>
  <si>
    <t>MacabentaIIICar</t>
  </si>
  <si>
    <t>PG3.HCLPPMCIB.MacabentaIIICar</t>
  </si>
  <si>
    <t>Biscarra, Rhiel Angelo</t>
  </si>
  <si>
    <t>Rhiel Angelo Viloria Biscarra</t>
  </si>
  <si>
    <t>Biscarra</t>
  </si>
  <si>
    <t>Rhiel Angelo</t>
  </si>
  <si>
    <t>Viloria</t>
  </si>
  <si>
    <t>RBISCARR</t>
  </si>
  <si>
    <t>RHIELANGELO.B</t>
  </si>
  <si>
    <t>BiscarraRhielAn</t>
  </si>
  <si>
    <t>PG3.HCLPPMCIB.BiscarraRhielAn</t>
  </si>
  <si>
    <t>Fernandez, Honey</t>
  </si>
  <si>
    <t>Honey Cadayona Fernandez</t>
  </si>
  <si>
    <t>Fernandez</t>
  </si>
  <si>
    <t>Honey</t>
  </si>
  <si>
    <t>Cadayona</t>
  </si>
  <si>
    <t>HFERNAN1</t>
  </si>
  <si>
    <t>HONEY.FERNANDEZ</t>
  </si>
  <si>
    <t>FernandezHoney</t>
  </si>
  <si>
    <t>PG3.HCLSleepRSCS.FernandezHoney</t>
  </si>
  <si>
    <t>Parungo, Armie</t>
  </si>
  <si>
    <t>Armie Daz Parungo</t>
  </si>
  <si>
    <t>Parungo</t>
  </si>
  <si>
    <t>Armie</t>
  </si>
  <si>
    <t>Daz</t>
  </si>
  <si>
    <t>APARUNGO</t>
  </si>
  <si>
    <t>ARMIE.PARUNGO</t>
  </si>
  <si>
    <t>ParungoArmie</t>
  </si>
  <si>
    <t>PG3.HCLPPMCIB.ParungoArmie</t>
  </si>
  <si>
    <t>Larioque, John Dale</t>
  </si>
  <si>
    <t>John Dale Larioque</t>
  </si>
  <si>
    <t>Larioque</t>
  </si>
  <si>
    <t>John Dale</t>
  </si>
  <si>
    <t>JLARIOQU</t>
  </si>
  <si>
    <t>JOHNDALE.LARIOQUE</t>
  </si>
  <si>
    <t>LARIOQUEJOHNDALE</t>
  </si>
  <si>
    <t>PG3.HCLKAISERHC.LARIOQUEJOHNDALE</t>
  </si>
  <si>
    <t>Oamil, Mary Ann Rose</t>
  </si>
  <si>
    <t>Mary Ann Rose Oamil</t>
  </si>
  <si>
    <t>Oamil</t>
  </si>
  <si>
    <t>Mary Ann Rose</t>
  </si>
  <si>
    <t>MOAMIL</t>
  </si>
  <si>
    <t>MARYANNROSE.OAMIL</t>
  </si>
  <si>
    <t>OAMILMARYANNROSE</t>
  </si>
  <si>
    <t>PG3.HCLKAISERHC.OAMILMARYANNROSE</t>
  </si>
  <si>
    <t>Manalo, Jeffrey</t>
  </si>
  <si>
    <t>Jeffrey Manalo</t>
  </si>
  <si>
    <t>Bautista, Rodolfo</t>
  </si>
  <si>
    <t>Rodolfo Bautista</t>
  </si>
  <si>
    <t>Rodolfo</t>
  </si>
  <si>
    <t>RBAUTIS3</t>
  </si>
  <si>
    <t>RODOLFO.BAUTISTA</t>
  </si>
  <si>
    <t>BAUTISTARODOLFO</t>
  </si>
  <si>
    <t>PG3.HCLTraining.BAUTISTARODOLFO</t>
  </si>
  <si>
    <t>Sanguyo, Micko John</t>
  </si>
  <si>
    <t>Micko John Pausta Sanguyo</t>
  </si>
  <si>
    <t>Sanguyo</t>
  </si>
  <si>
    <t>Micko John</t>
  </si>
  <si>
    <t>Pausta</t>
  </si>
  <si>
    <t>MSANGUYO</t>
  </si>
  <si>
    <t>MICKOJOHN.SANGUYO</t>
  </si>
  <si>
    <t>SanguyoMicko</t>
  </si>
  <si>
    <t>PG3.HCLPPMCIB.SanguyoMicko</t>
  </si>
  <si>
    <t>Catarbas, Paul Aries</t>
  </si>
  <si>
    <t>Paul Aries Catarbas</t>
  </si>
  <si>
    <t>Catarbas</t>
  </si>
  <si>
    <t>Paul Aries</t>
  </si>
  <si>
    <t>PCATARBA</t>
  </si>
  <si>
    <t>PAULARIES.CATARBAS</t>
  </si>
  <si>
    <t>CatarbasPaulArie</t>
  </si>
  <si>
    <t>PG3.HCLPPMCIB.CatarbasPaulArie</t>
  </si>
  <si>
    <t>Raymundo, Emerson</t>
  </si>
  <si>
    <t>Emerson Loreto Raymundo</t>
  </si>
  <si>
    <t>Raymundo</t>
  </si>
  <si>
    <t>Emerson</t>
  </si>
  <si>
    <t>Loreto</t>
  </si>
  <si>
    <t>ERAYMUND</t>
  </si>
  <si>
    <t>EMERSON.RAYMUNDO</t>
  </si>
  <si>
    <t>RAYMUNDOERMERSO</t>
  </si>
  <si>
    <t>PG3.HCLSleepRSCS.RAYMUNDOERMERSO</t>
  </si>
  <si>
    <t>Esquivias, Roxanne</t>
  </si>
  <si>
    <t>Roxanne Esquivias</t>
  </si>
  <si>
    <t>Esquivias</t>
  </si>
  <si>
    <t>Roxanne</t>
  </si>
  <si>
    <t>RESQUIVI</t>
  </si>
  <si>
    <t>ROXANNE.ESQUIVAS</t>
  </si>
  <si>
    <t>EsquiviasRoxanne</t>
  </si>
  <si>
    <t>PG3.HCLTraining.EsquiviasRoxanne</t>
  </si>
  <si>
    <t>Flores, Allain</t>
  </si>
  <si>
    <t>Allain Flores</t>
  </si>
  <si>
    <t>Allain</t>
  </si>
  <si>
    <t>AFLORES5</t>
  </si>
  <si>
    <t>ALLAIN.FLORES</t>
  </si>
  <si>
    <t>FloresAllain</t>
  </si>
  <si>
    <t>PG3.HCLPPMCIB.FloresAllain</t>
  </si>
  <si>
    <t>Catina, Sidro Miguel</t>
  </si>
  <si>
    <t>Sidro Miguel Leyson Catina</t>
  </si>
  <si>
    <t>Catina</t>
  </si>
  <si>
    <t>Sidro Miguel</t>
  </si>
  <si>
    <t>Leyson</t>
  </si>
  <si>
    <t>SCATINA</t>
  </si>
  <si>
    <t>SIDROMIGUEL.CATINA</t>
  </si>
  <si>
    <t>Catinamiguel</t>
  </si>
  <si>
    <t>PG3.HCLPPMCBPM.Catinamiguel</t>
  </si>
  <si>
    <t>Precia, Rena Jean</t>
  </si>
  <si>
    <t>Rena Jean Suganob Precia</t>
  </si>
  <si>
    <t>Precia</t>
  </si>
  <si>
    <t>Rena Jean</t>
  </si>
  <si>
    <t>Suganob</t>
  </si>
  <si>
    <t>RPRECIA</t>
  </si>
  <si>
    <t>RENAJEAN.PRECIA</t>
  </si>
  <si>
    <t>PreciaRenaJean</t>
  </si>
  <si>
    <t>PG3.HCLPPMCIB.PreciaRenaJean</t>
  </si>
  <si>
    <t>Bernarte, Lene Rose</t>
  </si>
  <si>
    <t>Lene Rose Binamir Bernarte</t>
  </si>
  <si>
    <t>Bernarte</t>
  </si>
  <si>
    <t>Lene Rose</t>
  </si>
  <si>
    <t>Binamir</t>
  </si>
  <si>
    <t>LBERNART</t>
  </si>
  <si>
    <t>LENEROSE.BERNARTE</t>
  </si>
  <si>
    <t>BernarteRose</t>
  </si>
  <si>
    <t>PG3.HCLPPMCIB.BernarteRose</t>
  </si>
  <si>
    <t>Verdejo, Monica Ann</t>
  </si>
  <si>
    <t>Monica Ann Villarey Verdejo</t>
  </si>
  <si>
    <t>Verdejo</t>
  </si>
  <si>
    <t>Monica Ann</t>
  </si>
  <si>
    <t>Villarey</t>
  </si>
  <si>
    <t>MVERDEJO</t>
  </si>
  <si>
    <t>MONICAANN.VERDEJO</t>
  </si>
  <si>
    <t>VerdejoMonicaAnn</t>
  </si>
  <si>
    <t>PG3.HCLPPMCBPM.VerdejoMonicaAnn</t>
  </si>
  <si>
    <t>Teves, Roselyn</t>
  </si>
  <si>
    <t>Roselyn Sotto Teves</t>
  </si>
  <si>
    <t>Teves</t>
  </si>
  <si>
    <t>Roselyn</t>
  </si>
  <si>
    <t>Sotto</t>
  </si>
  <si>
    <t>1.5</t>
  </si>
  <si>
    <t>RTEVES</t>
  </si>
  <si>
    <t>ROSELYN.TEVES</t>
  </si>
  <si>
    <t>TevesRoselyn</t>
  </si>
  <si>
    <t>PG3.HCLPPMCIB.TevesRoselyn</t>
  </si>
  <si>
    <t>Beltran, Nanette</t>
  </si>
  <si>
    <t>Nanette Lacsamana Beltran</t>
  </si>
  <si>
    <t>Beltran</t>
  </si>
  <si>
    <t>Nanette</t>
  </si>
  <si>
    <t>Lacsamana</t>
  </si>
  <si>
    <t>NBELTRA1</t>
  </si>
  <si>
    <t>NANETTE.BELTRAN</t>
  </si>
  <si>
    <t>BeltranNanette</t>
  </si>
  <si>
    <t>PG3.HCLPPMCIB.BeltranNanette</t>
  </si>
  <si>
    <t>Del Rosario, Josefina</t>
  </si>
  <si>
    <t>Josefina Simbajon Del Rosario</t>
  </si>
  <si>
    <t>Del Rosario</t>
  </si>
  <si>
    <t>Josefina</t>
  </si>
  <si>
    <t>Simbajon</t>
  </si>
  <si>
    <t>JROSARI2</t>
  </si>
  <si>
    <t>JOSEFINA.DELROSARIO</t>
  </si>
  <si>
    <t>DelRosarioJosefina</t>
  </si>
  <si>
    <t>PG3.HCLPPMCIB.DelRosarioJosefina</t>
  </si>
  <si>
    <t>Cariño, Maria Tiffany</t>
  </si>
  <si>
    <t>Maria Tiffany Cariño</t>
  </si>
  <si>
    <t>Cariño</t>
  </si>
  <si>
    <t>Maria Tiffany</t>
  </si>
  <si>
    <t>MCARIO</t>
  </si>
  <si>
    <t>MARIATIFFANY.CARINO</t>
  </si>
  <si>
    <t>CarinoMaria</t>
  </si>
  <si>
    <t>PG3.HCLPPMCIB.CarinoMaria</t>
  </si>
  <si>
    <t>Ocampo, Joshua Michael</t>
  </si>
  <si>
    <t>Joshua Michael Romero Ocampo</t>
  </si>
  <si>
    <t>Joshua Michael</t>
  </si>
  <si>
    <t>Romero</t>
  </si>
  <si>
    <t>JOCAMPO2</t>
  </si>
  <si>
    <t>JOSHUAMICHAEL.O</t>
  </si>
  <si>
    <t>OcampoJoshuaMich</t>
  </si>
  <si>
    <t>PG3.HCLPPMCIB.OcampoJoshuaMich</t>
  </si>
  <si>
    <t>Nacion, Yrvin</t>
  </si>
  <si>
    <t>Yrvin Nacion</t>
  </si>
  <si>
    <t>Nacion</t>
  </si>
  <si>
    <t>Yrvin</t>
  </si>
  <si>
    <t>YNACION</t>
  </si>
  <si>
    <t>YRVIN.NACION</t>
  </si>
  <si>
    <t>NacionYrvin</t>
  </si>
  <si>
    <t>PG3.HCLKAISERHC.NacionYrvin</t>
  </si>
  <si>
    <t>Sotelo, Mark Allen</t>
  </si>
  <si>
    <t>Mark Allen Sotelo</t>
  </si>
  <si>
    <t>Sotelo</t>
  </si>
  <si>
    <t>Mark Allen</t>
  </si>
  <si>
    <t>MSOTELO1</t>
  </si>
  <si>
    <t>MARKALLEN.SOTELO</t>
  </si>
  <si>
    <t>SoteloMarkAllen</t>
  </si>
  <si>
    <t>PG3.HCLPPMCIB.SoteloMarkAllen</t>
  </si>
  <si>
    <t>Latupan, Norbert Arpy</t>
  </si>
  <si>
    <t>Norbert Arpy Latupan</t>
  </si>
  <si>
    <t>Latupan</t>
  </si>
  <si>
    <t>Norbert Arpy</t>
  </si>
  <si>
    <t>NLATUPAN</t>
  </si>
  <si>
    <t>NORBERTARPY.LATUPAN</t>
  </si>
  <si>
    <t>LatupanNorbert</t>
  </si>
  <si>
    <t>PG3.HCLPPMCIB.LatupanNorbert</t>
  </si>
  <si>
    <t>Ventura, Doris Donna</t>
  </si>
  <si>
    <t>Doris Donna Ventura</t>
  </si>
  <si>
    <t>Ventura</t>
  </si>
  <si>
    <t>Doris Donna</t>
  </si>
  <si>
    <t>DVENTURA</t>
  </si>
  <si>
    <t>DORISDONNA.VENTURA</t>
  </si>
  <si>
    <t>VenturaDoris</t>
  </si>
  <si>
    <t>PG3.HCLPPMCIB.VenturaDoris</t>
  </si>
  <si>
    <t>Lizardo, Fernel</t>
  </si>
  <si>
    <t>Fernel Lizardo</t>
  </si>
  <si>
    <t>Lizardo</t>
  </si>
  <si>
    <t>Fernel</t>
  </si>
  <si>
    <t>FLIZARDO</t>
  </si>
  <si>
    <t>FERNEL.LIZARDO</t>
  </si>
  <si>
    <t>LizardoFernel</t>
  </si>
  <si>
    <t>PG3.HCLSleepRSEQ.LizardoFernel</t>
  </si>
  <si>
    <t>Par, Aldrin</t>
  </si>
  <si>
    <t>Aldrin Par</t>
  </si>
  <si>
    <t>Par</t>
  </si>
  <si>
    <t>Aldrin</t>
  </si>
  <si>
    <t>APAR</t>
  </si>
  <si>
    <t>ALDRIN.PAR</t>
  </si>
  <si>
    <t>ParAldrin</t>
  </si>
  <si>
    <t>PG3.HCLDMEEQ.ParAldrin</t>
  </si>
  <si>
    <t>Bada, Vernadine</t>
  </si>
  <si>
    <t>Vernadine Bada</t>
  </si>
  <si>
    <t>Bada</t>
  </si>
  <si>
    <t>Vernadine</t>
  </si>
  <si>
    <t>VBADA</t>
  </si>
  <si>
    <t>VERNADINE.BADA</t>
  </si>
  <si>
    <t>BadaVernadine</t>
  </si>
  <si>
    <t>PG3.HCLDMEEQ.BadaVernadine</t>
  </si>
  <si>
    <t>Ramos, Christian Joy</t>
  </si>
  <si>
    <t>Christian Joy Ramos</t>
  </si>
  <si>
    <t>Christian Joy</t>
  </si>
  <si>
    <t>Torres</t>
  </si>
  <si>
    <t>1.7</t>
  </si>
  <si>
    <t>CRAMOS5</t>
  </si>
  <si>
    <t>CHRISTIANJOY.RAMOS</t>
  </si>
  <si>
    <t>RamosJoy</t>
  </si>
  <si>
    <t>PG3.HCLDMEEQ.RamosJoy</t>
  </si>
  <si>
    <t>Almerino, Nikki</t>
  </si>
  <si>
    <t>Nikki Almerino</t>
  </si>
  <si>
    <t>Almerino</t>
  </si>
  <si>
    <t>Nikki</t>
  </si>
  <si>
    <t>NALMERIN</t>
  </si>
  <si>
    <t>NIKKI.ALMERINO</t>
  </si>
  <si>
    <t>AlmerinoNikki</t>
  </si>
  <si>
    <t>PG3.HCLSleepRSEQ.AlmerinoNikki</t>
  </si>
  <si>
    <t>Bayotas, Bernie</t>
  </si>
  <si>
    <t>Bernie Bayotas</t>
  </si>
  <si>
    <t>Bayotas</t>
  </si>
  <si>
    <t>Bernie</t>
  </si>
  <si>
    <t>BBAYOTAS</t>
  </si>
  <si>
    <t>BERNIE.BAYOTAS</t>
  </si>
  <si>
    <t>BayotasBernie</t>
  </si>
  <si>
    <t>PG3.HCLDMEEQ.BayotasBernie</t>
  </si>
  <si>
    <t>Bacalso, Janwen</t>
  </si>
  <si>
    <t>Janwen Madraga Bacalso</t>
  </si>
  <si>
    <t>Bacalso</t>
  </si>
  <si>
    <t>Janwen</t>
  </si>
  <si>
    <t xml:space="preserve">Wave 7 </t>
  </si>
  <si>
    <t>JBACALSO</t>
  </si>
  <si>
    <t>JANWEN.BACALSO</t>
  </si>
  <si>
    <t>BacalsoJanwen</t>
  </si>
  <si>
    <t>PG3.HCLSleepRSEQ.BacalsoJanwen</t>
  </si>
  <si>
    <t>Fernando, John</t>
  </si>
  <si>
    <t>John Alonzo Fernando</t>
  </si>
  <si>
    <t>Fernando</t>
  </si>
  <si>
    <t>John</t>
  </si>
  <si>
    <t>JFERNA13</t>
  </si>
  <si>
    <t>JOHN.FERNANDO</t>
  </si>
  <si>
    <t>FernandoJohn</t>
  </si>
  <si>
    <t>PG3.HCLSleepRSEQ.FernandoJohn</t>
  </si>
  <si>
    <t>Daoa, Memirena</t>
  </si>
  <si>
    <t>Memirena Domasig Daoa</t>
  </si>
  <si>
    <t>Daoa</t>
  </si>
  <si>
    <t>Memirena</t>
  </si>
  <si>
    <t>MDAOA</t>
  </si>
  <si>
    <t>MEMIRENA.DAOA</t>
  </si>
  <si>
    <t>DaoaMemirena</t>
  </si>
  <si>
    <t>PG3.HCLSleepRSEQ.DaoaMemirena</t>
  </si>
  <si>
    <t>Mascual, Darrel</t>
  </si>
  <si>
    <t>Darrel Villanueva Mascual</t>
  </si>
  <si>
    <t>Mascual</t>
  </si>
  <si>
    <t>Darrel</t>
  </si>
  <si>
    <t>DMASCUAL</t>
  </si>
  <si>
    <t>DARREL.MASCUAL</t>
  </si>
  <si>
    <t>MascualDarrel</t>
  </si>
  <si>
    <t>PG3.HCLKAISERHC.MascualDarrel</t>
  </si>
  <si>
    <t>Hernaez, Ma. Charlene</t>
  </si>
  <si>
    <t xml:space="preserve">Ma. Charlene Ferrera Hernaez </t>
  </si>
  <si>
    <t>Hernaez</t>
  </si>
  <si>
    <t>Ma. Charlene</t>
  </si>
  <si>
    <t>Wave 23</t>
  </si>
  <si>
    <t>MHERNAEZ</t>
  </si>
  <si>
    <t>MACHARLENE.HERNAEZ</t>
  </si>
  <si>
    <t>HernaezMaCharlen</t>
  </si>
  <si>
    <t>PG3.HCLStdPAPEQ.HernaezMaCharlen</t>
  </si>
  <si>
    <t>Bileta, Deoty</t>
  </si>
  <si>
    <t>Deoty Tugade Bileta</t>
  </si>
  <si>
    <t>Bileta</t>
  </si>
  <si>
    <t>Deoty</t>
  </si>
  <si>
    <t>DBILETA</t>
  </si>
  <si>
    <t>DEOTY.BILETA</t>
  </si>
  <si>
    <t>BiletaDeoty</t>
  </si>
  <si>
    <t>PG3.HCLStdPAPEQ.BiletaDeoty</t>
  </si>
  <si>
    <t>Ortego, Vince Adinheil</t>
  </si>
  <si>
    <t>Vince Adinheil Ortego</t>
  </si>
  <si>
    <t>Ortego</t>
  </si>
  <si>
    <t>Vince Adinheil</t>
  </si>
  <si>
    <t>Rosal</t>
  </si>
  <si>
    <t>VORTEGO</t>
  </si>
  <si>
    <t>VINCEADINHEIL.O</t>
  </si>
  <si>
    <t>OrtegoVinceAdinh</t>
  </si>
  <si>
    <t>PG3.HCLDMEEQ.OrtegoVinceAdinh</t>
  </si>
  <si>
    <t>Calayan, Joy</t>
  </si>
  <si>
    <t>Joy Calayan</t>
  </si>
  <si>
    <t>Calayan</t>
  </si>
  <si>
    <t>JCALAYAN</t>
  </si>
  <si>
    <t>JOY.CALAYAN</t>
  </si>
  <si>
    <t>CalayanJoy</t>
  </si>
  <si>
    <t>PG3.HCLSleepRSEQ.CalayanJoy</t>
  </si>
  <si>
    <t>Chubong, Johannez Andrei</t>
  </si>
  <si>
    <t>Johannez Andrei Chubong</t>
  </si>
  <si>
    <t>Chubong</t>
  </si>
  <si>
    <t>Johannez Andrei</t>
  </si>
  <si>
    <t>JCHUBONG</t>
  </si>
  <si>
    <t>JOHANNEZANDREI.C</t>
  </si>
  <si>
    <t>ChubongJohannez</t>
  </si>
  <si>
    <t>PG3.HCLSleepRSEQ.ChubongJohannez</t>
  </si>
  <si>
    <t>Bais, Maribel</t>
  </si>
  <si>
    <t>Maribel Bais</t>
  </si>
  <si>
    <t>Bais</t>
  </si>
  <si>
    <t>Maribel</t>
  </si>
  <si>
    <t>Malabonga</t>
  </si>
  <si>
    <t>MBAIS1</t>
  </si>
  <si>
    <t>MARIBEL.BAIS</t>
  </si>
  <si>
    <t>BaisMaribel</t>
  </si>
  <si>
    <t>PG3.HCLDMEEQ.BaisMaribel</t>
  </si>
  <si>
    <t>Agluba, Joyce Bernadette</t>
  </si>
  <si>
    <t>Joyce Bernadette Agluba</t>
  </si>
  <si>
    <t>Agluba</t>
  </si>
  <si>
    <t>Joyce Bernadette</t>
  </si>
  <si>
    <t>Kaiser Pickup</t>
  </si>
  <si>
    <t>JAGLUBA</t>
  </si>
  <si>
    <t>JOYCEBERNADETTE.A</t>
  </si>
  <si>
    <t>AglubaJoBernad</t>
  </si>
  <si>
    <t>PG3.HCLKAISERHC.AglubaJoBernad</t>
  </si>
  <si>
    <t>Tangian, Noel Jr.</t>
  </si>
  <si>
    <t>Baquillos, Babes</t>
  </si>
  <si>
    <t>Babes Baquillos</t>
  </si>
  <si>
    <t>Baquillos</t>
  </si>
  <si>
    <t>Babes</t>
  </si>
  <si>
    <t>BBAQUILL</t>
  </si>
  <si>
    <t>BABES.BAQUILLOS</t>
  </si>
  <si>
    <t>BaquillosBabes</t>
  </si>
  <si>
    <t>PG3.HCLKAISERHC.BaquillosBabes</t>
  </si>
  <si>
    <t>Articona, Nicole Joy</t>
  </si>
  <si>
    <t>Nicole Joy Articona</t>
  </si>
  <si>
    <t>Asopardo, Jomabel</t>
  </si>
  <si>
    <t>Jomabel Asopardo</t>
  </si>
  <si>
    <t>Asopardo</t>
  </si>
  <si>
    <t>Jomabel</t>
  </si>
  <si>
    <t>JASOPARD</t>
  </si>
  <si>
    <t>JOMABEL.ASOPARDO</t>
  </si>
  <si>
    <t>AsopardoJomabe</t>
  </si>
  <si>
    <t>PG3.HCLStdPAPEQ.AsopardoJomabe</t>
  </si>
  <si>
    <t>Tortosa, Deanmark</t>
  </si>
  <si>
    <t>Deanmark Tortosa</t>
  </si>
  <si>
    <t>Tortosa</t>
  </si>
  <si>
    <t>Deanmark</t>
  </si>
  <si>
    <t>Ferando</t>
  </si>
  <si>
    <t>1.6</t>
  </si>
  <si>
    <t>DTORTOSA</t>
  </si>
  <si>
    <t>DEANMARK.TORTOSA</t>
  </si>
  <si>
    <t>TortosaDeanmark</t>
  </si>
  <si>
    <t>PG3.HCLKAISERHC.TortosaDeanmark</t>
  </si>
  <si>
    <t>Hamor, Bienalyn Rose Ann</t>
  </si>
  <si>
    <t>Brosas, Mark Jason</t>
  </si>
  <si>
    <t>Briones</t>
  </si>
  <si>
    <t>Pansoy, Fernando Jr</t>
  </si>
  <si>
    <t>Luna, Angelie</t>
  </si>
  <si>
    <t>Angelie Mancera Luna</t>
  </si>
  <si>
    <t>Luna</t>
  </si>
  <si>
    <t>Angelie</t>
  </si>
  <si>
    <t>Mancera</t>
  </si>
  <si>
    <t>ALUNA3</t>
  </si>
  <si>
    <t>ANGELIE.LUNA</t>
  </si>
  <si>
    <t>LunaAngelie</t>
  </si>
  <si>
    <t>PG3.HCLPPMCIB.LunaAngelie</t>
  </si>
  <si>
    <t>Luyas, Michael</t>
  </si>
  <si>
    <t>Magcayang, Sandra</t>
  </si>
  <si>
    <t>Sandra Magcayang</t>
  </si>
  <si>
    <t>Magcayang</t>
  </si>
  <si>
    <t>Sandra</t>
  </si>
  <si>
    <t>SMAGCAYA</t>
  </si>
  <si>
    <t>SANDRA.MAGCAYANG</t>
  </si>
  <si>
    <t>MagcayangSandra</t>
  </si>
  <si>
    <t>PG3.HCLPPMCIB.MagcayangSandra</t>
  </si>
  <si>
    <t>Boiser, Marie Johanne Pauline</t>
  </si>
  <si>
    <t>Marie Johanne Pauline Tangonan Boiser</t>
  </si>
  <si>
    <t>Boiser</t>
  </si>
  <si>
    <t>Marie Johanne Pauline</t>
  </si>
  <si>
    <t>Tangonan</t>
  </si>
  <si>
    <t>31-Dec-18 </t>
  </si>
  <si>
    <t>MBOISER</t>
  </si>
  <si>
    <t>BOISERM</t>
  </si>
  <si>
    <t>BoiserMarieJohan</t>
  </si>
  <si>
    <t>PG3.HCLStdPAPEQ.BoiserMarieJohan</t>
  </si>
  <si>
    <t>Jayson Oyando</t>
  </si>
  <si>
    <t>Oyando</t>
  </si>
  <si>
    <t>Jayson</t>
  </si>
  <si>
    <t>JOYANDO</t>
  </si>
  <si>
    <t>JAYSON.OYANDO</t>
  </si>
  <si>
    <t>OyandoJayson</t>
  </si>
  <si>
    <t>PG3.HCLPPMCIB.OyandoJayson</t>
  </si>
  <si>
    <t>Gregorio, Chris-John</t>
  </si>
  <si>
    <t>Chris-John Gregorio</t>
  </si>
  <si>
    <t>Gregorio</t>
  </si>
  <si>
    <t>Chris-John</t>
  </si>
  <si>
    <t>CGREGOR4</t>
  </si>
  <si>
    <t>CHRIS-JOHN.GREGORIO</t>
  </si>
  <si>
    <t>GregorioChris</t>
  </si>
  <si>
    <t>PG3.HCLPPMCIB.GregorioChris</t>
  </si>
  <si>
    <t>Castor, Carmela</t>
  </si>
  <si>
    <t>Carmela Castor</t>
  </si>
  <si>
    <t>Castor</t>
  </si>
  <si>
    <t>Escobar, Kevin Anne</t>
  </si>
  <si>
    <t>Kevin Anne Escobar</t>
  </si>
  <si>
    <t>Escobar</t>
  </si>
  <si>
    <t>Kevin Anne</t>
  </si>
  <si>
    <t>KESCOBAR</t>
  </si>
  <si>
    <t>KEVINANNE.ESCOBAR</t>
  </si>
  <si>
    <t>EscobarKevin</t>
  </si>
  <si>
    <t>PG3.HCLPPMCIB.EscobarKevin</t>
  </si>
  <si>
    <t>Gonzalo, Christine</t>
  </si>
  <si>
    <t>Christine Gonzalo</t>
  </si>
  <si>
    <t>Gonzalo</t>
  </si>
  <si>
    <t>Christine</t>
  </si>
  <si>
    <t>CGONZALO</t>
  </si>
  <si>
    <t>CHRISTINE.GONZALO</t>
  </si>
  <si>
    <t>GonzaloChristi</t>
  </si>
  <si>
    <t>PG3.HCLSleepRSEQ.GonzaloChristi</t>
  </si>
  <si>
    <t>Cundangan, Wallido</t>
  </si>
  <si>
    <t>Wallido Cundangan</t>
  </si>
  <si>
    <t>Cundangan</t>
  </si>
  <si>
    <t>Bayanban, Eddie</t>
  </si>
  <si>
    <t>Eddie Bayanban</t>
  </si>
  <si>
    <t>Bayanban</t>
  </si>
  <si>
    <t>Eddie</t>
  </si>
  <si>
    <t>EBAYANBA</t>
  </si>
  <si>
    <t>EDDIE.BAYANBAN</t>
  </si>
  <si>
    <t>BayanbanEddie</t>
  </si>
  <si>
    <t>PG3.HCLPPMCIB.BayanbanEddie</t>
  </si>
  <si>
    <t>Salvo, Zchaira Angel</t>
  </si>
  <si>
    <t>Zchaira Angela Salvo</t>
  </si>
  <si>
    <t>Salvo</t>
  </si>
  <si>
    <t>Zchaira Angel</t>
  </si>
  <si>
    <t>Wave 27</t>
  </si>
  <si>
    <t>ZSALVO</t>
  </si>
  <si>
    <t>ZCHAIRA.SALVO</t>
  </si>
  <si>
    <t>SalvoZchaira</t>
  </si>
  <si>
    <t>PG3.HCLStdPAPEQ.SalvoZchaira</t>
  </si>
  <si>
    <t>Calicdan, Kloyd Matthew</t>
  </si>
  <si>
    <t>Kloyd Matthew Calicdan</t>
  </si>
  <si>
    <t>Calicdan</t>
  </si>
  <si>
    <t>Kloyd Matthew</t>
  </si>
  <si>
    <t>KCALICDA</t>
  </si>
  <si>
    <t>KLOYDMATTHEW.C</t>
  </si>
  <si>
    <t>CalicdanKloyd</t>
  </si>
  <si>
    <t>PG3.HCLPPMCIB.CalicdanKloyd</t>
  </si>
  <si>
    <t>Sanchez, Melvin</t>
  </si>
  <si>
    <t>Melvin Sanchez</t>
  </si>
  <si>
    <t>Sanchez</t>
  </si>
  <si>
    <t>MSANCH11</t>
  </si>
  <si>
    <t>MELVIN.SANCHEZ</t>
  </si>
  <si>
    <t>SanchezMelvin</t>
  </si>
  <si>
    <t>PG3.HCLPPMCIB.SanchezMelvin</t>
  </si>
  <si>
    <t>Calvar, Honey Lyn</t>
  </si>
  <si>
    <t>Honey Lyn Calvar</t>
  </si>
  <si>
    <t>Calvar</t>
  </si>
  <si>
    <t>Honey Lyn</t>
  </si>
  <si>
    <t>HCALVAR</t>
  </si>
  <si>
    <t>HONEYLYN.CALVAR</t>
  </si>
  <si>
    <t>CalvarHoneyLyn</t>
  </si>
  <si>
    <t>PG3.HCLPPMCIB.CalvarHoneyLyn</t>
  </si>
  <si>
    <t>Antoni, Cyrus</t>
  </si>
  <si>
    <t>Cyrus Antoni</t>
  </si>
  <si>
    <t>Antoni</t>
  </si>
  <si>
    <t>Cyrus</t>
  </si>
  <si>
    <t>CANTONI</t>
  </si>
  <si>
    <t>CYRUS.ANTONI</t>
  </si>
  <si>
    <t>AntoniCyrus</t>
  </si>
  <si>
    <t>PG3.HCLPPMCBPM.AntoniCyrus</t>
  </si>
  <si>
    <t>Camitan, Nerissa</t>
  </si>
  <si>
    <t>Nerissa Camitan</t>
  </si>
  <si>
    <t>Camitan</t>
  </si>
  <si>
    <t>Nerissa</t>
  </si>
  <si>
    <t>NCAMITAN</t>
  </si>
  <si>
    <t>NERISSA.CAMITAN</t>
  </si>
  <si>
    <t>CamitanNerissa</t>
  </si>
  <si>
    <t>PG3.HCLPPMCIB.CamitanNerissa</t>
  </si>
  <si>
    <t>Lagua, Sheryl</t>
  </si>
  <si>
    <t>Sheryl Edradan Lagua</t>
  </si>
  <si>
    <t>Lagua</t>
  </si>
  <si>
    <t>Sheryl</t>
  </si>
  <si>
    <t>Edradan</t>
  </si>
  <si>
    <t>SLAGUA</t>
  </si>
  <si>
    <t>SHERYL.LAGUA</t>
  </si>
  <si>
    <t>LaguaSheryl</t>
  </si>
  <si>
    <t>PG3.HCLPPMCIB.LaguaSheryl</t>
  </si>
  <si>
    <t>Tanyag, Alma</t>
  </si>
  <si>
    <t>Alma Delmundo Tanyag</t>
  </si>
  <si>
    <t>Tanyag</t>
  </si>
  <si>
    <t>Alma</t>
  </si>
  <si>
    <t>Delmundo</t>
  </si>
  <si>
    <t>ATANYAG</t>
  </si>
  <si>
    <t>ALMA.TANYAG</t>
  </si>
  <si>
    <t>TanyagAlma</t>
  </si>
  <si>
    <t>PG3.HCLPPMCIB.TanyagAlma</t>
  </si>
  <si>
    <t>Santos, Joy Maureen</t>
  </si>
  <si>
    <t>Joy Maureen De Guzman Santos</t>
  </si>
  <si>
    <t>Santos</t>
  </si>
  <si>
    <t>Joy Maureen</t>
  </si>
  <si>
    <t>JSANTOS7</t>
  </si>
  <si>
    <t>JOYMAUREEN.SANTOS</t>
  </si>
  <si>
    <t>SantosJoyMaureen</t>
  </si>
  <si>
    <t>PG3.HCLPPMCIB.SantosJoyMaureen</t>
  </si>
  <si>
    <t>Maralit, Rozzel</t>
  </si>
  <si>
    <t xml:space="preserve">Rozzel Untalan Maralit </t>
  </si>
  <si>
    <t>Maralit</t>
  </si>
  <si>
    <t>Rozzel</t>
  </si>
  <si>
    <t>Untalan</t>
  </si>
  <si>
    <t>RMARALIT</t>
  </si>
  <si>
    <t>ROZZEL.MARALIT</t>
  </si>
  <si>
    <t>MaralitRozzel</t>
  </si>
  <si>
    <t>PG3.HCLPPMCBPM.MaralitRozzel</t>
  </si>
  <si>
    <t>Toreno, Joanne Mae</t>
  </si>
  <si>
    <t>Joanne Mae Toreno</t>
  </si>
  <si>
    <t>Toreno</t>
  </si>
  <si>
    <t>Joanne Mae</t>
  </si>
  <si>
    <t>JTORENO</t>
  </si>
  <si>
    <t>JOANNEMAE.TORENO</t>
  </si>
  <si>
    <t>TorenoJoanneMae</t>
  </si>
  <si>
    <t>PG3.HCLKAISERHC.TorenoJoanneMae</t>
  </si>
  <si>
    <t>Ticay, Geraldine</t>
  </si>
  <si>
    <t>Geraldine</t>
  </si>
  <si>
    <t>Jose Roy Evangelista</t>
  </si>
  <si>
    <t>Evangelista</t>
  </si>
  <si>
    <t>Jose Roy</t>
  </si>
  <si>
    <t>Jevange1</t>
  </si>
  <si>
    <t>JOSEROY.EVANGELISTA</t>
  </si>
  <si>
    <t>EvangelistaJos</t>
  </si>
  <si>
    <t>PG3.HCLStdPAPEQ.EvangelistaJos</t>
  </si>
  <si>
    <t>Ignacio, Karen</t>
  </si>
  <si>
    <t>Karen Ignacio</t>
  </si>
  <si>
    <t>Ignacio</t>
  </si>
  <si>
    <t>Karen</t>
  </si>
  <si>
    <t>KIGNACIO</t>
  </si>
  <si>
    <t>KAREN.IGNACIO</t>
  </si>
  <si>
    <t>IgnacioKaren</t>
  </si>
  <si>
    <t>PG3.HCLKAISERHC.IgnacioKaren</t>
  </si>
  <si>
    <t>Quiling, Regie</t>
  </si>
  <si>
    <t>Regie Quiling</t>
  </si>
  <si>
    <t>Quiling</t>
  </si>
  <si>
    <t>Regie</t>
  </si>
  <si>
    <t>RQUILING</t>
  </si>
  <si>
    <t>REGIE.QUILING</t>
  </si>
  <si>
    <t>QuilingRegie</t>
  </si>
  <si>
    <t>PG3.HCLKAISERHC.QuilingRegie</t>
  </si>
  <si>
    <t>Tamon, Anthony</t>
  </si>
  <si>
    <t>Anthony Tamon</t>
  </si>
  <si>
    <t>Tamon</t>
  </si>
  <si>
    <t>Anthony</t>
  </si>
  <si>
    <t>ATAMON</t>
  </si>
  <si>
    <t>ANTHONY.TAMON</t>
  </si>
  <si>
    <t>TamonAnthony</t>
  </si>
  <si>
    <t>PG3.HCLKAISERHC.TamonAnthony</t>
  </si>
  <si>
    <t>Animes Pratul Naiya</t>
  </si>
  <si>
    <t>Pratul Naiya</t>
  </si>
  <si>
    <t>Animes</t>
  </si>
  <si>
    <t>-</t>
  </si>
  <si>
    <t>AP1</t>
  </si>
  <si>
    <t>ANIMES.PRATULNAIYA</t>
  </si>
  <si>
    <t>PRATULNAIYAANIMES</t>
  </si>
  <si>
    <t>PG3.HCLWFM.PRATULNAIYAANIMES</t>
  </si>
  <si>
    <t>Saumitra Sharma</t>
  </si>
  <si>
    <t>General Manager</t>
  </si>
  <si>
    <t>Mozo, Gabriel</t>
  </si>
  <si>
    <t>Gabriel Mozo</t>
  </si>
  <si>
    <t>Mozo</t>
  </si>
  <si>
    <t>Gabriel</t>
  </si>
  <si>
    <t>GMOZA</t>
  </si>
  <si>
    <t>GABRIEL.MOZO</t>
  </si>
  <si>
    <t>MozoGabriel</t>
  </si>
  <si>
    <t>PG3.HCLPPMCIB.MozoGabriel</t>
  </si>
  <si>
    <t>Lagare, Maria Preciosa</t>
  </si>
  <si>
    <t>Maria Preciosa Lagare</t>
  </si>
  <si>
    <t>Lagare</t>
  </si>
  <si>
    <t>Maria Preciosa</t>
  </si>
  <si>
    <t>MLAGARE</t>
  </si>
  <si>
    <t>MARIAPRECIOSA.L</t>
  </si>
  <si>
    <t>LAGAREMARI</t>
  </si>
  <si>
    <t>PG3.HCLKAISERHC.LAGAREMARI</t>
  </si>
  <si>
    <t>John Michael Vincent Cruz</t>
  </si>
  <si>
    <t>John Michael Vincent</t>
  </si>
  <si>
    <t>JCRUZ12</t>
  </si>
  <si>
    <t>CRUZJ</t>
  </si>
  <si>
    <t>CruzJohn</t>
  </si>
  <si>
    <t>PG3.HCLKAISERHC.CruzJohn</t>
  </si>
  <si>
    <t>Ronelle Dalay</t>
  </si>
  <si>
    <t>Dalay</t>
  </si>
  <si>
    <t>Ronelle</t>
  </si>
  <si>
    <t>Deputy Manager</t>
  </si>
  <si>
    <t>1.3</t>
  </si>
  <si>
    <t>RDALAY</t>
  </si>
  <si>
    <t>RONELLE.DALAY</t>
  </si>
  <si>
    <t>DalayRonelle</t>
  </si>
  <si>
    <t>PG3.HCLPPMCIB.DalayRonelle</t>
  </si>
  <si>
    <t>Casiano, Gibran</t>
  </si>
  <si>
    <t>Gibran Casiano</t>
  </si>
  <si>
    <t>Casiano</t>
  </si>
  <si>
    <t>Gibran</t>
  </si>
  <si>
    <t>Alaganantham, Sundaram</t>
  </si>
  <si>
    <t>Compliance Lead</t>
  </si>
  <si>
    <t>GCASIANO</t>
  </si>
  <si>
    <t>GIBRAN.CASIANO</t>
  </si>
  <si>
    <t>Orfanel, Evelyn</t>
  </si>
  <si>
    <t>Evelyn Orfanel</t>
  </si>
  <si>
    <t>Orfanel</t>
  </si>
  <si>
    <t>Evelyn</t>
  </si>
  <si>
    <t>EORFANE1</t>
  </si>
  <si>
    <t>EVELYN.ORFANEL</t>
  </si>
  <si>
    <t>ORFANELEVELYN</t>
  </si>
  <si>
    <t>PG3.HCLKAISERHC.ORFANELEVELYN</t>
  </si>
  <si>
    <t>Lacsamana, Marc Ioan</t>
  </si>
  <si>
    <t>Marc Ioan Lacsamana</t>
  </si>
  <si>
    <t>Marc Ioan</t>
  </si>
  <si>
    <t>Mirasol</t>
  </si>
  <si>
    <t>MLACSAMA</t>
  </si>
  <si>
    <t>MARCIOAN.LACSAMANA</t>
  </si>
  <si>
    <t>LacsamanaMarcIo</t>
  </si>
  <si>
    <t>PG3.HCLSleepRSEQ.LacsamanaMarcIo</t>
  </si>
  <si>
    <t>Sundaram Alaganantham</t>
  </si>
  <si>
    <t>Alaganantham</t>
  </si>
  <si>
    <t>Sundaram</t>
  </si>
  <si>
    <t>AVISHEK CHATTOPADHYAY</t>
  </si>
  <si>
    <t>Associate General Manager</t>
  </si>
  <si>
    <t>E4.2</t>
  </si>
  <si>
    <t>14.11</t>
  </si>
  <si>
    <t>SUNDARAM.ALAGANANTHAM</t>
  </si>
  <si>
    <t>Gob, Elisabelle</t>
  </si>
  <si>
    <t>Elisabelle Gob</t>
  </si>
  <si>
    <t>Gob</t>
  </si>
  <si>
    <t>Elisabelle</t>
  </si>
  <si>
    <t>1.1</t>
  </si>
  <si>
    <t>EGOB</t>
  </si>
  <si>
    <t>ELISABELLEG</t>
  </si>
  <si>
    <t>GobElisabelle</t>
  </si>
  <si>
    <t>PG3.HCLStdPAPEQ.GobElisabelle</t>
  </si>
  <si>
    <t xml:space="preserve">Lumotac, Ferdinand Jr. </t>
  </si>
  <si>
    <t>Ferdinand Jr.  Lumotac</t>
  </si>
  <si>
    <t>Lumotac</t>
  </si>
  <si>
    <t xml:space="preserve">Ferdinand Jr. </t>
  </si>
  <si>
    <t>FLUMOTAC</t>
  </si>
  <si>
    <t>FERDINANDJRL</t>
  </si>
  <si>
    <t>FerdinandLumotac</t>
  </si>
  <si>
    <t>PG3.HCLStdPAPEQ.FerdinandLumotac</t>
  </si>
  <si>
    <t>Cruz, Leovino</t>
  </si>
  <si>
    <t>Leovino Cruz</t>
  </si>
  <si>
    <t>Leovino</t>
  </si>
  <si>
    <t>LCRUZ6</t>
  </si>
  <si>
    <t>LEOVINOC</t>
  </si>
  <si>
    <t>CruzLeovino</t>
  </si>
  <si>
    <t>PG3.HCLKAISERHC.CruzLeovino</t>
  </si>
  <si>
    <t>Gernale, Jonachelle</t>
  </si>
  <si>
    <t>Jonachelle Gernale</t>
  </si>
  <si>
    <t>Gernale</t>
  </si>
  <si>
    <t>Jonachelle</t>
  </si>
  <si>
    <t>JGERNALE</t>
  </si>
  <si>
    <t>JONACHELLEG</t>
  </si>
  <si>
    <t>GernaleJonachell</t>
  </si>
  <si>
    <t>PG3.HCLKAISERHC.GernaleJonachell</t>
  </si>
  <si>
    <t>Maniago, Mary Ann</t>
  </si>
  <si>
    <t>Mary Ann Maniago</t>
  </si>
  <si>
    <t>Gonzales, Jeric</t>
  </si>
  <si>
    <t>Jeric Gonzales</t>
  </si>
  <si>
    <t>Gonzales</t>
  </si>
  <si>
    <t>Jeric</t>
  </si>
  <si>
    <t>JGONZA22</t>
  </si>
  <si>
    <t>JERICG</t>
  </si>
  <si>
    <t>GonzalesJeric</t>
  </si>
  <si>
    <t>PG3.HCLKAISERHC.GonzalesJeric</t>
  </si>
  <si>
    <t>Macabuhay, John</t>
  </si>
  <si>
    <t>John Macabuhay</t>
  </si>
  <si>
    <t>Macabuhay</t>
  </si>
  <si>
    <t>Frawnel</t>
  </si>
  <si>
    <t>JMACABUH</t>
  </si>
  <si>
    <t>JOHNFRAWNELM</t>
  </si>
  <si>
    <t>MacabuhayJohn</t>
  </si>
  <si>
    <t>PG3.HCLKAISERHC.MacabuhayJohn</t>
  </si>
  <si>
    <t>Cabie, Mary Ann</t>
  </si>
  <si>
    <t>Mary Ann Cabie</t>
  </si>
  <si>
    <t>Cabie</t>
  </si>
  <si>
    <t>MCABIE</t>
  </si>
  <si>
    <t>MARYANNC</t>
  </si>
  <si>
    <t>CabieMaryAnn</t>
  </si>
  <si>
    <t>PG3.HCLKAISERHC.CabieMaryAnn</t>
  </si>
  <si>
    <t>7D:16195</t>
  </si>
  <si>
    <t>Olaguer, Jacqueline</t>
  </si>
  <si>
    <t>Jacqueline Olaguer</t>
  </si>
  <si>
    <t>Jacqueline</t>
  </si>
  <si>
    <t>1.0</t>
  </si>
  <si>
    <t>OJACQUEL</t>
  </si>
  <si>
    <t>JACQUELINEO</t>
  </si>
  <si>
    <t>OlaguerJacqueli</t>
  </si>
  <si>
    <t>PG3.HCLSleepRSCS.OlaguerJacqueli</t>
  </si>
  <si>
    <t>Manuel, Elvira</t>
  </si>
  <si>
    <t>Elvira Manuel</t>
  </si>
  <si>
    <t>Elvira</t>
  </si>
  <si>
    <t>MELVIRA</t>
  </si>
  <si>
    <t>ELVIRAM</t>
  </si>
  <si>
    <t>ManuelElvira</t>
  </si>
  <si>
    <t>PG3.HCLSleepRSCS.ManuelElvira</t>
  </si>
  <si>
    <t>Berro, Den Aldemar</t>
  </si>
  <si>
    <t>Den Aldemar Berro</t>
  </si>
  <si>
    <t>Berro</t>
  </si>
  <si>
    <t>Den Aldemar</t>
  </si>
  <si>
    <t>DBERRO</t>
  </si>
  <si>
    <t>DENALDEMARB</t>
  </si>
  <si>
    <t>BerroDenAldemar</t>
  </si>
  <si>
    <t>PG3.HCLSleepRSEQ.BerroDenAldemar</t>
  </si>
  <si>
    <t>Sumalinog, Melgie</t>
  </si>
  <si>
    <t>Melgie Sumalinog</t>
  </si>
  <si>
    <t>Sumalinog</t>
  </si>
  <si>
    <t>Melgie</t>
  </si>
  <si>
    <t>MSUMALIN</t>
  </si>
  <si>
    <t>MELGIES</t>
  </si>
  <si>
    <t>SumalinogMelgie</t>
  </si>
  <si>
    <t>PG3.HCLSleepRSEQ.SumalinogMelgie</t>
  </si>
  <si>
    <t>Maria Christina Dalupirit</t>
  </si>
  <si>
    <t>Roopesh Mishra</t>
  </si>
  <si>
    <t>HR</t>
  </si>
  <si>
    <t>Rosanna Eslava Fernandez</t>
  </si>
  <si>
    <t>Rosanna Eslava</t>
  </si>
  <si>
    <t>Wave 31</t>
  </si>
  <si>
    <t>RFERNAN7</t>
  </si>
  <si>
    <t>ROSANNAF</t>
  </si>
  <si>
    <t>FernandezRosanna</t>
  </si>
  <si>
    <t>PG3.HCLKAISERHC.FernandezRosanna</t>
  </si>
  <si>
    <t>Cajurao, Aura</t>
  </si>
  <si>
    <t>Aura Cajurao</t>
  </si>
  <si>
    <t>Cajurao</t>
  </si>
  <si>
    <t>Aura</t>
  </si>
  <si>
    <t>ACAJURAO</t>
  </si>
  <si>
    <t>AURA.CAJURAO</t>
  </si>
  <si>
    <t>CAJURAOAUR</t>
  </si>
  <si>
    <t>PG3.HCLSleepRSEQ.CAJURAOAUR</t>
  </si>
  <si>
    <t>Uton, Jeorge</t>
  </si>
  <si>
    <t>Jeorge Uton</t>
  </si>
  <si>
    <t>Uton</t>
  </si>
  <si>
    <t>Jeorge</t>
  </si>
  <si>
    <t>Wave 33</t>
  </si>
  <si>
    <t>JUTON</t>
  </si>
  <si>
    <t>JEORGE.UTON</t>
  </si>
  <si>
    <t>UTONJEORGE</t>
  </si>
  <si>
    <t>PG3.HCLDMEEQ.UTONJEORGE</t>
  </si>
  <si>
    <t>Guinto, Frances Rean</t>
  </si>
  <si>
    <t>Frances Rean Guinto</t>
  </si>
  <si>
    <t>Guinto</t>
  </si>
  <si>
    <t>Frances Rean</t>
  </si>
  <si>
    <t>0.10</t>
  </si>
  <si>
    <t>FGUINTO2</t>
  </si>
  <si>
    <t>FRANCESREAN.GUINTO</t>
  </si>
  <si>
    <t>GUINTOFRAN</t>
  </si>
  <si>
    <t>PG3.HCLKAISERHC.GUINTOFRAN</t>
  </si>
  <si>
    <t>Gabatanga, Deolyn</t>
  </si>
  <si>
    <t>Culala, Christine Joy</t>
  </si>
  <si>
    <t>Christine Joy Culala</t>
  </si>
  <si>
    <t>Culala</t>
  </si>
  <si>
    <t>Christine Joy</t>
  </si>
  <si>
    <t>CCULALA</t>
  </si>
  <si>
    <t>CHRISTINEJOY.CULALA</t>
  </si>
  <si>
    <t>CULALACHRISTINE</t>
  </si>
  <si>
    <t>PG3.HCLPPMCIB.CULALACHRISTINE</t>
  </si>
  <si>
    <t>Mariano, Sabrina Marie</t>
  </si>
  <si>
    <t>Sabrina Marie Mariano</t>
  </si>
  <si>
    <t>Sabrina Marie</t>
  </si>
  <si>
    <t>SMARIANO</t>
  </si>
  <si>
    <t>SABRINAMARIE.MARIANO</t>
  </si>
  <si>
    <t>MARIANOSABRINA</t>
  </si>
  <si>
    <t>PG3.HCLPPMCIB.MARIANOSABRINA</t>
  </si>
  <si>
    <t>Caspe, Katrina</t>
  </si>
  <si>
    <t>Katrina Caspe</t>
  </si>
  <si>
    <t>Caspe</t>
  </si>
  <si>
    <t>Katrina</t>
  </si>
  <si>
    <t>KCASPE</t>
  </si>
  <si>
    <t>KATRINA.CASPE</t>
  </si>
  <si>
    <t>CASPEKATRINA</t>
  </si>
  <si>
    <t>PG3.HCLSleepRSCS.CASPEKATRINA</t>
  </si>
  <si>
    <t>Mantilla, Ma Novilla</t>
  </si>
  <si>
    <t>Ma Novilla Mantilla</t>
  </si>
  <si>
    <t>Mantilla</t>
  </si>
  <si>
    <t>Ma Novilla</t>
  </si>
  <si>
    <t>0.9</t>
  </si>
  <si>
    <t>MMANTIL2</t>
  </si>
  <si>
    <t>MANOVILLA.MANTILLA</t>
  </si>
  <si>
    <t>MantillaNovilla</t>
  </si>
  <si>
    <t>PG3.HCLSleepRSEQ.MantillaNovilla</t>
  </si>
  <si>
    <t xml:space="preserve">Raymundo, Alyanna Marie Esquillo </t>
  </si>
  <si>
    <t xml:space="preserve">Dela Cruz, Andie May Peralta </t>
  </si>
  <si>
    <t>Andie May Peralta  Dela Cruz</t>
  </si>
  <si>
    <t xml:space="preserve">Andie May Peralta </t>
  </si>
  <si>
    <t>ADELACR3</t>
  </si>
  <si>
    <t>ANDIEMAY.DELACRUZ</t>
  </si>
  <si>
    <t>DELAANDIE</t>
  </si>
  <si>
    <t>PG3.HCLPPMCIB.DELAANDIE</t>
  </si>
  <si>
    <t xml:space="preserve">Linato, Anastacia Aina Cleveth Exconde </t>
  </si>
  <si>
    <t>Anastacia Aina Cleveth Exconde  Linato</t>
  </si>
  <si>
    <t>Linato</t>
  </si>
  <si>
    <t xml:space="preserve">Anastacia Aina Cleveth Exconde </t>
  </si>
  <si>
    <t>ALINATO</t>
  </si>
  <si>
    <t>ANASTACIAAINA.LINAT</t>
  </si>
  <si>
    <t>LINATOANASTACI</t>
  </si>
  <si>
    <t>PG3.HCLPPMCIB.LINATOANASTACI</t>
  </si>
  <si>
    <t xml:space="preserve">Erivera, James Kevin Deciaro </t>
  </si>
  <si>
    <t>James Kevin Deciaro  Erivera</t>
  </si>
  <si>
    <t>Erivera</t>
  </si>
  <si>
    <t xml:space="preserve">James Kevin Deciaro </t>
  </si>
  <si>
    <t>JERIVERA</t>
  </si>
  <si>
    <t>JAMESKEVIN.ERIVERA</t>
  </si>
  <si>
    <t>ERIVERAJAMES</t>
  </si>
  <si>
    <t>PG3.HCLPPMCIB.ERIVERAJAMES</t>
  </si>
  <si>
    <t>Ciriaco, Gianina Maria</t>
  </si>
  <si>
    <t>Gianina Maria Ciriaco</t>
  </si>
  <si>
    <t>Ciriaco</t>
  </si>
  <si>
    <t>Gianina Maria</t>
  </si>
  <si>
    <t>GIANINAMARIA.CIRIACO</t>
  </si>
  <si>
    <t>Santos, Christine Joyce</t>
  </si>
  <si>
    <t>Christine Joyce Santos</t>
  </si>
  <si>
    <t>Christine Joyce</t>
  </si>
  <si>
    <t>CSANTOS2</t>
  </si>
  <si>
    <t>CHRISTINEJOYCE.SANTO</t>
  </si>
  <si>
    <t>SANTOSCHRISTINE</t>
  </si>
  <si>
    <t>PG3.HCLKAISERHC.SANTOSCHRISTINE</t>
  </si>
  <si>
    <t xml:space="preserve">Abunagan, Jhenesis </t>
  </si>
  <si>
    <t>Jhenesis  Abunagan</t>
  </si>
  <si>
    <t>Abunagan</t>
  </si>
  <si>
    <t xml:space="preserve">Jhenesis </t>
  </si>
  <si>
    <t>JABUNAGA</t>
  </si>
  <si>
    <t>JHENESIS.ABUNAGAN</t>
  </si>
  <si>
    <t>ABUNAGANJHE</t>
  </si>
  <si>
    <t>PG3.HCLSleepRSEQ.ABUNAGANJHE</t>
  </si>
  <si>
    <t>Ordoñez, Sarah Marie</t>
  </si>
  <si>
    <t>0.7</t>
  </si>
  <si>
    <t>Dedicatoria, Myco Oliver</t>
  </si>
  <si>
    <t>Myco Oliver Dedicatoria</t>
  </si>
  <si>
    <t>Dedicatoria</t>
  </si>
  <si>
    <t>Myco Oliver</t>
  </si>
  <si>
    <t>MDEDICTA</t>
  </si>
  <si>
    <t>MYCOOLIVER.DEDIC</t>
  </si>
  <si>
    <t>DEDICTATORIAMYCO</t>
  </si>
  <si>
    <t>PG3.HCLKAISERHC.DEDICTATORIAMYCO</t>
  </si>
  <si>
    <t>Defante, Richard</t>
  </si>
  <si>
    <t>Richard Defante</t>
  </si>
  <si>
    <t>Defante</t>
  </si>
  <si>
    <t>Richard</t>
  </si>
  <si>
    <t>RDEFANTE</t>
  </si>
  <si>
    <t>RICHARD.DEFANTE</t>
  </si>
  <si>
    <t>DEFANTERICHARD</t>
  </si>
  <si>
    <t>PG3.HCLKAISERHC.DEFANTERICHARD</t>
  </si>
  <si>
    <t>Maddalora, Emmanuel</t>
  </si>
  <si>
    <t>Emmanuel Maddalora</t>
  </si>
  <si>
    <t>Maddalora</t>
  </si>
  <si>
    <t>Emmanuel</t>
  </si>
  <si>
    <t>EMADDALO</t>
  </si>
  <si>
    <t>EMMANUEL.MADDALORA</t>
  </si>
  <si>
    <t>MADDALORAEMMANUE</t>
  </si>
  <si>
    <t>PG3.HCLKAISERHC.MADDALORAEMMANUE</t>
  </si>
  <si>
    <t xml:space="preserve">Praba, Alexis </t>
  </si>
  <si>
    <t>Alexis  Praba</t>
  </si>
  <si>
    <t>Praba</t>
  </si>
  <si>
    <t xml:space="preserve">Alexis </t>
  </si>
  <si>
    <t>0.8</t>
  </si>
  <si>
    <t>APRABA </t>
  </si>
  <si>
    <t>ALEXIS.PRABA</t>
  </si>
  <si>
    <t>PRABAALEXIS</t>
  </si>
  <si>
    <t>PG3.HCLSleepRSCS.PRABAALEXIS</t>
  </si>
  <si>
    <t xml:space="preserve">Bacene, Esperanza </t>
  </si>
  <si>
    <t>Esperanza  Bacene</t>
  </si>
  <si>
    <t>Bacene</t>
  </si>
  <si>
    <t xml:space="preserve">Esperanza </t>
  </si>
  <si>
    <t>EBACENCE</t>
  </si>
  <si>
    <t>ESPERANZA.BACENE</t>
  </si>
  <si>
    <t>BACENCEESPERANZ</t>
  </si>
  <si>
    <t>PG3.HCLSleepRSEQ.BACENCEESPERANZ</t>
  </si>
  <si>
    <t>Bulanio, Zenith</t>
  </si>
  <si>
    <t>Zenith Bulanio</t>
  </si>
  <si>
    <t>Bulanio</t>
  </si>
  <si>
    <t>Zenith</t>
  </si>
  <si>
    <t>ZBULANIO </t>
  </si>
  <si>
    <t>ZENITH.BULANIO</t>
  </si>
  <si>
    <t>BULANIOZENI</t>
  </si>
  <si>
    <t>PG3.HCLSleepRSCS.BULANIOZENI</t>
  </si>
  <si>
    <t xml:space="preserve">Rico, Abraham </t>
  </si>
  <si>
    <t>Abraham  Rico</t>
  </si>
  <si>
    <t xml:space="preserve">Abraham </t>
  </si>
  <si>
    <t>ARICO </t>
  </si>
  <si>
    <t>ABRAHAM.RICO</t>
  </si>
  <si>
    <t>RICOABRAHAM</t>
  </si>
  <si>
    <t>PG3.HCLSleepRSCS.RICOABRAHAM</t>
  </si>
  <si>
    <t>Banal, Christian John</t>
  </si>
  <si>
    <t>Christian John Banal</t>
  </si>
  <si>
    <t>Banal</t>
  </si>
  <si>
    <t>Christian John</t>
  </si>
  <si>
    <t>Automation</t>
  </si>
  <si>
    <t>CBANAL</t>
  </si>
  <si>
    <t>CHRISTIANJOHN.BANAL</t>
  </si>
  <si>
    <t>Dal, Jhun Albert L</t>
  </si>
  <si>
    <t>Jhun Albert L Dal</t>
  </si>
  <si>
    <t>Dal</t>
  </si>
  <si>
    <t>Jhun Albert L</t>
  </si>
  <si>
    <t>Wave 35</t>
  </si>
  <si>
    <t>JDAL</t>
  </si>
  <si>
    <t>JHUNALBERT.DAL</t>
  </si>
  <si>
    <t>DALJHUNALBERT</t>
  </si>
  <si>
    <t>PG3.HCLStdPAPEQ.DALJHUNALBERT</t>
  </si>
  <si>
    <t>Gallenero, Danessa Tanael</t>
  </si>
  <si>
    <t>Danessa Tanael Gallenero</t>
  </si>
  <si>
    <t>Gallenero</t>
  </si>
  <si>
    <t>Danessa Tanael</t>
  </si>
  <si>
    <t>DGALLENE</t>
  </si>
  <si>
    <t>DANESSA.GALLENERO</t>
  </si>
  <si>
    <t>GalleneroDanes</t>
  </si>
  <si>
    <t>PG3.HCLSleepRSCS.GalleneroDanes</t>
  </si>
  <si>
    <t>Buncaras, Mary Twinkle Rose</t>
  </si>
  <si>
    <t>Mary Twinkle Buncaras</t>
  </si>
  <si>
    <t>Buncaras</t>
  </si>
  <si>
    <t>Mary Twinkle</t>
  </si>
  <si>
    <t>Rose</t>
  </si>
  <si>
    <t>Senior Executive</t>
  </si>
  <si>
    <t>MBUNCARA</t>
  </si>
  <si>
    <t>MARYTWINKLERO.BUNCA</t>
  </si>
  <si>
    <t xml:space="preserve">Paladin, Pamela </t>
  </si>
  <si>
    <t>Pamela Paladin</t>
  </si>
  <si>
    <t>Paladin</t>
  </si>
  <si>
    <t>Pamela</t>
  </si>
  <si>
    <t>PPALADIN</t>
  </si>
  <si>
    <t>PAMELA.PALADIN</t>
  </si>
  <si>
    <t>PAMELAPALADIN</t>
  </si>
  <si>
    <t>PG3.HCLStdPAPEQ.PAMELAPALADIN</t>
  </si>
  <si>
    <t xml:space="preserve">Cariaso, Mary Erlynn </t>
  </si>
  <si>
    <t>Mary Erlynn Cariaso</t>
  </si>
  <si>
    <t>Cariaso</t>
  </si>
  <si>
    <t>Mary Erlynn</t>
  </si>
  <si>
    <t>MCARIASO</t>
  </si>
  <si>
    <t>MARYERLYNN.CARIASO</t>
  </si>
  <si>
    <t>CARIASOMARYERLY</t>
  </si>
  <si>
    <t>PG3.HCLSleepRSEQ.CARIASOMARYERLY</t>
  </si>
  <si>
    <t xml:space="preserve">Atibula, Jhon Paul </t>
  </si>
  <si>
    <t>Jhon Paul Atibula</t>
  </si>
  <si>
    <t>Atibula</t>
  </si>
  <si>
    <t>Jhon Paul</t>
  </si>
  <si>
    <t>0.6</t>
  </si>
  <si>
    <t>JATIBULA</t>
  </si>
  <si>
    <t>JHONPAUL.ATIBULA</t>
  </si>
  <si>
    <t>ATIBULAJHONPAUL</t>
  </si>
  <si>
    <t>PG3.HCLSleepRSEQ.ATIBULAJHONPAUL</t>
  </si>
  <si>
    <t xml:space="preserve">Tudlong, Lydia Mae  </t>
  </si>
  <si>
    <t>Tudlong</t>
  </si>
  <si>
    <t>LTUDLONG</t>
  </si>
  <si>
    <t>LYDIAMAY.TUDLONG</t>
  </si>
  <si>
    <t>TUDLONGLYDIAMAE</t>
  </si>
  <si>
    <t>PG3.HCLPPMCIB.TUDLONGLYDIAMAE</t>
  </si>
  <si>
    <t xml:space="preserve">Paculanang, Maricar  </t>
  </si>
  <si>
    <t>Maricar  Paculanang</t>
  </si>
  <si>
    <t>Paculanang</t>
  </si>
  <si>
    <t xml:space="preserve">Maricar </t>
  </si>
  <si>
    <t>MPACULAN</t>
  </si>
  <si>
    <t>MARICAR.PACULANANG</t>
  </si>
  <si>
    <t>PACULANANGMARICAR</t>
  </si>
  <si>
    <t>PG3.HCLPPMCIB.PACULANANGMARICAR</t>
  </si>
  <si>
    <t xml:space="preserve">Villanueva, Alyssa Nikka Dinoro  </t>
  </si>
  <si>
    <t>Alyssa Nikka Dinoro  Villanueva</t>
  </si>
  <si>
    <t>Villanueva</t>
  </si>
  <si>
    <t xml:space="preserve">Alyssa Nikka Dinoro </t>
  </si>
  <si>
    <t>AVILLAN2</t>
  </si>
  <si>
    <t>ALYSSANIKKA.VILLA</t>
  </si>
  <si>
    <t>VILLANUEVAALYSSA</t>
  </si>
  <si>
    <t>PG3.HCLPPMCIB.VILLANUEVAALYSSA</t>
  </si>
  <si>
    <t xml:space="preserve">Oliveros, Al-Oliver Caido  </t>
  </si>
  <si>
    <t>Al-Oliver Caido  Oliveros</t>
  </si>
  <si>
    <t xml:space="preserve">Al-Oliver Caido </t>
  </si>
  <si>
    <t>AOLIVERO</t>
  </si>
  <si>
    <t>ALOLIVER.OLIVEROS</t>
  </si>
  <si>
    <t>OLIVEROSALOLIVER</t>
  </si>
  <si>
    <t>PG3.HCLPPMCIB.OLIVEROSALOLIVER</t>
  </si>
  <si>
    <t xml:space="preserve">Peñaflor, Mary Sherry Rose Jurena Pelias  </t>
  </si>
  <si>
    <t>Mary Sherry Rose Jurena Pelias  Peñaflor</t>
  </si>
  <si>
    <t>Peñaflor</t>
  </si>
  <si>
    <t xml:space="preserve">Mary Sherry Rose Jurena Pelias </t>
  </si>
  <si>
    <t>MPEAFLOR</t>
  </si>
  <si>
    <t>MARYSHERRYROSE.PENAF</t>
  </si>
  <si>
    <t>PENAFLORMARY</t>
  </si>
  <si>
    <t>PG3.HCLPPMCIB.PENAFLORMARY</t>
  </si>
  <si>
    <t xml:space="preserve">Rodrigo, Jacklyn Rose </t>
  </si>
  <si>
    <t>Jacklyn Rose Rodrigo</t>
  </si>
  <si>
    <t>Jacklyn Rose</t>
  </si>
  <si>
    <t>JACKLYNROSE.RODRIGO</t>
  </si>
  <si>
    <t xml:space="preserve">Placido, Karen </t>
  </si>
  <si>
    <t>Karen Placido</t>
  </si>
  <si>
    <t>Placido</t>
  </si>
  <si>
    <t>KPLACIDO</t>
  </si>
  <si>
    <t>KAREN.PLACIDO</t>
  </si>
  <si>
    <t>PLACIDOKAREN</t>
  </si>
  <si>
    <t>PG3.HCLSleepRSCS.PLACIDOKAREN</t>
  </si>
  <si>
    <t xml:space="preserve">Malawani, Abdulbasit </t>
  </si>
  <si>
    <t>Abdulbasit Malawani</t>
  </si>
  <si>
    <t>Malawani</t>
  </si>
  <si>
    <t>Abdulbasit</t>
  </si>
  <si>
    <t>AMALAWAN</t>
  </si>
  <si>
    <t>ABDULBASIT.MALAWANI</t>
  </si>
  <si>
    <t>MALAWANIABDULB</t>
  </si>
  <si>
    <t>PG3.HCLPPMCIB.MALAWANIABDULB</t>
  </si>
  <si>
    <t xml:space="preserve">Calimosa, Marilyn </t>
  </si>
  <si>
    <t>Marilyn</t>
  </si>
  <si>
    <t>Jake Raagas</t>
  </si>
  <si>
    <t>Raagas</t>
  </si>
  <si>
    <t>Jake</t>
  </si>
  <si>
    <t>JRAAGAS</t>
  </si>
  <si>
    <t>JAKEBJORN.RAAGAS</t>
  </si>
  <si>
    <t>RAAGASJAKE</t>
  </si>
  <si>
    <t>PG3.HCLDMEEQ.RAAGASJAKE</t>
  </si>
  <si>
    <t>ABAY Date</t>
  </si>
  <si>
    <t xml:space="preserve">Apria E-mail </t>
  </si>
  <si>
    <t>HCL Email</t>
  </si>
  <si>
    <t>ABSCONDING DATE</t>
  </si>
  <si>
    <t>LWD</t>
  </si>
  <si>
    <t>Notes</t>
  </si>
  <si>
    <t>Termination Date</t>
  </si>
  <si>
    <t>Month</t>
  </si>
  <si>
    <t>Week</t>
  </si>
  <si>
    <t xml:space="preserve">Agrante , Alvic </t>
  </si>
  <si>
    <t>Alvic  Agrante</t>
  </si>
  <si>
    <t>Agrante</t>
  </si>
  <si>
    <t>Alvic</t>
  </si>
  <si>
    <t xml:space="preserve">Virina, Maria Lourdes </t>
  </si>
  <si>
    <t>Eugene   Vito Cruz</t>
  </si>
  <si>
    <t>INACTIVE</t>
  </si>
  <si>
    <t>AAGRANTE</t>
  </si>
  <si>
    <t>Alvic.Agrante@apria.com</t>
  </si>
  <si>
    <t>2015-08</t>
  </si>
  <si>
    <t xml:space="preserve">De Guzman , John Sidney </t>
  </si>
  <si>
    <t>John Sidney  De Guzman</t>
  </si>
  <si>
    <t>John Sidney</t>
  </si>
  <si>
    <t>SGUZMAN3</t>
  </si>
  <si>
    <t>Sidney.Guzman@apria.com</t>
  </si>
  <si>
    <t xml:space="preserve">Mescallado , Glendale </t>
  </si>
  <si>
    <t>Glendale  Mescallado</t>
  </si>
  <si>
    <t>Mescallado</t>
  </si>
  <si>
    <t>Glendale</t>
  </si>
  <si>
    <t>Junalice Ofiana</t>
  </si>
  <si>
    <t>GMESCALL</t>
  </si>
  <si>
    <t>Glendale.Mescallado@apria.com</t>
  </si>
  <si>
    <t>2015-09</t>
  </si>
  <si>
    <t xml:space="preserve">Vincoy , Stephanie Ann </t>
  </si>
  <si>
    <t>Stephanie Ann  Vincoy</t>
  </si>
  <si>
    <t>Vincoy</t>
  </si>
  <si>
    <t>Stephanie Ann</t>
  </si>
  <si>
    <t>SVINCOY</t>
  </si>
  <si>
    <t>Stephanie.Vincoy@apria.com</t>
  </si>
  <si>
    <t xml:space="preserve">Bailon , Peaches blanch </t>
  </si>
  <si>
    <t>Peaches blanch  Bailon</t>
  </si>
  <si>
    <t>Bailon</t>
  </si>
  <si>
    <t>Peaches blanch</t>
  </si>
  <si>
    <t>Marlon Bartolome Yap</t>
  </si>
  <si>
    <t>PBAILON</t>
  </si>
  <si>
    <t>Peaches.Bailon@apria.com</t>
  </si>
  <si>
    <t xml:space="preserve">Reyes , Beverly </t>
  </si>
  <si>
    <t>Beverly  Reyes</t>
  </si>
  <si>
    <t>Beverly</t>
  </si>
  <si>
    <t>Maglalang, Richard</t>
  </si>
  <si>
    <t>BREYES1</t>
  </si>
  <si>
    <t>Beverly.Reyes@apria.com</t>
  </si>
  <si>
    <t xml:space="preserve">Sia-ed , Irene </t>
  </si>
  <si>
    <t>Irene  Sia-ed</t>
  </si>
  <si>
    <t>Sia-ed</t>
  </si>
  <si>
    <t>Irene</t>
  </si>
  <si>
    <t>SIRENE</t>
  </si>
  <si>
    <t>Sia.Irene@apria.com</t>
  </si>
  <si>
    <t xml:space="preserve">Formanes , Ann Margareth </t>
  </si>
  <si>
    <t>Ann Margareth  Formanes</t>
  </si>
  <si>
    <t>Formanes</t>
  </si>
  <si>
    <t>Ann Margareth</t>
  </si>
  <si>
    <t>AFORMANE</t>
  </si>
  <si>
    <t>Ann.Formanes@apria.com</t>
  </si>
  <si>
    <t xml:space="preserve">Arsciwals , Ethel </t>
  </si>
  <si>
    <t>Ethel  Arsciwals</t>
  </si>
  <si>
    <t>Arsciwals</t>
  </si>
  <si>
    <t>Ethel</t>
  </si>
  <si>
    <t>EARSCIWA</t>
  </si>
  <si>
    <t>Ethel.Arsciwals@apria.com</t>
  </si>
  <si>
    <t xml:space="preserve">Tumapon , Ronell </t>
  </si>
  <si>
    <t>Ronell  Tumapon</t>
  </si>
  <si>
    <t>Tumapon</t>
  </si>
  <si>
    <t>Ronell</t>
  </si>
  <si>
    <t>RTUMAPON</t>
  </si>
  <si>
    <t>Ronell.Tumapon@apria.com</t>
  </si>
  <si>
    <t>2015-10</t>
  </si>
  <si>
    <t xml:space="preserve">San Esteban  , Nathaniel  </t>
  </si>
  <si>
    <t>Nathaniel   San Esteban </t>
  </si>
  <si>
    <t>San Esteban </t>
  </si>
  <si>
    <t xml:space="preserve">Nathaniel </t>
  </si>
  <si>
    <t>NESTEBA1</t>
  </si>
  <si>
    <t>Nathaniel.Esteban@apria.com</t>
  </si>
  <si>
    <t xml:space="preserve">Ocampo , Gene Haggai </t>
  </si>
  <si>
    <t>Gene Haggai  Ocampo</t>
  </si>
  <si>
    <t>Gene Haggai</t>
  </si>
  <si>
    <t>GOCAMPO</t>
  </si>
  <si>
    <t>Gene.Ocampo@apria.com</t>
  </si>
  <si>
    <t xml:space="preserve">Sales , Jeric </t>
  </si>
  <si>
    <t>Jeric  Sales</t>
  </si>
  <si>
    <t>Sales</t>
  </si>
  <si>
    <t>JSALES</t>
  </si>
  <si>
    <t>Jeric.Sales@apria.com</t>
  </si>
  <si>
    <t xml:space="preserve">Ayen , Jaime III </t>
  </si>
  <si>
    <t>Jaime III  Ayen</t>
  </si>
  <si>
    <t>Ayen</t>
  </si>
  <si>
    <t>Jaime III</t>
  </si>
  <si>
    <t>JAYEN</t>
  </si>
  <si>
    <t>Jaime.Ayen@apria.com</t>
  </si>
  <si>
    <t xml:space="preserve">Marquez , Ernesto  </t>
  </si>
  <si>
    <t>Ernesto   Marquez</t>
  </si>
  <si>
    <t xml:space="preserve">Ernesto </t>
  </si>
  <si>
    <t>EMARQUEZ</t>
  </si>
  <si>
    <t>Ernesto.Marquez@apria.com</t>
  </si>
  <si>
    <t xml:space="preserve">Odron , Reyvin </t>
  </si>
  <si>
    <t>Reyvin  Odron</t>
  </si>
  <si>
    <t>Odron</t>
  </si>
  <si>
    <t>Reyvin</t>
  </si>
  <si>
    <t>Aurelio, Ariel</t>
  </si>
  <si>
    <t>Oribiana, Mikko Paolo</t>
  </si>
  <si>
    <t>RODRON</t>
  </si>
  <si>
    <t>REYVIN.ODRON@HCL.COM</t>
  </si>
  <si>
    <t>2015-07</t>
  </si>
  <si>
    <t xml:space="preserve">Tabo , Ma. Regina </t>
  </si>
  <si>
    <t>Ma. Regina  Tabo</t>
  </si>
  <si>
    <t>Tabo</t>
  </si>
  <si>
    <t>Ma. Regina</t>
  </si>
  <si>
    <t>Cabales, Alex</t>
  </si>
  <si>
    <t>GMAREGIN</t>
  </si>
  <si>
    <t>MAREGINA.TABO@HCL.COM</t>
  </si>
  <si>
    <t xml:space="preserve">Isaac , Engelbert </t>
  </si>
  <si>
    <t>Engelbert  Isaac</t>
  </si>
  <si>
    <t>Isaac</t>
  </si>
  <si>
    <t>Engelbert</t>
  </si>
  <si>
    <t>Rasco, Ginno Paolo</t>
  </si>
  <si>
    <t>EISAAC</t>
  </si>
  <si>
    <t>ENGELBERT.ISAAC@HCL.COM</t>
  </si>
  <si>
    <t xml:space="preserve">Babiera , Stephanie Mae </t>
  </si>
  <si>
    <t>Stephanie Mae  Babiera</t>
  </si>
  <si>
    <t>Babiera</t>
  </si>
  <si>
    <t>Stephanie Mae</t>
  </si>
  <si>
    <t>SBABIERA</t>
  </si>
  <si>
    <t>STEPHANIEMAE.B@HCL.COM</t>
  </si>
  <si>
    <t xml:space="preserve">Bonifacio , Guerlaine </t>
  </si>
  <si>
    <t>Guerlaine  Bonifacio</t>
  </si>
  <si>
    <t>Bonifacio</t>
  </si>
  <si>
    <t>Guerlaine</t>
  </si>
  <si>
    <t>GBONIFAC</t>
  </si>
  <si>
    <t>GUERLAINE.BONIFACIO@HCL.COM</t>
  </si>
  <si>
    <t xml:space="preserve">Irabon , Diomel </t>
  </si>
  <si>
    <t>Diomel  Irabon</t>
  </si>
  <si>
    <t>Irabon</t>
  </si>
  <si>
    <t>Diomel</t>
  </si>
  <si>
    <t>DIRABON</t>
  </si>
  <si>
    <t>DIOMEL.IRABON@HCL.COM</t>
  </si>
  <si>
    <t xml:space="preserve">Blozo , John Neilmar </t>
  </si>
  <si>
    <t>John Neilmar  Blozo</t>
  </si>
  <si>
    <t>Blozo</t>
  </si>
  <si>
    <t>John Neilmar</t>
  </si>
  <si>
    <t>JBLOZO</t>
  </si>
  <si>
    <t>JOHNNEILMAR.BLOZO@HCL.COM</t>
  </si>
  <si>
    <t xml:space="preserve">Hernandez , Philip Cesar </t>
  </si>
  <si>
    <t>Philip Cesar  Hernandez</t>
  </si>
  <si>
    <t>Hernandez</t>
  </si>
  <si>
    <t>Philip Cesar</t>
  </si>
  <si>
    <t>Natividad, Jerome</t>
  </si>
  <si>
    <t>PHERNAN2</t>
  </si>
  <si>
    <t>PHILIPCESAR.H@HCL.COM</t>
  </si>
  <si>
    <t xml:space="preserve">De Leon , Zsarina Faye </t>
  </si>
  <si>
    <t>Zsarina Faye  De Leon</t>
  </si>
  <si>
    <t>De Leon</t>
  </si>
  <si>
    <t>Zsarina Faye</t>
  </si>
  <si>
    <t>ZLEON</t>
  </si>
  <si>
    <t>ZSARINAFAYE.DELEON@HCL.COM</t>
  </si>
  <si>
    <t xml:space="preserve">Orquesta , Juniel </t>
  </si>
  <si>
    <t>Juniel  Orquesta</t>
  </si>
  <si>
    <t>Orquesta</t>
  </si>
  <si>
    <t>Juniel</t>
  </si>
  <si>
    <t>JORQUEST</t>
  </si>
  <si>
    <t>JUNIEL.ORQUESTA@HCL.COM</t>
  </si>
  <si>
    <t xml:space="preserve">Homecillo , Irwin </t>
  </si>
  <si>
    <t>Irwin  Homecillo</t>
  </si>
  <si>
    <t>Homecillo</t>
  </si>
  <si>
    <t>Irwin</t>
  </si>
  <si>
    <t>IHOMECIL</t>
  </si>
  <si>
    <t>IRWINHOUVIEL.H@HCL.COM</t>
  </si>
  <si>
    <t xml:space="preserve">Basa , Edgar Joel Jr. </t>
  </si>
  <si>
    <t>Edgar Joel Jr.  Basa</t>
  </si>
  <si>
    <t>Basa</t>
  </si>
  <si>
    <t>Edgar Joel Jr.</t>
  </si>
  <si>
    <t>Mikko Paolo  Oribiana</t>
  </si>
  <si>
    <t>EDGARJOEL.BESAJR@HCL.COM</t>
  </si>
  <si>
    <t xml:space="preserve">Moscoso , Joanne </t>
  </si>
  <si>
    <t>Joanne  Moscoso</t>
  </si>
  <si>
    <t>Moscoso</t>
  </si>
  <si>
    <t>Joanne</t>
  </si>
  <si>
    <t>JOANNE.MOSCOSO@HCL.COM</t>
  </si>
  <si>
    <t xml:space="preserve">Callueng , Arvin </t>
  </si>
  <si>
    <t>Arvin  Callueng</t>
  </si>
  <si>
    <t>Callueng</t>
  </si>
  <si>
    <t>Arvin</t>
  </si>
  <si>
    <t>ARVIN.CALLUENG@HCL.COM</t>
  </si>
  <si>
    <t xml:space="preserve">Justan , Arnel </t>
  </si>
  <si>
    <t>Arnel  Justan</t>
  </si>
  <si>
    <t>Justan</t>
  </si>
  <si>
    <t>Arnel</t>
  </si>
  <si>
    <t>ABAY</t>
  </si>
  <si>
    <t>ARNEL.JUSTAN@HCL.COM</t>
  </si>
  <si>
    <t>Katindig, Jo Ann</t>
  </si>
  <si>
    <t>Jo Ann  Katindig</t>
  </si>
  <si>
    <t>Katindig</t>
  </si>
  <si>
    <t>Jo Ann</t>
  </si>
  <si>
    <t>Hazel Vardeleon</t>
  </si>
  <si>
    <t>Thiagarajan, Azhaguraj</t>
  </si>
  <si>
    <t>JKATINDI</t>
  </si>
  <si>
    <t>Jo.Katindig@apria.com</t>
  </si>
  <si>
    <t>Dela Peña, Alyssa Angeline</t>
  </si>
  <si>
    <t>PEñA, ALYSSA ANGELINE  DELA PEñA</t>
  </si>
  <si>
    <t>DELA PEñA</t>
  </si>
  <si>
    <t>PEñA, ALYSSA ANGELINE</t>
  </si>
  <si>
    <t>Malavega, Sheryl</t>
  </si>
  <si>
    <t>DANGELIN</t>
  </si>
  <si>
    <t>DANGELIN@apriahc.onmicrosoft.com</t>
  </si>
  <si>
    <t>Bravo, John Paul</t>
  </si>
  <si>
    <t>JOHN PAUL  BRAVO</t>
  </si>
  <si>
    <t>BRAVO</t>
  </si>
  <si>
    <t>JOHN PAUL</t>
  </si>
  <si>
    <t>JBRAVO</t>
  </si>
  <si>
    <t>JBRAVO@apriahc.onmicrosoft.com</t>
  </si>
  <si>
    <t>Viojan, Michellyn</t>
  </si>
  <si>
    <t>Michellyn  Viojan</t>
  </si>
  <si>
    <t>Viojan</t>
  </si>
  <si>
    <t>Michellyn</t>
  </si>
  <si>
    <t>Elfida May Borres</t>
  </si>
  <si>
    <t>MVIOJAN</t>
  </si>
  <si>
    <t>Michellyn.Viojan@apria.com</t>
  </si>
  <si>
    <t>Maguad, John Cedric</t>
  </si>
  <si>
    <t>John Cedric  Maguad</t>
  </si>
  <si>
    <t>Maguad</t>
  </si>
  <si>
    <t>John Cedric</t>
  </si>
  <si>
    <t>Jo Ann Katindig</t>
  </si>
  <si>
    <t>JMAGUAD</t>
  </si>
  <si>
    <t>JohnCedric.Maguad@apria.com</t>
  </si>
  <si>
    <t>Pakinkin, Ruby Rose</t>
  </si>
  <si>
    <t>Ruby Rose  Pakinkin</t>
  </si>
  <si>
    <t>Pakinkin</t>
  </si>
  <si>
    <t>Ruby Rose</t>
  </si>
  <si>
    <t>RPAKINKI</t>
  </si>
  <si>
    <t>RubyRose.Pakinkin@apria.com</t>
  </si>
  <si>
    <t>Deguzman, Ernest Robert</t>
  </si>
  <si>
    <t>Ernest Robert  Deguzman</t>
  </si>
  <si>
    <t>Deguzman</t>
  </si>
  <si>
    <t>Ernest Robert</t>
  </si>
  <si>
    <t>EDEGUZMA</t>
  </si>
  <si>
    <t>ErnestRobert.Deguzman@apria.com</t>
  </si>
  <si>
    <t>Silang, Albert Jr.</t>
  </si>
  <si>
    <t>Albert Jr.  Silang</t>
  </si>
  <si>
    <t>Silang</t>
  </si>
  <si>
    <t>Albert Jr.</t>
  </si>
  <si>
    <t>ASILANG</t>
  </si>
  <si>
    <t>ALBERT.SILANG@apria.com</t>
  </si>
  <si>
    <t>Mercado, Faith</t>
  </si>
  <si>
    <t>Faith  Mercado</t>
  </si>
  <si>
    <t>Faith</t>
  </si>
  <si>
    <t>FMERCADO</t>
  </si>
  <si>
    <t>FAITH.MERCADO@apria.com</t>
  </si>
  <si>
    <t>Ison, Leah P.</t>
  </si>
  <si>
    <t>Leah P.  Ison</t>
  </si>
  <si>
    <t>Ison</t>
  </si>
  <si>
    <t>Leah P.</t>
  </si>
  <si>
    <t>Romen Loria</t>
  </si>
  <si>
    <t>LEAH.ISON@HCL.COM</t>
  </si>
  <si>
    <t>Bustinera, Anndren</t>
  </si>
  <si>
    <t>Anndren  Bustinera</t>
  </si>
  <si>
    <t>Bustinera</t>
  </si>
  <si>
    <t>Valisno, Mark Lester</t>
  </si>
  <si>
    <t>ANNDREN.BUSTINERA@HCL.COM</t>
  </si>
  <si>
    <t>Ibaoc, Jackielou H.</t>
  </si>
  <si>
    <t>Jackielou H.  Ibaoc</t>
  </si>
  <si>
    <t>Ibaoc</t>
  </si>
  <si>
    <t>Jackielou H.</t>
  </si>
  <si>
    <t>JACKIELOU.IBAOC@HCL.COM</t>
  </si>
  <si>
    <t>Vigilia, Helen</t>
  </si>
  <si>
    <t>Helen  Vigilia</t>
  </si>
  <si>
    <t>Vigilia</t>
  </si>
  <si>
    <t>Helen</t>
  </si>
  <si>
    <t>Glady Panaligan</t>
  </si>
  <si>
    <t>HELEN.VIGILIA@HCL.COM</t>
  </si>
  <si>
    <t>Panti, Noelene</t>
  </si>
  <si>
    <t>Noelene  Panti</t>
  </si>
  <si>
    <t>Panti</t>
  </si>
  <si>
    <t>Noelene</t>
  </si>
  <si>
    <t>BACAY</t>
  </si>
  <si>
    <t>NPANTI</t>
  </si>
  <si>
    <t>NOELENE.PANTI@HCL.COM</t>
  </si>
  <si>
    <t>Sajo, Jose Mari</t>
  </si>
  <si>
    <t>Jose Mari  Sajo</t>
  </si>
  <si>
    <t>Sajo</t>
  </si>
  <si>
    <t>Jose Mari</t>
  </si>
  <si>
    <t>HUMADY</t>
  </si>
  <si>
    <t>JSAJO</t>
  </si>
  <si>
    <t>JOSEMARI.SAJO@HCL.COM</t>
  </si>
  <si>
    <t>Fernandez, Jose Alfonso Luis</t>
  </si>
  <si>
    <t>Jose Alfonso Luis  Fernandez</t>
  </si>
  <si>
    <t>Jose Alfonso Luis</t>
  </si>
  <si>
    <t>DIAZ</t>
  </si>
  <si>
    <t>JFERNAN7</t>
  </si>
  <si>
    <t>JOSEALFONSOLUIS.F@HCL.COM</t>
  </si>
  <si>
    <t>Castro, Starlight Gem</t>
  </si>
  <si>
    <t>Starlight Gem  Castro</t>
  </si>
  <si>
    <t>Castro</t>
  </si>
  <si>
    <t>Starlight Gem</t>
  </si>
  <si>
    <t>ESLAVA</t>
  </si>
  <si>
    <t>SCASTRO2</t>
  </si>
  <si>
    <t>STARLIGHTGEM.CASTRO@HCL.COM</t>
  </si>
  <si>
    <t xml:space="preserve">Nacario, Ernesto </t>
  </si>
  <si>
    <t>Ernesto  Nacario</t>
  </si>
  <si>
    <t>Nacario</t>
  </si>
  <si>
    <t>Rommel Laspenas</t>
  </si>
  <si>
    <t>ENACARIO</t>
  </si>
  <si>
    <t>ernesto.nacari@hcl.com</t>
  </si>
  <si>
    <t>Salonga, John Paul</t>
  </si>
  <si>
    <t>John Paul Salonga</t>
  </si>
  <si>
    <t>Salonga</t>
  </si>
  <si>
    <t>John Paul</t>
  </si>
  <si>
    <t>JSALONGA</t>
  </si>
  <si>
    <t>john.salonga@hcl.com</t>
  </si>
  <si>
    <t>Medina, Marilyn</t>
  </si>
  <si>
    <t>Marilyn Medina</t>
  </si>
  <si>
    <t>Medina</t>
  </si>
  <si>
    <t>MMEDINA3</t>
  </si>
  <si>
    <t>marilyn.medina@hcl.com</t>
  </si>
  <si>
    <t xml:space="preserve">Abad , Kennedy </t>
  </si>
  <si>
    <t>Kennedy  Abad</t>
  </si>
  <si>
    <t>Abad</t>
  </si>
  <si>
    <t>Kennedy</t>
  </si>
  <si>
    <t>KABAD</t>
  </si>
  <si>
    <t>Kennedy.Abad@apria.com</t>
  </si>
  <si>
    <t>Palanca,  Carlo Mar</t>
  </si>
  <si>
    <t>Carlo Mar Palanca</t>
  </si>
  <si>
    <t>Palanca</t>
  </si>
  <si>
    <t xml:space="preserve"> Carlo Mar</t>
  </si>
  <si>
    <t>APERUCHO</t>
  </si>
  <si>
    <t>Buen, Flor Neil</t>
  </si>
  <si>
    <t>Flor Neil  Buen</t>
  </si>
  <si>
    <t>Buen</t>
  </si>
  <si>
    <t>Flor Neil</t>
  </si>
  <si>
    <t>DD Idjirani</t>
  </si>
  <si>
    <t>FBUEN1</t>
  </si>
  <si>
    <t>flor.buen@apria.com</t>
  </si>
  <si>
    <t>Pamoti, Robert</t>
  </si>
  <si>
    <t>Robert  Pamoti</t>
  </si>
  <si>
    <t>Pamoti</t>
  </si>
  <si>
    <t>Robert</t>
  </si>
  <si>
    <t>Maningding, Elizel</t>
  </si>
  <si>
    <t>RPAMOTIO</t>
  </si>
  <si>
    <t>Robert.Pamotio@apria.com</t>
  </si>
  <si>
    <t>2015-11</t>
  </si>
  <si>
    <t xml:space="preserve">Carasig , Alejandro </t>
  </si>
  <si>
    <t>Alejandro  Carasig</t>
  </si>
  <si>
    <t>Carasig</t>
  </si>
  <si>
    <t>Alejandro</t>
  </si>
  <si>
    <t>ACARASIG</t>
  </si>
  <si>
    <t>Alejandro.Carasig@apria.com</t>
  </si>
  <si>
    <t>Caballo, Joan</t>
  </si>
  <si>
    <t>Joan Caballo</t>
  </si>
  <si>
    <t>Caballo</t>
  </si>
  <si>
    <t>Mary Thrasher</t>
  </si>
  <si>
    <t>TRAINING</t>
  </si>
  <si>
    <t>Federico, Daryll Justin</t>
  </si>
  <si>
    <t>Daryll Justin Federico</t>
  </si>
  <si>
    <t>Federico</t>
  </si>
  <si>
    <t>Daryll Justin</t>
  </si>
  <si>
    <t>FJUSTIN</t>
  </si>
  <si>
    <t>FJUSTIN@apriahc.onmicrosoft.com</t>
  </si>
  <si>
    <t xml:space="preserve">Sta Ana , Ma Carmelita  </t>
  </si>
  <si>
    <t>Ma Carmelita   Sta Ana</t>
  </si>
  <si>
    <t>Sta Ana</t>
  </si>
  <si>
    <t xml:space="preserve">Ma Carmelita </t>
  </si>
  <si>
    <t>John Chummar</t>
  </si>
  <si>
    <t>MSTAAN</t>
  </si>
  <si>
    <t>macarmelita.staana@apria.com</t>
  </si>
  <si>
    <t>Chanel Valery, Parcia</t>
  </si>
  <si>
    <t>Chanel Valery Parcia</t>
  </si>
  <si>
    <t>Parcia</t>
  </si>
  <si>
    <t>Chanel Valery</t>
  </si>
  <si>
    <t>CPARCIA</t>
  </si>
  <si>
    <t>Jose, Mary Thrasher</t>
  </si>
  <si>
    <t>Mary Thrasher  Jose</t>
  </si>
  <si>
    <t>MTHRASH1</t>
  </si>
  <si>
    <t>Mary.Thrasher@apria.com</t>
  </si>
  <si>
    <t>Gonzales, Dennis</t>
  </si>
  <si>
    <t>Dennis Gonzales</t>
  </si>
  <si>
    <t>Dennis</t>
  </si>
  <si>
    <t>DGONZA15</t>
  </si>
  <si>
    <t>Sorongon, Cef Brei</t>
  </si>
  <si>
    <t xml:space="preserve"> Cef Brei Sorongon</t>
  </si>
  <si>
    <t>Sorongon</t>
  </si>
  <si>
    <t xml:space="preserve"> Cef Brei</t>
  </si>
  <si>
    <t>Kathrina Ponseca</t>
  </si>
  <si>
    <t>Trainee</t>
  </si>
  <si>
    <t>Enriquez, Maureville John</t>
  </si>
  <si>
    <t>Maureville John Enriquez</t>
  </si>
  <si>
    <t>Enriquez</t>
  </si>
  <si>
    <t>Maureville John</t>
  </si>
  <si>
    <t>Sasin, Dorothy odessa</t>
  </si>
  <si>
    <t>Dorothy Odessa Sasin</t>
  </si>
  <si>
    <t>Sasin</t>
  </si>
  <si>
    <t>Dorothy Odessa</t>
  </si>
  <si>
    <t>DSASIN</t>
  </si>
  <si>
    <t>DSASIN@apriahc.onmicrosoft.com</t>
  </si>
  <si>
    <t xml:space="preserve">Alvarez , Maria Rachel </t>
  </si>
  <si>
    <t>Maria Rachel  Alvarez</t>
  </si>
  <si>
    <t>Alvarez</t>
  </si>
  <si>
    <t>Maria Rachel</t>
  </si>
  <si>
    <t>Kristine Asinas</t>
  </si>
  <si>
    <t>MALVARE6</t>
  </si>
  <si>
    <t>Maria.Alvarez@apria.com</t>
  </si>
  <si>
    <t>2015-12</t>
  </si>
  <si>
    <t xml:space="preserve">Cruz , Kristine Charmis </t>
  </si>
  <si>
    <t>Kristine Charmis  Cruz</t>
  </si>
  <si>
    <t>Kristine Charmis</t>
  </si>
  <si>
    <t>KCRUZ1</t>
  </si>
  <si>
    <t>Kristine.Cruz@apria.com</t>
  </si>
  <si>
    <t xml:space="preserve">Sase , July </t>
  </si>
  <si>
    <t>July  Sase</t>
  </si>
  <si>
    <t>Sase</t>
  </si>
  <si>
    <t>July</t>
  </si>
  <si>
    <t>JSASE</t>
  </si>
  <si>
    <t>July.Sase@apria.com</t>
  </si>
  <si>
    <t>Cruz, Mark Lester</t>
  </si>
  <si>
    <t>Mark Lester Cruz</t>
  </si>
  <si>
    <t>MCRUZ9</t>
  </si>
  <si>
    <t>marklester.cruz@apria.com</t>
  </si>
  <si>
    <t>Guinto, Francis</t>
  </si>
  <si>
    <t>Francis  Guinto</t>
  </si>
  <si>
    <t xml:space="preserve"> Guinto</t>
  </si>
  <si>
    <t>Francis</t>
  </si>
  <si>
    <t>FGUINTO</t>
  </si>
  <si>
    <t>francis.guinto@hcl.com</t>
  </si>
  <si>
    <t>Marry Jane, Bautista</t>
  </si>
  <si>
    <t>Marry Jane Bautista</t>
  </si>
  <si>
    <t>Marry Jane</t>
  </si>
  <si>
    <t>MBAUTIS3</t>
  </si>
  <si>
    <t>Garcia, Leonalyn</t>
  </si>
  <si>
    <t>Leonalyn Garcia</t>
  </si>
  <si>
    <t>Garcia</t>
  </si>
  <si>
    <t>Leonalyn</t>
  </si>
  <si>
    <t>Eugene  Vito Cruz</t>
  </si>
  <si>
    <t>Marpher Jay, Corea</t>
  </si>
  <si>
    <t>Marpher Jay S. Corea</t>
  </si>
  <si>
    <t>Corea</t>
  </si>
  <si>
    <t>Marpher Jay</t>
  </si>
  <si>
    <t>MCOREA</t>
  </si>
  <si>
    <t>marpherjay.corea@hcl.com</t>
  </si>
  <si>
    <t xml:space="preserve">Panaligan , Glady </t>
  </si>
  <si>
    <t>Glady  Panaligan</t>
  </si>
  <si>
    <t>Panaligan</t>
  </si>
  <si>
    <t>Glady</t>
  </si>
  <si>
    <t>GLADY.PANALIGAN@HCL.COM</t>
  </si>
  <si>
    <t>Mejos,  Danezza Key</t>
  </si>
  <si>
    <t>Danezza Key Mejos</t>
  </si>
  <si>
    <t>Mejos</t>
  </si>
  <si>
    <t xml:space="preserve"> Danezza Key</t>
  </si>
  <si>
    <t>MDANEZZA</t>
  </si>
  <si>
    <t>Perucho, Andrew Joseph</t>
  </si>
  <si>
    <t>Andrew Joseph Perucho</t>
  </si>
  <si>
    <t>Perucho</t>
  </si>
  <si>
    <t>Andrew Joseph</t>
  </si>
  <si>
    <t>Cunanan, Amelia Elace</t>
  </si>
  <si>
    <t xml:space="preserve">Amelia Elace Cunanan </t>
  </si>
  <si>
    <t>Amelia Elace</t>
  </si>
  <si>
    <t xml:space="preserve">Cunanan </t>
  </si>
  <si>
    <t>acunanan</t>
  </si>
  <si>
    <t xml:space="preserve">Guina, Sheralyn Cassandra </t>
  </si>
  <si>
    <t>Sheralyn Cassandra  Guina</t>
  </si>
  <si>
    <t>Sheralyn Cassandra</t>
  </si>
  <si>
    <t>SGUINA</t>
  </si>
  <si>
    <t>Sheralyn.Guina@apria.com</t>
  </si>
  <si>
    <t>Jamahali,  Mardina Alian</t>
  </si>
  <si>
    <t xml:space="preserve"> Mardina Alian Jamahali</t>
  </si>
  <si>
    <t>Jamahali</t>
  </si>
  <si>
    <t xml:space="preserve"> Mardina Alian</t>
  </si>
  <si>
    <t>Cascara,  Joy Kristian</t>
  </si>
  <si>
    <t>Joy Kristian Cascara</t>
  </si>
  <si>
    <t>Cascara</t>
  </si>
  <si>
    <t xml:space="preserve"> Joy Kristian</t>
  </si>
  <si>
    <t>JCASCARA</t>
  </si>
  <si>
    <t>joykristian.cascara@hcl.com</t>
  </si>
  <si>
    <t>Charlotte Aurea, Jacinto</t>
  </si>
  <si>
    <t>Jacinto Charlotte Aurea</t>
  </si>
  <si>
    <t>Jacinto</t>
  </si>
  <si>
    <t>Charlotte Aurea</t>
  </si>
  <si>
    <t>CJACINTO</t>
  </si>
  <si>
    <t>charlotteaurea.j@hcl.com</t>
  </si>
  <si>
    <t xml:space="preserve">Madolid, Minelyn  </t>
  </si>
  <si>
    <t>Minelyn   Madolid</t>
  </si>
  <si>
    <t>Madolid</t>
  </si>
  <si>
    <t xml:space="preserve">Minelyn </t>
  </si>
  <si>
    <t>Jason Villanueva</t>
  </si>
  <si>
    <t>MMADOLID</t>
  </si>
  <si>
    <t>Minelyn.Madolid@apria.com</t>
  </si>
  <si>
    <t>Tan,  Michelle Awdry</t>
  </si>
  <si>
    <t>Michelle Awdry Tan</t>
  </si>
  <si>
    <t xml:space="preserve"> Michelle Awdry</t>
  </si>
  <si>
    <t>MTAN  </t>
  </si>
  <si>
    <t>michelleawdry.tan@hcl.com</t>
  </si>
  <si>
    <t>2016-01</t>
  </si>
  <si>
    <t>Mones, Albert</t>
  </si>
  <si>
    <t>Albert Mones</t>
  </si>
  <si>
    <t>Albert</t>
  </si>
  <si>
    <t>Mones</t>
  </si>
  <si>
    <t>amones</t>
  </si>
  <si>
    <t xml:space="preserve">Berroya, Gerald </t>
  </si>
  <si>
    <t>Gerald  Berroya</t>
  </si>
  <si>
    <t>Berroya</t>
  </si>
  <si>
    <t>GBERROYA</t>
  </si>
  <si>
    <t>GERALD.BERROYA@HCL.COM</t>
  </si>
  <si>
    <t xml:space="preserve">Austero, Darius </t>
  </si>
  <si>
    <t>Darius  Austero</t>
  </si>
  <si>
    <t>Austero</t>
  </si>
  <si>
    <t>Darius</t>
  </si>
  <si>
    <t>DAUSTERO</t>
  </si>
  <si>
    <t>DARIUS.AUSTERO@HCL.COM</t>
  </si>
  <si>
    <t xml:space="preserve">Teofisto, Lyla </t>
  </si>
  <si>
    <t>Lyla  Teofisto</t>
  </si>
  <si>
    <t>Teofisto</t>
  </si>
  <si>
    <t>Lyla</t>
  </si>
  <si>
    <t>LTEOFIST</t>
  </si>
  <si>
    <t>LYLA.TEOFISTO@HCL.COM</t>
  </si>
  <si>
    <t>Bayogos, Joneald Jireh</t>
  </si>
  <si>
    <t>Joneald Jireh Bayogos</t>
  </si>
  <si>
    <t>Joneald Jireh</t>
  </si>
  <si>
    <t>Bayogos</t>
  </si>
  <si>
    <t>jbayogos</t>
  </si>
  <si>
    <t>Auron, Billie Kim</t>
  </si>
  <si>
    <t>Billie Kim Auron</t>
  </si>
  <si>
    <t>Billie Kim</t>
  </si>
  <si>
    <t>Auron</t>
  </si>
  <si>
    <t>BAURON</t>
  </si>
  <si>
    <t>Eijansantos, Abigael</t>
  </si>
  <si>
    <t>Abigael Eijansantos</t>
  </si>
  <si>
    <t>Eijansantos</t>
  </si>
  <si>
    <t xml:space="preserve"> Abigael</t>
  </si>
  <si>
    <t>AEIJANSA</t>
  </si>
  <si>
    <t>abigael.eijansantos@hcl.com</t>
  </si>
  <si>
    <t>Villastiqui, Jeremy Paul</t>
  </si>
  <si>
    <t>Jeremy Paul Villastiqui</t>
  </si>
  <si>
    <t>Villastiqui</t>
  </si>
  <si>
    <t>Jeremy Paul</t>
  </si>
  <si>
    <t>Rina, Mhar Jervis</t>
  </si>
  <si>
    <t>Mhar Jervis  Rina</t>
  </si>
  <si>
    <t>Rina</t>
  </si>
  <si>
    <t>Mhar Jervis</t>
  </si>
  <si>
    <t>MRINA</t>
  </si>
  <si>
    <t>Mhar.Rina@apria.com</t>
  </si>
  <si>
    <t>Ortiz, Mitchel</t>
  </si>
  <si>
    <t>Mitchel Ortiz</t>
  </si>
  <si>
    <t>Ortiz</t>
  </si>
  <si>
    <t>Mitchel</t>
  </si>
  <si>
    <t>mitchel.ortiz@hcl.com</t>
  </si>
  <si>
    <t>Ramirez, Julie Ann</t>
  </si>
  <si>
    <t>Julie Ann  Ramirez</t>
  </si>
  <si>
    <t>Ramirez</t>
  </si>
  <si>
    <t>Julie Ann</t>
  </si>
  <si>
    <t>JRAMIR16</t>
  </si>
  <si>
    <t>JULIEANN.RAMIREZ@apria.com</t>
  </si>
  <si>
    <t>Pabalan, Maria Fe</t>
  </si>
  <si>
    <t xml:space="preserve"> Maria Fe Pabalan</t>
  </si>
  <si>
    <t>Pabalan</t>
  </si>
  <si>
    <t xml:space="preserve"> Maria Fe</t>
  </si>
  <si>
    <t>PPMC OB</t>
  </si>
  <si>
    <t>0-Jan-00</t>
  </si>
  <si>
    <t>Pantas, Jonel</t>
  </si>
  <si>
    <t>Jonel Pantas</t>
  </si>
  <si>
    <t>Jonel</t>
  </si>
  <si>
    <t>Pantas</t>
  </si>
  <si>
    <t>JPANTAS</t>
  </si>
  <si>
    <t xml:space="preserve">Rivera, Hygela </t>
  </si>
  <si>
    <t>Hygela  Rivera</t>
  </si>
  <si>
    <t>Rivera</t>
  </si>
  <si>
    <t>Hygela</t>
  </si>
  <si>
    <t>HRIVERA2</t>
  </si>
  <si>
    <t>Hygela.Rivera@apria.com</t>
  </si>
  <si>
    <t>Perez, Patrick</t>
  </si>
  <si>
    <t>Patrick Perez</t>
  </si>
  <si>
    <t>Perez</t>
  </si>
  <si>
    <t>Patrick</t>
  </si>
  <si>
    <t>Belmonte, Oscar</t>
  </si>
  <si>
    <t>Oscar Belmonte</t>
  </si>
  <si>
    <t>Belmonte</t>
  </si>
  <si>
    <t>Oscar</t>
  </si>
  <si>
    <t>Cortez, Maria Antonette Domingo</t>
  </si>
  <si>
    <t>Maria Antonette Domingo Cortez</t>
  </si>
  <si>
    <t>Cortez</t>
  </si>
  <si>
    <t>Maria Antonette Domingo</t>
  </si>
  <si>
    <t>Vardeleon, Hazel</t>
  </si>
  <si>
    <t>Lubo, Peter</t>
  </si>
  <si>
    <t>Peter  Lubo</t>
  </si>
  <si>
    <t>Lubo</t>
  </si>
  <si>
    <t>Peter</t>
  </si>
  <si>
    <t>PLUBO</t>
  </si>
  <si>
    <t>PETER.LUBO@apria.com</t>
  </si>
  <si>
    <t>Andrade, Helen</t>
  </si>
  <si>
    <t>Helen Andrade</t>
  </si>
  <si>
    <t>Andrade</t>
  </si>
  <si>
    <t xml:space="preserve"> Helen</t>
  </si>
  <si>
    <t>2016-02</t>
  </si>
  <si>
    <t>Presas, Heinrich</t>
  </si>
  <si>
    <t>Heinrich Presas</t>
  </si>
  <si>
    <t>Heinrich</t>
  </si>
  <si>
    <t>Presas</t>
  </si>
  <si>
    <t>HPRESAS</t>
  </si>
  <si>
    <t>Babon, Emelet</t>
  </si>
  <si>
    <t>Emelet Babon</t>
  </si>
  <si>
    <t>Emelet</t>
  </si>
  <si>
    <t>Babon</t>
  </si>
  <si>
    <t>EBABON</t>
  </si>
  <si>
    <t xml:space="preserve">Pantoja, Karen Gay </t>
  </si>
  <si>
    <t>Karen Gay  Pantoja</t>
  </si>
  <si>
    <t>Pantoja</t>
  </si>
  <si>
    <t>Karen Gay</t>
  </si>
  <si>
    <t>KPANTOJA</t>
  </si>
  <si>
    <t>KARENGAY.PANTOJA@HCL.COM</t>
  </si>
  <si>
    <t>Ibabao, Ernesto</t>
  </si>
  <si>
    <t>Ernesto Ibabao</t>
  </si>
  <si>
    <t>Ibabao</t>
  </si>
  <si>
    <t>Ernesto</t>
  </si>
  <si>
    <t>Buhay, Angiel</t>
  </si>
  <si>
    <t>Angiel Buhay</t>
  </si>
  <si>
    <t>Buhay</t>
  </si>
  <si>
    <t>Angiel</t>
  </si>
  <si>
    <t>ABUHAY </t>
  </si>
  <si>
    <t>angiel.buhay@hcl.com</t>
  </si>
  <si>
    <t>Paletino, Odessa</t>
  </si>
  <si>
    <t>Odessa Paletino</t>
  </si>
  <si>
    <t>Paletino</t>
  </si>
  <si>
    <t>Odessa Acuna</t>
  </si>
  <si>
    <t>Acuna</t>
  </si>
  <si>
    <t>OPALETIN</t>
  </si>
  <si>
    <t>Dugay, Marife</t>
  </si>
  <si>
    <t>Marife  Dugay</t>
  </si>
  <si>
    <t xml:space="preserve"> Dugay</t>
  </si>
  <si>
    <t>Marife</t>
  </si>
  <si>
    <t>MDUGAY</t>
  </si>
  <si>
    <t>Kagahastian, King</t>
  </si>
  <si>
    <t>King Kagahastian</t>
  </si>
  <si>
    <t>Kagahastian</t>
  </si>
  <si>
    <t>King</t>
  </si>
  <si>
    <t>KKAGAHAS</t>
  </si>
  <si>
    <t>king.kagahastian@hcl.com</t>
  </si>
  <si>
    <t>Padasas, May-Lyn</t>
  </si>
  <si>
    <t>May-Lyn Padasas</t>
  </si>
  <si>
    <t>Padasas</t>
  </si>
  <si>
    <t xml:space="preserve"> May-Lyn</t>
  </si>
  <si>
    <t>PMAYLYN</t>
  </si>
  <si>
    <t>may-lyn.padasas@hcl.com</t>
  </si>
  <si>
    <t>Martin, Kim</t>
  </si>
  <si>
    <t>Kim Martin</t>
  </si>
  <si>
    <t>Martin</t>
  </si>
  <si>
    <t>Kim</t>
  </si>
  <si>
    <t>KMARTI16</t>
  </si>
  <si>
    <t>kim.martin@hcl.com</t>
  </si>
  <si>
    <t xml:space="preserve">Maborrang, Paul </t>
  </si>
  <si>
    <t>Paul  Maborrang</t>
  </si>
  <si>
    <t>Maborrang</t>
  </si>
  <si>
    <t>Paul</t>
  </si>
  <si>
    <t>PMABORRA</t>
  </si>
  <si>
    <t>PAULSAMSON.M@HCL.COM</t>
  </si>
  <si>
    <t xml:space="preserve">Marquez, Ronald </t>
  </si>
  <si>
    <t>Ronald  Marquez</t>
  </si>
  <si>
    <t>RMARQUE1</t>
  </si>
  <si>
    <t>RONALD.MARQUEZ@HCL.COM</t>
  </si>
  <si>
    <t>Darwin, Enriquez</t>
  </si>
  <si>
    <t>Darwin Enriquez</t>
  </si>
  <si>
    <t>Darwin</t>
  </si>
  <si>
    <t>DENRIQUE</t>
  </si>
  <si>
    <t>darwinenriquez@hcl.com</t>
  </si>
  <si>
    <t>John Joseph, Demdam</t>
  </si>
  <si>
    <t>John Joseph Demdam</t>
  </si>
  <si>
    <t>Demdam</t>
  </si>
  <si>
    <t>John Joseph</t>
  </si>
  <si>
    <t xml:space="preserve">Gillera, Runoel  </t>
  </si>
  <si>
    <t>Runoel   Gillera</t>
  </si>
  <si>
    <t xml:space="preserve">Runoel  </t>
  </si>
  <si>
    <t>Gillera</t>
  </si>
  <si>
    <t>RGILLERA</t>
  </si>
  <si>
    <t>Gravina, Sherelyn</t>
  </si>
  <si>
    <t>Sherelyn Gravina</t>
  </si>
  <si>
    <t>Gravina</t>
  </si>
  <si>
    <t>Sherelyn</t>
  </si>
  <si>
    <t xml:space="preserve">Morit, Analyn </t>
  </si>
  <si>
    <t xml:space="preserve"> Analyn  Morit</t>
  </si>
  <si>
    <t>Morit</t>
  </si>
  <si>
    <t xml:space="preserve"> Analyn </t>
  </si>
  <si>
    <t>Soliva, Gina</t>
  </si>
  <si>
    <t>Gina Soliva</t>
  </si>
  <si>
    <t>Gina</t>
  </si>
  <si>
    <t>Soliva</t>
  </si>
  <si>
    <t>GSOLICA</t>
  </si>
  <si>
    <t>Saludes, Jouie Marco</t>
  </si>
  <si>
    <t>Jouie Marco Saludes</t>
  </si>
  <si>
    <t>Saludes</t>
  </si>
  <si>
    <t>Jouie Marco</t>
  </si>
  <si>
    <t>Autentico, Jacinto</t>
  </si>
  <si>
    <t>Jacinto Autentico</t>
  </si>
  <si>
    <t>Autentico</t>
  </si>
  <si>
    <t>JAUTENTI</t>
  </si>
  <si>
    <t>Verjinski, Thyra</t>
  </si>
  <si>
    <t>Thyra Verjinski</t>
  </si>
  <si>
    <t>Verjinski</t>
  </si>
  <si>
    <t xml:space="preserve"> Thyra</t>
  </si>
  <si>
    <t>VTHYRA</t>
  </si>
  <si>
    <t>thyra.verjinski@hcl.com</t>
  </si>
  <si>
    <t>Jobel, Advincula</t>
  </si>
  <si>
    <t>Jobel Advincula</t>
  </si>
  <si>
    <t>Jobel</t>
  </si>
  <si>
    <t>JADVINCU</t>
  </si>
  <si>
    <t>jobeladvincula@yahoo.com</t>
  </si>
  <si>
    <t>Rempis, Joesab</t>
  </si>
  <si>
    <t>Joesab Rempis</t>
  </si>
  <si>
    <t>Rempis</t>
  </si>
  <si>
    <t>Joesab</t>
  </si>
  <si>
    <t>Dela Paz, Jennifer</t>
  </si>
  <si>
    <t xml:space="preserve">Jennifer Dela Paz </t>
  </si>
  <si>
    <t xml:space="preserve">Dela Paz </t>
  </si>
  <si>
    <t>JDELAPAZ</t>
  </si>
  <si>
    <t>jennifer.delapaz@apria.com</t>
  </si>
  <si>
    <t>Barcelona, Maria Cristina</t>
  </si>
  <si>
    <t>Maria Cristina Barcelona</t>
  </si>
  <si>
    <t>Barcelona</t>
  </si>
  <si>
    <t>Maria Cristina</t>
  </si>
  <si>
    <t xml:space="preserve">Longno, Robenil  </t>
  </si>
  <si>
    <t>Robenil   Longno</t>
  </si>
  <si>
    <t>Longno</t>
  </si>
  <si>
    <t xml:space="preserve">Robenil </t>
  </si>
  <si>
    <t>RROBENIL</t>
  </si>
  <si>
    <t>Robenil.robenil@apria.com</t>
  </si>
  <si>
    <t xml:space="preserve">Narcelles, Raymond March </t>
  </si>
  <si>
    <t>Raymond March  Narcelles</t>
  </si>
  <si>
    <t>Narcelles</t>
  </si>
  <si>
    <t>Raymond March</t>
  </si>
  <si>
    <t>RNARCELL</t>
  </si>
  <si>
    <t>RAYMONDMARCH.N@HCL.COM</t>
  </si>
  <si>
    <t>2016-03</t>
  </si>
  <si>
    <t>Vargas, Mary Jonnalee Anne</t>
  </si>
  <si>
    <t>Mary Jonnalee Anne  Vargas</t>
  </si>
  <si>
    <t>Vargas</t>
  </si>
  <si>
    <t>Mary Jonnalee Anne</t>
  </si>
  <si>
    <t>MVARGAS</t>
  </si>
  <si>
    <t xml:space="preserve">MaryJonnaleeAnne.Vargas@apria.com
 </t>
  </si>
  <si>
    <t>Aguilar, Mary Catherine</t>
  </si>
  <si>
    <t>Mary Catherine Aguilar</t>
  </si>
  <si>
    <t>Mary Catherine</t>
  </si>
  <si>
    <t>Aguilar</t>
  </si>
  <si>
    <t>MAGUILA7</t>
  </si>
  <si>
    <t xml:space="preserve">Latade, Alvin </t>
  </si>
  <si>
    <t>Alvin  Latade</t>
  </si>
  <si>
    <t>Latade</t>
  </si>
  <si>
    <t>ALATADE</t>
  </si>
  <si>
    <t>ALVIN.LATADE@HCL.COM</t>
  </si>
  <si>
    <t xml:space="preserve">Rivera, Christian Dave </t>
  </si>
  <si>
    <t>Christian Dave  Rivera</t>
  </si>
  <si>
    <t>Christian Dave</t>
  </si>
  <si>
    <t>CRIVERA3</t>
  </si>
  <si>
    <t>Christian.Rivera@apria.com</t>
  </si>
  <si>
    <t xml:space="preserve">Tanallon, Almer </t>
  </si>
  <si>
    <t>Almer  Tanallon</t>
  </si>
  <si>
    <t>Tanallon</t>
  </si>
  <si>
    <t>Almer</t>
  </si>
  <si>
    <t>ATANALLO</t>
  </si>
  <si>
    <t>ALMER.TANALLON@HCL.COM</t>
  </si>
  <si>
    <t>Rapisura, Jeff</t>
  </si>
  <si>
    <t>Jeff Rapisura</t>
  </si>
  <si>
    <t>Jeff</t>
  </si>
  <si>
    <t>Rapusira</t>
  </si>
  <si>
    <t>Goting, Sonny</t>
  </si>
  <si>
    <t>Sonny Goting</t>
  </si>
  <si>
    <t>Goting</t>
  </si>
  <si>
    <t xml:space="preserve"> Sonny</t>
  </si>
  <si>
    <t>SGOTING</t>
  </si>
  <si>
    <t>De Leon, Michelle Marie</t>
  </si>
  <si>
    <t>Michelle Marie De Leon</t>
  </si>
  <si>
    <t>Michelle Marie</t>
  </si>
  <si>
    <t>Santiago, Yvoneeh</t>
  </si>
  <si>
    <t>Yvoneeh Santiago</t>
  </si>
  <si>
    <t>Yvoneeh</t>
  </si>
  <si>
    <t>Pasco, Emmanuel</t>
  </si>
  <si>
    <t>Emmanuel Pasco</t>
  </si>
  <si>
    <t>Pasco</t>
  </si>
  <si>
    <t xml:space="preserve">Magbag, Mimi Diana </t>
  </si>
  <si>
    <t>Mimi Diana  Magbag</t>
  </si>
  <si>
    <t>Magbag</t>
  </si>
  <si>
    <t>Mimi Diana</t>
  </si>
  <si>
    <t>MMAGBAG</t>
  </si>
  <si>
    <t>MIMIDIANA.MAGBAG@HCL.COM</t>
  </si>
  <si>
    <t xml:space="preserve">Estrada, Angelica </t>
  </si>
  <si>
    <t>Angelica  Estrada</t>
  </si>
  <si>
    <t>Estrada</t>
  </si>
  <si>
    <t>Angelica</t>
  </si>
  <si>
    <t>AESTRAD3</t>
  </si>
  <si>
    <t>ANGELICA.ESTRADA@HCL.COM</t>
  </si>
  <si>
    <t>Montaniel, Arron Paul</t>
  </si>
  <si>
    <t>Arron Paul Montaniel</t>
  </si>
  <si>
    <t>Montaniel</t>
  </si>
  <si>
    <t xml:space="preserve"> Arron Paul</t>
  </si>
  <si>
    <t>AMONTANI</t>
  </si>
  <si>
    <t>arronpaul.montaniel@hcl.com</t>
  </si>
  <si>
    <t>Villanueva, Jason</t>
  </si>
  <si>
    <t>CK, Vibha</t>
  </si>
  <si>
    <t>Quality Supervisor</t>
  </si>
  <si>
    <t>BO/FO</t>
  </si>
  <si>
    <t>jason.villanueva@hcl.com</t>
  </si>
  <si>
    <t>Labrador, Diana Rose</t>
  </si>
  <si>
    <t>Diana Rose Labrador</t>
  </si>
  <si>
    <t>Labrador</t>
  </si>
  <si>
    <t>Diana Rose</t>
  </si>
  <si>
    <t>Antigua, Neriza</t>
  </si>
  <si>
    <t>Neriza Antigua</t>
  </si>
  <si>
    <t>Neriza</t>
  </si>
  <si>
    <t>Antigua</t>
  </si>
  <si>
    <t>nantigua</t>
  </si>
  <si>
    <t>Buison, Volter T.</t>
  </si>
  <si>
    <t>Volter T.  Buison</t>
  </si>
  <si>
    <t>Buison</t>
  </si>
  <si>
    <t>Volter T.</t>
  </si>
  <si>
    <t>VOLTER.BUISON@HCL.COM</t>
  </si>
  <si>
    <t xml:space="preserve">Adalia, Lariza Jhoie </t>
  </si>
  <si>
    <t>Lariza Jhoie  Adalia</t>
  </si>
  <si>
    <t>Adalia</t>
  </si>
  <si>
    <t>Lariza Jhoie</t>
  </si>
  <si>
    <t>LADALIA</t>
  </si>
  <si>
    <t>LARIZAJHOIE.ADALIA@HCL.COM</t>
  </si>
  <si>
    <t xml:space="preserve">Sangria, Philip </t>
  </si>
  <si>
    <t>Philip  Sangria</t>
  </si>
  <si>
    <t>Sangria</t>
  </si>
  <si>
    <t>Philip</t>
  </si>
  <si>
    <t>PSANGRIA</t>
  </si>
  <si>
    <t>PHILIP.SANGRIA@HCL.COM</t>
  </si>
  <si>
    <t>2016-04</t>
  </si>
  <si>
    <t>Pasay, Patricia</t>
  </si>
  <si>
    <t>Patricia Pasay</t>
  </si>
  <si>
    <t>Pasay</t>
  </si>
  <si>
    <t>Patricia</t>
  </si>
  <si>
    <t>Playda, Glenn Mar</t>
  </si>
  <si>
    <t>PPASAY</t>
  </si>
  <si>
    <t>Elfida, May Borres</t>
  </si>
  <si>
    <t>May Borres Elfida</t>
  </si>
  <si>
    <t>Elfida</t>
  </si>
  <si>
    <t>May Borres</t>
  </si>
  <si>
    <t>MELFIDA</t>
  </si>
  <si>
    <t>elfidamay.borres@hcl.com</t>
  </si>
  <si>
    <t>Buco, Karen</t>
  </si>
  <si>
    <t>Karen  Buco</t>
  </si>
  <si>
    <t>Buco</t>
  </si>
  <si>
    <t>kbuco</t>
  </si>
  <si>
    <t>KAREN.BUCO@HCL.COM</t>
  </si>
  <si>
    <t>Castillo, Reymond Joseph</t>
  </si>
  <si>
    <t>Reymond Joseph  Castillo</t>
  </si>
  <si>
    <t>Reymond Joseph</t>
  </si>
  <si>
    <t>BREYMOND</t>
  </si>
  <si>
    <t>REYMONDJOSEPH.C@HCL.COM</t>
  </si>
  <si>
    <t xml:space="preserve"> De Leon, John Victor Gudelio </t>
  </si>
  <si>
    <t xml:space="preserve"> John Victor Gudelio   De Leon</t>
  </si>
  <si>
    <t xml:space="preserve"> De Leon</t>
  </si>
  <si>
    <t xml:space="preserve"> John Victor Gudelio</t>
  </si>
  <si>
    <t>JGAUDELI</t>
  </si>
  <si>
    <t>JohnVictor.GaudelioDeLeon@apria.com</t>
  </si>
  <si>
    <t xml:space="preserve">Brazil, Keith Klaude Vann </t>
  </si>
  <si>
    <t>Keith Klaude Vann  Brazil</t>
  </si>
  <si>
    <t xml:space="preserve">Keith Klaude Vann </t>
  </si>
  <si>
    <t>Brazil</t>
  </si>
  <si>
    <t>KBRAZIL</t>
  </si>
  <si>
    <t xml:space="preserve">Loria, Romen </t>
  </si>
  <si>
    <t>Romen  Loria</t>
  </si>
  <si>
    <t>Loria</t>
  </si>
  <si>
    <t>Romen</t>
  </si>
  <si>
    <t>ROMEN.LORIA@HCL.COM</t>
  </si>
  <si>
    <t>Lamiel, Cathleen</t>
  </si>
  <si>
    <t>Cathleen Lamiel</t>
  </si>
  <si>
    <t>Lamiel</t>
  </si>
  <si>
    <t>Cathleen</t>
  </si>
  <si>
    <t>CLAMIEL</t>
  </si>
  <si>
    <t>cathleen.lamiel</t>
  </si>
  <si>
    <t xml:space="preserve">Vistro, Angelica rose </t>
  </si>
  <si>
    <t>Angelica rose  Vistro</t>
  </si>
  <si>
    <t>Vistro</t>
  </si>
  <si>
    <t>Angelica rose</t>
  </si>
  <si>
    <t>AVISTRO</t>
  </si>
  <si>
    <t>angelicarose.vistro</t>
  </si>
  <si>
    <t>ANGELICAROSE.VISTRO@HCL.COM</t>
  </si>
  <si>
    <t xml:space="preserve">Bocatija, Mary Grace </t>
  </si>
  <si>
    <t>Mary Grace   Bocatija</t>
  </si>
  <si>
    <t>Bocatija</t>
  </si>
  <si>
    <t xml:space="preserve">Mary Grace </t>
  </si>
  <si>
    <t>maygrace.bocatija</t>
  </si>
  <si>
    <t>MAYGRACE.BOCATIJA@HCL.COM</t>
  </si>
  <si>
    <t xml:space="preserve">Bondad, Berdalyne </t>
  </si>
  <si>
    <t>Berdalyne  Bondad</t>
  </si>
  <si>
    <t>Bondad</t>
  </si>
  <si>
    <t>Berdalyne</t>
  </si>
  <si>
    <t>BBONDAD</t>
  </si>
  <si>
    <t>berdalyne.bondad</t>
  </si>
  <si>
    <t>BERDALYNE.BONDAD@HCL.COM</t>
  </si>
  <si>
    <t>Abraham, Starra Ann</t>
  </si>
  <si>
    <t>Starra Ann Abraham</t>
  </si>
  <si>
    <t>Abraham</t>
  </si>
  <si>
    <t>Starra Ann</t>
  </si>
  <si>
    <t>RMAGLALANG</t>
  </si>
  <si>
    <t>starraann.abraham</t>
  </si>
  <si>
    <t>Duhaylungsod, Glenn</t>
  </si>
  <si>
    <t>Glenn Duhaylungsod</t>
  </si>
  <si>
    <t>Duhaylungsod</t>
  </si>
  <si>
    <t>Glenn</t>
  </si>
  <si>
    <t>GDUHAYLU</t>
  </si>
  <si>
    <t>glenn.duhaylungsod</t>
  </si>
  <si>
    <t>Duma, Jephthah</t>
  </si>
  <si>
    <t>Jephthah Duma</t>
  </si>
  <si>
    <t>Jephthah</t>
  </si>
  <si>
    <t>Duma</t>
  </si>
  <si>
    <t>jephthah.duma</t>
  </si>
  <si>
    <t>Nahgab Jr., Abelardo</t>
  </si>
  <si>
    <t>Abelardo  Nahgab Jr.</t>
  </si>
  <si>
    <t>Nahgab Jr.</t>
  </si>
  <si>
    <t>Abelardo</t>
  </si>
  <si>
    <t>ANAHGAB</t>
  </si>
  <si>
    <t>abelardo.nahgabjr</t>
  </si>
  <si>
    <t>ABELARDO.NAHGABJR@HCL.COM</t>
  </si>
  <si>
    <t xml:space="preserve">Guico, Aileen M. </t>
  </si>
  <si>
    <t>Aileen M.   Guico</t>
  </si>
  <si>
    <t>Guico</t>
  </si>
  <si>
    <t xml:space="preserve">Aileen M. </t>
  </si>
  <si>
    <t>AGUICO</t>
  </si>
  <si>
    <t>aileen.guico</t>
  </si>
  <si>
    <t>AILEEN.GUICO@HCL.COM</t>
  </si>
  <si>
    <t>Peante, Jennifer</t>
  </si>
  <si>
    <t>Jennifer Pecante</t>
  </si>
  <si>
    <t>Pecante</t>
  </si>
  <si>
    <t>JPECANTE</t>
  </si>
  <si>
    <t>jennifer.pecante</t>
  </si>
  <si>
    <t>De Guzman, Leonard Josef</t>
  </si>
  <si>
    <t>Leonard Josef De Guzman</t>
  </si>
  <si>
    <t>Leonard Josef</t>
  </si>
  <si>
    <t>LDEGUZMA</t>
  </si>
  <si>
    <t>leonardjosef.d</t>
  </si>
  <si>
    <t xml:space="preserve">Laranjo, James </t>
  </si>
  <si>
    <t>James  Laranjo</t>
  </si>
  <si>
    <t>Laranjo</t>
  </si>
  <si>
    <t>James</t>
  </si>
  <si>
    <t>JLARANJO</t>
  </si>
  <si>
    <t>JAMES.LARANJO@HCL.COM</t>
  </si>
  <si>
    <t>Ejercito, Lizel</t>
  </si>
  <si>
    <t>Lizel Ejercito</t>
  </si>
  <si>
    <t>Ejercito</t>
  </si>
  <si>
    <t>Lizel</t>
  </si>
  <si>
    <t>Loneza, Mary Joy</t>
  </si>
  <si>
    <t>Mary Joy Loneza</t>
  </si>
  <si>
    <t>Loneza</t>
  </si>
  <si>
    <t>Tolentino, Vanessa</t>
  </si>
  <si>
    <t>Vanessa Tolentino</t>
  </si>
  <si>
    <t>Vanessa</t>
  </si>
  <si>
    <t>Sotelo, Sisenando</t>
  </si>
  <si>
    <t>Sisenando Sotelo</t>
  </si>
  <si>
    <t>Sisenando</t>
  </si>
  <si>
    <t>sisenando.soteloll</t>
  </si>
  <si>
    <t>2016-05</t>
  </si>
  <si>
    <t>Gilonhos, Herminia</t>
  </si>
  <si>
    <t>Herminia Gilonhos</t>
  </si>
  <si>
    <t>Gilonhos</t>
  </si>
  <si>
    <t>Herminia</t>
  </si>
  <si>
    <t>Angeles, Arjo Myko</t>
  </si>
  <si>
    <t>HGILONHO</t>
  </si>
  <si>
    <t>herminia.gilongos</t>
  </si>
  <si>
    <t>Campos, Marc Joseph</t>
  </si>
  <si>
    <t xml:space="preserve"> Marc Joseph Campos</t>
  </si>
  <si>
    <t>Campos</t>
  </si>
  <si>
    <t xml:space="preserve"> Marc Joseph</t>
  </si>
  <si>
    <t>Castro, Josefino</t>
  </si>
  <si>
    <t>MCAMPOS1</t>
  </si>
  <si>
    <t>marcjoseph.campos</t>
  </si>
  <si>
    <t>Punzalan, Queenie Ranel</t>
  </si>
  <si>
    <t>Queenie Ranel  Punzalan</t>
  </si>
  <si>
    <t>Punzalan</t>
  </si>
  <si>
    <t>Queenie Ranel</t>
  </si>
  <si>
    <t>PUNZALAN</t>
  </si>
  <si>
    <t>queenieranel.p</t>
  </si>
  <si>
    <t>Queenie.Punzalan@apria.com</t>
  </si>
  <si>
    <t xml:space="preserve">Cabatbat, Dean Albert </t>
  </si>
  <si>
    <t>Dean Albert  Cabatbat</t>
  </si>
  <si>
    <t>Cabatbat</t>
  </si>
  <si>
    <t>Dean Albert</t>
  </si>
  <si>
    <t>DCABATBA</t>
  </si>
  <si>
    <t>deanalbert.cabatbat</t>
  </si>
  <si>
    <t>Enerio, Katherina</t>
  </si>
  <si>
    <t>Katherina Enerio</t>
  </si>
  <si>
    <t>Enerio</t>
  </si>
  <si>
    <t>Katherina</t>
  </si>
  <si>
    <t> KENERIO</t>
  </si>
  <si>
    <t>katherina.enerio</t>
  </si>
  <si>
    <t xml:space="preserve">Lagdaan, Joy </t>
  </si>
  <si>
    <t>Joy  Lagdaan</t>
  </si>
  <si>
    <t>Lagdaan</t>
  </si>
  <si>
    <t>JLAGDAAN</t>
  </si>
  <si>
    <t>joy.lagdaan</t>
  </si>
  <si>
    <t>Joy.Lagdaan@apria.com</t>
  </si>
  <si>
    <t>Nisperos, Krishna Marie</t>
  </si>
  <si>
    <t>Krishna Marie Nisperos</t>
  </si>
  <si>
    <t>Nisperos</t>
  </si>
  <si>
    <t>Krishna Marie</t>
  </si>
  <si>
    <t>KNISPERO</t>
  </si>
  <si>
    <t>krishtamarie.n</t>
  </si>
  <si>
    <t xml:space="preserve">Mananquil, Ma. Cassandra </t>
  </si>
  <si>
    <t>Ma. Cassandra  Mananquil</t>
  </si>
  <si>
    <t>Mananquil</t>
  </si>
  <si>
    <t>Ma. Cassandra</t>
  </si>
  <si>
    <t>MMANANQ1</t>
  </si>
  <si>
    <t>macassandra.m</t>
  </si>
  <si>
    <t>MACASSANDRA.M@HCL.COM</t>
  </si>
  <si>
    <t>Julaton, Dennis Allan</t>
  </si>
  <si>
    <t>Dennis Allan Julaton</t>
  </si>
  <si>
    <t>Julaton</t>
  </si>
  <si>
    <t>Dennis Allan</t>
  </si>
  <si>
    <t>Quiaoit, Jane</t>
  </si>
  <si>
    <t>Jane Quiaoit</t>
  </si>
  <si>
    <t>Quiaoit</t>
  </si>
  <si>
    <t>Jane</t>
  </si>
  <si>
    <t>JOFIANA</t>
  </si>
  <si>
    <t>jane.quiaoit</t>
  </si>
  <si>
    <t xml:space="preserve">Dizon, Christopher Ivan </t>
  </si>
  <si>
    <t>Christopher Ivan  Dizon</t>
  </si>
  <si>
    <t>Dizon</t>
  </si>
  <si>
    <t xml:space="preserve">Christopher Ivan </t>
  </si>
  <si>
    <t>christopherivan.d</t>
  </si>
  <si>
    <t>Pelisigas, Maria Katrina</t>
  </si>
  <si>
    <t>Maria Katrina Pelisigas</t>
  </si>
  <si>
    <t>Pelisigas</t>
  </si>
  <si>
    <t>Maria Katrina</t>
  </si>
  <si>
    <t>Process Trainer</t>
  </si>
  <si>
    <t>mariakatrina.p</t>
  </si>
  <si>
    <t>mariakatrina.p@apria.com</t>
  </si>
  <si>
    <t>Ferrer, Janeane</t>
  </si>
  <si>
    <t>Janeane Ferrer</t>
  </si>
  <si>
    <t>Janeane</t>
  </si>
  <si>
    <t>JFERRER</t>
  </si>
  <si>
    <t>jeneane.ferrer</t>
  </si>
  <si>
    <t>janeane.ferrer@apria.com</t>
  </si>
  <si>
    <t>Pal-lay, Renante</t>
  </si>
  <si>
    <t>Renante Pal-lay</t>
  </si>
  <si>
    <t>Pal-lay</t>
  </si>
  <si>
    <t>Renante</t>
  </si>
  <si>
    <t>Jaypee Meru</t>
  </si>
  <si>
    <t>renante.pal-lay</t>
  </si>
  <si>
    <t>not on file</t>
  </si>
  <si>
    <t>Mangulabnan, Jose Karlo</t>
  </si>
  <si>
    <t>Jose Karlo Mangulabnan</t>
  </si>
  <si>
    <t>Mangulabnan</t>
  </si>
  <si>
    <t>Jose Karlo</t>
  </si>
  <si>
    <t>Reyes, Rebecca Ann</t>
  </si>
  <si>
    <t>josekarlo.m</t>
  </si>
  <si>
    <t>Siesa, Marjohnvic</t>
  </si>
  <si>
    <t>Marjohnvic Siesa</t>
  </si>
  <si>
    <t>Siesa</t>
  </si>
  <si>
    <t>Marjohnvic</t>
  </si>
  <si>
    <t>marjohnvic.siesa</t>
  </si>
  <si>
    <t>Mahusay, John Dave</t>
  </si>
  <si>
    <t>John Dave Mahusay</t>
  </si>
  <si>
    <t>Mahusay</t>
  </si>
  <si>
    <t>John Dave</t>
  </si>
  <si>
    <t>johndave.mahusay</t>
  </si>
  <si>
    <t xml:space="preserve">Del Mar, Anne Jhelene </t>
  </si>
  <si>
    <t>Anne Jhelene  Del Mar</t>
  </si>
  <si>
    <t>Del Mar</t>
  </si>
  <si>
    <t xml:space="preserve">Anne Jhelene </t>
  </si>
  <si>
    <t>Orfanel, Elmer</t>
  </si>
  <si>
    <t>ADELMAR</t>
  </si>
  <si>
    <t>annejhelene.delmar</t>
  </si>
  <si>
    <t>Anne.delMar@apria.com</t>
  </si>
  <si>
    <t>Navarro, Lorna</t>
  </si>
  <si>
    <t>Lorna Navarro</t>
  </si>
  <si>
    <t>Lorna</t>
  </si>
  <si>
    <t>Navarro</t>
  </si>
  <si>
    <t>lnavarro</t>
  </si>
  <si>
    <t>lorna.navarro</t>
  </si>
  <si>
    <t>lorna.navarro@apria.com</t>
  </si>
  <si>
    <t>Clemente, Jenina Danielle</t>
  </si>
  <si>
    <t>Jenina Danielle Clemente</t>
  </si>
  <si>
    <t>Clemente</t>
  </si>
  <si>
    <t>Jenina Danielle</t>
  </si>
  <si>
    <t>jeninadanielle.c</t>
  </si>
  <si>
    <t>jeninadanielle.clemente@apria.com</t>
  </si>
  <si>
    <t>Armingol, Aldrin</t>
  </si>
  <si>
    <t>Aldrin Armingol</t>
  </si>
  <si>
    <t>Armingol</t>
  </si>
  <si>
    <t>AARMINGO</t>
  </si>
  <si>
    <t>aldrin.armingol</t>
  </si>
  <si>
    <t>alrin.armingol@apria.com</t>
  </si>
  <si>
    <t>Rodriguez, Hazel</t>
  </si>
  <si>
    <t>Hazel Rodriguez</t>
  </si>
  <si>
    <t>Hazel</t>
  </si>
  <si>
    <t>HRODRIG3</t>
  </si>
  <si>
    <t>hazel.rodriguez</t>
  </si>
  <si>
    <t>Joven, Nichole</t>
  </si>
  <si>
    <t>Nichole Joven</t>
  </si>
  <si>
    <t>Joven</t>
  </si>
  <si>
    <t>Nichole</t>
  </si>
  <si>
    <t>NJOVEN</t>
  </si>
  <si>
    <t>nicholebryant.joven</t>
  </si>
  <si>
    <t>nichole.joven@apria.com</t>
  </si>
  <si>
    <t>Ababon, Aldrin B.</t>
  </si>
  <si>
    <t>Aldrin B.  Ababon</t>
  </si>
  <si>
    <t>Ababon</t>
  </si>
  <si>
    <t>Aldrin B.</t>
  </si>
  <si>
    <t>AABABON</t>
  </si>
  <si>
    <t>aldrin.ababon</t>
  </si>
  <si>
    <t>ALDRIN.ABABON@HCL.COM</t>
  </si>
  <si>
    <t>2016-06</t>
  </si>
  <si>
    <t>Lim, Margareth Geraldine</t>
  </si>
  <si>
    <t>Margareth Geraldine Lim</t>
  </si>
  <si>
    <t>Margareth Geraldine</t>
  </si>
  <si>
    <t>mlim3</t>
  </si>
  <si>
    <t>limm</t>
  </si>
  <si>
    <t>Toledo, Gerlie</t>
  </si>
  <si>
    <t>Gerlie Toledo</t>
  </si>
  <si>
    <t>Toledo</t>
  </si>
  <si>
    <t>Gerlie</t>
  </si>
  <si>
    <t>GTOLEDO</t>
  </si>
  <si>
    <t>gerlie.toledo</t>
  </si>
  <si>
    <t>Bigay, Erick James</t>
  </si>
  <si>
    <t>Erick James Bigay</t>
  </si>
  <si>
    <t>Bigay</t>
  </si>
  <si>
    <t>Erick James</t>
  </si>
  <si>
    <t>Sohal, Vikram</t>
  </si>
  <si>
    <t>erickjames.bigay</t>
  </si>
  <si>
    <t>Feliciano, Reniel</t>
  </si>
  <si>
    <t>Reniel  Feliciano</t>
  </si>
  <si>
    <t>Feliciano</t>
  </si>
  <si>
    <t>Reniel</t>
  </si>
  <si>
    <t>RFELICIA</t>
  </si>
  <si>
    <t>reniel.feliciano</t>
  </si>
  <si>
    <t>reniel.feliciano@apria.com</t>
  </si>
  <si>
    <t>Ablao, Maricel</t>
  </si>
  <si>
    <t>Maricel Ablao</t>
  </si>
  <si>
    <t>Maricel</t>
  </si>
  <si>
    <t>Ablao</t>
  </si>
  <si>
    <t>maricel.ablao</t>
  </si>
  <si>
    <t xml:space="preserve">Mendoza, Danica Danelle </t>
  </si>
  <si>
    <t>Danica Danelle   Mendoza</t>
  </si>
  <si>
    <t>Mendoza</t>
  </si>
  <si>
    <t xml:space="preserve">Danica Danelle </t>
  </si>
  <si>
    <t>DMENDOZ4</t>
  </si>
  <si>
    <t>danicadanelle.m</t>
  </si>
  <si>
    <t>danica.mendoza@apria.com</t>
  </si>
  <si>
    <t>Yumol, John Rafael</t>
  </si>
  <si>
    <t>John Rafael  Yumol</t>
  </si>
  <si>
    <t>Yumol</t>
  </si>
  <si>
    <t>John Rafael</t>
  </si>
  <si>
    <t>JYUMOL</t>
  </si>
  <si>
    <t>johnrafael.yumol</t>
  </si>
  <si>
    <t>johnrafael.yumol@apria.com</t>
  </si>
  <si>
    <t>Caba, Jennilyn Rose</t>
  </si>
  <si>
    <t>Jennilyn Rose  Caba</t>
  </si>
  <si>
    <t>Caba</t>
  </si>
  <si>
    <t>Jennilyn Rose</t>
  </si>
  <si>
    <t>JCABA1</t>
  </si>
  <si>
    <t>jennilynrose.caba</t>
  </si>
  <si>
    <t>jennilynrose.caba@apria.com</t>
  </si>
  <si>
    <t>Aggabao, Jaycee</t>
  </si>
  <si>
    <t>Jaycee Aggabao</t>
  </si>
  <si>
    <t>Aggabao</t>
  </si>
  <si>
    <t>Jaycee</t>
  </si>
  <si>
    <t>JAGGABAO</t>
  </si>
  <si>
    <t>jaycee.aggabao</t>
  </si>
  <si>
    <t>Miravite, Neliza</t>
  </si>
  <si>
    <t>Neliza Miravite</t>
  </si>
  <si>
    <t>Miravite</t>
  </si>
  <si>
    <t>Neliza</t>
  </si>
  <si>
    <t>NMIRAVIT</t>
  </si>
  <si>
    <t>neliza.miravite</t>
  </si>
  <si>
    <t>Pre, Fernando III</t>
  </si>
  <si>
    <t>Fernando Pre III</t>
  </si>
  <si>
    <t>Pre</t>
  </si>
  <si>
    <t>fernando.preiii</t>
  </si>
  <si>
    <t>Sausi, Anna Marielle</t>
  </si>
  <si>
    <t>Anne Marielle Sausi</t>
  </si>
  <si>
    <t>Sausi</t>
  </si>
  <si>
    <t>Anna Marielle</t>
  </si>
  <si>
    <t>Tolentino, Maria Lourdes</t>
  </si>
  <si>
    <t>annemarielle.sausi</t>
  </si>
  <si>
    <t>annemarielle.sausi@apria.com</t>
  </si>
  <si>
    <t>annemarielle.sausi@hcl.com</t>
  </si>
  <si>
    <t>Calano, Rellymin Joy</t>
  </si>
  <si>
    <t>Rellymin Joy Calano</t>
  </si>
  <si>
    <t>Calano</t>
  </si>
  <si>
    <t>Rellymin Joy</t>
  </si>
  <si>
    <t>rellyminjoy.callano</t>
  </si>
  <si>
    <t>Asinas, Kristine Eissat Balbin</t>
  </si>
  <si>
    <t>Kristine Eisset Balbin Asinas</t>
  </si>
  <si>
    <t>Asisnas</t>
  </si>
  <si>
    <t>Kristine Eisset Balbin</t>
  </si>
  <si>
    <t>Villanueva, Royce Amores</t>
  </si>
  <si>
    <t>kristineeisset.a</t>
  </si>
  <si>
    <t>kristineeisset.a@apria.com</t>
  </si>
  <si>
    <t>kristineeisset.a@hcl.com</t>
  </si>
  <si>
    <t>Escalona, Tedd Jasper</t>
  </si>
  <si>
    <t>Tedd Jasper  Escalona</t>
  </si>
  <si>
    <t>Escalona</t>
  </si>
  <si>
    <t>Tedd Jasper</t>
  </si>
  <si>
    <t>Cabuco</t>
  </si>
  <si>
    <t>TESCALON</t>
  </si>
  <si>
    <t>teddjasper.escalona</t>
  </si>
  <si>
    <t>teddjasper.escalona@apria.com</t>
  </si>
  <si>
    <t>TEDDJASPER.ESCALONA@HCL.COM</t>
  </si>
  <si>
    <t>Agustin, Jay Ann</t>
  </si>
  <si>
    <t>Jay Ann Agustin</t>
  </si>
  <si>
    <t>Jay Ann</t>
  </si>
  <si>
    <t>Agustin</t>
  </si>
  <si>
    <t>jagustin</t>
  </si>
  <si>
    <t>jayann.agustin</t>
  </si>
  <si>
    <t>jayann.agustin@apria.com</t>
  </si>
  <si>
    <t>Palad, Everline</t>
  </si>
  <si>
    <t>Everline Palad</t>
  </si>
  <si>
    <t>Palad</t>
  </si>
  <si>
    <t>Everline</t>
  </si>
  <si>
    <t>EPALAD</t>
  </si>
  <si>
    <t>everline.palad</t>
  </si>
  <si>
    <t>everline.palad@apria.com</t>
  </si>
  <si>
    <t>Puey, Rita</t>
  </si>
  <si>
    <t>Rita Puey</t>
  </si>
  <si>
    <t>Puey</t>
  </si>
  <si>
    <t>Rita</t>
  </si>
  <si>
    <t>RPUEY</t>
  </si>
  <si>
    <t>rita.puey</t>
  </si>
  <si>
    <t>rita.puey@apria.com</t>
  </si>
  <si>
    <t>rita.puey@hcl.com</t>
  </si>
  <si>
    <t>Lina, Andrea Gie</t>
  </si>
  <si>
    <t>Andrea Gie Lina</t>
  </si>
  <si>
    <t>Lina</t>
  </si>
  <si>
    <t>Andrea Gie</t>
  </si>
  <si>
    <t>andreagie.lina</t>
  </si>
  <si>
    <t xml:space="preserve">Cabañezas, Mery Grace </t>
  </si>
  <si>
    <t>Mery Grace  Cabañezas</t>
  </si>
  <si>
    <t>Cabañezas</t>
  </si>
  <si>
    <t xml:space="preserve">Mery Grace </t>
  </si>
  <si>
    <t>Ronald Cruz</t>
  </si>
  <si>
    <t>merygrace.cabanezas</t>
  </si>
  <si>
    <t xml:space="preserve">Gonzaga, Jane Margaret </t>
  </si>
  <si>
    <t>Jane Margaret  Gonzaga</t>
  </si>
  <si>
    <t>Gonzaga</t>
  </si>
  <si>
    <t>Jane Margaret</t>
  </si>
  <si>
    <t>JGONZAGA</t>
  </si>
  <si>
    <t>janemargaret.g</t>
  </si>
  <si>
    <t>janemargaret.gonzaga@apria.com</t>
  </si>
  <si>
    <t>JANEMARGARET.G@HCL.COM</t>
  </si>
  <si>
    <t>2016-07</t>
  </si>
  <si>
    <t xml:space="preserve">Mejorada, Stephen </t>
  </si>
  <si>
    <t>Stephen  Mejorada</t>
  </si>
  <si>
    <t>Mejorada</t>
  </si>
  <si>
    <t>Stephen</t>
  </si>
  <si>
    <t>SMEJORAD</t>
  </si>
  <si>
    <t>stephen.mejorada</t>
  </si>
  <si>
    <t>stephen.mejorada@apria.com</t>
  </si>
  <si>
    <t>STEPHEN.MEJORADA@HCL.COM</t>
  </si>
  <si>
    <t>Quijano, Jesson</t>
  </si>
  <si>
    <t>Jesson Quijano</t>
  </si>
  <si>
    <t>Quijano</t>
  </si>
  <si>
    <t>Jesson</t>
  </si>
  <si>
    <t>JQUIJANO</t>
  </si>
  <si>
    <t>jesson.quijano</t>
  </si>
  <si>
    <t>jesson.quijano@apria.com</t>
  </si>
  <si>
    <t>Ayupan, Christine Joy</t>
  </si>
  <si>
    <t>Christine Joy Ayupan</t>
  </si>
  <si>
    <t>Ayupan</t>
  </si>
  <si>
    <t>FLOATING</t>
  </si>
  <si>
    <t>CAYUPAN</t>
  </si>
  <si>
    <t>christinejoy.ayupan</t>
  </si>
  <si>
    <t>Go, Ronald Robert</t>
  </si>
  <si>
    <t>Ronald Robert Go</t>
  </si>
  <si>
    <t>Go</t>
  </si>
  <si>
    <t>Ronald Robert</t>
  </si>
  <si>
    <t>ronaldrobert.go</t>
  </si>
  <si>
    <t>ronaldrobert.go@apria.com</t>
  </si>
  <si>
    <t>ronaldrobert.go@hcl.com</t>
  </si>
  <si>
    <t>Iyana, Marre Anjelle</t>
  </si>
  <si>
    <t>Marre Anjelle  Iyana</t>
  </si>
  <si>
    <t>Iyana</t>
  </si>
  <si>
    <t>Marre Anjelle</t>
  </si>
  <si>
    <t>TMARREAN</t>
  </si>
  <si>
    <t>marreanjelle.iyana</t>
  </si>
  <si>
    <t>t.iyana.marreanjelle@apria.com</t>
  </si>
  <si>
    <t>MARREANJELLE.IYANA@HCL.COM</t>
  </si>
  <si>
    <t>Macahia, Jessierix John</t>
  </si>
  <si>
    <t>Jessierix John Macahia</t>
  </si>
  <si>
    <t>Macahia</t>
  </si>
  <si>
    <t>Jessierix John</t>
  </si>
  <si>
    <t>JMACAHIA</t>
  </si>
  <si>
    <t>jessierixjohn.m</t>
  </si>
  <si>
    <t>Banayad, Macy</t>
  </si>
  <si>
    <t>Macy Banayad</t>
  </si>
  <si>
    <t>Banayad</t>
  </si>
  <si>
    <t>Macy</t>
  </si>
  <si>
    <t>MBANAYAD</t>
  </si>
  <si>
    <t>macy.banayad</t>
  </si>
  <si>
    <t>Balot, Janice Ludwig</t>
  </si>
  <si>
    <t>Janice Ludwig Balot</t>
  </si>
  <si>
    <t>Balot</t>
  </si>
  <si>
    <t>Janice Ludwig</t>
  </si>
  <si>
    <t>JBALOT</t>
  </si>
  <si>
    <t>janiceludwig.balot</t>
  </si>
  <si>
    <t>Belencion, Edhelbert</t>
  </si>
  <si>
    <t>Edhelbert Belencion</t>
  </si>
  <si>
    <t>Belencion</t>
  </si>
  <si>
    <t>Edhelbert</t>
  </si>
  <si>
    <t>EBELENCI</t>
  </si>
  <si>
    <t>edhelbert.belencion</t>
  </si>
  <si>
    <t>Bernedo, Jari Isabelle</t>
  </si>
  <si>
    <t>Jari Isabelle Bernedo</t>
  </si>
  <si>
    <t>Bernedo</t>
  </si>
  <si>
    <t>Jari Isabelle</t>
  </si>
  <si>
    <t>JBERNEDO</t>
  </si>
  <si>
    <t>jariisabelle.b</t>
  </si>
  <si>
    <t xml:space="preserve">Uy Jr., Eufemio </t>
  </si>
  <si>
    <t>Eufemio  Uy Jr.</t>
  </si>
  <si>
    <t>Uy Jr.</t>
  </si>
  <si>
    <t xml:space="preserve">Eufemio </t>
  </si>
  <si>
    <t>EUY</t>
  </si>
  <si>
    <t>eufemio.uyjr</t>
  </si>
  <si>
    <t>Eufemio.Uy@apria.com</t>
  </si>
  <si>
    <t xml:space="preserve">Lustico, Archebald </t>
  </si>
  <si>
    <t>Archebald  Lustico</t>
  </si>
  <si>
    <t>Lustico</t>
  </si>
  <si>
    <t>Archebald</t>
  </si>
  <si>
    <t>ALUSTICO</t>
  </si>
  <si>
    <t>archebald.lustico</t>
  </si>
  <si>
    <t>archebald.lustico@apria.com</t>
  </si>
  <si>
    <t>ARCHEBALD.LUSTICO@HCL.COM</t>
  </si>
  <si>
    <t xml:space="preserve">Oserin, Khingstein </t>
  </si>
  <si>
    <t>Khingstein  Oserin</t>
  </si>
  <si>
    <t>Oserin</t>
  </si>
  <si>
    <t>Khingstein</t>
  </si>
  <si>
    <t>KOSERIN</t>
  </si>
  <si>
    <t>khingstein.oserin</t>
  </si>
  <si>
    <t>KHINGSTEIN.OSERIN@HCL.COM</t>
  </si>
  <si>
    <t>Calo, Bradwin</t>
  </si>
  <si>
    <t>Bradwin Calo</t>
  </si>
  <si>
    <t>Calo</t>
  </si>
  <si>
    <t>Bradwin</t>
  </si>
  <si>
    <t>BCALO</t>
  </si>
  <si>
    <t>bradwin.calo</t>
  </si>
  <si>
    <t>Sanchez, Meliza May</t>
  </si>
  <si>
    <t>Meliza May Sanchez</t>
  </si>
  <si>
    <t>Meliza May</t>
  </si>
  <si>
    <t>msanche9</t>
  </si>
  <si>
    <t>melizamay.sanchez</t>
  </si>
  <si>
    <t>melizamay.sanchez@apria.com</t>
  </si>
  <si>
    <t>Salas, Laurence Mithchell</t>
  </si>
  <si>
    <t>Laurence Mithchell  Salas</t>
  </si>
  <si>
    <t>Salas</t>
  </si>
  <si>
    <t>Laurence Mithchell</t>
  </si>
  <si>
    <t>LSALAS1</t>
  </si>
  <si>
    <t>laurencemithchell.s</t>
  </si>
  <si>
    <t>laurence.salas@apria.com</t>
  </si>
  <si>
    <t>Flores, Jennifer</t>
  </si>
  <si>
    <t>Jennifer Flores</t>
  </si>
  <si>
    <t>JFLORE10</t>
  </si>
  <si>
    <t>Sanchez, Paul Nino</t>
  </si>
  <si>
    <t>Paul Nino Sanchez</t>
  </si>
  <si>
    <t>Paul Nino</t>
  </si>
  <si>
    <t>psanche3</t>
  </si>
  <si>
    <t>paulnino.sanchez</t>
  </si>
  <si>
    <t>paul.sanchez@apria.com</t>
  </si>
  <si>
    <t xml:space="preserve">Agualin, Rosemarie </t>
  </si>
  <si>
    <t>Rosemarie  Agualin</t>
  </si>
  <si>
    <t>Agualin</t>
  </si>
  <si>
    <t>Azhaguraj Thiagarajan</t>
  </si>
  <si>
    <t>RAGUALIN</t>
  </si>
  <si>
    <t>rosemarie.agualin</t>
  </si>
  <si>
    <t>rosemarie.agualin@apria.com</t>
  </si>
  <si>
    <t>Orellana, Jacquelyn</t>
  </si>
  <si>
    <t>Jacquelyn Orellana</t>
  </si>
  <si>
    <t>Orellana</t>
  </si>
  <si>
    <t>Jacquelyn</t>
  </si>
  <si>
    <t> ARUBIA</t>
  </si>
  <si>
    <t>jacquelyn.orellana</t>
  </si>
  <si>
    <t>jacquelyn.orellana@apria.com</t>
  </si>
  <si>
    <t xml:space="preserve">Mayor, Amona </t>
  </si>
  <si>
    <t>Amona  Mayor</t>
  </si>
  <si>
    <t>Mayor</t>
  </si>
  <si>
    <t>Amona</t>
  </si>
  <si>
    <t>AMAYOR</t>
  </si>
  <si>
    <t>amona.mayor</t>
  </si>
  <si>
    <t>amona.mayor@apria.com</t>
  </si>
  <si>
    <t xml:space="preserve">Viloria, Yayo Divine </t>
  </si>
  <si>
    <t>Yayo Divine  Viloria</t>
  </si>
  <si>
    <t xml:space="preserve">Yayo Divine </t>
  </si>
  <si>
    <t>YVILORIA</t>
  </si>
  <si>
    <t>yayodivine.viloria</t>
  </si>
  <si>
    <t xml:space="preserve">Diaz, Mark Neil </t>
  </si>
  <si>
    <t>Mark Neil  Diaz</t>
  </si>
  <si>
    <t>Diaz</t>
  </si>
  <si>
    <t xml:space="preserve">Mark Neil </t>
  </si>
  <si>
    <t>Jerome Layug</t>
  </si>
  <si>
    <t>markneil.diaz</t>
  </si>
  <si>
    <t>Disomimba, Ali Akbar</t>
  </si>
  <si>
    <t>Ali Akbar Disomimba</t>
  </si>
  <si>
    <t>Disomimba</t>
  </si>
  <si>
    <t>Ali Akbar</t>
  </si>
  <si>
    <t>ADISOMIM</t>
  </si>
  <si>
    <t>aliakbar.disomimba</t>
  </si>
  <si>
    <t>aliakbar.disomimba@apria.com</t>
  </si>
  <si>
    <t>2016-08</t>
  </si>
  <si>
    <t>Rosal, Bernadette Colleen</t>
  </si>
  <si>
    <t>Bernadette Colleen Rosal</t>
  </si>
  <si>
    <t>Bernadette Colleen</t>
  </si>
  <si>
    <t>BROSAL</t>
  </si>
  <si>
    <t>bernadettecolleen.r</t>
  </si>
  <si>
    <t>bernadettecolleen.rosal@apria.com</t>
  </si>
  <si>
    <t xml:space="preserve">Balbin, Ariel </t>
  </si>
  <si>
    <t>Ariel  Balbin</t>
  </si>
  <si>
    <t>Balbin</t>
  </si>
  <si>
    <t>Ariel</t>
  </si>
  <si>
    <t>ABALBIN</t>
  </si>
  <si>
    <t>ariel.balbin</t>
  </si>
  <si>
    <t>ariel.balbin@apria.com</t>
  </si>
  <si>
    <t>Salvador, Lorena</t>
  </si>
  <si>
    <t>Lorena Salvador</t>
  </si>
  <si>
    <t>Salvador</t>
  </si>
  <si>
    <t>Lorena</t>
  </si>
  <si>
    <t>LSALVADO</t>
  </si>
  <si>
    <t>lorena.salvador</t>
  </si>
  <si>
    <t>lorena.salvador@apria.com</t>
  </si>
  <si>
    <t>Jastillana, Ronjie</t>
  </si>
  <si>
    <t>Ronjie Jastillana</t>
  </si>
  <si>
    <t>Jastillana</t>
  </si>
  <si>
    <t>Ronjie</t>
  </si>
  <si>
    <t>RJASTILL</t>
  </si>
  <si>
    <t>ronjie.jastillana</t>
  </si>
  <si>
    <t>ronjie.jastillana@apria.com</t>
  </si>
  <si>
    <t xml:space="preserve">Leron, Maria Cristina </t>
  </si>
  <si>
    <t>Maria Cristina  Leron</t>
  </si>
  <si>
    <t>Leron</t>
  </si>
  <si>
    <t xml:space="preserve">Maria Cristina </t>
  </si>
  <si>
    <t>MLERON</t>
  </si>
  <si>
    <t>mariacristina.leron</t>
  </si>
  <si>
    <t>Rellama, Christine</t>
  </si>
  <si>
    <t>Christine Rellama</t>
  </si>
  <si>
    <t>Rellama</t>
  </si>
  <si>
    <t>CRELLAMA</t>
  </si>
  <si>
    <t>christine.rellama</t>
  </si>
  <si>
    <t>Christine.Rellama@apria.com </t>
  </si>
  <si>
    <t>christine.rellama@hcl.com </t>
  </si>
  <si>
    <t>Valdez , Van</t>
  </si>
  <si>
    <t>Van  Valdez</t>
  </si>
  <si>
    <t>Valdez</t>
  </si>
  <si>
    <t>Van</t>
  </si>
  <si>
    <t>van.valdez</t>
  </si>
  <si>
    <t>Rosemin, Gracia</t>
  </si>
  <si>
    <t>Rosemin Gracia</t>
  </si>
  <si>
    <t>Gracia</t>
  </si>
  <si>
    <t>Rosemin</t>
  </si>
  <si>
    <t>rosemin.gracia</t>
  </si>
  <si>
    <t>rosemin.gracia@apria.com</t>
  </si>
  <si>
    <t xml:space="preserve">Portolito, Bernardino </t>
  </si>
  <si>
    <t>Bernardino  Portolito</t>
  </si>
  <si>
    <t>Portolito</t>
  </si>
  <si>
    <t xml:space="preserve">Bernardino </t>
  </si>
  <si>
    <t>not in file</t>
  </si>
  <si>
    <t>bernardino.p</t>
  </si>
  <si>
    <t>May 16 floating due to escalation - to endorse to diff account</t>
  </si>
  <si>
    <t>Musni, Lawrence</t>
  </si>
  <si>
    <t>Lawrence Musni</t>
  </si>
  <si>
    <t>Musni</t>
  </si>
  <si>
    <t>Lawrence</t>
  </si>
  <si>
    <t>Maritoni Gapas</t>
  </si>
  <si>
    <t>LMUSNI</t>
  </si>
  <si>
    <t>lawrence.musni</t>
  </si>
  <si>
    <t>Lawrence.Musni@apria.com </t>
  </si>
  <si>
    <t>Lawrence.musni@hcl.com </t>
  </si>
  <si>
    <t>not BGV cleared July 25</t>
  </si>
  <si>
    <t xml:space="preserve">Vidal, Brylle Aldrei </t>
  </si>
  <si>
    <t>Brylle Aldrei  Vidal</t>
  </si>
  <si>
    <t>Vidal</t>
  </si>
  <si>
    <t>Brylle Aldrei</t>
  </si>
  <si>
    <t>BVIDAL2</t>
  </si>
  <si>
    <t>bryllealdrei.vidal</t>
  </si>
  <si>
    <t>brylle.vidal@apria.com</t>
  </si>
  <si>
    <t>Preventive suspension july 14 - Aug 12 2016</t>
  </si>
  <si>
    <t>Bullo, Gladys Mae</t>
  </si>
  <si>
    <t>Gladys Mae  Bullo</t>
  </si>
  <si>
    <t>Bullo</t>
  </si>
  <si>
    <t>Gladys Mae</t>
  </si>
  <si>
    <t>GBULLO</t>
  </si>
  <si>
    <t>gladysmae.bullo</t>
  </si>
  <si>
    <t>gladys.bullo@apria.com</t>
  </si>
  <si>
    <t>Mauricio, Marvin</t>
  </si>
  <si>
    <t>Marvin  Mauricio</t>
  </si>
  <si>
    <t>Mauricio</t>
  </si>
  <si>
    <t>MMAURIC1</t>
  </si>
  <si>
    <t>marvin.mauricio</t>
  </si>
  <si>
    <t>marvin.mauricio@apria.com</t>
  </si>
  <si>
    <t>will resign Aug 19 due to health reason - DON:8/5/16</t>
  </si>
  <si>
    <t>Navalta, Michelle</t>
  </si>
  <si>
    <t>Michelle Navalta</t>
  </si>
  <si>
    <t>Navalta</t>
  </si>
  <si>
    <t>Ralph Custodio</t>
  </si>
  <si>
    <t>ABSCONDING</t>
  </si>
  <si>
    <t>Mnavalta</t>
  </si>
  <si>
    <t>3 consecutive absences</t>
  </si>
  <si>
    <t>Abigania, John Michael</t>
  </si>
  <si>
    <t>John Michael Abigania</t>
  </si>
  <si>
    <t>Abigania</t>
  </si>
  <si>
    <t>JABIGANI</t>
  </si>
  <si>
    <t>johnmichael.a</t>
  </si>
  <si>
    <t xml:space="preserve">johnmichael.a@hcl.com </t>
  </si>
  <si>
    <t>Gelindon, Kenny</t>
  </si>
  <si>
    <t>Kenny Gelindon</t>
  </si>
  <si>
    <t>Gelindon</t>
  </si>
  <si>
    <t>Kenny</t>
  </si>
  <si>
    <t> KGELINDO</t>
  </si>
  <si>
    <t>kenny.gelindon</t>
  </si>
  <si>
    <t>Salvador, Boots</t>
  </si>
  <si>
    <t>Boots Salvador</t>
  </si>
  <si>
    <t>Boots</t>
  </si>
  <si>
    <t>BSALVADO</t>
  </si>
  <si>
    <t>DON 8/4/16 absconding due to 3 consecutive absences ; contest by HR on the absconding, removed absconding</t>
  </si>
  <si>
    <t>Villeza, Mark Anthony</t>
  </si>
  <si>
    <t>Mark Anthony Villeza</t>
  </si>
  <si>
    <t>Villeza</t>
  </si>
  <si>
    <t>Mark Anthony</t>
  </si>
  <si>
    <t>MVILLEZA</t>
  </si>
  <si>
    <t>markanthony.villeza</t>
  </si>
  <si>
    <t>Chan, Hanna</t>
  </si>
  <si>
    <t>Hanna Chan</t>
  </si>
  <si>
    <t>Chan</t>
  </si>
  <si>
    <t>Hanna</t>
  </si>
  <si>
    <t>HCHAN1</t>
  </si>
  <si>
    <t>hanna.chan</t>
  </si>
  <si>
    <t>hanna.chan@apria.com</t>
  </si>
  <si>
    <t>Aypa, Eugene</t>
  </si>
  <si>
    <t>Eugene Aypa</t>
  </si>
  <si>
    <t>Aypa</t>
  </si>
  <si>
    <t>Eugene</t>
  </si>
  <si>
    <t>AEUGENE</t>
  </si>
  <si>
    <t>eugene.aypa</t>
  </si>
  <si>
    <t>aypa.eugene@apria.com</t>
  </si>
  <si>
    <t>Amador, Maria Reena</t>
  </si>
  <si>
    <t xml:space="preserve">Maria Reena Amador </t>
  </si>
  <si>
    <t>Maria Reena</t>
  </si>
  <si>
    <t xml:space="preserve">Amador </t>
  </si>
  <si>
    <t>mamador</t>
  </si>
  <si>
    <t>mariareena.amador</t>
  </si>
  <si>
    <t>mariareena.amador@apria.com</t>
  </si>
  <si>
    <t>Marcos, Clarita</t>
  </si>
  <si>
    <t>Clarita Marcos</t>
  </si>
  <si>
    <t>Marcos</t>
  </si>
  <si>
    <t>Clarita</t>
  </si>
  <si>
    <t>CMARCOS1</t>
  </si>
  <si>
    <t>Mastura, Jonathan Jordan</t>
  </si>
  <si>
    <t>Jonathan Jordan Mastura</t>
  </si>
  <si>
    <t>Jonathan Jordan</t>
  </si>
  <si>
    <t>Mastura</t>
  </si>
  <si>
    <t>jmastura</t>
  </si>
  <si>
    <t>jonathanjordan.m</t>
  </si>
  <si>
    <t>jonathan.mastura@apria.com</t>
  </si>
  <si>
    <t xml:space="preserve">Alva, Ariane </t>
  </si>
  <si>
    <t>Ariane  Alva</t>
  </si>
  <si>
    <t>Alva</t>
  </si>
  <si>
    <t>Ariane</t>
  </si>
  <si>
    <t>AALVA</t>
  </si>
  <si>
    <t>ariane.alva</t>
  </si>
  <si>
    <t>ariane.alva@apria.com</t>
  </si>
  <si>
    <t>Enopre, Jhon Mar</t>
  </si>
  <si>
    <t>Jhon Mar Enopre</t>
  </si>
  <si>
    <t>Enopre</t>
  </si>
  <si>
    <t>Jhon Mar</t>
  </si>
  <si>
    <t>JENOPRE</t>
  </si>
  <si>
    <t>johnmar.enopre</t>
  </si>
  <si>
    <t>johnmar.enopre@apria.com</t>
  </si>
  <si>
    <t>johnmar.enopre@hcl.com</t>
  </si>
  <si>
    <t>Nubla, Darwin</t>
  </si>
  <si>
    <t>Darwin Nubla</t>
  </si>
  <si>
    <t>Nubla</t>
  </si>
  <si>
    <t>DNUBLA</t>
  </si>
  <si>
    <t>dawin.nubla</t>
  </si>
  <si>
    <t>dawin.nubla@apria.com</t>
  </si>
  <si>
    <t>dawin.nubla@hcl.com</t>
  </si>
  <si>
    <t>Fenol, Geonel</t>
  </si>
  <si>
    <t>Geonel Fenol</t>
  </si>
  <si>
    <t>Fenol</t>
  </si>
  <si>
    <t>Geonel</t>
  </si>
  <si>
    <t>GFENOL</t>
  </si>
  <si>
    <t>geonel.fenol</t>
  </si>
  <si>
    <t>geonel.fenol@apria.com</t>
  </si>
  <si>
    <t>Arimbuyutan, Teody Jr.</t>
  </si>
  <si>
    <t>Teody Jr. Arimbuyutan</t>
  </si>
  <si>
    <t>Arimbuyutan</t>
  </si>
  <si>
    <t>Teody Jr.</t>
  </si>
  <si>
    <t xml:space="preserve">TARIMBUY </t>
  </si>
  <si>
    <t xml:space="preserve">teody.arimbuyutanjr@hcl.com </t>
  </si>
  <si>
    <t>Asistin, John Jefferson</t>
  </si>
  <si>
    <t>John Jefferson Asistin</t>
  </si>
  <si>
    <t>Asistin</t>
  </si>
  <si>
    <t xml:space="preserve"> John Jefferson</t>
  </si>
  <si>
    <t>JASISTIN </t>
  </si>
  <si>
    <t>johnjefferson.a</t>
  </si>
  <si>
    <t>john.asistin@apria.com</t>
  </si>
  <si>
    <t>john.asistin@hcl.com</t>
  </si>
  <si>
    <t>Tay, Maria Carmela</t>
  </si>
  <si>
    <t>Maria Carmela Tay</t>
  </si>
  <si>
    <t>Tay</t>
  </si>
  <si>
    <t>Maria Carmela</t>
  </si>
  <si>
    <t>CTAY</t>
  </si>
  <si>
    <t>carmela.tay</t>
  </si>
  <si>
    <t>RAG WB25 For non regularization</t>
  </si>
  <si>
    <t xml:space="preserve">Laureles , Shiela Mission </t>
  </si>
  <si>
    <t>Shiela Mission  Laureles</t>
  </si>
  <si>
    <t>Laureles</t>
  </si>
  <si>
    <t xml:space="preserve">Shiela Mission </t>
  </si>
  <si>
    <t>SLAURELE</t>
  </si>
  <si>
    <t>Shiela.Laureles@apria.com</t>
  </si>
  <si>
    <t>shiela.laureles@hcl.com</t>
  </si>
  <si>
    <t xml:space="preserve">De Manuel, Jean Paul </t>
  </si>
  <si>
    <t>Jean Paul  De Manuel</t>
  </si>
  <si>
    <t>De Manuel</t>
  </si>
  <si>
    <t xml:space="preserve">Jean Paul </t>
  </si>
  <si>
    <t>JMANUEL1</t>
  </si>
  <si>
    <t>jeanpaul.demanuel</t>
  </si>
  <si>
    <t>Jean.Manuel@apria.com</t>
  </si>
  <si>
    <t>2016-09</t>
  </si>
  <si>
    <t>Antonio, Katrina Jireh</t>
  </si>
  <si>
    <t>Katrina Jireh Antonio</t>
  </si>
  <si>
    <t>Katrina Jireh</t>
  </si>
  <si>
    <t>KANTONIO</t>
  </si>
  <si>
    <t>5 SAN PABLO STREET, BARANGAY KAPITOLYO, PASIG CITY</t>
  </si>
  <si>
    <t>not endorsed to ABAY</t>
  </si>
  <si>
    <t>Rivera, Rommel Adrian</t>
  </si>
  <si>
    <t>Rommel Adrian Rivera</t>
  </si>
  <si>
    <t>Rommel Adrian</t>
  </si>
  <si>
    <t>RRIVERA5</t>
  </si>
  <si>
    <t xml:space="preserve">BLK. 10 LOT 72 DAHLIA STREET CAMELLA SORRENTO BACOOR CAVITE </t>
  </si>
  <si>
    <t xml:space="preserve">Pula , Brian Malaluan </t>
  </si>
  <si>
    <t>Brian Malaluan  Pula</t>
  </si>
  <si>
    <t>Pula</t>
  </si>
  <si>
    <t xml:space="preserve">Brian Malaluan </t>
  </si>
  <si>
    <t>BPULA</t>
  </si>
  <si>
    <t>Brian.Pula@apria.com</t>
  </si>
  <si>
    <t>brian.pula@hcl.com</t>
  </si>
  <si>
    <t xml:space="preserve">Pongpong, Jose Romy </t>
  </si>
  <si>
    <t>Jose Romy  Pongpong</t>
  </si>
  <si>
    <t>Pongpong</t>
  </si>
  <si>
    <t xml:space="preserve">Jose Romy </t>
  </si>
  <si>
    <t>JPONGPON</t>
  </si>
  <si>
    <t>joseromy.pongpong</t>
  </si>
  <si>
    <t>Agent does not have to go to work as per HR due to non reg - Start 8/10/2016</t>
  </si>
  <si>
    <t>Mendoza, Sherelyn</t>
  </si>
  <si>
    <t>Sherelyn Mendoza</t>
  </si>
  <si>
    <t>SMENDOZ3</t>
  </si>
  <si>
    <t>sherelyn.mendoza</t>
  </si>
  <si>
    <t xml:space="preserve">Lobigas, Cecille Joy </t>
  </si>
  <si>
    <t>Cecille Joy  Lobigas</t>
  </si>
  <si>
    <t>Lobigas</t>
  </si>
  <si>
    <t xml:space="preserve">Cecille Joy </t>
  </si>
  <si>
    <t>CLOBIGAS</t>
  </si>
  <si>
    <t>cecillejoy.lobigas</t>
  </si>
  <si>
    <t>Cajayon, Ronabeth</t>
  </si>
  <si>
    <t>Ronabeth Cajayon</t>
  </si>
  <si>
    <t>Cajayon</t>
  </si>
  <si>
    <t>Ronabeth</t>
  </si>
  <si>
    <t>RCAJAYON </t>
  </si>
  <si>
    <t>ronabeth.cajayon</t>
  </si>
  <si>
    <t>Peig, Crisostomo</t>
  </si>
  <si>
    <t>Crisostomo Peig</t>
  </si>
  <si>
    <t>Crisostomo</t>
  </si>
  <si>
    <t>Peig</t>
  </si>
  <si>
    <t>cpeig</t>
  </si>
  <si>
    <t>crisostomo.peig</t>
  </si>
  <si>
    <t>crisostomo.peig@apria.com</t>
  </si>
  <si>
    <t>Recio, Charis</t>
  </si>
  <si>
    <t>Charis Recio</t>
  </si>
  <si>
    <t>Recio</t>
  </si>
  <si>
    <t>Charis</t>
  </si>
  <si>
    <t>27/6/16</t>
  </si>
  <si>
    <t>CRECIO</t>
  </si>
  <si>
    <t>Campos, Ellaine Charity</t>
  </si>
  <si>
    <t xml:space="preserve"> Ellaine Charity Campos</t>
  </si>
  <si>
    <t xml:space="preserve"> Ellaine Charity</t>
  </si>
  <si>
    <t>ECAMPOS</t>
  </si>
  <si>
    <t>ellainecharity.c</t>
  </si>
  <si>
    <t>Tower 4</t>
  </si>
  <si>
    <t>ellainecharity.campos@apria.com</t>
  </si>
  <si>
    <t>Gelario, Brandon Jarreu</t>
  </si>
  <si>
    <t>Brandon Jarreu Gelario</t>
  </si>
  <si>
    <t>Gelario</t>
  </si>
  <si>
    <t>Brandon Jarreu</t>
  </si>
  <si>
    <t>BGELARIO</t>
  </si>
  <si>
    <t>brandonjarreu.g</t>
  </si>
  <si>
    <t>Avila, Mark</t>
  </si>
  <si>
    <t>Mark Avila</t>
  </si>
  <si>
    <t>Avila</t>
  </si>
  <si>
    <t>Mark</t>
  </si>
  <si>
    <t>MAVILA3</t>
  </si>
  <si>
    <t>markarthur.avila</t>
  </si>
  <si>
    <t>changed 6/7/16</t>
  </si>
  <si>
    <t>Corpuz, Arnel</t>
  </si>
  <si>
    <t>Arnel Corpuz</t>
  </si>
  <si>
    <t>Corpuz</t>
  </si>
  <si>
    <t>ACORPUZ1</t>
  </si>
  <si>
    <t>arnel.corpuz</t>
  </si>
  <si>
    <t xml:space="preserve">Sumagaysay Jr. , Wilfredo Anas </t>
  </si>
  <si>
    <t>Wilfredo Anas  Sumagaysay Jr.</t>
  </si>
  <si>
    <t>Sumagaysay Jr.</t>
  </si>
  <si>
    <t xml:space="preserve">Wilfredo Anas </t>
  </si>
  <si>
    <t>Wilfredo.SumagaysayJr@apria.com</t>
  </si>
  <si>
    <t>wilfredo.s@hcl.com</t>
  </si>
  <si>
    <t xml:space="preserve">Loro, Mark Anthony </t>
  </si>
  <si>
    <t>Mark Anthony  Loro</t>
  </si>
  <si>
    <t>Loro</t>
  </si>
  <si>
    <t xml:space="preserve">Mark Anthony </t>
  </si>
  <si>
    <t>Joemer Bueno</t>
  </si>
  <si>
    <t>Mark.Loro@apria.com</t>
  </si>
  <si>
    <t>markanthony.loro@hcl.com</t>
  </si>
  <si>
    <t xml:space="preserve">Quiñones , Jo Ann Deris </t>
  </si>
  <si>
    <t>Jo Ann Deris  Quiñones</t>
  </si>
  <si>
    <t>Quiñones</t>
  </si>
  <si>
    <t xml:space="preserve">Jo Ann Deris </t>
  </si>
  <si>
    <t>JoAnn.Quinones@apria.com</t>
  </si>
  <si>
    <t>joann.quinones@hcl.com</t>
  </si>
  <si>
    <t>Mariano, Mark kevin</t>
  </si>
  <si>
    <t>Mark kevin Mariano</t>
  </si>
  <si>
    <t xml:space="preserve"> Mark kevin</t>
  </si>
  <si>
    <t>MMARIANO</t>
  </si>
  <si>
    <t>markkevin.mariano</t>
  </si>
  <si>
    <t>mark.mariano@apria.com</t>
  </si>
  <si>
    <t>markkevin.mariano@hcl.com</t>
  </si>
  <si>
    <t>Bangsilan, Balban Jones</t>
  </si>
  <si>
    <t>Balban Jones Bangsilan</t>
  </si>
  <si>
    <t>Bangsilan</t>
  </si>
  <si>
    <t>Balban Jones</t>
  </si>
  <si>
    <t>BBANGSIL</t>
  </si>
  <si>
    <t xml:space="preserve">Rodriguez, Jenifer </t>
  </si>
  <si>
    <t>Jenifer  Rodriguez</t>
  </si>
  <si>
    <t xml:space="preserve">Jenifer </t>
  </si>
  <si>
    <t xml:space="preserve">JRODRI21 </t>
  </si>
  <si>
    <t>jenifer.rodriguez</t>
  </si>
  <si>
    <t>Cruz, Sonnee Carl</t>
  </si>
  <si>
    <t>Sonnee Carl Cruz</t>
  </si>
  <si>
    <t>Sonnee Carl</t>
  </si>
  <si>
    <t xml:space="preserve">SCRUZ6 </t>
  </si>
  <si>
    <t>sonneecarl.cruz</t>
  </si>
  <si>
    <t>sonneecarl.cruz@apria.com</t>
  </si>
  <si>
    <t>Diozon, Madelene</t>
  </si>
  <si>
    <t>Madelene Diozon</t>
  </si>
  <si>
    <t>Diozon</t>
  </si>
  <si>
    <t>Madelene</t>
  </si>
  <si>
    <t>MDIOZON</t>
  </si>
  <si>
    <t>madelene.diozon</t>
  </si>
  <si>
    <t>madelene.diozon@apria.com</t>
  </si>
  <si>
    <t>Dula, Ivansan</t>
  </si>
  <si>
    <t>Ivansan Dula</t>
  </si>
  <si>
    <t>Dula</t>
  </si>
  <si>
    <t>Ivansan</t>
  </si>
  <si>
    <t> IDULA</t>
  </si>
  <si>
    <t>Almeda, Jan</t>
  </si>
  <si>
    <t>Jan Almeda</t>
  </si>
  <si>
    <t>Almeda</t>
  </si>
  <si>
    <t>Jan</t>
  </si>
  <si>
    <t> JALMEDA</t>
  </si>
  <si>
    <t>Banez, John Rainier</t>
  </si>
  <si>
    <t>John Rainier Banez</t>
  </si>
  <si>
    <t>Banez</t>
  </si>
  <si>
    <t>John Rainier</t>
  </si>
  <si>
    <t>JBANEZ </t>
  </si>
  <si>
    <t>johnrainier.banez</t>
  </si>
  <si>
    <t>Ebora, Cherry Mae</t>
  </si>
  <si>
    <t>Cherry Mae Ebora</t>
  </si>
  <si>
    <t>Ebora</t>
  </si>
  <si>
    <t>Cherry Mae</t>
  </si>
  <si>
    <t>CEBORA</t>
  </si>
  <si>
    <t>cherrymae.ebora</t>
  </si>
  <si>
    <t>cherry.ebora@apria.com</t>
  </si>
  <si>
    <t>Laplana, Loujane</t>
  </si>
  <si>
    <t>Loujane Laplana</t>
  </si>
  <si>
    <t>Laplana</t>
  </si>
  <si>
    <t>Loujane</t>
  </si>
  <si>
    <t>LLAPLANA</t>
  </si>
  <si>
    <t>loujane.laplana</t>
  </si>
  <si>
    <t>loujane.laplana@apria.com</t>
  </si>
  <si>
    <t>Mendoza, Sherwin</t>
  </si>
  <si>
    <t>Sherwin Mendoza</t>
  </si>
  <si>
    <t>Sherwin</t>
  </si>
  <si>
    <t>Omana, Zoren</t>
  </si>
  <si>
    <t>SMENDOZ2</t>
  </si>
  <si>
    <t>sherwin.mendoza</t>
  </si>
  <si>
    <t>sherwin.mendoza@apria.com</t>
  </si>
  <si>
    <t>2016-10</t>
  </si>
  <si>
    <t>Cocjin, Fenny Ann</t>
  </si>
  <si>
    <t>Fenny Ann Cocjin</t>
  </si>
  <si>
    <t>Cocjin</t>
  </si>
  <si>
    <t>Fenny Ann</t>
  </si>
  <si>
    <t>Abordo, Rainier</t>
  </si>
  <si>
    <t>FCOCJIN</t>
  </si>
  <si>
    <t>fennyann.cocjin</t>
  </si>
  <si>
    <t>FennyAnn.Cocjin@apria.com</t>
  </si>
  <si>
    <t>fennyann.cocjin@hcl.com</t>
  </si>
  <si>
    <t>Sariola, Frenchie</t>
  </si>
  <si>
    <t>Frenchie Sariola</t>
  </si>
  <si>
    <t>Sariola</t>
  </si>
  <si>
    <t>Frenchie</t>
  </si>
  <si>
    <t>FSARIOLA</t>
  </si>
  <si>
    <t>Caimoy, Rodeline</t>
  </si>
  <si>
    <t>Rodeline Caimoy</t>
  </si>
  <si>
    <t>Caimoy</t>
  </si>
  <si>
    <t>Rodeline</t>
  </si>
  <si>
    <t>RCAIMOY </t>
  </si>
  <si>
    <t>Estubo, Lawrence</t>
  </si>
  <si>
    <t>Lawrence Estubo</t>
  </si>
  <si>
    <t>Estubo</t>
  </si>
  <si>
    <t>LESTUBO</t>
  </si>
  <si>
    <t>lawrence.estubo</t>
  </si>
  <si>
    <t>LawrenceGas.Estubo@apria.com </t>
  </si>
  <si>
    <t>Lawrence.esbtubo@hcl.com </t>
  </si>
  <si>
    <t>not BGV cleared // floating</t>
  </si>
  <si>
    <t>Ocampo, Allan</t>
  </si>
  <si>
    <t>Allan Ocampo</t>
  </si>
  <si>
    <t>Allan</t>
  </si>
  <si>
    <t>aocampo1</t>
  </si>
  <si>
    <t>allan.ocampo</t>
  </si>
  <si>
    <t>allan.ocampo@apria.com</t>
  </si>
  <si>
    <t>Manalo, Eljon Raniel</t>
  </si>
  <si>
    <t>Eljon Raniel Manalo</t>
  </si>
  <si>
    <t>Eljon Raniel</t>
  </si>
  <si>
    <t>EMANALO1</t>
  </si>
  <si>
    <t>eljonraniel.manalo</t>
  </si>
  <si>
    <t>EljonRaniel.Manalo@apria.com </t>
  </si>
  <si>
    <t> Eljonraniel.manalo@hcl.com</t>
  </si>
  <si>
    <t>Santelices , May</t>
  </si>
  <si>
    <t>May Santelices</t>
  </si>
  <si>
    <t>Santelices</t>
  </si>
  <si>
    <t>May</t>
  </si>
  <si>
    <t>MSANTELI</t>
  </si>
  <si>
    <t>may.santelices</t>
  </si>
  <si>
    <t>May.Santelices@apria.com</t>
  </si>
  <si>
    <t>may.santelices@hcl.com</t>
  </si>
  <si>
    <t>Maldonado, Michael</t>
  </si>
  <si>
    <t>Michael Maldonado</t>
  </si>
  <si>
    <t>Maldonado</t>
  </si>
  <si>
    <t>MMALDONA </t>
  </si>
  <si>
    <t>michael.maldonando</t>
  </si>
  <si>
    <t>Bautista, Lennie</t>
  </si>
  <si>
    <t>Lennie Bautista</t>
  </si>
  <si>
    <t>Lennie</t>
  </si>
  <si>
    <t> LBAUTIS2</t>
  </si>
  <si>
    <t>Absconding start August 1, 2016</t>
  </si>
  <si>
    <t>Palafox, Ariel</t>
  </si>
  <si>
    <t>Ariel Palafox</t>
  </si>
  <si>
    <t>Palafox</t>
  </si>
  <si>
    <t>APALAFOX</t>
  </si>
  <si>
    <t>ariel.palafox</t>
  </si>
  <si>
    <t>Ariel.Palafox@apria.com</t>
  </si>
  <si>
    <t>ariel.palafox@hcl.com</t>
  </si>
  <si>
    <t>Miralles, Maria Jennine</t>
  </si>
  <si>
    <t>Maria Jennine Miralles</t>
  </si>
  <si>
    <t>Miralles</t>
  </si>
  <si>
    <t>Maria Jennine</t>
  </si>
  <si>
    <t>MMIRALLE</t>
  </si>
  <si>
    <t>mariajennine.m</t>
  </si>
  <si>
    <t>Pineda, Erick Christopher</t>
  </si>
  <si>
    <t>Erick Christopher Pineda</t>
  </si>
  <si>
    <t>Pineda</t>
  </si>
  <si>
    <t>Erick Christopher</t>
  </si>
  <si>
    <t>EPINEDA</t>
  </si>
  <si>
    <t>erickchristopher.p</t>
  </si>
  <si>
    <t> ErickChristopher.Pineda@apria.com</t>
  </si>
  <si>
    <t> Erickchristopher.p@hcl.com</t>
  </si>
  <si>
    <t>Ras, Cesar</t>
  </si>
  <si>
    <t>Cesar Ras</t>
  </si>
  <si>
    <t>Ras</t>
  </si>
  <si>
    <t>Cesar</t>
  </si>
  <si>
    <t>CRAS</t>
  </si>
  <si>
    <t>cesar.ras</t>
  </si>
  <si>
    <t xml:space="preserve">cesar.ras@hcl.com </t>
  </si>
  <si>
    <t>Latube, John Keith</t>
  </si>
  <si>
    <t>John Keith Latube</t>
  </si>
  <si>
    <t>Latube</t>
  </si>
  <si>
    <t>John Keith</t>
  </si>
  <si>
    <t>JLATUBE</t>
  </si>
  <si>
    <t>johnkeith.latube</t>
  </si>
  <si>
    <t>JohnKeith.Latube@apria.com </t>
  </si>
  <si>
    <t> Johnkeith.latube@hcl.com</t>
  </si>
  <si>
    <t>Barbastro, Van Andrew</t>
  </si>
  <si>
    <t>Van Andrew Barbastro</t>
  </si>
  <si>
    <t>Barbastro</t>
  </si>
  <si>
    <t>Van Andrew</t>
  </si>
  <si>
    <t>Morit, Ireene Flor</t>
  </si>
  <si>
    <t>Ireene Flor D. Morit</t>
  </si>
  <si>
    <t>Ireene Flor</t>
  </si>
  <si>
    <t>IMORIT</t>
  </si>
  <si>
    <t>ireeneflor.morit</t>
  </si>
  <si>
    <t>ireeneflor.morit@apria.com</t>
  </si>
  <si>
    <t>ireeneflor.morit@hcl.com</t>
  </si>
  <si>
    <t>Milo, Gracelyn</t>
  </si>
  <si>
    <t>Gracelyn Milo</t>
  </si>
  <si>
    <t>Milo</t>
  </si>
  <si>
    <t>Gracelyn</t>
  </si>
  <si>
    <t>GMILO</t>
  </si>
  <si>
    <t>gracelyn.milo</t>
  </si>
  <si>
    <t>Lee, Gladys</t>
  </si>
  <si>
    <t>Gladys Lee</t>
  </si>
  <si>
    <t>Gladys</t>
  </si>
  <si>
    <t>GLEE4 </t>
  </si>
  <si>
    <t>gladys.lee</t>
  </si>
  <si>
    <t>Hazel  Vardeleon</t>
  </si>
  <si>
    <t>Vardeleon</t>
  </si>
  <si>
    <t>hazel.vardeleon</t>
  </si>
  <si>
    <t>hazel.vardeleon@apria.com</t>
  </si>
  <si>
    <t>hazel.vardeleon@hcl.com</t>
  </si>
  <si>
    <t xml:space="preserve">Vito Cruz, Eugene  </t>
  </si>
  <si>
    <t>Vito Cruz</t>
  </si>
  <si>
    <t xml:space="preserve">Eugene </t>
  </si>
  <si>
    <t>Training Associate Manager</t>
  </si>
  <si>
    <t>ECRUZ</t>
  </si>
  <si>
    <t>eugene.vitocruz</t>
  </si>
  <si>
    <t>eugene.vitocruz@apria.com</t>
  </si>
  <si>
    <t>eugene.vitocruz@hcl.com</t>
  </si>
  <si>
    <t>2016-11</t>
  </si>
  <si>
    <t>Laspenas, Rommel</t>
  </si>
  <si>
    <t>Rommel</t>
  </si>
  <si>
    <t>Laspenas</t>
  </si>
  <si>
    <t xml:space="preserve">rlaspena </t>
  </si>
  <si>
    <t>rommel.laspenas</t>
  </si>
  <si>
    <t>rommel.laspenas@apria.com</t>
  </si>
  <si>
    <t>rommel.laspenas@hcl.com</t>
  </si>
  <si>
    <t>Junio, Jessamine</t>
  </si>
  <si>
    <t>Jessamine Junio</t>
  </si>
  <si>
    <t>Junio</t>
  </si>
  <si>
    <t xml:space="preserve"> Jessamine</t>
  </si>
  <si>
    <t>JJUNIO</t>
  </si>
  <si>
    <t>jessamine.junio</t>
  </si>
  <si>
    <t>jessamine.junio@apria.com</t>
  </si>
  <si>
    <t>Avelino, Josan</t>
  </si>
  <si>
    <t>Josan Avelino</t>
  </si>
  <si>
    <t>Josan</t>
  </si>
  <si>
    <t>Avelino</t>
  </si>
  <si>
    <t>javelino</t>
  </si>
  <si>
    <t>josanmarco.avelino</t>
  </si>
  <si>
    <t>josan.avelino@apria.com</t>
  </si>
  <si>
    <t>Retracted resignation</t>
  </si>
  <si>
    <t>Viola, Mary Julma</t>
  </si>
  <si>
    <t>Mary Julma Viola</t>
  </si>
  <si>
    <t>Viola</t>
  </si>
  <si>
    <t>Mary Julma</t>
  </si>
  <si>
    <t>MVIOLA</t>
  </si>
  <si>
    <t>maryjulma.viola</t>
  </si>
  <si>
    <t>maryjulma.viola@hcl.com</t>
  </si>
  <si>
    <t xml:space="preserve">Bueno, Joemer </t>
  </si>
  <si>
    <t>Joemer  Bueno</t>
  </si>
  <si>
    <t>Bueno</t>
  </si>
  <si>
    <t>Joemer</t>
  </si>
  <si>
    <t>JBUENO</t>
  </si>
  <si>
    <t>joemer.bueno</t>
  </si>
  <si>
    <t>joemer.bueno@apria.com</t>
  </si>
  <si>
    <t>Ronquillo, Milcah</t>
  </si>
  <si>
    <t>Milcah  Ronquillo</t>
  </si>
  <si>
    <t>Ronquillo</t>
  </si>
  <si>
    <t>Milcah</t>
  </si>
  <si>
    <t>Araullo</t>
  </si>
  <si>
    <t>MRONQUIL</t>
  </si>
  <si>
    <t>milcah.ronquillo</t>
  </si>
  <si>
    <t>milcah.ronquillo@apria.com</t>
  </si>
  <si>
    <t>MILCAH.RONQUILLO@HCL.COM</t>
  </si>
  <si>
    <t>Azhaguraj</t>
  </si>
  <si>
    <t>Thiagarajan</t>
  </si>
  <si>
    <t>Royce Amores Villanueva</t>
  </si>
  <si>
    <t>Ranganathan Srinivasan</t>
  </si>
  <si>
    <t>Senior Operations Manager</t>
  </si>
  <si>
    <t>Azhaguraj.Thiagarajan</t>
  </si>
  <si>
    <t>Azhaguraj.T@hcl.com</t>
  </si>
  <si>
    <t>2016-12</t>
  </si>
  <si>
    <t>Endangan , Cherrly Lou</t>
  </si>
  <si>
    <t>Cherrly Lou Endangan</t>
  </si>
  <si>
    <t>Endangan</t>
  </si>
  <si>
    <t>Cherrly Lou</t>
  </si>
  <si>
    <t>CENDANGA</t>
  </si>
  <si>
    <t>cherrylou.endangan</t>
  </si>
  <si>
    <t>not BGV cleared July 25 / BGV cleared on August 1</t>
  </si>
  <si>
    <t>Orteza, Camille</t>
  </si>
  <si>
    <t>Camille Orteza</t>
  </si>
  <si>
    <t>Orteza</t>
  </si>
  <si>
    <t>Camille</t>
  </si>
  <si>
    <t>CORTEZA1</t>
  </si>
  <si>
    <t>camille.orteza</t>
  </si>
  <si>
    <t>camille.orteza@apria.com</t>
  </si>
  <si>
    <t>Narciso, Andy</t>
  </si>
  <si>
    <t>Andy Narciso</t>
  </si>
  <si>
    <t>Narciso</t>
  </si>
  <si>
    <t>Andy</t>
  </si>
  <si>
    <t>ANARCISO</t>
  </si>
  <si>
    <t>andy.narciso</t>
  </si>
  <si>
    <t>Andy.Narciso@apria.com</t>
  </si>
  <si>
    <t>andy.narciso@hcl.com</t>
  </si>
  <si>
    <t>2017-01</t>
  </si>
  <si>
    <t>Bannay, Mary Divine Grace</t>
  </si>
  <si>
    <t>Mary Divine Grace Bannay</t>
  </si>
  <si>
    <t>Bannay</t>
  </si>
  <si>
    <t>Mary Divine Grace</t>
  </si>
  <si>
    <t>MBANNAY</t>
  </si>
  <si>
    <t>marydivinegrace.b</t>
  </si>
  <si>
    <t>marydivinegrace.bannay@apria.com</t>
  </si>
  <si>
    <t>Cajandab, Ricardo Kim</t>
  </si>
  <si>
    <t>Ricardo Kim Cajandab</t>
  </si>
  <si>
    <t>Cajandab</t>
  </si>
  <si>
    <t>Ricardo Kim</t>
  </si>
  <si>
    <t>Marites Daria</t>
  </si>
  <si>
    <t>RCAJANDA </t>
  </si>
  <si>
    <t>ricardo.cajandab</t>
  </si>
  <si>
    <t>Rubia, Anthony</t>
  </si>
  <si>
    <t>Anthony Rubia</t>
  </si>
  <si>
    <t>Rubia</t>
  </si>
  <si>
    <t xml:space="preserve">ARUBIA </t>
  </si>
  <si>
    <t>anthony.rubia</t>
  </si>
  <si>
    <t>anthony.rubia@apria.com</t>
  </si>
  <si>
    <t>LOA until august 25</t>
  </si>
  <si>
    <t xml:space="preserve">Villar, Abigail Sigua </t>
  </si>
  <si>
    <t>Abigail Sigua  Villar</t>
  </si>
  <si>
    <t>Villar</t>
  </si>
  <si>
    <t xml:space="preserve">Abigail Sigua </t>
  </si>
  <si>
    <t>AVILLAR</t>
  </si>
  <si>
    <t>abigail.villar</t>
  </si>
  <si>
    <t>Abigail.Villar@apria.com</t>
  </si>
  <si>
    <t>abigail.villar@hcl.com</t>
  </si>
  <si>
    <t>Emeterio, Merlen</t>
  </si>
  <si>
    <t>Merlen  Emeterio</t>
  </si>
  <si>
    <t>Emeterio</t>
  </si>
  <si>
    <t>Merlen</t>
  </si>
  <si>
    <t>MEMETERI</t>
  </si>
  <si>
    <t>merlen.emeterio</t>
  </si>
  <si>
    <t>merlen.emeterio@apria.com</t>
  </si>
  <si>
    <t>merlen.emeterio@hcl.com</t>
  </si>
  <si>
    <t>Promoted to QA effective July 29, 2016</t>
  </si>
  <si>
    <t>Quimpan, Annalyn</t>
  </si>
  <si>
    <t>Annalyn Quimpan</t>
  </si>
  <si>
    <t>Quimpan</t>
  </si>
  <si>
    <t>Annalyn</t>
  </si>
  <si>
    <t>AQUIMPAN</t>
  </si>
  <si>
    <t>annalyn.quimpan</t>
  </si>
  <si>
    <t>annalyn.quimpan@apria.com</t>
  </si>
  <si>
    <t xml:space="preserve">Leyva, Jesus </t>
  </si>
  <si>
    <t>Jesus   Leyva</t>
  </si>
  <si>
    <t xml:space="preserve"> Leyva</t>
  </si>
  <si>
    <t>Jesus</t>
  </si>
  <si>
    <t>Daria, Marites</t>
  </si>
  <si>
    <t>JLEYVAJR</t>
  </si>
  <si>
    <t>jesus.leyvajr</t>
  </si>
  <si>
    <t>jesus.leyvajr@apria.com</t>
  </si>
  <si>
    <t>jesus.leyvajr@hcl.com</t>
  </si>
  <si>
    <t xml:space="preserve">Manalo, Michael Rommel </t>
  </si>
  <si>
    <t>Michael Rommel  Manalo</t>
  </si>
  <si>
    <t>Michael Rommel</t>
  </si>
  <si>
    <t>MMANALO</t>
  </si>
  <si>
    <t>michaelrommel.m</t>
  </si>
  <si>
    <t>michael.manalo@apria.com</t>
  </si>
  <si>
    <t xml:space="preserve">Natividad, Leslie Ann </t>
  </si>
  <si>
    <t>Leslie Ann  Natividad</t>
  </si>
  <si>
    <t>Leslie Ann</t>
  </si>
  <si>
    <t>LNATIVID</t>
  </si>
  <si>
    <t>leslieann.natividad</t>
  </si>
  <si>
    <t>leslieann.natividad@apria.com</t>
  </si>
  <si>
    <t>leslieann.natividad@hcl.com</t>
  </si>
  <si>
    <t>Reyes Jr., Rafael</t>
  </si>
  <si>
    <t>Rafael Reyes Jr.</t>
  </si>
  <si>
    <t>Reyes Jr.</t>
  </si>
  <si>
    <t>Rafael</t>
  </si>
  <si>
    <t>RREYESJR</t>
  </si>
  <si>
    <t>rafael.reyesjr</t>
  </si>
  <si>
    <t>Rafael.ReyesJr@apria.com </t>
  </si>
  <si>
    <t>Rafael.reyesjr@hcl.com </t>
  </si>
  <si>
    <t>Velasco, Dean Karlo</t>
  </si>
  <si>
    <t>Dean Karlo  Velasco</t>
  </si>
  <si>
    <t>Dean Karlo</t>
  </si>
  <si>
    <t>DVELASCO</t>
  </si>
  <si>
    <t>deankarlo.velasco</t>
  </si>
  <si>
    <t>dean.velasco@apria.com</t>
  </si>
  <si>
    <t>Bergantinos, Sheryl</t>
  </si>
  <si>
    <t>Sheryl Bergantinos</t>
  </si>
  <si>
    <t>Bergantinos</t>
  </si>
  <si>
    <t>SBERGANT</t>
  </si>
  <si>
    <t>sheryl.bergantinos</t>
  </si>
  <si>
    <t>Sheryl.Bergantinos@apria.com</t>
  </si>
  <si>
    <t>sheryl.bergantinos@hcl.com</t>
  </si>
  <si>
    <t>Tomamao, Mary Lanily</t>
  </si>
  <si>
    <t>Mary Lanily Cerdana Tomamao</t>
  </si>
  <si>
    <t>Tomamao</t>
  </si>
  <si>
    <t>Mary Lanily</t>
  </si>
  <si>
    <t>Cerdana</t>
  </si>
  <si>
    <t>Jannah Grhey  Villa</t>
  </si>
  <si>
    <t>marylanilyn.tomamao</t>
  </si>
  <si>
    <t>Dulnuan, Riza Mae</t>
  </si>
  <si>
    <t>Riza Mae Nahig Dulnuan</t>
  </si>
  <si>
    <t>Dulnuan</t>
  </si>
  <si>
    <t>Riza Mae</t>
  </si>
  <si>
    <t>Nahig</t>
  </si>
  <si>
    <t>rizamae.dulnuan</t>
  </si>
  <si>
    <t>Badilla, John Christopher</t>
  </si>
  <si>
    <t>John Christopher Arnaiz Badilla</t>
  </si>
  <si>
    <t>Badilla</t>
  </si>
  <si>
    <t>John Christopher</t>
  </si>
  <si>
    <t>Arnaiz</t>
  </si>
  <si>
    <t>11/1/28/16</t>
  </si>
  <si>
    <t>kevinjay.benitez</t>
  </si>
  <si>
    <t>Nogales, Joseph</t>
  </si>
  <si>
    <t>Joseph Bonifacio Nogales</t>
  </si>
  <si>
    <t>Nogales</t>
  </si>
  <si>
    <t>joseph.nogales</t>
  </si>
  <si>
    <t xml:space="preserve">Natuel, Liezl </t>
  </si>
  <si>
    <t>Liezl  Natuel</t>
  </si>
  <si>
    <t>Natuel</t>
  </si>
  <si>
    <t xml:space="preserve">Liezl </t>
  </si>
  <si>
    <t>LNATUEL</t>
  </si>
  <si>
    <t>liezl.natuel</t>
  </si>
  <si>
    <t>Liezl.Natuel@apria.com</t>
  </si>
  <si>
    <t>liezl.natuel@hcl.com</t>
  </si>
  <si>
    <t>Gillego, Ivan Ray</t>
  </si>
  <si>
    <t>Ivan Ray Gillego</t>
  </si>
  <si>
    <t>Gillego</t>
  </si>
  <si>
    <t>Ivan</t>
  </si>
  <si>
    <t>igillego</t>
  </si>
  <si>
    <t>ivanray.gillego</t>
  </si>
  <si>
    <t>ivanray.gillego@hcl.com</t>
  </si>
  <si>
    <t xml:space="preserve">Ruiz, Kim Lester </t>
  </si>
  <si>
    <t>Kim Lester  Ruiz</t>
  </si>
  <si>
    <t>Ruiz</t>
  </si>
  <si>
    <t xml:space="preserve">Kim Lester </t>
  </si>
  <si>
    <t>kruiz1</t>
  </si>
  <si>
    <t>kimlester.ruiz</t>
  </si>
  <si>
    <t xml:space="preserve">Lim, Michelle </t>
  </si>
  <si>
    <t>Michelle  Lim</t>
  </si>
  <si>
    <t>MLIM2</t>
  </si>
  <si>
    <t>michelle.lim</t>
  </si>
  <si>
    <t>michelle.lim@apria.com</t>
  </si>
  <si>
    <t>Macugar, Abdullah Balt Jr</t>
  </si>
  <si>
    <t>Abdullah Balt Macugar Jr.</t>
  </si>
  <si>
    <t>Macugar</t>
  </si>
  <si>
    <t>Abdullah</t>
  </si>
  <si>
    <t>Balt</t>
  </si>
  <si>
    <t>2017-02</t>
  </si>
  <si>
    <t>Sarmiento, Shiela Marie</t>
  </si>
  <si>
    <t>Shiela Marie Sarmiento</t>
  </si>
  <si>
    <t>Shiela Marie</t>
  </si>
  <si>
    <t> SSARMIEN</t>
  </si>
  <si>
    <t>shielamarie.s</t>
  </si>
  <si>
    <t>Ang, Neil</t>
  </si>
  <si>
    <t>Neil Ang</t>
  </si>
  <si>
    <t>Ang</t>
  </si>
  <si>
    <t>Neil</t>
  </si>
  <si>
    <t>NANG</t>
  </si>
  <si>
    <t>neil.ang</t>
  </si>
  <si>
    <t>Ortega, Frediliza</t>
  </si>
  <si>
    <t>Frediliza Ortega</t>
  </si>
  <si>
    <t>Ortega</t>
  </si>
  <si>
    <t>Frediliza</t>
  </si>
  <si>
    <t>FORTEGA2</t>
  </si>
  <si>
    <t>frediliza.ortega</t>
  </si>
  <si>
    <t>Goma, Brian Neil Bisco</t>
  </si>
  <si>
    <t>Brian Neil Bisco Goma</t>
  </si>
  <si>
    <t>Goma</t>
  </si>
  <si>
    <t>Brian Neil Bisco</t>
  </si>
  <si>
    <t>Bisco</t>
  </si>
  <si>
    <t>BGOMA</t>
  </si>
  <si>
    <t>brianneil.goma</t>
  </si>
  <si>
    <t>Verba, Marivic</t>
  </si>
  <si>
    <t>Marivic Verba</t>
  </si>
  <si>
    <t>Verba</t>
  </si>
  <si>
    <t>Marivic</t>
  </si>
  <si>
    <t>MVERBA</t>
  </si>
  <si>
    <t>marivic.verba</t>
  </si>
  <si>
    <t>Gambing, Jarrel Charles</t>
  </si>
  <si>
    <t>Jarrel Charles Gambing</t>
  </si>
  <si>
    <t>Gambing</t>
  </si>
  <si>
    <t>Jarrel Charles</t>
  </si>
  <si>
    <t>JGAMBING</t>
  </si>
  <si>
    <t>jarrelcharles.g</t>
  </si>
  <si>
    <t>Dominguez, Mark</t>
  </si>
  <si>
    <t>Mark Dominguez</t>
  </si>
  <si>
    <t>MDOMING3</t>
  </si>
  <si>
    <t>markgerald.d</t>
  </si>
  <si>
    <t>markgerald.dominguez@apria.com</t>
  </si>
  <si>
    <t>markgerald.dominguez@hcl.com</t>
  </si>
  <si>
    <t xml:space="preserve">Regino, Mary Nesslyn </t>
  </si>
  <si>
    <t>Mary Nesslyn  Regino</t>
  </si>
  <si>
    <t>Regino</t>
  </si>
  <si>
    <t xml:space="preserve">Mary Nesslyn </t>
  </si>
  <si>
    <t>MREGINO</t>
  </si>
  <si>
    <t>marynesslyn.regino</t>
  </si>
  <si>
    <t>Mary.Regino@apria.com</t>
  </si>
  <si>
    <t>Loren, Krisa Amor</t>
  </si>
  <si>
    <t>Krisa Amor Loren</t>
  </si>
  <si>
    <t>Loren</t>
  </si>
  <si>
    <t>Krisa Amor</t>
  </si>
  <si>
    <t>kloren</t>
  </si>
  <si>
    <t>krisaamor.loren</t>
  </si>
  <si>
    <t xml:space="preserve">Jaramillo, Juvi Mariel </t>
  </si>
  <si>
    <t>Juvi Mariel  Jaramillo</t>
  </si>
  <si>
    <t>Jaramillo</t>
  </si>
  <si>
    <t xml:space="preserve">Juvi Mariel </t>
  </si>
  <si>
    <t>JJARAMI1</t>
  </si>
  <si>
    <t>juvimarielle.j</t>
  </si>
  <si>
    <t>Juvi.Jaramillo@apria.com</t>
  </si>
  <si>
    <t>Jugo, Jordan E.</t>
  </si>
  <si>
    <t>Jordan E.  Jugo</t>
  </si>
  <si>
    <t>Jugo</t>
  </si>
  <si>
    <t>Jordan E.</t>
  </si>
  <si>
    <t>jjugo</t>
  </si>
  <si>
    <t>jordan.jugo</t>
  </si>
  <si>
    <t>jordan.jugo@apria.com</t>
  </si>
  <si>
    <t>jordan.jugo@hcl.com</t>
  </si>
  <si>
    <t>Promoted to QA effec. 11/16/2015</t>
  </si>
  <si>
    <t>Soldao, Lou Ivan</t>
  </si>
  <si>
    <t>Lou Ivan Soldao</t>
  </si>
  <si>
    <t>Soldao</t>
  </si>
  <si>
    <t>Lou Ivan</t>
  </si>
  <si>
    <t>LSOLDAO</t>
  </si>
  <si>
    <t>louivan.soldao</t>
  </si>
  <si>
    <t>louivan.soldao@apria.com</t>
  </si>
  <si>
    <t>Sebastian, Michelle</t>
  </si>
  <si>
    <t>Michelle Sebastian</t>
  </si>
  <si>
    <t>Sebastian</t>
  </si>
  <si>
    <t>MSEBAST1</t>
  </si>
  <si>
    <t>michelle.sebastian</t>
  </si>
  <si>
    <t>michelle.sebastian@apria.com</t>
  </si>
  <si>
    <t>michelle.sebastian@hcl.com</t>
  </si>
  <si>
    <t>Mopia, Gwenn Joy</t>
  </si>
  <si>
    <t xml:space="preserve"> Gwenn Joy Mopia</t>
  </si>
  <si>
    <t>Mopia</t>
  </si>
  <si>
    <t xml:space="preserve"> Gwenn Joy</t>
  </si>
  <si>
    <t>HR ACTIVE</t>
  </si>
  <si>
    <t>GMOPIA</t>
  </si>
  <si>
    <t>gwennjoy.mopia</t>
  </si>
  <si>
    <t>gwennjoy.mopia@apria.com</t>
  </si>
  <si>
    <t xml:space="preserve">Del Rosario, Marcos </t>
  </si>
  <si>
    <t>Marcos  Del Rosario</t>
  </si>
  <si>
    <t>MROSARIO</t>
  </si>
  <si>
    <t>marcos.delrosario</t>
  </si>
  <si>
    <t>marcos.rosario@apria.com</t>
  </si>
  <si>
    <t>MARCOS.DELROSARIO@HCL.COM</t>
  </si>
  <si>
    <t>2017-03</t>
  </si>
  <si>
    <t>Pangyarihan, Alexander Aquino</t>
  </si>
  <si>
    <t>Alexander Aquino Pangyarihan</t>
  </si>
  <si>
    <t>Pangyarihan</t>
  </si>
  <si>
    <t>Alexander Aquino</t>
  </si>
  <si>
    <t>Aquino</t>
  </si>
  <si>
    <t>APANGYAR</t>
  </si>
  <si>
    <t>alexander_p</t>
  </si>
  <si>
    <t>Regalado, Jamielyn Magante</t>
  </si>
  <si>
    <t>Jamielyn Magante Regalado</t>
  </si>
  <si>
    <t>Regalado</t>
  </si>
  <si>
    <t>Jamielyn</t>
  </si>
  <si>
    <t>Magante</t>
  </si>
  <si>
    <t>jamielyn.regalado</t>
  </si>
  <si>
    <t>Rosina, Kieyvin</t>
  </si>
  <si>
    <t>Kieyvin Agrade Rosina</t>
  </si>
  <si>
    <t>Rosina</t>
  </si>
  <si>
    <t>Kieyvin</t>
  </si>
  <si>
    <t>Agrade</t>
  </si>
  <si>
    <t>11/282016</t>
  </si>
  <si>
    <t>KROSINA</t>
  </si>
  <si>
    <t>kieyvin.rosina</t>
  </si>
  <si>
    <t xml:space="preserve">Labausas, John Philip </t>
  </si>
  <si>
    <t>John Philip  Labausas</t>
  </si>
  <si>
    <t>Labausas</t>
  </si>
  <si>
    <t>John Philip</t>
  </si>
  <si>
    <t>JLABAUSA</t>
  </si>
  <si>
    <t>johnphilip.labausas</t>
  </si>
  <si>
    <t>john.labausas@apria.com</t>
  </si>
  <si>
    <t>Mallari, Myleen</t>
  </si>
  <si>
    <t>Myleen Mallari</t>
  </si>
  <si>
    <t>Mallari</t>
  </si>
  <si>
    <t>Myleen</t>
  </si>
  <si>
    <t>MMALLARI</t>
  </si>
  <si>
    <t>myleen.mallari</t>
  </si>
  <si>
    <t>Igbuhay, Ken Balauang</t>
  </si>
  <si>
    <t>Ken Balauang Igbuhay</t>
  </si>
  <si>
    <t>Igbuhay</t>
  </si>
  <si>
    <t>Ken</t>
  </si>
  <si>
    <t>Balauang</t>
  </si>
  <si>
    <t>ken.igbuhay</t>
  </si>
  <si>
    <t>Florin, Christian Paul</t>
  </si>
  <si>
    <t>Christian Paul Florin</t>
  </si>
  <si>
    <t>Florin</t>
  </si>
  <si>
    <t>Christian Paul</t>
  </si>
  <si>
    <t>CFLORIN</t>
  </si>
  <si>
    <t>christianpaul.f</t>
  </si>
  <si>
    <t>christianpaul.florin@apria.com</t>
  </si>
  <si>
    <t>Rodriguez, Rival</t>
  </si>
  <si>
    <t xml:space="preserve"> Rival Rodriguez</t>
  </si>
  <si>
    <t xml:space="preserve"> Rival</t>
  </si>
  <si>
    <t>RRODRI21</t>
  </si>
  <si>
    <t>rival.rodriguez</t>
  </si>
  <si>
    <t>rival.rodriguez@apria.com</t>
  </si>
  <si>
    <t>Norman, Jasmine Santos</t>
  </si>
  <si>
    <t>Jasmine Santos Norman</t>
  </si>
  <si>
    <t>Norman</t>
  </si>
  <si>
    <t>Jasmine</t>
  </si>
  <si>
    <t>jasmine.norman</t>
  </si>
  <si>
    <t>Yaranon, Jayson Aroban</t>
  </si>
  <si>
    <t>Jayson Aroban Yaranon</t>
  </si>
  <si>
    <t>Yaranon</t>
  </si>
  <si>
    <t>Aroban</t>
  </si>
  <si>
    <t>JYARANON</t>
  </si>
  <si>
    <t>jayson.yaranon</t>
  </si>
  <si>
    <t>Fernando, Jessan Villanueva</t>
  </si>
  <si>
    <t>Jessan Villanueva Fernando</t>
  </si>
  <si>
    <t>Jessan</t>
  </si>
  <si>
    <t>JFERNA11</t>
  </si>
  <si>
    <t>jessan.fernando</t>
  </si>
  <si>
    <t xml:space="preserve">Garcia, Arvin </t>
  </si>
  <si>
    <t>Arvin  Garcia</t>
  </si>
  <si>
    <t>AGARCI21</t>
  </si>
  <si>
    <t>arvinjohn.garcia</t>
  </si>
  <si>
    <t>arvinjohn.garcia@apria.com</t>
  </si>
  <si>
    <t>ARVINJOHN.GARCIA@HCL.COM</t>
  </si>
  <si>
    <t>Santiago, Flor Angelie</t>
  </si>
  <si>
    <t>Flor Angelie Santiago</t>
  </si>
  <si>
    <t>Flor Angelie</t>
  </si>
  <si>
    <t>RX</t>
  </si>
  <si>
    <t>FSANTIAG</t>
  </si>
  <si>
    <t>florangelie.s</t>
  </si>
  <si>
    <t>flor.santiago@apria.com</t>
  </si>
  <si>
    <t>florangelie.santiago@hcl.com</t>
  </si>
  <si>
    <t>Madayag, Joven Piñero Jr</t>
  </si>
  <si>
    <t>Joven Piñero Madayag Jr.</t>
  </si>
  <si>
    <t>Madayag</t>
  </si>
  <si>
    <t>Piñero</t>
  </si>
  <si>
    <t>JMADAYAG</t>
  </si>
  <si>
    <t>jovenjr.madayag</t>
  </si>
  <si>
    <t xml:space="preserve">Villa, Jannah Grhey </t>
  </si>
  <si>
    <t xml:space="preserve">Jannah Grhey </t>
  </si>
  <si>
    <t>Villa</t>
  </si>
  <si>
    <t>Trainer Intern</t>
  </si>
  <si>
    <t>jvilla2</t>
  </si>
  <si>
    <t>jannahgrhey.villa</t>
  </si>
  <si>
    <t>jannah.villa@apria.com</t>
  </si>
  <si>
    <t>jannahgrhey.villa@hcl.com</t>
  </si>
  <si>
    <t>Mendoza, Gretel Garnette</t>
  </si>
  <si>
    <t>Gretel Garnette Mendoza</t>
  </si>
  <si>
    <t>Gretel</t>
  </si>
  <si>
    <t>Garnette</t>
  </si>
  <si>
    <t>Rumbaoa, Ryzelle Ann</t>
  </si>
  <si>
    <t>Ryzelle Ann  Rumbaoa</t>
  </si>
  <si>
    <t>Rumbaoa</t>
  </si>
  <si>
    <t xml:space="preserve">Ryzelle Ann </t>
  </si>
  <si>
    <t>RRUMBAOA</t>
  </si>
  <si>
    <t>ryzelleann.rumbaoa</t>
  </si>
  <si>
    <t>Ryzelle.Rumbaoa@apria.com</t>
  </si>
  <si>
    <t>Libang, Larah Kamile</t>
  </si>
  <si>
    <t>Larah Kamile Libang</t>
  </si>
  <si>
    <t>Libang</t>
  </si>
  <si>
    <t>Larah Kamile</t>
  </si>
  <si>
    <t>LLIBANG</t>
  </si>
  <si>
    <t>larahkamille.libang</t>
  </si>
  <si>
    <t>back to training - Effective 6/30/16 - Floating since June 30 - ABAY fallout did not pass</t>
  </si>
  <si>
    <t>Nepomuceno, Roland Laksamana</t>
  </si>
  <si>
    <t>Roland Laksamana Nepomuceno</t>
  </si>
  <si>
    <t>Roland</t>
  </si>
  <si>
    <t>Laksamana</t>
  </si>
  <si>
    <t xml:space="preserve"> roland.nepomuceno</t>
  </si>
  <si>
    <t>Diaz, Eduardo Antonio Aspillera</t>
  </si>
  <si>
    <t>Eduardo Antonio Aspillera Diaz</t>
  </si>
  <si>
    <t>Eduardo Antonio</t>
  </si>
  <si>
    <t>Aspillera</t>
  </si>
  <si>
    <t>eduardoantonio.diaz</t>
  </si>
  <si>
    <t>Rubion, Ronalinda Aquino</t>
  </si>
  <si>
    <t>Ronalinda Aquino Rubion</t>
  </si>
  <si>
    <t>Rubion</t>
  </si>
  <si>
    <t>Ronalinda</t>
  </si>
  <si>
    <t>ronalinda.rubion</t>
  </si>
  <si>
    <t>Dasig, Cristine Ponce d</t>
  </si>
  <si>
    <t>Cristine Ponce d.  Dasig</t>
  </si>
  <si>
    <t>Dasig</t>
  </si>
  <si>
    <t>Cristine Ponce d.</t>
  </si>
  <si>
    <t>CDASIG</t>
  </si>
  <si>
    <t>cristineponce.dasig</t>
  </si>
  <si>
    <t>cristine.dasig@apria.com</t>
  </si>
  <si>
    <t>CRISTINEPONCE.DASIG@HCL.COM</t>
  </si>
  <si>
    <t>RAG - WB25</t>
  </si>
  <si>
    <t>Castañas, Arvic Fritz</t>
  </si>
  <si>
    <t>Arvic Fritz Castañas</t>
  </si>
  <si>
    <t>Castañas</t>
  </si>
  <si>
    <t>Arvic Fritz</t>
  </si>
  <si>
    <t xml:space="preserve">Flores, Ma. Adelfa  </t>
  </si>
  <si>
    <t>acastana</t>
  </si>
  <si>
    <t>arvic.castanas</t>
  </si>
  <si>
    <t>arvic.castanas@hcl.com</t>
  </si>
  <si>
    <t>Layug, Jerome</t>
  </si>
  <si>
    <t>Layug</t>
  </si>
  <si>
    <t>Jerome</t>
  </si>
  <si>
    <t>JLAYUG</t>
  </si>
  <si>
    <t>jerome.layug</t>
  </si>
  <si>
    <t>jerome.layug@hcl.com</t>
  </si>
  <si>
    <t>Elpa, Jessalene</t>
  </si>
  <si>
    <t>Jessalene Elpa</t>
  </si>
  <si>
    <t>Elpa</t>
  </si>
  <si>
    <t xml:space="preserve"> Jessalene</t>
  </si>
  <si>
    <t>JELPA</t>
  </si>
  <si>
    <t>jessalene.elpa</t>
  </si>
  <si>
    <t>Jessalene.Elpa@apria.com</t>
  </si>
  <si>
    <t>Ignacio, Jordan</t>
  </si>
  <si>
    <t>Jordan Ignacio</t>
  </si>
  <si>
    <t>Jordan</t>
  </si>
  <si>
    <t>Suspension</t>
  </si>
  <si>
    <t>JIGNACIO</t>
  </si>
  <si>
    <t>jordan.ignacio</t>
  </si>
  <si>
    <t>Jordan.Ignacio@apria.com</t>
  </si>
  <si>
    <t>Pariñas, Merry Rhose Darlo</t>
  </si>
  <si>
    <t>Merry Rhose Darlo Pariñas</t>
  </si>
  <si>
    <t>Pariñas</t>
  </si>
  <si>
    <t>Merry Rhose</t>
  </si>
  <si>
    <t>Darlo</t>
  </si>
  <si>
    <t>MPARIAS</t>
  </si>
  <si>
    <t>merryrhose.parinas</t>
  </si>
  <si>
    <t>MerryRhose.Parinas@apria.com</t>
  </si>
  <si>
    <t>Francisco, Aicez Carlos</t>
  </si>
  <si>
    <t>Aicez Carlos Francisco</t>
  </si>
  <si>
    <t>Aicez</t>
  </si>
  <si>
    <t>AFRANCI2</t>
  </si>
  <si>
    <t>aicez.francisco</t>
  </si>
  <si>
    <t>Aicez.Francisco@apria.com</t>
  </si>
  <si>
    <t>Brazas, Eizel</t>
  </si>
  <si>
    <t>Eizel Brazas</t>
  </si>
  <si>
    <t>Eizel</t>
  </si>
  <si>
    <t>EBRAZAS</t>
  </si>
  <si>
    <t>eizel.brazas</t>
  </si>
  <si>
    <t>Eizel.Brazas@apria.com</t>
  </si>
  <si>
    <t xml:space="preserve"> eizel.brazas@hcl.com</t>
  </si>
  <si>
    <t>Bunalade, Ress nard</t>
  </si>
  <si>
    <t>Ress Nard Bunalade</t>
  </si>
  <si>
    <t>Bunalade</t>
  </si>
  <si>
    <t>Ress Nard</t>
  </si>
  <si>
    <t>RBUNALAD</t>
  </si>
  <si>
    <t>ressnard.bunalade</t>
  </si>
  <si>
    <t>RESS.BUNALADE@apria.com</t>
  </si>
  <si>
    <t>Tamargo, Joana Marie</t>
  </si>
  <si>
    <t>Joana Marie Tamargo</t>
  </si>
  <si>
    <t>Tamargo</t>
  </si>
  <si>
    <t>Joana Marie</t>
  </si>
  <si>
    <t>JTAMARGO</t>
  </si>
  <si>
    <t>joannamarie.tamargo</t>
  </si>
  <si>
    <t>JoanaMarie.Tamargo@apria.com</t>
  </si>
  <si>
    <t>Rodriguez, Jonnalyn</t>
  </si>
  <si>
    <t>Jonnalyn  Rodriguez</t>
  </si>
  <si>
    <t>Jonnalyn</t>
  </si>
  <si>
    <t>JRODRI20</t>
  </si>
  <si>
    <t>jonnalyn.rodriquez</t>
  </si>
  <si>
    <t>Jonnalyn.Rodriguez@apria.com</t>
  </si>
  <si>
    <t>2017-04</t>
  </si>
  <si>
    <t>Dela Cerna, Ivy</t>
  </si>
  <si>
    <t>Ivy Dela Cerna</t>
  </si>
  <si>
    <t>Dela Cerna</t>
  </si>
  <si>
    <t>Ivy</t>
  </si>
  <si>
    <t>IDELACER</t>
  </si>
  <si>
    <t>ivy.delacerna</t>
  </si>
  <si>
    <t>Ivy.DelaCerna@apria.com</t>
  </si>
  <si>
    <t>Siar, Karlos Jourdan</t>
  </si>
  <si>
    <t>Karlos Jourdan Calipay Siar</t>
  </si>
  <si>
    <t>Siar</t>
  </si>
  <si>
    <t>Karlos Jourdan</t>
  </si>
  <si>
    <t>Calipay</t>
  </si>
  <si>
    <t>KSIAR</t>
  </si>
  <si>
    <t>karlosjourdan.siar</t>
  </si>
  <si>
    <t>Karlos.Siar@apria.com</t>
  </si>
  <si>
    <t>Garcia, Jessie</t>
  </si>
  <si>
    <t>Jessie Garcia</t>
  </si>
  <si>
    <t>Jessie</t>
  </si>
  <si>
    <t>JGARCI21</t>
  </si>
  <si>
    <t>jessie.garcia</t>
  </si>
  <si>
    <t>Jessie.Garcia@apria.com</t>
  </si>
  <si>
    <t>jessie.garcia@hcl.com</t>
  </si>
  <si>
    <t>Kho, Jocelyn</t>
  </si>
  <si>
    <t>Jocelyn Kho</t>
  </si>
  <si>
    <t>Kho</t>
  </si>
  <si>
    <t>Jocelyn</t>
  </si>
  <si>
    <t>JKHO</t>
  </si>
  <si>
    <t>jocelyn.kho</t>
  </si>
  <si>
    <t>Jocelyn.Kho@apria.com</t>
  </si>
  <si>
    <t>Jocelyn.kho@hcl.com </t>
  </si>
  <si>
    <t>Velasco, Kristine</t>
  </si>
  <si>
    <t>Kristine Velasco</t>
  </si>
  <si>
    <t>KVELASCO</t>
  </si>
  <si>
    <t>kristine.velasco</t>
  </si>
  <si>
    <t>KRISTINE.VELASCO@apria.com</t>
  </si>
  <si>
    <t>Sigua, Charmaine Teneros</t>
  </si>
  <si>
    <t>Charmaine Teneros Sigua</t>
  </si>
  <si>
    <t>Sigua</t>
  </si>
  <si>
    <t>Charmaine Teneros</t>
  </si>
  <si>
    <t>Teneros</t>
  </si>
  <si>
    <t>CSIGUA</t>
  </si>
  <si>
    <t>charmaine.sigua</t>
  </si>
  <si>
    <t>Charmaine.Sigua@apria.com</t>
  </si>
  <si>
    <t>Ortiz, Marianne</t>
  </si>
  <si>
    <t>Marianne Feliciano Ortiz</t>
  </si>
  <si>
    <t>Marianne</t>
  </si>
  <si>
    <t>MORTIZ8</t>
  </si>
  <si>
    <t>marianne.ortiz</t>
  </si>
  <si>
    <t>Marianne.Ortiz@apria.com</t>
  </si>
  <si>
    <t xml:space="preserve">Yap, Marlon Glenn  </t>
  </si>
  <si>
    <t>Marlon Glenn   Yap</t>
  </si>
  <si>
    <t>Yap</t>
  </si>
  <si>
    <t xml:space="preserve">Marlon Glenn </t>
  </si>
  <si>
    <t>MYAP</t>
  </si>
  <si>
    <t>marlonglenn.yap</t>
  </si>
  <si>
    <t>Marlon.Yap@apria.com</t>
  </si>
  <si>
    <t>marlonglenn.yap@hcl.com</t>
  </si>
  <si>
    <t>Ocampo, Donnie Antonio</t>
  </si>
  <si>
    <t>Donnie Antonio Ocampo</t>
  </si>
  <si>
    <t>Donnie</t>
  </si>
  <si>
    <t>DOCAMPO</t>
  </si>
  <si>
    <t>donnie.ocampo</t>
  </si>
  <si>
    <t>Donnie.Ocampo@apria.com</t>
  </si>
  <si>
    <t>Marcos, Brilliant Anne</t>
  </si>
  <si>
    <t>Brilliant Anne Prestado Marcos</t>
  </si>
  <si>
    <t>Brilliant Anne</t>
  </si>
  <si>
    <t>Prestado</t>
  </si>
  <si>
    <t>BMARCOS</t>
  </si>
  <si>
    <t>brilliantanne.m</t>
  </si>
  <si>
    <t>Brilliant.Marcos@apria.com</t>
  </si>
  <si>
    <t>Mendoza, Teodora</t>
  </si>
  <si>
    <t>Teodora Mendoza</t>
  </si>
  <si>
    <t>Teodora</t>
  </si>
  <si>
    <t>TMENDOZ3</t>
  </si>
  <si>
    <t>Teodora.Mendoza</t>
  </si>
  <si>
    <t>TEODORA.MENDOZA@apria.com</t>
  </si>
  <si>
    <t xml:space="preserve">Velasquez, Bernard </t>
  </si>
  <si>
    <t>Bernard  Velasquez</t>
  </si>
  <si>
    <t>Velasquez</t>
  </si>
  <si>
    <t>BVELASQU</t>
  </si>
  <si>
    <t>bernard.velasquez</t>
  </si>
  <si>
    <t>Bernard.Velasquez@apria.com</t>
  </si>
  <si>
    <t>Gequiniana, Maria Erlaine</t>
  </si>
  <si>
    <t>Maria Erlaine Gequiniana</t>
  </si>
  <si>
    <t>Gequiniana</t>
  </si>
  <si>
    <t>Maria Erlaine</t>
  </si>
  <si>
    <t>Joseph Forte Formanes</t>
  </si>
  <si>
    <t>MGEQUINI</t>
  </si>
  <si>
    <t>mariaerlaine.g</t>
  </si>
  <si>
    <t>Maria.Gequiniana@apria.com</t>
  </si>
  <si>
    <t>Tuando, Elmar</t>
  </si>
  <si>
    <t>Elmar Tuando</t>
  </si>
  <si>
    <t>Tuando</t>
  </si>
  <si>
    <t>Elmar</t>
  </si>
  <si>
    <t>ETUANDO</t>
  </si>
  <si>
    <t>elmerjr.tuando</t>
  </si>
  <si>
    <t>Elmar.Tuando@apria.com</t>
  </si>
  <si>
    <t>Gonzales, Ian Denmark Lomanta</t>
  </si>
  <si>
    <t>Ian Denmark Lomanta Gonzales</t>
  </si>
  <si>
    <t>Ian Denmark</t>
  </si>
  <si>
    <t>Lomanta</t>
  </si>
  <si>
    <t>IGONZAL3</t>
  </si>
  <si>
    <t>iandenmark.gonzales</t>
  </si>
  <si>
    <t>IanDenmark.Gonzales@apria.com</t>
  </si>
  <si>
    <t>Flora, Stephen Kris</t>
  </si>
  <si>
    <t>Stephen Kris Solquio Flora</t>
  </si>
  <si>
    <t>Flora</t>
  </si>
  <si>
    <t>Stephen Kris</t>
  </si>
  <si>
    <t>Solquio</t>
  </si>
  <si>
    <t>SFLORA</t>
  </si>
  <si>
    <t>stephenkris.flora</t>
  </si>
  <si>
    <t>Stephen.Flora@apria.com</t>
  </si>
  <si>
    <t>Gopita, Alvin</t>
  </si>
  <si>
    <t>Alvin Gopita</t>
  </si>
  <si>
    <t>Gopita</t>
  </si>
  <si>
    <t>AGOPITA</t>
  </si>
  <si>
    <t>alvin.gopita</t>
  </si>
  <si>
    <t>Alvin.Gopita@apria.com</t>
  </si>
  <si>
    <t xml:space="preserve">Zamora, Jan Aldrich </t>
  </si>
  <si>
    <t>Jan Aldrich  Zamora</t>
  </si>
  <si>
    <t>Zamora</t>
  </si>
  <si>
    <t>Jan Aldrich</t>
  </si>
  <si>
    <t>JZAMORA4</t>
  </si>
  <si>
    <t>janaldrich.zamora</t>
  </si>
  <si>
    <t>Jan.Zamora@apria.com</t>
  </si>
  <si>
    <t>Lucila, Patricia Larrae</t>
  </si>
  <si>
    <t>Patricia Larrae Lucila</t>
  </si>
  <si>
    <t>Lucila</t>
  </si>
  <si>
    <t xml:space="preserve"> Patricia Larrae</t>
  </si>
  <si>
    <t>PLUCILA</t>
  </si>
  <si>
    <t>patricialarrae.l</t>
  </si>
  <si>
    <t>PatriciaLarrae.Lucila@apria.com</t>
  </si>
  <si>
    <t>patricialarrae.l@hcl.com</t>
  </si>
  <si>
    <t>Opiana, Aaron Karl</t>
  </si>
  <si>
    <t>Aaron Karl Oreto Opiana</t>
  </si>
  <si>
    <t>Opiana</t>
  </si>
  <si>
    <t>Aaron Karl</t>
  </si>
  <si>
    <t>Oreto</t>
  </si>
  <si>
    <t>AOPIANA</t>
  </si>
  <si>
    <t>aaronkarl.opiana</t>
  </si>
  <si>
    <t>AaronKarl.Opiana@apria.com</t>
  </si>
  <si>
    <t>Brin, Maria Eliza</t>
  </si>
  <si>
    <t>Maria Eliza Larraquel Brin</t>
  </si>
  <si>
    <t>Brin</t>
  </si>
  <si>
    <t>Maria Eliza</t>
  </si>
  <si>
    <t>Larraquel</t>
  </si>
  <si>
    <t>MBRIN</t>
  </si>
  <si>
    <t>mariaeliza.brin</t>
  </si>
  <si>
    <t>MariaEliza.Brin@apria.com</t>
  </si>
  <si>
    <t>Paloma, Gio</t>
  </si>
  <si>
    <t>Gio Dela Rosa Paloma</t>
  </si>
  <si>
    <t>Paloma</t>
  </si>
  <si>
    <t>Gio</t>
  </si>
  <si>
    <t>Dela Rosa</t>
  </si>
  <si>
    <t>GPALOMA</t>
  </si>
  <si>
    <t>gio.paloma</t>
  </si>
  <si>
    <t>Gio.Paloma@apria.com</t>
  </si>
  <si>
    <t>Laforteza, Jamie Anne</t>
  </si>
  <si>
    <t>Jamie Anne Sipin Laforteza</t>
  </si>
  <si>
    <t>Laforteza</t>
  </si>
  <si>
    <t>Jamie Anne</t>
  </si>
  <si>
    <t>Sipin</t>
  </si>
  <si>
    <t>JLAFORTE</t>
  </si>
  <si>
    <t>jamieanne.laforteza</t>
  </si>
  <si>
    <t>JamieAnne.Laforteza@apria.com</t>
  </si>
  <si>
    <t>Martinez, Wilmar</t>
  </si>
  <si>
    <t>Wilmar Martinez</t>
  </si>
  <si>
    <t>Martinez</t>
  </si>
  <si>
    <t>Wilmar</t>
  </si>
  <si>
    <t>Ginno Paolo Rasco</t>
  </si>
  <si>
    <t>Suspended Billing</t>
  </si>
  <si>
    <t>WMARTIN2</t>
  </si>
  <si>
    <t>wilmar.martinez</t>
  </si>
  <si>
    <t>Wilmar.Martinez@apria.com</t>
  </si>
  <si>
    <t>Genova, Armie Gayo</t>
  </si>
  <si>
    <t>Armie Gayo Genova</t>
  </si>
  <si>
    <t>Genova</t>
  </si>
  <si>
    <t>Armie Gayo</t>
  </si>
  <si>
    <t>Gayo</t>
  </si>
  <si>
    <t>AGENOVA</t>
  </si>
  <si>
    <t>armie.genova</t>
  </si>
  <si>
    <t>Armie.Genova@apria.com</t>
  </si>
  <si>
    <t>Ticzon, Mirela Geneva</t>
  </si>
  <si>
    <t>Mirela Geneva Angusto Ticzon</t>
  </si>
  <si>
    <t>Ticzon</t>
  </si>
  <si>
    <t>Mirela Geneva</t>
  </si>
  <si>
    <t>Angusto</t>
  </si>
  <si>
    <t>MTICZON</t>
  </si>
  <si>
    <t>mirelageneva.ticzon</t>
  </si>
  <si>
    <t>Mirela.Ticzon@apria.com</t>
  </si>
  <si>
    <t>Bulatao, Omega</t>
  </si>
  <si>
    <t>Omega Bulatao</t>
  </si>
  <si>
    <t>Bulatao</t>
  </si>
  <si>
    <t xml:space="preserve"> Omega</t>
  </si>
  <si>
    <t>OBULATAO</t>
  </si>
  <si>
    <t>omega.bulatao</t>
  </si>
  <si>
    <t>Omega.Bulatao@apria.com</t>
  </si>
  <si>
    <t>omega.bulatao@hcl.com</t>
  </si>
  <si>
    <t>Lavada, Venecio Jr. Abad</t>
  </si>
  <si>
    <t>Venecio Abad Lavada Jr.</t>
  </si>
  <si>
    <t>Lavada</t>
  </si>
  <si>
    <t>Venecio Jr.</t>
  </si>
  <si>
    <t>VLAVADAJ</t>
  </si>
  <si>
    <t>veneciojr.lavada</t>
  </si>
  <si>
    <t>Venecio.LavadaJr@apria.com</t>
  </si>
  <si>
    <t>2017-05</t>
  </si>
  <si>
    <t>Estrella, Merlin Isidro</t>
  </si>
  <si>
    <t>Merlin Isidro Estrella</t>
  </si>
  <si>
    <t>Estrella</t>
  </si>
  <si>
    <t>Merlin</t>
  </si>
  <si>
    <t>Isidro</t>
  </si>
  <si>
    <t>MESTRELL</t>
  </si>
  <si>
    <t xml:space="preserve"> merlin.estrella</t>
  </si>
  <si>
    <t>Merlin.Estrella@apria.com</t>
  </si>
  <si>
    <t>Pastrana, Kim Rocel</t>
  </si>
  <si>
    <t>Kim Rocel Pastrana</t>
  </si>
  <si>
    <t>Pastrana</t>
  </si>
  <si>
    <t>Rocel</t>
  </si>
  <si>
    <t>KPASTRAN</t>
  </si>
  <si>
    <t>kimrocel.pastrana</t>
  </si>
  <si>
    <t>KimRocel.Pastrana@apria.com</t>
  </si>
  <si>
    <t>Malijan, Hansen</t>
  </si>
  <si>
    <t>Hansen Malijan</t>
  </si>
  <si>
    <t>Malijan</t>
  </si>
  <si>
    <t>Hansen</t>
  </si>
  <si>
    <t>HMALIJAN</t>
  </si>
  <si>
    <t>hansen.malijan</t>
  </si>
  <si>
    <t>Hansen.Malijan@apria.com</t>
  </si>
  <si>
    <t>Martinez, Stephanie Ann Patungan</t>
  </si>
  <si>
    <t>Stephanie Ann Patungan Martinez</t>
  </si>
  <si>
    <t>Stephanie Ann Patungan</t>
  </si>
  <si>
    <t>Patungan</t>
  </si>
  <si>
    <t>SMARTI25</t>
  </si>
  <si>
    <t>stephanieann.m</t>
  </si>
  <si>
    <t>Stephanie.Martinez2@apria.com</t>
  </si>
  <si>
    <t>Regala, Aldrine</t>
  </si>
  <si>
    <t>Aldrine Regala</t>
  </si>
  <si>
    <t>Regala</t>
  </si>
  <si>
    <t>Aldrine</t>
  </si>
  <si>
    <t>AREGALA</t>
  </si>
  <si>
    <t>aldrine.regala</t>
  </si>
  <si>
    <t>Aldrine.Regala@apria.com</t>
  </si>
  <si>
    <t>Kionisala, Phoebe</t>
  </si>
  <si>
    <t>Phoebe Elnar Kionisala</t>
  </si>
  <si>
    <t>Kionisala</t>
  </si>
  <si>
    <t>Phoebe</t>
  </si>
  <si>
    <t>Elnar</t>
  </si>
  <si>
    <t>PKIONISA</t>
  </si>
  <si>
    <t>phoebe.kionisala</t>
  </si>
  <si>
    <t>Phoebe.Kionisala@apria.com</t>
  </si>
  <si>
    <t>Dimayuga, Desiree</t>
  </si>
  <si>
    <t>Desiree Dimayuga</t>
  </si>
  <si>
    <t>Dimayuga</t>
  </si>
  <si>
    <t>Desiree</t>
  </si>
  <si>
    <t>DDIMAYUG</t>
  </si>
  <si>
    <t>desiree.dimayuga</t>
  </si>
  <si>
    <t>Desiree.Dimayuga@apria.com</t>
  </si>
  <si>
    <t xml:space="preserve">Velasco, Anthonette </t>
  </si>
  <si>
    <t>Anthonette Velasco</t>
  </si>
  <si>
    <t>Anthonette</t>
  </si>
  <si>
    <t>AVELASCO</t>
  </si>
  <si>
    <t>anthonette.velasco</t>
  </si>
  <si>
    <t>ANTHONETTEF.VELASCO@apria.com</t>
  </si>
  <si>
    <t>ANTHONETTE.VELASCO@HCL.COM</t>
  </si>
  <si>
    <t>Ledda, Reysan Jarie Manoog</t>
  </si>
  <si>
    <t>Reysan Jarie Manoog Ledda</t>
  </si>
  <si>
    <t>Ledda</t>
  </si>
  <si>
    <t>Reysan Jarie Manoog</t>
  </si>
  <si>
    <t>Manoog</t>
  </si>
  <si>
    <t>RLEDDA</t>
  </si>
  <si>
    <t>reysanjarie.ledda</t>
  </si>
  <si>
    <t>Reysan.Ledda@apria.com</t>
  </si>
  <si>
    <t>Sapungay, Mary Grace</t>
  </si>
  <si>
    <t>Mary Grace Sapungay</t>
  </si>
  <si>
    <t>Sapungay</t>
  </si>
  <si>
    <t>MSAPUNGA</t>
  </si>
  <si>
    <t>marygrace.sapungay</t>
  </si>
  <si>
    <t>MaryGrace.Sapungay@apria.com</t>
  </si>
  <si>
    <t xml:space="preserve">Cunanan, Sarah Jane </t>
  </si>
  <si>
    <t>Sarah Jane Cunanan</t>
  </si>
  <si>
    <t>Cunanan</t>
  </si>
  <si>
    <t>SCUNANA1</t>
  </si>
  <si>
    <t>sarahjane.cunanan</t>
  </si>
  <si>
    <t>SarahJane.Cunanan@apria.com</t>
  </si>
  <si>
    <t>sarahjane.cunanan@hcl.com</t>
  </si>
  <si>
    <t>Cansanay, John Alparo</t>
  </si>
  <si>
    <t>John Alparo Cansanay</t>
  </si>
  <si>
    <t>Cansanay</t>
  </si>
  <si>
    <t>John Alparo</t>
  </si>
  <si>
    <t>JCANSANA</t>
  </si>
  <si>
    <t>johnalparo.casanay</t>
  </si>
  <si>
    <t>JohnAlparo.Cansanay@apria.com</t>
  </si>
  <si>
    <t>Dumaliang, Paulo</t>
  </si>
  <si>
    <t>Paulo Dumaliang</t>
  </si>
  <si>
    <t>Dumaliang</t>
  </si>
  <si>
    <t>Paulo</t>
  </si>
  <si>
    <t>NIV</t>
  </si>
  <si>
    <t>PDUMALIA</t>
  </si>
  <si>
    <t>paulo.dumaliang</t>
  </si>
  <si>
    <t>Paulo.Dumaliang@apria.com</t>
  </si>
  <si>
    <t xml:space="preserve">back to taining - DOC: 7/4/16 </t>
  </si>
  <si>
    <t>Navarro, Caseyline</t>
  </si>
  <si>
    <t>Navarro Caseyline</t>
  </si>
  <si>
    <t>Caseyline</t>
  </si>
  <si>
    <t>CNAVARRO</t>
  </si>
  <si>
    <t>caseyline.navarro</t>
  </si>
  <si>
    <t>Caseyline.Navarro@apria.com</t>
  </si>
  <si>
    <t>caseyline.navarro@hcl.com</t>
  </si>
  <si>
    <t>Barolo, Mary Ann</t>
  </si>
  <si>
    <t>Mary Ann Barolo</t>
  </si>
  <si>
    <t>Barolo</t>
  </si>
  <si>
    <t>MBAROLO</t>
  </si>
  <si>
    <t>maryann.barolo</t>
  </si>
  <si>
    <t>MARYANN.BAROLO@apria.com</t>
  </si>
  <si>
    <t>Pajanustan, Loren Jane</t>
  </si>
  <si>
    <t>Loren Jane Maiso Pajanustan</t>
  </si>
  <si>
    <t>Pajanustan</t>
  </si>
  <si>
    <t>Loren Jane</t>
  </si>
  <si>
    <t>Maiso</t>
  </si>
  <si>
    <t>LPAJANUS</t>
  </si>
  <si>
    <t>lorenjane.p</t>
  </si>
  <si>
    <t>Loren.Pajanustan@apria.com</t>
  </si>
  <si>
    <t>Balbaira, Jaymie</t>
  </si>
  <si>
    <t>Jaymie Balbaira</t>
  </si>
  <si>
    <t>Balbaira</t>
  </si>
  <si>
    <t>Jaymie</t>
  </si>
  <si>
    <t>JBALBAIR</t>
  </si>
  <si>
    <t>jaymie.balbaira</t>
  </si>
  <si>
    <t>Jaymie.Balbaira@apria.com</t>
  </si>
  <si>
    <t>Gapas, Maritoni</t>
  </si>
  <si>
    <t>Gapas</t>
  </si>
  <si>
    <t>Maritoni</t>
  </si>
  <si>
    <t>MGAPAS</t>
  </si>
  <si>
    <t>maritoni.gapas</t>
  </si>
  <si>
    <t>Maritoni.Gapas@apria.com</t>
  </si>
  <si>
    <t>maritoni.gapas@hcl.com</t>
  </si>
  <si>
    <t>Callejo, Michael</t>
  </si>
  <si>
    <t>Michael Callejo</t>
  </si>
  <si>
    <t>Callejo</t>
  </si>
  <si>
    <t>MCALLEJ1</t>
  </si>
  <si>
    <t>michael.callejo</t>
  </si>
  <si>
    <t>Michael.Callejo@apria.com</t>
  </si>
  <si>
    <t xml:space="preserve">Serrano, Gina </t>
  </si>
  <si>
    <t>Gina Serrano</t>
  </si>
  <si>
    <t>Serrano</t>
  </si>
  <si>
    <t>E0</t>
  </si>
  <si>
    <t>GSERRANO</t>
  </si>
  <si>
    <t>gina.serrano</t>
  </si>
  <si>
    <t>Gina.Serrano@apria.com</t>
  </si>
  <si>
    <t>Castillo, Kristine Jay</t>
  </si>
  <si>
    <t>Kristine Jay Castillo</t>
  </si>
  <si>
    <t>Kristine Jay</t>
  </si>
  <si>
    <t>KCASTIL1</t>
  </si>
  <si>
    <t>kristinejay.c</t>
  </si>
  <si>
    <t>Kristine.Castillo@apria.com</t>
  </si>
  <si>
    <t xml:space="preserve">Latupan, Chelo </t>
  </si>
  <si>
    <t>Chelo Latupan</t>
  </si>
  <si>
    <t>Chelo</t>
  </si>
  <si>
    <t>clatupan</t>
  </si>
  <si>
    <t>chelo.latupan</t>
  </si>
  <si>
    <t>Chelo.Latupan@apria.com</t>
  </si>
  <si>
    <t>2017-06</t>
  </si>
  <si>
    <t xml:space="preserve">Centeno, John Patrick </t>
  </si>
  <si>
    <t>John Patrick Centeno</t>
  </si>
  <si>
    <t>Centeno</t>
  </si>
  <si>
    <t>John Patrick</t>
  </si>
  <si>
    <t>SJOHNPAT</t>
  </si>
  <si>
    <t>johnpatrick.centeno</t>
  </si>
  <si>
    <t>SCENTENO.JOHNPATRICK@apria.com</t>
  </si>
  <si>
    <t>JOHNPATRICK.CENTENO@HCL.COM</t>
  </si>
  <si>
    <t>Dator, Angeline</t>
  </si>
  <si>
    <t>Angeline Dator</t>
  </si>
  <si>
    <t>Dator</t>
  </si>
  <si>
    <t>Angeline</t>
  </si>
  <si>
    <t>ADATOR</t>
  </si>
  <si>
    <t>angeline.dator</t>
  </si>
  <si>
    <t>Angeline.Dator@apria.com</t>
  </si>
  <si>
    <t>Alagasi, Edgardo</t>
  </si>
  <si>
    <t>Edgardo Sienes Alagasi</t>
  </si>
  <si>
    <t>Alagasi</t>
  </si>
  <si>
    <t>Edgardo</t>
  </si>
  <si>
    <t>Sienes</t>
  </si>
  <si>
    <t>EALAGASI</t>
  </si>
  <si>
    <t>edgardo.alagasi</t>
  </si>
  <si>
    <t>Edgardo.Alagasi@apria.com</t>
  </si>
  <si>
    <t xml:space="preserve">Mula, Roda </t>
  </si>
  <si>
    <t>Roda Mula</t>
  </si>
  <si>
    <t>Mula</t>
  </si>
  <si>
    <t>Roda</t>
  </si>
  <si>
    <t>RMULA</t>
  </si>
  <si>
    <t>roda.mula</t>
  </si>
  <si>
    <t>Roda.Mula@apria.com</t>
  </si>
  <si>
    <t>RODA.MULA@HCL.COM</t>
  </si>
  <si>
    <t>Rosy, Veverly</t>
  </si>
  <si>
    <t>Veverly Rosy</t>
  </si>
  <si>
    <t>Rosy</t>
  </si>
  <si>
    <t>Veverly</t>
  </si>
  <si>
    <t>VROSY</t>
  </si>
  <si>
    <t>veverly.rosy</t>
  </si>
  <si>
    <t>Veverly.Rosy@apria.com</t>
  </si>
  <si>
    <t>VEVERLY.ROSY@HCL.COM</t>
  </si>
  <si>
    <t xml:space="preserve">Zinampan, Jeniffer </t>
  </si>
  <si>
    <t>Jeniffer Zinampan</t>
  </si>
  <si>
    <t>Zinampan</t>
  </si>
  <si>
    <t>Jeniffer</t>
  </si>
  <si>
    <t>JZINAMPA</t>
  </si>
  <si>
    <t>jeniffer.zinampan</t>
  </si>
  <si>
    <t>Jeniffer.Zinampan@apria.com</t>
  </si>
  <si>
    <t xml:space="preserve">Arenillo, Mary Anne Alisna </t>
  </si>
  <si>
    <t>Mary Anne Alisna Arenillo</t>
  </si>
  <si>
    <t>Arenillo</t>
  </si>
  <si>
    <t>Mary Anne Alisna</t>
  </si>
  <si>
    <t>MALISNAA</t>
  </si>
  <si>
    <t>maryanne.arenillo</t>
  </si>
  <si>
    <t>Mary.AlisnaArenillo@apria.com</t>
  </si>
  <si>
    <t>maryanne.arenillo@hcl.com</t>
  </si>
  <si>
    <t>Rainier Abordo</t>
  </si>
  <si>
    <t>Rainier</t>
  </si>
  <si>
    <t>Sr Team Leader</t>
  </si>
  <si>
    <t>E1</t>
  </si>
  <si>
    <t>RABORDO</t>
  </si>
  <si>
    <t>rainier.abordo</t>
  </si>
  <si>
    <t>Rainier.Abordo@apria.com</t>
  </si>
  <si>
    <t>rainier.abordo@hcl.com</t>
  </si>
  <si>
    <t>Amante, Aiza</t>
  </si>
  <si>
    <t>Aiza Amante</t>
  </si>
  <si>
    <t>Amante</t>
  </si>
  <si>
    <t>AAIZAG</t>
  </si>
  <si>
    <t>aiza.amante</t>
  </si>
  <si>
    <t>AMANTE.AIZAG@apria.com</t>
  </si>
  <si>
    <t>AIZA.AMANTE@HCL.COM</t>
  </si>
  <si>
    <t>Alejo, Joseph Anthony</t>
  </si>
  <si>
    <t>Joseph Anthony Alejo</t>
  </si>
  <si>
    <t>Alejo</t>
  </si>
  <si>
    <t>Joseph Anthony</t>
  </si>
  <si>
    <t>JALEJO</t>
  </si>
  <si>
    <t>josephanthony.alejo</t>
  </si>
  <si>
    <t>JosephAnthony.Alejo@apria.com</t>
  </si>
  <si>
    <t>Navas, Juvy</t>
  </si>
  <si>
    <t>Juvy Navas</t>
  </si>
  <si>
    <t>Navas</t>
  </si>
  <si>
    <t>Juvy</t>
  </si>
  <si>
    <t>JNAVAS</t>
  </si>
  <si>
    <t>juvy.navas</t>
  </si>
  <si>
    <t>Juvy.Navas@apria.com</t>
  </si>
  <si>
    <t>Agripa, Ralph</t>
  </si>
  <si>
    <t>Ralph Agripa</t>
  </si>
  <si>
    <t>Agripa</t>
  </si>
  <si>
    <t>Ralph</t>
  </si>
  <si>
    <t>RAGRIPA</t>
  </si>
  <si>
    <t>ralph.agripa</t>
  </si>
  <si>
    <t>Ralph.Agripa@apria.com</t>
  </si>
  <si>
    <t>Peralta, Carla</t>
  </si>
  <si>
    <t>Carla Abarnas Peralta</t>
  </si>
  <si>
    <t>Peralta</t>
  </si>
  <si>
    <t>Carla</t>
  </si>
  <si>
    <t>Abarnas</t>
  </si>
  <si>
    <t>CPERALT2</t>
  </si>
  <si>
    <t>carla.peralta</t>
  </si>
  <si>
    <t>Carla.Peralta@apria.com</t>
  </si>
  <si>
    <t>Lagajino, Benedict</t>
  </si>
  <si>
    <t>Benedict Lagajino</t>
  </si>
  <si>
    <t>Lagajino</t>
  </si>
  <si>
    <t>Benedict</t>
  </si>
  <si>
    <t>BLAGAJIN</t>
  </si>
  <si>
    <t>benedict.lagajino</t>
  </si>
  <si>
    <t>Benedict.Lagajino@apria.com</t>
  </si>
  <si>
    <t>Yu, Kristel Marie</t>
  </si>
  <si>
    <t>Kristel Marie Yu</t>
  </si>
  <si>
    <t>Yu</t>
  </si>
  <si>
    <t>Kristel Marie</t>
  </si>
  <si>
    <t>KYU</t>
  </si>
  <si>
    <t>kristelmarie.yu</t>
  </si>
  <si>
    <t>Kristel.Yu@apria.com</t>
  </si>
  <si>
    <t>Dionisio, Yllana Marie</t>
  </si>
  <si>
    <t>Yllana Marie Dionisio</t>
  </si>
  <si>
    <t>Yllana Marie</t>
  </si>
  <si>
    <t>Dionisio</t>
  </si>
  <si>
    <t>YDIONISI</t>
  </si>
  <si>
    <t>yllanamarie.d</t>
  </si>
  <si>
    <t>Yana.Dionisio@apria.com</t>
  </si>
  <si>
    <t>2017-07</t>
  </si>
  <si>
    <t>Verroya, Victor</t>
  </si>
  <si>
    <t>Victor Verroya</t>
  </si>
  <si>
    <t>Verroya</t>
  </si>
  <si>
    <t>Victor</t>
  </si>
  <si>
    <t>VVERROYA</t>
  </si>
  <si>
    <t>victor.verroya</t>
  </si>
  <si>
    <t>Victor.Verroya@apria.com</t>
  </si>
  <si>
    <t>Gonzales, Arlyn</t>
  </si>
  <si>
    <t>Arlyn Gonzales</t>
  </si>
  <si>
    <t>Arlyn</t>
  </si>
  <si>
    <t>Dela Torre</t>
  </si>
  <si>
    <t>AGONZA25</t>
  </si>
  <si>
    <t>arlyn.gonzales</t>
  </si>
  <si>
    <t>Arlyn.Gonzales@apria.com</t>
  </si>
  <si>
    <t>ARLYN.GONZALES@HCL.COM</t>
  </si>
  <si>
    <t>Seludo, Jeffrey</t>
  </si>
  <si>
    <t>Jeffrey Seludo</t>
  </si>
  <si>
    <t>Seludo</t>
  </si>
  <si>
    <t>JSELUDO</t>
  </si>
  <si>
    <t>jeffrey.seludo</t>
  </si>
  <si>
    <t>Jeffrey.Seludo@apria.com</t>
  </si>
  <si>
    <t>Ocio, Dennis</t>
  </si>
  <si>
    <t>Dennis Ratunil Ocio</t>
  </si>
  <si>
    <t>Ocio</t>
  </si>
  <si>
    <t>Ratunil</t>
  </si>
  <si>
    <t>DOCIO</t>
  </si>
  <si>
    <t>dennis.ocio</t>
  </si>
  <si>
    <t>Dennis.Ocio@apria.com</t>
  </si>
  <si>
    <t>Constante, Yvette</t>
  </si>
  <si>
    <t>Yvette Martelino Constante</t>
  </si>
  <si>
    <t>Constante</t>
  </si>
  <si>
    <t>Yvette</t>
  </si>
  <si>
    <t>Martelino</t>
  </si>
  <si>
    <t>YCONSTAN</t>
  </si>
  <si>
    <t>yvette.constante</t>
  </si>
  <si>
    <t>Yvette.Constante@apria.com</t>
  </si>
  <si>
    <t>Maria Lourdes Tolentino</t>
  </si>
  <si>
    <t>Maria Lourdes</t>
  </si>
  <si>
    <t>PPMC / Sleep EQ</t>
  </si>
  <si>
    <t>MTOLENTI</t>
  </si>
  <si>
    <t>marialourdes.t</t>
  </si>
  <si>
    <t>MARIA.TOLENTINO@apria.com</t>
  </si>
  <si>
    <t>marialourdes.t@hcl.com</t>
  </si>
  <si>
    <t>Castillo, Diane</t>
  </si>
  <si>
    <t>Diane Mozo Castillo</t>
  </si>
  <si>
    <t>Diane</t>
  </si>
  <si>
    <t>DCASTILL</t>
  </si>
  <si>
    <t>diane.castillo</t>
  </si>
  <si>
    <t>Diane.Castillo@apria.com</t>
  </si>
  <si>
    <t>Sepnio Jr., Jose</t>
  </si>
  <si>
    <t>Jose Sepnio Jr.</t>
  </si>
  <si>
    <t>Sepnio</t>
  </si>
  <si>
    <t>JSEPNIO</t>
  </si>
  <si>
    <t>josejr.sepnio</t>
  </si>
  <si>
    <t>JoseJr.Sepnio@apria.com</t>
  </si>
  <si>
    <t>Sagot, Camilo</t>
  </si>
  <si>
    <t>Camilo Sagot</t>
  </si>
  <si>
    <t>Sagot</t>
  </si>
  <si>
    <t>Camilo</t>
  </si>
  <si>
    <t>CSAGOT</t>
  </si>
  <si>
    <t>camilo.sagot</t>
  </si>
  <si>
    <t>Camilo.Sagot@apria.com</t>
  </si>
  <si>
    <t>Custodio, Ralph Vincent</t>
  </si>
  <si>
    <t>Ralph Vincent Custodio</t>
  </si>
  <si>
    <t>Custodio</t>
  </si>
  <si>
    <t>Ralph Vincent</t>
  </si>
  <si>
    <t>RCUSTODI</t>
  </si>
  <si>
    <t>ralphvincent.c</t>
  </si>
  <si>
    <t>RalphVincent.Custodio@apria.com</t>
  </si>
  <si>
    <t>ralphvincent.c@hcl.com</t>
  </si>
  <si>
    <t>Dreu, John Michael</t>
  </si>
  <si>
    <t>John Michael Dreu</t>
  </si>
  <si>
    <t>Dreu</t>
  </si>
  <si>
    <t>JDREU</t>
  </si>
  <si>
    <t>johnmichael.dreu</t>
  </si>
  <si>
    <t>John.Dreu@apria.com</t>
  </si>
  <si>
    <t xml:space="preserve">Padilla, Jomo Aaron </t>
  </si>
  <si>
    <t>Jomo Aaron Padilla</t>
  </si>
  <si>
    <t>Padilla</t>
  </si>
  <si>
    <t>Jomo Aaron</t>
  </si>
  <si>
    <t>JPADILL5</t>
  </si>
  <si>
    <t>jomoaaron.padilla</t>
  </si>
  <si>
    <t>JOMOAARONN.PADILLA@apria.com</t>
  </si>
  <si>
    <t>JOMOAARON.PADILLA@HCL.COM</t>
  </si>
  <si>
    <t>Aguilar, Mary Catherine Cornelio</t>
  </si>
  <si>
    <t>Mary Catherine Cornelio Aguilar</t>
  </si>
  <si>
    <t>Cornelio</t>
  </si>
  <si>
    <t>MAGUILA9</t>
  </si>
  <si>
    <t>marycatherine.a</t>
  </si>
  <si>
    <t>MaryCatherine.Aguilar2@apria.com</t>
  </si>
  <si>
    <t>Oplaria, Mark Joseph</t>
  </si>
  <si>
    <t>Mark Joseph Oplaria</t>
  </si>
  <si>
    <t>Oplaria</t>
  </si>
  <si>
    <t>Mark Joseph</t>
  </si>
  <si>
    <t>MOPLARIA</t>
  </si>
  <si>
    <t>markjoseph.oplaria</t>
  </si>
  <si>
    <t>MarkJoseph.Oplaria@apria.com</t>
  </si>
  <si>
    <t>Pascua, John Albert</t>
  </si>
  <si>
    <t>John Albert Pascua</t>
  </si>
  <si>
    <t>Pascua</t>
  </si>
  <si>
    <t>John Albert</t>
  </si>
  <si>
    <t>JPASCUA1</t>
  </si>
  <si>
    <t>johnalbert.pascua</t>
  </si>
  <si>
    <t>JohnAlbert.Pascua@apria.com</t>
  </si>
  <si>
    <t>Espiritu, Katrina Erika</t>
  </si>
  <si>
    <t>Katrina Erika Espiritu</t>
  </si>
  <si>
    <t>Espiritu</t>
  </si>
  <si>
    <t>Katrina Erika</t>
  </si>
  <si>
    <t>KESPIRIT</t>
  </si>
  <si>
    <t>Katrinaerika.e</t>
  </si>
  <si>
    <t>KatrinaErika.Espiritu@apria.com</t>
  </si>
  <si>
    <t>2017-08</t>
  </si>
  <si>
    <t>Palor, Vincent</t>
  </si>
  <si>
    <t>Vincent Palor</t>
  </si>
  <si>
    <t>Palor</t>
  </si>
  <si>
    <t>Vincent</t>
  </si>
  <si>
    <t>vincentlorenz.palor</t>
  </si>
  <si>
    <t>Andal, Clarkson Alley</t>
  </si>
  <si>
    <t>Clarkson Alley Andal</t>
  </si>
  <si>
    <t>Andal</t>
  </si>
  <si>
    <t>Clarkson Alley</t>
  </si>
  <si>
    <t>CANDAL</t>
  </si>
  <si>
    <t>clarksonalley.andal</t>
  </si>
  <si>
    <t>Clarkson.Andal@apria.com</t>
  </si>
  <si>
    <t>Moreno, Mary Rose</t>
  </si>
  <si>
    <t>Mary Rose Moreno</t>
  </si>
  <si>
    <t>Moreno</t>
  </si>
  <si>
    <t>Mary Rose</t>
  </si>
  <si>
    <t>MMORENO5</t>
  </si>
  <si>
    <t>maryrose.moreno</t>
  </si>
  <si>
    <t>Mary.Moreno@apria.com</t>
  </si>
  <si>
    <t>Jambalos, Chastine</t>
  </si>
  <si>
    <t>Chastine Jambalos</t>
  </si>
  <si>
    <t>Jambalos</t>
  </si>
  <si>
    <t>Chastine</t>
  </si>
  <si>
    <t>Carmen Elisa Marie Noche</t>
  </si>
  <si>
    <t>Training</t>
  </si>
  <si>
    <t>chastine.jambalos</t>
  </si>
  <si>
    <t>chastine.jambalos@hcl.com</t>
  </si>
  <si>
    <t>Aguilar, Deodato</t>
  </si>
  <si>
    <t>Deodato Aguilar</t>
  </si>
  <si>
    <t>Deodato</t>
  </si>
  <si>
    <t>Nagalapati, Saritha</t>
  </si>
  <si>
    <t>DAGUILAR</t>
  </si>
  <si>
    <t>deodato.aguilarjr</t>
  </si>
  <si>
    <t>Deodato.AguilarJr@apria.com</t>
  </si>
  <si>
    <t>deodato.aguilarjr@hcl.com</t>
  </si>
  <si>
    <t>Miranda, Rickson</t>
  </si>
  <si>
    <t>Rickson Miranda</t>
  </si>
  <si>
    <t>Miranda</t>
  </si>
  <si>
    <t>Rickson</t>
  </si>
  <si>
    <t>MRICKSON</t>
  </si>
  <si>
    <t>rickson.miranda</t>
  </si>
  <si>
    <t>MIRANDA.RICKSON@apria.com</t>
  </si>
  <si>
    <t>Muñoz, Jeselyn</t>
  </si>
  <si>
    <t>Jeselyn Muñoz</t>
  </si>
  <si>
    <t>Muñoz</t>
  </si>
  <si>
    <t>Jeselyn</t>
  </si>
  <si>
    <t>JMUNOZ4</t>
  </si>
  <si>
    <t>jeselyn.munoz</t>
  </si>
  <si>
    <t>Jeselyn.Munoz@apria.com</t>
  </si>
  <si>
    <t xml:space="preserve">De Leon, Christine </t>
  </si>
  <si>
    <t>Christine De Leon</t>
  </si>
  <si>
    <t>CDELEON1</t>
  </si>
  <si>
    <t>christine.deleon</t>
  </si>
  <si>
    <t>CHRISTINEO.DELEON@apria.com</t>
  </si>
  <si>
    <t>CHRISTINE.DELEON@HCL.COM</t>
  </si>
  <si>
    <t>Diego, Micheal Troy</t>
  </si>
  <si>
    <t>Micheal Troy Diego</t>
  </si>
  <si>
    <t>Diego</t>
  </si>
  <si>
    <t>Micheal Troy</t>
  </si>
  <si>
    <t>MDIEGO</t>
  </si>
  <si>
    <t>michaeltroy.diego</t>
  </si>
  <si>
    <t>MichealTroy.Diego@apria.com</t>
  </si>
  <si>
    <t>Salik, Jun Jun</t>
  </si>
  <si>
    <t>Jun Jun Dumancag Salik</t>
  </si>
  <si>
    <t>Salik</t>
  </si>
  <si>
    <t>Jun Jun</t>
  </si>
  <si>
    <t>Dumancag</t>
  </si>
  <si>
    <t>Noche, Carmen Elisa Marie</t>
  </si>
  <si>
    <t>JSALIK</t>
  </si>
  <si>
    <t>junjun.salik</t>
  </si>
  <si>
    <t>2017-09</t>
  </si>
  <si>
    <t>Gapuz, Annaliza</t>
  </si>
  <si>
    <t>Annaliza Gapuz</t>
  </si>
  <si>
    <t>Gapuz</t>
  </si>
  <si>
    <t>Annaliza</t>
  </si>
  <si>
    <t>Meru, Jaypee</t>
  </si>
  <si>
    <t>Balsamo, Niño</t>
  </si>
  <si>
    <t>Niño Balsamo</t>
  </si>
  <si>
    <t>Balsamo</t>
  </si>
  <si>
    <t>Niño</t>
  </si>
  <si>
    <t>De Jesus, Jade Lloyd</t>
  </si>
  <si>
    <t>ETA</t>
  </si>
  <si>
    <t>Jonem, Michael Steve</t>
  </si>
  <si>
    <t>Michael Steve Jonem</t>
  </si>
  <si>
    <t>Jonem</t>
  </si>
  <si>
    <t>Michael Steve</t>
  </si>
  <si>
    <t>Michaelsteve.jonem </t>
  </si>
  <si>
    <t>Fameronag, Cham</t>
  </si>
  <si>
    <t>Cham Fameronag</t>
  </si>
  <si>
    <t>Fameronag</t>
  </si>
  <si>
    <t>Cham</t>
  </si>
  <si>
    <t> Cham.fameronag</t>
  </si>
  <si>
    <t>Yago, Marjohn</t>
  </si>
  <si>
    <t>Marjohn Yago</t>
  </si>
  <si>
    <t>Yago</t>
  </si>
  <si>
    <t>Marjohn</t>
  </si>
  <si>
    <t>marjohn.yago</t>
  </si>
  <si>
    <t>Norte, Richmond Gimeno</t>
  </si>
  <si>
    <t>Richmond Gimeno Norte</t>
  </si>
  <si>
    <t>Norte</t>
  </si>
  <si>
    <t>Richmond</t>
  </si>
  <si>
    <t>Gimeno</t>
  </si>
  <si>
    <t>Formanes, Joseph</t>
  </si>
  <si>
    <t>RNORTE</t>
  </si>
  <si>
    <t>richmond.norte</t>
  </si>
  <si>
    <t>Cruz, Ronald</t>
  </si>
  <si>
    <t>Ofiana, Junalice</t>
  </si>
  <si>
    <t>RCRUZ5</t>
  </si>
  <si>
    <t>ronald.cruz</t>
  </si>
  <si>
    <t>Ronald.Cruz@apria.com</t>
  </si>
  <si>
    <t>RONALD.CRUZ@HCL.COM</t>
  </si>
  <si>
    <t>Cruz, Charmaiene Jasmin</t>
  </si>
  <si>
    <t>Charmaiene Jasmin Cruz</t>
  </si>
  <si>
    <t>Charmaiene Jasmin</t>
  </si>
  <si>
    <t>CCRUZ7</t>
  </si>
  <si>
    <t>charmaienejasmin.c</t>
  </si>
  <si>
    <t>Canonizado, Cesar John</t>
  </si>
  <si>
    <t>Cesar John Canonizado</t>
  </si>
  <si>
    <t>Canonizado</t>
  </si>
  <si>
    <t>Cesar John</t>
  </si>
  <si>
    <t>CCANONIZ</t>
  </si>
  <si>
    <t>cesarjohn.c</t>
  </si>
  <si>
    <t>CesarJohn.Canonizado@apria.com</t>
  </si>
  <si>
    <t>Nobleza, Bernard</t>
  </si>
  <si>
    <t>Bernard Nobleza</t>
  </si>
  <si>
    <t>Nobleza</t>
  </si>
  <si>
    <t>BNOBLEZA</t>
  </si>
  <si>
    <t>bernard.nobleza</t>
  </si>
  <si>
    <t>bernard.nobleza@apria.com</t>
  </si>
  <si>
    <t>bernard.nobleza@hcl.com</t>
  </si>
  <si>
    <t>Ignacio, Eddrelle</t>
  </si>
  <si>
    <t>Eddrelle Ignacio</t>
  </si>
  <si>
    <t>Eddrelle</t>
  </si>
  <si>
    <t>Gianan, Sheryl</t>
  </si>
  <si>
    <t>Sheryl Gianan</t>
  </si>
  <si>
    <t>Gianan</t>
  </si>
  <si>
    <t>SGIANAN</t>
  </si>
  <si>
    <t>sheryl.gianan</t>
  </si>
  <si>
    <t>Sheryl.Gianan@apria.com</t>
  </si>
  <si>
    <t>Molato, Jay-R</t>
  </si>
  <si>
    <t>Jay-R Molato</t>
  </si>
  <si>
    <t>Jay-R</t>
  </si>
  <si>
    <t>Molato</t>
  </si>
  <si>
    <t>JMOLATO</t>
  </si>
  <si>
    <t>jay-r.molato</t>
  </si>
  <si>
    <t>Jay-R.Molato@apria.com</t>
  </si>
  <si>
    <t>Regino, Elgin</t>
  </si>
  <si>
    <t>Elgin Regino</t>
  </si>
  <si>
    <t>Elgin</t>
  </si>
  <si>
    <t>EREGINO</t>
  </si>
  <si>
    <t>elgin.regino</t>
  </si>
  <si>
    <t>Elgin.Regino@apria.com</t>
  </si>
  <si>
    <t>Villanueva, Gail Viloria</t>
  </si>
  <si>
    <t>Gail Viloria Villanueva</t>
  </si>
  <si>
    <t>Gail</t>
  </si>
  <si>
    <t>GVILLAN3</t>
  </si>
  <si>
    <t>gail.villanueva</t>
  </si>
  <si>
    <t>gail.villanueva@apria.com</t>
  </si>
  <si>
    <t>gail.villanueva@hcl.com</t>
  </si>
  <si>
    <t>Damian, Priscilla</t>
  </si>
  <si>
    <t>Priscilla Damian</t>
  </si>
  <si>
    <t>Damian</t>
  </si>
  <si>
    <t>Priscilla</t>
  </si>
  <si>
    <t>Starts Yield NTL</t>
  </si>
  <si>
    <t>PDAMIAN</t>
  </si>
  <si>
    <t>priscilla.damian</t>
  </si>
  <si>
    <t>priscilla.damian@apria.com</t>
  </si>
  <si>
    <t>priscilla.damian@hcl.com</t>
  </si>
  <si>
    <t>Root Jr., Eddie</t>
  </si>
  <si>
    <t>Eddie Root Jr.</t>
  </si>
  <si>
    <t>Root Jr.</t>
  </si>
  <si>
    <t>HealthNet</t>
  </si>
  <si>
    <t>De Peralta, Raul Roberto</t>
  </si>
  <si>
    <t>Raul Roberto De Peralta</t>
  </si>
  <si>
    <t>De Peralta</t>
  </si>
  <si>
    <t>Raul Roberto</t>
  </si>
  <si>
    <t>radulroberto.d</t>
  </si>
  <si>
    <t>Magpayo, Virgonz</t>
  </si>
  <si>
    <t>Virgonz Valentin Magpayo</t>
  </si>
  <si>
    <t>Magpayo</t>
  </si>
  <si>
    <t>Virgonz Valentin</t>
  </si>
  <si>
    <t>Millena, Jason James</t>
  </si>
  <si>
    <t xml:space="preserve">Jason James Lucero Millena </t>
  </si>
  <si>
    <t>Millena</t>
  </si>
  <si>
    <t>Jason James</t>
  </si>
  <si>
    <t>Lucero</t>
  </si>
  <si>
    <t>Caldino, Julius</t>
  </si>
  <si>
    <t>Julius Caldino</t>
  </si>
  <si>
    <t>Caldino</t>
  </si>
  <si>
    <t>Julius</t>
  </si>
  <si>
    <t>JCALDINO</t>
  </si>
  <si>
    <t>Julius.caldino</t>
  </si>
  <si>
    <t>Julius.Caldino@apria.com</t>
  </si>
  <si>
    <t>Caliwag, Patrick Jawoski</t>
  </si>
  <si>
    <t>Patrick Jawoski Aringer Caliwag</t>
  </si>
  <si>
    <t>Caliwag</t>
  </si>
  <si>
    <t>Patrick Jawoski</t>
  </si>
  <si>
    <t>Aringer</t>
  </si>
  <si>
    <t>Dimaano, Erwin</t>
  </si>
  <si>
    <t>Erwin Dimaano</t>
  </si>
  <si>
    <t>Dimaano</t>
  </si>
  <si>
    <t>Erwin</t>
  </si>
  <si>
    <t>RSONGCOG</t>
  </si>
  <si>
    <t>erwinvergel.dimaano</t>
  </si>
  <si>
    <t>Lago, Ted Joshua</t>
  </si>
  <si>
    <t>Ted Joshua Lago</t>
  </si>
  <si>
    <t>Lago</t>
  </si>
  <si>
    <t>Ted Joshua</t>
  </si>
  <si>
    <t>TLAGO</t>
  </si>
  <si>
    <t>tedjoshua.lago</t>
  </si>
  <si>
    <t>Ted.Lago@apria.com</t>
  </si>
  <si>
    <t>tedjoshua.lago@hcl.com</t>
  </si>
  <si>
    <t>Danao, Rayner</t>
  </si>
  <si>
    <t>Rayner Pillejera Danao</t>
  </si>
  <si>
    <t>Danao</t>
  </si>
  <si>
    <t>Rayner</t>
  </si>
  <si>
    <t>Pillejera</t>
  </si>
  <si>
    <t>Sameñada, Eugene Lipata</t>
  </si>
  <si>
    <t>Eugene Lipata Sameñada</t>
  </si>
  <si>
    <t>Sameñada</t>
  </si>
  <si>
    <t>Lipata</t>
  </si>
  <si>
    <t>ESAMEADA</t>
  </si>
  <si>
    <t>eugene.samenada</t>
  </si>
  <si>
    <t>Felix, Orrick Vincent</t>
  </si>
  <si>
    <t>Orrick Vincent Felix</t>
  </si>
  <si>
    <t>Felix</t>
  </si>
  <si>
    <t>Orrick Vincent</t>
  </si>
  <si>
    <t>orrickvincent.felix</t>
  </si>
  <si>
    <t>orrickvincent.felix@hcl.com</t>
  </si>
  <si>
    <t>Hao, Catherine</t>
  </si>
  <si>
    <t>Catherine Hao</t>
  </si>
  <si>
    <t>Hao</t>
  </si>
  <si>
    <t>Catherine</t>
  </si>
  <si>
    <t>CHAO</t>
  </si>
  <si>
    <t>Luna, Eureka</t>
  </si>
  <si>
    <t>Eureka Diola Luna</t>
  </si>
  <si>
    <t>Eureka</t>
  </si>
  <si>
    <t>Diola</t>
  </si>
  <si>
    <t>Benavidez, Jerry Jr</t>
  </si>
  <si>
    <t>Jerry Cuesta Benavidez Jr.</t>
  </si>
  <si>
    <t>Benavidez</t>
  </si>
  <si>
    <t>Jerry Jr</t>
  </si>
  <si>
    <t>Olaivar, Ruben</t>
  </si>
  <si>
    <t>Ruben Olaivar</t>
  </si>
  <si>
    <t>Olaivar</t>
  </si>
  <si>
    <t>Ruben</t>
  </si>
  <si>
    <t>Cortez, Haydee</t>
  </si>
  <si>
    <t>ROLAIVAR</t>
  </si>
  <si>
    <t>ruben.olaivar</t>
  </si>
  <si>
    <t>ruben.olaivar@apria.com</t>
  </si>
  <si>
    <t>ruben.olaivar@hcl.com</t>
  </si>
  <si>
    <t>2017-10</t>
  </si>
  <si>
    <t>Tibangen, Dolly Anne</t>
  </si>
  <si>
    <t>Dolly Anne Tibangen</t>
  </si>
  <si>
    <t>Tibangen</t>
  </si>
  <si>
    <t>Dolly Anne</t>
  </si>
  <si>
    <t>PPMC IB / OB</t>
  </si>
  <si>
    <t>DTIBANGE</t>
  </si>
  <si>
    <t>dollyanne.tibangen</t>
  </si>
  <si>
    <t>Dolly.Tibangen@apria.com</t>
  </si>
  <si>
    <t>dollyanne.tibangen@hcl.com</t>
  </si>
  <si>
    <t>Carlos, Nino Michael</t>
  </si>
  <si>
    <t>Nino Michael Carlos</t>
  </si>
  <si>
    <t>Nino Michael</t>
  </si>
  <si>
    <t>PPMC BPM / NIV</t>
  </si>
  <si>
    <t>NCARLOS1</t>
  </si>
  <si>
    <t>ninomichael.carlos</t>
  </si>
  <si>
    <t>Nino.Carlos@apria.com</t>
  </si>
  <si>
    <t>ninomichael.carlos@hcl.com</t>
  </si>
  <si>
    <t>Cabansag, Jose Andrei</t>
  </si>
  <si>
    <t>Jose Andrei Cabansag</t>
  </si>
  <si>
    <t>Jose Andrei</t>
  </si>
  <si>
    <t>Cabansag</t>
  </si>
  <si>
    <t>Singson, Romnick</t>
  </si>
  <si>
    <t>jcabansa</t>
  </si>
  <si>
    <t>joseandrei.cabansag</t>
  </si>
  <si>
    <t>JoseAndrei.Cabansag@apria.com</t>
  </si>
  <si>
    <t>Quintana, Mark Anthony</t>
  </si>
  <si>
    <t>Mark Anthony Quintana</t>
  </si>
  <si>
    <t>Quintana</t>
  </si>
  <si>
    <t>MQUINTA1</t>
  </si>
  <si>
    <t>markanthony.q</t>
  </si>
  <si>
    <t>Limbaring, Larky Alexis</t>
  </si>
  <si>
    <t>Larky Alexis Limbaring</t>
  </si>
  <si>
    <t>Limbaring</t>
  </si>
  <si>
    <t>Larky Alexis</t>
  </si>
  <si>
    <t>LLIMBARI</t>
  </si>
  <si>
    <t>larkyalexis.l</t>
  </si>
  <si>
    <t>LARKYALEXIS.LIMBARING@apria.com</t>
  </si>
  <si>
    <t>Manalo, Babylyn</t>
  </si>
  <si>
    <t>Babylyn Manalo</t>
  </si>
  <si>
    <t>Babylyn</t>
  </si>
  <si>
    <t>Hernandez, Jaime III</t>
  </si>
  <si>
    <t>BMANALO</t>
  </si>
  <si>
    <t>babylyn.manalo</t>
  </si>
  <si>
    <t>Babylyn.Manalo@apria.com</t>
  </si>
  <si>
    <t>Manila, Anthony</t>
  </si>
  <si>
    <t>Anthony Manila</t>
  </si>
  <si>
    <t>Manila</t>
  </si>
  <si>
    <t>AMANILA</t>
  </si>
  <si>
    <t>anthony.manila</t>
  </si>
  <si>
    <t>Anthony.Manila@apria.com</t>
  </si>
  <si>
    <t>Chavez, Karl Alvric</t>
  </si>
  <si>
    <t>Karl Alvric Chavez</t>
  </si>
  <si>
    <t>Chavez</t>
  </si>
  <si>
    <t>Karl Alvric</t>
  </si>
  <si>
    <t>EXP</t>
  </si>
  <si>
    <t>KCHAVEZ3</t>
  </si>
  <si>
    <t>Karlalvric.chavez </t>
  </si>
  <si>
    <t>Karl.Chavez@apria.com</t>
  </si>
  <si>
    <t>Gallemit, Arianne Reza</t>
  </si>
  <si>
    <t>Arianne Reza Gallemit</t>
  </si>
  <si>
    <t>Gallemit</t>
  </si>
  <si>
    <t>Arianne Reza</t>
  </si>
  <si>
    <t>AGALLEMI</t>
  </si>
  <si>
    <t>ariannereza.g</t>
  </si>
  <si>
    <t>ArianneReza.Gallemit@apria.com</t>
  </si>
  <si>
    <t>Noche</t>
  </si>
  <si>
    <t>Carmen Elisa Marie</t>
  </si>
  <si>
    <t>Tan, Marvin</t>
  </si>
  <si>
    <t>Trainer Manager</t>
  </si>
  <si>
    <t>Support</t>
  </si>
  <si>
    <t>carmenelisamarie.n</t>
  </si>
  <si>
    <t>carmenelisamarie.n@hcl.com</t>
  </si>
  <si>
    <t>Bautista, Ross Carlos</t>
  </si>
  <si>
    <t>Ross Carlos Bautista</t>
  </si>
  <si>
    <t>Ross Carlos</t>
  </si>
  <si>
    <t>RBAUTIS2</t>
  </si>
  <si>
    <t>Rosscarlos.bautista </t>
  </si>
  <si>
    <t>Ross.Bautista@apria.com</t>
  </si>
  <si>
    <t>Baldovino, Donn Marlon</t>
  </si>
  <si>
    <t>Donn Marlon Baldovino</t>
  </si>
  <si>
    <t>Baldovino</t>
  </si>
  <si>
    <t>Donn Marlon</t>
  </si>
  <si>
    <t>DBALDOVI</t>
  </si>
  <si>
    <t>donnmarlon.b</t>
  </si>
  <si>
    <t>DonnMarlon.Baldovino@apria.com</t>
  </si>
  <si>
    <t>Mejia, Ma. Cirila</t>
  </si>
  <si>
    <t>Ma. Cirila Mejia</t>
  </si>
  <si>
    <t>Mejia</t>
  </si>
  <si>
    <t>Ma. Cirila</t>
  </si>
  <si>
    <t>MMEJIA3</t>
  </si>
  <si>
    <t>macirila.mejia</t>
  </si>
  <si>
    <t>Ma.Cirila.Mejia@apria.com</t>
  </si>
  <si>
    <t>Paras, Gladys</t>
  </si>
  <si>
    <t>Gladys Paras</t>
  </si>
  <si>
    <t>Paras</t>
  </si>
  <si>
    <t>GPARAS</t>
  </si>
  <si>
    <t>gladys.paras</t>
  </si>
  <si>
    <t>Gladys.Paras@apria.com</t>
  </si>
  <si>
    <t>Tubio, Jennifer</t>
  </si>
  <si>
    <t>Jennifer Tubio</t>
  </si>
  <si>
    <t>Tubio</t>
  </si>
  <si>
    <t>JTUBIO</t>
  </si>
  <si>
    <t>jennifer.tubio</t>
  </si>
  <si>
    <t>Jenniferv.Tubio@apria.com</t>
  </si>
  <si>
    <t>Tungala, Diane</t>
  </si>
  <si>
    <t>Diane Tungala</t>
  </si>
  <si>
    <t>Tungala</t>
  </si>
  <si>
    <t>DTUNGALA</t>
  </si>
  <si>
    <t>Diane.Tungala@apria.com</t>
  </si>
  <si>
    <t>Gamis, Reina Belle</t>
  </si>
  <si>
    <t>Reina Belle Gamis</t>
  </si>
  <si>
    <t>Gamis</t>
  </si>
  <si>
    <t>Reina Belle</t>
  </si>
  <si>
    <t>RGAMIS</t>
  </si>
  <si>
    <t>reinabelle.gamis</t>
  </si>
  <si>
    <t>REINABELLE.GAMIS@apria.com</t>
  </si>
  <si>
    <t>Suyong, Christian Nico</t>
  </si>
  <si>
    <t>Christian Nico Cagsawa Suyong</t>
  </si>
  <si>
    <t>Suyong</t>
  </si>
  <si>
    <t>Christian Nico</t>
  </si>
  <si>
    <t>Cagsawa</t>
  </si>
  <si>
    <t>Ponseca, Kathrina</t>
  </si>
  <si>
    <t>Santos, Emanuel</t>
  </si>
  <si>
    <t>Emanuel Santos</t>
  </si>
  <si>
    <t>Emanuel</t>
  </si>
  <si>
    <t>ESANTOS</t>
  </si>
  <si>
    <t>emanuel.santos</t>
  </si>
  <si>
    <t>Emanuel.Santos@apria.com</t>
  </si>
  <si>
    <t>Songcog, Regin Arvin</t>
  </si>
  <si>
    <t>Regin Arvin Songcog</t>
  </si>
  <si>
    <t>Songcog</t>
  </si>
  <si>
    <t>Regin Arvin</t>
  </si>
  <si>
    <t>reginarvin.songcog</t>
  </si>
  <si>
    <t>2017-11</t>
  </si>
  <si>
    <t>Ramos, John Dominic</t>
  </si>
  <si>
    <t>John Dominic Singh Ramos</t>
  </si>
  <si>
    <t>John Dominic</t>
  </si>
  <si>
    <t>Singh</t>
  </si>
  <si>
    <t xml:space="preserve">JRAMOS7 </t>
  </si>
  <si>
    <t>johndominic.ramos</t>
  </si>
  <si>
    <t>JohnDominic.Ramos@apria.com</t>
  </si>
  <si>
    <t>Aquino, Ronald Chris</t>
  </si>
  <si>
    <t>Ronald Chris Aquino</t>
  </si>
  <si>
    <t>Ronald Chris</t>
  </si>
  <si>
    <t>RAQUINO2</t>
  </si>
  <si>
    <t>ronaldchris.aquino</t>
  </si>
  <si>
    <t>Ronald.Aquino@apria.com</t>
  </si>
  <si>
    <t>Velayo, Rinaldino</t>
  </si>
  <si>
    <t>Rinaldino Dimayuga Velayo</t>
  </si>
  <si>
    <t>Velayo</t>
  </si>
  <si>
    <t>Rinaldino</t>
  </si>
  <si>
    <t>RVELAYO</t>
  </si>
  <si>
    <t>rinaldino.velayo</t>
  </si>
  <si>
    <t>Rinaldino.Velayo@apria.com</t>
  </si>
  <si>
    <t>Zamora, Joseph Rafael</t>
  </si>
  <si>
    <t>Joseph Rafael Zamora</t>
  </si>
  <si>
    <t>Joseph Rafael</t>
  </si>
  <si>
    <t>JZAMORA6</t>
  </si>
  <si>
    <t>JosephRafael.Zamora@apria.com</t>
  </si>
  <si>
    <t>Lugsanay, Jernell</t>
  </si>
  <si>
    <t>Jernell Carido Lugsanay</t>
  </si>
  <si>
    <t>Lugsanay</t>
  </si>
  <si>
    <t>Jernell</t>
  </si>
  <si>
    <t>Carido</t>
  </si>
  <si>
    <t>JLUGSANA</t>
  </si>
  <si>
    <t>jernell.lugsanay</t>
  </si>
  <si>
    <t>Tablate, Lutgardo Ternal</t>
  </si>
  <si>
    <t>Lutgardo Ternal Tablate</t>
  </si>
  <si>
    <t>Tablate</t>
  </si>
  <si>
    <t>Lutgardo</t>
  </si>
  <si>
    <t>Ternal</t>
  </si>
  <si>
    <t>LTABLATE</t>
  </si>
  <si>
    <t>lutgardo.tablate</t>
  </si>
  <si>
    <t>Lutgardo.Tablate@apria.com</t>
  </si>
  <si>
    <t>Laus, Leonard</t>
  </si>
  <si>
    <t>Leonard Laus</t>
  </si>
  <si>
    <t>Laus</t>
  </si>
  <si>
    <t>Leonard</t>
  </si>
  <si>
    <t>LLAUS</t>
  </si>
  <si>
    <t>leonard.laus</t>
  </si>
  <si>
    <t>Leonard.Laus@apria.com</t>
  </si>
  <si>
    <t>Austria, Dennis</t>
  </si>
  <si>
    <t>Dennis Austria</t>
  </si>
  <si>
    <t>DAUSTRIA</t>
  </si>
  <si>
    <t>dennis.austria</t>
  </si>
  <si>
    <t>Dennis.Austria@apria.com</t>
  </si>
  <si>
    <t>Bartolome, Anne Louisse Faith</t>
  </si>
  <si>
    <t>Anne Louisse Faith Bartolome</t>
  </si>
  <si>
    <t>Bartolome</t>
  </si>
  <si>
    <t>Anne Louisse Faith</t>
  </si>
  <si>
    <t>ABARTOLO</t>
  </si>
  <si>
    <t>annelouissefaith.b</t>
  </si>
  <si>
    <t>ANNELOUISSEFAITH.BARTOLOME@apria.com</t>
  </si>
  <si>
    <t>Tesalona, Concepcion</t>
  </si>
  <si>
    <t>Concepcion Tesalona</t>
  </si>
  <si>
    <t>Tesalona</t>
  </si>
  <si>
    <t>Concepcion</t>
  </si>
  <si>
    <t>Villanueva, Mariz</t>
  </si>
  <si>
    <t>CTESALON</t>
  </si>
  <si>
    <t>concepcion.tesalona</t>
  </si>
  <si>
    <t>Concepcion.Tesalona@apria.com</t>
  </si>
  <si>
    <t>Temporary transfer from Sleep CS to STD PAP effective Aug 3 2016</t>
  </si>
  <si>
    <t>Gamas, Dindo Galot</t>
  </si>
  <si>
    <t>Dindo Galot Gamas</t>
  </si>
  <si>
    <t>Gamas</t>
  </si>
  <si>
    <t>Dindo</t>
  </si>
  <si>
    <t>Galot</t>
  </si>
  <si>
    <t>DGAMAS</t>
  </si>
  <si>
    <t>dindo.gamas</t>
  </si>
  <si>
    <t>Dindo.Gamas@apria.com</t>
  </si>
  <si>
    <t>Pangasian, Franhel Jalalon</t>
  </si>
  <si>
    <t>Franhel Jalalon Pangasian</t>
  </si>
  <si>
    <t>Pangasian</t>
  </si>
  <si>
    <t>Franhel</t>
  </si>
  <si>
    <t>Jalalon</t>
  </si>
  <si>
    <t>UHC</t>
  </si>
  <si>
    <t>FPANGASI</t>
  </si>
  <si>
    <t>franhel.pangasian</t>
  </si>
  <si>
    <t>franhel.pangasian@apria.com</t>
  </si>
  <si>
    <t>franhel.pangasian@hcl.com</t>
  </si>
  <si>
    <t>Canalita, Christopher</t>
  </si>
  <si>
    <t>Christopher Canalita</t>
  </si>
  <si>
    <t>Canalita</t>
  </si>
  <si>
    <t>Christopher</t>
  </si>
  <si>
    <t>CCANALIT</t>
  </si>
  <si>
    <t>canalitac</t>
  </si>
  <si>
    <t>Christopher.Canalita@apria.com</t>
  </si>
  <si>
    <t>2017-12</t>
  </si>
  <si>
    <t>Salo, Jonathan</t>
  </si>
  <si>
    <t>Jonathan Salo</t>
  </si>
  <si>
    <t>Salo</t>
  </si>
  <si>
    <t>Jonathan</t>
  </si>
  <si>
    <t>jonathan.salo</t>
  </si>
  <si>
    <t>Wong, Eugene Jason Evidente</t>
  </si>
  <si>
    <t>Eugene Jason Evidente Wong</t>
  </si>
  <si>
    <t>Wong</t>
  </si>
  <si>
    <t>Eugene Jason</t>
  </si>
  <si>
    <t>Evidente</t>
  </si>
  <si>
    <t>EWONG1</t>
  </si>
  <si>
    <t>eugenejason.wong</t>
  </si>
  <si>
    <t>EugeneJason.Wong@apria.com</t>
  </si>
  <si>
    <t>Lobos, Mary Anthonette</t>
  </si>
  <si>
    <t>Mary Anthonette Lobos</t>
  </si>
  <si>
    <t>Lobos</t>
  </si>
  <si>
    <t>Mary Anthonette</t>
  </si>
  <si>
    <t>MLOBOSLO</t>
  </si>
  <si>
    <t>maryanthonette.l</t>
  </si>
  <si>
    <t>MaryAnthonetteLobosLobos.LobosLobos@apria.com</t>
  </si>
  <si>
    <t>Illecas, Maria Aida Angela</t>
  </si>
  <si>
    <t>Maria Aida Angela Illecas</t>
  </si>
  <si>
    <t>Illecas</t>
  </si>
  <si>
    <t>Maria Aida Angela</t>
  </si>
  <si>
    <t>MILLESCA</t>
  </si>
  <si>
    <t>mariaaidaangela.i</t>
  </si>
  <si>
    <t>mariaaidaangela.illescas@apria.com</t>
  </si>
  <si>
    <t>mariaaidaangela.i@hcl.com</t>
  </si>
  <si>
    <t>Brita, Ma. Fatima</t>
  </si>
  <si>
    <t>Ma. Fatima Candido Brita</t>
  </si>
  <si>
    <t>Brita</t>
  </si>
  <si>
    <t>Ma. Fatima</t>
  </si>
  <si>
    <t>mafatima.brita</t>
  </si>
  <si>
    <t>Fiesta, Joven</t>
  </si>
  <si>
    <t>Joven Manadlang Fiesta</t>
  </si>
  <si>
    <t>Fiesta</t>
  </si>
  <si>
    <t>Manadlang</t>
  </si>
  <si>
    <t>Calungcaguin, Kristoffer John</t>
  </si>
  <si>
    <t>Kristoffer John Porquid Calungcaguin</t>
  </si>
  <si>
    <t>Calungcaguin</t>
  </si>
  <si>
    <t>Kristoffer John</t>
  </si>
  <si>
    <t>Porquid</t>
  </si>
  <si>
    <t>kristofferjohn.c</t>
  </si>
  <si>
    <t>Gaspar, Lymar</t>
  </si>
  <si>
    <t>Lymar Patalinghug Gaspar</t>
  </si>
  <si>
    <t>Gaspar</t>
  </si>
  <si>
    <t>Lymar</t>
  </si>
  <si>
    <t>Patalinghug</t>
  </si>
  <si>
    <t>lymar.gaspar</t>
  </si>
  <si>
    <t>Bailon, Mary Jane</t>
  </si>
  <si>
    <t>Mary Jane Beato Bailon</t>
  </si>
  <si>
    <t>Mary Jane</t>
  </si>
  <si>
    <t>Beato</t>
  </si>
  <si>
    <t>MBAILON</t>
  </si>
  <si>
    <t>Bonnet, Marivic</t>
  </si>
  <si>
    <t>Marivic Bonnet</t>
  </si>
  <si>
    <t>Bonnet</t>
  </si>
  <si>
    <t>MBONNET1</t>
  </si>
  <si>
    <t>Marivic.Bonnet@apria.com</t>
  </si>
  <si>
    <t>Bagos, Jane Evangelista</t>
  </si>
  <si>
    <t>Jane Evangelista Bagos</t>
  </si>
  <si>
    <t>Bagos</t>
  </si>
  <si>
    <t>JBAGOS</t>
  </si>
  <si>
    <t>jane.bagos</t>
  </si>
  <si>
    <t>jane.bagos@apria.com</t>
  </si>
  <si>
    <t>jane.bagos@hcl.com</t>
  </si>
  <si>
    <t>Reyes III, Ernesto</t>
  </si>
  <si>
    <t>Ernesto Reyes III</t>
  </si>
  <si>
    <t>Reyes III</t>
  </si>
  <si>
    <t>RERNESTO</t>
  </si>
  <si>
    <t>ernesto.reyesiii</t>
  </si>
  <si>
    <t>Reyes.ErnestoIII@apria.com</t>
  </si>
  <si>
    <t>Dizon, Lorilly Clarin</t>
  </si>
  <si>
    <t>Lorilly Clarin Dizon</t>
  </si>
  <si>
    <t>Lorilly Clarin</t>
  </si>
  <si>
    <t>Munarriz, Edison</t>
  </si>
  <si>
    <t>Edison Fegidero Munarriz</t>
  </si>
  <si>
    <t>Munarriz</t>
  </si>
  <si>
    <t>Edison</t>
  </si>
  <si>
    <t>Fegidero</t>
  </si>
  <si>
    <t>edison.munarriz</t>
  </si>
  <si>
    <t>Alviar, Ulyses Sayno</t>
  </si>
  <si>
    <t>Ulyses Sayno Alviar</t>
  </si>
  <si>
    <t>Alviar</t>
  </si>
  <si>
    <t>Ulyses</t>
  </si>
  <si>
    <t>Sayno</t>
  </si>
  <si>
    <t>Alde, Glenn</t>
  </si>
  <si>
    <t>Glenn Bagasala Alde</t>
  </si>
  <si>
    <t>Alde</t>
  </si>
  <si>
    <t>Bagasala</t>
  </si>
  <si>
    <t>glenn.alde</t>
  </si>
  <si>
    <t>Agcaoili, Norman</t>
  </si>
  <si>
    <t>Norman Castillo Agcaoili</t>
  </si>
  <si>
    <t>Agcaoili</t>
  </si>
  <si>
    <t>NAGCAOIL</t>
  </si>
  <si>
    <t>norman.agcaoili</t>
  </si>
  <si>
    <t>Norman.Agcaoili@apria.com</t>
  </si>
  <si>
    <t>Alegre, Angelica</t>
  </si>
  <si>
    <t>Angelica Alegre</t>
  </si>
  <si>
    <t>Alegre</t>
  </si>
  <si>
    <t>AALEGRE</t>
  </si>
  <si>
    <t>Angelica.Alegre@apria.com</t>
  </si>
  <si>
    <t>Aquino, Mariphe</t>
  </si>
  <si>
    <t>Mariphe Aquino</t>
  </si>
  <si>
    <t>Mariphe</t>
  </si>
  <si>
    <t>MAQUINO</t>
  </si>
  <si>
    <t>mariphe.aquino</t>
  </si>
  <si>
    <t>Mariphe.Aquino@apria.com</t>
  </si>
  <si>
    <t>Catague, Jonnisa Jade</t>
  </si>
  <si>
    <t>Jonnisa Jade Catague</t>
  </si>
  <si>
    <t>Catague</t>
  </si>
  <si>
    <t>Jonnisa Jade</t>
  </si>
  <si>
    <t>PRODUCTION - Not in Thea's Roster</t>
  </si>
  <si>
    <t>JCATAGUE</t>
  </si>
  <si>
    <t>JonnisaJade.Catague@apria.com</t>
  </si>
  <si>
    <t>Joelata, Mark Anthony</t>
  </si>
  <si>
    <t>Mark Anthony Joelata</t>
  </si>
  <si>
    <t>Joelata</t>
  </si>
  <si>
    <t>MJOELATA</t>
  </si>
  <si>
    <t>markanthony.joelata</t>
  </si>
  <si>
    <t>MARKANTHONY.JOELATA@apria.com</t>
  </si>
  <si>
    <t>Cruz, Christine Joy</t>
  </si>
  <si>
    <t>Christine Joy Javier Cruz</t>
  </si>
  <si>
    <t>Javier</t>
  </si>
  <si>
    <t>Nabua, Jobelle</t>
  </si>
  <si>
    <t>CCRUZ6</t>
  </si>
  <si>
    <t>christinejoy.cruz</t>
  </si>
  <si>
    <t>Christine.Cruz@apria.com</t>
  </si>
  <si>
    <t>Querobin, Blanca</t>
  </si>
  <si>
    <t>Blanca Duco Querobin</t>
  </si>
  <si>
    <t>Querobin</t>
  </si>
  <si>
    <t>Blanca</t>
  </si>
  <si>
    <t>Duco</t>
  </si>
  <si>
    <t>blanca.querobin</t>
  </si>
  <si>
    <t>Bregendahl, Eliezer</t>
  </si>
  <si>
    <t>Eliezer Bregendahl</t>
  </si>
  <si>
    <t>Bregendahl</t>
  </si>
  <si>
    <t>Eliezer</t>
  </si>
  <si>
    <t>EBREGEND</t>
  </si>
  <si>
    <t>eliezer.bregendhal</t>
  </si>
  <si>
    <t>Eliezer.Bregendahl@apria.com</t>
  </si>
  <si>
    <t>Merla, Mark Anthony</t>
  </si>
  <si>
    <t>Mark Anthony Culibao Merla</t>
  </si>
  <si>
    <t>Merla</t>
  </si>
  <si>
    <t>Culibao</t>
  </si>
  <si>
    <t>markanthony.merla</t>
  </si>
  <si>
    <t>De Dios, Juan Carlos</t>
  </si>
  <si>
    <t>Juan Carlos Gandeza De Dios</t>
  </si>
  <si>
    <t>De Dios</t>
  </si>
  <si>
    <t>Juan Carlos</t>
  </si>
  <si>
    <t>Gandeza</t>
  </si>
  <si>
    <t>JDEDIOS</t>
  </si>
  <si>
    <t>juancarlos.dedios</t>
  </si>
  <si>
    <t>JuanCarlos.Dedios@apria.com</t>
  </si>
  <si>
    <t>Dimacali, Jose Ramon</t>
  </si>
  <si>
    <t>Jose Ramon Dimacali</t>
  </si>
  <si>
    <t>Dimacali</t>
  </si>
  <si>
    <t>Jose Ramon</t>
  </si>
  <si>
    <t xml:space="preserve">JDIMACAL </t>
  </si>
  <si>
    <t>joseramon.dimacali</t>
  </si>
  <si>
    <t>JoseRamon.Dimacali@apria.com</t>
  </si>
  <si>
    <t>Cuevas, Marc Anthony</t>
  </si>
  <si>
    <t>Marc Anthony Cuevas</t>
  </si>
  <si>
    <t>Cuevas</t>
  </si>
  <si>
    <t>Marc Anthony</t>
  </si>
  <si>
    <t>MCUEVAS</t>
  </si>
  <si>
    <t>marcanthony.cuevasjennifer.tubio</t>
  </si>
  <si>
    <t>MarcAnthony.Cuevas@apria.com</t>
  </si>
  <si>
    <t>Penuliar, Mark</t>
  </si>
  <si>
    <t>Mark Braganza Penuliar</t>
  </si>
  <si>
    <t>Penuliar</t>
  </si>
  <si>
    <t>Braganza</t>
  </si>
  <si>
    <t xml:space="preserve">mpenulia </t>
  </si>
  <si>
    <t>Mark.penuliar</t>
  </si>
  <si>
    <t>Mark.penuliar@apria.com</t>
  </si>
  <si>
    <t>Lagat, Mark Eriko</t>
  </si>
  <si>
    <t>Mark Eriko Lagat</t>
  </si>
  <si>
    <t>Lagat</t>
  </si>
  <si>
    <t>Mark Eriko</t>
  </si>
  <si>
    <t>mlagat</t>
  </si>
  <si>
    <t>Markeriko.lagat</t>
  </si>
  <si>
    <t>Mark.Lagat@apria.com</t>
  </si>
  <si>
    <t>Tolentino, Patricia Ann</t>
  </si>
  <si>
    <t>Patricia Ann Trio Tolentino</t>
  </si>
  <si>
    <t>Patricia Ann</t>
  </si>
  <si>
    <t>Trio</t>
  </si>
  <si>
    <t>PTOLENT1</t>
  </si>
  <si>
    <t>patriciaann.t</t>
  </si>
  <si>
    <t>PatriciaAnn.Tolentino@apria.com</t>
  </si>
  <si>
    <t>Pagdanganan, Ramon Andrew</t>
  </si>
  <si>
    <t>Ramon Andrew  Pagdanganan</t>
  </si>
  <si>
    <t>Pagdanganan</t>
  </si>
  <si>
    <t xml:space="preserve">Ramon Andrew </t>
  </si>
  <si>
    <t>RPAGDANG</t>
  </si>
  <si>
    <t>ramonandrew.p</t>
  </si>
  <si>
    <t>RAMONANDREW.PAGDANGANAN@apria.com</t>
  </si>
  <si>
    <t>Pinili, Caridad</t>
  </si>
  <si>
    <t>Caridad Cunanan Pinili</t>
  </si>
  <si>
    <t>Pinili</t>
  </si>
  <si>
    <t>Caridad</t>
  </si>
  <si>
    <t>caridad.pinili</t>
  </si>
  <si>
    <t>Casili, Bobby Ted</t>
  </si>
  <si>
    <t>Bobby Ted Casili</t>
  </si>
  <si>
    <t>Casili</t>
  </si>
  <si>
    <t>Bobby Ted</t>
  </si>
  <si>
    <t>BCASILI</t>
  </si>
  <si>
    <t>bobbyted.casili</t>
  </si>
  <si>
    <t>BobbyTed.Casili@apria.com</t>
  </si>
  <si>
    <t>Fuentes, Lolit</t>
  </si>
  <si>
    <t>Lolit Fuentes</t>
  </si>
  <si>
    <t>Fuentes</t>
  </si>
  <si>
    <t>Lolit</t>
  </si>
  <si>
    <t>LFUENTE1</t>
  </si>
  <si>
    <t>lolit.fuentes</t>
  </si>
  <si>
    <t>LOLIT.FUENTES@apria.com</t>
  </si>
  <si>
    <t>Avecilla, Angelie Nicole</t>
  </si>
  <si>
    <t>Angelie Nicole Avecilla</t>
  </si>
  <si>
    <t>Avecilla</t>
  </si>
  <si>
    <t>Angelie Nicole</t>
  </si>
  <si>
    <t>AAVECILL</t>
  </si>
  <si>
    <t>angelienicole.a</t>
  </si>
  <si>
    <t>Angelie.Avecilla@apria.com</t>
  </si>
  <si>
    <t>Cruz, Jhoana Sylvia Q</t>
  </si>
  <si>
    <t>Jhoana Sylvia Q Cruz</t>
  </si>
  <si>
    <t>Jhoana Sylvia Q</t>
  </si>
  <si>
    <t>JCRUZ7</t>
  </si>
  <si>
    <t>jhoanasylvia.cruz</t>
  </si>
  <si>
    <t>JHOANA.CRUZ@apria.com</t>
  </si>
  <si>
    <t>JHOANASYLVIA.CRUZ@HCL.COM</t>
  </si>
  <si>
    <t>Aberin, Junas</t>
  </si>
  <si>
    <t>Junas Aberin</t>
  </si>
  <si>
    <t>Aberin</t>
  </si>
  <si>
    <t>Junas</t>
  </si>
  <si>
    <t>JABERIN</t>
  </si>
  <si>
    <t>junas.aberin</t>
  </si>
  <si>
    <t>Junas.Aberin@apria.com</t>
  </si>
  <si>
    <t>Brandares, Michelle Cristine</t>
  </si>
  <si>
    <t>Michelle Cristine Brandares</t>
  </si>
  <si>
    <t>Brandares</t>
  </si>
  <si>
    <t>Michelle Cristine</t>
  </si>
  <si>
    <t>MBRANDAR</t>
  </si>
  <si>
    <t>micellecristine.b</t>
  </si>
  <si>
    <t>MichelleCristine.Brandares@apria.com</t>
  </si>
  <si>
    <t>Salazar, Evelyn</t>
  </si>
  <si>
    <t>Evelyn Salazar</t>
  </si>
  <si>
    <t>Salazar</t>
  </si>
  <si>
    <t>ESALAZAR</t>
  </si>
  <si>
    <t>evelyn.salazar</t>
  </si>
  <si>
    <t>Evelyn.Salazar@apria.com</t>
  </si>
  <si>
    <t>Tan, Ace Joy</t>
  </si>
  <si>
    <t>Ace Joy Tan</t>
  </si>
  <si>
    <t>Ace Joy</t>
  </si>
  <si>
    <t>ATAN3</t>
  </si>
  <si>
    <t>acejoy.tan</t>
  </si>
  <si>
    <t>Ace.Tan@apria.com</t>
  </si>
  <si>
    <t>Gazmin, Jaime</t>
  </si>
  <si>
    <t>Jaime Gazmin</t>
  </si>
  <si>
    <t>Gazmin</t>
  </si>
  <si>
    <t>Jaime</t>
  </si>
  <si>
    <t>JGAZMIN</t>
  </si>
  <si>
    <t>jaime.gazmin</t>
  </si>
  <si>
    <t>Jaime.Gazmin@apria.com</t>
  </si>
  <si>
    <t>Lubi, Ma. Gerpie Nicole Detasco Magistrado</t>
  </si>
  <si>
    <t>Ma. Gerpie Nicole Detasco Magistrado Lubi</t>
  </si>
  <si>
    <t>Lubi</t>
  </si>
  <si>
    <t>Ma. Gerpie Nicole Detasco Magistrado</t>
  </si>
  <si>
    <t>Magistrado</t>
  </si>
  <si>
    <t>MLUBI</t>
  </si>
  <si>
    <t>magerpienicole.lubi</t>
  </si>
  <si>
    <t>Ma.Gerpie.Lubi@apria.com</t>
  </si>
  <si>
    <t>Gregorio, Claire Aubrey</t>
  </si>
  <si>
    <t>Claire Aubrey Gregorio</t>
  </si>
  <si>
    <t>Claire Aubrey</t>
  </si>
  <si>
    <t>CGREGORI</t>
  </si>
  <si>
    <t>claireaubrey.g</t>
  </si>
  <si>
    <t>Claire.Gregorio@apria.com</t>
  </si>
  <si>
    <t>Pabalan, Melba Miranda</t>
  </si>
  <si>
    <t>Melba Miranda Pabalan</t>
  </si>
  <si>
    <t>Melba Miranda</t>
  </si>
  <si>
    <t>MPABALA1</t>
  </si>
  <si>
    <t>melba.pabalan</t>
  </si>
  <si>
    <t>melba.pabalan@apria.com</t>
  </si>
  <si>
    <t>2018-01</t>
  </si>
  <si>
    <t>Ruiz, Lorenzo</t>
  </si>
  <si>
    <t>Lorenzo Andam Ruiz</t>
  </si>
  <si>
    <t>Lorenzo</t>
  </si>
  <si>
    <t>Andam</t>
  </si>
  <si>
    <t>LRUIZ4</t>
  </si>
  <si>
    <t>lorenzo.ruiz</t>
  </si>
  <si>
    <t>christopherjohn.mercado@apria.com</t>
  </si>
  <si>
    <t>Caraon, Dareen John</t>
  </si>
  <si>
    <t>Dareen John Caraon</t>
  </si>
  <si>
    <t>Caraon</t>
  </si>
  <si>
    <t>Dareen John</t>
  </si>
  <si>
    <t>DCARAON</t>
  </si>
  <si>
    <t>dareenjohn.caraon</t>
  </si>
  <si>
    <t>Dareen.Caraon@apria.com</t>
  </si>
  <si>
    <t>Cruz, Jonathan</t>
  </si>
  <si>
    <t>Jonathan Cruz</t>
  </si>
  <si>
    <t>JCRUZ9</t>
  </si>
  <si>
    <t>Jonathan.cruz </t>
  </si>
  <si>
    <t>Jonathan.Cruz@apria.com</t>
  </si>
  <si>
    <t>Pagaduan, Alzenita</t>
  </si>
  <si>
    <t>Alzenita Frias Pagaduan</t>
  </si>
  <si>
    <t>Pagaduan</t>
  </si>
  <si>
    <t>Alzenita</t>
  </si>
  <si>
    <t>Frias</t>
  </si>
  <si>
    <t>alzenita.pagaduan</t>
  </si>
  <si>
    <t>Bangis, Ram Chester</t>
  </si>
  <si>
    <t>Ram Chester Gono Bangis</t>
  </si>
  <si>
    <t>Bangis</t>
  </si>
  <si>
    <t>Ram Chester</t>
  </si>
  <si>
    <t>Gono</t>
  </si>
  <si>
    <t>ramchester.bangis</t>
  </si>
  <si>
    <t>Ballicas, Kevin</t>
  </si>
  <si>
    <t>Kevin Ballicas</t>
  </si>
  <si>
    <t>Ballicas</t>
  </si>
  <si>
    <t>Kevin</t>
  </si>
  <si>
    <t>KBALLICA</t>
  </si>
  <si>
    <t>kevin.ballicas</t>
  </si>
  <si>
    <t>KEVIN.BALLICAS@apria.com</t>
  </si>
  <si>
    <t>De Guzman, Aldrin</t>
  </si>
  <si>
    <t>Aldrin De Guzman</t>
  </si>
  <si>
    <t>ADEGUZM1</t>
  </si>
  <si>
    <t>aldrin.deguzman</t>
  </si>
  <si>
    <t>ALDRIN.DEGUZMAN@apria.com</t>
  </si>
  <si>
    <t>Ramos, May</t>
  </si>
  <si>
    <t>May Ramos</t>
  </si>
  <si>
    <t>MRAMOS3</t>
  </si>
  <si>
    <t>may.ramos</t>
  </si>
  <si>
    <t>May.Ramos@apria.com</t>
  </si>
  <si>
    <t>may.ramos@hcl.com</t>
  </si>
  <si>
    <t>aug 1  - tramsferred to Juna</t>
  </si>
  <si>
    <t>Bajas, Katrina Kathleen</t>
  </si>
  <si>
    <t>Katrina Kathleen Bajas</t>
  </si>
  <si>
    <t>Bajas</t>
  </si>
  <si>
    <t>Katrina Kathleen</t>
  </si>
  <si>
    <t>C.</t>
  </si>
  <si>
    <t>KBAJAS</t>
  </si>
  <si>
    <t>katrinakathleen.b</t>
  </si>
  <si>
    <t>Kathrina.Bajas@apria.com</t>
  </si>
  <si>
    <t>katrinakathleen.b@hcl.com</t>
  </si>
  <si>
    <t>Almario, Jesse Allen</t>
  </si>
  <si>
    <t>Jesse Allen Orapa Almario</t>
  </si>
  <si>
    <t>Almario</t>
  </si>
  <si>
    <t>Jesse Allen</t>
  </si>
  <si>
    <t>Orapa</t>
  </si>
  <si>
    <t>JALMARIO</t>
  </si>
  <si>
    <t>jesseallen.almario</t>
  </si>
  <si>
    <t>JesseAllen.Almario@apria.com</t>
  </si>
  <si>
    <t>Japzon, Geraldine</t>
  </si>
  <si>
    <t>Geraldine Japzon</t>
  </si>
  <si>
    <t>Japzon</t>
  </si>
  <si>
    <t>GJAPZON</t>
  </si>
  <si>
    <t>geraldine.japzon</t>
  </si>
  <si>
    <t>Geraldine.Japzon@apria.com</t>
  </si>
  <si>
    <t>Ardivilla, Ann Margarett</t>
  </si>
  <si>
    <t>Ann Margarett Ardivilla</t>
  </si>
  <si>
    <t>Ardivilla</t>
  </si>
  <si>
    <t>Ann Margarett</t>
  </si>
  <si>
    <t>AARDIVIL</t>
  </si>
  <si>
    <t>annmargaret.a</t>
  </si>
  <si>
    <t>AnnMargarett.Ardivilla@apria.com</t>
  </si>
  <si>
    <t>Espedido, Ronaldo</t>
  </si>
  <si>
    <t>Ronaldo Espedido</t>
  </si>
  <si>
    <t>Espedido</t>
  </si>
  <si>
    <t>Ronaldo</t>
  </si>
  <si>
    <t>Tangpuz, Liza Marie</t>
  </si>
  <si>
    <t>ronaldo.espedido</t>
  </si>
  <si>
    <t xml:space="preserve">Falsis, Teoderich </t>
  </si>
  <si>
    <t>Teoderich  Falsis</t>
  </si>
  <si>
    <t>Falsis</t>
  </si>
  <si>
    <t xml:space="preserve">Teoderich </t>
  </si>
  <si>
    <t>TFALSIS</t>
  </si>
  <si>
    <t>teoderich.falsis</t>
  </si>
  <si>
    <t>Teoderich.Falsis@apria.com</t>
  </si>
  <si>
    <t>Montes, Jesus Emmanuel</t>
  </si>
  <si>
    <t>Jesus Emmanuel Castor Montes</t>
  </si>
  <si>
    <t>Montes</t>
  </si>
  <si>
    <t>Jesus Emmanuel</t>
  </si>
  <si>
    <t>JMONTES1</t>
  </si>
  <si>
    <t>jesusemmanuel.m</t>
  </si>
  <si>
    <t>Canilao, Danillie Janelle</t>
  </si>
  <si>
    <t>Danillie Janelle Canilao</t>
  </si>
  <si>
    <t>Canilao</t>
  </si>
  <si>
    <t>Danillie Janelle</t>
  </si>
  <si>
    <t>DCANILAO</t>
  </si>
  <si>
    <t>danilliejanellec.c</t>
  </si>
  <si>
    <t>DanillieJanelle.Canilao@apria.com</t>
  </si>
  <si>
    <t>Junio, John Ralph</t>
  </si>
  <si>
    <t>John Ralph Junio</t>
  </si>
  <si>
    <t>John Ralph</t>
  </si>
  <si>
    <t>JJUNIO2</t>
  </si>
  <si>
    <t>johnralf.junio</t>
  </si>
  <si>
    <t>JohnRalph.Junio@apria.com</t>
  </si>
  <si>
    <t>Daradar, Kent Brian</t>
  </si>
  <si>
    <t>Kent Brian Daradar</t>
  </si>
  <si>
    <t>Daradar</t>
  </si>
  <si>
    <t>Kent Brian</t>
  </si>
  <si>
    <t>kdaradar</t>
  </si>
  <si>
    <t>Kentbrian.daradar</t>
  </si>
  <si>
    <t>Kent.Daradar@apria.com</t>
  </si>
  <si>
    <t>Delos Reyes, Joshua</t>
  </si>
  <si>
    <t>Joshua Delos Reyes</t>
  </si>
  <si>
    <t>Delos Reyes</t>
  </si>
  <si>
    <t>Joshua</t>
  </si>
  <si>
    <t>JDELOSR2</t>
  </si>
  <si>
    <t>joshua.delosreyes</t>
  </si>
  <si>
    <t>JOSHUA.DELOSREYES@apria.com</t>
  </si>
  <si>
    <t>Santillan, Ronilo</t>
  </si>
  <si>
    <t>Ronilo Lucero Santillan</t>
  </si>
  <si>
    <t>Santillan</t>
  </si>
  <si>
    <t>Ronilo</t>
  </si>
  <si>
    <t>RSANTIL2</t>
  </si>
  <si>
    <t>ronilo.santillan</t>
  </si>
  <si>
    <t>Gocela, Fritz Adriane</t>
  </si>
  <si>
    <t>Fritz Adriane Gocela</t>
  </si>
  <si>
    <t>Gocela</t>
  </si>
  <si>
    <t>Fritz Adriane</t>
  </si>
  <si>
    <t>Wave 3B</t>
  </si>
  <si>
    <t>FGOCELA</t>
  </si>
  <si>
    <t>fritzadriane.gocela</t>
  </si>
  <si>
    <t>Fritz.Gocela@apria.com</t>
  </si>
  <si>
    <t>Bautista, Elizabeth Grace</t>
  </si>
  <si>
    <t>Elizabeth Grace Bautista</t>
  </si>
  <si>
    <t>Elizabeth Grace</t>
  </si>
  <si>
    <t>EBAUTIST</t>
  </si>
  <si>
    <t>elizabethgrace.b</t>
  </si>
  <si>
    <t>Elizabeth.Bautista@apria.com</t>
  </si>
  <si>
    <t>Llosa, Francis Tuazon</t>
  </si>
  <si>
    <t>Francis Tuazon Llosa</t>
  </si>
  <si>
    <t>Llosa</t>
  </si>
  <si>
    <t>Tuazon</t>
  </si>
  <si>
    <t>FLLOSA</t>
  </si>
  <si>
    <t>francis.llosa</t>
  </si>
  <si>
    <t>francis.llosa@apria.com</t>
  </si>
  <si>
    <t>francis.llosa@hcl.com</t>
  </si>
  <si>
    <t>Lacorum, Laarni</t>
  </si>
  <si>
    <t>Laarni Lacorum</t>
  </si>
  <si>
    <t>Lacorum</t>
  </si>
  <si>
    <t>Laarni</t>
  </si>
  <si>
    <t>InfoSec</t>
  </si>
  <si>
    <t>LLACORUM</t>
  </si>
  <si>
    <t>laarni.lacorum</t>
  </si>
  <si>
    <t>Laarni.Lacorum@apria.com</t>
  </si>
  <si>
    <t>laarni.lacorum@hcl.com</t>
  </si>
  <si>
    <t>Cornelio, Ma. Cristina</t>
  </si>
  <si>
    <t>Ma. Cristina Cornelio</t>
  </si>
  <si>
    <t>MCORNELI</t>
  </si>
  <si>
    <t>macristina.cornelio</t>
  </si>
  <si>
    <t>Ma.Cristina.Cornelio@apria.com</t>
  </si>
  <si>
    <t>Montaos, Mary Grace Anne</t>
  </si>
  <si>
    <t>Mary Grace Anne Sucaldito Montaos</t>
  </si>
  <si>
    <t>Montaos</t>
  </si>
  <si>
    <t>Mary Grace Anne</t>
  </si>
  <si>
    <t>Sucaldito</t>
  </si>
  <si>
    <t>MMONTAOS</t>
  </si>
  <si>
    <t>marygraceanne.m</t>
  </si>
  <si>
    <t>MaryGraceAnne.Montaos@Apria.com</t>
  </si>
  <si>
    <t>Santos, Aristotle Aaron</t>
  </si>
  <si>
    <t>Aristotle Aaron Santos</t>
  </si>
  <si>
    <t>Aristotle Aaron</t>
  </si>
  <si>
    <t>ASANTOS5</t>
  </si>
  <si>
    <t>aristotleaaron.s</t>
  </si>
  <si>
    <t>AristotleAaron.Santos@apria.com</t>
  </si>
  <si>
    <t>Boholst, Nigelen</t>
  </si>
  <si>
    <t>Nigelen Navarro Boholst</t>
  </si>
  <si>
    <t>Boholst</t>
  </si>
  <si>
    <t>Nigelen</t>
  </si>
  <si>
    <t>NBOHOLST</t>
  </si>
  <si>
    <t>nigelen.boholst</t>
  </si>
  <si>
    <t>Nigelen.Boholst@apria.com</t>
  </si>
  <si>
    <t>Baltazar, Paul John</t>
  </si>
  <si>
    <t>Paul John Baltazar</t>
  </si>
  <si>
    <t>Baltazar</t>
  </si>
  <si>
    <t>Paul John</t>
  </si>
  <si>
    <t>jbaltaz1</t>
  </si>
  <si>
    <t>johnpaul.baltazar</t>
  </si>
  <si>
    <t>JohnPaul.Baltazar@apria.com</t>
  </si>
  <si>
    <t>Varron, Joel</t>
  </si>
  <si>
    <t>Joel Rubillos Varron</t>
  </si>
  <si>
    <t>Varron</t>
  </si>
  <si>
    <t>Joel</t>
  </si>
  <si>
    <t>Rubillos</t>
  </si>
  <si>
    <t>JVARRON</t>
  </si>
  <si>
    <t>joel.varoon</t>
  </si>
  <si>
    <t>Gonzales, Jenine</t>
  </si>
  <si>
    <t>Jenine Velasco Gonzales</t>
  </si>
  <si>
    <t>Jenine</t>
  </si>
  <si>
    <t>JGONZA18</t>
  </si>
  <si>
    <t>jenine.gonzales</t>
  </si>
  <si>
    <t>Jenine.Gonzales@apria.com</t>
  </si>
  <si>
    <t>Aldemita, Andropov Aubrey G</t>
  </si>
  <si>
    <t>Andropov Aubrey G Aldemita</t>
  </si>
  <si>
    <t>Aldemita</t>
  </si>
  <si>
    <t>Andropov Aubrey G</t>
  </si>
  <si>
    <t>AALDEMIT</t>
  </si>
  <si>
    <t>andropovaubrey.a</t>
  </si>
  <si>
    <t>ANDROPOV.ALDEMITA@apria.com</t>
  </si>
  <si>
    <t>ANDROPOVAUBREY.A@HCL.COM</t>
  </si>
  <si>
    <t>Fernandez, Ana</t>
  </si>
  <si>
    <t>Ana Fernandez</t>
  </si>
  <si>
    <t>Ana</t>
  </si>
  <si>
    <t>AFERNAN5</t>
  </si>
  <si>
    <t>ana.fernandez</t>
  </si>
  <si>
    <t>Ana.Fernandez@apria.com</t>
  </si>
  <si>
    <t>ana.fernandez@hcl.com</t>
  </si>
  <si>
    <t>Salino, Junna</t>
  </si>
  <si>
    <t>Junna Salino</t>
  </si>
  <si>
    <t>Salino</t>
  </si>
  <si>
    <t>Junna</t>
  </si>
  <si>
    <t>JSALINO</t>
  </si>
  <si>
    <t>junna.salino</t>
  </si>
  <si>
    <t>Junna.Salino@apria.com</t>
  </si>
  <si>
    <t>junna.salino@hcl.com</t>
  </si>
  <si>
    <t>Dela Cruz, Regina May</t>
  </si>
  <si>
    <t>Regina May Dela Cruz</t>
  </si>
  <si>
    <t>Regina May</t>
  </si>
  <si>
    <t>Ama, Audrey Mae</t>
  </si>
  <si>
    <t>RDELACR1</t>
  </si>
  <si>
    <t>ReginaMay.DelaCruz@apria.com</t>
  </si>
  <si>
    <t>Barbosa, John Andrew Aubrey Lamadrid</t>
  </si>
  <si>
    <t>John Andrew Aubrey Lamadrid Barbosa</t>
  </si>
  <si>
    <t>Barbosa</t>
  </si>
  <si>
    <t>John Andrew Aubrey Lamadrid</t>
  </si>
  <si>
    <t>Lamadrid</t>
  </si>
  <si>
    <t>JBARBOSA</t>
  </si>
  <si>
    <t>johnandrewaubrey.b</t>
  </si>
  <si>
    <t>John.Barbosa@apria.com</t>
  </si>
  <si>
    <t>Maliwat, Jerome</t>
  </si>
  <si>
    <t>Jerome Maliwat</t>
  </si>
  <si>
    <t>Maliwat</t>
  </si>
  <si>
    <t>JMALIWAT</t>
  </si>
  <si>
    <t>jerome.maliwat</t>
  </si>
  <si>
    <t>Jerome.Maliwat@apria.com</t>
  </si>
  <si>
    <t>Sajelan, Victor</t>
  </si>
  <si>
    <t>Victor Sajelan</t>
  </si>
  <si>
    <t>Sajelan</t>
  </si>
  <si>
    <t>Meneses, Julianne</t>
  </si>
  <si>
    <t>VSAJELAN</t>
  </si>
  <si>
    <t>victor.sajelanll</t>
  </si>
  <si>
    <t>Victor.SajelanII@apria.com</t>
  </si>
  <si>
    <t>Buenaventura, Toni Jack</t>
  </si>
  <si>
    <t>Toni Jack Abeleda Buenaventura</t>
  </si>
  <si>
    <t>Buenaventura</t>
  </si>
  <si>
    <t>Toni Jack</t>
  </si>
  <si>
    <t>Abeleda</t>
  </si>
  <si>
    <t>Altobano, Dhalia</t>
  </si>
  <si>
    <t>Dhalia Altobano</t>
  </si>
  <si>
    <t>Altobano</t>
  </si>
  <si>
    <t>Dhalia</t>
  </si>
  <si>
    <t>DALTOBAN</t>
  </si>
  <si>
    <t>dhalia.altobano</t>
  </si>
  <si>
    <t>dhalia.altobano@apria.com</t>
  </si>
  <si>
    <t>dhalia.altobano@hcl.com</t>
  </si>
  <si>
    <t>Bakidan, Cheryll</t>
  </si>
  <si>
    <t>Cheryll Tima Bakidan</t>
  </si>
  <si>
    <t>Bakidan</t>
  </si>
  <si>
    <t>Cheryll</t>
  </si>
  <si>
    <t>Tima</t>
  </si>
  <si>
    <t>CBAKIDAN</t>
  </si>
  <si>
    <t>cheryll.bakidan</t>
  </si>
  <si>
    <t>Gillego, Cheery Greek</t>
  </si>
  <si>
    <t>Cheery Greek Gillego</t>
  </si>
  <si>
    <t>Cheery Greek</t>
  </si>
  <si>
    <t>CGILLEG1</t>
  </si>
  <si>
    <t>cheerygreek.gillego</t>
  </si>
  <si>
    <t>Cheerygreek.gillego2@apria.com</t>
  </si>
  <si>
    <t>Labaton, Mario Jr.</t>
  </si>
  <si>
    <t>Mario Jr. Labaton</t>
  </si>
  <si>
    <t>Labaton</t>
  </si>
  <si>
    <t>Mario Jr.</t>
  </si>
  <si>
    <t>End of Probationary</t>
  </si>
  <si>
    <t>MLABATON</t>
  </si>
  <si>
    <t>mariojr.labaton</t>
  </si>
  <si>
    <t>Mario.LabatonJr@apria.com</t>
  </si>
  <si>
    <t>Cabreros, Jacquelyn</t>
  </si>
  <si>
    <t>Jacquelyn Gerodias Cabreros</t>
  </si>
  <si>
    <t>Cabreros</t>
  </si>
  <si>
    <t>Gerodias</t>
  </si>
  <si>
    <t>JCABRERO</t>
  </si>
  <si>
    <t>jacquelyn.cabreros</t>
  </si>
  <si>
    <t>Villota, Arlene</t>
  </si>
  <si>
    <t>Arlene Villota</t>
  </si>
  <si>
    <t>Villota</t>
  </si>
  <si>
    <t>Arlene</t>
  </si>
  <si>
    <t>AVILLOTA</t>
  </si>
  <si>
    <t>arlene.villota</t>
  </si>
  <si>
    <t>Arlene.Villota@apria.com</t>
  </si>
  <si>
    <t>Gandionco, Celestino III</t>
  </si>
  <si>
    <t>Celestino Licuanan Gandionco III</t>
  </si>
  <si>
    <t>Gandionco</t>
  </si>
  <si>
    <t>Celestino III</t>
  </si>
  <si>
    <t>Licuanan</t>
  </si>
  <si>
    <t>Berango, Maeryl Ayn</t>
  </si>
  <si>
    <t>Maeryl Ayn Valdez Berango</t>
  </si>
  <si>
    <t>Berango</t>
  </si>
  <si>
    <t>Maeryl Ayn</t>
  </si>
  <si>
    <t>MBERANGO</t>
  </si>
  <si>
    <t>maerylayn.berango</t>
  </si>
  <si>
    <t>MaerylAyn.Berango@apria.com</t>
  </si>
  <si>
    <t>Savillo, Mark Anthony</t>
  </si>
  <si>
    <t>Mark Anthony Riray Savillo</t>
  </si>
  <si>
    <t>Savillo</t>
  </si>
  <si>
    <t>Riray</t>
  </si>
  <si>
    <t>MSAVILLO</t>
  </si>
  <si>
    <t>markanthony.savillo</t>
  </si>
  <si>
    <t>Tirol, Fredrik Antoni</t>
  </si>
  <si>
    <t>Fredrik Antoni Morales Tirol</t>
  </si>
  <si>
    <t>Tirol</t>
  </si>
  <si>
    <t>Fredrik Antoni</t>
  </si>
  <si>
    <t>FTIROL</t>
  </si>
  <si>
    <t>fredrikantoni.tirol</t>
  </si>
  <si>
    <t>Lim, Laurence Renan</t>
  </si>
  <si>
    <t>Laurence Renan De Luna Lim</t>
  </si>
  <si>
    <t>Laurence Renan</t>
  </si>
  <si>
    <t>De Luna</t>
  </si>
  <si>
    <t>LLIM1</t>
  </si>
  <si>
    <t>laurencerenan.lim</t>
  </si>
  <si>
    <t>Mauna, Norhana</t>
  </si>
  <si>
    <t>Norhana Mauna</t>
  </si>
  <si>
    <t>Mauna</t>
  </si>
  <si>
    <t>Norhana</t>
  </si>
  <si>
    <t>NMAUNA</t>
  </si>
  <si>
    <t>norhana.mauna</t>
  </si>
  <si>
    <t>Norhana.Mauna@apria.com</t>
  </si>
  <si>
    <t>norhana.mauna@hcl.com</t>
  </si>
  <si>
    <t>2018-02</t>
  </si>
  <si>
    <t>Basilio, Johann</t>
  </si>
  <si>
    <t>Johann Abella Basilio</t>
  </si>
  <si>
    <t>Basilio</t>
  </si>
  <si>
    <t>Johann</t>
  </si>
  <si>
    <t>Abella</t>
  </si>
  <si>
    <t>jbasilio</t>
  </si>
  <si>
    <t>Johann.basilio</t>
  </si>
  <si>
    <t>Johann.basilio@apria.com</t>
  </si>
  <si>
    <t>Tuclaud, Joanne</t>
  </si>
  <si>
    <t>Joanne Fontanilla Tuclaud</t>
  </si>
  <si>
    <t>Tuclaud</t>
  </si>
  <si>
    <t>Fontanilla</t>
  </si>
  <si>
    <t>jtuclaud</t>
  </si>
  <si>
    <t>Joanne.tuclaud</t>
  </si>
  <si>
    <t>Joanne.tuclaud@apria.com</t>
  </si>
  <si>
    <t>Cuebillas, Regina Salve</t>
  </si>
  <si>
    <t>Regina Salve Cuebillas</t>
  </si>
  <si>
    <t>Cuebillas</t>
  </si>
  <si>
    <t>Regina Salve</t>
  </si>
  <si>
    <t>RCUEBILL</t>
  </si>
  <si>
    <t>reginasalve.c</t>
  </si>
  <si>
    <t>Regina.Cuebillas@apria.com</t>
  </si>
  <si>
    <t>Mendoza, Maria Theresa</t>
  </si>
  <si>
    <t>Maria Theresa Mendoza</t>
  </si>
  <si>
    <t>Maria Theresa</t>
  </si>
  <si>
    <t>MMENDOZ6</t>
  </si>
  <si>
    <t>mariatheresa.m</t>
  </si>
  <si>
    <t>MariaTheresa.Mendoza@apria.com</t>
  </si>
  <si>
    <t>Ocampo, Ma. Victoria</t>
  </si>
  <si>
    <t>Ma. Victoria Aguilan Ocampo</t>
  </si>
  <si>
    <t>Ma. Victoria</t>
  </si>
  <si>
    <t>Aguilan</t>
  </si>
  <si>
    <t>MOCAMPO1</t>
  </si>
  <si>
    <t>mavictoria.ocampo</t>
  </si>
  <si>
    <t>Ma.Victoria.Ocampo@apria.com</t>
  </si>
  <si>
    <t>Gonzales, Christine</t>
  </si>
  <si>
    <t>Christine Gonzales</t>
  </si>
  <si>
    <t>CGONZA14</t>
  </si>
  <si>
    <t>christine.gonzales</t>
  </si>
  <si>
    <t>Christine.Gonzales@apria.com</t>
  </si>
  <si>
    <t>Avendano, Bernard</t>
  </si>
  <si>
    <t>Bernard Erynko Avendaño</t>
  </si>
  <si>
    <t>Avendaño</t>
  </si>
  <si>
    <t>Erynko</t>
  </si>
  <si>
    <t>BAVENDAO</t>
  </si>
  <si>
    <t>bernard.avendano</t>
  </si>
  <si>
    <t>Bernard.Avendano@apria.com</t>
  </si>
  <si>
    <t>Pamaran, Kadzmir</t>
  </si>
  <si>
    <t>Kadzmir Bukang Pamaran</t>
  </si>
  <si>
    <t>Pamaran</t>
  </si>
  <si>
    <t>Kadzmir</t>
  </si>
  <si>
    <t>Bukang</t>
  </si>
  <si>
    <t>KPAMARAN</t>
  </si>
  <si>
    <t>kadzmir.pamaran</t>
  </si>
  <si>
    <t>Kadzmir.Pamaran@apria.com</t>
  </si>
  <si>
    <t>Nonato, Charity</t>
  </si>
  <si>
    <t>Charity Nonato</t>
  </si>
  <si>
    <t>Nonato</t>
  </si>
  <si>
    <t>Charity</t>
  </si>
  <si>
    <t>CNONATO</t>
  </si>
  <si>
    <t>charity.nonato</t>
  </si>
  <si>
    <t>Charity.Nonato@apria.com</t>
  </si>
  <si>
    <t>Patanao, Trishia</t>
  </si>
  <si>
    <t>Trishia Patanao</t>
  </si>
  <si>
    <t>Patanao</t>
  </si>
  <si>
    <t>Trishia</t>
  </si>
  <si>
    <t>TPATANAO</t>
  </si>
  <si>
    <t>trisha.patanao</t>
  </si>
  <si>
    <t>Trishia.Patanao@apria.com</t>
  </si>
  <si>
    <t>Molina, Kevinton</t>
  </si>
  <si>
    <t>Kevinton Legman Molina</t>
  </si>
  <si>
    <t>Molina</t>
  </si>
  <si>
    <t>Kevinton</t>
  </si>
  <si>
    <t>Legman</t>
  </si>
  <si>
    <t>KMOLINA1</t>
  </si>
  <si>
    <t>kevinton.molina</t>
  </si>
  <si>
    <t>Gianan, Honie</t>
  </si>
  <si>
    <t>Honie Gianan</t>
  </si>
  <si>
    <t>Honie</t>
  </si>
  <si>
    <t>HGIANAN</t>
  </si>
  <si>
    <t>honie.gianan</t>
  </si>
  <si>
    <t>Honie.Gianan@apria.com</t>
  </si>
  <si>
    <t>Tungol, Neil John</t>
  </si>
  <si>
    <t>Neil John David Tungol</t>
  </si>
  <si>
    <t>Tungol</t>
  </si>
  <si>
    <t>Neil John</t>
  </si>
  <si>
    <t>David</t>
  </si>
  <si>
    <t>NTUNGOL</t>
  </si>
  <si>
    <t>nieljohn.tungol</t>
  </si>
  <si>
    <t>Mikko Paolo Oribiana</t>
  </si>
  <si>
    <t>Oribiana</t>
  </si>
  <si>
    <t>Mikko Paolo</t>
  </si>
  <si>
    <t>Operations Manager</t>
  </si>
  <si>
    <t>PMO</t>
  </si>
  <si>
    <t>E3</t>
  </si>
  <si>
    <t>moribian</t>
  </si>
  <si>
    <t>mikkopaolo.oribiana</t>
  </si>
  <si>
    <t>Mikko.Oribian@apria.com</t>
  </si>
  <si>
    <t>mikkopaolo.oribiana@hcl.com</t>
  </si>
  <si>
    <t>Medina, Mark Conrad</t>
  </si>
  <si>
    <t>Mark Conrad Medina</t>
  </si>
  <si>
    <t>Mark Conrad</t>
  </si>
  <si>
    <t>MMEDINA5</t>
  </si>
  <si>
    <t>markconrad.medina</t>
  </si>
  <si>
    <t>Mark.Medina@apria.com</t>
  </si>
  <si>
    <t>Antolin, Noel</t>
  </si>
  <si>
    <t>Noel Antolin</t>
  </si>
  <si>
    <t>Antolin</t>
  </si>
  <si>
    <t>Noel</t>
  </si>
  <si>
    <t>NANTOLIN</t>
  </si>
  <si>
    <t>noel.antolin</t>
  </si>
  <si>
    <t>noel.antolin@apria.com</t>
  </si>
  <si>
    <t>noel.antolin@hcl.com</t>
  </si>
  <si>
    <t>Villabos, Roy Lee</t>
  </si>
  <si>
    <t>Roy Lee Salvador Villabos</t>
  </si>
  <si>
    <t>Villabos</t>
  </si>
  <si>
    <t>Roy Lee</t>
  </si>
  <si>
    <t>RVILLABO</t>
  </si>
  <si>
    <t>roylee.villabos</t>
  </si>
  <si>
    <t>Singson, Sheila Marie</t>
  </si>
  <si>
    <t>Sheila Marie Roque Singson</t>
  </si>
  <si>
    <t>Singson</t>
  </si>
  <si>
    <t>Sheila Marie</t>
  </si>
  <si>
    <t>Roque</t>
  </si>
  <si>
    <t>SSINGSON</t>
  </si>
  <si>
    <t>sheilamarie.singson</t>
  </si>
  <si>
    <t>Cabanglan, Edgardo Jr.</t>
  </si>
  <si>
    <t>Edgardo Jr. Cabanglan</t>
  </si>
  <si>
    <t>Cabanglan</t>
  </si>
  <si>
    <t>Edgardo Jr.</t>
  </si>
  <si>
    <t>ECABANGL</t>
  </si>
  <si>
    <t>Bautista, Anthony Jade</t>
  </si>
  <si>
    <t>Anthony Jade Bautista</t>
  </si>
  <si>
    <t>Anthony Jade</t>
  </si>
  <si>
    <t>PPMC IB/OB/BPM</t>
  </si>
  <si>
    <t>ABAUTIST</t>
  </si>
  <si>
    <t>anthonyjade.b</t>
  </si>
  <si>
    <t>AnthonyJade.Bautista@apria.com</t>
  </si>
  <si>
    <t>Bacal, Mary Jennifer</t>
  </si>
  <si>
    <t>Mary Jennifer R. Bacal</t>
  </si>
  <si>
    <t>Bacal</t>
  </si>
  <si>
    <t>Mary Jennifer</t>
  </si>
  <si>
    <t>R</t>
  </si>
  <si>
    <t>MBACAL</t>
  </si>
  <si>
    <t>maryjennifer.bacal</t>
  </si>
  <si>
    <t>MaryJennifer.Bacal@apria.com</t>
  </si>
  <si>
    <t>Romero, Christian</t>
  </si>
  <si>
    <t>Christian Romero</t>
  </si>
  <si>
    <t>CROMERO5</t>
  </si>
  <si>
    <t>christian.romero</t>
  </si>
  <si>
    <t>CHRISTIAN.ROMERO@apria.com</t>
  </si>
  <si>
    <t>Malla, Ann Jessica</t>
  </si>
  <si>
    <t>Ann Jessica Malla</t>
  </si>
  <si>
    <t>Malla</t>
  </si>
  <si>
    <t>Ann Jessica</t>
  </si>
  <si>
    <t>AMALLA</t>
  </si>
  <si>
    <t>annjessica.malla</t>
  </si>
  <si>
    <t>AnnJessica.Malla@apria.com</t>
  </si>
  <si>
    <t>Carlos, Sherry Lou</t>
  </si>
  <si>
    <t>Sherry Lou Carlos</t>
  </si>
  <si>
    <t>Sherry Lou</t>
  </si>
  <si>
    <t>Tumanda, James Rowell</t>
  </si>
  <si>
    <t>James Rowell Tumanda</t>
  </si>
  <si>
    <t>Tumanda</t>
  </si>
  <si>
    <t>James Rowell</t>
  </si>
  <si>
    <t>JTUMANDA</t>
  </si>
  <si>
    <t>jamesrowell.tumanda</t>
  </si>
  <si>
    <t>Brena, John Ted Patrick</t>
  </si>
  <si>
    <t>John Ted Patrick Ibanez Brena</t>
  </si>
  <si>
    <t>Brena</t>
  </si>
  <si>
    <t>John Ted Patrick</t>
  </si>
  <si>
    <t>Ibanez</t>
  </si>
  <si>
    <t>JBRENA</t>
  </si>
  <si>
    <t>johntedpatrick.b</t>
  </si>
  <si>
    <t>2018-03</t>
  </si>
  <si>
    <t>Jaynessa Austria</t>
  </si>
  <si>
    <t>Jaynessa</t>
  </si>
  <si>
    <t>JAUSTRIA</t>
  </si>
  <si>
    <t>jaynessa.austria</t>
  </si>
  <si>
    <t>Pen, Allan David</t>
  </si>
  <si>
    <t>Allan David Avila Pen</t>
  </si>
  <si>
    <t>Pen</t>
  </si>
  <si>
    <t>Allan David</t>
  </si>
  <si>
    <t>allandavid.pen</t>
  </si>
  <si>
    <t>Pingen, Edwin Jr.</t>
  </si>
  <si>
    <t>Edwin Banayat Pingen Jr.</t>
  </si>
  <si>
    <t>Pingen</t>
  </si>
  <si>
    <t>Edwin Jr.</t>
  </si>
  <si>
    <t>Banayat</t>
  </si>
  <si>
    <t>EPINGEN</t>
  </si>
  <si>
    <t>edwinjr.pingen</t>
  </si>
  <si>
    <t>Mendoza, Bernard Joseph</t>
  </si>
  <si>
    <t>Bernard Joseph Vertucio Mendoza</t>
  </si>
  <si>
    <t>Bernard Joseph</t>
  </si>
  <si>
    <t>Vertucio</t>
  </si>
  <si>
    <t>BMENDOZA</t>
  </si>
  <si>
    <t>bernardjoseph.m</t>
  </si>
  <si>
    <t>Cifra, Regina Stephanie</t>
  </si>
  <si>
    <t>Regina Stephanie Austria Cifra</t>
  </si>
  <si>
    <t>Cifra</t>
  </si>
  <si>
    <t>Regina Stephanie</t>
  </si>
  <si>
    <t>RCIFRA</t>
  </si>
  <si>
    <t>reginastephanie.c</t>
  </si>
  <si>
    <t>ReginaStephanieCifra@apria.com</t>
  </si>
  <si>
    <t>Evangelista, Gerlynña Marri Anne</t>
  </si>
  <si>
    <t>Gerlynña Marri Anne Evangelista</t>
  </si>
  <si>
    <t>Gerlynña Marri Anne</t>
  </si>
  <si>
    <t>Rose Ann Rodriguez</t>
  </si>
  <si>
    <t>GEVANGE1</t>
  </si>
  <si>
    <t>Villanueva , Ma. Roberta</t>
  </si>
  <si>
    <t xml:space="preserve">Ma. Roberta Villanueva </t>
  </si>
  <si>
    <t xml:space="preserve">Villanueva </t>
  </si>
  <si>
    <t>Ma. Roberta</t>
  </si>
  <si>
    <t>maroberta.v</t>
  </si>
  <si>
    <t>Royo, Irah Joy</t>
  </si>
  <si>
    <t>Irah Joy Davantes Royo</t>
  </si>
  <si>
    <t>Royo</t>
  </si>
  <si>
    <t>Irah Joy</t>
  </si>
  <si>
    <t>Davantes</t>
  </si>
  <si>
    <t>IROYO</t>
  </si>
  <si>
    <t>irahjoy.royo</t>
  </si>
  <si>
    <t>Manalo, Jerome Jefrey</t>
  </si>
  <si>
    <t>Jerome Jefrey Manalo</t>
  </si>
  <si>
    <t>Jerome Jefrey</t>
  </si>
  <si>
    <t>JMANALO1</t>
  </si>
  <si>
    <t>jeromejefrey.manalo</t>
  </si>
  <si>
    <t>Simporios, Sheila Marie</t>
  </si>
  <si>
    <t>Sheila Marie Simporios</t>
  </si>
  <si>
    <t>Simporios</t>
  </si>
  <si>
    <t>SSIMPORI</t>
  </si>
  <si>
    <t>sheilamarie.s</t>
  </si>
  <si>
    <t>Benitez, Kevin Jay</t>
  </si>
  <si>
    <t>Kevin Jay Allover Benitez</t>
  </si>
  <si>
    <t>Benitez</t>
  </si>
  <si>
    <t>Kevin Jay</t>
  </si>
  <si>
    <t>Allover</t>
  </si>
  <si>
    <t>KBENITEZ</t>
  </si>
  <si>
    <t>KevinJay.Benitez@apria.com</t>
  </si>
  <si>
    <t>Teope, Kenneth Daniel</t>
  </si>
  <si>
    <t>Kenneth Daniel Epan Teope</t>
  </si>
  <si>
    <t>Teope</t>
  </si>
  <si>
    <t>Kenneth Daniel</t>
  </si>
  <si>
    <t>Epan</t>
  </si>
  <si>
    <t>kennethdaniel.teope</t>
  </si>
  <si>
    <t>Eguia, Shirley</t>
  </si>
  <si>
    <t>Shirley Lim Eguia</t>
  </si>
  <si>
    <t>Eguia</t>
  </si>
  <si>
    <t>Shirley</t>
  </si>
  <si>
    <t>SEGUIA</t>
  </si>
  <si>
    <t>shirley.eguia</t>
  </si>
  <si>
    <t>Reyes, Pheodore Allan</t>
  </si>
  <si>
    <t>Pheodore Allan Reyes</t>
  </si>
  <si>
    <t>Pheodore Allan</t>
  </si>
  <si>
    <t>PREYES</t>
  </si>
  <si>
    <t>pheodoreallan.reyes</t>
  </si>
  <si>
    <t>pheodoreallan.reyes@apria.com</t>
  </si>
  <si>
    <t>absent for 8 days</t>
  </si>
  <si>
    <t>Robosa, Syvel</t>
  </si>
  <si>
    <t>Syvel Robosa</t>
  </si>
  <si>
    <t>Robosa</t>
  </si>
  <si>
    <t>Syvel</t>
  </si>
  <si>
    <t>SROBOSA</t>
  </si>
  <si>
    <t>syvel.robosa</t>
  </si>
  <si>
    <t>Torres, Pablo Rafael</t>
  </si>
  <si>
    <t>Pablo Rafael Torres</t>
  </si>
  <si>
    <t>Pablo Rafael</t>
  </si>
  <si>
    <t>PTORRES3</t>
  </si>
  <si>
    <t>pablorafael.torres</t>
  </si>
  <si>
    <t>Bobila, Edward Adrian</t>
  </si>
  <si>
    <t>Edward Adrian Bobila</t>
  </si>
  <si>
    <t>Bobila</t>
  </si>
  <si>
    <t>Edward Adrian</t>
  </si>
  <si>
    <t>Gutierrez, Sam Christian</t>
  </si>
  <si>
    <t>Sam Christian Emplamado Gutierrez</t>
  </si>
  <si>
    <t>Gutierrez</t>
  </si>
  <si>
    <t>Sam Christian</t>
  </si>
  <si>
    <t>Emplamado</t>
  </si>
  <si>
    <t>SGUTIER4</t>
  </si>
  <si>
    <t>samchristian.g</t>
  </si>
  <si>
    <t>dela Cruz, Ernieson</t>
  </si>
  <si>
    <t>Ernieson dela Cruz</t>
  </si>
  <si>
    <t>dela Cruz</t>
  </si>
  <si>
    <t>Ernieson</t>
  </si>
  <si>
    <t>ECRUZ2</t>
  </si>
  <si>
    <t>ernieson.dela cruz</t>
  </si>
  <si>
    <t>Rubio, Joseph Emmanuel</t>
  </si>
  <si>
    <t>Joseph Emmanuel Petrasanta Rubio</t>
  </si>
  <si>
    <t>Rubio</t>
  </si>
  <si>
    <t>Joseph Emmanuel</t>
  </si>
  <si>
    <t>Petrasanta</t>
  </si>
  <si>
    <t>JRUBIO</t>
  </si>
  <si>
    <t>josephemmanuel.r</t>
  </si>
  <si>
    <t>Jade Lloyd De Jesus</t>
  </si>
  <si>
    <t>De Jesus</t>
  </si>
  <si>
    <t>Jade Lloyd</t>
  </si>
  <si>
    <t>JDEJESUS</t>
  </si>
  <si>
    <t>jadelloyd.dejesus</t>
  </si>
  <si>
    <t>Jade.DeJesus@apria.com</t>
  </si>
  <si>
    <t>2018-04</t>
  </si>
  <si>
    <t>Buenaseda, Floryann</t>
  </si>
  <si>
    <t>Floryann Enriquez Buenaseda</t>
  </si>
  <si>
    <t>Buenaseda</t>
  </si>
  <si>
    <t>Floryann</t>
  </si>
  <si>
    <t>FBUENASE</t>
  </si>
  <si>
    <t>floryann.buenaseda</t>
  </si>
  <si>
    <t>Vigilla, Pauline</t>
  </si>
  <si>
    <t>Pauline Vigilla</t>
  </si>
  <si>
    <t>Vigilla</t>
  </si>
  <si>
    <t>Pauline</t>
  </si>
  <si>
    <t>Reufrer</t>
  </si>
  <si>
    <t>Corpuz, Julius</t>
  </si>
  <si>
    <t>Julius Corpuz</t>
  </si>
  <si>
    <t>03/19/2018</t>
  </si>
  <si>
    <t>julius.corpuz</t>
  </si>
  <si>
    <t>julius.corpuz@hcl.com</t>
  </si>
  <si>
    <t>Cruz, Mary Alvie</t>
  </si>
  <si>
    <t>Mary Alvie Cruz</t>
  </si>
  <si>
    <t>Mary Alvie</t>
  </si>
  <si>
    <t>Flores, Jhunmyr</t>
  </si>
  <si>
    <t>Jhunmyr Flores</t>
  </si>
  <si>
    <t>Jhunmyr</t>
  </si>
  <si>
    <t>Priol</t>
  </si>
  <si>
    <t>Emuslan, Mark Edeson</t>
  </si>
  <si>
    <t>Mark Edeson Emuslan</t>
  </si>
  <si>
    <t>Emuslan</t>
  </si>
  <si>
    <t>Mark Edeson</t>
  </si>
  <si>
    <t>MEMUSLAN</t>
  </si>
  <si>
    <t>markedeson.emuslan</t>
  </si>
  <si>
    <t>Rosopa, John Paul</t>
  </si>
  <si>
    <t>John Paul Remandaban Rosopa</t>
  </si>
  <si>
    <t>Rosopa</t>
  </si>
  <si>
    <t>Remandaban</t>
  </si>
  <si>
    <t>JROSOPA</t>
  </si>
  <si>
    <t>johnpaul.rosopa</t>
  </si>
  <si>
    <t>JohnPaul.Rosopa@apria.com</t>
  </si>
  <si>
    <t>Ilagan, Raquel</t>
  </si>
  <si>
    <t>Raquel Herrera Ilagan</t>
  </si>
  <si>
    <t>Ilagan</t>
  </si>
  <si>
    <t>Herrera</t>
  </si>
  <si>
    <t>RILAGAN</t>
  </si>
  <si>
    <t>raquel.ilagan</t>
  </si>
  <si>
    <t>Villasor, Marla joyce</t>
  </si>
  <si>
    <t>Marla joyce Villasor</t>
  </si>
  <si>
    <t>Villasor</t>
  </si>
  <si>
    <t>Marla joyce</t>
  </si>
  <si>
    <t>Gabriel, Mark J-jay</t>
  </si>
  <si>
    <t>MVILLASO</t>
  </si>
  <si>
    <t>marlajoyce.villasor</t>
  </si>
  <si>
    <t>Marlajoyce.Villasor@apria.com</t>
  </si>
  <si>
    <t>Liwanag, Jerald</t>
  </si>
  <si>
    <t>Jerald Liwanag</t>
  </si>
  <si>
    <t>Liwanag</t>
  </si>
  <si>
    <t>Jerald</t>
  </si>
  <si>
    <t>JLIWANAG</t>
  </si>
  <si>
    <t>jerald.liwanag</t>
  </si>
  <si>
    <t>Jerald.Liwanag@apria.com</t>
  </si>
  <si>
    <t>Garlan, Jonald</t>
  </si>
  <si>
    <t>Jonald Garlan</t>
  </si>
  <si>
    <t>Garlan</t>
  </si>
  <si>
    <t>Jonald</t>
  </si>
  <si>
    <t>JGARLAN</t>
  </si>
  <si>
    <t>jonald.garlan</t>
  </si>
  <si>
    <t>Jonald.Garlan@apria.com</t>
  </si>
  <si>
    <t>Santoyas, Francis Eric</t>
  </si>
  <si>
    <t>Francis Eric Santoyas</t>
  </si>
  <si>
    <t>Santoyas</t>
  </si>
  <si>
    <t>Francis Eric</t>
  </si>
  <si>
    <t>FSANTOYA</t>
  </si>
  <si>
    <t>franciseric.s</t>
  </si>
  <si>
    <t>Caparas, Cosme Jr.</t>
  </si>
  <si>
    <t>Cosme Jr. Caparas</t>
  </si>
  <si>
    <t>Caparas</t>
  </si>
  <si>
    <t>Cosme Jr.</t>
  </si>
  <si>
    <t>CJR</t>
  </si>
  <si>
    <t>cosmejr.caparas</t>
  </si>
  <si>
    <t>cosme.jr@apria.com</t>
  </si>
  <si>
    <t>Dela Rosa, Rossana</t>
  </si>
  <si>
    <t>Rossana Dela Rosa</t>
  </si>
  <si>
    <t>Rossana</t>
  </si>
  <si>
    <t>Betita</t>
  </si>
  <si>
    <t>rdelaro2</t>
  </si>
  <si>
    <t>rossana.delarosa</t>
  </si>
  <si>
    <t>Sagritalo, Jhan Vince</t>
  </si>
  <si>
    <t>Jhan Vince Sagritalo</t>
  </si>
  <si>
    <t>Sagritalo</t>
  </si>
  <si>
    <t>Jhan Vince</t>
  </si>
  <si>
    <t>jhanvince.sagritalo</t>
  </si>
  <si>
    <t>Paulin, Lito</t>
  </si>
  <si>
    <t>Lito Paulin</t>
  </si>
  <si>
    <t>Paulin</t>
  </si>
  <si>
    <t>Lito</t>
  </si>
  <si>
    <t>LPAULIN</t>
  </si>
  <si>
    <t>lito.paulin</t>
  </si>
  <si>
    <t>lito.paulin@apria.com</t>
  </si>
  <si>
    <t>Francisco, Honey Grace</t>
  </si>
  <si>
    <t>Honey Garce Francisco</t>
  </si>
  <si>
    <t>Honey Garce</t>
  </si>
  <si>
    <t>HFRANCI1</t>
  </si>
  <si>
    <t>honeygrace.f</t>
  </si>
  <si>
    <t>HoneyGrace.Francisco@apria.com</t>
  </si>
  <si>
    <t>De Leon, Ryan</t>
  </si>
  <si>
    <t>Ryan De Leon</t>
  </si>
  <si>
    <t>Leonardo, Myra</t>
  </si>
  <si>
    <t>Myra Leonardo</t>
  </si>
  <si>
    <t>Leonardo</t>
  </si>
  <si>
    <t>Myra</t>
  </si>
  <si>
    <t>Sleep CS / ETA / EXP</t>
  </si>
  <si>
    <t>MLEONARD</t>
  </si>
  <si>
    <t>myra.leonardo</t>
  </si>
  <si>
    <t>Myra.Leonardo@apria.com</t>
  </si>
  <si>
    <t>myra.leonardo@hcl.com</t>
  </si>
  <si>
    <t>Chavez, Emberlyn</t>
  </si>
  <si>
    <t>Emberlyn Chavez</t>
  </si>
  <si>
    <t>Emberlyn</t>
  </si>
  <si>
    <t>ECHAVEZ2</t>
  </si>
  <si>
    <t>emberlyn.chavez</t>
  </si>
  <si>
    <t>Emberlyn.Chavez@apria.com</t>
  </si>
  <si>
    <t>Reyes, James Andrew</t>
  </si>
  <si>
    <t>James Andrew Reyes</t>
  </si>
  <si>
    <t>James Andrew</t>
  </si>
  <si>
    <t>Royce</t>
  </si>
  <si>
    <t>Srinivasan, Ranganathan</t>
  </si>
  <si>
    <t>Deputy General Manager</t>
  </si>
  <si>
    <t>E5</t>
  </si>
  <si>
    <t>RVILLAN1</t>
  </si>
  <si>
    <t>royceamores.v</t>
  </si>
  <si>
    <t>Royce.Villanueva@apria.com</t>
  </si>
  <si>
    <t>royceamores.v@hcl.com</t>
  </si>
  <si>
    <t>Pedrezuela, Hannah Grace Joy Miranda</t>
  </si>
  <si>
    <t>Hannah Grace Joy Miranda Pedrezuela</t>
  </si>
  <si>
    <t>Pedrezuela</t>
  </si>
  <si>
    <t>Hannah Grace Joy Miranda</t>
  </si>
  <si>
    <t>HPEDREZU</t>
  </si>
  <si>
    <t>hannahgracejoy.p</t>
  </si>
  <si>
    <t>Hannah.Pedrezuela@apria.com</t>
  </si>
  <si>
    <t>Ariel Aurelio</t>
  </si>
  <si>
    <t>Aurelio</t>
  </si>
  <si>
    <t>AAURELIO</t>
  </si>
  <si>
    <t>ariel.aurelio</t>
  </si>
  <si>
    <t>ARIEL.AURELIO@apria.com</t>
  </si>
  <si>
    <t>ariel.aurelio@hcl.com</t>
  </si>
  <si>
    <t>Figueroa, Renefel</t>
  </si>
  <si>
    <t>Renefel Figueroa</t>
  </si>
  <si>
    <t>Figueroa</t>
  </si>
  <si>
    <t>Renefel</t>
  </si>
  <si>
    <t>Rebecca Ann Reyes</t>
  </si>
  <si>
    <t>Rebecca Ann</t>
  </si>
  <si>
    <t>RREYES5</t>
  </si>
  <si>
    <t>rebeccaann.reyes</t>
  </si>
  <si>
    <t>Rebecca.Reyes@apria.com</t>
  </si>
  <si>
    <t>rebeccaann.reyes@hcl.com</t>
  </si>
  <si>
    <t>Pedragorda Jr., Ramon</t>
  </si>
  <si>
    <t>Ramon De Guzman Pedragorda Jr.</t>
  </si>
  <si>
    <t>Pedragorda Jr.</t>
  </si>
  <si>
    <t>Ramon</t>
  </si>
  <si>
    <t>RJR</t>
  </si>
  <si>
    <t>ramon.pedragordajr</t>
  </si>
  <si>
    <t>Melarin, Jerome</t>
  </si>
  <si>
    <t>Jerome Melarin</t>
  </si>
  <si>
    <t>Melarin</t>
  </si>
  <si>
    <t>Lachica</t>
  </si>
  <si>
    <t>jmelarin</t>
  </si>
  <si>
    <t>jerome.melarin</t>
  </si>
  <si>
    <t>Malinao, Rhomel</t>
  </si>
  <si>
    <t>Rhomel Malinao</t>
  </si>
  <si>
    <t>Malinao</t>
  </si>
  <si>
    <t>Rhomel</t>
  </si>
  <si>
    <t>RMALINAO</t>
  </si>
  <si>
    <t>rhomel.malinao</t>
  </si>
  <si>
    <t>Rhomel.Malinao@apria.com</t>
  </si>
  <si>
    <t>2018-05</t>
  </si>
  <si>
    <t>Muyot, Jaime Manuel</t>
  </si>
  <si>
    <t>Jaime Manuel Muyot</t>
  </si>
  <si>
    <t>Muyot</t>
  </si>
  <si>
    <t>Jaime Manuel</t>
  </si>
  <si>
    <t>JMUYOT</t>
  </si>
  <si>
    <t>jaimemanuel.muyot</t>
  </si>
  <si>
    <t>Jumaquio, Mariz</t>
  </si>
  <si>
    <t>Mariz Jumaquio</t>
  </si>
  <si>
    <t>Jumaquio</t>
  </si>
  <si>
    <t>Mariz</t>
  </si>
  <si>
    <t>MJUMAQUI</t>
  </si>
  <si>
    <t>mariz.jumaquio</t>
  </si>
  <si>
    <t xml:space="preserve">Magpantay, Sharina Ann </t>
  </si>
  <si>
    <t>Sharina Ann Bornasal Magpantay</t>
  </si>
  <si>
    <t>Magpantay</t>
  </si>
  <si>
    <t>Sharina Ann</t>
  </si>
  <si>
    <t>ACTIVENotinAP</t>
  </si>
  <si>
    <t>Udin, Rommel</t>
  </si>
  <si>
    <t>Rommel Udin</t>
  </si>
  <si>
    <t>Udin</t>
  </si>
  <si>
    <t>ABSCONDING-NotInAP</t>
  </si>
  <si>
    <t>Jumauay, Joel</t>
  </si>
  <si>
    <t>Joel Espino Jumauay</t>
  </si>
  <si>
    <t>Jumauay</t>
  </si>
  <si>
    <t>Espino</t>
  </si>
  <si>
    <t>JJUMAUAY</t>
  </si>
  <si>
    <t>joel.jumauay</t>
  </si>
  <si>
    <t>Brazas, Rhea</t>
  </si>
  <si>
    <t>Rhea Brazas</t>
  </si>
  <si>
    <t>Rhea</t>
  </si>
  <si>
    <t>RBRAZAS</t>
  </si>
  <si>
    <t>rhea.brazas</t>
  </si>
  <si>
    <t>Clariz, Arnel Martin</t>
  </si>
  <si>
    <t>Arnel Martin Clariz</t>
  </si>
  <si>
    <t>Clariz</t>
  </si>
  <si>
    <t>Arnel Martin</t>
  </si>
  <si>
    <t>ACLARIZ</t>
  </si>
  <si>
    <t>arnel.clariz</t>
  </si>
  <si>
    <t>ARNELMARTIN.CLARIZ@apria.com</t>
  </si>
  <si>
    <t>Gonzales, Reyard</t>
  </si>
  <si>
    <t>Reyard Gonzales</t>
  </si>
  <si>
    <t>Reyard</t>
  </si>
  <si>
    <t>EXP - Extended Hours</t>
  </si>
  <si>
    <t>RGONZA21</t>
  </si>
  <si>
    <t>reyard.gonzales</t>
  </si>
  <si>
    <t>REYARD.GONZALES@apria.com</t>
  </si>
  <si>
    <t>Benoza, Chester Brian</t>
  </si>
  <si>
    <t>Chester Brian Benoza</t>
  </si>
  <si>
    <t>Benoza</t>
  </si>
  <si>
    <t>Chester Brian</t>
  </si>
  <si>
    <t>Talusig</t>
  </si>
  <si>
    <t>Oliveros, Mary Jane</t>
  </si>
  <si>
    <t>Mary Jane Oliveros</t>
  </si>
  <si>
    <t>MOLIVERO</t>
  </si>
  <si>
    <t>maryjane.oliveros</t>
  </si>
  <si>
    <t>MARY.OLIVEROS@apria.com</t>
  </si>
  <si>
    <t>maryjane.oliveros@hcl.com</t>
  </si>
  <si>
    <t>Juan, Richard</t>
  </si>
  <si>
    <t>Richard Juan</t>
  </si>
  <si>
    <t>Juan</t>
  </si>
  <si>
    <t>richard.juan</t>
  </si>
  <si>
    <t>Garcia, Lanilyn</t>
  </si>
  <si>
    <t>Lanilyn Constantino Garcia</t>
  </si>
  <si>
    <t>Lanilyn</t>
  </si>
  <si>
    <t>Constantino</t>
  </si>
  <si>
    <t>LGARCI17</t>
  </si>
  <si>
    <t>lanilyn.garcia</t>
  </si>
  <si>
    <t>Caluag, Ray-Ann</t>
  </si>
  <si>
    <t>Ray-Ann Caluag</t>
  </si>
  <si>
    <t>Caluag</t>
  </si>
  <si>
    <t>Ray-Ann</t>
  </si>
  <si>
    <t>RCALUAG</t>
  </si>
  <si>
    <t>ray-ann.caluag</t>
  </si>
  <si>
    <t>Bohol, Lord Karl</t>
  </si>
  <si>
    <t>Lord Karl Bohol</t>
  </si>
  <si>
    <t>Bohol</t>
  </si>
  <si>
    <t>Lord Karl</t>
  </si>
  <si>
    <t>LBOHOL</t>
  </si>
  <si>
    <t>lordkarl.bohol</t>
  </si>
  <si>
    <t>Balag-ay, Marithel</t>
  </si>
  <si>
    <t>Marithel Balag-ay</t>
  </si>
  <si>
    <t>Balag-ay</t>
  </si>
  <si>
    <t>Marithel</t>
  </si>
  <si>
    <t>MBALAGAY</t>
  </si>
  <si>
    <t>marithel.balag-ay</t>
  </si>
  <si>
    <t>Marithel.Balag-ay@apria.com</t>
  </si>
  <si>
    <t>Diputado, Princess Dianne</t>
  </si>
  <si>
    <t>Princess Dianne Diputado</t>
  </si>
  <si>
    <t>Diputado</t>
  </si>
  <si>
    <t>Princess Dianne</t>
  </si>
  <si>
    <t>PDIPUTAD</t>
  </si>
  <si>
    <t>princessdianne.d</t>
  </si>
  <si>
    <t>Reyes, Wilda Rio</t>
  </si>
  <si>
    <t>Wilda Rio Reyes</t>
  </si>
  <si>
    <t>Wilda Rio</t>
  </si>
  <si>
    <t>WREYES3</t>
  </si>
  <si>
    <t>wildario.reyes</t>
  </si>
  <si>
    <t>Banan, Ronel</t>
  </si>
  <si>
    <t>Ronel Banan</t>
  </si>
  <si>
    <t>Banan</t>
  </si>
  <si>
    <t>Ronel</t>
  </si>
  <si>
    <t>RBANAN</t>
  </si>
  <si>
    <t>ronel.banan</t>
  </si>
  <si>
    <t>Cupang, Hendrik Dashielle</t>
  </si>
  <si>
    <t>Hendrik Dashielle Cupang</t>
  </si>
  <si>
    <t>Cupang</t>
  </si>
  <si>
    <t>Hendrik Dashielle</t>
  </si>
  <si>
    <t>HCUPANG</t>
  </si>
  <si>
    <t>hendrikdashielle.c</t>
  </si>
  <si>
    <t>Delgado, Nico Angelo</t>
  </si>
  <si>
    <t>Nico Angelo Delgado</t>
  </si>
  <si>
    <t>Delgado</t>
  </si>
  <si>
    <t>Nico Angelo</t>
  </si>
  <si>
    <t>NDELGAD1</t>
  </si>
  <si>
    <t>nicoangelo.delgado</t>
  </si>
  <si>
    <t>nicoangelo.delgado@apria.com</t>
  </si>
  <si>
    <t>Manalese, Helen</t>
  </si>
  <si>
    <t>Helen Manalese</t>
  </si>
  <si>
    <t>Manalese</t>
  </si>
  <si>
    <t>HMANALES</t>
  </si>
  <si>
    <t>helen.manalese</t>
  </si>
  <si>
    <t>helen.manalese@apria.com</t>
  </si>
  <si>
    <t>Cariaso, Reinz Michael</t>
  </si>
  <si>
    <t>Reinz Michael Cariaso</t>
  </si>
  <si>
    <t>Reinz Michael</t>
  </si>
  <si>
    <t>Virina, Maria lourdes</t>
  </si>
  <si>
    <t>RCARIASO</t>
  </si>
  <si>
    <t>Reinzmichael.c </t>
  </si>
  <si>
    <t>Reinz.Cariaso@apria.com</t>
  </si>
  <si>
    <t>Nicoleta, Mark Louis</t>
  </si>
  <si>
    <t>Mark Louis Nicoleta</t>
  </si>
  <si>
    <t>Nicoleta</t>
  </si>
  <si>
    <t>Mark Louis</t>
  </si>
  <si>
    <t>MNICOLET</t>
  </si>
  <si>
    <t>marklouis.nicoleta</t>
  </si>
  <si>
    <t>Marvin Tan</t>
  </si>
  <si>
    <t>Chattopadhyay, Avishek</t>
  </si>
  <si>
    <t>marvin.tan@hcl.com</t>
  </si>
  <si>
    <t>Somosa, Frank Ernest</t>
  </si>
  <si>
    <t>Frank Ernest Somosa</t>
  </si>
  <si>
    <t>Somosa</t>
  </si>
  <si>
    <t>Frank Ernest</t>
  </si>
  <si>
    <t>FSOMOSA</t>
  </si>
  <si>
    <t>frankernest.somosa</t>
  </si>
  <si>
    <t>FrankErnest.Somosa@apria.com</t>
  </si>
  <si>
    <t>Jose, Jeremaiah</t>
  </si>
  <si>
    <t>Jeremaiah Jose</t>
  </si>
  <si>
    <t>Jeremaiah</t>
  </si>
  <si>
    <t>JJOSE3</t>
  </si>
  <si>
    <t>jeremaiah.jose</t>
  </si>
  <si>
    <t>Jeremaiah.Jose@apria.com</t>
  </si>
  <si>
    <t>Lorezo, May Ann</t>
  </si>
  <si>
    <t>May Ann Lorezo</t>
  </si>
  <si>
    <t>Lorezo</t>
  </si>
  <si>
    <t>May Ann</t>
  </si>
  <si>
    <t>mlorezo</t>
  </si>
  <si>
    <t>mayann.lorezo</t>
  </si>
  <si>
    <t>Esplanada, Vivien Lynnelle</t>
  </si>
  <si>
    <t>Vivien Lynnelle Palaña Esplanada</t>
  </si>
  <si>
    <t>Esplanada</t>
  </si>
  <si>
    <t>Vivien Lynnelle</t>
  </si>
  <si>
    <t>Palaña</t>
  </si>
  <si>
    <t>VESPLANA</t>
  </si>
  <si>
    <t>vivienlynnelle.e</t>
  </si>
  <si>
    <t>Rolona, Arvin</t>
  </si>
  <si>
    <t>Arvin Asis Rolona</t>
  </si>
  <si>
    <t>Rolona</t>
  </si>
  <si>
    <t>Asis</t>
  </si>
  <si>
    <t>AROLONA</t>
  </si>
  <si>
    <t>arvin.rolona</t>
  </si>
  <si>
    <t>Neri, Frankner Joseph</t>
  </si>
  <si>
    <t>Frankner Joseph San Jose Neri</t>
  </si>
  <si>
    <t>Neri</t>
  </si>
  <si>
    <t>Frankner Joseph</t>
  </si>
  <si>
    <t>San Jose</t>
  </si>
  <si>
    <t>FNERI</t>
  </si>
  <si>
    <t>franknerjoseph.neri</t>
  </si>
  <si>
    <t>Pacaba, Rommel</t>
  </si>
  <si>
    <t>Rommel Pacaba</t>
  </si>
  <si>
    <t>Pacaba</t>
  </si>
  <si>
    <t>RPACABA</t>
  </si>
  <si>
    <t>rommel.pacaba</t>
  </si>
  <si>
    <t>Eugenio, Daniel Vincent Benedict</t>
  </si>
  <si>
    <t>Daniel Vincent Benedict Eugenio</t>
  </si>
  <si>
    <t>Eugenio</t>
  </si>
  <si>
    <t>Daniel Vincent Benedict</t>
  </si>
  <si>
    <t>eugeniod</t>
  </si>
  <si>
    <t>Villadiego, Lucky</t>
  </si>
  <si>
    <t>Lucky Villadiego</t>
  </si>
  <si>
    <t>Villadiego</t>
  </si>
  <si>
    <t>Lucky</t>
  </si>
  <si>
    <t>lucky.villadiego</t>
  </si>
  <si>
    <t>Manzan, Ma. Iliana</t>
  </si>
  <si>
    <t>Ma. Iliana Manzan</t>
  </si>
  <si>
    <t>Manzan</t>
  </si>
  <si>
    <t>Ma. Iliana</t>
  </si>
  <si>
    <t>Asiado, Francis</t>
  </si>
  <si>
    <t>Francis Asiado</t>
  </si>
  <si>
    <t>Asiado</t>
  </si>
  <si>
    <t>FASIADO</t>
  </si>
  <si>
    <t>francis.asiado</t>
  </si>
  <si>
    <t>Palmenco, Daniel</t>
  </si>
  <si>
    <t>Daniel Palmenco</t>
  </si>
  <si>
    <t>Palmenco</t>
  </si>
  <si>
    <t>DPALMEN1</t>
  </si>
  <si>
    <t>daniel.palmenco</t>
  </si>
  <si>
    <t>Daniel.Palmenco@apria.com</t>
  </si>
  <si>
    <t>Manantan, Clint Gerald</t>
  </si>
  <si>
    <t>Clint Gerald Manantan</t>
  </si>
  <si>
    <t>Manantan</t>
  </si>
  <si>
    <t>Clint Gerald</t>
  </si>
  <si>
    <t>CMANANTA</t>
  </si>
  <si>
    <t>clintgerald.m</t>
  </si>
  <si>
    <t>Clint.Manantan@apria.com</t>
  </si>
  <si>
    <t>Lopez, Kristine Marie</t>
  </si>
  <si>
    <t>Kristine Marie Lopez</t>
  </si>
  <si>
    <t>Lopez</t>
  </si>
  <si>
    <t>Kristine Marie</t>
  </si>
  <si>
    <t>KLOPEZ3</t>
  </si>
  <si>
    <t>kristinemarie.lopez</t>
  </si>
  <si>
    <t>kristinemarie.lopez@hcl.com</t>
  </si>
  <si>
    <t>Canua, Helen</t>
  </si>
  <si>
    <t>Helen Canua</t>
  </si>
  <si>
    <t>Canua</t>
  </si>
  <si>
    <t>03/21/2018</t>
  </si>
  <si>
    <t>HCANUA</t>
  </si>
  <si>
    <t>helen.canua</t>
  </si>
  <si>
    <t>helen.canua@hcl.com</t>
  </si>
  <si>
    <t>Lamatao Jr., Gerardo</t>
  </si>
  <si>
    <t>Gerardo Lamatao Jr.</t>
  </si>
  <si>
    <t>Lamatao Jr.</t>
  </si>
  <si>
    <t>Gerardo</t>
  </si>
  <si>
    <t>GLAMATAO</t>
  </si>
  <si>
    <t>Gerardoawa.l</t>
  </si>
  <si>
    <t>Gerardo.LamataoJr@apria.com</t>
  </si>
  <si>
    <t>Inclan, Charmaigne Maano</t>
  </si>
  <si>
    <t>Charmaigne Maano Inclan</t>
  </si>
  <si>
    <t>Inclan</t>
  </si>
  <si>
    <t>Charmaigne Maano</t>
  </si>
  <si>
    <t>CINCLAN</t>
  </si>
  <si>
    <t>charmaigne.inclan</t>
  </si>
  <si>
    <t>Mallillin, Randall John</t>
  </si>
  <si>
    <t>Randall John Mallillin</t>
  </si>
  <si>
    <t>Mallillin</t>
  </si>
  <si>
    <t>Randall John</t>
  </si>
  <si>
    <t>RMALLILL</t>
  </si>
  <si>
    <t>randalljohn.m</t>
  </si>
  <si>
    <t>Randall.Mallillin@apria.com</t>
  </si>
  <si>
    <t>randalljohn.m@hcl.com</t>
  </si>
  <si>
    <t>Fermin, Andrea</t>
  </si>
  <si>
    <t>Andrea Fermin</t>
  </si>
  <si>
    <t>Fermin</t>
  </si>
  <si>
    <t>Andrea</t>
  </si>
  <si>
    <t>AFERMIN</t>
  </si>
  <si>
    <t>andrea.fermin</t>
  </si>
  <si>
    <t>andrea.fermin@apria.com</t>
  </si>
  <si>
    <t>Maristela, Joyce Ann</t>
  </si>
  <si>
    <t>Joyce Ann Alipio Maristela</t>
  </si>
  <si>
    <t>Joyce Ann</t>
  </si>
  <si>
    <t>Alipio</t>
  </si>
  <si>
    <t>JMARISTE</t>
  </si>
  <si>
    <t>joyceann.maristela</t>
  </si>
  <si>
    <t>Flores, Josephine</t>
  </si>
  <si>
    <t>Josephine Flores</t>
  </si>
  <si>
    <t>Josephine</t>
  </si>
  <si>
    <t>BCBS</t>
  </si>
  <si>
    <t>JFLORE14</t>
  </si>
  <si>
    <t>josephine.flores</t>
  </si>
  <si>
    <t>josephine.flores@apria.com</t>
  </si>
  <si>
    <t>Llamas, Eduardo Tadeo</t>
  </si>
  <si>
    <t>Eduardo Tadeo Llamas</t>
  </si>
  <si>
    <t>Llamas</t>
  </si>
  <si>
    <t>Eduardo Tadeo</t>
  </si>
  <si>
    <t>Gutierrez, Katherine</t>
  </si>
  <si>
    <t>ELLAMAS</t>
  </si>
  <si>
    <t>2018-06</t>
  </si>
  <si>
    <t>Salcedo, Frenzy</t>
  </si>
  <si>
    <t>Frenzy Salcedo</t>
  </si>
  <si>
    <t>Salcedo</t>
  </si>
  <si>
    <t>Frenzy</t>
  </si>
  <si>
    <t>FSALCEDO</t>
  </si>
  <si>
    <t>frenzy.salcedo</t>
  </si>
  <si>
    <t>frenzy.salcedo@apria.com</t>
  </si>
  <si>
    <t>Zarate, Ryan Paul</t>
  </si>
  <si>
    <t>Ryan Paul Zarate</t>
  </si>
  <si>
    <t>Zarate</t>
  </si>
  <si>
    <t>Ryan Paul</t>
  </si>
  <si>
    <t>ABAY-BGV</t>
  </si>
  <si>
    <t>RZARATE</t>
  </si>
  <si>
    <t>ryanpaul.zarate</t>
  </si>
  <si>
    <t>ryanpaul.zarate@hcl.com</t>
  </si>
  <si>
    <t xml:space="preserve">Cendana, Christopher </t>
  </si>
  <si>
    <t>Christopher  Cendana</t>
  </si>
  <si>
    <t>Cendana</t>
  </si>
  <si>
    <t xml:space="preserve">Christopher </t>
  </si>
  <si>
    <t>Raguine, Gerald</t>
  </si>
  <si>
    <t>Gerald Gaviola Raguine</t>
  </si>
  <si>
    <t>Raguine</t>
  </si>
  <si>
    <t>Gaviola</t>
  </si>
  <si>
    <t>Floating-</t>
  </si>
  <si>
    <t>Macaranas, Alvin</t>
  </si>
  <si>
    <t>Alvin Macaranas</t>
  </si>
  <si>
    <t>Macaranas</t>
  </si>
  <si>
    <t>Bacay</t>
  </si>
  <si>
    <t>amacaran</t>
  </si>
  <si>
    <t>alvin.macaranas</t>
  </si>
  <si>
    <t>Gabriel, Rhea Mae</t>
  </si>
  <si>
    <t>Rhea Mae  Gabriel</t>
  </si>
  <si>
    <t>Rhea Mae</t>
  </si>
  <si>
    <t>Iban, Carl Jayson</t>
  </si>
  <si>
    <t>Carl Jayson Iban</t>
  </si>
  <si>
    <t>Iban</t>
  </si>
  <si>
    <t>Carl Jayson</t>
  </si>
  <si>
    <t>CIBAN</t>
  </si>
  <si>
    <t>carljayson.iban</t>
  </si>
  <si>
    <t>CarlJayson.Iban@apria.com</t>
  </si>
  <si>
    <t>carljayson.iban@hcl.com</t>
  </si>
  <si>
    <t>Escobedo, Gian Carlo</t>
  </si>
  <si>
    <t>Gian Carlo Ergina Escobedo</t>
  </si>
  <si>
    <t>Escobedo</t>
  </si>
  <si>
    <t>Gian Carlo</t>
  </si>
  <si>
    <t>Ergina</t>
  </si>
  <si>
    <t>GESCOBED</t>
  </si>
  <si>
    <t>giancarlo.escobedo</t>
  </si>
  <si>
    <t>Zarzuela, Janice Yap</t>
  </si>
  <si>
    <t>Janice Yap Zarzuela</t>
  </si>
  <si>
    <t>Zarzuela</t>
  </si>
  <si>
    <t>Janice</t>
  </si>
  <si>
    <t>JZARZUEL</t>
  </si>
  <si>
    <t>janice.zarzuela</t>
  </si>
  <si>
    <t>Lanuza, Jaime Felipe</t>
  </si>
  <si>
    <t>Jaime Felipe Lanuza</t>
  </si>
  <si>
    <t>Lanuza</t>
  </si>
  <si>
    <t>Jaime Felipe</t>
  </si>
  <si>
    <t>JLANUZA</t>
  </si>
  <si>
    <t>jaimefelipe.lanuza</t>
  </si>
  <si>
    <t>jaimefelipe.lanuza@hcl.com</t>
  </si>
  <si>
    <t>Estrabo, Jan Michael</t>
  </si>
  <si>
    <t>Jan Michael Aumentado Estrabo</t>
  </si>
  <si>
    <t>Estrabo</t>
  </si>
  <si>
    <t>Jan Michael</t>
  </si>
  <si>
    <t>Aumentado</t>
  </si>
  <si>
    <t>JESTRABO</t>
  </si>
  <si>
    <t>janmichael.estrabo</t>
  </si>
  <si>
    <t>Pantaleon, Lawrence</t>
  </si>
  <si>
    <t>Lawrence Pantaleon</t>
  </si>
  <si>
    <t>Pantaleon</t>
  </si>
  <si>
    <t>LPANTALE</t>
  </si>
  <si>
    <t>lawrence.pantaleon</t>
  </si>
  <si>
    <t>Elontres, Brian</t>
  </si>
  <si>
    <t>Brian Elontres</t>
  </si>
  <si>
    <t>Elontres</t>
  </si>
  <si>
    <t>Brian</t>
  </si>
  <si>
    <t>BELONTRE</t>
  </si>
  <si>
    <t>brian.elentores</t>
  </si>
  <si>
    <t>2018-07</t>
  </si>
  <si>
    <t>Oca, Jheffrey</t>
  </si>
  <si>
    <t>Jheffrey Oca</t>
  </si>
  <si>
    <t>Oca</t>
  </si>
  <si>
    <t>Jheffrey</t>
  </si>
  <si>
    <t>Villareal</t>
  </si>
  <si>
    <t>Pre, Rhegie</t>
  </si>
  <si>
    <t>Rhegie Pre</t>
  </si>
  <si>
    <t>Rhegie</t>
  </si>
  <si>
    <t>RPRE</t>
  </si>
  <si>
    <t>rhegie.pre</t>
  </si>
  <si>
    <t>Frias, Vincent Anthony</t>
  </si>
  <si>
    <t>Vincent Anthony Frias</t>
  </si>
  <si>
    <t>Vincent Anthony</t>
  </si>
  <si>
    <t>VFRIAS</t>
  </si>
  <si>
    <t>vincentanthony.f</t>
  </si>
  <si>
    <t>Icalla, Eden Real</t>
  </si>
  <si>
    <t>Eden Real Icalla</t>
  </si>
  <si>
    <t>Icalla</t>
  </si>
  <si>
    <t>Eden Real</t>
  </si>
  <si>
    <t>Varona, Ed Lorenz</t>
  </si>
  <si>
    <t>Ed Lorenz Varona</t>
  </si>
  <si>
    <t>Ed Lorenz</t>
  </si>
  <si>
    <t>Oaferina</t>
  </si>
  <si>
    <t>Maragay, Lauren Anne</t>
  </si>
  <si>
    <t>EVARONA</t>
  </si>
  <si>
    <t>Tionloc, Guillermo Jr</t>
  </si>
  <si>
    <t>Guillermo Ordonio Tionloc Jr</t>
  </si>
  <si>
    <t>Tionloc</t>
  </si>
  <si>
    <t>Guillermo Jr</t>
  </si>
  <si>
    <t>Ordonio</t>
  </si>
  <si>
    <t>Saripada, Najepha</t>
  </si>
  <si>
    <t>GTIONLOC</t>
  </si>
  <si>
    <t>guillermojr.tionloc</t>
  </si>
  <si>
    <t>joanne.cruz@apria.com</t>
  </si>
  <si>
    <t>Santos, Hanze Herzl Hannalae</t>
  </si>
  <si>
    <t>Hanze Herzl Hannalae Mendoza Santos</t>
  </si>
  <si>
    <t>Hanze Herzl Hannalae</t>
  </si>
  <si>
    <t>HSANTOS</t>
  </si>
  <si>
    <t>santos.h</t>
  </si>
  <si>
    <t>deuvyn.bautista@hcl.com</t>
  </si>
  <si>
    <t>Racho, Noemi</t>
  </si>
  <si>
    <t>Noemi Sapalicio Racho</t>
  </si>
  <si>
    <t>Racho</t>
  </si>
  <si>
    <t>Noemi</t>
  </si>
  <si>
    <t>Sapalicio</t>
  </si>
  <si>
    <t>NRACHO</t>
  </si>
  <si>
    <t>noemi.racho</t>
  </si>
  <si>
    <t>NOEMI.RACHO@apria.com</t>
  </si>
  <si>
    <t>noemi.racho@hcl.com</t>
  </si>
  <si>
    <t>Calagos, Joanne</t>
  </si>
  <si>
    <t>Joanne Martos Calagos</t>
  </si>
  <si>
    <t>Calagos</t>
  </si>
  <si>
    <t>Martos</t>
  </si>
  <si>
    <t>JCALAGOS</t>
  </si>
  <si>
    <t>joanne.calagos</t>
  </si>
  <si>
    <t>Joanne.Calagos@apria.com</t>
  </si>
  <si>
    <t>joanne.calagos@hcl.com</t>
  </si>
  <si>
    <t>Cristino, Julius</t>
  </si>
  <si>
    <t>Julius Cristino</t>
  </si>
  <si>
    <t>Cristino</t>
  </si>
  <si>
    <t>Olequino</t>
  </si>
  <si>
    <t>JCRISTIN</t>
  </si>
  <si>
    <t>julius.cristino</t>
  </si>
  <si>
    <t>Julius.Cristino@apria.com</t>
  </si>
  <si>
    <t>julius.cristino@hcl.com</t>
  </si>
  <si>
    <t>Reyes, Jon Deanry</t>
  </si>
  <si>
    <t>Jon Deanry Reyes</t>
  </si>
  <si>
    <t>Jon Deanry</t>
  </si>
  <si>
    <t>JREYES7</t>
  </si>
  <si>
    <t>jondeanry.reyes</t>
  </si>
  <si>
    <t>Jon.Reyes@apria.com</t>
  </si>
  <si>
    <t>jondeanry.reyes@hcl.com</t>
  </si>
  <si>
    <t>Estojero, Jethro Adonis</t>
  </si>
  <si>
    <t>Jethro Adonis Estojero</t>
  </si>
  <si>
    <t>Estojero</t>
  </si>
  <si>
    <t>Jethro Adonis</t>
  </si>
  <si>
    <t>JESTOJER</t>
  </si>
  <si>
    <t>jethroadonis.e</t>
  </si>
  <si>
    <t>Jethro.Estojero@apria.com</t>
  </si>
  <si>
    <t>jethroadonis.e@hcl.com</t>
  </si>
  <si>
    <t>Abarca, Von Justin</t>
  </si>
  <si>
    <t>Von Justin Abarca</t>
  </si>
  <si>
    <t>Abarca</t>
  </si>
  <si>
    <t>Von Justin</t>
  </si>
  <si>
    <t>VABARCA</t>
  </si>
  <si>
    <t>vonjustinmiguel.a</t>
  </si>
  <si>
    <t>VonJustinMiguel.Abarca@apria.com</t>
  </si>
  <si>
    <t>benitezm@hcl.com</t>
  </si>
  <si>
    <t>Mendoza, Cristopher</t>
  </si>
  <si>
    <t>Cristopher Mendoza</t>
  </si>
  <si>
    <t>Cristopher</t>
  </si>
  <si>
    <t>CMENDOZ5</t>
  </si>
  <si>
    <t>cristopher.mendoza</t>
  </si>
  <si>
    <t>Cristopher.Mendoza@apria.com</t>
  </si>
  <si>
    <t>josefine.managay@hcl.com</t>
  </si>
  <si>
    <t>Alejandro, Geressa</t>
  </si>
  <si>
    <t>Geressa Alejandro</t>
  </si>
  <si>
    <t>Geressa</t>
  </si>
  <si>
    <t>GALEJAND</t>
  </si>
  <si>
    <t>geressa.alejandro</t>
  </si>
  <si>
    <t>Geressa.Alejandro@apria.com</t>
  </si>
  <si>
    <t>geressa.alejandro@hcl.com</t>
  </si>
  <si>
    <t>Villamarzo, Mayan</t>
  </si>
  <si>
    <t>Mayan Villamarzo</t>
  </si>
  <si>
    <t>Villamarzo</t>
  </si>
  <si>
    <t>Mayan</t>
  </si>
  <si>
    <t>joy.calayan@hcl.com</t>
  </si>
  <si>
    <t>Tuason, John Michael</t>
  </si>
  <si>
    <t>John Michael Tuason</t>
  </si>
  <si>
    <t>Tuason</t>
  </si>
  <si>
    <t>JTUASON</t>
  </si>
  <si>
    <t>johnmichael.tuason</t>
  </si>
  <si>
    <t>John.Tuason@apria.com</t>
  </si>
  <si>
    <t>johnmichael.tuason@hcl.com</t>
  </si>
  <si>
    <t>Secundo, Cyril Joshua</t>
  </si>
  <si>
    <t>Cyril Joshua Villanueva Secundo</t>
  </si>
  <si>
    <t>Secundo</t>
  </si>
  <si>
    <t>Cyril Joshua</t>
  </si>
  <si>
    <t>CSECUNDO</t>
  </si>
  <si>
    <t>cyriljoshua.secundo</t>
  </si>
  <si>
    <t>CYRIL.SECUNDO@apria.com</t>
  </si>
  <si>
    <t>cyriljoshua.secundo@hcl.com</t>
  </si>
  <si>
    <t>Jaime III  Hernandez</t>
  </si>
  <si>
    <t>JHERNA23</t>
  </si>
  <si>
    <t>jaime.hernandeziii</t>
  </si>
  <si>
    <t>Jaime.HernandezIII@apria.com</t>
  </si>
  <si>
    <t>jaime.hernandeziii@hcl.com</t>
  </si>
  <si>
    <t>Ortiz, Mary Grace</t>
  </si>
  <si>
    <t>Mary Grace Carbonel Ortiz</t>
  </si>
  <si>
    <t>Carbonel</t>
  </si>
  <si>
    <t>MORTIZ10</t>
  </si>
  <si>
    <t>marygrace.ortiz</t>
  </si>
  <si>
    <t>Mary.Ortiz@apria.com</t>
  </si>
  <si>
    <t>allan.muriel@hcl.com</t>
  </si>
  <si>
    <t>Montaniel, John Philip</t>
  </si>
  <si>
    <t>John Philip  Montaniel</t>
  </si>
  <si>
    <t>shancannery.m@hcl.com</t>
  </si>
  <si>
    <t>Ponseca</t>
  </si>
  <si>
    <t>Kathrina</t>
  </si>
  <si>
    <t>KPONSECA</t>
  </si>
  <si>
    <t>kathrina.ponseca</t>
  </si>
  <si>
    <t>Kathrina.Ponseca@apria.com</t>
  </si>
  <si>
    <t>kathrina.ponseca@hcl.com</t>
  </si>
  <si>
    <t>Talingting, Louie</t>
  </si>
  <si>
    <t>Louie Talingting</t>
  </si>
  <si>
    <t>Talingting</t>
  </si>
  <si>
    <t>Louie</t>
  </si>
  <si>
    <t>LTALINGT</t>
  </si>
  <si>
    <t>louie.talingting</t>
  </si>
  <si>
    <t>Louie.Talingting@apria.com</t>
  </si>
  <si>
    <t>louie.talingting@hcl.com</t>
  </si>
  <si>
    <t>Ano, Florence</t>
  </si>
  <si>
    <t>Florence Cudlas Ano</t>
  </si>
  <si>
    <t>Ano</t>
  </si>
  <si>
    <t>Florence</t>
  </si>
  <si>
    <t>Cudlas</t>
  </si>
  <si>
    <t>FANO</t>
  </si>
  <si>
    <t>florence.ano</t>
  </si>
  <si>
    <t>Florence.Ano@apria.com</t>
  </si>
  <si>
    <t>florence.ano@hcl.com</t>
  </si>
  <si>
    <t>Maturan, Joshua Jeremiah</t>
  </si>
  <si>
    <t>Joshua Jeremiah Moya Maturan</t>
  </si>
  <si>
    <t>Maturan</t>
  </si>
  <si>
    <t>Joshua Jeremiah</t>
  </si>
  <si>
    <t>Moya</t>
  </si>
  <si>
    <t>angelie.luna@hcl.com</t>
  </si>
  <si>
    <t>Aparece, Mary Essiel</t>
  </si>
  <si>
    <t>Mary Essiel Aparece</t>
  </si>
  <si>
    <t>Aparece</t>
  </si>
  <si>
    <t>Mary Essiel</t>
  </si>
  <si>
    <t>MAPARECE</t>
  </si>
  <si>
    <t>maryessiel.aparece</t>
  </si>
  <si>
    <t>Mary.Aparece@apria.com</t>
  </si>
  <si>
    <t>maryessiel.aparece@hcl.com</t>
  </si>
  <si>
    <t>Villanueva, Gerry</t>
  </si>
  <si>
    <t>Gerry Villanueva</t>
  </si>
  <si>
    <t>Gerry</t>
  </si>
  <si>
    <t>GVILLAN5</t>
  </si>
  <si>
    <t>gerry.villanueva</t>
  </si>
  <si>
    <t>Gerry.Villanueva@apria.com</t>
  </si>
  <si>
    <t>gerry.villanueva@hcl.com</t>
  </si>
  <si>
    <t>Benitez, Mari Paz Jane</t>
  </si>
  <si>
    <t>Mari Paz Jane Benitez</t>
  </si>
  <si>
    <t>Mari Paz Jane</t>
  </si>
  <si>
    <t>Frances</t>
  </si>
  <si>
    <t>MBENITEZ</t>
  </si>
  <si>
    <t>benitezm</t>
  </si>
  <si>
    <t>MariPazJaneFrances.Benitez@apria.com</t>
  </si>
  <si>
    <t>angelica.agaran@hcl.com</t>
  </si>
  <si>
    <t>Dy, Kevin</t>
  </si>
  <si>
    <t>Kevin Dy</t>
  </si>
  <si>
    <t>Dy</t>
  </si>
  <si>
    <t>KDY</t>
  </si>
  <si>
    <t>kevin.dy</t>
  </si>
  <si>
    <t>Kevin.DY@apria.com</t>
  </si>
  <si>
    <t>kevin.dy@hcl.com</t>
  </si>
  <si>
    <t>Icban, Roydniel John</t>
  </si>
  <si>
    <t>Roydniel John Icban</t>
  </si>
  <si>
    <t>Icban</t>
  </si>
  <si>
    <t>Roydniel John</t>
  </si>
  <si>
    <t>RICBAN</t>
  </si>
  <si>
    <t>rodynieljohn.icban</t>
  </si>
  <si>
    <t>RoydnielJohn.Icban@apria.com</t>
  </si>
  <si>
    <t>rodynieljohn.icban@hcl.com</t>
  </si>
  <si>
    <t>Oliquiano, Fernando Ariel</t>
  </si>
  <si>
    <t>Fernando Ariel Oliquiano</t>
  </si>
  <si>
    <t>Oliquiano</t>
  </si>
  <si>
    <t>Fernando Ariel</t>
  </si>
  <si>
    <t>FOLIQUIA</t>
  </si>
  <si>
    <t>fernandoariel.o</t>
  </si>
  <si>
    <t>FernandoAriel.Oliquiano@apria.com</t>
  </si>
  <si>
    <t>fernandoariel.o@hcl.com</t>
  </si>
  <si>
    <t>Illahi, Stallin Jher</t>
  </si>
  <si>
    <t>Stallin Jher Reyes Illahi</t>
  </si>
  <si>
    <t>Illahi</t>
  </si>
  <si>
    <t>Stallin Jher</t>
  </si>
  <si>
    <t>SILLAHI</t>
  </si>
  <si>
    <t>stallinjher.illahi</t>
  </si>
  <si>
    <t>StallinJher.Illahi@apria.com</t>
  </si>
  <si>
    <t>stallinjher.illahi@hcl.com</t>
  </si>
  <si>
    <t>Pacis, Jeffrey</t>
  </si>
  <si>
    <t>Jeffrey Pacis</t>
  </si>
  <si>
    <t>Pacis</t>
  </si>
  <si>
    <t>JPACIS</t>
  </si>
  <si>
    <t>jeffrey.pacis</t>
  </si>
  <si>
    <t>jeffrey.pacis@apria.com</t>
  </si>
  <si>
    <t>jeffrey.pacis@hcl.com</t>
  </si>
  <si>
    <t>Bernardo, Michelle</t>
  </si>
  <si>
    <t>Michelle Tanongon Bernardo</t>
  </si>
  <si>
    <t>Bernardo</t>
  </si>
  <si>
    <t>Tanongon</t>
  </si>
  <si>
    <t>MBERNAR1</t>
  </si>
  <si>
    <t>michelle.bernardo</t>
  </si>
  <si>
    <t>MICHELLE.BERNARDO@apria.com</t>
  </si>
  <si>
    <t>michelle.bernardo@hcl.com</t>
  </si>
  <si>
    <t>Palma, Celestine Guicelle</t>
  </si>
  <si>
    <t>Celestine Guicelle Palma</t>
  </si>
  <si>
    <t>Palma</t>
  </si>
  <si>
    <t>Celestine Guicelle</t>
  </si>
  <si>
    <t>CPALMA2</t>
  </si>
  <si>
    <t>celestineguicelle.p</t>
  </si>
  <si>
    <t>CelestineGuicelle.Palma@apria.com</t>
  </si>
  <si>
    <t>celestineguicelle.p@hcl.com</t>
  </si>
  <si>
    <t>Panganiban, Maricris</t>
  </si>
  <si>
    <t>Maricris Panganiban</t>
  </si>
  <si>
    <t>Panganiban</t>
  </si>
  <si>
    <t>MPANGANI</t>
  </si>
  <si>
    <t>maricis.panganiban</t>
  </si>
  <si>
    <t>Maricris.Panganiban@apria.com</t>
  </si>
  <si>
    <t>maricis.panganiban@hcl.com</t>
  </si>
  <si>
    <t>Fallarme, Duane</t>
  </si>
  <si>
    <t xml:space="preserve">Duane Manela Fallarme </t>
  </si>
  <si>
    <t>Fallarme</t>
  </si>
  <si>
    <t>Duane</t>
  </si>
  <si>
    <t>Manela</t>
  </si>
  <si>
    <t>DFALLARM</t>
  </si>
  <si>
    <t>duane.fallarme</t>
  </si>
  <si>
    <t>Duane.Fallarme@apria.com</t>
  </si>
  <si>
    <t>duane.fallarme@hcl.com</t>
  </si>
  <si>
    <t>Jubilag, Maria Judy</t>
  </si>
  <si>
    <t>Maria Judy Jubilag</t>
  </si>
  <si>
    <t>Jubilag</t>
  </si>
  <si>
    <t>Maria Judy</t>
  </si>
  <si>
    <t>MJUBILAG</t>
  </si>
  <si>
    <t>mariajudy.jubilag</t>
  </si>
  <si>
    <t>Maria.Jubilag@apria.com</t>
  </si>
  <si>
    <t>mariajudy.jubilag@hcl.com</t>
  </si>
  <si>
    <t>2018-08</t>
  </si>
  <si>
    <t>Marcos, Dona Faith</t>
  </si>
  <si>
    <t>Dona Faith Marcos</t>
  </si>
  <si>
    <t>Dona Faith</t>
  </si>
  <si>
    <t>Olam, Deceree</t>
  </si>
  <si>
    <t>DMARCOS</t>
  </si>
  <si>
    <t>donafaith.marcos</t>
  </si>
  <si>
    <t>DonaFaith.Marcos@apria.com</t>
  </si>
  <si>
    <t>donafaith.marcos@hcl.com</t>
  </si>
  <si>
    <t>Macamay, Ralph Wayne</t>
  </si>
  <si>
    <t>Ralph Wayne Macamay</t>
  </si>
  <si>
    <t>Macamay</t>
  </si>
  <si>
    <t>Ralph Wayne</t>
  </si>
  <si>
    <t>Yrag</t>
  </si>
  <si>
    <t>RMACAMAY</t>
  </si>
  <si>
    <t>rona.rosete@hcl.com</t>
  </si>
  <si>
    <t>Dela Vega, Angeline</t>
  </si>
  <si>
    <t>Angeline Dela Vega</t>
  </si>
  <si>
    <t>Dela Vega</t>
  </si>
  <si>
    <t>DME EQ/ Suspended Billing</t>
  </si>
  <si>
    <t>AVEGA4</t>
  </si>
  <si>
    <t>angelinemay.d</t>
  </si>
  <si>
    <t>Angeline.Vega@apria.com</t>
  </si>
  <si>
    <t>angelinemay.d@hcl.com</t>
  </si>
  <si>
    <t>Tuazon, Maria Leonora</t>
  </si>
  <si>
    <t>Maria Leonora Lorenzo Tuazon</t>
  </si>
  <si>
    <t>Maria Leonora</t>
  </si>
  <si>
    <t>MTUAZON</t>
  </si>
  <si>
    <t>marialeonora.tuazon</t>
  </si>
  <si>
    <t>Maria.Tuazon@apria.com</t>
  </si>
  <si>
    <t>marialeonora.tuazon@hcl.com</t>
  </si>
  <si>
    <t>Villarubia, Mary Mae</t>
  </si>
  <si>
    <t>Mary Mae Villarubia</t>
  </si>
  <si>
    <t>Villarubia</t>
  </si>
  <si>
    <t>Mary Mae</t>
  </si>
  <si>
    <t>Guballo, Sarah Mae</t>
  </si>
  <si>
    <t>Sarah Mae Adesas Guballo</t>
  </si>
  <si>
    <t>Guballo</t>
  </si>
  <si>
    <t>Sarah Mae</t>
  </si>
  <si>
    <t>Adesas</t>
  </si>
  <si>
    <t>joffelangelie.p@hcl.com</t>
  </si>
  <si>
    <t>Godoyo, John Michael</t>
  </si>
  <si>
    <t>John Michael Godoyo</t>
  </si>
  <si>
    <t>Godoyo</t>
  </si>
  <si>
    <t>JGODOYO</t>
  </si>
  <si>
    <t>johnmichael.godoyo</t>
  </si>
  <si>
    <t>JohnMichael.Godoyo@apria.com</t>
  </si>
  <si>
    <t>johnmichael.godoyo@hcl.com</t>
  </si>
  <si>
    <t>Berina, Sean Michael</t>
  </si>
  <si>
    <t>Sean Michael Berina</t>
  </si>
  <si>
    <t>Berina</t>
  </si>
  <si>
    <t>Sean Michael</t>
  </si>
  <si>
    <t>SBERINA</t>
  </si>
  <si>
    <t>seanmichael.berina</t>
  </si>
  <si>
    <t>SeanMichael.Berina@apria.com</t>
  </si>
  <si>
    <t>seanmichael.berina@hcl.com</t>
  </si>
  <si>
    <t>Valino, Mark Anthony</t>
  </si>
  <si>
    <t>Mark Anthony Valino</t>
  </si>
  <si>
    <t>Valino</t>
  </si>
  <si>
    <t>MVALINO</t>
  </si>
  <si>
    <t>markanthony.valino</t>
  </si>
  <si>
    <t>MarkAnthony.Valino@apria.com</t>
  </si>
  <si>
    <t>markanthony.valino@hcl.com</t>
  </si>
  <si>
    <t>Cubal, Maria Socorro</t>
  </si>
  <si>
    <t>Maria Socorro Carcallas Cubal</t>
  </si>
  <si>
    <t>Cubal</t>
  </si>
  <si>
    <t>Maria Socorro</t>
  </si>
  <si>
    <t>Carcallas</t>
  </si>
  <si>
    <t>Torres, Jaymie Jerome</t>
  </si>
  <si>
    <t>MCUBAL</t>
  </si>
  <si>
    <t>mariasocorro.cubal</t>
  </si>
  <si>
    <t>MARIA.CUBAL@apria.com</t>
  </si>
  <si>
    <t>mariasocorro.cubal@hcl.com</t>
  </si>
  <si>
    <t>Golfo, Mary Ann</t>
  </si>
  <si>
    <t>Mary Ann Golfo</t>
  </si>
  <si>
    <t>Golfo</t>
  </si>
  <si>
    <t>MGOLFO</t>
  </si>
  <si>
    <t>maryann.golfo</t>
  </si>
  <si>
    <t>MaryAnn.Golfo@apria.com</t>
  </si>
  <si>
    <t>maryann.golfo@hcl.com</t>
  </si>
  <si>
    <t>Narciza, Kerby</t>
  </si>
  <si>
    <t>Kerby Narciza</t>
  </si>
  <si>
    <t>Narciza</t>
  </si>
  <si>
    <t>Kerby</t>
  </si>
  <si>
    <t>KNARCIZA</t>
  </si>
  <si>
    <t>kerby.narciza</t>
  </si>
  <si>
    <t>Kerby.Narciza@apria.com</t>
  </si>
  <si>
    <t>kerby.narciza@hcl.com</t>
  </si>
  <si>
    <t>Palec, Evanzuenda</t>
  </si>
  <si>
    <t>Evanzuenda Palec</t>
  </si>
  <si>
    <t>Palec</t>
  </si>
  <si>
    <t>Evanzuenda</t>
  </si>
  <si>
    <t>Jemera</t>
  </si>
  <si>
    <t>frankjoseph.p@hcl.com</t>
  </si>
  <si>
    <t>Desamito, Daleth</t>
  </si>
  <si>
    <t>Daleth Desamito</t>
  </si>
  <si>
    <t>Desamito</t>
  </si>
  <si>
    <t>Daleth</t>
  </si>
  <si>
    <t>DDESAMIT</t>
  </si>
  <si>
    <t>daleth.desamito</t>
  </si>
  <si>
    <t>Daleth.Desamito@apria.com</t>
  </si>
  <si>
    <t>daleth.desamito@hcl.com</t>
  </si>
  <si>
    <t>Calura, Joanne</t>
  </si>
  <si>
    <t>Joanne Calura</t>
  </si>
  <si>
    <t>Calura</t>
  </si>
  <si>
    <t>Naldoza</t>
  </si>
  <si>
    <t>jcalura</t>
  </si>
  <si>
    <t>joanne.calura</t>
  </si>
  <si>
    <t>Joanne.Calura@apria.com</t>
  </si>
  <si>
    <t>joanne.calura@hcl.com</t>
  </si>
  <si>
    <t>Belludo, Hermie</t>
  </si>
  <si>
    <t>Hermie Belludo</t>
  </si>
  <si>
    <t>Belludo</t>
  </si>
  <si>
    <t>Hermie</t>
  </si>
  <si>
    <t>HBELLUDO</t>
  </si>
  <si>
    <t>hermie.belludo</t>
  </si>
  <si>
    <t>Hermie.Belludo@apria.com</t>
  </si>
  <si>
    <t>hermie.belludo@hcl.com</t>
  </si>
  <si>
    <t>Mendoza, Romavel</t>
  </si>
  <si>
    <t>Romavel Mendoza</t>
  </si>
  <si>
    <t>Romavel</t>
  </si>
  <si>
    <t>Wave 24</t>
  </si>
  <si>
    <t>RMENDOZ7</t>
  </si>
  <si>
    <t>romavel.mendoza</t>
  </si>
  <si>
    <t>Romavel.Mendoza@apria.com</t>
  </si>
  <si>
    <t>sheila.ferranco@hcl.com</t>
  </si>
  <si>
    <t>Caancan, Orven</t>
  </si>
  <si>
    <t>Orven Calabig Caancan</t>
  </si>
  <si>
    <t>Caancan</t>
  </si>
  <si>
    <t>Orven</t>
  </si>
  <si>
    <t>Calabig</t>
  </si>
  <si>
    <t>corelie.digo@hcl.com</t>
  </si>
  <si>
    <t>Hamid, Rina</t>
  </si>
  <si>
    <t>Rina Fabiano Hamid</t>
  </si>
  <si>
    <t>Hamid</t>
  </si>
  <si>
    <t>Fabiano</t>
  </si>
  <si>
    <t>williamkenneth.b@hcl.com</t>
  </si>
  <si>
    <t>Gomez, Jo Christopher</t>
  </si>
  <si>
    <t>Jo Christopher Lapiz Gomez</t>
  </si>
  <si>
    <t>Gomez</t>
  </si>
  <si>
    <t>Jo Christopher</t>
  </si>
  <si>
    <t>Lapiz</t>
  </si>
  <si>
    <t>JGOMEZ7</t>
  </si>
  <si>
    <t>jochristopher.gomez</t>
  </si>
  <si>
    <t>JoChristopher.Gomez@apria.com</t>
  </si>
  <si>
    <t>jochristopher.gomez@hcl.com</t>
  </si>
  <si>
    <t>Lubi, Lester Joseph Naval</t>
  </si>
  <si>
    <t>Lester Joseph Naval Lubi</t>
  </si>
  <si>
    <t>Lester Joseph Naval</t>
  </si>
  <si>
    <t>Naval</t>
  </si>
  <si>
    <t>LLUBI</t>
  </si>
  <si>
    <t>lesterjoseph.lubi</t>
  </si>
  <si>
    <t>Lester.Lubi@apria.com</t>
  </si>
  <si>
    <t>lesterjoseph.lubi@hcl.com</t>
  </si>
  <si>
    <t>Gabriel, Marriane Cherriz</t>
  </si>
  <si>
    <t>Marriane Cherriz Sales Gabriel</t>
  </si>
  <si>
    <t>Marriane Cherriz</t>
  </si>
  <si>
    <t>delayed SAP ID; Immediate Resignation due to BGV concerns; per TAG, will no longer create SAP ID</t>
  </si>
  <si>
    <t>Aviles, Ma. Armie Shiela</t>
  </si>
  <si>
    <t>Ma. Armie Shiela Tuason Aviles</t>
  </si>
  <si>
    <t>Aviles</t>
  </si>
  <si>
    <t>Ma. Armie Shiela</t>
  </si>
  <si>
    <t>Castillo, Mineth</t>
  </si>
  <si>
    <t>Mineth Castillo</t>
  </si>
  <si>
    <t>Mineth</t>
  </si>
  <si>
    <t>MCASTI10</t>
  </si>
  <si>
    <t>mineth.castillo</t>
  </si>
  <si>
    <t>Mineth.Castillo@apria.com</t>
  </si>
  <si>
    <t>mineth.castillo@hcl.com</t>
  </si>
  <si>
    <t>Untalan, Anne Lenielyn</t>
  </si>
  <si>
    <t>Anne Lenielyn Manabat Untalan</t>
  </si>
  <si>
    <t>Anne Lenielyn</t>
  </si>
  <si>
    <t>Manabat</t>
  </si>
  <si>
    <t>AUNTALA2</t>
  </si>
  <si>
    <t>annelenielyn.u</t>
  </si>
  <si>
    <t>ANNELENIELYN.UNTALAN@apria.com</t>
  </si>
  <si>
    <t>annelenielyn.u@hcl.com</t>
  </si>
  <si>
    <t>Collado, Jamaica</t>
  </si>
  <si>
    <t>Jamaica Collado</t>
  </si>
  <si>
    <t>Collado</t>
  </si>
  <si>
    <t>Jamaica</t>
  </si>
  <si>
    <t>JCOLLADO</t>
  </si>
  <si>
    <t>jamaica.collado</t>
  </si>
  <si>
    <t>Jamaica.Collado@apria.com</t>
  </si>
  <si>
    <t>jamaica.collado@hcl.com</t>
  </si>
  <si>
    <t>Cabarles, Demar</t>
  </si>
  <si>
    <t>Demar Cabarles</t>
  </si>
  <si>
    <t>Cabarles</t>
  </si>
  <si>
    <t>Demar</t>
  </si>
  <si>
    <t>DCABARLE</t>
  </si>
  <si>
    <t>DEMAR.CABARLES@HCL.COM</t>
  </si>
  <si>
    <t>Figueroa, May Shell Jhane</t>
  </si>
  <si>
    <t>May Shell Jhane De Guzman Figueroa</t>
  </si>
  <si>
    <t>May Shell Jhane</t>
  </si>
  <si>
    <t>MFIGUER4</t>
  </si>
  <si>
    <t>mayshelljhane.f</t>
  </si>
  <si>
    <t>MayShellJhane.Figueroa@apria.com</t>
  </si>
  <si>
    <t>mayshelljhane.f@hcl.com</t>
  </si>
  <si>
    <t>Gomez, John Ray</t>
  </si>
  <si>
    <t xml:space="preserve">John Ray Tagulao Gomez </t>
  </si>
  <si>
    <t>John Ray</t>
  </si>
  <si>
    <t>Tagulao</t>
  </si>
  <si>
    <t>JGOMEZ8</t>
  </si>
  <si>
    <t>johnray.gomez</t>
  </si>
  <si>
    <t>John.Gomez@apria.com</t>
  </si>
  <si>
    <t>racquel.cabrera@hcl.com</t>
  </si>
  <si>
    <t>Buban, Katherine Joy</t>
  </si>
  <si>
    <t>Katherine Joy Herrera Buban</t>
  </si>
  <si>
    <t>Buban</t>
  </si>
  <si>
    <t>Katherine Joy</t>
  </si>
  <si>
    <t>KBUBAN</t>
  </si>
  <si>
    <t>katherinejoy.buban</t>
  </si>
  <si>
    <t>KATHERINEJOY.BUBAN@HCL.COM</t>
  </si>
  <si>
    <t>Estrada, Jemmy</t>
  </si>
  <si>
    <t>Jemmy Estrada</t>
  </si>
  <si>
    <t>Jemmy</t>
  </si>
  <si>
    <t>Medelyn</t>
  </si>
  <si>
    <t>JESTRAD3</t>
  </si>
  <si>
    <t>jemmy.estrada</t>
  </si>
  <si>
    <t>rizalina.ocampo@hcl.com</t>
  </si>
  <si>
    <t>Sabdani, Shana</t>
  </si>
  <si>
    <t>Shana Harun Sabdani</t>
  </si>
  <si>
    <t>Sabdani</t>
  </si>
  <si>
    <t>Shana</t>
  </si>
  <si>
    <t>Harun</t>
  </si>
  <si>
    <t>SSABDANI</t>
  </si>
  <si>
    <t>shana.sabdani</t>
  </si>
  <si>
    <t>Shana.Sabdani@apria.com</t>
  </si>
  <si>
    <t>shana.sabdani@hcl.com</t>
  </si>
  <si>
    <t>Ferolino, Julius Ernfred</t>
  </si>
  <si>
    <t>Julius Ernfred Tandoc Ferolino</t>
  </si>
  <si>
    <t>Ferolino</t>
  </si>
  <si>
    <t>Julius Ernfred</t>
  </si>
  <si>
    <t>Tandoc</t>
  </si>
  <si>
    <t>JFEROLI1</t>
  </si>
  <si>
    <t>juliusernfred.n</t>
  </si>
  <si>
    <t>Julius.Ferolino@apria.com</t>
  </si>
  <si>
    <t>juliusernfred.f@hcl.com</t>
  </si>
  <si>
    <t>Encarnacion, Joel</t>
  </si>
  <si>
    <t>Joel Encarnacion</t>
  </si>
  <si>
    <t>Encarnacion</t>
  </si>
  <si>
    <t>JENCARN2</t>
  </si>
  <si>
    <t>joel.encarnacion</t>
  </si>
  <si>
    <t>Joel.Encarnacion@apria.com</t>
  </si>
  <si>
    <t>joel.encarnacion@hcl.com</t>
  </si>
  <si>
    <t>aug 1  - transferred to Richard</t>
  </si>
  <si>
    <t>Soterno, Carlo</t>
  </si>
  <si>
    <t>Carlo Arriola Soterno</t>
  </si>
  <si>
    <t>Soterno</t>
  </si>
  <si>
    <t>Arriola</t>
  </si>
  <si>
    <t>CSOTERNO</t>
  </si>
  <si>
    <t>carlo.soterno</t>
  </si>
  <si>
    <t>Carlo.Soterno@apria.com</t>
  </si>
  <si>
    <t>carlo.soterno@hcl.com</t>
  </si>
  <si>
    <t>Domingo, Exekiel</t>
  </si>
  <si>
    <t>Exekiel Domingo</t>
  </si>
  <si>
    <t>Domingo</t>
  </si>
  <si>
    <t>Exekiel</t>
  </si>
  <si>
    <t>EDOMINGO</t>
  </si>
  <si>
    <t>exekiel.domingo</t>
  </si>
  <si>
    <t>Exekiel.Domingo@apria.com</t>
  </si>
  <si>
    <t>exekiel.domingo@hcl.com</t>
  </si>
  <si>
    <t>Vera, Vivien</t>
  </si>
  <si>
    <t>Vivien Vera</t>
  </si>
  <si>
    <t>Vivien</t>
  </si>
  <si>
    <t>VVERA</t>
  </si>
  <si>
    <t>vivien.vera</t>
  </si>
  <si>
    <t>Vivien.Vera@apria.com</t>
  </si>
  <si>
    <t>vivien.vera@hcl.com</t>
  </si>
  <si>
    <t>Cayetano, Cecille Ann</t>
  </si>
  <si>
    <t>Cecille Ann Cayetano</t>
  </si>
  <si>
    <t>Cayetano</t>
  </si>
  <si>
    <t>Cecille Ann</t>
  </si>
  <si>
    <t>CCAYETAN</t>
  </si>
  <si>
    <t>cecilleanne.c</t>
  </si>
  <si>
    <t>CecilleAnn.Cayetano@apria.com</t>
  </si>
  <si>
    <t>cecilleanne.c@hcl.com</t>
  </si>
  <si>
    <t>Limpiado, Jeffrey</t>
  </si>
  <si>
    <t>Jeffrey Limpiado</t>
  </si>
  <si>
    <t>Limpiado</t>
  </si>
  <si>
    <t>JLIMPIA</t>
  </si>
  <si>
    <t>JEFFREY.LIMPIADO@HCL.COM</t>
  </si>
  <si>
    <t>Arrieta, Ian Lou</t>
  </si>
  <si>
    <t>Ian Lou Arrieta</t>
  </si>
  <si>
    <t>Arrieta</t>
  </si>
  <si>
    <t>Ian Lou</t>
  </si>
  <si>
    <t>IARRIETA</t>
  </si>
  <si>
    <t>IANLOU.ARRIETA@HCL.COM</t>
  </si>
  <si>
    <t>Manuel, Jessica</t>
  </si>
  <si>
    <t>Jessica Manuel</t>
  </si>
  <si>
    <t>Jessica</t>
  </si>
  <si>
    <t>JMANUEL2</t>
  </si>
  <si>
    <t>JESSICA.MANUEL@HCL.COM</t>
  </si>
  <si>
    <t>Babon, Maria Bernadette</t>
  </si>
  <si>
    <t>Maria Bernadette Babon</t>
  </si>
  <si>
    <t>Maria Bernadette</t>
  </si>
  <si>
    <t>MBABON</t>
  </si>
  <si>
    <t>MariaBernadette.Babon@apria.com</t>
  </si>
  <si>
    <t>andreamae.bernasol@hcl.com</t>
  </si>
  <si>
    <t>Henson, Arthur</t>
  </si>
  <si>
    <t>Arthur Henson</t>
  </si>
  <si>
    <t>Henson</t>
  </si>
  <si>
    <t>Arthur</t>
  </si>
  <si>
    <t>AHENSON4</t>
  </si>
  <si>
    <t>arthur.albano</t>
  </si>
  <si>
    <t>arthur.henson@apria.com</t>
  </si>
  <si>
    <t>arthur.albano@hcl.com</t>
  </si>
  <si>
    <t>Dalimocon, Albert</t>
  </si>
  <si>
    <t>Albert Dalimocon</t>
  </si>
  <si>
    <t>Dalimocon</t>
  </si>
  <si>
    <t>ADALIMOC</t>
  </si>
  <si>
    <t>albert.dalimocon</t>
  </si>
  <si>
    <t>Albert.Dalimocon@apria.com</t>
  </si>
  <si>
    <t>albert.dalimocon@hcl.com</t>
  </si>
  <si>
    <t>Villanueva, Edwardo</t>
  </si>
  <si>
    <t>Edwardo Serrano Villanueva</t>
  </si>
  <si>
    <t>Edwardo</t>
  </si>
  <si>
    <t>medardo.garciajr@hcl.com</t>
  </si>
  <si>
    <t>Reyes, Edward Allen</t>
  </si>
  <si>
    <t>Edward Allen Galang Reyes</t>
  </si>
  <si>
    <t>Edward Allen</t>
  </si>
  <si>
    <t>Galang</t>
  </si>
  <si>
    <t>EREYES10</t>
  </si>
  <si>
    <t>edwardallen.reyes</t>
  </si>
  <si>
    <t>Edward.Reyes@apria.com</t>
  </si>
  <si>
    <t>edwardallen.reyes@hcl.com</t>
  </si>
  <si>
    <t>Piñero, Ronnie Christopher</t>
  </si>
  <si>
    <t>Ronnie Christopher Piñero</t>
  </si>
  <si>
    <t>Ronnie Christopher</t>
  </si>
  <si>
    <t>RPIERO</t>
  </si>
  <si>
    <t>ronniechristopher.p</t>
  </si>
  <si>
    <t>RonnieChristopher.Pinero@apria.com</t>
  </si>
  <si>
    <t>ronniechristopher.p@hcl.com</t>
  </si>
  <si>
    <t>2018-09</t>
  </si>
  <si>
    <t>Gregory, Janno Jolyn</t>
  </si>
  <si>
    <t>Janno Jolyn Gregory</t>
  </si>
  <si>
    <t>Gregory</t>
  </si>
  <si>
    <t>Janno Jolyn</t>
  </si>
  <si>
    <t>Lustre, Carl Michael</t>
  </si>
  <si>
    <t>Non-Probationary</t>
  </si>
  <si>
    <t>JGREGOR3</t>
  </si>
  <si>
    <t>jannojolyn.gregory</t>
  </si>
  <si>
    <t>JannoJolyn.Gregory@apria.com</t>
  </si>
  <si>
    <t>jannojolyn.gregory@hcl.com</t>
  </si>
  <si>
    <t>Bautista, Deuvyn</t>
  </si>
  <si>
    <t>Deuvyn Cajumban Bautista</t>
  </si>
  <si>
    <t>Deuvyn</t>
  </si>
  <si>
    <t>Cajumban</t>
  </si>
  <si>
    <t>DBAUTIS1</t>
  </si>
  <si>
    <t>deuvyn.bautista</t>
  </si>
  <si>
    <t>Deuvyn.Bautista@apria.com</t>
  </si>
  <si>
    <t>marygrace.ortiz@hcl.com</t>
  </si>
  <si>
    <t>Santiago, Jeremay</t>
  </si>
  <si>
    <t>Jeremay Santiago</t>
  </si>
  <si>
    <t>Jeremay</t>
  </si>
  <si>
    <t>JSANTIA2</t>
  </si>
  <si>
    <t>jeremay.santiago</t>
  </si>
  <si>
    <t>JEREMAY.SANTIAGO@apria.com</t>
  </si>
  <si>
    <t>jeremay.santiago@hcl.com</t>
  </si>
  <si>
    <t>Malinis, Dennis</t>
  </si>
  <si>
    <t>Dennis Malinis</t>
  </si>
  <si>
    <t>Malinis</t>
  </si>
  <si>
    <t>DMALINIS</t>
  </si>
  <si>
    <t>dennis.malinis</t>
  </si>
  <si>
    <t>Dennis.Malinis@apria.com</t>
  </si>
  <si>
    <t>dennis.malinis@hcl.com</t>
  </si>
  <si>
    <t>Ramil, Manuela</t>
  </si>
  <si>
    <t>Manuela Ramil</t>
  </si>
  <si>
    <t>Ramil</t>
  </si>
  <si>
    <t>Manuela</t>
  </si>
  <si>
    <t>Cacayorin</t>
  </si>
  <si>
    <t>MRAMIL</t>
  </si>
  <si>
    <t>manuela.ramil</t>
  </si>
  <si>
    <t>ManeulaC.Ramil@apria.com</t>
  </si>
  <si>
    <t>MANUELA.RAMIL@HCL.COM</t>
  </si>
  <si>
    <t>Abogado, Miraflor</t>
  </si>
  <si>
    <t>Miraflor Abogado</t>
  </si>
  <si>
    <t>Miraflor</t>
  </si>
  <si>
    <t>MABOGADO</t>
  </si>
  <si>
    <t>miraflor.abogado</t>
  </si>
  <si>
    <t>Miraflor.Abogado@apria.com</t>
  </si>
  <si>
    <t>nikki.almerino@hcl.com</t>
  </si>
  <si>
    <t>Japitan, Dioscorro</t>
  </si>
  <si>
    <t>Dioscorro Japitan</t>
  </si>
  <si>
    <t>Japitan</t>
  </si>
  <si>
    <t>Dioscorro</t>
  </si>
  <si>
    <t>DJAPITAN</t>
  </si>
  <si>
    <t>dioscorro.japitan</t>
  </si>
  <si>
    <t>Dioscorro.Japitan@apria.com</t>
  </si>
  <si>
    <t>dioscorro.japitan@hcl.com</t>
  </si>
  <si>
    <t>Atienza, Aileen</t>
  </si>
  <si>
    <t>Aileen Atienza</t>
  </si>
  <si>
    <t>Atienza</t>
  </si>
  <si>
    <t>AATIENZ1</t>
  </si>
  <si>
    <t>aileen.atienza</t>
  </si>
  <si>
    <t>Aileen.Atienza@apria.com</t>
  </si>
  <si>
    <t>aileen.atienza@hcl.com</t>
  </si>
  <si>
    <t>Paulino, Shannen</t>
  </si>
  <si>
    <t>Shannen Paulino</t>
  </si>
  <si>
    <t>Paulino</t>
  </si>
  <si>
    <t>Shannen</t>
  </si>
  <si>
    <t>SPAULINO</t>
  </si>
  <si>
    <t>shannen.paulino</t>
  </si>
  <si>
    <t>Shannen.Paulino@apria.com</t>
  </si>
  <si>
    <t>shannen.paulino@hcl.com</t>
  </si>
  <si>
    <t>Tomaneng, Vien Almira</t>
  </si>
  <si>
    <t>Vien Almira Laurente Tomaneng</t>
  </si>
  <si>
    <t>Tomaneng</t>
  </si>
  <si>
    <t>Vien Almira</t>
  </si>
  <si>
    <t>VTOMANEN</t>
  </si>
  <si>
    <t>vienalmira.tomaneng</t>
  </si>
  <si>
    <t>VienAlmira.Tomaneng@apria.com</t>
  </si>
  <si>
    <t>mariamorena.s@hcl.com</t>
  </si>
  <si>
    <t>Dimandal, Dolores</t>
  </si>
  <si>
    <t>Dolores Dimandal</t>
  </si>
  <si>
    <t>Dimandal</t>
  </si>
  <si>
    <t>Dolores</t>
  </si>
  <si>
    <t>DDIMANDA</t>
  </si>
  <si>
    <t>dolores.dimandal</t>
  </si>
  <si>
    <t>dolores.dimandal@apria.com</t>
  </si>
  <si>
    <t>dolores.dimandal@hcl.com</t>
  </si>
  <si>
    <t>Cuena, Joey</t>
  </si>
  <si>
    <t>Joey Cuena</t>
  </si>
  <si>
    <t>Cuena</t>
  </si>
  <si>
    <t>Joey</t>
  </si>
  <si>
    <t>JCUENCA</t>
  </si>
  <si>
    <t>joey.cuenca</t>
  </si>
  <si>
    <t>joey.cuenca@apria.com</t>
  </si>
  <si>
    <t>joey.cuenca@hcl.com</t>
  </si>
  <si>
    <t>Cleofas, Taira</t>
  </si>
  <si>
    <t>Taira Furaque Cleofas</t>
  </si>
  <si>
    <t>Cleofas</t>
  </si>
  <si>
    <t>Taira</t>
  </si>
  <si>
    <t>Furaque</t>
  </si>
  <si>
    <t>ralphwayne.macamay@hcl.com</t>
  </si>
  <si>
    <t>Espiritu, Stephen</t>
  </si>
  <si>
    <t>Stephen Similla Espiritu</t>
  </si>
  <si>
    <t>Similla</t>
  </si>
  <si>
    <t>Wave 26</t>
  </si>
  <si>
    <t>SESPIITU</t>
  </si>
  <si>
    <t>mylene.difuntorum@hcl.com</t>
  </si>
  <si>
    <t>Delgado, Joan</t>
  </si>
  <si>
    <t>Joan Dela Cerna Delgado</t>
  </si>
  <si>
    <t>kristinejoy.v@hcl.com</t>
  </si>
  <si>
    <t>Mendoza, Jonard Jed</t>
  </si>
  <si>
    <t>Jonard Jed Ilagan Mendoza</t>
  </si>
  <si>
    <t xml:space="preserve">Jonard Jed </t>
  </si>
  <si>
    <t>JMENDOZ6</t>
  </si>
  <si>
    <t>jonardjed.mendoza</t>
  </si>
  <si>
    <t>JonardJed.Mendoza@apria.com</t>
  </si>
  <si>
    <t>jonardjed.mendoza@hcl.com</t>
  </si>
  <si>
    <t>Gayola, Mon Francis Gilbert</t>
  </si>
  <si>
    <t>Mon Francis Gilbert Gonzales Gayola</t>
  </si>
  <si>
    <t>Gayola</t>
  </si>
  <si>
    <t>Mon Francis Gilbert</t>
  </si>
  <si>
    <t>orven.caancan@hcl.com</t>
  </si>
  <si>
    <t>Gallor, Justin Raymond</t>
  </si>
  <si>
    <t>Justin Raymond Gratil Gallor</t>
  </si>
  <si>
    <t>Gallor</t>
  </si>
  <si>
    <t>Justin Raymond</t>
  </si>
  <si>
    <t>Gratil</t>
  </si>
  <si>
    <t>JGALLOR</t>
  </si>
  <si>
    <t>justinraymond.g</t>
  </si>
  <si>
    <t>adriancharles.e@hcl.com</t>
  </si>
  <si>
    <t>Silvestre, Paulo</t>
  </si>
  <si>
    <t>Paulo Silvestre</t>
  </si>
  <si>
    <t>Silvestre</t>
  </si>
  <si>
    <t>PSILVEST</t>
  </si>
  <si>
    <t>paulo.silvestre</t>
  </si>
  <si>
    <t>Paulo.Silvestre@apria.com</t>
  </si>
  <si>
    <t>paulo.silvestre@hcl.com</t>
  </si>
  <si>
    <t>Aiken, Charilyn</t>
  </si>
  <si>
    <t>Charilyn Lanuza Aiken</t>
  </si>
  <si>
    <t>Aiken</t>
  </si>
  <si>
    <t>Charilyn</t>
  </si>
  <si>
    <t>Charilyn.Aiken</t>
  </si>
  <si>
    <t>liezl.diaz@hcl.com</t>
  </si>
  <si>
    <t>Reyes, Ymari Eubelle</t>
  </si>
  <si>
    <t>Ymari Eubelle Reyes</t>
  </si>
  <si>
    <t>Ymari Eubelle</t>
  </si>
  <si>
    <t>YREYES</t>
  </si>
  <si>
    <t>maricar.beruin@hcl.com</t>
  </si>
  <si>
    <t>Mojares, Donabella</t>
  </si>
  <si>
    <t>Donabella Mendoza Mojares</t>
  </si>
  <si>
    <t>Mojares</t>
  </si>
  <si>
    <t>Donabella</t>
  </si>
  <si>
    <t>DMOJARES</t>
  </si>
  <si>
    <t>donabella.mojares</t>
  </si>
  <si>
    <t>Donabella.Mojares@apria.com</t>
  </si>
  <si>
    <t>donabella.mojares@hcl.com</t>
  </si>
  <si>
    <t>Ledama, Kim</t>
  </si>
  <si>
    <t>Kim Baro Ledama</t>
  </si>
  <si>
    <t>Ledama</t>
  </si>
  <si>
    <t>Baro</t>
  </si>
  <si>
    <t>fernandojr.pansoy@hcl.com</t>
  </si>
  <si>
    <t>Audrey Mae Ama</t>
  </si>
  <si>
    <t>Ama</t>
  </si>
  <si>
    <t>Audrey Mae</t>
  </si>
  <si>
    <t>Papa, Anthony</t>
  </si>
  <si>
    <t>Team POC</t>
  </si>
  <si>
    <t>NTL MAT &amp; GLK</t>
  </si>
  <si>
    <t>AAMA</t>
  </si>
  <si>
    <t>audreymae.ama</t>
  </si>
  <si>
    <t>AudreyMae.Ama@apria.com</t>
  </si>
  <si>
    <t>audreymae.ama@hcl.com</t>
  </si>
  <si>
    <t>Cervantes, Nicol James</t>
  </si>
  <si>
    <t>Nicol James Sanoy Cervantes</t>
  </si>
  <si>
    <t>Cervantes</t>
  </si>
  <si>
    <t>Nicol James</t>
  </si>
  <si>
    <t>Sanoy</t>
  </si>
  <si>
    <t>NCERVANT</t>
  </si>
  <si>
    <t>robert.daanton@hcl.com</t>
  </si>
  <si>
    <t>Mago, Joahna Diana Marie</t>
  </si>
  <si>
    <t>Joahna Diana Marie Mago</t>
  </si>
  <si>
    <t>Mago</t>
  </si>
  <si>
    <t>Joahna Diana Marie</t>
  </si>
  <si>
    <t>JMAGO</t>
  </si>
  <si>
    <t>JOAHNADIANAMARIE.M@HCL.COM</t>
  </si>
  <si>
    <t>Yu, Richelle</t>
  </si>
  <si>
    <t>Richelle Loredo Yu</t>
  </si>
  <si>
    <t>Richelle</t>
  </si>
  <si>
    <t>Loredo</t>
  </si>
  <si>
    <t>RYU2</t>
  </si>
  <si>
    <t>richelle.yu</t>
  </si>
  <si>
    <t>RICHELLE.YU@HCL.COM</t>
  </si>
  <si>
    <t>Gayorgor, Allan</t>
  </si>
  <si>
    <t>Allan Labasano Gayorgor</t>
  </si>
  <si>
    <t>Gayorgor</t>
  </si>
  <si>
    <t>Labasano</t>
  </si>
  <si>
    <t>bienalynroseann.h</t>
  </si>
  <si>
    <t>bienalynroseann.h@hcl.com</t>
  </si>
  <si>
    <t>2018-10</t>
  </si>
  <si>
    <t>Sera, Marvin</t>
  </si>
  <si>
    <t>Marvin Sera</t>
  </si>
  <si>
    <t>Sera</t>
  </si>
  <si>
    <t>marvin.sera</t>
  </si>
  <si>
    <t>MARVIN.SERA@HCL.COM</t>
  </si>
  <si>
    <t>Taniegra, Jetro</t>
  </si>
  <si>
    <t>Jetro Taniegra</t>
  </si>
  <si>
    <t>Taniegra</t>
  </si>
  <si>
    <t>Jetro</t>
  </si>
  <si>
    <t>JTANIEGR</t>
  </si>
  <si>
    <t>jetro.taniegra</t>
  </si>
  <si>
    <t>Jetro.Taniegra@apria.com</t>
  </si>
  <si>
    <t>joshuamichael.o@hcl.com</t>
  </si>
  <si>
    <t>Mariz Villanueva</t>
  </si>
  <si>
    <t>MVILLAN3</t>
  </si>
  <si>
    <t>mariz.villanueva</t>
  </si>
  <si>
    <t>VILLANUEVAMARIZ</t>
  </si>
  <si>
    <t>PG3.HCLSleepRSEQ.VILLANUEVAMARIZ</t>
  </si>
  <si>
    <t>Mariz.Villanueva@apria.com</t>
  </si>
  <si>
    <t>mariz.villanueva@hcl.com</t>
  </si>
  <si>
    <t>Lariga, Pia Marie</t>
  </si>
  <si>
    <t>Pia Marie Lariga</t>
  </si>
  <si>
    <t>Lariga</t>
  </si>
  <si>
    <t>Pia Marie</t>
  </si>
  <si>
    <t>PLARIGA</t>
  </si>
  <si>
    <t>piamarie.lariga</t>
  </si>
  <si>
    <t>LarigaPiaMarie</t>
  </si>
  <si>
    <t>PG3.HCLDMEEQ.LarigaPiaMarie</t>
  </si>
  <si>
    <t>Pia.Lariga@apria.com</t>
  </si>
  <si>
    <t>piamarie.lariga@hcl.com</t>
  </si>
  <si>
    <t>Difuntorum, Mylene</t>
  </si>
  <si>
    <t>Mylene Yares Difuntorum</t>
  </si>
  <si>
    <t>Difuntorum</t>
  </si>
  <si>
    <t>Yares</t>
  </si>
  <si>
    <t>MDIFUNTO</t>
  </si>
  <si>
    <t>nicoljames.c</t>
  </si>
  <si>
    <t>DifuntorumMylene</t>
  </si>
  <si>
    <t>PG3.HCLStdPAPEQ.DifuntorumMylene</t>
  </si>
  <si>
    <t>nicoljames.c@hcl.com</t>
  </si>
  <si>
    <t>Borbajo, Cristobal</t>
  </si>
  <si>
    <t>Cristobal Ibanez Borbajo</t>
  </si>
  <si>
    <t>Borbajo</t>
  </si>
  <si>
    <t>CBORBAJ1</t>
  </si>
  <si>
    <t>cristobal.borbajo</t>
  </si>
  <si>
    <t>BORBAJOCRISTOBAL</t>
  </si>
  <si>
    <t>PG3.HCLPPMCIB.BORBAJOCRISTOBAL</t>
  </si>
  <si>
    <t>Cristobal.Borbajo@apria.com</t>
  </si>
  <si>
    <t>cristobal.borbajo@hcl.com</t>
  </si>
  <si>
    <t>Fagyan, Zypra</t>
  </si>
  <si>
    <t>Zypra Fagyan</t>
  </si>
  <si>
    <t>Fagyan</t>
  </si>
  <si>
    <t>Zypra</t>
  </si>
  <si>
    <t>Buting</t>
  </si>
  <si>
    <t>ZFAGYAN</t>
  </si>
  <si>
    <t>joventinojr.pefanio</t>
  </si>
  <si>
    <t>FagyanZypra</t>
  </si>
  <si>
    <t>PG3.HCLStdPAPEQ.FagyanZypra</t>
  </si>
  <si>
    <t>joventinojr.pefanio@hcl.com</t>
  </si>
  <si>
    <t>Antop, Jaypee</t>
  </si>
  <si>
    <t>Jaypee Pingot Antop</t>
  </si>
  <si>
    <t>Antop</t>
  </si>
  <si>
    <t>Jaypee</t>
  </si>
  <si>
    <t>Pingot</t>
  </si>
  <si>
    <t>JANTOP</t>
  </si>
  <si>
    <t>AntopJaypee</t>
  </si>
  <si>
    <t>PG3.HCLStdPAPEQ.AntopJaypee</t>
  </si>
  <si>
    <t>justinraymond.g@hcl.com</t>
  </si>
  <si>
    <t>Placido, Marijane</t>
  </si>
  <si>
    <t>Marijane Ramos Placido</t>
  </si>
  <si>
    <t>Marijane</t>
  </si>
  <si>
    <t>MPLACIDO</t>
  </si>
  <si>
    <t>marijane.placido</t>
  </si>
  <si>
    <t>PLACIDOMARIJANE</t>
  </si>
  <si>
    <t>PG3.HCLCSEXP.PLACIDOMARIJANE</t>
  </si>
  <si>
    <t>Marijane.Placido@apria.com</t>
  </si>
  <si>
    <t>marijane.placido@hcl.com</t>
  </si>
  <si>
    <t>Roldan, Danvi</t>
  </si>
  <si>
    <t>Danvi Roldan</t>
  </si>
  <si>
    <t>Roldan</t>
  </si>
  <si>
    <t>Danvi</t>
  </si>
  <si>
    <t>DROLDAN</t>
  </si>
  <si>
    <t>danvi.roldan</t>
  </si>
  <si>
    <t>RoldanDanvi</t>
  </si>
  <si>
    <t>PG3.HCLPPMCIB.RoldanDanvi</t>
  </si>
  <si>
    <t>danvi.roldan@hcl.com</t>
  </si>
  <si>
    <t>Dreo, Marlon Fabilane</t>
  </si>
  <si>
    <t>Marlon Fabilane Dreo</t>
  </si>
  <si>
    <t>Dreo</t>
  </si>
  <si>
    <t>Marlon Fabilane</t>
  </si>
  <si>
    <t>Fabilane</t>
  </si>
  <si>
    <t>Panganiban, Paul Aldrin</t>
  </si>
  <si>
    <t>MDREO</t>
  </si>
  <si>
    <t>marlon.dreo</t>
  </si>
  <si>
    <t>DreoMarlonFabil</t>
  </si>
  <si>
    <t>PG3.HCLSleepRSEQ.DreoMarlonFabil</t>
  </si>
  <si>
    <t>Marlon.Dreo@apria.com</t>
  </si>
  <si>
    <t>marlon.dreo@hcl.com</t>
  </si>
  <si>
    <t>Astronomo, Sheena Rae</t>
  </si>
  <si>
    <t>Sheena Rae Astronomo</t>
  </si>
  <si>
    <t>Astronomo</t>
  </si>
  <si>
    <t>Sheena Rae</t>
  </si>
  <si>
    <t>SASTRONO</t>
  </si>
  <si>
    <t>sheenarae.astronomo</t>
  </si>
  <si>
    <t>AstronomoSheena</t>
  </si>
  <si>
    <t>PG3.HCLSleepRSCS.AstronomoSheena</t>
  </si>
  <si>
    <t>Sheena.Astronomo@apria.com</t>
  </si>
  <si>
    <t>sheenarae.astronomo@hcl.com</t>
  </si>
  <si>
    <t>Baculinao, Lovely</t>
  </si>
  <si>
    <t>Lovely Buraon Baculinao</t>
  </si>
  <si>
    <t>Baculinao</t>
  </si>
  <si>
    <t>Lovely</t>
  </si>
  <si>
    <t>Buraon</t>
  </si>
  <si>
    <t>LBACULIN</t>
  </si>
  <si>
    <t>Lovely.baculinao</t>
  </si>
  <si>
    <t>BaculinaoLovely</t>
  </si>
  <si>
    <t>PG3.HCLDMEEQ.BaculinaoLovely</t>
  </si>
  <si>
    <t>ymarieubelle.reyes@hcl.com</t>
  </si>
  <si>
    <t>Cabato, Jimwell</t>
  </si>
  <si>
    <t>Jimwell Cabato</t>
  </si>
  <si>
    <t>Cabato</t>
  </si>
  <si>
    <t>Jimwell</t>
  </si>
  <si>
    <t>jcabato</t>
  </si>
  <si>
    <t>jimwell.cabato</t>
  </si>
  <si>
    <t>CabatoJimwell</t>
  </si>
  <si>
    <t>PG3.HCLSleepRSEQ.CabatoJimwell</t>
  </si>
  <si>
    <t>Jimwell.Cabato@apria.com</t>
  </si>
  <si>
    <t>jimwell.cabato@hcl.com</t>
  </si>
  <si>
    <t>Bangis, Michael Jerome</t>
  </si>
  <si>
    <t>Michael Jerome Bangis</t>
  </si>
  <si>
    <t>Michael Jerome</t>
  </si>
  <si>
    <t>Quijote</t>
  </si>
  <si>
    <t>MBANGIS</t>
  </si>
  <si>
    <t>michaeljerome.b@hcl.com</t>
  </si>
  <si>
    <t>Lagmay, Lloyd Ryan</t>
  </si>
  <si>
    <t>Lloyd Ryan Lagmay</t>
  </si>
  <si>
    <t>Lagmay</t>
  </si>
  <si>
    <t>Lloyd Ryan</t>
  </si>
  <si>
    <t>LLAGMAY</t>
  </si>
  <si>
    <t>lloydryan.lagmay</t>
  </si>
  <si>
    <t>LagmayLloydRyan</t>
  </si>
  <si>
    <t>PG3.HCLStdPAPEQ.LagmayLloydRyan</t>
  </si>
  <si>
    <t>lloydryan.lagmay@apria.com</t>
  </si>
  <si>
    <t>lloydryan.lagmay@hcl.com</t>
  </si>
  <si>
    <t>Cotaco, Harly</t>
  </si>
  <si>
    <t>Harly Cotaco</t>
  </si>
  <si>
    <t>Cotaco</t>
  </si>
  <si>
    <t>Harly</t>
  </si>
  <si>
    <t>HCOTACO</t>
  </si>
  <si>
    <t>harly.cotaco</t>
  </si>
  <si>
    <t>CotacoHarly</t>
  </si>
  <si>
    <t>PG3.HCLStdPAPEQ.CotacoHarly</t>
  </si>
  <si>
    <t>harly.cotaco@apria.com</t>
  </si>
  <si>
    <t>harly.cotaco@hcl.com</t>
  </si>
  <si>
    <t>Tandih, Fatima Emmy</t>
  </si>
  <si>
    <t>Fatima Emmy Tandih</t>
  </si>
  <si>
    <t>Tandih</t>
  </si>
  <si>
    <t>Fatima Emmy</t>
  </si>
  <si>
    <t>Amilasan</t>
  </si>
  <si>
    <t>FTANDIH</t>
  </si>
  <si>
    <t>fatimaemmy.tandih</t>
  </si>
  <si>
    <t>TandihFatimaEmmy</t>
  </si>
  <si>
    <t>PG3.HCL_DME_EQ.TandihFatimaEmmy</t>
  </si>
  <si>
    <t>fatimaemmy.tandih@hcl.com</t>
  </si>
  <si>
    <t>Laggui, Vincent</t>
  </si>
  <si>
    <t>Vincent Angeles Laggui</t>
  </si>
  <si>
    <t>Laggui</t>
  </si>
  <si>
    <t>VLAGGUI</t>
  </si>
  <si>
    <t>vincent.laggui</t>
  </si>
  <si>
    <t>LagguiVincent</t>
  </si>
  <si>
    <t>PG3.HCLDMEEQ.LagguiVincent</t>
  </si>
  <si>
    <t>Vincent Laggui</t>
  </si>
  <si>
    <t>Vincent.Laggui@apria.com</t>
  </si>
  <si>
    <t>vincent.laggui@hcl.com</t>
  </si>
  <si>
    <t>Igna, Rhea</t>
  </si>
  <si>
    <t>Rhea Bonifacio Igna</t>
  </si>
  <si>
    <t>Igna</t>
  </si>
  <si>
    <t>RIGNA</t>
  </si>
  <si>
    <t>rhea.igna</t>
  </si>
  <si>
    <t>IgnaRhea</t>
  </si>
  <si>
    <t>PG3.HCLStdPAPEQ.IgnaRhea</t>
  </si>
  <si>
    <t>Rhea.Igna@apria.com</t>
  </si>
  <si>
    <t>rhea.igna@hcl.com</t>
  </si>
  <si>
    <t>Cervo, Maricar</t>
  </si>
  <si>
    <t>Maricar Laylo Cervo</t>
  </si>
  <si>
    <t>Cervo</t>
  </si>
  <si>
    <t>Maricar</t>
  </si>
  <si>
    <t>Laylo</t>
  </si>
  <si>
    <t>MCERVO</t>
  </si>
  <si>
    <t>maricar.cervo</t>
  </si>
  <si>
    <t>maricar.cervo@hcl.com</t>
  </si>
  <si>
    <t>2018-11</t>
  </si>
  <si>
    <t>Beralde, Jessie Pajaron</t>
  </si>
  <si>
    <t>Jessie Pajaron Beralde</t>
  </si>
  <si>
    <t>Beralde</t>
  </si>
  <si>
    <t>Pajaron</t>
  </si>
  <si>
    <t>JBERALDE</t>
  </si>
  <si>
    <t>jessie.beralde</t>
  </si>
  <si>
    <t>BeraldeJessie</t>
  </si>
  <si>
    <t>PG3.HCLStdPAPEQ.BeraldeJessie</t>
  </si>
  <si>
    <t>Jessie.Beralde@apria.com</t>
  </si>
  <si>
    <t>jessie.beralde@hcl.com</t>
  </si>
  <si>
    <t>Tocino, Jonathan</t>
  </si>
  <si>
    <t xml:space="preserve">Jonathan Duque Tocino </t>
  </si>
  <si>
    <t>Tocino</t>
  </si>
  <si>
    <t>Cinio, Carrioline Jeanne</t>
  </si>
  <si>
    <t>JTOCINO</t>
  </si>
  <si>
    <t>jonathan.tocino</t>
  </si>
  <si>
    <t>TocinoJonathan</t>
  </si>
  <si>
    <t>PG3.HCLStdPAPEQ.TocinoJonathan</t>
  </si>
  <si>
    <t>Jonathan.Tocino@apria.com</t>
  </si>
  <si>
    <t>jonathan.tocino@hcl.com</t>
  </si>
  <si>
    <t>Trajano, Samuel</t>
  </si>
  <si>
    <t xml:space="preserve">Samuel Sarcia Trajano </t>
  </si>
  <si>
    <t>Trajano</t>
  </si>
  <si>
    <t>Samuel</t>
  </si>
  <si>
    <t>STRAJANO</t>
  </si>
  <si>
    <t>samuel.trajano</t>
  </si>
  <si>
    <t>TrajanoSamuel</t>
  </si>
  <si>
    <t>PG3.HCLStdPAPEQ.TrajanoSamuel</t>
  </si>
  <si>
    <t>Samuel.Trajano@apria.com</t>
  </si>
  <si>
    <t>samuel.trajano@hcl.com</t>
  </si>
  <si>
    <t>Dela Torre, David Christian</t>
  </si>
  <si>
    <t>David Christian Dela Torre</t>
  </si>
  <si>
    <t>David Christian</t>
  </si>
  <si>
    <t>DDELATOR</t>
  </si>
  <si>
    <t>davidchristian.d</t>
  </si>
  <si>
    <t>DelaTorreDavidChris</t>
  </si>
  <si>
    <t>PG3.HCLDMEEQ.DelaTorreDavidChris</t>
  </si>
  <si>
    <t>David De La Torre</t>
  </si>
  <si>
    <t>DavidChristian.DelaTorre@apria.com</t>
  </si>
  <si>
    <t>davidchristian.d@hcl.com</t>
  </si>
  <si>
    <t>As per discussion with Sundu this case should be tagged as involuntary. The agent was supposed to be terminated but HR accepted an immediate resignation.</t>
  </si>
  <si>
    <t>Basco, Alma</t>
  </si>
  <si>
    <t>Alma Basco</t>
  </si>
  <si>
    <t>Basco</t>
  </si>
  <si>
    <t>Samar</t>
  </si>
  <si>
    <t>ABASCO</t>
  </si>
  <si>
    <t>alma.basco</t>
  </si>
  <si>
    <t>BascoAlma</t>
  </si>
  <si>
    <t>PG3.HCLDMEEQ.BascoAlma</t>
  </si>
  <si>
    <t>Basco Alma</t>
  </si>
  <si>
    <t>Alma.Basco@apria.com</t>
  </si>
  <si>
    <t>alma.basco@hcl.com</t>
  </si>
  <si>
    <t>Bahug, Jeward</t>
  </si>
  <si>
    <t>Jeward Boclog Bahug</t>
  </si>
  <si>
    <t>Bahug</t>
  </si>
  <si>
    <t>Jeward</t>
  </si>
  <si>
    <t>Boclog</t>
  </si>
  <si>
    <t>JBAHUG</t>
  </si>
  <si>
    <t>jeward.bahug</t>
  </si>
  <si>
    <t>BAHUGJEWARD</t>
  </si>
  <si>
    <t>PG3.HCLCSEXP.BAHUGJEWARD</t>
  </si>
  <si>
    <t>Jeward.Bahug@apria.com</t>
  </si>
  <si>
    <t>jeward.bahug@hcl.com</t>
  </si>
  <si>
    <t>Bautista, Sarah Mae</t>
  </si>
  <si>
    <t>Sarah Mae Claridad Bautista</t>
  </si>
  <si>
    <t>SBAUTIS2</t>
  </si>
  <si>
    <t>sarahmae.bautista</t>
  </si>
  <si>
    <t>BautistaSarahMae</t>
  </si>
  <si>
    <t>PG3.HCLStdPAPEQ.BautistaSarahMae</t>
  </si>
  <si>
    <t>SarahMae.Bautista@apria.com</t>
  </si>
  <si>
    <t>sarahmae.bautista@hcl.com</t>
  </si>
  <si>
    <t>Peñalosa, Arnel</t>
  </si>
  <si>
    <t>Arnel Peñalosa</t>
  </si>
  <si>
    <t>Peñalosa</t>
  </si>
  <si>
    <t>Espaldon</t>
  </si>
  <si>
    <t>APEALOS1</t>
  </si>
  <si>
    <t>arnel.penalosa</t>
  </si>
  <si>
    <t>arnel.penalosa@hcl.com</t>
  </si>
  <si>
    <t>Lucero, John Borg</t>
  </si>
  <si>
    <t>John Borg Soriano Lucero</t>
  </si>
  <si>
    <t>John Borg</t>
  </si>
  <si>
    <t>Soriano</t>
  </si>
  <si>
    <t>JLUCERO3</t>
  </si>
  <si>
    <t>johnborg.lucero</t>
  </si>
  <si>
    <t>JohnBorg.Lucero@apria.com</t>
  </si>
  <si>
    <t>johnborg.lucero@hcl.com</t>
  </si>
  <si>
    <t>Candolesas, Kathrin Jan</t>
  </si>
  <si>
    <t>Kathrin Jan Canlas Candolesas</t>
  </si>
  <si>
    <t>Candolesas</t>
  </si>
  <si>
    <t>Kathrin Jan</t>
  </si>
  <si>
    <t>Canlas</t>
  </si>
  <si>
    <t>KCANDOLE</t>
  </si>
  <si>
    <t>kathrinjan.c</t>
  </si>
  <si>
    <t>Kathrin.Candolesas@apria.com</t>
  </si>
  <si>
    <t>kathrinjan.c@hcl.com</t>
  </si>
  <si>
    <t>Ignacio, Lemuel</t>
  </si>
  <si>
    <t>Lemuel Ignacio</t>
  </si>
  <si>
    <t>Lemuel</t>
  </si>
  <si>
    <t>LIGNACIO</t>
  </si>
  <si>
    <t>lemuel.ignacio</t>
  </si>
  <si>
    <t>IgnacioLemuel</t>
  </si>
  <si>
    <t>PG3.HCLStdPAPEQ.IgnacioLemuel</t>
  </si>
  <si>
    <t>Lemuel.Ignacio@apria.com</t>
  </si>
  <si>
    <t>lemuel.ignacio@hcl.com</t>
  </si>
  <si>
    <t>Alay, Febheelyn</t>
  </si>
  <si>
    <t>Febheelyn Del Campo Alay</t>
  </si>
  <si>
    <t>Alay</t>
  </si>
  <si>
    <t>Febheelyn</t>
  </si>
  <si>
    <t>Del Campo</t>
  </si>
  <si>
    <t>FALAY</t>
  </si>
  <si>
    <t>febheelyn.alay</t>
  </si>
  <si>
    <t>ALAYFEBHEELYN</t>
  </si>
  <si>
    <t>PG3.HCLPPMCIB.ALAYFEBHEELYN</t>
  </si>
  <si>
    <t>Febheelyn.Alay@apria.com</t>
  </si>
  <si>
    <t>febheelyn.alay@hcl.com</t>
  </si>
  <si>
    <t>Burias Jr., Isagani Jr.</t>
  </si>
  <si>
    <t>Isagani Jr. Burias Jr.</t>
  </si>
  <si>
    <t>Burias Jr.</t>
  </si>
  <si>
    <t>Isagani Jr.</t>
  </si>
  <si>
    <t>IBURIASJ</t>
  </si>
  <si>
    <t>isagani.buriasjr</t>
  </si>
  <si>
    <t>BuriasJrIsagani</t>
  </si>
  <si>
    <t>PG3.HCLPPMCIB.BuriasJrIsagani</t>
  </si>
  <si>
    <t>isagani.buriasjr@hcl.com</t>
  </si>
  <si>
    <t>Evangelista, Florence</t>
  </si>
  <si>
    <t>Florence Evangelista</t>
  </si>
  <si>
    <t>Vibha Karthikeyan Chennadu</t>
  </si>
  <si>
    <t>fevangel</t>
  </si>
  <si>
    <t>florence.e</t>
  </si>
  <si>
    <t>EVANGELISTAFLOREN</t>
  </si>
  <si>
    <t>PG3.HCLQuality.EVANGELISTAFLOREN</t>
  </si>
  <si>
    <t>Florence.Evangelista@apria.com</t>
  </si>
  <si>
    <t>florence.e@hcl.com</t>
  </si>
  <si>
    <t>Jacinto, Eugenio</t>
  </si>
  <si>
    <t>Eugenio Jacinto</t>
  </si>
  <si>
    <t>EJACINTO</t>
  </si>
  <si>
    <t>eugenio.jacinto</t>
  </si>
  <si>
    <t>JacintoEugenio</t>
  </si>
  <si>
    <t>PG3.HCLStdPAPEQ.JacintoEugenio</t>
  </si>
  <si>
    <t>Eugenio.Jacinto@apria.com</t>
  </si>
  <si>
    <t>eugenio.jacinto@hcl.com</t>
  </si>
  <si>
    <t>Garrido, Julio</t>
  </si>
  <si>
    <t>Julio Garrido</t>
  </si>
  <si>
    <t>Garrido</t>
  </si>
  <si>
    <t>Julio</t>
  </si>
  <si>
    <t>Wave 29</t>
  </si>
  <si>
    <t>juliog</t>
  </si>
  <si>
    <t>juliog@hcl.com</t>
  </si>
  <si>
    <t>Dulay, Reynaldo</t>
  </si>
  <si>
    <t>Reynaldo Dulay</t>
  </si>
  <si>
    <t>Dulay</t>
  </si>
  <si>
    <t>Bag-ao, Marlon</t>
  </si>
  <si>
    <t>Marlon Bag-ao</t>
  </si>
  <si>
    <t>Bag-ao</t>
  </si>
  <si>
    <t>Marlon</t>
  </si>
  <si>
    <t>Bermundo , Jacquilyn</t>
  </si>
  <si>
    <t xml:space="preserve">Jacquilyn Agawa Bermundo </t>
  </si>
  <si>
    <t xml:space="preserve">Bermundo </t>
  </si>
  <si>
    <t>Jacquilyn</t>
  </si>
  <si>
    <t>Agawa</t>
  </si>
  <si>
    <t>JBERMUND</t>
  </si>
  <si>
    <t>jacquilyn.bermundo</t>
  </si>
  <si>
    <t>BermundoJa</t>
  </si>
  <si>
    <t>PG3.HCLPPMCBPM.BermundoJa</t>
  </si>
  <si>
    <t>JACQUILYN.BERMUNDO@apria.com</t>
  </si>
  <si>
    <t>jacquilyn.bermundo@hcl.com</t>
  </si>
  <si>
    <t>Adolacion, Lee Marvin</t>
  </si>
  <si>
    <t>Lee Marvin Adolacion</t>
  </si>
  <si>
    <t>Adolacion</t>
  </si>
  <si>
    <t>Lee Marvin</t>
  </si>
  <si>
    <t>Ravello</t>
  </si>
  <si>
    <t>Fontanilla, Steven</t>
  </si>
  <si>
    <t>ladolaci</t>
  </si>
  <si>
    <t>leemarvin.adolacion</t>
  </si>
  <si>
    <t>AdolacionLee</t>
  </si>
  <si>
    <t>PG3.HCLSleepRSEQ.AdolacionLee</t>
  </si>
  <si>
    <t>Lee.Adolacion@apria.com</t>
  </si>
  <si>
    <t>leemarvin.adolacion@hcl.com</t>
  </si>
  <si>
    <t>Reambonanza, Ryan Balines</t>
  </si>
  <si>
    <t>Ryan Balines Reambonanza</t>
  </si>
  <si>
    <t>Reambonanza</t>
  </si>
  <si>
    <t>Balines</t>
  </si>
  <si>
    <t>RREAMBON</t>
  </si>
  <si>
    <t>ryan.reambonanza</t>
  </si>
  <si>
    <t>ReambonanzaRyan</t>
  </si>
  <si>
    <t>PG3.HCLStdPAPEQ.ReambonanzaRyan</t>
  </si>
  <si>
    <t>Ryan.Reambonanza@apria.com</t>
  </si>
  <si>
    <t>ryan.reambonanza@hcl.com</t>
  </si>
  <si>
    <t>Meru</t>
  </si>
  <si>
    <t>JMERU</t>
  </si>
  <si>
    <t>jaypee.meru</t>
  </si>
  <si>
    <t>MERUJAYPEE</t>
  </si>
  <si>
    <t>PG3.HCLTraining.MERUJAYPEE</t>
  </si>
  <si>
    <t>Jaypee.Meru@apria.com</t>
  </si>
  <si>
    <t>jaypee.meru@hcl.com</t>
  </si>
  <si>
    <t>Dela Cruz, Marfee</t>
  </si>
  <si>
    <t>Marfee Dela Cruz</t>
  </si>
  <si>
    <t>Marfee</t>
  </si>
  <si>
    <t>Montemayor</t>
  </si>
  <si>
    <t>MDELACR2</t>
  </si>
  <si>
    <t>marfee.delacruz</t>
  </si>
  <si>
    <t>Marfee.DelaCruz@apria.com</t>
  </si>
  <si>
    <t>marfee.delacruz@hcl.com</t>
  </si>
  <si>
    <t>Buenaventura, Bren Aries</t>
  </si>
  <si>
    <t>Bren Aries Buenaventura</t>
  </si>
  <si>
    <t>Bren Aries</t>
  </si>
  <si>
    <t>BBUENAVE</t>
  </si>
  <si>
    <t>brenaries.b</t>
  </si>
  <si>
    <t>BUENAVENTURABRE</t>
  </si>
  <si>
    <t>PG3.HCLSleepRSEQ.BUENAVENTURABRE</t>
  </si>
  <si>
    <t>BrenAries.Buenaventure@apria.com</t>
  </si>
  <si>
    <t>brenaries.b@hcl.com</t>
  </si>
  <si>
    <t>Diaz, Liezl</t>
  </si>
  <si>
    <t>Liezl Manguerra Diaz</t>
  </si>
  <si>
    <t>Liezl</t>
  </si>
  <si>
    <t>Manguerra</t>
  </si>
  <si>
    <t>LDIAZ1</t>
  </si>
  <si>
    <t>liezl.diaz</t>
  </si>
  <si>
    <t>DiazLiezl</t>
  </si>
  <si>
    <t>PG3.HCLDMEEQ.DiazLiezl</t>
  </si>
  <si>
    <t>7D:15288</t>
  </si>
  <si>
    <t>Tower 2</t>
  </si>
  <si>
    <t>Liezl.Diaz@apria.com</t>
  </si>
  <si>
    <t>Lopez, Nicole</t>
  </si>
  <si>
    <t>Nicole Lopez</t>
  </si>
  <si>
    <t>Nicole</t>
  </si>
  <si>
    <t>Cartas</t>
  </si>
  <si>
    <t>NLOPEZ2</t>
  </si>
  <si>
    <t>nicole.lopez</t>
  </si>
  <si>
    <t>Nicole.Lopez@apria.com</t>
  </si>
  <si>
    <t>nicole.lopez@hcl.com</t>
  </si>
  <si>
    <t>Caoayan, Jovil</t>
  </si>
  <si>
    <t>Jovil Caoayan</t>
  </si>
  <si>
    <t>Caoayan</t>
  </si>
  <si>
    <t>Jovil</t>
  </si>
  <si>
    <t>JCAOAYAN</t>
  </si>
  <si>
    <t>jovil.caoayan</t>
  </si>
  <si>
    <t>CaoayanJovil</t>
  </si>
  <si>
    <t>PG3.HCLCSEXP.CaoayanJovil</t>
  </si>
  <si>
    <t>Jovil.Caoayan@apria.com</t>
  </si>
  <si>
    <t>jovil.caoayan@hcl.com</t>
  </si>
  <si>
    <t>Alvarez, Marynette</t>
  </si>
  <si>
    <t>Marynette Alvarez</t>
  </si>
  <si>
    <t>Marynette</t>
  </si>
  <si>
    <t>MALVARE7</t>
  </si>
  <si>
    <t>marynette.alvarez</t>
  </si>
  <si>
    <t>AlvarezMaryne</t>
  </si>
  <si>
    <t>PG3.HCLSleepRSEQ.AlvarezMaryne</t>
  </si>
  <si>
    <t>Marynette.Alvarez@apria.com</t>
  </si>
  <si>
    <t>marynette.alvarez@hcl.com</t>
  </si>
  <si>
    <t>Josue, Marivic</t>
  </si>
  <si>
    <t>Marivic Josue</t>
  </si>
  <si>
    <t>Josue</t>
  </si>
  <si>
    <t>MJOSUE</t>
  </si>
  <si>
    <t>marivic.josue</t>
  </si>
  <si>
    <t>JosueMarivic</t>
  </si>
  <si>
    <t>PG3.HCLSleepRSEQ.JosueMarivic</t>
  </si>
  <si>
    <t>Marivic.Josue@apria.com</t>
  </si>
  <si>
    <t>marivic.josue@hcl.com</t>
  </si>
  <si>
    <t>Sebastian, Maria Morena</t>
  </si>
  <si>
    <t>Maria Morena Pecayo Sebastian</t>
  </si>
  <si>
    <t>Maria Morena</t>
  </si>
  <si>
    <t>MSEBAST4</t>
  </si>
  <si>
    <t>mariamorena.s</t>
  </si>
  <si>
    <t>SebastianMariaM</t>
  </si>
  <si>
    <t>PG3.HCLStdPAPEQ.SebastianMariaM</t>
  </si>
  <si>
    <t>MariaMorena.Sebastian@apria.com</t>
  </si>
  <si>
    <t>Ferranco, Sheila</t>
  </si>
  <si>
    <t>Sheila Ferranco</t>
  </si>
  <si>
    <t>Ferranco</t>
  </si>
  <si>
    <t>Sheila</t>
  </si>
  <si>
    <t>Anthony Papa</t>
  </si>
  <si>
    <t>SFERRANC</t>
  </si>
  <si>
    <t>sheila.ferranco</t>
  </si>
  <si>
    <t>FerrancoSheila</t>
  </si>
  <si>
    <t>PG3.HCLSLEEPPAPEQ.FerrancoSheila</t>
  </si>
  <si>
    <t>Sheila.Ferranco@apria.com</t>
  </si>
  <si>
    <t>Payang, Melvin</t>
  </si>
  <si>
    <t>Melvin Payang</t>
  </si>
  <si>
    <t>Payang</t>
  </si>
  <si>
    <t>MPAYANG</t>
  </si>
  <si>
    <t>melvin.payang</t>
  </si>
  <si>
    <t>PayangMelvin</t>
  </si>
  <si>
    <t>PG3.HCLCSEXP.PayangMelvin</t>
  </si>
  <si>
    <t>Melvin.Payang@apria.com</t>
  </si>
  <si>
    <t>melvin.payang@hcl.com</t>
  </si>
  <si>
    <t>Gallano, Maria Remia</t>
  </si>
  <si>
    <t>Maria Remia Jordan Gallano</t>
  </si>
  <si>
    <t>Gallano</t>
  </si>
  <si>
    <t>Maria Remia</t>
  </si>
  <si>
    <t>MGALLANO</t>
  </si>
  <si>
    <t>mariaremia.gallano</t>
  </si>
  <si>
    <t>GallanoMariaRemia</t>
  </si>
  <si>
    <t>PG3.HCLDMEEQ.GallanoMariaRemia</t>
  </si>
  <si>
    <t>7D:15278</t>
  </si>
  <si>
    <t>MariaRemia.Gallano@apria.com</t>
  </si>
  <si>
    <t>mariaremia.gallano@hcl.com</t>
  </si>
  <si>
    <t>Laguisma, Leslie Carol</t>
  </si>
  <si>
    <t>Leslie Carol Laguisma</t>
  </si>
  <si>
    <t>Laguisma</t>
  </si>
  <si>
    <t>Leslie Carol</t>
  </si>
  <si>
    <t>LLAGUISM</t>
  </si>
  <si>
    <t>lesliecarol.l</t>
  </si>
  <si>
    <t>LaguismaLeslie</t>
  </si>
  <si>
    <t>PG3.HCLSleepRSEQ.LaguismaLeslie</t>
  </si>
  <si>
    <t>LeslieCarol.Laguisma@apria.com</t>
  </si>
  <si>
    <t>lesliecarol.l@hcl.com</t>
  </si>
  <si>
    <t>Lablabong, Prudencio</t>
  </si>
  <si>
    <t>Prudencio Lablabong</t>
  </si>
  <si>
    <t>Lablabong</t>
  </si>
  <si>
    <t>Prudencio</t>
  </si>
  <si>
    <t>Tanael, Jeremiah Jessley</t>
  </si>
  <si>
    <t>Jeremiah Jessley Tanael</t>
  </si>
  <si>
    <t>Tanael</t>
  </si>
  <si>
    <t>Jeremiah Jessley</t>
  </si>
  <si>
    <t>JTANAEL</t>
  </si>
  <si>
    <t>jeremiahjessley.t</t>
  </si>
  <si>
    <t>TANAELJEREMIAH</t>
  </si>
  <si>
    <t>PG3.HCLDMEEQ.TANAELJEREMIAH</t>
  </si>
  <si>
    <t>JeremiahJessley.Tanael@apria.com</t>
  </si>
  <si>
    <t>jeremiahjessley.t@hcl.com</t>
  </si>
  <si>
    <t>2018-12</t>
  </si>
  <si>
    <t>Nadonga, Gerry</t>
  </si>
  <si>
    <t>Gerry Nadonga</t>
  </si>
  <si>
    <t>Nadonga</t>
  </si>
  <si>
    <t>GNADONGA</t>
  </si>
  <si>
    <t>gerry.nadonga</t>
  </si>
  <si>
    <t>NadongaGerry</t>
  </si>
  <si>
    <t>PG3.HCLStdPAPEQ.NadongaGerry</t>
  </si>
  <si>
    <t>Gerry.Nadonga@apria.com</t>
  </si>
  <si>
    <t>gerry.nadonga@hcl.com</t>
  </si>
  <si>
    <t>Ibañez, Leony</t>
  </si>
  <si>
    <t>Leony Ibañez</t>
  </si>
  <si>
    <t>Ibañez</t>
  </si>
  <si>
    <t>Leony</t>
  </si>
  <si>
    <t>Wave 28</t>
  </si>
  <si>
    <t>LIBANEZ</t>
  </si>
  <si>
    <t>leony.ibanez</t>
  </si>
  <si>
    <t>IbanezLeony</t>
  </si>
  <si>
    <t>PG3.HCLStdPAPEQ.IbanezLeony</t>
  </si>
  <si>
    <t>7D:15316</t>
  </si>
  <si>
    <t>Leony.Ibanez@apria.com</t>
  </si>
  <si>
    <t>leony.ibanez@hcl.com</t>
  </si>
  <si>
    <t>Dela Cruz, Hegino Jr.</t>
  </si>
  <si>
    <t>Hegino Jr. Dela Cruz</t>
  </si>
  <si>
    <t>Hegino Jr.</t>
  </si>
  <si>
    <t>HDELACRU</t>
  </si>
  <si>
    <t>hegino.delacruzjr</t>
  </si>
  <si>
    <t>DelaCruzJrHegino</t>
  </si>
  <si>
    <t>PG3.HCLStdPAPEQ.DelaCruzJrHegino</t>
  </si>
  <si>
    <t>Hegino.DelaCruzJr@apria.com</t>
  </si>
  <si>
    <t>hegino.delacruzjr@hcl.com</t>
  </si>
  <si>
    <t>Cartagena, Ma. Angeline</t>
  </si>
  <si>
    <t>Ma. Angeline Cartagena</t>
  </si>
  <si>
    <t>Cartagena</t>
  </si>
  <si>
    <t>Ma. Angeline</t>
  </si>
  <si>
    <t>MCARTANE</t>
  </si>
  <si>
    <t>maangeline.c</t>
  </si>
  <si>
    <t>CatagenaMaAngeli</t>
  </si>
  <si>
    <t>PG3.HCLDMEEQ.CatagenaMaAngeli</t>
  </si>
  <si>
    <t>7D:15056</t>
  </si>
  <si>
    <t>MaAngeline.Cartanega@apria.com</t>
  </si>
  <si>
    <t>maangeline.c@hcl.com</t>
  </si>
  <si>
    <t>Vizcarra, Nicko</t>
  </si>
  <si>
    <t>Nicko Deang Vizcarra</t>
  </si>
  <si>
    <t>Vizcarra</t>
  </si>
  <si>
    <t>Nicko</t>
  </si>
  <si>
    <t>Deang</t>
  </si>
  <si>
    <t>NVIZCARR</t>
  </si>
  <si>
    <t>nicko.vizcarra</t>
  </si>
  <si>
    <t>VIZCARRANICKO</t>
  </si>
  <si>
    <t>PG3.HCLCSEXP.VIZCARRANICKO</t>
  </si>
  <si>
    <t>Nicko.Vizcarra@apria.com</t>
  </si>
  <si>
    <t>nicko.vizcarra@hcl.com</t>
  </si>
  <si>
    <t>Peralta, Salvacion Senir</t>
  </si>
  <si>
    <t>Salvacion Senir Peralta</t>
  </si>
  <si>
    <t>Salvacion</t>
  </si>
  <si>
    <t>Senir</t>
  </si>
  <si>
    <t>SPERALT1</t>
  </si>
  <si>
    <t>salvacion.peralta</t>
  </si>
  <si>
    <t>PERALTASALVACION</t>
  </si>
  <si>
    <t>PG3.HCLPPMCIB.PERALTASALVACION</t>
  </si>
  <si>
    <t>Salvacion.Peralta@apria.com</t>
  </si>
  <si>
    <t>salvacion.peralta@hcl.com</t>
  </si>
  <si>
    <t>Kevin, Delfin</t>
  </si>
  <si>
    <t>Kevin Delfin</t>
  </si>
  <si>
    <t>Delfin</t>
  </si>
  <si>
    <t>KDELFIN</t>
  </si>
  <si>
    <t>kevin.delfin</t>
  </si>
  <si>
    <t>DelfinKevin</t>
  </si>
  <si>
    <t>PG3.HCLStdPAPEQ.DelfinKevin</t>
  </si>
  <si>
    <t>Kevin.Delfin@apria.com</t>
  </si>
  <si>
    <t>kevin.delfin@hcl.com</t>
  </si>
  <si>
    <t>Garcia, Medardo Jr</t>
  </si>
  <si>
    <t>Medardo Martinez Garcia Jr</t>
  </si>
  <si>
    <t>Medardo Jr</t>
  </si>
  <si>
    <t>MGARCI26</t>
  </si>
  <si>
    <t>medardo.garciajr</t>
  </si>
  <si>
    <t>GarciaJr.Medrado</t>
  </si>
  <si>
    <t>PG3.HCLDMEEQ.GarciaJr.Medrado</t>
  </si>
  <si>
    <t>7D:15289</t>
  </si>
  <si>
    <t>Medrado.GarciaJr@apria.com</t>
  </si>
  <si>
    <t>Bonde, Esperanza</t>
  </si>
  <si>
    <t>Esperanza Bonde</t>
  </si>
  <si>
    <t>Bonde</t>
  </si>
  <si>
    <t>Esperanza</t>
  </si>
  <si>
    <t>EBONDE</t>
  </si>
  <si>
    <t>esperanza.bonde</t>
  </si>
  <si>
    <t>BONDEESPERANZA</t>
  </si>
  <si>
    <t>PG3.HCLSEXP.BONDEESPERANZA</t>
  </si>
  <si>
    <t>Esperanza.Bonde@apria.com</t>
  </si>
  <si>
    <t>esperanza.bonde@hcl.com</t>
  </si>
  <si>
    <t>Christian Benedict, Fabella</t>
  </si>
  <si>
    <t>Christian Benedict Fabella</t>
  </si>
  <si>
    <t>Fabella</t>
  </si>
  <si>
    <t>Christian Benedict</t>
  </si>
  <si>
    <t>CFABELLA</t>
  </si>
  <si>
    <t>christianbenedict.f</t>
  </si>
  <si>
    <t>FabellaChristian</t>
  </si>
  <si>
    <t>PG3.HCLStdPAPEQ.FabellaChristian</t>
  </si>
  <si>
    <t>Christian.Fabella@apria.com</t>
  </si>
  <si>
    <t>christianbenedict.f@hcl.com</t>
  </si>
  <si>
    <t>Whitt, Louis Nikkolai</t>
  </si>
  <si>
    <t>Louis Nikkolai Whitt</t>
  </si>
  <si>
    <t>Whitt</t>
  </si>
  <si>
    <t>Louis Nikkolai</t>
  </si>
  <si>
    <t>LWHITT</t>
  </si>
  <si>
    <t>louisnikkolai.whitt</t>
  </si>
  <si>
    <t>WhittLouisNikko</t>
  </si>
  <si>
    <t>PG3.HCLSleepRSCS.WhittLouisNikko</t>
  </si>
  <si>
    <t>Louis.Whitt@apria.com</t>
  </si>
  <si>
    <t>louisnikkolai.whitt@hcl.com</t>
  </si>
  <si>
    <t>Belencion, Bernard</t>
  </si>
  <si>
    <t>Bernard Mallari Belencion</t>
  </si>
  <si>
    <t>Magante, Roxanne Marie</t>
  </si>
  <si>
    <t>BBELENCI</t>
  </si>
  <si>
    <t>bernard.belencion</t>
  </si>
  <si>
    <t>BelencionBernard</t>
  </si>
  <si>
    <t>PG3.HCLStdPAPEQ.BelencionBernard</t>
  </si>
  <si>
    <t>Bernard.Belencion@apria.com</t>
  </si>
  <si>
    <t>bernard.belencion@hcl.com</t>
  </si>
  <si>
    <t>Obibe, Lovie</t>
  </si>
  <si>
    <t>Lovie Obibe</t>
  </si>
  <si>
    <t>Obibe</t>
  </si>
  <si>
    <t>Lovie</t>
  </si>
  <si>
    <t>LOBIBE</t>
  </si>
  <si>
    <t>LOVIEO</t>
  </si>
  <si>
    <t>LOVIEO@HCL.COM</t>
  </si>
  <si>
    <t>Cadang, Elicel</t>
  </si>
  <si>
    <t>Elicel Buduan Cadang</t>
  </si>
  <si>
    <t>Cadang</t>
  </si>
  <si>
    <t>Elicel</t>
  </si>
  <si>
    <t>Buduan</t>
  </si>
  <si>
    <t>ECADANG</t>
  </si>
  <si>
    <t>elicel.cadang</t>
  </si>
  <si>
    <t>ELICEL.CADANG@apria.com</t>
  </si>
  <si>
    <t>elicel.cadang@hcl.com</t>
  </si>
  <si>
    <t>Peredo, Gimeno</t>
  </si>
  <si>
    <t>Gimeno Guiruela Peredo</t>
  </si>
  <si>
    <t>Peredo</t>
  </si>
  <si>
    <t>Guiruela</t>
  </si>
  <si>
    <t>Cajurao, Maria Mikaella</t>
  </si>
  <si>
    <t>GPEREDO</t>
  </si>
  <si>
    <t>gimeno.peredo</t>
  </si>
  <si>
    <t>PeredoGimeno</t>
  </si>
  <si>
    <t>PG3.HCLDMEEQ.PeredoGimeno</t>
  </si>
  <si>
    <t>7D:15279</t>
  </si>
  <si>
    <t>Gimeno.Peredo@apria.com</t>
  </si>
  <si>
    <t>gimeno.peredo@hcl.com</t>
  </si>
  <si>
    <t>Samson, Ergie</t>
  </si>
  <si>
    <t>Ergie Samson</t>
  </si>
  <si>
    <t>Samson</t>
  </si>
  <si>
    <t>Ergie</t>
  </si>
  <si>
    <t>ESAMSON</t>
  </si>
  <si>
    <t>ergie.samson</t>
  </si>
  <si>
    <t>SamsonErgie</t>
  </si>
  <si>
    <t>PG3.HCLStdPAPEQ.SamsonErgie</t>
  </si>
  <si>
    <t>ergie.samson@apria.com</t>
  </si>
  <si>
    <t>ergie.samson@hcl.com</t>
  </si>
  <si>
    <t>Conda, Eduardo Jr. Malvar</t>
  </si>
  <si>
    <t>Eduardo Jr. Malvar Conda</t>
  </si>
  <si>
    <t>Conda</t>
  </si>
  <si>
    <t>Eduardo Jr.</t>
  </si>
  <si>
    <t>Malvar</t>
  </si>
  <si>
    <t>ECONDAJR</t>
  </si>
  <si>
    <t>eduardojr.conda</t>
  </si>
  <si>
    <t>CondaEduardoJr</t>
  </si>
  <si>
    <t>PG3.HCLStdPAPEQ.CondaEduardoJr</t>
  </si>
  <si>
    <t>eduardojr.conda@apria.com</t>
  </si>
  <si>
    <t>eduardojr.conda@hcl.com</t>
  </si>
  <si>
    <t>Palma, Rodolf</t>
  </si>
  <si>
    <t>Rodolf Palma</t>
  </si>
  <si>
    <t>Rodolf</t>
  </si>
  <si>
    <t>RODOLFP</t>
  </si>
  <si>
    <t>RODOLFP@HCL.COM</t>
  </si>
  <si>
    <t>Santiago, Juan Paolo</t>
  </si>
  <si>
    <t>Juan Paolo Santiago</t>
  </si>
  <si>
    <t>Juan Paolo</t>
  </si>
  <si>
    <t>JSANTIA5</t>
  </si>
  <si>
    <t>juanpaolo.santiago</t>
  </si>
  <si>
    <t>SantiagoJuan</t>
  </si>
  <si>
    <t>PG3.HCLCSEXP.SantiagoJuan</t>
  </si>
  <si>
    <t>Juan.Santiago@apria.com</t>
  </si>
  <si>
    <t>juanpaolo.santiago@hcl.com</t>
  </si>
  <si>
    <t>Velasquez, Girlie</t>
  </si>
  <si>
    <t>Girlie Mejia Velasquez</t>
  </si>
  <si>
    <t>Girlie</t>
  </si>
  <si>
    <t>GVELASQU</t>
  </si>
  <si>
    <t>girlie.velasquez</t>
  </si>
  <si>
    <t>Girlie.Velasquez@apria.com</t>
  </si>
  <si>
    <t>girlie.velasquez@hcl.com</t>
  </si>
  <si>
    <t>Barrientos, Mark Anthony</t>
  </si>
  <si>
    <t>Mark Anthony Barrientos</t>
  </si>
  <si>
    <t>Barrientos</t>
  </si>
  <si>
    <t>Mata</t>
  </si>
  <si>
    <t>mbarrie1</t>
  </si>
  <si>
    <t>markanthony.b</t>
  </si>
  <si>
    <t>BarrientosMark</t>
  </si>
  <si>
    <t>PG3.HCLSleepRSEQ.BarrientosMark</t>
  </si>
  <si>
    <t>Mark.Barrientos@apria.com</t>
  </si>
  <si>
    <t>markanthony.b@hcl.com</t>
  </si>
  <si>
    <t>Nuguid, Anthony</t>
  </si>
  <si>
    <t>Anthony Nuguid</t>
  </si>
  <si>
    <t>Nuguid</t>
  </si>
  <si>
    <t>ANUGUID</t>
  </si>
  <si>
    <t>anthony.nuguid</t>
  </si>
  <si>
    <t>Anthony.Nuguid@apria.com</t>
  </si>
  <si>
    <t>anthony.nuguid@hcl.com</t>
  </si>
  <si>
    <t>De Jesus, Darbi</t>
  </si>
  <si>
    <t>Darbi De Jesus</t>
  </si>
  <si>
    <t>Darbi</t>
  </si>
  <si>
    <t>DDEJESUS</t>
  </si>
  <si>
    <t>darbi.dejesus</t>
  </si>
  <si>
    <t>DeJesusDarbi</t>
  </si>
  <si>
    <t>PG3.HCLStdPAPEQ.DeJesusDarbi</t>
  </si>
  <si>
    <t>Darbi.DeJesus@apria.com</t>
  </si>
  <si>
    <t>darbi.dejesus@hcl.com</t>
  </si>
  <si>
    <t>Adobas, Orlie</t>
  </si>
  <si>
    <t>Orlie Adobas</t>
  </si>
  <si>
    <t>Adobas</t>
  </si>
  <si>
    <t>Orlie</t>
  </si>
  <si>
    <t>OADOBAS</t>
  </si>
  <si>
    <t>ORLIEA</t>
  </si>
  <si>
    <t>AdobaOrlie</t>
  </si>
  <si>
    <t>PG3.HCLSleepRSCS.AdobaOrlie</t>
  </si>
  <si>
    <t>ORLIEA@HCL.COM</t>
  </si>
  <si>
    <t>Meliton, Nicol Kay</t>
  </si>
  <si>
    <t>Nicol Kay Meliton</t>
  </si>
  <si>
    <t>Meliton</t>
  </si>
  <si>
    <t>Nicol Kay</t>
  </si>
  <si>
    <t>NMELITON</t>
  </si>
  <si>
    <t>nicolkay.meliton</t>
  </si>
  <si>
    <t>MELITONNICOLKAY</t>
  </si>
  <si>
    <t>PG3.HCLCSEXP.MELITONNICOLKAY</t>
  </si>
  <si>
    <t>NicolKay.Meliton@apria.com</t>
  </si>
  <si>
    <t>nicolkay.meliton@hcl.com</t>
  </si>
  <si>
    <t>Katherine Gutierrez</t>
  </si>
  <si>
    <t>Katherine</t>
  </si>
  <si>
    <t>KGUTIERR</t>
  </si>
  <si>
    <t>katherine.gutierrez</t>
  </si>
  <si>
    <t>GUITIERREZKATHERIN</t>
  </si>
  <si>
    <t>PG3.HCLPPMCIB.GUITIERREZKATHERIN</t>
  </si>
  <si>
    <t>KATHERINE.GUTIERREZ@apria.com</t>
  </si>
  <si>
    <t>katherine.gutierrez@hcl.com</t>
  </si>
  <si>
    <t>Esquieres, Anthony</t>
  </si>
  <si>
    <t>Anthony Esquieres</t>
  </si>
  <si>
    <t>Esquieres</t>
  </si>
  <si>
    <t>AESQUIER</t>
  </si>
  <si>
    <t>anthony.esquieres</t>
  </si>
  <si>
    <t>EsquieresAnthon</t>
  </si>
  <si>
    <t>PG3.HCLSleepRSCS.EsquieresAnthon</t>
  </si>
  <si>
    <t>7D:15269</t>
  </si>
  <si>
    <t>Anthony.Esquieres@apria.com</t>
  </si>
  <si>
    <t>anthony.esquieres@hcl.com</t>
  </si>
  <si>
    <t>2019-01</t>
  </si>
  <si>
    <t>Ballesteros, Criztel Chezka</t>
  </si>
  <si>
    <t>Criztel Chezka Lozada  Ballesteros</t>
  </si>
  <si>
    <t>Ballesteros</t>
  </si>
  <si>
    <t>Criztel Chezka</t>
  </si>
  <si>
    <t>Lozada</t>
  </si>
  <si>
    <t>CBALLEST</t>
  </si>
  <si>
    <t>criztelchezka.b</t>
  </si>
  <si>
    <t>BallesterosCrizt</t>
  </si>
  <si>
    <t>PG3.HCLSEXP.BallesterosCrizt</t>
  </si>
  <si>
    <t>Criztel.Ballesteros@apria.com</t>
  </si>
  <si>
    <t>criztelchezka.b@hcl.com</t>
  </si>
  <si>
    <t>Cross skilled to PPMC</t>
  </si>
  <si>
    <t>Canzana, Albert</t>
  </si>
  <si>
    <t>Albert Canzana</t>
  </si>
  <si>
    <t>Canzana</t>
  </si>
  <si>
    <t>ACANZANA</t>
  </si>
  <si>
    <t>albert.canzana</t>
  </si>
  <si>
    <t>CanzanaAlbert</t>
  </si>
  <si>
    <t>PG3.HCLPPMCIB.CanzanaAlbert</t>
  </si>
  <si>
    <t>Albert.Canzana@apria.com</t>
  </si>
  <si>
    <t>albert.canzana@hcl.com</t>
  </si>
  <si>
    <t>Llagas, Rainne Candace</t>
  </si>
  <si>
    <t>Rainne Candace Gallemit Llagas</t>
  </si>
  <si>
    <t>Llagas</t>
  </si>
  <si>
    <t>Rainne Candace</t>
  </si>
  <si>
    <t>RLLAGAS</t>
  </si>
  <si>
    <t>rainnecandace.l</t>
  </si>
  <si>
    <t>LlagasRainneCandac</t>
  </si>
  <si>
    <t>PG3.HCLDMEEQ.LlagasRainneCandac</t>
  </si>
  <si>
    <t>7D:15290</t>
  </si>
  <si>
    <t>RainneCandace.Llagas@apria.com</t>
  </si>
  <si>
    <t>rainnecandace.l@hcl.com</t>
  </si>
  <si>
    <t>Trillana, Rachel Ann</t>
  </si>
  <si>
    <t>Rachel Ann Trillana</t>
  </si>
  <si>
    <t>Trillana</t>
  </si>
  <si>
    <t>Rachel Ann</t>
  </si>
  <si>
    <t>RTRILLAN</t>
  </si>
  <si>
    <t>RACHELANNT</t>
  </si>
  <si>
    <t>TrillanaRachelAn</t>
  </si>
  <si>
    <t>PG3.HCLStdPAPEQ.TrillanaRachelAn</t>
  </si>
  <si>
    <t>RachelAnn.Trillana@apria.com</t>
  </si>
  <si>
    <t>RACHELANNT@HCL.COM</t>
  </si>
  <si>
    <t>Valerie Ann, Erispe</t>
  </si>
  <si>
    <t>Valerie Ann Erispe</t>
  </si>
  <si>
    <t>Erispe</t>
  </si>
  <si>
    <t>Valerie Ann</t>
  </si>
  <si>
    <t>NTL NEN</t>
  </si>
  <si>
    <t>VERISPE</t>
  </si>
  <si>
    <t>valerieann.erispe</t>
  </si>
  <si>
    <t>ErispeValerie</t>
  </si>
  <si>
    <t>PG3.HCLStdPAPEQ.ErispeValerie</t>
  </si>
  <si>
    <t>Valerie Erispe</t>
  </si>
  <si>
    <t>Valerie.Erispe@apria.com</t>
  </si>
  <si>
    <t>valerieann.erispe@hcl.com</t>
  </si>
  <si>
    <t>Eladia, Mark Daveth</t>
  </si>
  <si>
    <t>Mark Daveth Vacunawa Eladia</t>
  </si>
  <si>
    <t>Eladia</t>
  </si>
  <si>
    <t>Mark Daveth</t>
  </si>
  <si>
    <t>Vacunawa</t>
  </si>
  <si>
    <t>MELADIA</t>
  </si>
  <si>
    <t>markdaveth.eladia</t>
  </si>
  <si>
    <t>EladiaMark</t>
  </si>
  <si>
    <t>PG3.HCLStdPAPEQ.EladiaMark</t>
  </si>
  <si>
    <t>MarkDaveth.Eladia@apria.com</t>
  </si>
  <si>
    <t>markdaveth.eladia@hcl.com</t>
  </si>
  <si>
    <t>Dijamco, Richard Anderson</t>
  </si>
  <si>
    <t>Richard Anderson Dijamco</t>
  </si>
  <si>
    <t>Dijamco</t>
  </si>
  <si>
    <t>Richard Anderson</t>
  </si>
  <si>
    <t>RDIJAMCO</t>
  </si>
  <si>
    <t>richardanderson.d</t>
  </si>
  <si>
    <t>DIJAMCORICHARDA</t>
  </si>
  <si>
    <t>PG3.HCLSleepRSCS.DIJAMCORICHARDA</t>
  </si>
  <si>
    <t>Richard.Dijamco@apria.com</t>
  </si>
  <si>
    <t>richardanderson.d@hcl.com</t>
  </si>
  <si>
    <t>Palmero, Joffel Angelie</t>
  </si>
  <si>
    <t>Joffel Angelie Leonen Palmero</t>
  </si>
  <si>
    <t>Palmero</t>
  </si>
  <si>
    <t>Joffel Angelie</t>
  </si>
  <si>
    <t>Leonen</t>
  </si>
  <si>
    <t>JPALMERO</t>
  </si>
  <si>
    <t>joffelangelie.p</t>
  </si>
  <si>
    <t>PalmeroJoffelAngel</t>
  </si>
  <si>
    <t>PG3.HCLDMEEQ.PalmeroJoffelAngel</t>
  </si>
  <si>
    <t>7D:15297</t>
  </si>
  <si>
    <t>JoffelAngelie.Palmero@apria.com</t>
  </si>
  <si>
    <t>Villar, Racquel</t>
  </si>
  <si>
    <t>Racquel Villar</t>
  </si>
  <si>
    <t>Racquel</t>
  </si>
  <si>
    <t>Ciego, Ken Hensley</t>
  </si>
  <si>
    <t>RVILLAR</t>
  </si>
  <si>
    <t>raquel.villar</t>
  </si>
  <si>
    <t>VILLARRACQUEL</t>
  </si>
  <si>
    <t>PG3.HCLSleepRSEQ.VILLARRACQUEL</t>
  </si>
  <si>
    <t>Racquel.Villar@apria.com</t>
  </si>
  <si>
    <t>raquel.villar@hcl.com</t>
  </si>
  <si>
    <t>Almazan, Eleuterio Pablo</t>
  </si>
  <si>
    <t>Eleuterio Pablo Almazan</t>
  </si>
  <si>
    <t>Almazan</t>
  </si>
  <si>
    <t>Eleuterio Pablo</t>
  </si>
  <si>
    <t>EALMAZAN</t>
  </si>
  <si>
    <t>eleuteriopablo.a</t>
  </si>
  <si>
    <t>AlmazanEleuterio</t>
  </si>
  <si>
    <t>PG3.HCLStdPAPEQ.AlmazanEleuterio</t>
  </si>
  <si>
    <t>eleuteriopablo.almazan@apria.com</t>
  </si>
  <si>
    <t>eleuteriopablo.a@hcl.com</t>
  </si>
  <si>
    <t>San Ramon, Dick</t>
  </si>
  <si>
    <t>Dick San Ramon</t>
  </si>
  <si>
    <t>San Ramon</t>
  </si>
  <si>
    <t>Dick</t>
  </si>
  <si>
    <t>DSANRAMO</t>
  </si>
  <si>
    <t>dick.sanramon</t>
  </si>
  <si>
    <t>SANRAMONDICK</t>
  </si>
  <si>
    <t>PG3.HCLCSEXP.SANRAMONDICK</t>
  </si>
  <si>
    <t>Dick.SanRamon@apria.com</t>
  </si>
  <si>
    <t>dick.sanramon@hcl.com</t>
  </si>
  <si>
    <t>Elizaga, Reginald</t>
  </si>
  <si>
    <t>Reginald Elizaga</t>
  </si>
  <si>
    <t>Elizaga</t>
  </si>
  <si>
    <t>Reginald</t>
  </si>
  <si>
    <t>Absconding</t>
  </si>
  <si>
    <t>RELIZAGA</t>
  </si>
  <si>
    <t>reginald.elizaga</t>
  </si>
  <si>
    <t>ElizagaReginald</t>
  </si>
  <si>
    <t>PG3.HCLSleepRSEQ.ElizagaReginald</t>
  </si>
  <si>
    <t>Reginald.Elizaga@apria.com</t>
  </si>
  <si>
    <t>reginald.elizaga@hcl.com</t>
  </si>
  <si>
    <t>Bertumen, Leyanne</t>
  </si>
  <si>
    <t>Leyanne Bertumen</t>
  </si>
  <si>
    <t>Bertumen</t>
  </si>
  <si>
    <t>Leyanne</t>
  </si>
  <si>
    <t>BLEYANNE</t>
  </si>
  <si>
    <t>LEYANNEB</t>
  </si>
  <si>
    <t>BertumenLeyanne</t>
  </si>
  <si>
    <t>PG3.HCLSleepRSCS.BertumenLeyanne</t>
  </si>
  <si>
    <t>Bertumen.Leyanne@apria.com</t>
  </si>
  <si>
    <t>LEYANNEB@HCL.COM</t>
  </si>
  <si>
    <t>Synyd, Lumod</t>
  </si>
  <si>
    <t>Synyd Lumod</t>
  </si>
  <si>
    <t>Lumod</t>
  </si>
  <si>
    <t>Synyd</t>
  </si>
  <si>
    <t>SLUMOD</t>
  </si>
  <si>
    <t>synyd.lumod</t>
  </si>
  <si>
    <t>LumodSynyd</t>
  </si>
  <si>
    <t>PG3.HCLStdPAPEQ.LumodSynyd</t>
  </si>
  <si>
    <t>Synyd.Lumod@apria.com</t>
  </si>
  <si>
    <t>synyd.lumod@hcl.com</t>
  </si>
  <si>
    <t>Cañete, Ella</t>
  </si>
  <si>
    <t>Ella Cañete</t>
  </si>
  <si>
    <t>Cañete</t>
  </si>
  <si>
    <t>Ella</t>
  </si>
  <si>
    <t>ECAETE</t>
  </si>
  <si>
    <t>ella.canete</t>
  </si>
  <si>
    <t>CANETEELLA</t>
  </si>
  <si>
    <t>PG3.HCLSleepRSEQ.CANETEELLA</t>
  </si>
  <si>
    <t>Ella.Canete@apria.com</t>
  </si>
  <si>
    <t>ella.canete@hcl.com</t>
  </si>
  <si>
    <t>Robles, Carlomagno</t>
  </si>
  <si>
    <t>Carlomagno Hizon Robles</t>
  </si>
  <si>
    <t>Robles</t>
  </si>
  <si>
    <t>Carlomagno</t>
  </si>
  <si>
    <t>CROBLES2</t>
  </si>
  <si>
    <t>carlomagno.robles</t>
  </si>
  <si>
    <t>RoblesCarlomagno</t>
  </si>
  <si>
    <t>PG3.HCLDMEEQ.RoblesCarlomagno</t>
  </si>
  <si>
    <t>7D:14499</t>
  </si>
  <si>
    <t>Carlomagno.Robles@apria.com</t>
  </si>
  <si>
    <t>carlomagno.robles@hcl.com</t>
  </si>
  <si>
    <t>Pamienta, William</t>
  </si>
  <si>
    <t>William Casimiro Pamienta</t>
  </si>
  <si>
    <t>Pamienta</t>
  </si>
  <si>
    <t>William</t>
  </si>
  <si>
    <t>Casimiro</t>
  </si>
  <si>
    <t>WPAMIENT</t>
  </si>
  <si>
    <t>william.pamienta</t>
  </si>
  <si>
    <t>PamientaWilliam</t>
  </si>
  <si>
    <t>PG3.HCLSleepRSEQ.PamientaWilliam</t>
  </si>
  <si>
    <t>William.Pamienta@apria.com</t>
  </si>
  <si>
    <t>william.pamienta@hcl.com</t>
  </si>
  <si>
    <t>Yambot, Ruth</t>
  </si>
  <si>
    <t>Ruth Yambot</t>
  </si>
  <si>
    <t>Yambot</t>
  </si>
  <si>
    <t>Ruth</t>
  </si>
  <si>
    <t>Not Active</t>
  </si>
  <si>
    <t>RYAMBOT</t>
  </si>
  <si>
    <t>ruth.yambot</t>
  </si>
  <si>
    <t>YambotRuth</t>
  </si>
  <si>
    <t>PG3.HCLStdPAPEQ.YambotRuth</t>
  </si>
  <si>
    <t>ruth.yambot@apria.com</t>
  </si>
  <si>
    <t>ruth.yambot@hcl.com</t>
  </si>
  <si>
    <t>Tolentino, Jasmin</t>
  </si>
  <si>
    <t>Jasmin Frontuna Tolentino</t>
  </si>
  <si>
    <t>Jasmin</t>
  </si>
  <si>
    <t>Frontuna</t>
  </si>
  <si>
    <t>JTOLENT1</t>
  </si>
  <si>
    <t>jasmin.tolentino</t>
  </si>
  <si>
    <t xml:space="preserve">TOLENTINOJASMIN </t>
  </si>
  <si>
    <t xml:space="preserve">PG3.HCLSleepRSCS.TOLENTINOJASMIN </t>
  </si>
  <si>
    <t>Jasmin.Tolentino@apria.com</t>
  </si>
  <si>
    <t>jasmin.tolentino@hcl.com</t>
  </si>
  <si>
    <t>Cabaltera, Joe Vener</t>
  </si>
  <si>
    <t>Joe Vener Malbog Cabaltera</t>
  </si>
  <si>
    <t>Cabaltera</t>
  </si>
  <si>
    <t>Joe Vener</t>
  </si>
  <si>
    <t>Malbog</t>
  </si>
  <si>
    <t>JCABALTE</t>
  </si>
  <si>
    <t>joevener.cabaltera</t>
  </si>
  <si>
    <t>CabalteraJoe</t>
  </si>
  <si>
    <t>PG3.HCLSleepRSCS.CabalteraJoe</t>
  </si>
  <si>
    <t>Joe.Cabaltera@apria.com</t>
  </si>
  <si>
    <t>joevener.cabaltera@hcl.com</t>
  </si>
  <si>
    <t>Salvadora Jr., Antonio</t>
  </si>
  <si>
    <t>Antonio Salvadora Jr.</t>
  </si>
  <si>
    <t>Salvadora Jr.</t>
  </si>
  <si>
    <t>AJR</t>
  </si>
  <si>
    <t>antoniojr.salvadora</t>
  </si>
  <si>
    <t>SALVADORAANTONIO</t>
  </si>
  <si>
    <t>PG3.HCLCSEXP.SALVADORAANTONIO</t>
  </si>
  <si>
    <t>Antonio.Jr@apria.com</t>
  </si>
  <si>
    <t>antoniojr.salvadora@hcl.com</t>
  </si>
  <si>
    <t>Bañares, Gerson</t>
  </si>
  <si>
    <t>Gerson Bañares</t>
  </si>
  <si>
    <t>Bañares</t>
  </si>
  <si>
    <t>Gerson</t>
  </si>
  <si>
    <t>Kaiser Closet/Sleep EQ/Standara PAP/Suspended billing</t>
  </si>
  <si>
    <t>GBANARES</t>
  </si>
  <si>
    <t>gerson.banares</t>
  </si>
  <si>
    <t>BANARESGERSON</t>
  </si>
  <si>
    <t>PG3.HCLSleepRSEQ.BANARESGERSON</t>
  </si>
  <si>
    <t>7D:04375</t>
  </si>
  <si>
    <t>Gerson.Banares@apria.com</t>
  </si>
  <si>
    <t>gerson.banares@hcl.com</t>
  </si>
  <si>
    <t>Tanjoco, Salve</t>
  </si>
  <si>
    <t>Salve Tanjoco</t>
  </si>
  <si>
    <t>Tanjoco</t>
  </si>
  <si>
    <t>Salve</t>
  </si>
  <si>
    <t>STANJOCO</t>
  </si>
  <si>
    <t>salve.tanjoco</t>
  </si>
  <si>
    <t>TanjocoSalve</t>
  </si>
  <si>
    <t>PG3.HCLCSEXP.TanjocoSalve</t>
  </si>
  <si>
    <t>Salve.Tanjoco@apria.com</t>
  </si>
  <si>
    <t>salve.tanjoco@hcl.com</t>
  </si>
  <si>
    <t>Arreola, Leo Mark</t>
  </si>
  <si>
    <t>Leo Mark Arreola</t>
  </si>
  <si>
    <t>Arreola</t>
  </si>
  <si>
    <t>Leo Mark</t>
  </si>
  <si>
    <t>LARREOLA</t>
  </si>
  <si>
    <t>leomark.arreola</t>
  </si>
  <si>
    <t>ArreolaLeoMark</t>
  </si>
  <si>
    <t>PG3.HCLDMEEQ.ArreolaLeoMark</t>
  </si>
  <si>
    <t>7D:05854</t>
  </si>
  <si>
    <t>LeoMark.Arreola@apria.com</t>
  </si>
  <si>
    <t>leomark.arreola@hcl.com</t>
  </si>
  <si>
    <t>Bautista, Marivic</t>
  </si>
  <si>
    <t>Marivic Bautista</t>
  </si>
  <si>
    <t>MBAUTIS6</t>
  </si>
  <si>
    <t>MarivicB</t>
  </si>
  <si>
    <t>BautistaMarivic</t>
  </si>
  <si>
    <t>PG3.HCLWFM.BautistaMarivic</t>
  </si>
  <si>
    <t>Marivic.Bautista@apria.com</t>
  </si>
  <si>
    <t>MarivicB@hcl.com</t>
  </si>
  <si>
    <t>Romano, Orven Frederick</t>
  </si>
  <si>
    <t>Orven Frederick Romano</t>
  </si>
  <si>
    <t>Romano</t>
  </si>
  <si>
    <t>Orven Frederick</t>
  </si>
  <si>
    <t>OROMANO</t>
  </si>
  <si>
    <t>orvenfrederick.r</t>
  </si>
  <si>
    <t>RomanoOrven</t>
  </si>
  <si>
    <t>PG3.HCLSleepRSEQ.RomanoOrven</t>
  </si>
  <si>
    <t>OrvenFrederick.Romano@apria.com</t>
  </si>
  <si>
    <t>orvenfrederick.r@hcl.com</t>
  </si>
  <si>
    <t>Hazelyn, Gran</t>
  </si>
  <si>
    <t>Hazelyn Gran</t>
  </si>
  <si>
    <t>Gran</t>
  </si>
  <si>
    <t>Hazelyn</t>
  </si>
  <si>
    <t>HGRAN</t>
  </si>
  <si>
    <t>hazelyn.gran</t>
  </si>
  <si>
    <t>GranHazelyn</t>
  </si>
  <si>
    <t>PG3.HCLStdPAPEQ.GranHazelyn</t>
  </si>
  <si>
    <t>Hazelyn.Gran@apria.com</t>
  </si>
  <si>
    <t>hazelyn.gran@hcl.com</t>
  </si>
  <si>
    <t>Salik, Leila</t>
  </si>
  <si>
    <t>Leila Salik</t>
  </si>
  <si>
    <t>Leila</t>
  </si>
  <si>
    <t>LSALIK</t>
  </si>
  <si>
    <t>leila.salik</t>
  </si>
  <si>
    <t>SALIKLEILA</t>
  </si>
  <si>
    <t>PG3.HCLStdPAPEQ.SALIKLEILA</t>
  </si>
  <si>
    <t>Leila.Salik@apria.com</t>
  </si>
  <si>
    <t>leila.salik@hcl.com</t>
  </si>
  <si>
    <t>Duran, Daffodil</t>
  </si>
  <si>
    <t>Daffodil Sevillo Duran</t>
  </si>
  <si>
    <t>Duran</t>
  </si>
  <si>
    <t>Daffodil</t>
  </si>
  <si>
    <t>Sevillo</t>
  </si>
  <si>
    <t>DDURAN2</t>
  </si>
  <si>
    <t>daffodil.duran</t>
  </si>
  <si>
    <t>DURANDAFFODIL</t>
  </si>
  <si>
    <t>PG3.HCLSleepRSCS.DURANDAFFODIL</t>
  </si>
  <si>
    <t>Daffodil.Duran@apria.com</t>
  </si>
  <si>
    <t>daffodil.duran@hcl.com</t>
  </si>
  <si>
    <t>Vallega, Leufard</t>
  </si>
  <si>
    <t>Leufard Vallega</t>
  </si>
  <si>
    <t>Vallega</t>
  </si>
  <si>
    <t>Leufard</t>
  </si>
  <si>
    <t>LVALLEGA</t>
  </si>
  <si>
    <t>leufard.vallega</t>
  </si>
  <si>
    <t>VallegaLeufard</t>
  </si>
  <si>
    <t>PG3.HCLSLEEPPAPEQ.VallegaLeufard</t>
  </si>
  <si>
    <t>Leufard.Vallega@apria.com</t>
  </si>
  <si>
    <t>leufard.vallega@hcl.com</t>
  </si>
  <si>
    <t>Abante, Dexter</t>
  </si>
  <si>
    <t>Dexter Abante</t>
  </si>
  <si>
    <t>Abante</t>
  </si>
  <si>
    <t>Dexter</t>
  </si>
  <si>
    <t>DABANTE</t>
  </si>
  <si>
    <t>dexter.abante</t>
  </si>
  <si>
    <t>DEXTERABANTE</t>
  </si>
  <si>
    <t>PG3.HCLSBPROJ.DEXTERABANTE</t>
  </si>
  <si>
    <t>7D:02667</t>
  </si>
  <si>
    <t>Dexter.Abante@apria.com</t>
  </si>
  <si>
    <t>dexter.abante@hcl.com</t>
  </si>
  <si>
    <t>Monforte, Shan Cannery</t>
  </si>
  <si>
    <t>Shan Cannery Monforte</t>
  </si>
  <si>
    <t>Monforte</t>
  </si>
  <si>
    <t>Shan Cannery</t>
  </si>
  <si>
    <t>SMONFORT</t>
  </si>
  <si>
    <t>shancannery.m</t>
  </si>
  <si>
    <t>MonforteShan</t>
  </si>
  <si>
    <t>PG3.HCLStdPAPEQ.MonforteShan</t>
  </si>
  <si>
    <t>ShanCannery.Monforte@apria.com</t>
  </si>
  <si>
    <t>Ganzon, Kurt Raymund</t>
  </si>
  <si>
    <t>Kurt Raymund Ganzon</t>
  </si>
  <si>
    <t>Ganzon</t>
  </si>
  <si>
    <t>Kurt Raymund</t>
  </si>
  <si>
    <t>KGANZON</t>
  </si>
  <si>
    <t>kurtraymund.ganzon</t>
  </si>
  <si>
    <t>GanzonKurtRaym</t>
  </si>
  <si>
    <t>PG3.HCLStdPAPEQ.GanzonKurtRaym</t>
  </si>
  <si>
    <t>kurtraymond.ganzon@apria.com</t>
  </si>
  <si>
    <t>kurtraymund.ganzon@hcl.com</t>
  </si>
  <si>
    <t>Perdiguez, Anthony James</t>
  </si>
  <si>
    <t>Anthony James Olasiman Perdiguez</t>
  </si>
  <si>
    <t>Perdiguez</t>
  </si>
  <si>
    <t>Anthony James</t>
  </si>
  <si>
    <t>Olasiman</t>
  </si>
  <si>
    <t>APERDIGU</t>
  </si>
  <si>
    <t>anthonyjames.p</t>
  </si>
  <si>
    <t>PerdiguezAnthony</t>
  </si>
  <si>
    <t>PG3.HCLStdPAPEQ.PerdiguezAnthony</t>
  </si>
  <si>
    <t>AnthonyJames.Perdiguez@apria.com</t>
  </si>
  <si>
    <t>anthonyjames.p@hcl.com</t>
  </si>
  <si>
    <t>Montano, Rolando</t>
  </si>
  <si>
    <t>Rolando Montano</t>
  </si>
  <si>
    <t>Montano</t>
  </si>
  <si>
    <t>RMONTANO</t>
  </si>
  <si>
    <t>roland.montano</t>
  </si>
  <si>
    <t>MONTANOROLANDO</t>
  </si>
  <si>
    <t>PG3.HCLSEXP.MONTANOROLANDO</t>
  </si>
  <si>
    <t>Rolando.Montano@apria.com</t>
  </si>
  <si>
    <t>roland.montano@hcl.com</t>
  </si>
  <si>
    <t>Sayawan, Mafhelinda</t>
  </si>
  <si>
    <t>Mafhelinda Sayawan</t>
  </si>
  <si>
    <t>Sayawan</t>
  </si>
  <si>
    <t>Mafhelinda</t>
  </si>
  <si>
    <t>MSAYAWAN</t>
  </si>
  <si>
    <t>mafhelinda.sayawan</t>
  </si>
  <si>
    <t>SAYAWANMAFHELINDA</t>
  </si>
  <si>
    <t>PG3.HCLPPMCIB.SAYAWANMAFHELINDA</t>
  </si>
  <si>
    <t>Mafhelinda.Sayawan@apria.com</t>
  </si>
  <si>
    <t>mafhelinda.sayawan@hcl.com</t>
  </si>
  <si>
    <t>Orail, Michelle</t>
  </si>
  <si>
    <t>Michelle Caday Orail</t>
  </si>
  <si>
    <t>Orail</t>
  </si>
  <si>
    <t>MORAIL</t>
  </si>
  <si>
    <t>michelle.orail</t>
  </si>
  <si>
    <t>OrailMichelle</t>
  </si>
  <si>
    <t>PG3.HCLDMEEQ.OrailMichelle</t>
  </si>
  <si>
    <t>7D:15081</t>
  </si>
  <si>
    <t>Michelle.Orail@apria.com</t>
  </si>
  <si>
    <t>michelle.orail@hcl.com</t>
  </si>
  <si>
    <t>Babagay, Rachel Ann</t>
  </si>
  <si>
    <t>Rachel Ann Babagay</t>
  </si>
  <si>
    <t>Babagay</t>
  </si>
  <si>
    <t>RBABAGAY</t>
  </si>
  <si>
    <t>rachelann.babagay</t>
  </si>
  <si>
    <t>BABAGAYRACHELANN</t>
  </si>
  <si>
    <t>PG3.HCLStdPAPEQ.BABAGAYRACHELANN</t>
  </si>
  <si>
    <t>RachelAnn.Babagay@apria.com</t>
  </si>
  <si>
    <t>rachelann.babagay@hcl.com</t>
  </si>
  <si>
    <t>Dela Chica, Benedict</t>
  </si>
  <si>
    <t>Benedict Dela Chica</t>
  </si>
  <si>
    <t>Dela Chica</t>
  </si>
  <si>
    <t>BDELACHI</t>
  </si>
  <si>
    <t>benedict.delachica</t>
  </si>
  <si>
    <t>DelaChicaBenedict</t>
  </si>
  <si>
    <t>PG3.HCLDMEEQ.DelaChicaBenedict</t>
  </si>
  <si>
    <t>7D:05781</t>
  </si>
  <si>
    <t>Benedict.delaChica@apria.com</t>
  </si>
  <si>
    <t>benedict.delachica@hcl.com</t>
  </si>
  <si>
    <t>Songcuan, Jodel Blasé</t>
  </si>
  <si>
    <t>Jodel Blase Songcuan</t>
  </si>
  <si>
    <t>Songcuan</t>
  </si>
  <si>
    <t>Jodel Blasé</t>
  </si>
  <si>
    <t>JSONGCUA</t>
  </si>
  <si>
    <t>jodel.songcuan</t>
  </si>
  <si>
    <t>SongcuanJodelBla</t>
  </si>
  <si>
    <t>PG3.HCLStdPAPEQ.SongcuanJodelBla</t>
  </si>
  <si>
    <t>Jodel.Songcuan@apria.com</t>
  </si>
  <si>
    <t>jodel.songcuan@hcl.com</t>
  </si>
  <si>
    <t>Consibido, Alvin John</t>
  </si>
  <si>
    <t>Alvin John Consibido</t>
  </si>
  <si>
    <t>Consibido</t>
  </si>
  <si>
    <t>Alvin John</t>
  </si>
  <si>
    <t>ACONSIBI</t>
  </si>
  <si>
    <t>alvinjohn.consibido</t>
  </si>
  <si>
    <t>ConsibidoAlvin</t>
  </si>
  <si>
    <t>PG3.HCLCSEXP.ConsibidoAlvin</t>
  </si>
  <si>
    <t>AlvinJohn.Consibido@apria.com</t>
  </si>
  <si>
    <t>alvinjohn.consibido@hcl.com</t>
  </si>
  <si>
    <t>Balbuena, Angelo Karlo</t>
  </si>
  <si>
    <t>Angelo Karlo Balbuena</t>
  </si>
  <si>
    <t>Balbuena</t>
  </si>
  <si>
    <t>Angelo Karlo</t>
  </si>
  <si>
    <t>ABALBUEN</t>
  </si>
  <si>
    <t>angelokarlo.b</t>
  </si>
  <si>
    <t>BalbuenaAngeloKarlo</t>
  </si>
  <si>
    <t>PG3.HCLSEXP.BalbuenaAngeloKarlo</t>
  </si>
  <si>
    <t>AngeloKarlo.Balbuena@apria.com</t>
  </si>
  <si>
    <t>angelokarlo.b@hcl.com</t>
  </si>
  <si>
    <t>Remolano, Michael Anthony</t>
  </si>
  <si>
    <t>Michael Anthony Remolano</t>
  </si>
  <si>
    <t>Remolano</t>
  </si>
  <si>
    <t>Michael Anthony</t>
  </si>
  <si>
    <t>MREMOLAN</t>
  </si>
  <si>
    <t>michaelanthony.r</t>
  </si>
  <si>
    <t>REMOLANOMICHAELA</t>
  </si>
  <si>
    <t>PG3.HCLSEXP.REMOLANOMICHAELA</t>
  </si>
  <si>
    <t>MichaelAnthony.Remolano@apria.com</t>
  </si>
  <si>
    <t>michaelanthony.r@hcl.com</t>
  </si>
  <si>
    <t>Garcia, Bernadeth</t>
  </si>
  <si>
    <t>Bernadeth Garcia</t>
  </si>
  <si>
    <t>Bernadeth</t>
  </si>
  <si>
    <t>BGARCIA6</t>
  </si>
  <si>
    <t>bernadeth.garcia</t>
  </si>
  <si>
    <t>GARCIABERNADETH</t>
  </si>
  <si>
    <t>PG3.HCLSleepRSEQ.GARCIABERNADETH</t>
  </si>
  <si>
    <t>Bernadeth.Garcia@apria.com</t>
  </si>
  <si>
    <t>bernadeth.garcia@hcl.com</t>
  </si>
  <si>
    <t>Carlos, Jeanette</t>
  </si>
  <si>
    <t xml:space="preserve">Jeanette Burgos Carlos </t>
  </si>
  <si>
    <t>Jeanette</t>
  </si>
  <si>
    <t>Burgos</t>
  </si>
  <si>
    <t>JCARLOS3</t>
  </si>
  <si>
    <t>jeanette.carlos</t>
  </si>
  <si>
    <t>CarlosJeanette</t>
  </si>
  <si>
    <t>PG3.HCLPPMCIB.CarlosJeanette</t>
  </si>
  <si>
    <t>Jeanette.Carlos@apria.com</t>
  </si>
  <si>
    <t>jeanette.carlos@hcl.com</t>
  </si>
  <si>
    <t>Cotanda, Carlo</t>
  </si>
  <si>
    <t>Carlo Cotanda</t>
  </si>
  <si>
    <t>Cotanda</t>
  </si>
  <si>
    <t>CCOTANDA</t>
  </si>
  <si>
    <t>carlo.cotanda</t>
  </si>
  <si>
    <t>CotandaCarlo</t>
  </si>
  <si>
    <t>PG3.HCLStdPAPEQ.CotandaCarlo</t>
  </si>
  <si>
    <t>Carlo.Cotanda@apria.com</t>
  </si>
  <si>
    <t>carlo.cotanda@hcl.com</t>
  </si>
  <si>
    <t>Mejia, Mark Christian</t>
  </si>
  <si>
    <t>Mark Christian Mejia</t>
  </si>
  <si>
    <t>Mark Christian</t>
  </si>
  <si>
    <t>MMEJIA2</t>
  </si>
  <si>
    <t>markchristian.mejia</t>
  </si>
  <si>
    <t>MejiaMarkChristi</t>
  </si>
  <si>
    <t>PG3.HCLStdPAPEQ.MejiaMarkChristi</t>
  </si>
  <si>
    <t>markchristian.mejia@apria.com</t>
  </si>
  <si>
    <t>markchristian.mejia@hcl.com</t>
  </si>
  <si>
    <t>Natanauan, Maria Victoria Ann</t>
  </si>
  <si>
    <t>Maria Victoria Ann Natanauan</t>
  </si>
  <si>
    <t>Natanauan</t>
  </si>
  <si>
    <t>Maria Victoria Ann</t>
  </si>
  <si>
    <t>MNATANAU</t>
  </si>
  <si>
    <t>mariavictoriaann.n</t>
  </si>
  <si>
    <t>NatanauanMaria</t>
  </si>
  <si>
    <t>PG3.HCLStdPAPEQ.NatanauanMaria</t>
  </si>
  <si>
    <t>7D:14385</t>
  </si>
  <si>
    <t>MariaVictoriaAnn.Natanauan@apria.com</t>
  </si>
  <si>
    <t>mariavictoriaann.n@hcl.com</t>
  </si>
  <si>
    <t>2019-02</t>
  </si>
  <si>
    <t>Colarina, John Renz</t>
  </si>
  <si>
    <t>John Renz Bunyi Colarina</t>
  </si>
  <si>
    <t>Colarina</t>
  </si>
  <si>
    <t>John Renz</t>
  </si>
  <si>
    <t>Bunyi</t>
  </si>
  <si>
    <t>JCOLARIN</t>
  </si>
  <si>
    <t>johnrenz.colarina</t>
  </si>
  <si>
    <t>ColarinaJohnRenz</t>
  </si>
  <si>
    <t>PG3.HCLStdPAPEQ.ColarinaJohnRenz</t>
  </si>
  <si>
    <t>John.Colarina@apria.com</t>
  </si>
  <si>
    <t>johnrenz.colarina@hcl.com</t>
  </si>
  <si>
    <t>Zamora, Ma Victoria</t>
  </si>
  <si>
    <t>Ma Victoria Zamora</t>
  </si>
  <si>
    <t>Ma Victoria</t>
  </si>
  <si>
    <t>MZAMORA1</t>
  </si>
  <si>
    <t>mavictoria.zamora</t>
  </si>
  <si>
    <t>ZamoraMaVicto</t>
  </si>
  <si>
    <t>PG3.HCLSleepRSEQ.ZamoraMaVicto</t>
  </si>
  <si>
    <t>MaVictoria.Zamora@apria.com</t>
  </si>
  <si>
    <t>mavictoria.zamora@hcl.com</t>
  </si>
  <si>
    <t>Pascual, Eric</t>
  </si>
  <si>
    <t>Eric Pascual</t>
  </si>
  <si>
    <t>Pascual</t>
  </si>
  <si>
    <t>Eric</t>
  </si>
  <si>
    <t>EPASCUAL</t>
  </si>
  <si>
    <t>ericpa</t>
  </si>
  <si>
    <t>PascualEric</t>
  </si>
  <si>
    <t>PG3.HCLStdPAPEQ.PascualEric</t>
  </si>
  <si>
    <t>EPASCUAL@corporate.apria.com</t>
  </si>
  <si>
    <t>ericpa@hcl.com</t>
  </si>
  <si>
    <t>Reyes, Jheremeah</t>
  </si>
  <si>
    <t>Jheremeah Reyes</t>
  </si>
  <si>
    <t>Jheremeah</t>
  </si>
  <si>
    <t>Wave 32</t>
  </si>
  <si>
    <t>JREYES12</t>
  </si>
  <si>
    <t>JHEREMEAHR</t>
  </si>
  <si>
    <t>ReyesJheremeah</t>
  </si>
  <si>
    <t>PG3.HCLStdPAPEQ.ReyesJheremeah</t>
  </si>
  <si>
    <t>Jheremeah.Reyes@apria.com</t>
  </si>
  <si>
    <t>JHEREMEAHR@HCL.COM</t>
  </si>
  <si>
    <t>Flores, Venerando Jr.</t>
  </si>
  <si>
    <t>Venerando Jr. Flores</t>
  </si>
  <si>
    <t>Venerando Jr.</t>
  </si>
  <si>
    <t>VFLORESJ</t>
  </si>
  <si>
    <t>venerandojr.flores</t>
  </si>
  <si>
    <t>FLORESJR.VENERAN</t>
  </si>
  <si>
    <t>PG3.HCLSleepRSC.FLORESJR.VENERAN</t>
  </si>
  <si>
    <t>Venerando.FloresJr@apria.com</t>
  </si>
  <si>
    <t>venerandojr.flores@hcl.com</t>
  </si>
  <si>
    <t>Pantua, Queenie Joan</t>
  </si>
  <si>
    <t>Queenie Joan Pantua</t>
  </si>
  <si>
    <t>Pantua</t>
  </si>
  <si>
    <t>Queenie Joan</t>
  </si>
  <si>
    <t>PANTUA</t>
  </si>
  <si>
    <t>queeniejoan.pantua</t>
  </si>
  <si>
    <t>PANTUAQUEENIEJOAN</t>
  </si>
  <si>
    <t>PG3.HCLCSEXP.PANTUAQUEENIEJOAN</t>
  </si>
  <si>
    <t>QUEENIEJOAN.PANTUA@apria.com</t>
  </si>
  <si>
    <t>queeniejoan.pantua@hcl.com</t>
  </si>
  <si>
    <t>Velasquez, Clive</t>
  </si>
  <si>
    <t>Clive Velasquez</t>
  </si>
  <si>
    <t>Clive</t>
  </si>
  <si>
    <t>Balading</t>
  </si>
  <si>
    <t>CVELASQ1</t>
  </si>
  <si>
    <t>clive.velasquez</t>
  </si>
  <si>
    <t>VelasquezClive</t>
  </si>
  <si>
    <t>PG3.HCLStdPAPEQ.VelasquezClive</t>
  </si>
  <si>
    <t>Clive.Velasquez@apria.com</t>
  </si>
  <si>
    <t>clive.velasquez@hcl.com</t>
  </si>
  <si>
    <t>Sulpico, Francine Louise</t>
  </si>
  <si>
    <t>Francine Louise Sulpico</t>
  </si>
  <si>
    <t>Sulpico</t>
  </si>
  <si>
    <t>Francine Louise</t>
  </si>
  <si>
    <t>FSULPICO</t>
  </si>
  <si>
    <t>FRANCINELOUISES</t>
  </si>
  <si>
    <t>SulpicoFrancine</t>
  </si>
  <si>
    <t>PG3.HCLSleepRSCS.SulpicoFrancine</t>
  </si>
  <si>
    <t>FrancineLouise.Sulpico@apria.com</t>
  </si>
  <si>
    <t>FRANCINELOUISES@HCL.COM</t>
  </si>
  <si>
    <t>Valasote, Janz Kalki-das</t>
  </si>
  <si>
    <t>Janz Kalki-das Loza Valasote</t>
  </si>
  <si>
    <t>Valasote</t>
  </si>
  <si>
    <t>Janz Kalki-das</t>
  </si>
  <si>
    <t>Loza</t>
  </si>
  <si>
    <t>JVALASOT</t>
  </si>
  <si>
    <t>janzkalki-das.v</t>
  </si>
  <si>
    <t>ValasoteJanzKalk</t>
  </si>
  <si>
    <t>PG3.HCLSEXP.ValasoteJanzKalk</t>
  </si>
  <si>
    <t>Janz.Valasote@apria.com</t>
  </si>
  <si>
    <t>janzkalki-das.v@hcl.com</t>
  </si>
  <si>
    <t>Cross skilled to Sleep EQ</t>
  </si>
  <si>
    <t>Aguilar, Berverlyn</t>
  </si>
  <si>
    <t>Berverlyn Aguilar</t>
  </si>
  <si>
    <t>Berverlyn</t>
  </si>
  <si>
    <t>BAGUILAR</t>
  </si>
  <si>
    <t>beverlyn.aguilar</t>
  </si>
  <si>
    <t>AGUILARBERVERLY</t>
  </si>
  <si>
    <t>PG3.HCLSleepRSEQ.AGUILARBERVERLY</t>
  </si>
  <si>
    <t>Beverlyn.Aguilar@apria.com</t>
  </si>
  <si>
    <t>beverlyn.aguilar@hcl.com</t>
  </si>
  <si>
    <t xml:space="preserve">Torio, Pamela Faith Aguilar </t>
  </si>
  <si>
    <t>Pamela Faith Aguilar  Torio</t>
  </si>
  <si>
    <t>Torio</t>
  </si>
  <si>
    <t xml:space="preserve">Pamela Faith Aguilar </t>
  </si>
  <si>
    <t>PAMELAFAITH.TORIO</t>
  </si>
  <si>
    <t>PAMELAFAITH.TORIO@HCL.COM</t>
  </si>
  <si>
    <t>Panganiban, Ivana Grace</t>
  </si>
  <si>
    <t>Ivana Grace Panganiban</t>
  </si>
  <si>
    <t>Ivana Grace</t>
  </si>
  <si>
    <t>Abrogina</t>
  </si>
  <si>
    <t>IPANGANI</t>
  </si>
  <si>
    <t>ivanagrace.p</t>
  </si>
  <si>
    <t>PanganibanIvana</t>
  </si>
  <si>
    <t>PG3.HCLStdPAPEQ.PanganibanIvana</t>
  </si>
  <si>
    <t>IvanaGrace.Panganiban@apria.com</t>
  </si>
  <si>
    <t>ivanagrace.p@hcl.com</t>
  </si>
  <si>
    <t>Lizaso, Marjorie</t>
  </si>
  <si>
    <t>Marjorie Lizaso</t>
  </si>
  <si>
    <t>Lizaso</t>
  </si>
  <si>
    <t>Marjorie</t>
  </si>
  <si>
    <t>MLIZASO</t>
  </si>
  <si>
    <t>marjorie.lizaso</t>
  </si>
  <si>
    <t>LizasoMarjorie</t>
  </si>
  <si>
    <t>PG3.HCLStdPAPEQ.LizasoMarjorie</t>
  </si>
  <si>
    <t>7D:15068</t>
  </si>
  <si>
    <t>Marjorie.Lizaso@apria.com</t>
  </si>
  <si>
    <t>marjorie.lizaso@hcl.com</t>
  </si>
  <si>
    <t>Omboy, Silverster</t>
  </si>
  <si>
    <t>Silverster Omboy</t>
  </si>
  <si>
    <t>Omboy</t>
  </si>
  <si>
    <t>Silverster</t>
  </si>
  <si>
    <t>SOMBOY</t>
  </si>
  <si>
    <t>SILVERSTEROM</t>
  </si>
  <si>
    <t>OmboySilvester</t>
  </si>
  <si>
    <t>PG3.HCLKAISERHC.OmboySilvester</t>
  </si>
  <si>
    <t>Silvester.Omboy@apria.com</t>
  </si>
  <si>
    <t>SILVERSTEROM@HCL.COM</t>
  </si>
  <si>
    <t>Audini, Adrian</t>
  </si>
  <si>
    <t>Adrian Escote Audini</t>
  </si>
  <si>
    <t>Audini</t>
  </si>
  <si>
    <t>Adrian</t>
  </si>
  <si>
    <t>Escote</t>
  </si>
  <si>
    <t>AAUDINI</t>
  </si>
  <si>
    <t>adrian.audini</t>
  </si>
  <si>
    <t>ADRIANAUDINI</t>
  </si>
  <si>
    <t>PG3.HCLSBPROJ.ADRIANAUDINI</t>
  </si>
  <si>
    <t>7D:02877</t>
  </si>
  <si>
    <t>Adrian.Audini@apria.com</t>
  </si>
  <si>
    <t>adrian.audini@hcl.com</t>
  </si>
  <si>
    <t>Salcedo, Jay-AR</t>
  </si>
  <si>
    <t>Jay-AR Salcedo</t>
  </si>
  <si>
    <t>Jay-AR</t>
  </si>
  <si>
    <t>jsalcedo</t>
  </si>
  <si>
    <t>jay-ar.salcedo</t>
  </si>
  <si>
    <t>SALCEDOJAYAR</t>
  </si>
  <si>
    <t>PG3.HCLSleepRSEQ.SALCEDOJAYAR</t>
  </si>
  <si>
    <t>Jay-Ar.Salcedo@apria.com</t>
  </si>
  <si>
    <t>jay-ar.salcedo@hcl.com</t>
  </si>
  <si>
    <t>Baysa, Rachel joy</t>
  </si>
  <si>
    <t>Rachel joy Baysa</t>
  </si>
  <si>
    <t>Baysa</t>
  </si>
  <si>
    <t>Rachel joy</t>
  </si>
  <si>
    <t>RBAYSA</t>
  </si>
  <si>
    <t>racheljoy.baysa</t>
  </si>
  <si>
    <t>BAYSARACHELJOY</t>
  </si>
  <si>
    <t>PG3.HCLSleepRSEQ.BAYSARACHELJOY</t>
  </si>
  <si>
    <t>Racheljoy.Baysa@apria.com</t>
  </si>
  <si>
    <t>racheljoy.baysa@hcl.com</t>
  </si>
  <si>
    <t>Garcia, Ma. Bernadette Abalos</t>
  </si>
  <si>
    <t>Ma. Bernadette Abalos Garcia</t>
  </si>
  <si>
    <t>Ma. Bernadette Abalos</t>
  </si>
  <si>
    <t>Abalos</t>
  </si>
  <si>
    <t>MGARCI25</t>
  </si>
  <si>
    <t>mabernadeth.garcia</t>
  </si>
  <si>
    <t>GarciaMa.Bernad</t>
  </si>
  <si>
    <t>PG3.HCLSleepRSEQ.GarciaMa.Bernad</t>
  </si>
  <si>
    <t>Ma.Bernadeth.Garcia@apria.com</t>
  </si>
  <si>
    <t>mabernadeth.garcia@hcl.com</t>
  </si>
  <si>
    <t>Diego, Loren Joy</t>
  </si>
  <si>
    <t>Loren Joy Diego</t>
  </si>
  <si>
    <t>Loren Joy</t>
  </si>
  <si>
    <t>LDIEGO</t>
  </si>
  <si>
    <t>lorenjoy.diego</t>
  </si>
  <si>
    <t>DiegoLorenJoy</t>
  </si>
  <si>
    <t>PG3.HCLStdPAPEQ.DiegoLorenJoy</t>
  </si>
  <si>
    <t>Loren.Diego@apria.com</t>
  </si>
  <si>
    <t>lorenjoy.diego@hcl.com</t>
  </si>
  <si>
    <t>Mendoza, Levie</t>
  </si>
  <si>
    <t>Levie Menudin</t>
  </si>
  <si>
    <t>Levie</t>
  </si>
  <si>
    <t>LMENUDIN</t>
  </si>
  <si>
    <t>levie.mendoza</t>
  </si>
  <si>
    <t>MenudinLevie</t>
  </si>
  <si>
    <t>PG3.HCLStdPAPEQ.MenudinLevie</t>
  </si>
  <si>
    <t>levie.menudin@apria.com</t>
  </si>
  <si>
    <t>levie.mendoza@hcl.com</t>
  </si>
  <si>
    <t>Zamora, Dexter</t>
  </si>
  <si>
    <t>Dexter Zamora</t>
  </si>
  <si>
    <t>DZAMORA</t>
  </si>
  <si>
    <t>dexter.zamora</t>
  </si>
  <si>
    <t>ZamoraDexter</t>
  </si>
  <si>
    <t>PG3.HCLETA.ZamoraDexter</t>
  </si>
  <si>
    <t>Dexter.Zamora@apria.com</t>
  </si>
  <si>
    <t>dexter.zamora@hcl.com</t>
  </si>
  <si>
    <t>Idos, Mark Joseph</t>
  </si>
  <si>
    <t>Mark Joseph Idos</t>
  </si>
  <si>
    <t>Idos</t>
  </si>
  <si>
    <t>MIDOS</t>
  </si>
  <si>
    <t>markjoseph.idos</t>
  </si>
  <si>
    <t>IdosMarkJoseph</t>
  </si>
  <si>
    <t>PG3.HCLStdPAPEQ.IdosMarkJoseph</t>
  </si>
  <si>
    <t>MarkJoseph.Idos@apria.com</t>
  </si>
  <si>
    <t>markjoseph.idos@hcl.com</t>
  </si>
  <si>
    <t>De Asis, Elmer</t>
  </si>
  <si>
    <t>Elmer De Asis</t>
  </si>
  <si>
    <t>De Asis</t>
  </si>
  <si>
    <t>Elmer</t>
  </si>
  <si>
    <t>EDEASIS</t>
  </si>
  <si>
    <t>elmer.deasis</t>
  </si>
  <si>
    <t>DeAsisElmer</t>
  </si>
  <si>
    <t>PG3.HCLStdPAPEQ.DeAsisElmer</t>
  </si>
  <si>
    <t>Elmer.DeAsis@apria.com</t>
  </si>
  <si>
    <t>elmer.deasis@hcl.com</t>
  </si>
  <si>
    <t>Managay, Josefine</t>
  </si>
  <si>
    <t>Josefine Managay</t>
  </si>
  <si>
    <t>Managay</t>
  </si>
  <si>
    <t>Josefine</t>
  </si>
  <si>
    <t>JMANAGAY</t>
  </si>
  <si>
    <t>josefine.managay</t>
  </si>
  <si>
    <t>ManagayJosefine</t>
  </si>
  <si>
    <t>PG3.HCLStdPAPEQ.ManagayJosefine</t>
  </si>
  <si>
    <t>7D:15453</t>
  </si>
  <si>
    <t>Josefine.Managay@apria.com</t>
  </si>
  <si>
    <t>Pagsolingan, Paul Jason</t>
  </si>
  <si>
    <t>Paul Jason Pagsolingan</t>
  </si>
  <si>
    <t>Pagsolingan</t>
  </si>
  <si>
    <t>Paul Jason</t>
  </si>
  <si>
    <t>Gonao</t>
  </si>
  <si>
    <t>PPAGSOLI</t>
  </si>
  <si>
    <t>pauljason.p</t>
  </si>
  <si>
    <t>PagsolinganPaul</t>
  </si>
  <si>
    <t>PG3.HCLStdPAPEQ.PagsolinganPaul</t>
  </si>
  <si>
    <t>PaulJason.Pagsolingan@apria.com</t>
  </si>
  <si>
    <t>pauljason.p@hcl.com</t>
  </si>
  <si>
    <t>Brena, Mary Grace</t>
  </si>
  <si>
    <t>Mary Grace Brena</t>
  </si>
  <si>
    <t>BMARYGRA</t>
  </si>
  <si>
    <t>MARYGRACEB</t>
  </si>
  <si>
    <t>BrenaMaryGrace</t>
  </si>
  <si>
    <t>PG3.HCLSleepRSCS.BrenaMaryGrace</t>
  </si>
  <si>
    <t>Brena.MaryGrace@apria.com</t>
  </si>
  <si>
    <t>MARYGRACEB@HCL.COM</t>
  </si>
  <si>
    <t>Maala, Maricel</t>
  </si>
  <si>
    <t>Maricel Maala</t>
  </si>
  <si>
    <t>Maala</t>
  </si>
  <si>
    <t>MMARICEL</t>
  </si>
  <si>
    <t>MARICELM</t>
  </si>
  <si>
    <t>MaalaMaricel</t>
  </si>
  <si>
    <t>PG3.HCLSleepRSCS.MaalaMaricel</t>
  </si>
  <si>
    <t>Maala.Maricel@apria.com</t>
  </si>
  <si>
    <t>MARICELM@HCL.COM</t>
  </si>
  <si>
    <t>Torres, Ana Mariness</t>
  </si>
  <si>
    <t>Ana Mariness Ramos Torres</t>
  </si>
  <si>
    <t>Ana Mariness</t>
  </si>
  <si>
    <t>Quality Intern</t>
  </si>
  <si>
    <t>ETA/EXP</t>
  </si>
  <si>
    <t>ATORRES8</t>
  </si>
  <si>
    <t>anamariness.torres</t>
  </si>
  <si>
    <t>TORRESANAMARINESS</t>
  </si>
  <si>
    <t>PG3.HCLCSEXP.TORRESANAMARINESS</t>
  </si>
  <si>
    <t>AnaMariness.Torres@apria.com</t>
  </si>
  <si>
    <t>anamariness.torres@hcl.com</t>
  </si>
  <si>
    <t>Briones, Mary Roan</t>
  </si>
  <si>
    <t>Mary Roan Briones</t>
  </si>
  <si>
    <t>Mary Roan</t>
  </si>
  <si>
    <t>MBRIONES</t>
  </si>
  <si>
    <t>maryroan.briones</t>
  </si>
  <si>
    <t>BRIONESMARYROAN</t>
  </si>
  <si>
    <t>PG3.HCLCSEXP.BRIONESMARYROAN</t>
  </si>
  <si>
    <t>MARYROAN.BRIONES@apria.com</t>
  </si>
  <si>
    <t>maryroan.briones@hcl.com</t>
  </si>
  <si>
    <t>Bernasol, Andrea Mae</t>
  </si>
  <si>
    <t>Andrea Mae Bernasol</t>
  </si>
  <si>
    <t>Bernasol</t>
  </si>
  <si>
    <t>Andrea Mae</t>
  </si>
  <si>
    <t>Delina</t>
  </si>
  <si>
    <t>ABERNASO</t>
  </si>
  <si>
    <t>andreamae.bernasol</t>
  </si>
  <si>
    <t>BernasolAndreaMae</t>
  </si>
  <si>
    <t>PG3.HCLDMEEQ.BernasolAndreaMae</t>
  </si>
  <si>
    <t>7D:15055</t>
  </si>
  <si>
    <t>AndreaMae.Bernasol@apria.com</t>
  </si>
  <si>
    <t>Ordioso, Jenelyn</t>
  </si>
  <si>
    <t>Jenelyn Ordioso</t>
  </si>
  <si>
    <t>Ordioso</t>
  </si>
  <si>
    <t>Jenelyn</t>
  </si>
  <si>
    <t>JORDIOSO</t>
  </si>
  <si>
    <t>jenelyn.ordioso</t>
  </si>
  <si>
    <t>JENELYNORDIOSO</t>
  </si>
  <si>
    <t>PG3.HCLSBPROJ.JENELYNORDIOSO</t>
  </si>
  <si>
    <t>7D:04306</t>
  </si>
  <si>
    <t>Jenelyn.Ordioso@apria.com</t>
  </si>
  <si>
    <t>jenelyn.ordioso@hcl.com</t>
  </si>
  <si>
    <t>Berdos, Jerson</t>
  </si>
  <si>
    <t>Jerson Berdos</t>
  </si>
  <si>
    <t>Berdos</t>
  </si>
  <si>
    <t>Jerson</t>
  </si>
  <si>
    <t>Monteclaro</t>
  </si>
  <si>
    <t>JBERDOS</t>
  </si>
  <si>
    <t>jerson.berdos</t>
  </si>
  <si>
    <t>Jerson.Berdos@apria.com</t>
  </si>
  <si>
    <t>jerson.berdos@hcl.com</t>
  </si>
  <si>
    <t>Bandoquillo, Enzo Miguel</t>
  </si>
  <si>
    <t>Enzo Miguel Alaban Bandoquillo</t>
  </si>
  <si>
    <t>Bandoquillo</t>
  </si>
  <si>
    <t>Enzo Miguel</t>
  </si>
  <si>
    <t>EBANDOQU</t>
  </si>
  <si>
    <t>enzomiguel.b</t>
  </si>
  <si>
    <t>BandoquilloMigue</t>
  </si>
  <si>
    <t>PG3.HCLStdPAPEQ.BandoquilloMigue</t>
  </si>
  <si>
    <t>EnzoMiguel.Bandoquillo@apria.com</t>
  </si>
  <si>
    <t>enzomiguel.b@hcl.com</t>
  </si>
  <si>
    <t>Glenn Mar Playda</t>
  </si>
  <si>
    <t>Playda</t>
  </si>
  <si>
    <t>Glenn Mar</t>
  </si>
  <si>
    <t>GPLAYDA</t>
  </si>
  <si>
    <t>glennmar.playda</t>
  </si>
  <si>
    <t>PlaydaGlennMar</t>
  </si>
  <si>
    <t>PG3.HCLSleepRSEQ.PlaydaGlennMar</t>
  </si>
  <si>
    <t>GlennMar.Playda@apria.com</t>
  </si>
  <si>
    <t>glennmar.playda@hcl.com</t>
  </si>
  <si>
    <t>Oñas, Cedrick</t>
  </si>
  <si>
    <t>Cedrick Oñas</t>
  </si>
  <si>
    <t>Oñas</t>
  </si>
  <si>
    <t>Cedrick</t>
  </si>
  <si>
    <t>COAS</t>
  </si>
  <si>
    <t>CEDRICKO</t>
  </si>
  <si>
    <t>OnasCedrick</t>
  </si>
  <si>
    <t>PG3.HCLSleepRSEQ.OnasCedrick</t>
  </si>
  <si>
    <t>Cedrick.Onas@apria.com</t>
  </si>
  <si>
    <t>CEDRICKO@HCL.COM</t>
  </si>
  <si>
    <t>Abaya, Johnmarc Joseph</t>
  </si>
  <si>
    <t>Johnmarc Joseph Merlin Abaya</t>
  </si>
  <si>
    <t>Abaya</t>
  </si>
  <si>
    <t>Johnmarc Joseph</t>
  </si>
  <si>
    <t>JABAYA</t>
  </si>
  <si>
    <t>johnmarcjoseph.a</t>
  </si>
  <si>
    <t>AbayaJohnmarc</t>
  </si>
  <si>
    <t>PG3.HCLPPMCIB.AbayaJohnmarc</t>
  </si>
  <si>
    <t>JohnmarcJoseph.Abaya@apria.com</t>
  </si>
  <si>
    <t>johnmarcjoseph.a@hcl.com</t>
  </si>
  <si>
    <t>Rosete, Rona</t>
  </si>
  <si>
    <t>Rona Rosete</t>
  </si>
  <si>
    <t>Rosete</t>
  </si>
  <si>
    <t>Rona</t>
  </si>
  <si>
    <t>RROSETE</t>
  </si>
  <si>
    <t>rona.rosete</t>
  </si>
  <si>
    <t>RoseteRona</t>
  </si>
  <si>
    <t>PG3.HCLStdPAPEQ.RoseteRona</t>
  </si>
  <si>
    <t>Rona.Rosete@apria.com</t>
  </si>
  <si>
    <t>Richard Maglalang</t>
  </si>
  <si>
    <t>Maglalang</t>
  </si>
  <si>
    <t>RMAGLALA</t>
  </si>
  <si>
    <t>richard.maglalang</t>
  </si>
  <si>
    <t>MAGLALANGRICHARD</t>
  </si>
  <si>
    <t>PG3.HCLCSEXP.MAGLALANGRICHARD</t>
  </si>
  <si>
    <t>7D:00068</t>
  </si>
  <si>
    <t>RICHARD.MAGLALANG@apria.com</t>
  </si>
  <si>
    <t>richard.maglalang@hcl.com</t>
  </si>
  <si>
    <t>Diego, Ma. Teresa</t>
  </si>
  <si>
    <t>Ma. Teresa Diego</t>
  </si>
  <si>
    <t>Ma. Teresa</t>
  </si>
  <si>
    <t>MDIEGO1</t>
  </si>
  <si>
    <t>MaTeresa.Diego</t>
  </si>
  <si>
    <t>MaTeresa.Diego@apria.com</t>
  </si>
  <si>
    <t>De Vera, Gilmer-Don</t>
  </si>
  <si>
    <t>Gilmer-Don De Vera</t>
  </si>
  <si>
    <t>Gilmer-Don</t>
  </si>
  <si>
    <t>GVERA</t>
  </si>
  <si>
    <t>gilmer-don.devera</t>
  </si>
  <si>
    <t>DeVeraGilmerDon</t>
  </si>
  <si>
    <t>PG3.HCLStdPAPEQ.DeVeraGilmerDon</t>
  </si>
  <si>
    <t>Gilmer-Don.Vera@apria.com</t>
  </si>
  <si>
    <t>gilmer-don.devera@hcl.com</t>
  </si>
  <si>
    <t>Baraya, Moudimar</t>
  </si>
  <si>
    <t>Moudimar Baraya</t>
  </si>
  <si>
    <t>Baraya</t>
  </si>
  <si>
    <t>Moudimar</t>
  </si>
  <si>
    <t>MBARAYA</t>
  </si>
  <si>
    <t>moudimar.baraya</t>
  </si>
  <si>
    <t>BarayaMoudimar</t>
  </si>
  <si>
    <t>PG3.HCLStdPAPEQ.BarayaMoudimar</t>
  </si>
  <si>
    <t>Moudimar.Baraya@apria.com</t>
  </si>
  <si>
    <t>moudimar.baraya@hcl.com</t>
  </si>
  <si>
    <t>Tolentino, Robby Neil</t>
  </si>
  <si>
    <t>Robby Neil Tolentino</t>
  </si>
  <si>
    <t>Robby Neil</t>
  </si>
  <si>
    <t>RTOLENTI</t>
  </si>
  <si>
    <t>robbyneil.tolentino</t>
  </si>
  <si>
    <t>TolentinoRobbie</t>
  </si>
  <si>
    <t>PG3.HCLSleepRSEQ.TolentinoRobbie</t>
  </si>
  <si>
    <t>RobbyNeil.Tolentino@apria.com</t>
  </si>
  <si>
    <t>robbyneil.tolentino@hcl.com</t>
  </si>
  <si>
    <t>Barasi, Florence</t>
  </si>
  <si>
    <t>Florence Barasi</t>
  </si>
  <si>
    <t>Barasi</t>
  </si>
  <si>
    <t>Galupo</t>
  </si>
  <si>
    <t>fbarasi</t>
  </si>
  <si>
    <t>florence.barasi</t>
  </si>
  <si>
    <t>BarasiFlorence</t>
  </si>
  <si>
    <t>PG3.HCLSleepRSEQ.BarasiFlorence</t>
  </si>
  <si>
    <t>Florence.Barasi@apria.com</t>
  </si>
  <si>
    <t>florence.barasi@hcl.com</t>
  </si>
  <si>
    <t>Domingo, Glenn</t>
  </si>
  <si>
    <t>Glenn Domingo</t>
  </si>
  <si>
    <t xml:space="preserve">Roazol </t>
  </si>
  <si>
    <t>gdoming2</t>
  </si>
  <si>
    <t>glenn.domingo</t>
  </si>
  <si>
    <t>DomingoGlenn</t>
  </si>
  <si>
    <t>PG3.HCLSleepRSEQ.DomingoGlenn</t>
  </si>
  <si>
    <t>Glenn.Domingo@apria.com</t>
  </si>
  <si>
    <t>glenn.domingo@hcl.com</t>
  </si>
  <si>
    <t>Timtiman, Paulo</t>
  </si>
  <si>
    <t>Paulo Timtiman</t>
  </si>
  <si>
    <t>Timtiman</t>
  </si>
  <si>
    <t>PTIMTIMA</t>
  </si>
  <si>
    <t>paulo.timtiman</t>
  </si>
  <si>
    <t>TimtimanPaulo</t>
  </si>
  <si>
    <t>PG3.HCLStdPAPEQ.TimtimanPaulo</t>
  </si>
  <si>
    <t>Paulo.Timtiman@apria.com</t>
  </si>
  <si>
    <t>paulo.timtiman@hcl.com</t>
  </si>
  <si>
    <t>Mangampat, Mark Kenneth</t>
  </si>
  <si>
    <t>Mark Kenneth Punzalan Mangampat</t>
  </si>
  <si>
    <t>Mangampat</t>
  </si>
  <si>
    <t>Mark Kenneth</t>
  </si>
  <si>
    <t>MMANGAMP</t>
  </si>
  <si>
    <t>markkenneth.m</t>
  </si>
  <si>
    <t>MangampatMarkKe</t>
  </si>
  <si>
    <t>PG3.HCLStdPAPEQ.MangampatMarkKe</t>
  </si>
  <si>
    <t>MarkKenneth.Mangampat@apria.com</t>
  </si>
  <si>
    <t>markkenneth.m@hcl.com</t>
  </si>
  <si>
    <t>Alvarez, Jervy Melchor</t>
  </si>
  <si>
    <t>Jervy Melchor Alvarez</t>
  </si>
  <si>
    <t>Jervy Melchor</t>
  </si>
  <si>
    <t>JALVARE8</t>
  </si>
  <si>
    <t>jervymelchor.a</t>
  </si>
  <si>
    <t>AlvarezJervy</t>
  </si>
  <si>
    <t>PG3.HCLSleepRSCS.AlvarezJervy</t>
  </si>
  <si>
    <t>JervyMelchor.Alvarez@apria.com</t>
  </si>
  <si>
    <t>jervymelchor.a@hcl.com</t>
  </si>
  <si>
    <t>San Pedro, Jomar</t>
  </si>
  <si>
    <t>Jomar San Pedro</t>
  </si>
  <si>
    <t>San Pedro</t>
  </si>
  <si>
    <t>Jomar</t>
  </si>
  <si>
    <t>Espectacion</t>
  </si>
  <si>
    <t>jsanpedr</t>
  </si>
  <si>
    <t>jomar.sanpedro</t>
  </si>
  <si>
    <t>SanPedroJomar</t>
  </si>
  <si>
    <t>PG3.HCLSleepRSEQ.SanPedroJomar</t>
  </si>
  <si>
    <t>Jomar.SanPedro@apria.com</t>
  </si>
  <si>
    <t>jomar.sanpedro@hcl.com</t>
  </si>
  <si>
    <t>Villarias, Judy Ann</t>
  </si>
  <si>
    <t>Judy Ann Villarias</t>
  </si>
  <si>
    <t>Villarias</t>
  </si>
  <si>
    <t>Judy Ann</t>
  </si>
  <si>
    <t>JVILLARI</t>
  </si>
  <si>
    <t>judyann.villarias</t>
  </si>
  <si>
    <t>VillariasJudyAnn</t>
  </si>
  <si>
    <t>PG3.HCLPPMCIB.VillariasJudyAnn</t>
  </si>
  <si>
    <t>JudyAnn.Villarias@apria.com</t>
  </si>
  <si>
    <t>judyann.villarias@hcl.com</t>
  </si>
  <si>
    <t>Bago, Jacob Jason</t>
  </si>
  <si>
    <t>Jacob Jason Mapili Bago</t>
  </si>
  <si>
    <t>Bago</t>
  </si>
  <si>
    <t>Jacob Jason</t>
  </si>
  <si>
    <t>Mapili</t>
  </si>
  <si>
    <t>JBAGO</t>
  </si>
  <si>
    <t>jacobjason.bago</t>
  </si>
  <si>
    <t>BagoJacobJason</t>
  </si>
  <si>
    <t>PG3.HCLStdPAPEQ.BagoJacobJason</t>
  </si>
  <si>
    <t>Jacob.Bago@apria.com</t>
  </si>
  <si>
    <t>jacobjason.bago@hcl.com</t>
  </si>
  <si>
    <t>Ato, Gracevil</t>
  </si>
  <si>
    <t>Gracevil Ato</t>
  </si>
  <si>
    <t>Ato</t>
  </si>
  <si>
    <t>Gracevil</t>
  </si>
  <si>
    <t>GATO</t>
  </si>
  <si>
    <t>gracevil.ato</t>
  </si>
  <si>
    <t>AtoGracevil</t>
  </si>
  <si>
    <t>PG3.HCLStdPAPEQ.AtoGracevil</t>
  </si>
  <si>
    <t>gracevil.ato@apria.com</t>
  </si>
  <si>
    <t>gracevil.ato@hcl.com</t>
  </si>
  <si>
    <t>Salonga, Maverick Jezreel</t>
  </si>
  <si>
    <t>Maverick Jezreel Salonga</t>
  </si>
  <si>
    <t>Maverick Jezreel</t>
  </si>
  <si>
    <t>MSALONGA</t>
  </si>
  <si>
    <t>maverickjezreel.s</t>
  </si>
  <si>
    <t>SALONGAMAVERICK</t>
  </si>
  <si>
    <t>PG3.HCLSleepRSEQ.SALONGAMAVERICK</t>
  </si>
  <si>
    <t>MaverickJezreel.Salonga@apria.com</t>
  </si>
  <si>
    <t>maverickjezreel.s@hcl.com</t>
  </si>
  <si>
    <t>Jacinto, Jeremy Rex</t>
  </si>
  <si>
    <t>Jeremy Rex Jacinto</t>
  </si>
  <si>
    <t>Jeremy Rex</t>
  </si>
  <si>
    <t>JJACINTO</t>
  </si>
  <si>
    <t>jeremyrexjr.jacinto</t>
  </si>
  <si>
    <t>JACINTOJEREMYRE</t>
  </si>
  <si>
    <t>PG3.HCLSleepRSEQ.JACINTOJEREMYRE</t>
  </si>
  <si>
    <t>JeremyRex.JacintoJr@apria.com</t>
  </si>
  <si>
    <t>jeremyrexjr.jacinto@hcl.com</t>
  </si>
  <si>
    <t>Estrada, Catherine</t>
  </si>
  <si>
    <t>Catherine Estrada</t>
  </si>
  <si>
    <t>CESTRAD3</t>
  </si>
  <si>
    <t>Catherine.Estrada</t>
  </si>
  <si>
    <t>Catherine.Estrada@apria.com</t>
  </si>
  <si>
    <t>Josefino Castro</t>
  </si>
  <si>
    <t>Josefino</t>
  </si>
  <si>
    <t>JCASTRO3</t>
  </si>
  <si>
    <t>josefinosalgado.c</t>
  </si>
  <si>
    <t>CASTROJOSEFINO</t>
  </si>
  <si>
    <t>PG3.HCLPPMCIB.CASTROJOSEFINO</t>
  </si>
  <si>
    <t>Josefino.Castro@apria.com</t>
  </si>
  <si>
    <t>josefinosalgado.c@hcl.com</t>
  </si>
  <si>
    <t>Venancio, Carmella</t>
  </si>
  <si>
    <t>Carmella Venancio</t>
  </si>
  <si>
    <t>Venancio</t>
  </si>
  <si>
    <t>Carmella</t>
  </si>
  <si>
    <t>CVENANCI</t>
  </si>
  <si>
    <t>CARMELLAV</t>
  </si>
  <si>
    <t>VenancioCarmella</t>
  </si>
  <si>
    <t>PG3.HCLStdPAPEQ.VenancioCarmella</t>
  </si>
  <si>
    <t>Carmella.Venancio@apria.com</t>
  </si>
  <si>
    <t>CARMELLAV@HCL.COM</t>
  </si>
  <si>
    <t>Petalyer, Frank Joseph</t>
  </si>
  <si>
    <t>Frank Joseph Petalyer</t>
  </si>
  <si>
    <t>Petalyer</t>
  </si>
  <si>
    <t>Frank Joseph</t>
  </si>
  <si>
    <t>Binag</t>
  </si>
  <si>
    <t>FPETALYE</t>
  </si>
  <si>
    <t>frankjoseph.p</t>
  </si>
  <si>
    <t>PetalyerFrank</t>
  </si>
  <si>
    <t>PG3.HCLStdPAPEQ.PetalyerFrank</t>
  </si>
  <si>
    <t>FrankJoseph.Petalyer@apria.com</t>
  </si>
  <si>
    <t>2019-03</t>
  </si>
  <si>
    <t>Magbanua, Floyd Erwin</t>
  </si>
  <si>
    <t>Floyd Erwin Magbanua</t>
  </si>
  <si>
    <t>Magbanua</t>
  </si>
  <si>
    <t>Floyd Erwin</t>
  </si>
  <si>
    <t>FMAGBANU</t>
  </si>
  <si>
    <t>floyderwin.magbanua</t>
  </si>
  <si>
    <t>MagbanuaFloyd</t>
  </si>
  <si>
    <t>PG3.HCLStdPAPEQ.MagbanuaFloyd</t>
  </si>
  <si>
    <t>FloydErwin.Magbanua@apria.com</t>
  </si>
  <si>
    <t>floyderwin.magbanua@hcl.com</t>
  </si>
  <si>
    <t>Vacal, Lalane</t>
  </si>
  <si>
    <t>Lalane Vacal</t>
  </si>
  <si>
    <t>Vacal</t>
  </si>
  <si>
    <t xml:space="preserve">Lalane </t>
  </si>
  <si>
    <t>Dolencio, Wenceslao III</t>
  </si>
  <si>
    <t>Wenceslao III Dolencio</t>
  </si>
  <si>
    <t>Dolencio</t>
  </si>
  <si>
    <t>Wenceslao III</t>
  </si>
  <si>
    <t>WDOLENCI</t>
  </si>
  <si>
    <t>wenceslao.d</t>
  </si>
  <si>
    <t>DolencioWenceslao</t>
  </si>
  <si>
    <t>PG3.HCLCSEXP.DolencioWenceslao</t>
  </si>
  <si>
    <t>WenceslaoTan.DolencioIII@apria.com</t>
  </si>
  <si>
    <t>wenceslao.d@hcl.com</t>
  </si>
  <si>
    <t>Lagao, Judith</t>
  </si>
  <si>
    <t>Judith Lagao</t>
  </si>
  <si>
    <t>Lagao</t>
  </si>
  <si>
    <t>Judith</t>
  </si>
  <si>
    <t>JLAGAO</t>
  </si>
  <si>
    <t>judith.lagao</t>
  </si>
  <si>
    <t>LAGAOJUDITH</t>
  </si>
  <si>
    <t>PG3.HCLKAISERHC.LAGAOJUDITH</t>
  </si>
  <si>
    <t>7D:14416</t>
  </si>
  <si>
    <t>Judith.Lagao@apria.com</t>
  </si>
  <si>
    <t>judith.lagao@hcl.com</t>
  </si>
  <si>
    <t>Delos Santos, Eureca Jona</t>
  </si>
  <si>
    <t>Eureca Jona Delos Santos</t>
  </si>
  <si>
    <t>Delos Santos</t>
  </si>
  <si>
    <t>Eureca Jona</t>
  </si>
  <si>
    <t>ESANTOS4</t>
  </si>
  <si>
    <t>eurecajona.d</t>
  </si>
  <si>
    <t>DelosSantosEurec</t>
  </si>
  <si>
    <t>PG3.HCLStdPAPEQ.DelosSantosEurec</t>
  </si>
  <si>
    <t>EurecaJona.Santos@apria.com</t>
  </si>
  <si>
    <t>eurecajona.d@hcl.com</t>
  </si>
  <si>
    <t>Padilla, Jeremy Kim</t>
  </si>
  <si>
    <t>Jeremy Kim Padilla</t>
  </si>
  <si>
    <t>Jeremy Kim</t>
  </si>
  <si>
    <t>JPADILL6</t>
  </si>
  <si>
    <t>jeremykim.padilla</t>
  </si>
  <si>
    <t>PadillaJeremyK</t>
  </si>
  <si>
    <t>PG3.HCLStdPAPEQ.PadillaJeremyK</t>
  </si>
  <si>
    <t>JeremyKim.Padilla@apria.com</t>
  </si>
  <si>
    <t>jeremykim.padilla@hcl.com</t>
  </si>
  <si>
    <t>Fernandez, Arvin</t>
  </si>
  <si>
    <t>Arvin Abrena Fernandez</t>
  </si>
  <si>
    <t>Abrena</t>
  </si>
  <si>
    <t>AFERNAN6</t>
  </si>
  <si>
    <t>arvin.fernandez</t>
  </si>
  <si>
    <t>FernandezArvin</t>
  </si>
  <si>
    <t>PG3.HCLStdPAPEQ.FernandezArvin</t>
  </si>
  <si>
    <t>7D:14403</t>
  </si>
  <si>
    <t>Arvin.Fernandez@apria.com</t>
  </si>
  <si>
    <t>arvin.fernandez@hcl.com</t>
  </si>
  <si>
    <t>Barrinuevo, Geraldyne</t>
  </si>
  <si>
    <t>Geraldyne Barrinuevo</t>
  </si>
  <si>
    <t>Barrinuevo</t>
  </si>
  <si>
    <t>Geraldyne</t>
  </si>
  <si>
    <t>GBARRINU</t>
  </si>
  <si>
    <t>geraldyne.b</t>
  </si>
  <si>
    <t>BarrinuevoGera</t>
  </si>
  <si>
    <t>PG3.HCLStdPAPEQ.BarrinuevoGera</t>
  </si>
  <si>
    <t>geraldyne.barrinuevo@apria.com</t>
  </si>
  <si>
    <t>geraldyne.b@hcl.com</t>
  </si>
  <si>
    <t>Ruizo, Inocencio Jr.</t>
  </si>
  <si>
    <t>Inocencio Loreño Ruizo Jr.</t>
  </si>
  <si>
    <t>Ruizo</t>
  </si>
  <si>
    <t>Inocencio Jr.</t>
  </si>
  <si>
    <t>Loreño</t>
  </si>
  <si>
    <t>IRUIZOJR</t>
  </si>
  <si>
    <t>inocenciojr.ruizo</t>
  </si>
  <si>
    <t>RuizoInocencioJr</t>
  </si>
  <si>
    <t>PG3.HCLSEXP.RuizoInocencioJr</t>
  </si>
  <si>
    <t>Inocencio.RuizoJr@apria.com</t>
  </si>
  <si>
    <t>inocenciojr.ruizo@hcl.com</t>
  </si>
  <si>
    <t>Carrascal, Ryhan</t>
  </si>
  <si>
    <t>Ryhan Carrascal</t>
  </si>
  <si>
    <t>Carrascal</t>
  </si>
  <si>
    <t>Ryhan</t>
  </si>
  <si>
    <t>RCARRASC</t>
  </si>
  <si>
    <t>ryhan.carrascal</t>
  </si>
  <si>
    <t>CARRASCALRYHAN</t>
  </si>
  <si>
    <t>PG3.HCLSleepRSCS.CARRASCALRYHAN</t>
  </si>
  <si>
    <t>Ryhan.Carrascal2@apria.com</t>
  </si>
  <si>
    <t>ryhan.carrascal@hcl.com</t>
  </si>
  <si>
    <t xml:space="preserve">Afable, Ralph Rainan </t>
  </si>
  <si>
    <t>Ralph Rainan  Afable</t>
  </si>
  <si>
    <t>Afable</t>
  </si>
  <si>
    <t xml:space="preserve">Ralph Rainan </t>
  </si>
  <si>
    <t>RAFABLE</t>
  </si>
  <si>
    <t>RALPHRAINANA</t>
  </si>
  <si>
    <t>AfableRalphRain</t>
  </si>
  <si>
    <t>PG3.HCLSleepRSCS.AfableRalphRain</t>
  </si>
  <si>
    <t>Ralph.Afable@apria.com</t>
  </si>
  <si>
    <t>RALPHRAINANA@HCL.COM</t>
  </si>
  <si>
    <t>Manalili Jr., Bonifacio</t>
  </si>
  <si>
    <t>Bonifacio Lansangan Manalili Jr.</t>
  </si>
  <si>
    <t>Manalili Jr.</t>
  </si>
  <si>
    <t>Lansangan</t>
  </si>
  <si>
    <t>BMANALIL</t>
  </si>
  <si>
    <t>bonifacio.m</t>
  </si>
  <si>
    <t>ManaliliJr.Bonif</t>
  </si>
  <si>
    <t>PG3.HCLSEXP.ManaliliJr.Bonif</t>
  </si>
  <si>
    <t>Bonifacio.ManaliliJr@apria.com</t>
  </si>
  <si>
    <t>bonifacio.m@hcl.com</t>
  </si>
  <si>
    <t>Jonalyn, Villanueva</t>
  </si>
  <si>
    <t>Jonalyn Villanueva</t>
  </si>
  <si>
    <t>JVILLA10</t>
  </si>
  <si>
    <t>jonalyn.villanueva</t>
  </si>
  <si>
    <t>VillanuevaJonaly</t>
  </si>
  <si>
    <t>PG3.HCLStdPAPEQ.VillanuevaJonaly</t>
  </si>
  <si>
    <t>JONALYN VILLANUEVA</t>
  </si>
  <si>
    <t>Jonalyn.Villanueva@apria.com</t>
  </si>
  <si>
    <t>jonalyn.villanueva@hcl.com</t>
  </si>
  <si>
    <t>Crisologo, Lawrence Oliver</t>
  </si>
  <si>
    <t>Lawrence Oliver Crisologo</t>
  </si>
  <si>
    <t>Crisologo</t>
  </si>
  <si>
    <t>Lawrence Oliver</t>
  </si>
  <si>
    <t>LCRISOLO</t>
  </si>
  <si>
    <t>lawrenceoliver.c</t>
  </si>
  <si>
    <t>CrisologoLawrenceOl</t>
  </si>
  <si>
    <t>PG3.HCLDMEEQ.CrisologoLawrenceOl</t>
  </si>
  <si>
    <t>7D:14864</t>
  </si>
  <si>
    <t>LawrenceOliver.Crisologo@apria.com</t>
  </si>
  <si>
    <t>lawrenceoliver.c@hcl.com</t>
  </si>
  <si>
    <t>Bucasas, Gellie</t>
  </si>
  <si>
    <t>Gellie Bucasas</t>
  </si>
  <si>
    <t>Bucasas</t>
  </si>
  <si>
    <t>Gellie</t>
  </si>
  <si>
    <t>GBUCASAS</t>
  </si>
  <si>
    <t>gellieanmay.bucasas</t>
  </si>
  <si>
    <t>BUCASASGELLIEANMAY</t>
  </si>
  <si>
    <t>PG3.HCLPPMCIB.BUCASASGELLIEANMAY</t>
  </si>
  <si>
    <t>Gellie.Bucasas@apria.com</t>
  </si>
  <si>
    <t>gellieanmay.bucasas@hcl.com</t>
  </si>
  <si>
    <t>Paguntalan, Mark Joshua</t>
  </si>
  <si>
    <t>Mark Joshua A. Paguntalan</t>
  </si>
  <si>
    <t>Paguntalan</t>
  </si>
  <si>
    <t>Mark Joshua</t>
  </si>
  <si>
    <t>A</t>
  </si>
  <si>
    <t>MPAGUNTA</t>
  </si>
  <si>
    <t>markjoshua.p</t>
  </si>
  <si>
    <t>PaguntalanMarkJoshu</t>
  </si>
  <si>
    <t>PG3.HCLDMEEQ.PaguntalanMarkJoshu</t>
  </si>
  <si>
    <t>7D:14377</t>
  </si>
  <si>
    <t>markjoshua.paguntalan@apria.com</t>
  </si>
  <si>
    <t>markjoshua.p@hcl.com</t>
  </si>
  <si>
    <t>Basa, Mary Ann</t>
  </si>
  <si>
    <t>Mary Ann Basa</t>
  </si>
  <si>
    <t>MBASA</t>
  </si>
  <si>
    <t>MaryAnn.Basa</t>
  </si>
  <si>
    <t>MaryAnn.Basa@apria.com</t>
  </si>
  <si>
    <t>Ordoña, Paul Aldrin</t>
  </si>
  <si>
    <t>Paul Aldrin Ordoña</t>
  </si>
  <si>
    <t>Ordoña</t>
  </si>
  <si>
    <t>Paul Aldrin</t>
  </si>
  <si>
    <t>PORDOA</t>
  </si>
  <si>
    <t>paulaldrin.ordona</t>
  </si>
  <si>
    <t>ORDONAPAULALDRIN</t>
  </si>
  <si>
    <t>PG3.HCLCSEXP.ORDONAPAULALDRIN</t>
  </si>
  <si>
    <t>PaulAldrin.Ordona@apria.com</t>
  </si>
  <si>
    <t>paulaldrin.ordona@hcl.com</t>
  </si>
  <si>
    <t>Menudin, Marck</t>
  </si>
  <si>
    <t>Marck Menudin</t>
  </si>
  <si>
    <t>Menudin</t>
  </si>
  <si>
    <t>Marck</t>
  </si>
  <si>
    <t>Suspend</t>
  </si>
  <si>
    <t>MMENUDIN</t>
  </si>
  <si>
    <t>marck.menudin</t>
  </si>
  <si>
    <t>MenudinMarck</t>
  </si>
  <si>
    <t>PG3.HCLStdPAPEQ.MenudinMarck</t>
  </si>
  <si>
    <t>marck.menudin@apria.com</t>
  </si>
  <si>
    <t>marck.menudin@hcl.com</t>
  </si>
  <si>
    <t>Gamol, Ephraim Samuel</t>
  </si>
  <si>
    <t>Ephraim Samuel Gamol</t>
  </si>
  <si>
    <t>Gamol</t>
  </si>
  <si>
    <t>Ephraim</t>
  </si>
  <si>
    <t>EGAMOL</t>
  </si>
  <si>
    <t>ephraimsamuel.gamol</t>
  </si>
  <si>
    <t>GAMOLEPHRAIMSAMUEL</t>
  </si>
  <si>
    <t>PG3.HCLPPMCIB.GAMOLEPHRAIMSAMUEL</t>
  </si>
  <si>
    <t>EphraimSamuel.Gamol@apria.com</t>
  </si>
  <si>
    <t>ephraimsamuel.gamol@hcl.com</t>
  </si>
  <si>
    <t>Bautista, Helen Grace</t>
  </si>
  <si>
    <t>Helen Grace Bautista</t>
  </si>
  <si>
    <t>Helen Grace</t>
  </si>
  <si>
    <t>HBAUTIS1</t>
  </si>
  <si>
    <t>HelenGrace.Bautista</t>
  </si>
  <si>
    <t>BAUTISTAHELEN</t>
  </si>
  <si>
    <t>PG3.HCLSleepRSCS.BAUTISTAHELEN</t>
  </si>
  <si>
    <t>HelenGrace.Bautista@apria.com</t>
  </si>
  <si>
    <t>HELENGRACE.BAUTISTA@HCL.COM</t>
  </si>
  <si>
    <t>Buela, Marie Carmela</t>
  </si>
  <si>
    <t>Marie Carmela Buela</t>
  </si>
  <si>
    <t>Buela</t>
  </si>
  <si>
    <t>Marie Carmela</t>
  </si>
  <si>
    <t>MBUELA</t>
  </si>
  <si>
    <t>MarieCarmela.Buela</t>
  </si>
  <si>
    <t>BUELAMARIE</t>
  </si>
  <si>
    <t>PG3.HCLSleepRSCS.BUELAMARIE</t>
  </si>
  <si>
    <t>MarieCarmela.Buela@apria.com</t>
  </si>
  <si>
    <t>MARIECARMELA.BUELA@HCL.COM</t>
  </si>
  <si>
    <t>Elizel Maningding</t>
  </si>
  <si>
    <t>Maningding</t>
  </si>
  <si>
    <t>Elizel</t>
  </si>
  <si>
    <t>EMANINGD</t>
  </si>
  <si>
    <t>elizel.maningding</t>
  </si>
  <si>
    <t>MANINGDINGELIZEL</t>
  </si>
  <si>
    <t>PG3.HCLCSEXP.MANINGDINGELIZEL</t>
  </si>
  <si>
    <t>ELIZEL.MANINGDING@apria.com</t>
  </si>
  <si>
    <t>elizel.maningding@hcl.com</t>
  </si>
  <si>
    <t>Immaculate Concepcion, Dayawon</t>
  </si>
  <si>
    <t>Immaculate Concepcion Dayawon</t>
  </si>
  <si>
    <t>Dayawon</t>
  </si>
  <si>
    <t>Immaculate Concepcion</t>
  </si>
  <si>
    <t>PLA</t>
  </si>
  <si>
    <t>IDAYAWON</t>
  </si>
  <si>
    <t>immaculate.dayawon</t>
  </si>
  <si>
    <t>DayawonImmaculat</t>
  </si>
  <si>
    <t>PG3.HCLStdPAPEQ.DayawonImmaculat</t>
  </si>
  <si>
    <t>Immaculate.Dayawon@apria.com</t>
  </si>
  <si>
    <t>immaculate.dayawon@hcl.com</t>
  </si>
  <si>
    <t>Gonzales, Christopher</t>
  </si>
  <si>
    <t>Christopher Gonzales</t>
  </si>
  <si>
    <t>CGONZA11</t>
  </si>
  <si>
    <t>christopher.g</t>
  </si>
  <si>
    <t>GONZALESCHRISTOPHE</t>
  </si>
  <si>
    <t>PG3.HCLPPMCIB.GONZALESCHRISTOPHE</t>
  </si>
  <si>
    <t>Christopher.Gonzales@apria.com</t>
  </si>
  <si>
    <t>christopher.g@hcl.com</t>
  </si>
  <si>
    <t>Delgado, Maria Erminda</t>
  </si>
  <si>
    <t>Maria Erminda Delgado</t>
  </si>
  <si>
    <t>Maria Erminda</t>
  </si>
  <si>
    <t>MDELGAD3</t>
  </si>
  <si>
    <t>mariaerminda.d</t>
  </si>
  <si>
    <t>DELGADOMARIAERMIND</t>
  </si>
  <si>
    <t>PG3.HCLPPMCIB.DELGADOMARIAERMIND</t>
  </si>
  <si>
    <t>Maria.Delgado@apria.com</t>
  </si>
  <si>
    <t>mariaerminda.d@hcl.com</t>
  </si>
  <si>
    <t>Vallespin, Johnachrist</t>
  </si>
  <si>
    <t>Johnachrist Alliana Vallespin</t>
  </si>
  <si>
    <t>Vallespin</t>
  </si>
  <si>
    <t>Johnachrist</t>
  </si>
  <si>
    <t>Alliana</t>
  </si>
  <si>
    <t>JVALLESP</t>
  </si>
  <si>
    <t>vallespinj</t>
  </si>
  <si>
    <t>VallespinJohnach</t>
  </si>
  <si>
    <t>PG3.HCLStdPAPEQ.VallespinJohnach</t>
  </si>
  <si>
    <t>Johnachrist.Vallespin@apria.com</t>
  </si>
  <si>
    <t>vallespinj@hcl.com</t>
  </si>
  <si>
    <t>Hemnani, Trishna</t>
  </si>
  <si>
    <t>Trishna Hemnani</t>
  </si>
  <si>
    <t>Hemnani</t>
  </si>
  <si>
    <t>Trishna</t>
  </si>
  <si>
    <t>THEMNANI</t>
  </si>
  <si>
    <t>trishna.hemnani</t>
  </si>
  <si>
    <t>HemnaniTrishna</t>
  </si>
  <si>
    <t>PG3.HCLCSEXP.HemnaniTrishna</t>
  </si>
  <si>
    <t>TrishnaKishore.Hemnani@apria.com</t>
  </si>
  <si>
    <t>trishna.hemnani@hcl.com</t>
  </si>
  <si>
    <t>Michael, Michelle Cena</t>
  </si>
  <si>
    <t>Michelle Cena Michael</t>
  </si>
  <si>
    <t>Michelle Cena</t>
  </si>
  <si>
    <t>Cena</t>
  </si>
  <si>
    <t>MMICHAE3</t>
  </si>
  <si>
    <t>michelle.michael</t>
  </si>
  <si>
    <t>MichaelMichelle</t>
  </si>
  <si>
    <t>PG3.HCLSleepRSEQ.MichaelMichelle</t>
  </si>
  <si>
    <t>Michelle.Michael@apria.com</t>
  </si>
  <si>
    <t>michelle.michael@hcl.com</t>
  </si>
  <si>
    <t>Micael, Janezza Lou</t>
  </si>
  <si>
    <t>Janezza Lou Micael</t>
  </si>
  <si>
    <t>Micael</t>
  </si>
  <si>
    <t>Janezza Lou</t>
  </si>
  <si>
    <t>JANEZZALOU.MICAEL</t>
  </si>
  <si>
    <t>JANEZZALOU.MICAEL@HCL.COM</t>
  </si>
  <si>
    <t xml:space="preserve">Castillo, Michael Sam Pano </t>
  </si>
  <si>
    <t>Michael Sam Pano  Castillo</t>
  </si>
  <si>
    <t xml:space="preserve">Michael Sam Pano </t>
  </si>
  <si>
    <t>MICHAELSAMC</t>
  </si>
  <si>
    <t>MICHAELSAMC@HCL.COM</t>
  </si>
  <si>
    <t>Navarro, Michael John Coronado</t>
  </si>
  <si>
    <t>Michael John Coronado Navarro</t>
  </si>
  <si>
    <t>Michael John Coronado</t>
  </si>
  <si>
    <t>Coronado</t>
  </si>
  <si>
    <t>MNAVARR1</t>
  </si>
  <si>
    <t>michaeljohn.navarro</t>
  </si>
  <si>
    <t>NavarroMichaelJ</t>
  </si>
  <si>
    <t>PG3.HCLSleepRSEQ.NavarroMichaelJ</t>
  </si>
  <si>
    <t>Michael.Navarro@apria.com</t>
  </si>
  <si>
    <t>michaeljohn.navarro@hcl.com</t>
  </si>
  <si>
    <t>Mariano, Angela Merice</t>
  </si>
  <si>
    <t>Angela Merice Mariano</t>
  </si>
  <si>
    <t>Angela Merice</t>
  </si>
  <si>
    <t>amarian1</t>
  </si>
  <si>
    <t>angelamerice.m</t>
  </si>
  <si>
    <t>MarianoAngela</t>
  </si>
  <si>
    <t>PG3.HCLSleepRSEQ.MarianoAngela</t>
  </si>
  <si>
    <t>Angela.Mariano@apria.com</t>
  </si>
  <si>
    <t>angelamerice.m@hcl.com</t>
  </si>
  <si>
    <t>Manuel, Pia Rica</t>
  </si>
  <si>
    <t>Pia Rica Loredo Manuel</t>
  </si>
  <si>
    <t>Pia Rica</t>
  </si>
  <si>
    <t>PMANUEL</t>
  </si>
  <si>
    <t>piarica.manuel</t>
  </si>
  <si>
    <t>MANUELPIARICA</t>
  </si>
  <si>
    <t>PG3.HCLPPMCIB.MANUELPIARICA</t>
  </si>
  <si>
    <t>PiaRica.Manuel@apria.com</t>
  </si>
  <si>
    <t>piarica.manuel@hcl.com</t>
  </si>
  <si>
    <t>Rupinan, Hazel</t>
  </si>
  <si>
    <t>Hazel Rupinan</t>
  </si>
  <si>
    <t>Rupinan</t>
  </si>
  <si>
    <t>HRUPINAN</t>
  </si>
  <si>
    <t>hazel.rupinan</t>
  </si>
  <si>
    <t>RupinanHazel</t>
  </si>
  <si>
    <t>PG3.HCLDMEEQ.RupinanHazel</t>
  </si>
  <si>
    <t>7D:15461</t>
  </si>
  <si>
    <t>Hazel.Rupinan@apria.com</t>
  </si>
  <si>
    <t>hazel.rupinan@hcl.com</t>
  </si>
  <si>
    <t>Calisaan, Benilda</t>
  </si>
  <si>
    <t>Benilda Calisaan</t>
  </si>
  <si>
    <t>Calisaan</t>
  </si>
  <si>
    <t>Benilda</t>
  </si>
  <si>
    <t>BCALISAA</t>
  </si>
  <si>
    <t>benilda.calisaan</t>
  </si>
  <si>
    <t>CALISAANBENILDA</t>
  </si>
  <si>
    <t>PG3.HCLCSEXP.CALISAANBENILDA</t>
  </si>
  <si>
    <t>Benilda.Calisaan@apria.com</t>
  </si>
  <si>
    <t>benilda.calisaan@hcl.com</t>
  </si>
  <si>
    <t>Carrioline Jeanne Cinio</t>
  </si>
  <si>
    <t>Cinio</t>
  </si>
  <si>
    <t>Carrioline Jeanne</t>
  </si>
  <si>
    <t>CCINIO</t>
  </si>
  <si>
    <t>carriolinejeanne.c</t>
  </si>
  <si>
    <t>CINIOCARRIOLINE</t>
  </si>
  <si>
    <t>PG3.HCLStdPAPEQ.CINIOCARRIOLINE</t>
  </si>
  <si>
    <t>Carrioline.Cinio@apria.com</t>
  </si>
  <si>
    <t>carriolinejeanne.c@hcl.com</t>
  </si>
  <si>
    <t>Fernandez, Sue Ellen</t>
  </si>
  <si>
    <t>Sue Ellen Fernandez</t>
  </si>
  <si>
    <t>Sue Ellen</t>
  </si>
  <si>
    <t>Resco, Bren Lester</t>
  </si>
  <si>
    <t>Bren Lester Resco</t>
  </si>
  <si>
    <t>Resco</t>
  </si>
  <si>
    <t>Bren Lester</t>
  </si>
  <si>
    <t>BRESCO</t>
  </si>
  <si>
    <t>brenlester.resco</t>
  </si>
  <si>
    <t>RescoBrenLester</t>
  </si>
  <si>
    <t>PG3.HCLSleepRSCS.RescoBrenLester</t>
  </si>
  <si>
    <t>Bren.Resco@apria.com</t>
  </si>
  <si>
    <t>brenlester.resco@hcl.com</t>
  </si>
  <si>
    <t>Flores, Eva</t>
  </si>
  <si>
    <t>Eva Flores</t>
  </si>
  <si>
    <t>Eva</t>
  </si>
  <si>
    <t>EFLORES5</t>
  </si>
  <si>
    <t>EVA.FLORES</t>
  </si>
  <si>
    <t>FLORESEVA</t>
  </si>
  <si>
    <t>PG3.HCLCSEXP.FLORESEVA</t>
  </si>
  <si>
    <t>EVA.FLORES@HCL.COM</t>
  </si>
  <si>
    <t>Yee, Dina</t>
  </si>
  <si>
    <t>Dina Yee</t>
  </si>
  <si>
    <t>Yee</t>
  </si>
  <si>
    <t>Dina</t>
  </si>
  <si>
    <t>DYEE</t>
  </si>
  <si>
    <t>dina.yee</t>
  </si>
  <si>
    <t>YEEDINA</t>
  </si>
  <si>
    <t>PG3.HCLCSEXP.YEEDINA</t>
  </si>
  <si>
    <t>Dina.Yee@apria.com</t>
  </si>
  <si>
    <t>dina.yee@hcl.com</t>
  </si>
  <si>
    <t xml:space="preserve">Rico, Ma. Rosita </t>
  </si>
  <si>
    <t>Ma. Rosita  Rico</t>
  </si>
  <si>
    <t xml:space="preserve">Ma. Rosita </t>
  </si>
  <si>
    <t>SLEEP EQ</t>
  </si>
  <si>
    <t>MRICO</t>
  </si>
  <si>
    <t>MAROSITA.RICO</t>
  </si>
  <si>
    <t>MAROSITA.RICO@HCL.COM</t>
  </si>
  <si>
    <t>Abad, Renato Jr.</t>
  </si>
  <si>
    <t>Renato Jr. Abad</t>
  </si>
  <si>
    <t>Renato Jr.</t>
  </si>
  <si>
    <t>RABAD</t>
  </si>
  <si>
    <t>renato.abadjr</t>
  </si>
  <si>
    <t>ABADRENATO</t>
  </si>
  <si>
    <t>PG3.HCLSleepRSEQ.ABADRENATO</t>
  </si>
  <si>
    <t>RENATOJR.ABAD@apria.com</t>
  </si>
  <si>
    <t>renato.abadjr@hcl.com</t>
  </si>
  <si>
    <t>Kacker, Sachin</t>
  </si>
  <si>
    <t>Sachin Kacker</t>
  </si>
  <si>
    <t>Kacker</t>
  </si>
  <si>
    <t>Sachin</t>
  </si>
  <si>
    <t>Data Analyst</t>
  </si>
  <si>
    <t>SKACKER</t>
  </si>
  <si>
    <t>sachin.kacker</t>
  </si>
  <si>
    <t>Sachin.Kacker@apria.com</t>
  </si>
  <si>
    <t>sachin.kacker@hcl.com</t>
  </si>
  <si>
    <t>Moved to India</t>
  </si>
  <si>
    <t>Pichay, Hazziel Joy</t>
  </si>
  <si>
    <t>Hazziel Joy Pichay</t>
  </si>
  <si>
    <t>Pichay</t>
  </si>
  <si>
    <t>Hazziel Joy</t>
  </si>
  <si>
    <t>HPICHAY</t>
  </si>
  <si>
    <t>HAZZIELJOYP</t>
  </si>
  <si>
    <t>PichayHazzielJo</t>
  </si>
  <si>
    <t>PG3.HCLSleepRSEQ.PichayHazzielJo</t>
  </si>
  <si>
    <t>HazzielJoy.Pichay@apria.com</t>
  </si>
  <si>
    <t>HAZZIELJOYP@HCL.COM</t>
  </si>
  <si>
    <t>Alejo, Lou Anne</t>
  </si>
  <si>
    <t>Lou Anne Alejo</t>
  </si>
  <si>
    <t>Lou Anne</t>
  </si>
  <si>
    <t>LALEJO</t>
  </si>
  <si>
    <t>LOUANNE.ALEJO</t>
  </si>
  <si>
    <t>AlejoLouAnneMira</t>
  </si>
  <si>
    <t>PG3.HCLStdPAPEQ.AlejoLouAnneMira</t>
  </si>
  <si>
    <t>LOUANNE.ALEJO@HCL.COM</t>
  </si>
  <si>
    <t>Valenzuela, Jake Dane</t>
  </si>
  <si>
    <t>Jake Dane Evilla Valenzuela</t>
  </si>
  <si>
    <t>Valenzuela</t>
  </si>
  <si>
    <t>Jake Dane</t>
  </si>
  <si>
    <t>Evilla</t>
  </si>
  <si>
    <t>JVALENZ7</t>
  </si>
  <si>
    <t>jakedane.valenzuela</t>
  </si>
  <si>
    <t>VALENZUELAJAKEDANE</t>
  </si>
  <si>
    <t>PG3.HCLCSEXP.VALENZUELAJAKEDANE</t>
  </si>
  <si>
    <t>JakeDane.Valenzuela@apria.com</t>
  </si>
  <si>
    <t>jakedane.valenzuela@hcl.com</t>
  </si>
  <si>
    <t>Calderon, Karren</t>
  </si>
  <si>
    <t>Karren Calderon</t>
  </si>
  <si>
    <t>Calderon</t>
  </si>
  <si>
    <t>Karren</t>
  </si>
  <si>
    <t>KCALDERO</t>
  </si>
  <si>
    <t>karren.calderon</t>
  </si>
  <si>
    <t>CALDERONKARREN</t>
  </si>
  <si>
    <t>PG3.HCLStdPAPEQ.CALDERONKARREN</t>
  </si>
  <si>
    <t>Karren.Calderon@apria.com</t>
  </si>
  <si>
    <t>karren.calderon@hcl.com</t>
  </si>
  <si>
    <t>Junio, Mary Grace</t>
  </si>
  <si>
    <t>Mary Grace Junio</t>
  </si>
  <si>
    <t>Bernardo, Elcie Lyn</t>
  </si>
  <si>
    <t>Elcie Lyn Bernardo</t>
  </si>
  <si>
    <t>Elcie Lyn</t>
  </si>
  <si>
    <t xml:space="preserve">Duarte, Jan Froilan Sorianosos </t>
  </si>
  <si>
    <t>Jan Froilan Sorianosos  Duarte</t>
  </si>
  <si>
    <t>Duarte</t>
  </si>
  <si>
    <t xml:space="preserve">Jan Froilan Sorianosos </t>
  </si>
  <si>
    <t>Wave 34</t>
  </si>
  <si>
    <t>JDUARTE</t>
  </si>
  <si>
    <t>JANFROILAN.DUARTE</t>
  </si>
  <si>
    <t>JANFROILAN.DUARTE@HCL.COM</t>
  </si>
  <si>
    <t>Puzon, Virginia</t>
  </si>
  <si>
    <t>Virginia Puzon</t>
  </si>
  <si>
    <t>Puzon</t>
  </si>
  <si>
    <t>Virginia</t>
  </si>
  <si>
    <t>VPUZON</t>
  </si>
  <si>
    <t>virginia.puzon</t>
  </si>
  <si>
    <t>PUZONVIRGINIA</t>
  </si>
  <si>
    <t>PG3.HCLSBPROJ.PUZONVIRGINIA</t>
  </si>
  <si>
    <t>7D:02663</t>
  </si>
  <si>
    <t>Virginia.Puzon@apria.com</t>
  </si>
  <si>
    <t>virginia.puzon@hcl.com</t>
  </si>
  <si>
    <t>Luna, John Thomas</t>
  </si>
  <si>
    <t>John Thomas Espiritu Luna</t>
  </si>
  <si>
    <t>John Thomas</t>
  </si>
  <si>
    <t>JLUNA2</t>
  </si>
  <si>
    <t>johnthomas.luna</t>
  </si>
  <si>
    <t>LUNAJOHNTHOMAS</t>
  </si>
  <si>
    <t>PG3.HCLKAISERHC.LUNAJOHNTHOMAS</t>
  </si>
  <si>
    <t>John.Luna@apria.com</t>
  </si>
  <si>
    <t>johnthomas.luna@hcl.com</t>
  </si>
  <si>
    <t>Aguilar, Rambo Leric</t>
  </si>
  <si>
    <t>Rambo Leric Aguilar</t>
  </si>
  <si>
    <t>Rambo Leric</t>
  </si>
  <si>
    <t>RAGUILA6</t>
  </si>
  <si>
    <t>ramboleric.aguilar</t>
  </si>
  <si>
    <t>AguilarRambo</t>
  </si>
  <si>
    <t>PG3.HCLPPMCIB.AguilarRambo</t>
  </si>
  <si>
    <t>RamboLeric.Aguilar@apria.com</t>
  </si>
  <si>
    <t>ramboleric.aguilar@hcl.com</t>
  </si>
  <si>
    <t xml:space="preserve">Abogado, James Paolo Narvas </t>
  </si>
  <si>
    <t>James Paolo Narvas  Abogado</t>
  </si>
  <si>
    <t xml:space="preserve">James Paolo Narvas </t>
  </si>
  <si>
    <t>JABOGAD1</t>
  </si>
  <si>
    <t>JAMESPAOLO.ABOGA</t>
  </si>
  <si>
    <t>AbogadoJamesPaol</t>
  </si>
  <si>
    <t>PG3.HCLStdPAPEQ.AbogadoJamesPaol</t>
  </si>
  <si>
    <t>JAMESPAOLO.ABOGA@HCL.COM</t>
  </si>
  <si>
    <t xml:space="preserve">Lozano, Michael Albert Mina </t>
  </si>
  <si>
    <t>Michael Albert Mina  Lozano</t>
  </si>
  <si>
    <t>Lozano</t>
  </si>
  <si>
    <t xml:space="preserve">Michael Albert Mina </t>
  </si>
  <si>
    <t>MLOZANO1</t>
  </si>
  <si>
    <t>MICHAELALBERT.LOZANO</t>
  </si>
  <si>
    <t>MICHAELALBERT.LOZANO@HCL.COM</t>
  </si>
  <si>
    <t>Meneses Julianne</t>
  </si>
  <si>
    <t>Meneses</t>
  </si>
  <si>
    <t>Julianne</t>
  </si>
  <si>
    <t>JMENESES</t>
  </si>
  <si>
    <t>julianne.meneses</t>
  </si>
  <si>
    <t>MENESESJULIANNE</t>
  </si>
  <si>
    <t>PG3.HCLKAISERHC.MENESESJULIANNE</t>
  </si>
  <si>
    <t>Julianne.Meneses@apria.com</t>
  </si>
  <si>
    <t>julianne.meneses@hcl.com</t>
  </si>
  <si>
    <t xml:space="preserve">Acuña, Anna Marie </t>
  </si>
  <si>
    <t>Anna Marie  Acuña</t>
  </si>
  <si>
    <t>Acuña</t>
  </si>
  <si>
    <t xml:space="preserve">Anna Marie </t>
  </si>
  <si>
    <t>ANNAMARIE.ACUNA</t>
  </si>
  <si>
    <t>ANNAMARIE.ACUNA@HCL.COM</t>
  </si>
  <si>
    <t>Tan, Carmencita</t>
  </si>
  <si>
    <t>Carmencita Tan</t>
  </si>
  <si>
    <t>Carmencita</t>
  </si>
  <si>
    <t>CTAN3</t>
  </si>
  <si>
    <t>carmencita.tan</t>
  </si>
  <si>
    <t>PG3.TERM.MAGLALANGRICHARD</t>
  </si>
  <si>
    <t>CARMENCITA.TAN@HCL.COM</t>
  </si>
  <si>
    <t>2019-04</t>
  </si>
  <si>
    <t>Guan, Rickzel</t>
  </si>
  <si>
    <t>Rickzel Guan</t>
  </si>
  <si>
    <t>Guan</t>
  </si>
  <si>
    <t>Rickzel</t>
  </si>
  <si>
    <t>RGUAN</t>
  </si>
  <si>
    <t>rickzel.guan</t>
  </si>
  <si>
    <t>GuanRickzel</t>
  </si>
  <si>
    <t>PG3.HCLSEXP.GuanRickzel</t>
  </si>
  <si>
    <t>Rickzel.Guan@apria.com</t>
  </si>
  <si>
    <t>rickzel.guan@hcl.com</t>
  </si>
  <si>
    <t>Lihaylihay, Mark Anthony</t>
  </si>
  <si>
    <t>Mark Anthony Lihaylihay</t>
  </si>
  <si>
    <t>Lihaylihay</t>
  </si>
  <si>
    <t>MLIHAYLI</t>
  </si>
  <si>
    <t>markanthony.l</t>
  </si>
  <si>
    <t>LihaylihayMark</t>
  </si>
  <si>
    <t>PG3.HCLPPMCIB.LihaylihayMark</t>
  </si>
  <si>
    <t>MarkAnthony.Lihaylihay@apria.com</t>
  </si>
  <si>
    <t>markanthony.l@hcl.com</t>
  </si>
  <si>
    <t>Tantiado, Rammel</t>
  </si>
  <si>
    <t>Rammel Ibañez Tantiado</t>
  </si>
  <si>
    <t>Tantiado</t>
  </si>
  <si>
    <t>Rammel</t>
  </si>
  <si>
    <t>RTANTIAD</t>
  </si>
  <si>
    <t>rammel.tantiado</t>
  </si>
  <si>
    <t>TantiadoRammel</t>
  </si>
  <si>
    <t>PG3.HCLSEXP.TantiadoRammel</t>
  </si>
  <si>
    <t>7D:14965</t>
  </si>
  <si>
    <t>Rammel.Tantiado@apria.com</t>
  </si>
  <si>
    <t>rammel.tantiado@hcl.com</t>
  </si>
  <si>
    <t>Vicente, Ivy Claire</t>
  </si>
  <si>
    <t>Ivy Claire Vicente</t>
  </si>
  <si>
    <t>Vicente</t>
  </si>
  <si>
    <t>Ivy Claire</t>
  </si>
  <si>
    <t>IVICENTE</t>
  </si>
  <si>
    <t>ivyclaire.vicente</t>
  </si>
  <si>
    <t>VicenteIvyClaire</t>
  </si>
  <si>
    <t>PG3.HCLDMEEQ.VicenteIvyClaire</t>
  </si>
  <si>
    <t>7D:14858</t>
  </si>
  <si>
    <t>IvyClaire.Vicente@apria.com</t>
  </si>
  <si>
    <t>ivyclaire.vicente@hcl.com</t>
  </si>
  <si>
    <t>Nabejet, Jayson</t>
  </si>
  <si>
    <t>Jayson Nabejet</t>
  </si>
  <si>
    <t>Nabejet</t>
  </si>
  <si>
    <t>jnabejet</t>
  </si>
  <si>
    <t>jayson.nabejet</t>
  </si>
  <si>
    <t>NABEJETJAYSON</t>
  </si>
  <si>
    <t>PG3.HCLPPMCIB.NABEJETJAYSON</t>
  </si>
  <si>
    <t>Jayson.nabejet@apria.com</t>
  </si>
  <si>
    <t>jayson.nabejet@hcl.com</t>
  </si>
  <si>
    <t>Esta, Dhakkiel Jhun</t>
  </si>
  <si>
    <t>Dhakkiel Jhun Esta</t>
  </si>
  <si>
    <t>Esta</t>
  </si>
  <si>
    <t>Dhakkiel Jhun</t>
  </si>
  <si>
    <t>DESTA</t>
  </si>
  <si>
    <t>DHAKKIELJHUNE</t>
  </si>
  <si>
    <t>EstaDhakkielJhu</t>
  </si>
  <si>
    <t>PG3.HCLSleepRSEQ.EstaDhakkielJhu</t>
  </si>
  <si>
    <t>DhakkielJhun.Esta@apria.com</t>
  </si>
  <si>
    <t>DHAKKIELJHUNE@HCL.COM</t>
  </si>
  <si>
    <t>Galon, Jevah Katrina Marie</t>
  </si>
  <si>
    <t>Jevah Katrina Marie Galon</t>
  </si>
  <si>
    <t>Galon</t>
  </si>
  <si>
    <t>Jevah Katrina Marie</t>
  </si>
  <si>
    <t>JGALON</t>
  </si>
  <si>
    <t>jevahkatrinamarie.g</t>
  </si>
  <si>
    <t>GalonJevahKatr</t>
  </si>
  <si>
    <t>PG3.HCLStdPAPEQ.GalonJevahKatr</t>
  </si>
  <si>
    <t>JevahKatrinaMarie.Galon@apria.com</t>
  </si>
  <si>
    <t>jevahkatrinamarie.g@hcl.com</t>
  </si>
  <si>
    <t>Garcia, Marco</t>
  </si>
  <si>
    <t>Marco Garcia</t>
  </si>
  <si>
    <t>Marco</t>
  </si>
  <si>
    <t>GMARCO1</t>
  </si>
  <si>
    <t>marco.garcia</t>
  </si>
  <si>
    <t>GARCIAMARCO</t>
  </si>
  <si>
    <t>PG3.HCLSleepRSEQ.GARCIAMARCO</t>
  </si>
  <si>
    <t>Garcia.Marco2@apria.com</t>
  </si>
  <si>
    <t>marco.garcia@hcl.com</t>
  </si>
  <si>
    <t>Dela Cruz, Maan Joy Felipe</t>
  </si>
  <si>
    <t>Maan Joy Felipe Dela Cruz</t>
  </si>
  <si>
    <t>Maan Joy Felipe</t>
  </si>
  <si>
    <t>MDELACR3</t>
  </si>
  <si>
    <t>MAANJOY.DELAC</t>
  </si>
  <si>
    <t>DelaCruzMaanJoyF</t>
  </si>
  <si>
    <t>PG3.HCLStdPAPEQ.DelaCruzMaanJoyF</t>
  </si>
  <si>
    <t>MAANJOY.DELAC@HCL.COM</t>
  </si>
  <si>
    <t>Albiola, Anthony Viv</t>
  </si>
  <si>
    <t>Anthony Viv Ona Albiola</t>
  </si>
  <si>
    <t>Albiola</t>
  </si>
  <si>
    <t>Anthony Viv</t>
  </si>
  <si>
    <t>Ona</t>
  </si>
  <si>
    <t>AALBIOLA</t>
  </si>
  <si>
    <t>anthonyviv.albiola</t>
  </si>
  <si>
    <t>ALBIOLAANTHONYVIV</t>
  </si>
  <si>
    <t>PG3.HCLPPMCIB.ALBIOLAANTHONYVIV</t>
  </si>
  <si>
    <t>AnthonyViv.Albiola@apria.com</t>
  </si>
  <si>
    <t>anthonyviv.albiola@hcl.com</t>
  </si>
  <si>
    <t>Quizon, Vita Clarencequizon</t>
  </si>
  <si>
    <t>Vita Clarencequizon Quizon</t>
  </si>
  <si>
    <t>Quizon</t>
  </si>
  <si>
    <t>Vita Clarencequizon</t>
  </si>
  <si>
    <t>VQUIZON</t>
  </si>
  <si>
    <t>vitaclarence.quizon</t>
  </si>
  <si>
    <t>QUIZONVITACLARENCE</t>
  </si>
  <si>
    <t>PG3.HCLCSEXP.QUIZONVITACLARENCE</t>
  </si>
  <si>
    <t>VITACLARENCE.QUIZON@apria.com</t>
  </si>
  <si>
    <t>vitaclarence.quizon@hcl.com</t>
  </si>
  <si>
    <t>Salceda, Ma. Carmela</t>
  </si>
  <si>
    <t>Ma. Carmela Salceda</t>
  </si>
  <si>
    <t>Salceda</t>
  </si>
  <si>
    <t>Ma. Carmela</t>
  </si>
  <si>
    <t>MSALCEDA</t>
  </si>
  <si>
    <t>macarmela.salceda</t>
  </si>
  <si>
    <t>SalcedaMa.Carmela</t>
  </si>
  <si>
    <t>PG3.HCLETA.SalcedaMa.Carmela</t>
  </si>
  <si>
    <t>Ma.Carmela.Salceda@apria.com</t>
  </si>
  <si>
    <t>macarmela.salceda@hcl.com</t>
  </si>
  <si>
    <t xml:space="preserve">Saquido, Per Anjeela </t>
  </si>
  <si>
    <t>Per Anjeela  Saquido</t>
  </si>
  <si>
    <t>Saquido</t>
  </si>
  <si>
    <t xml:space="preserve">Per Anjeela </t>
  </si>
  <si>
    <t>PSAQUIDO</t>
  </si>
  <si>
    <t>PERANJEELA.SAQUIDO</t>
  </si>
  <si>
    <t>SAQUIDOPERANJEELA</t>
  </si>
  <si>
    <t>PG3.HCLCSEXP.SAQUIDOPERANJEELA</t>
  </si>
  <si>
    <t>PERANJEELA.SAQUIDO@HCL.COM</t>
  </si>
  <si>
    <t>Tejada, Rachelle Ann</t>
  </si>
  <si>
    <t>Rachelle Ann Tejada</t>
  </si>
  <si>
    <t>Tejada</t>
  </si>
  <si>
    <t>Rachelle Ann</t>
  </si>
  <si>
    <t>RTEJADA</t>
  </si>
  <si>
    <t>rachelleann.tejada</t>
  </si>
  <si>
    <t>TEJADARACHELLEA</t>
  </si>
  <si>
    <t>PG3.HCLSleepRSEQ.TEJADARACHELLEA</t>
  </si>
  <si>
    <t>7D:00018</t>
  </si>
  <si>
    <t>RachelleAnn.Tejada@apria.com</t>
  </si>
  <si>
    <t>rachelleann.tejada@hcl.com</t>
  </si>
  <si>
    <t>Sheryl Malavega</t>
  </si>
  <si>
    <t>Malavega</t>
  </si>
  <si>
    <t>SMALAVEG</t>
  </si>
  <si>
    <t>sheryl.malavega</t>
  </si>
  <si>
    <t>MALAVEGASHERYL</t>
  </si>
  <si>
    <t>PG3.HCLPPMCIB.MALAVEGASHERYL</t>
  </si>
  <si>
    <t>7D:16016</t>
  </si>
  <si>
    <t>SHERYL.MALAVEGA@apria.com</t>
  </si>
  <si>
    <t>sheryl.malavega@hcl.com</t>
  </si>
  <si>
    <t>Gamotea, Zipher Mark Martin</t>
  </si>
  <si>
    <t>Zipher Mark Martin Gamotea</t>
  </si>
  <si>
    <t>Gamotea</t>
  </si>
  <si>
    <t>Zipher Mark Martin</t>
  </si>
  <si>
    <t>ZGAMOTEA</t>
  </si>
  <si>
    <t>ziphermarkmartin.g</t>
  </si>
  <si>
    <t>GamoteaZipherMark</t>
  </si>
  <si>
    <t>PG3.HCLCSEXP.GamoteaZipherMark</t>
  </si>
  <si>
    <t>ZipherMarkMartin.Gamotea@apria.com</t>
  </si>
  <si>
    <t>ziphermarkmartin.g@hcl.com</t>
  </si>
  <si>
    <t>Gabriel, Paul John</t>
  </si>
  <si>
    <t>Paul John Timon Gabriel</t>
  </si>
  <si>
    <t>Timon</t>
  </si>
  <si>
    <t>PGABRIEL</t>
  </si>
  <si>
    <t>pauljohn.gabriel</t>
  </si>
  <si>
    <t>GabrielPaulJohn</t>
  </si>
  <si>
    <t>PG3.HCLSEXP.GabrielPaulJohn</t>
  </si>
  <si>
    <t>PaulJohn.Gabriel@apria.com</t>
  </si>
  <si>
    <t>pauljohn.gabriel@hcl.com</t>
  </si>
  <si>
    <t>Macapagal, Ia</t>
  </si>
  <si>
    <t>Ia Macapagal</t>
  </si>
  <si>
    <t>Macapagal</t>
  </si>
  <si>
    <t>Ia</t>
  </si>
  <si>
    <t>IMACAPAG</t>
  </si>
  <si>
    <t>ia.macapagal</t>
  </si>
  <si>
    <t>MACAPAGALIA</t>
  </si>
  <si>
    <t>PG3.HCLQuality.MACAPAGALIA</t>
  </si>
  <si>
    <t>IaMacasaet.Macapagal@apria.com</t>
  </si>
  <si>
    <t>ia.macapagal@hcl.com</t>
  </si>
  <si>
    <t>Agapito, Christine Joyce</t>
  </si>
  <si>
    <t>Christine Joyce Agapito</t>
  </si>
  <si>
    <t>Agapito</t>
  </si>
  <si>
    <t>CAGAPITO</t>
  </si>
  <si>
    <t>christinejoyce.a</t>
  </si>
  <si>
    <t>AGAPITOCHRISTIN</t>
  </si>
  <si>
    <t>PG3.HCLQuality.AGAPITOCHRISTIN</t>
  </si>
  <si>
    <t>7D:02697</t>
  </si>
  <si>
    <t>ChristineJoyce.Agapito@apria.com</t>
  </si>
  <si>
    <t>christinejoyce.a@hcl.com</t>
  </si>
  <si>
    <t xml:space="preserve">Lamberte, Karl Mavrick Benedict Moralde </t>
  </si>
  <si>
    <t>Karl Mavrick Benedict Moralde  Lamberte</t>
  </si>
  <si>
    <t>Lamberte</t>
  </si>
  <si>
    <t xml:space="preserve">Karl Mavrick Benedict Moralde </t>
  </si>
  <si>
    <t>KLAMBER4</t>
  </si>
  <si>
    <t>KARLMAVRICKBE.LAMBE</t>
  </si>
  <si>
    <t>LAMBERTEKARL</t>
  </si>
  <si>
    <t>PG3.HCLStdPAPEQ.LAMBERTEKARL</t>
  </si>
  <si>
    <t>KARLMAVRICKBE.LAMBE@HCL.COM</t>
  </si>
  <si>
    <t>Mateo II, Benigno</t>
  </si>
  <si>
    <t>Benigno Mateo II</t>
  </si>
  <si>
    <t>Mateo II</t>
  </si>
  <si>
    <t>Benigno</t>
  </si>
  <si>
    <t>J.</t>
  </si>
  <si>
    <t>BMATEOII</t>
  </si>
  <si>
    <t>benigno.mateoii</t>
  </si>
  <si>
    <t>MateoIIBenigno</t>
  </si>
  <si>
    <t>PG3.HCLSleepRSCS.MateoIIBenigno</t>
  </si>
  <si>
    <t>Benigno.MateoII@apria.com</t>
  </si>
  <si>
    <t>benigno.mateoii@hcl.com</t>
  </si>
  <si>
    <t>Caco, Adan James</t>
  </si>
  <si>
    <t>Adan James Caco</t>
  </si>
  <si>
    <t>Caco</t>
  </si>
  <si>
    <t>Adan James</t>
  </si>
  <si>
    <t>RNO</t>
  </si>
  <si>
    <t>ACACO</t>
  </si>
  <si>
    <t>adanjames.caco</t>
  </si>
  <si>
    <t>CACOADANJAMES</t>
  </si>
  <si>
    <t>PG3.HCLSEXP.CACOADANJAMES</t>
  </si>
  <si>
    <t>AdanJames.Caco@apria.com</t>
  </si>
  <si>
    <t>adanjames.caco@hcl.com</t>
  </si>
  <si>
    <t>Rodriguez, Donna</t>
  </si>
  <si>
    <t>Donna Rodriguez</t>
  </si>
  <si>
    <t>Donna</t>
  </si>
  <si>
    <t>DONNA.RODRIGUEZ</t>
  </si>
  <si>
    <t>DONNA.RODRIGUEZ@HCL.COM</t>
  </si>
  <si>
    <t>Haydee Cortez</t>
  </si>
  <si>
    <t>Haydee</t>
  </si>
  <si>
    <t>HCORTEZ1</t>
  </si>
  <si>
    <t>haydee.cortez</t>
  </si>
  <si>
    <t>CortezHaydee</t>
  </si>
  <si>
    <t>PG3.HCLStdPAPEQ.CortezHaydee</t>
  </si>
  <si>
    <t>Haydee.Cortez@apria.com</t>
  </si>
  <si>
    <t>haydee.cortez@hcl.com</t>
  </si>
  <si>
    <t>Negrite, Mary Ann</t>
  </si>
  <si>
    <t>Mary Ann Galos Negrite</t>
  </si>
  <si>
    <t>Negrite</t>
  </si>
  <si>
    <t>Galos</t>
  </si>
  <si>
    <t>Girish RamaKrishnan</t>
  </si>
  <si>
    <t>MNEGRITE</t>
  </si>
  <si>
    <t>maryann.negrite</t>
  </si>
  <si>
    <t>NegriteMaryAnn</t>
  </si>
  <si>
    <t>PG3.HCLWFM.NegriteMaryAnn</t>
  </si>
  <si>
    <t>Mary.Negrite@apria.com</t>
  </si>
  <si>
    <t>maryann.negrite@hcl.com</t>
  </si>
  <si>
    <t>Maria Mikaella Cajurao</t>
  </si>
  <si>
    <t>Maria Mikaella</t>
  </si>
  <si>
    <t>MCAJURAO</t>
  </si>
  <si>
    <t>mariamikaella.c</t>
  </si>
  <si>
    <t>CajuraoMariaMikaell</t>
  </si>
  <si>
    <t>PG3.HCLDMEEQ.CajuraoMariaMikaell</t>
  </si>
  <si>
    <t>7D:14412</t>
  </si>
  <si>
    <t>Maria.Cajurao@apria.com</t>
  </si>
  <si>
    <t>mariamikaella.c@hcl.com</t>
  </si>
  <si>
    <t>Jobelle Ramos Nabua</t>
  </si>
  <si>
    <t>Nabua</t>
  </si>
  <si>
    <t>Jobelle</t>
  </si>
  <si>
    <t>JNABUA</t>
  </si>
  <si>
    <t>jobelle.nabua</t>
  </si>
  <si>
    <t>NabuaJobelle</t>
  </si>
  <si>
    <t>PG3.HCLStdPAPEQ.NabuaJobelle</t>
  </si>
  <si>
    <t>Jobelle.Nabua@apria.com</t>
  </si>
  <si>
    <t>jobelle.nabua@hcl.com</t>
  </si>
  <si>
    <t>Japson, Jico Espera</t>
  </si>
  <si>
    <t>Jico Espera Japson</t>
  </si>
  <si>
    <t>Japson</t>
  </si>
  <si>
    <t>Jico</t>
  </si>
  <si>
    <t>Espera</t>
  </si>
  <si>
    <t>JJAPSON</t>
  </si>
  <si>
    <t>jico.japson</t>
  </si>
  <si>
    <t>JAPSONJICO</t>
  </si>
  <si>
    <t>PG3.HCLPPMCIB.JAPSONJICO</t>
  </si>
  <si>
    <t>Jico.Japson@apria.com</t>
  </si>
  <si>
    <t>jico.japson@hcl.com</t>
  </si>
  <si>
    <t>Tiuman, Dominique Sasha</t>
  </si>
  <si>
    <t>Dominique Sasha Romero Tiuman</t>
  </si>
  <si>
    <t>Tiuman</t>
  </si>
  <si>
    <t>Dominique Sasha</t>
  </si>
  <si>
    <t>DTIUMAN</t>
  </si>
  <si>
    <t>dominiquesasha.t</t>
  </si>
  <si>
    <t>TiumanDominiqueSash</t>
  </si>
  <si>
    <t>PG3.HCLDMEEQ.TiumanDominiqueSash</t>
  </si>
  <si>
    <t>7D:14498</t>
  </si>
  <si>
    <t>DominiqueSasha.Tiuman@apria.com</t>
  </si>
  <si>
    <t>dominiquesasha.t@hcl.com</t>
  </si>
  <si>
    <t>Bualan, Richie Lyn</t>
  </si>
  <si>
    <t>Richie Lyn Bualan</t>
  </si>
  <si>
    <t>Bualan</t>
  </si>
  <si>
    <t>Richie Lyn</t>
  </si>
  <si>
    <t>RBUALAN</t>
  </si>
  <si>
    <t>RICHIELYNB</t>
  </si>
  <si>
    <t>Bualanrichielyn</t>
  </si>
  <si>
    <t>PG3.HCLKAISERHC.Bualanrichielyn</t>
  </si>
  <si>
    <t>7D:16151</t>
  </si>
  <si>
    <t>Richie.Bualan@apria.com</t>
  </si>
  <si>
    <t>RICHIELYNB@HCL.COM</t>
  </si>
  <si>
    <t>De Ocampo, Arnold</t>
  </si>
  <si>
    <t>Arnold De Ocampo</t>
  </si>
  <si>
    <t>De Ocampo</t>
  </si>
  <si>
    <t>Arnold</t>
  </si>
  <si>
    <t>AOCAMPO2</t>
  </si>
  <si>
    <t>arnold.deocampo</t>
  </si>
  <si>
    <t>DeOcampoArnold</t>
  </si>
  <si>
    <t>PG3.HCLETA.DeOcampoArnold</t>
  </si>
  <si>
    <t>Arnold.Ocampo@apria.com</t>
  </si>
  <si>
    <t>arnold.deocampo@hcl.com</t>
  </si>
  <si>
    <t>Dela Cruz, Daniel Jason</t>
  </si>
  <si>
    <t>Daniel Jason Dela Cruz</t>
  </si>
  <si>
    <t>Daniel Jason</t>
  </si>
  <si>
    <t>DDELACRU</t>
  </si>
  <si>
    <t>danieljason.d</t>
  </si>
  <si>
    <t>DelaCruzDanielJason</t>
  </si>
  <si>
    <t>PG3.HCLCSEXP.DelaCruzDanielJason</t>
  </si>
  <si>
    <t>DanielJason.DelaCruz@apria.com</t>
  </si>
  <si>
    <t>danieljason.d@hcl.com</t>
  </si>
  <si>
    <t>Gatan, Wilson</t>
  </si>
  <si>
    <t>Wilson Gatan</t>
  </si>
  <si>
    <t>Gatan</t>
  </si>
  <si>
    <t>Wilson</t>
  </si>
  <si>
    <t>WGATAN</t>
  </si>
  <si>
    <t>wilson.gatan</t>
  </si>
  <si>
    <t>GatanWilson</t>
  </si>
  <si>
    <t>PG3.HCLETA.GatanWilson</t>
  </si>
  <si>
    <t>Wilson.Gatan@apria.com</t>
  </si>
  <si>
    <t>wilson.gatan@hcl.com</t>
  </si>
  <si>
    <t>Mercado, Gianne Rego</t>
  </si>
  <si>
    <t>Gianne Rego Mercado</t>
  </si>
  <si>
    <t>Gianne Rego</t>
  </si>
  <si>
    <t>GMERCAD3</t>
  </si>
  <si>
    <t>giannerego.mercado</t>
  </si>
  <si>
    <t>MercadoGianne</t>
  </si>
  <si>
    <t>PG3.HCLStdPAPEQ.MercadoGianne</t>
  </si>
  <si>
    <t>GianneRego.Mercado@apria.com</t>
  </si>
  <si>
    <t>giannerego.mercado@hcl.com</t>
  </si>
  <si>
    <t>Espinosa, Ana Lynn</t>
  </si>
  <si>
    <t>Ana Lynn Enriquez Espinosa</t>
  </si>
  <si>
    <t>Espinosa</t>
  </si>
  <si>
    <t>Ana Lynn</t>
  </si>
  <si>
    <t>AESPINOS</t>
  </si>
  <si>
    <t>analynn.espinosa</t>
  </si>
  <si>
    <t>EspinosaAnaLynn</t>
  </si>
  <si>
    <t>PG3.HCLStdPAPEQ.EspinosaAnaLynn</t>
  </si>
  <si>
    <t>AnaLynn.Espinosa@apria.com</t>
  </si>
  <si>
    <t>analynn.espinosa@hcl.com</t>
  </si>
  <si>
    <t>Barbas, Joemar</t>
  </si>
  <si>
    <t>Joemar Barbas</t>
  </si>
  <si>
    <t>Barbas</t>
  </si>
  <si>
    <t>Joemar</t>
  </si>
  <si>
    <t>JBARBAS</t>
  </si>
  <si>
    <t>Joemar.Barbas</t>
  </si>
  <si>
    <t>BARBASJOEM</t>
  </si>
  <si>
    <t>PG3.HCLStdPAPEQ.BARBASJOEM</t>
  </si>
  <si>
    <t>JOEMAR.BARBAS@HCL.COM</t>
  </si>
  <si>
    <t>Pedalino, Rejean</t>
  </si>
  <si>
    <t>Rejean Pedalino</t>
  </si>
  <si>
    <t>Pedalino</t>
  </si>
  <si>
    <t>Rejean</t>
  </si>
  <si>
    <t>RPEDALIN</t>
  </si>
  <si>
    <t>rejean.pedalino</t>
  </si>
  <si>
    <t>PedalinoRejean</t>
  </si>
  <si>
    <t>PG3.HCLCSEXP.PedalinoRejean</t>
  </si>
  <si>
    <t>RejeanTapere.Pedalino@apria.com</t>
  </si>
  <si>
    <t>rejean.pedalino@hcl.com</t>
  </si>
  <si>
    <t>Castro, Karen Grace</t>
  </si>
  <si>
    <t>Karen Grace Castro</t>
  </si>
  <si>
    <t>Karen Grace</t>
  </si>
  <si>
    <t>KCASTRO1</t>
  </si>
  <si>
    <t>karengracec</t>
  </si>
  <si>
    <t>CastroKarenGrace</t>
  </si>
  <si>
    <t>PG3.HCLStdPAPEQ.CastroKarenGrace</t>
  </si>
  <si>
    <t>KCASTRO1@corporate.apria.com</t>
  </si>
  <si>
    <t>karengracec@hcl.com</t>
  </si>
  <si>
    <t>Papa</t>
  </si>
  <si>
    <t>APAPA1</t>
  </si>
  <si>
    <t>anthony.papa</t>
  </si>
  <si>
    <t>PapaAnthony</t>
  </si>
  <si>
    <t>PG3.HCLSLEEPPAPEQ.PapaAnthony</t>
  </si>
  <si>
    <t>7D:15352</t>
  </si>
  <si>
    <t>Anthony.Papa@apria.com</t>
  </si>
  <si>
    <t>anthony.papa@hcl.com</t>
  </si>
  <si>
    <t>Ramos, Cliff</t>
  </si>
  <si>
    <t>Cliff Ramos</t>
  </si>
  <si>
    <t>Cliff</t>
  </si>
  <si>
    <t>Mateo</t>
  </si>
  <si>
    <t>cramos4</t>
  </si>
  <si>
    <t>cliff.ramos</t>
  </si>
  <si>
    <t>RamosCliff</t>
  </si>
  <si>
    <t>PG3.HCLSleepRSEQ.RamosCliff</t>
  </si>
  <si>
    <t>Cliff.Ramos@apria.com</t>
  </si>
  <si>
    <t>cliff.ramos@hcl.com</t>
  </si>
  <si>
    <t>Peralta, Julie Ann</t>
  </si>
  <si>
    <t>Julie Ann Peralta</t>
  </si>
  <si>
    <t>JPERALTA</t>
  </si>
  <si>
    <t>julieann.peralta</t>
  </si>
  <si>
    <t>PERALTAJULIEANN</t>
  </si>
  <si>
    <t>PG3.HCLSleepRSEQ.PERALTAJULIEANN</t>
  </si>
  <si>
    <t>Julie.Peralta@apria.com</t>
  </si>
  <si>
    <t>julieann.peralta@hcl.com</t>
  </si>
  <si>
    <t xml:space="preserve">Ancheta, Nerico Genita </t>
  </si>
  <si>
    <t>Nerico Genita  Ancheta</t>
  </si>
  <si>
    <t xml:space="preserve">Nerico Genita </t>
  </si>
  <si>
    <t>NANCHETA</t>
  </si>
  <si>
    <t>NERICO.ANCHE</t>
  </si>
  <si>
    <t>AnchetaNericoGen</t>
  </si>
  <si>
    <t>PG3.HCLStdPAPEQ.AnchetaNericoGen</t>
  </si>
  <si>
    <t>Nerico.Ancheta@apria.com</t>
  </si>
  <si>
    <t>NERICO.ANCHE@HCL.COM</t>
  </si>
  <si>
    <t>Salvo, Mapaul Joy</t>
  </si>
  <si>
    <t>Mapaul Joy Salvo</t>
  </si>
  <si>
    <t>Mapaul Joy</t>
  </si>
  <si>
    <t>MSALVO</t>
  </si>
  <si>
    <t>mapauljoy.salvo</t>
  </si>
  <si>
    <t>SalvoMapaulJoy</t>
  </si>
  <si>
    <t>PG3.HCLStdPAPEQ.SalvoMapaulJoy</t>
  </si>
  <si>
    <t>MapaulJoy.Salvo@apria.com</t>
  </si>
  <si>
    <t>mapauljoy.salvo@hcl.com</t>
  </si>
  <si>
    <t>Vista, Jemar</t>
  </si>
  <si>
    <t>Jemar Vista</t>
  </si>
  <si>
    <t>Jemar</t>
  </si>
  <si>
    <t>JVISTA1</t>
  </si>
  <si>
    <t>jemar.vista</t>
  </si>
  <si>
    <t>VistaJemar</t>
  </si>
  <si>
    <t>PG3.HCLStdPAPEQ.VistaJemar</t>
  </si>
  <si>
    <t>Jemar.Vista@apria.com</t>
  </si>
  <si>
    <t>jemar.vista@hcl.com</t>
  </si>
  <si>
    <t>Masanguid, Genesis</t>
  </si>
  <si>
    <t>Genesis Cuasito Masanguid</t>
  </si>
  <si>
    <t>Masanguid</t>
  </si>
  <si>
    <t>Genesis</t>
  </si>
  <si>
    <t>Cuasito</t>
  </si>
  <si>
    <t>GMASANGU</t>
  </si>
  <si>
    <t>genesis.masanguid</t>
  </si>
  <si>
    <t>MasanguidGenesis</t>
  </si>
  <si>
    <t>PG3.HCLDMEEQ.MasanguidGenesis</t>
  </si>
  <si>
    <t>7D:15286</t>
  </si>
  <si>
    <t>Genesis.Masanguid@apria.com</t>
  </si>
  <si>
    <t>genesis.masanguid@hcl.com</t>
  </si>
  <si>
    <t>2019-05</t>
  </si>
  <si>
    <t>Chan, Myratonette</t>
  </si>
  <si>
    <t>Myratonette Yee Chan</t>
  </si>
  <si>
    <t>Myratonette</t>
  </si>
  <si>
    <t>MCHAN</t>
  </si>
  <si>
    <t>myratonette.chan</t>
  </si>
  <si>
    <t>ChanMyratonette</t>
  </si>
  <si>
    <t>PG3.HCLSleepRSEQ.ChanMyratonette</t>
  </si>
  <si>
    <t>Myratonette.Chan@apria.com</t>
  </si>
  <si>
    <t>myratonette.chan@hcl.com</t>
  </si>
  <si>
    <t>Herrera, Eden Joy</t>
  </si>
  <si>
    <t>Eden Joy Herrera</t>
  </si>
  <si>
    <t>Eden Joy</t>
  </si>
  <si>
    <t>Fidelson</t>
  </si>
  <si>
    <t>EHERRER3</t>
  </si>
  <si>
    <t>edenjoy.herrera</t>
  </si>
  <si>
    <t>HerreraEden</t>
  </si>
  <si>
    <t>PG3.HCLStdPAPEQ.HerreraEden</t>
  </si>
  <si>
    <t>EdenJoy.Herrera@apria.com</t>
  </si>
  <si>
    <t>edenjoy.herrera@hcl.com</t>
  </si>
  <si>
    <t>Aquino, Cheryl Anne</t>
  </si>
  <si>
    <t>Cheryl Anne Aquino</t>
  </si>
  <si>
    <t>Cheryl Anne</t>
  </si>
  <si>
    <t>13-Feb-19 </t>
  </si>
  <si>
    <t>CAQUINO1</t>
  </si>
  <si>
    <t>CHERYLANNEA</t>
  </si>
  <si>
    <t>AquinoCherylAnn</t>
  </si>
  <si>
    <t>PG3.HCLStdPAPEQ.AquinoCherylAnn</t>
  </si>
  <si>
    <t>CherylAnne.Aquino@apria.com</t>
  </si>
  <si>
    <t>CHERYLANNEA@HCL.COM</t>
  </si>
  <si>
    <t>Hornedo, Marie Grace</t>
  </si>
  <si>
    <t>Marie Grace Hornedo</t>
  </si>
  <si>
    <t>Hornedo</t>
  </si>
  <si>
    <t>Marie Grace</t>
  </si>
  <si>
    <t>MHORNEDO</t>
  </si>
  <si>
    <t>mariegrace.hornedo</t>
  </si>
  <si>
    <t>HORNEDOMARIEGRA</t>
  </si>
  <si>
    <t>PG3.HCLSleepRSEQ.HORNEDOMARIEGRA</t>
  </si>
  <si>
    <t>MARIEGRACE.HORNEDO@apria.com</t>
  </si>
  <si>
    <t>mariegrace.hornedo@hcl.com</t>
  </si>
  <si>
    <t>Castel, Jhonvert Eriz</t>
  </si>
  <si>
    <t>Jhonvert Eriz Castel</t>
  </si>
  <si>
    <t>Castel</t>
  </si>
  <si>
    <t>Jhonvert Eriz</t>
  </si>
  <si>
    <t>JCASTEL6</t>
  </si>
  <si>
    <t>jhonverteriz.castel</t>
  </si>
  <si>
    <t>CastelJhonvertEr</t>
  </si>
  <si>
    <t>PG3.HCLDMEEQ.CastelJhonvertEr</t>
  </si>
  <si>
    <t>7D:05939</t>
  </si>
  <si>
    <t>JhonvertEriz.Castel@apria.com</t>
  </si>
  <si>
    <t>jhonverteriz.castel@hcl.com</t>
  </si>
  <si>
    <t>Liza Marie Tangpuz</t>
  </si>
  <si>
    <t>Tangpuz</t>
  </si>
  <si>
    <t>Liza Marie</t>
  </si>
  <si>
    <t>LTANGPUZ</t>
  </si>
  <si>
    <t>lizamarie.tangpuz</t>
  </si>
  <si>
    <t>TANGPUZLIZAMARI</t>
  </si>
  <si>
    <t>PG3.HCLSleepRSEQ.TANGPUZLIZAMARI</t>
  </si>
  <si>
    <t>LizaMarie.Tangpuz@apria.com</t>
  </si>
  <si>
    <t>lizamarie.tangpuz@hcl.com</t>
  </si>
  <si>
    <t>Panalangin, Juan Emmanuel</t>
  </si>
  <si>
    <t>Juan Emmanuel Panalangin</t>
  </si>
  <si>
    <t>Panalangin</t>
  </si>
  <si>
    <t>Juan Emmanuel</t>
  </si>
  <si>
    <t>JPANALAN</t>
  </si>
  <si>
    <t>juanemmanuel.p</t>
  </si>
  <si>
    <t>PanalanginJuan</t>
  </si>
  <si>
    <t>PG3.HCLStdPAPEQ.PanalanginJuan</t>
  </si>
  <si>
    <t>JuanEmmanuel.Panalangin@apria.com</t>
  </si>
  <si>
    <t>juanemmanuel.p@hcl.com</t>
  </si>
  <si>
    <t>Amelin, Roy Adrian</t>
  </si>
  <si>
    <t>Roy Adrian Nualda Amelin</t>
  </si>
  <si>
    <t>Amelin</t>
  </si>
  <si>
    <t>Roy Adrian</t>
  </si>
  <si>
    <t>Nualda</t>
  </si>
  <si>
    <t>RAMELIN</t>
  </si>
  <si>
    <t>royadrian.amelin</t>
  </si>
  <si>
    <t>AMELINROYADRIAN</t>
  </si>
  <si>
    <t>PG3.HCLQuality.AMELINROYADRIAN</t>
  </si>
  <si>
    <t>RoyAdrian.Amelin@apria.com</t>
  </si>
  <si>
    <t>royadrian.amelin@hcl.com</t>
  </si>
  <si>
    <t>Carangue, Junevie Loyd</t>
  </si>
  <si>
    <t>Junevie Loyd Carangue</t>
  </si>
  <si>
    <t>Carangue</t>
  </si>
  <si>
    <t>Junevie Loyd</t>
  </si>
  <si>
    <t>JCARANGU</t>
  </si>
  <si>
    <t>junevieloyd.c</t>
  </si>
  <si>
    <t>CarangueJunevieLoyd</t>
  </si>
  <si>
    <t>PG3.HCLCSEXP.CarangueJunevieLoyd</t>
  </si>
  <si>
    <t>JunevieLoyd.Carangue@apria.com</t>
  </si>
  <si>
    <t>junevieloyd.c@hcl.com</t>
  </si>
  <si>
    <t>Lobendino, John Rovic</t>
  </si>
  <si>
    <t>John Rovic Lobendino</t>
  </si>
  <si>
    <t>Lobendino</t>
  </si>
  <si>
    <t>John Rovic</t>
  </si>
  <si>
    <t>JLOBENDI</t>
  </si>
  <si>
    <t>JOHNROVICL</t>
  </si>
  <si>
    <t>LobendinoJohnRo</t>
  </si>
  <si>
    <t>PG3.HCLSleepRSEQ.LobendinoJohnRo</t>
  </si>
  <si>
    <t>JohnRovic.Lobendino@apria.com</t>
  </si>
  <si>
    <t>JOHNROVICL@HCL.COM</t>
  </si>
  <si>
    <t xml:space="preserve">Capistrano, Lynette Tolen </t>
  </si>
  <si>
    <t>Lynette Tolen  Capistrano</t>
  </si>
  <si>
    <t>Capistrano</t>
  </si>
  <si>
    <t xml:space="preserve">Lynette Tolen </t>
  </si>
  <si>
    <t>LCAPISTR</t>
  </si>
  <si>
    <t>LYNETTE.CAPISTRANO</t>
  </si>
  <si>
    <t>CAPISTRANOLYNE</t>
  </si>
  <si>
    <t>PG3.HCLStdPAPEQ.CAPISTRANOLYNE</t>
  </si>
  <si>
    <t>Lynette.Capistrano@apria.com</t>
  </si>
  <si>
    <t>LYNETTE.CAPISTRANO@HCL.COM</t>
  </si>
  <si>
    <t>Generoso, Joey</t>
  </si>
  <si>
    <t>Joey Generoso</t>
  </si>
  <si>
    <t>Generoso</t>
  </si>
  <si>
    <t>JGENEROS</t>
  </si>
  <si>
    <t>JOEY.GENEROSO</t>
  </si>
  <si>
    <t>GENEROSOJOEY</t>
  </si>
  <si>
    <t>PG3.HCLPPMCIB.GENEROSOJOEY</t>
  </si>
  <si>
    <t>Joey.Generoso@apria.com</t>
  </si>
  <si>
    <t>JOEY.GENEROSO@HCL.COM</t>
  </si>
  <si>
    <t xml:space="preserve">Barcelon, Bryle Angelo </t>
  </si>
  <si>
    <t>Bryle Angelo Barcelon</t>
  </si>
  <si>
    <t>Barcelon</t>
  </si>
  <si>
    <t xml:space="preserve">Bryle Angelo </t>
  </si>
  <si>
    <t>BBARCELO</t>
  </si>
  <si>
    <t>BRYLEANGELO.BARCELON</t>
  </si>
  <si>
    <t>BARCELONBRYLE</t>
  </si>
  <si>
    <t>PG3.HCLSLEEPRSEQ.BARCELONBRYLE</t>
  </si>
  <si>
    <t>BryleAngelo.Barcelon@apria.com</t>
  </si>
  <si>
    <t>BRYLEANGELO.BARCELON@HCL.COM</t>
  </si>
  <si>
    <t>Dueñas, Cleojoe</t>
  </si>
  <si>
    <t>Cleojoe Dueñas</t>
  </si>
  <si>
    <t>Dueñas</t>
  </si>
  <si>
    <t>Cleojoe</t>
  </si>
  <si>
    <t>CDUEAS </t>
  </si>
  <si>
    <t>CLEOJOE.DUENAS</t>
  </si>
  <si>
    <t>DUENASCLEOJ</t>
  </si>
  <si>
    <t>PG3.HCLSleepRSCS.DUENASCLEOJ</t>
  </si>
  <si>
    <t>CLEOJOE.DUENAS@HCL.COM</t>
  </si>
  <si>
    <t>Sy, Florver Antonio</t>
  </si>
  <si>
    <t>Florver Antonio Sy</t>
  </si>
  <si>
    <t>Sy</t>
  </si>
  <si>
    <t>Florver Antonio</t>
  </si>
  <si>
    <t>FSY</t>
  </si>
  <si>
    <t>florver.sy</t>
  </si>
  <si>
    <t>SYFLORVER</t>
  </si>
  <si>
    <t>PG3.HCLSEXP.SYFLORVER</t>
  </si>
  <si>
    <t>Florver.Sy@apria.com</t>
  </si>
  <si>
    <t>florver.sy@hcl.com</t>
  </si>
  <si>
    <t>Regis, Sheryl</t>
  </si>
  <si>
    <t>Sheryl Regis</t>
  </si>
  <si>
    <t>Regis</t>
  </si>
  <si>
    <t>SREGIS1</t>
  </si>
  <si>
    <t>sheryl.regis</t>
  </si>
  <si>
    <t>RegisSheryl</t>
  </si>
  <si>
    <t>PG3.HCLCSEXP.RegisSheryl</t>
  </si>
  <si>
    <t>Sheryl.Regis@apria.com</t>
  </si>
  <si>
    <t>sheryl.regis@hcl.com</t>
  </si>
  <si>
    <t>Barce, Robert</t>
  </si>
  <si>
    <t>Robert Barce</t>
  </si>
  <si>
    <t>Barce</t>
  </si>
  <si>
    <t>RBARCE</t>
  </si>
  <si>
    <t>ROBERT.BARCE</t>
  </si>
  <si>
    <t>BARCEROBERT</t>
  </si>
  <si>
    <t>PG3.HCLSEXP.BARCEROBERT</t>
  </si>
  <si>
    <t>Robert.Barce@apria.com</t>
  </si>
  <si>
    <t>ROBERT.BARCE@HCL.COM</t>
  </si>
  <si>
    <t>Daanton, Robert</t>
  </si>
  <si>
    <t>Robert Lusoc Daanton</t>
  </si>
  <si>
    <t>Daanton</t>
  </si>
  <si>
    <t>Lusoc</t>
  </si>
  <si>
    <t>RDAANTON</t>
  </si>
  <si>
    <t>robert.daanton</t>
  </si>
  <si>
    <t>DaantonRobert</t>
  </si>
  <si>
    <t>PG3.HCLStdPAPEQ.DaantonRobert</t>
  </si>
  <si>
    <t>Robert.Daanton@apria.com</t>
  </si>
  <si>
    <t>Alvarez, Alfie</t>
  </si>
  <si>
    <t>Alfie Alvarez</t>
  </si>
  <si>
    <t>Alfie</t>
  </si>
  <si>
    <t>AALVARE4</t>
  </si>
  <si>
    <t>ALFIE.ALVAREZ</t>
  </si>
  <si>
    <t>ALVAREZALFIE</t>
  </si>
  <si>
    <t>PG3.HCLSEXP.ALVAREZALFIE</t>
  </si>
  <si>
    <t>Alfie.Alvarez@apria.com</t>
  </si>
  <si>
    <t>ALFIE.ALVAREZ@HCL.COM</t>
  </si>
  <si>
    <t>Zarasate, Louie Marvin</t>
  </si>
  <si>
    <t>Louie Marvin Zarasate</t>
  </si>
  <si>
    <t>Zarasate</t>
  </si>
  <si>
    <t>Louie Marvin</t>
  </si>
  <si>
    <t>Herrero</t>
  </si>
  <si>
    <t>LZARASAT</t>
  </si>
  <si>
    <t>louiemarvin.z</t>
  </si>
  <si>
    <t>ZarasateLouieMarv</t>
  </si>
  <si>
    <t>PG3.HCLDMEEQ.ZarasateLouieMarv</t>
  </si>
  <si>
    <t>7D:15057</t>
  </si>
  <si>
    <t>LouieMarvin.Zarasate@apria.com</t>
  </si>
  <si>
    <t>louiemarvin.z@hcl.com</t>
  </si>
  <si>
    <t>Gaw, Almira</t>
  </si>
  <si>
    <t>Almira Gaw</t>
  </si>
  <si>
    <t>Gaw</t>
  </si>
  <si>
    <t>Almira</t>
  </si>
  <si>
    <t>AGAW</t>
  </si>
  <si>
    <t>almira.gaw</t>
  </si>
  <si>
    <t>GawAlmira</t>
  </si>
  <si>
    <t>PG3.HCLPPMCIB.GawAlmira</t>
  </si>
  <si>
    <t>Almira.Gaw@apria.com</t>
  </si>
  <si>
    <t>almira.gaw@hcl.com</t>
  </si>
  <si>
    <t>Mendoza, Genus</t>
  </si>
  <si>
    <t>Genus Realeza Mendoza</t>
  </si>
  <si>
    <t>Genus</t>
  </si>
  <si>
    <t>Realeza</t>
  </si>
  <si>
    <t>gmendoz1</t>
  </si>
  <si>
    <t>genus.mendoza</t>
  </si>
  <si>
    <t>MENDOZAGENUS</t>
  </si>
  <si>
    <t>PG3.HCLPPMCIB.MENDOZAGENUS</t>
  </si>
  <si>
    <t>Genus.mendoza@apria.com</t>
  </si>
  <si>
    <t>genus.mendoza@hcl.com</t>
  </si>
  <si>
    <t>Manggol, John Eric</t>
  </si>
  <si>
    <t>John Eric Manggol</t>
  </si>
  <si>
    <t>Manggol</t>
  </si>
  <si>
    <t>John Eric</t>
  </si>
  <si>
    <t>JMANGGOL</t>
  </si>
  <si>
    <t>johneric.manggol</t>
  </si>
  <si>
    <t>MANGGOLJOHNERIC</t>
  </si>
  <si>
    <t>PG3.HCLQuality.MANGGOLJOHNERIC</t>
  </si>
  <si>
    <t>7D:14417</t>
  </si>
  <si>
    <t>JohnEric.Manggol@apria.com</t>
  </si>
  <si>
    <t>johneric.manggol@hcl.com</t>
  </si>
  <si>
    <t xml:space="preserve">Taruc, Shiela Marie Javier </t>
  </si>
  <si>
    <t>Shiela Marie Javier  Taruc</t>
  </si>
  <si>
    <t>Taruc</t>
  </si>
  <si>
    <t xml:space="preserve">Shiela Marie Javier </t>
  </si>
  <si>
    <t>STARUC</t>
  </si>
  <si>
    <t>SHIELAMARIE.TARUC</t>
  </si>
  <si>
    <t>TARUCSHIELA</t>
  </si>
  <si>
    <t>PG3.HCLPPMCIB.TARUCSHIELA</t>
  </si>
  <si>
    <t>Shiela.Taruc@apria.com</t>
  </si>
  <si>
    <t>SHIELAMARIE.TARUC@HCL.COM</t>
  </si>
  <si>
    <t>Ken Hensley Ciego</t>
  </si>
  <si>
    <t>Ciego</t>
  </si>
  <si>
    <t>Ken Hensley</t>
  </si>
  <si>
    <t>KHENSLEY</t>
  </si>
  <si>
    <t>kenhensley.ciego</t>
  </si>
  <si>
    <t>KENHENSLEYCIEGO</t>
  </si>
  <si>
    <t>PG3.HCLSLEEPRSEQ.KENHENSLEYCIEGO</t>
  </si>
  <si>
    <t>KEN.HENSLEY@apria.com</t>
  </si>
  <si>
    <t>kenhensley.ciego@hcl.com</t>
  </si>
  <si>
    <t>Maraviles, Amie Lyn</t>
  </si>
  <si>
    <t>Amie Lyn Maraviles</t>
  </si>
  <si>
    <t>Maraviles</t>
  </si>
  <si>
    <t>Amie Lyn</t>
  </si>
  <si>
    <t>AMARAVIL</t>
  </si>
  <si>
    <t>amielyn.maraviles</t>
  </si>
  <si>
    <t>MARAVILESAMIELYN</t>
  </si>
  <si>
    <t>PG3.HCLCSEXP.MARAVILESAMIELYN</t>
  </si>
  <si>
    <t>AmieLyn.Maraviles@apria.com</t>
  </si>
  <si>
    <t>AMIELYN.MARAVILES@HCL.COM</t>
  </si>
  <si>
    <t>Dahan, Marian Amores</t>
  </si>
  <si>
    <t>Marian Amores Dahan</t>
  </si>
  <si>
    <t>Dahan</t>
  </si>
  <si>
    <t>Marian</t>
  </si>
  <si>
    <t>Amores</t>
  </si>
  <si>
    <t>MDAHAN</t>
  </si>
  <si>
    <t>marian.dahan</t>
  </si>
  <si>
    <t>DahanMarian</t>
  </si>
  <si>
    <t>PG3.HCLTraining.DahanMarian</t>
  </si>
  <si>
    <t>Marian.Dahan@apria.com</t>
  </si>
  <si>
    <t>marian.dahan@hcl.com</t>
  </si>
  <si>
    <t>Mangente, John Ismael</t>
  </si>
  <si>
    <t>John Ismael Mangente</t>
  </si>
  <si>
    <t>Mangente</t>
  </si>
  <si>
    <t>John Ismael</t>
  </si>
  <si>
    <t>JMANGENT</t>
  </si>
  <si>
    <t>JOHNISMAELM</t>
  </si>
  <si>
    <t>MangenteJohnIsm</t>
  </si>
  <si>
    <t>PG3.HCLSleepRSEQ.MangenteJohnIsm</t>
  </si>
  <si>
    <t>JohnIsmael.Mangente@apria.com</t>
  </si>
  <si>
    <t>JOHNISMAELM@HCL.COM</t>
  </si>
  <si>
    <t>Arcalas, Judelyn</t>
  </si>
  <si>
    <t>Judelyn Robiego Arcalas</t>
  </si>
  <si>
    <t>Arcalas</t>
  </si>
  <si>
    <t>Judelyn</t>
  </si>
  <si>
    <t>Robiego</t>
  </si>
  <si>
    <t>JARCALAS</t>
  </si>
  <si>
    <t>judelyn.arcalas</t>
  </si>
  <si>
    <t>ArcalasJudelyn</t>
  </si>
  <si>
    <t>PG3.HCLDMEEQ.ArcalasJudelyn</t>
  </si>
  <si>
    <t>7D:15280</t>
  </si>
  <si>
    <t>Judelyn.Arcalas@apria.com</t>
  </si>
  <si>
    <t>judelyn.arcalas@hcl.com</t>
  </si>
  <si>
    <t xml:space="preserve">Sakay, Angelica Aguas </t>
  </si>
  <si>
    <t>Angelica Aguas  Sakay</t>
  </si>
  <si>
    <t>Sakay</t>
  </si>
  <si>
    <t xml:space="preserve">Angelica Aguas </t>
  </si>
  <si>
    <t>ASAKAY</t>
  </si>
  <si>
    <t>ANGELICA.SAKAY</t>
  </si>
  <si>
    <t>SAKAYANGELICA</t>
  </si>
  <si>
    <t>PG3.HCLPPMCIB.SAKAYANGELICA</t>
  </si>
  <si>
    <t>Angelica.Sakay@apria.com</t>
  </si>
  <si>
    <t>ANGELICA.SAKAY@HCL.COM</t>
  </si>
  <si>
    <t xml:space="preserve">Navarro, Harlene Joy Hinlo </t>
  </si>
  <si>
    <t>Harlene Joy Hinlo  Navarro</t>
  </si>
  <si>
    <t xml:space="preserve">Harlene Joy Hinlo </t>
  </si>
  <si>
    <t>HNAVARRO</t>
  </si>
  <si>
    <t>HARLENE.NAVARRO</t>
  </si>
  <si>
    <t>NAVARROHARLENE</t>
  </si>
  <si>
    <t>PG3.HCLPPMCIB.NAVARROHARLENE</t>
  </si>
  <si>
    <t>Harlene.Navarro@apria.com</t>
  </si>
  <si>
    <t>HARLENE.NAVARRO@HCL.COM</t>
  </si>
  <si>
    <t>Bassig, Leomar</t>
  </si>
  <si>
    <t>Leomar Bassig</t>
  </si>
  <si>
    <t>Bassig</t>
  </si>
  <si>
    <t>Leomar</t>
  </si>
  <si>
    <t>LBASSIG</t>
  </si>
  <si>
    <t>leomar.bassig</t>
  </si>
  <si>
    <t>BASSIGLEOMAR</t>
  </si>
  <si>
    <t>PG3.HCLQuality.BASSIGLEOMAR</t>
  </si>
  <si>
    <t>Leomar.Bassig@apria.com</t>
  </si>
  <si>
    <t>leomar.bassig@hcl.com</t>
  </si>
  <si>
    <t>Garcia, Ian Mckelly</t>
  </si>
  <si>
    <t>Ian Mckelly Garcia</t>
  </si>
  <si>
    <t>Ian Mckelly</t>
  </si>
  <si>
    <t>IGARCIA2</t>
  </si>
  <si>
    <t>ianmckelly.garcia</t>
  </si>
  <si>
    <t>GarciaIan</t>
  </si>
  <si>
    <t>PG3.HCLCSEXP.GarciaIan</t>
  </si>
  <si>
    <t>IAN GARCIA</t>
  </si>
  <si>
    <t>Ian.Garcia@apria.com</t>
  </si>
  <si>
    <t>ianmckelly.garcia@hcl.com</t>
  </si>
  <si>
    <t>Javier, Marie Frances</t>
  </si>
  <si>
    <t>Marie Frances Javier</t>
  </si>
  <si>
    <t>Marie Frances</t>
  </si>
  <si>
    <t>MJAVIER</t>
  </si>
  <si>
    <t>mariefrances.javier</t>
  </si>
  <si>
    <t>JavierMarieFran</t>
  </si>
  <si>
    <t>PG3.HCLSleepRSCS.JavierMarieFran</t>
  </si>
  <si>
    <t>MarieFrances.Javier@apria.com</t>
  </si>
  <si>
    <t>mariefrances.javier@hcl.com</t>
  </si>
  <si>
    <t>Vencio, Raphael</t>
  </si>
  <si>
    <t>Raphael Vencio</t>
  </si>
  <si>
    <t>Vencio</t>
  </si>
  <si>
    <t>Raphael</t>
  </si>
  <si>
    <t>RVENCIO</t>
  </si>
  <si>
    <t>raphael.vencio</t>
  </si>
  <si>
    <t>VencioRaphael</t>
  </si>
  <si>
    <t>PG3.HCLSleepRSCS.VencioRaphael</t>
  </si>
  <si>
    <t>Raphael.Vencio@apria.com</t>
  </si>
  <si>
    <t>raphael.vencio@hcl.com</t>
  </si>
  <si>
    <t>Sanggalo, Leslie</t>
  </si>
  <si>
    <t>Leslie Sanggalo</t>
  </si>
  <si>
    <t>Sanggalo</t>
  </si>
  <si>
    <t>Leslie</t>
  </si>
  <si>
    <t>LSANGGAL</t>
  </si>
  <si>
    <t>leslie.sanggalo</t>
  </si>
  <si>
    <t>SANGGALOLESLIE</t>
  </si>
  <si>
    <t>PG3.HCLQuality.SANGGALOLESLIE</t>
  </si>
  <si>
    <t>Leslie.Sanggalo@apria.com</t>
  </si>
  <si>
    <t>leslie.sanggalo@hcl.com</t>
  </si>
  <si>
    <t>Dela Cruz, Rob William</t>
  </si>
  <si>
    <t>Rob William Dela Cruz</t>
  </si>
  <si>
    <t>Rob William</t>
  </si>
  <si>
    <t>RDELACR2</t>
  </si>
  <si>
    <t>robwilliam.delacruz</t>
  </si>
  <si>
    <t>DELACRUZROBWILLI</t>
  </si>
  <si>
    <t>PG3.HCLKAISERHC.DELACRUZROBWILLI</t>
  </si>
  <si>
    <t>RobWilliam.DelaCruz@apria.com</t>
  </si>
  <si>
    <t>robwilliam.delacruz@hcl.com</t>
  </si>
  <si>
    <t>Del Rosario, Patrick</t>
  </si>
  <si>
    <t>Patrick Del Rosario</t>
  </si>
  <si>
    <t>PROSARIO</t>
  </si>
  <si>
    <t>patrickmark.d</t>
  </si>
  <si>
    <t>DelRosarioPat</t>
  </si>
  <si>
    <t>PG3.HCLSleepRSCS.DelRosarioPat</t>
  </si>
  <si>
    <t>Patrick.Rosario@apria.com</t>
  </si>
  <si>
    <t>patrickmark.d@hcl.com</t>
  </si>
  <si>
    <t>Quing, Mark Anthony</t>
  </si>
  <si>
    <t>Mark Anthony Quing</t>
  </si>
  <si>
    <t>Quing</t>
  </si>
  <si>
    <t>MARKANTHONY.QUING@HCL.COM</t>
  </si>
  <si>
    <t>Rasco</t>
  </si>
  <si>
    <t>Ginno Paolo</t>
  </si>
  <si>
    <t>Suspended Billing / Kaiser Closet</t>
  </si>
  <si>
    <t>RGINNOPA</t>
  </si>
  <si>
    <t>ginnopaolo.rasco</t>
  </si>
  <si>
    <t>RASCOGINNOPAOLO</t>
  </si>
  <si>
    <t>PG3.HCLSleepRSCS.RASCOGINNOPAOLO</t>
  </si>
  <si>
    <t>RASCO.GINNOPAOLO@apria.com</t>
  </si>
  <si>
    <t>ginnopaolo.rasco@hcl.com</t>
  </si>
  <si>
    <t>Turingan, Hanna May</t>
  </si>
  <si>
    <t>Hanna May Turingan</t>
  </si>
  <si>
    <t>Turingan</t>
  </si>
  <si>
    <t>Hanna May</t>
  </si>
  <si>
    <t>HTURINGA</t>
  </si>
  <si>
    <t>hannahmay.turingan</t>
  </si>
  <si>
    <t>TuringanHannaMay</t>
  </si>
  <si>
    <t>PG3.HCLDMEEQ.TuringanHannaMay</t>
  </si>
  <si>
    <t>7D:14438</t>
  </si>
  <si>
    <t>Hanna.Turingan@apria.com</t>
  </si>
  <si>
    <t>hannahmay.turingan@hcl.com</t>
  </si>
  <si>
    <t>Avecilla, Rowell Patrick</t>
  </si>
  <si>
    <t>Rowell Patrick Avecilla</t>
  </si>
  <si>
    <t>Rowell Patrick</t>
  </si>
  <si>
    <t>RAVECILL</t>
  </si>
  <si>
    <t>ROWELLPATRICK.AVECI</t>
  </si>
  <si>
    <t>AVECILLAROWELL</t>
  </si>
  <si>
    <t>PG3.HCLSLEEPRSEQ.AVECILLAROWELL</t>
  </si>
  <si>
    <t>RowellPatrick.Avecilla@apria.com</t>
  </si>
  <si>
    <t>ROWELLPATRICK.AVECI@HCL.COM</t>
  </si>
  <si>
    <t>Montojo, Josie Fe</t>
  </si>
  <si>
    <t>Josie Fe Montojo</t>
  </si>
  <si>
    <t>Montojo</t>
  </si>
  <si>
    <t>Josie Fe</t>
  </si>
  <si>
    <t>JMONTOJO</t>
  </si>
  <si>
    <t>JosieFe.Montojo</t>
  </si>
  <si>
    <t>MONTOJOJOS</t>
  </si>
  <si>
    <t>PG3.HCLSLEEPPAPEQ.MONTOJOJOS</t>
  </si>
  <si>
    <t>JosieFe.Montojo@apria.com</t>
  </si>
  <si>
    <t>JOSIEFE.MONTOJO@HCL.COM</t>
  </si>
  <si>
    <t>Gurung, Kelvin</t>
  </si>
  <si>
    <t>Kelvin Gurung</t>
  </si>
  <si>
    <t>Gurung</t>
  </si>
  <si>
    <t>Kelvin</t>
  </si>
  <si>
    <t>KGURUNG</t>
  </si>
  <si>
    <t>kelvin.gurung</t>
  </si>
  <si>
    <t>GurungKelvin</t>
  </si>
  <si>
    <t>PG3.HCLStdPAPEQ.GurungKelvin</t>
  </si>
  <si>
    <t>Kelvin.Gurung@apria.com</t>
  </si>
  <si>
    <t>kelvin.gurung@hcl.com</t>
  </si>
  <si>
    <t>Bermejo, Frank</t>
  </si>
  <si>
    <t>Frank Bermejo</t>
  </si>
  <si>
    <t>Bermejo</t>
  </si>
  <si>
    <t>Frank</t>
  </si>
  <si>
    <t>FBERMEJO</t>
  </si>
  <si>
    <t>frank.bermejo</t>
  </si>
  <si>
    <t>BermejoFrank</t>
  </si>
  <si>
    <t>PG3.HCLSEXP.BermejoFrank</t>
  </si>
  <si>
    <t>Frank.Bermejo@apria.com</t>
  </si>
  <si>
    <t>frank.bermejo@hcl.com</t>
  </si>
  <si>
    <t>Amado, Charlyn</t>
  </si>
  <si>
    <t xml:space="preserve">Charlyn Caligtan Amado </t>
  </si>
  <si>
    <t>Amado</t>
  </si>
  <si>
    <t>Charlyn</t>
  </si>
  <si>
    <t>Caligtan</t>
  </si>
  <si>
    <t>1.2</t>
  </si>
  <si>
    <t>CAMADO</t>
  </si>
  <si>
    <t>charlyn.amado</t>
  </si>
  <si>
    <t>AmadocCharlyn</t>
  </si>
  <si>
    <t>PG3.HCLPPMCIB.AmadocCharlyn</t>
  </si>
  <si>
    <t>CHARLYN.AMADO@apria.com</t>
  </si>
  <si>
    <t>charlyn.amado@hcl.com</t>
  </si>
  <si>
    <t>2019-06</t>
  </si>
  <si>
    <t>Songsong, Omega John Pineda</t>
  </si>
  <si>
    <t>Omega John Pineda Songsong</t>
  </si>
  <si>
    <t>Songsong</t>
  </si>
  <si>
    <t>Omega John Pineda</t>
  </si>
  <si>
    <t>0.1</t>
  </si>
  <si>
    <t>OSONGSON</t>
  </si>
  <si>
    <t>OMEGAJOHN.SONGSONG</t>
  </si>
  <si>
    <t>OmegaJohn.Songsong@apria.com</t>
  </si>
  <si>
    <t>OMEGAJOHN.SONGSONG@HCL.COM</t>
  </si>
  <si>
    <t>Rosales, Lawrence</t>
  </si>
  <si>
    <t>Lawrence Rosales</t>
  </si>
  <si>
    <t>Rosales</t>
  </si>
  <si>
    <t>LROSALE1</t>
  </si>
  <si>
    <t>lawrence.rosales</t>
  </si>
  <si>
    <t>RosalesLawrence</t>
  </si>
  <si>
    <t>PG3.HCLDMEEQ.RosalesLawrence</t>
  </si>
  <si>
    <t>7D:14426</t>
  </si>
  <si>
    <t>Lawrence.Rosales@apria.com</t>
  </si>
  <si>
    <t>lawrence.rosales@hcl.com</t>
  </si>
  <si>
    <t xml:space="preserve">Santes, Joline Marie Canoy </t>
  </si>
  <si>
    <t>Joline Marie Canoy  Santes</t>
  </si>
  <si>
    <t>Santes</t>
  </si>
  <si>
    <t xml:space="preserve">Joline Marie Canoy </t>
  </si>
  <si>
    <t>0.5</t>
  </si>
  <si>
    <t>JSANTES</t>
  </si>
  <si>
    <t>JOLINEMARIE.SANTE</t>
  </si>
  <si>
    <t>SantesJolineMari</t>
  </si>
  <si>
    <t>PG3.HCLStdPAPEQ.SantesJolineMari</t>
  </si>
  <si>
    <t>JolineMarie.Santes@apria.com</t>
  </si>
  <si>
    <t>JOLINEMARIE.SANTE@HCL.COM</t>
  </si>
  <si>
    <t>Caudilla Jr., Errol</t>
  </si>
  <si>
    <t>Errol Caudilla Jr.</t>
  </si>
  <si>
    <t>Caudilla Jr.</t>
  </si>
  <si>
    <t>Errol</t>
  </si>
  <si>
    <t>0.4</t>
  </si>
  <si>
    <t>ECAUDILL</t>
  </si>
  <si>
    <t>Errol.CaudillaJr</t>
  </si>
  <si>
    <t>CAUDILLAERROL</t>
  </si>
  <si>
    <t>PG3.HCLSleepRSCS.CAUDILLAERROL</t>
  </si>
  <si>
    <t>Errol.CaudillaJr@apria.com</t>
  </si>
  <si>
    <t>ERROL.CAUDILLAJR@HCL.COM</t>
  </si>
  <si>
    <t>Jaymie jerome Torres</t>
  </si>
  <si>
    <t>Jaymie jerome</t>
  </si>
  <si>
    <t>JTORRE17</t>
  </si>
  <si>
    <t>jaymiejerome.torres</t>
  </si>
  <si>
    <t>TorresJaymie</t>
  </si>
  <si>
    <t>PG3.HCLPPMCIB.TorresJaymie</t>
  </si>
  <si>
    <t>JaymieJerome.Torres@apria.com</t>
  </si>
  <si>
    <t>jaymiejerome.torres@hcl.com</t>
  </si>
  <si>
    <t>Lita, Don Salvador</t>
  </si>
  <si>
    <t>Don Salvador Lita</t>
  </si>
  <si>
    <t>Lita</t>
  </si>
  <si>
    <t>Don Salvador</t>
  </si>
  <si>
    <t>DLITA</t>
  </si>
  <si>
    <t>donsalvador.lita</t>
  </si>
  <si>
    <t>LITADONSALVADOR</t>
  </si>
  <si>
    <t>PG3.HCLKAISERHC.LITADONSALVADOR</t>
  </si>
  <si>
    <t>DonSalvador.Lita@apria.com</t>
  </si>
  <si>
    <t>donsalvador.lita@hcl.com</t>
  </si>
  <si>
    <t>Romnick Singson</t>
  </si>
  <si>
    <t>Romnick</t>
  </si>
  <si>
    <t>Umadhay</t>
  </si>
  <si>
    <t>RSINGSON</t>
  </si>
  <si>
    <t>romnick.singson</t>
  </si>
  <si>
    <t>SINGSONROMNICK</t>
  </si>
  <si>
    <t>PG3.HCLSBPROJ.SINGSONROMNICK</t>
  </si>
  <si>
    <t>ROMNICK.SINGSON@apria.com</t>
  </si>
  <si>
    <t>romnick.singson@hcl.com</t>
  </si>
  <si>
    <t>Lazarra, Maria Lyn Deneuve</t>
  </si>
  <si>
    <t>Maria Lyn Deneuve Obina Lazarra</t>
  </si>
  <si>
    <t>Lazarra</t>
  </si>
  <si>
    <t>Maria Lyn Deneuve</t>
  </si>
  <si>
    <t>Obina</t>
  </si>
  <si>
    <t>MLAZARRA</t>
  </si>
  <si>
    <t>marialyndeneuve.l</t>
  </si>
  <si>
    <t>LazarraMaria</t>
  </si>
  <si>
    <t>PG3.HCLPPMCIB.LazarraMaria</t>
  </si>
  <si>
    <t>MariaLynDeneuve.Lazarra@apria.com</t>
  </si>
  <si>
    <t>marialyndeneuve.l@hcl.com</t>
  </si>
  <si>
    <t xml:space="preserve">Macunat, Noemel Jefferson Andrada </t>
  </si>
  <si>
    <t>Noemel Jefferson Andrada  Macunat</t>
  </si>
  <si>
    <t>Macunat</t>
  </si>
  <si>
    <t xml:space="preserve">Noemel Jefferson Andrada </t>
  </si>
  <si>
    <t>0.3</t>
  </si>
  <si>
    <t>NMACUNAT</t>
  </si>
  <si>
    <t>NOEMEL.MACUNAT</t>
  </si>
  <si>
    <t>MACUNATNOEMEL</t>
  </si>
  <si>
    <t>PG3.HCLPPMCIB.MACUNATNOEMEL</t>
  </si>
  <si>
    <t>Noemel.Macunat@apria.com</t>
  </si>
  <si>
    <t>NOEMEL.MACUNAT@HCL.COM</t>
  </si>
  <si>
    <t>Odi, Ma Kristina</t>
  </si>
  <si>
    <t>Ma Kristina Odi</t>
  </si>
  <si>
    <t>Odi</t>
  </si>
  <si>
    <t>Ma Kristina</t>
  </si>
  <si>
    <t>0.11</t>
  </si>
  <si>
    <t>MODI</t>
  </si>
  <si>
    <t>makristina.odi</t>
  </si>
  <si>
    <t>OdiMaKristina</t>
  </si>
  <si>
    <t>PG3.HCLSleepRSEQ.OdiMaKristina</t>
  </si>
  <si>
    <t>MaKristina.Odi@apria.com</t>
  </si>
  <si>
    <t>makristina.odi@hcl.com</t>
  </si>
  <si>
    <t>Barellano, Sundy</t>
  </si>
  <si>
    <t>Sundy Barellano</t>
  </si>
  <si>
    <t>Barellano</t>
  </si>
  <si>
    <t>Sundy</t>
  </si>
  <si>
    <t>SBARELL1</t>
  </si>
  <si>
    <t>sundy.barellano</t>
  </si>
  <si>
    <t>BarellanoSundy</t>
  </si>
  <si>
    <t>PG3.HCLSleepRSEQ.BarellanoSundy</t>
  </si>
  <si>
    <t>Sundy.Barellano@apria.com</t>
  </si>
  <si>
    <t>sundy.barellano@hcl.com</t>
  </si>
  <si>
    <t>Ancheta, Anastacio</t>
  </si>
  <si>
    <t>Anastacio Ancheta</t>
  </si>
  <si>
    <t>Anastacio</t>
  </si>
  <si>
    <t>AANCHET1</t>
  </si>
  <si>
    <t>anastacio.ancheta</t>
  </si>
  <si>
    <t>AnchetaAnastacio</t>
  </si>
  <si>
    <t>PG3.HCLCSEXP.AnchetaAnastacio</t>
  </si>
  <si>
    <t>Anastacio.Ancheta@apria.com</t>
  </si>
  <si>
    <t>anastacio.ancheta@hcl.com</t>
  </si>
  <si>
    <t>Aguilar, Alina May</t>
  </si>
  <si>
    <t>Alina May Aguilar</t>
  </si>
  <si>
    <t>Alina May</t>
  </si>
  <si>
    <t>AAGUIL11</t>
  </si>
  <si>
    <t>alinamaya</t>
  </si>
  <si>
    <t>AguilarAlinaMay</t>
  </si>
  <si>
    <t>PG3.HCLStdPAPEQ.AguilarAlinaMay</t>
  </si>
  <si>
    <t>AAGUIL11@apriahc.onmicrosoft.com</t>
  </si>
  <si>
    <t>alinamaya@hcl.com</t>
  </si>
  <si>
    <t>Macabuhay, Leny</t>
  </si>
  <si>
    <t>Leny Macabuhay</t>
  </si>
  <si>
    <t>Leny</t>
  </si>
  <si>
    <t>LMACABUH</t>
  </si>
  <si>
    <t>Leny.Macabuhay</t>
  </si>
  <si>
    <t>MACABUHAYL</t>
  </si>
  <si>
    <t>PG3.HCLSLEEPPAPEQ.MACABUHAYL</t>
  </si>
  <si>
    <t>Leny.Macabuhay@apria.com</t>
  </si>
  <si>
    <t>LENY.MACABUHAY@HCL.COM</t>
  </si>
  <si>
    <t>Tomo, Nornalyn</t>
  </si>
  <si>
    <t>Nornalyn Tomo</t>
  </si>
  <si>
    <t>Tomo</t>
  </si>
  <si>
    <t>Nornalyn</t>
  </si>
  <si>
    <t>Alaro</t>
  </si>
  <si>
    <t>ntomo</t>
  </si>
  <si>
    <t>NORNALYN.TOMO</t>
  </si>
  <si>
    <t>TomoNornalyn</t>
  </si>
  <si>
    <t>PG3.HCLSleepRSEQ.TomoNornalyn</t>
  </si>
  <si>
    <t>Nornalyn.Tomo@apria.com</t>
  </si>
  <si>
    <t>NORNALYN.TOMO@HCL.COM</t>
  </si>
  <si>
    <t>Cabrera, Racquel</t>
  </si>
  <si>
    <t>Racquel Reyes Cabrera</t>
  </si>
  <si>
    <t>Cabrera</t>
  </si>
  <si>
    <t>RCABRER2</t>
  </si>
  <si>
    <t>RACQUEL.CABRERA</t>
  </si>
  <si>
    <t>CabreraRacquel</t>
  </si>
  <si>
    <t>PG3.HCLPPMCIB.CabreraRacquel</t>
  </si>
  <si>
    <t>Racquel.Cabrera@apria.com</t>
  </si>
  <si>
    <t>RACQUEL.CABRERA@HCL.COM</t>
  </si>
  <si>
    <t>Clemente, Diosdado</t>
  </si>
  <si>
    <t>Diosdado Clemente</t>
  </si>
  <si>
    <t>Diosdado</t>
  </si>
  <si>
    <t>DCLEMEN2</t>
  </si>
  <si>
    <t>DIOSDADO.CLEMENTE</t>
  </si>
  <si>
    <t>CLEMENTEDIOSDADO</t>
  </si>
  <si>
    <t>PG3.HCLDMEEQ.CLEMENTEDIOSDADO</t>
  </si>
  <si>
    <t>Diosdado.Clemente@apria.com</t>
  </si>
  <si>
    <t>DIOSDADO.CLEMENTE@HCL.COM</t>
  </si>
  <si>
    <t>Ablao, Inah Katherina</t>
  </si>
  <si>
    <t>Inah Katherina Ablao</t>
  </si>
  <si>
    <t>Inah Katherina</t>
  </si>
  <si>
    <t>IABLAO</t>
  </si>
  <si>
    <t>INAHKATHERINA.ABLAO</t>
  </si>
  <si>
    <t>ABLAOINAH</t>
  </si>
  <si>
    <t>PG3.HCLQuality.ABLAOINAH</t>
  </si>
  <si>
    <t>Inah.Ablao@apria.com</t>
  </si>
  <si>
    <t>INAHKATHERINA.ABLAO@HCL.COM</t>
  </si>
  <si>
    <t>Santos, Maria Luisa</t>
  </si>
  <si>
    <t>Maria Luisa Santos</t>
  </si>
  <si>
    <t>Maria Luisa</t>
  </si>
  <si>
    <t>MSANTOS4</t>
  </si>
  <si>
    <t>MARIALUISA.SANTOS</t>
  </si>
  <si>
    <t>SANTOSMARIALUISA</t>
  </si>
  <si>
    <t>PG3.HCLCSEXP.SANTOSMARIALUISA</t>
  </si>
  <si>
    <t>MariaLuisa.Santos@apria.com</t>
  </si>
  <si>
    <t>MARIALUISA.SANTOS@HCL.COM</t>
  </si>
  <si>
    <t>Fajardo, Vanessa</t>
  </si>
  <si>
    <t>Vanessa Fajardo</t>
  </si>
  <si>
    <t>VFAJARDO</t>
  </si>
  <si>
    <t>VANESSA.FAJARDO</t>
  </si>
  <si>
    <t>FAJARDOVANESSA</t>
  </si>
  <si>
    <t>PG3.HCLSLEEPPAPEQ.FAJARDOVANESSA</t>
  </si>
  <si>
    <t>Vanessa.Fajardo@apria.com</t>
  </si>
  <si>
    <t>VANESSA.FAJARDO@HCL.COM</t>
  </si>
  <si>
    <t xml:space="preserve">Albatera, Honey Joy </t>
  </si>
  <si>
    <t>Honey Joy  Albatera</t>
  </si>
  <si>
    <t>Albatera</t>
  </si>
  <si>
    <t xml:space="preserve">Honey Joy </t>
  </si>
  <si>
    <t>0.2</t>
  </si>
  <si>
    <t>HALBATER</t>
  </si>
  <si>
    <t>HONEYJOY.ALBATERA</t>
  </si>
  <si>
    <t>ALBATERAHONEYJO</t>
  </si>
  <si>
    <t>PG3.HCLSleepRSCS.ALBATERAHONEYJO</t>
  </si>
  <si>
    <t>HoneyJoy.Albatera@apria.com</t>
  </si>
  <si>
    <t>HONEYJOY.ALBATERA@HCL.COM</t>
  </si>
  <si>
    <t xml:space="preserve">Litan, Rennz Robin </t>
  </si>
  <si>
    <t>Rennz Robin Litan</t>
  </si>
  <si>
    <t>Litan</t>
  </si>
  <si>
    <t>Rennz Robin</t>
  </si>
  <si>
    <t>0.0</t>
  </si>
  <si>
    <t>RENNZROBIN.LITAN</t>
  </si>
  <si>
    <t>RENNZROBIN.LITAN@HCL.COM</t>
  </si>
  <si>
    <t>Namuag, Ian Edward Rio</t>
  </si>
  <si>
    <t>Ian Edward Rio Namuag</t>
  </si>
  <si>
    <t>Namuag</t>
  </si>
  <si>
    <t>Ian Edward Rio</t>
  </si>
  <si>
    <t>INAMUAG</t>
  </si>
  <si>
    <t>IANEDWARD.NAMUAG</t>
  </si>
  <si>
    <t>NAMUAGIANEDWARD</t>
  </si>
  <si>
    <t>PG3.HCLCSEXP.NAMUAGIANEDWARD</t>
  </si>
  <si>
    <t>IanEdward.Namuag@apria.com</t>
  </si>
  <si>
    <t>IANEDWARD.NAMUAG@HCL.COM</t>
  </si>
  <si>
    <t>Dela Cruz, Ronald</t>
  </si>
  <si>
    <t>Ronald Dela Cruz</t>
  </si>
  <si>
    <t>RDELACR3</t>
  </si>
  <si>
    <t>RONALD.DELACRUZ</t>
  </si>
  <si>
    <t>CruzRonaldDela</t>
  </si>
  <si>
    <t>PG3.HCLSLEEPRSEQ.CruzRonaldDela</t>
  </si>
  <si>
    <t>7D:14826</t>
  </si>
  <si>
    <t>Ronald.DelaCruz@apria.com</t>
  </si>
  <si>
    <t>RONALD.DELACRUZ@HCL.COM</t>
  </si>
  <si>
    <t xml:space="preserve">Najito, Romie Bacera </t>
  </si>
  <si>
    <t>Romie Bacera  Najito</t>
  </si>
  <si>
    <t>Najito</t>
  </si>
  <si>
    <t xml:space="preserve">Romie Bacera </t>
  </si>
  <si>
    <t>RNAJITO</t>
  </si>
  <si>
    <t>ROMIE.NAJITO</t>
  </si>
  <si>
    <t>NAJITOROMIE</t>
  </si>
  <si>
    <t>PG3.HCLSLEEPRSEQ.NAJITOROMIE</t>
  </si>
  <si>
    <t>Romie.Najito@apria.com</t>
  </si>
  <si>
    <t>ROMIE.NAJITO@HCL.COM</t>
  </si>
  <si>
    <t>Dabu, Anthony Blas</t>
  </si>
  <si>
    <t>Anthony Blas Dabu</t>
  </si>
  <si>
    <t>Dabu</t>
  </si>
  <si>
    <t>Anthony Blas</t>
  </si>
  <si>
    <t>ADABU</t>
  </si>
  <si>
    <t>ANTHONYBLAS.DABU</t>
  </si>
  <si>
    <t>DabuAnthonyBla</t>
  </si>
  <si>
    <t>PG3.HCLSBPROJ.DabuAnthonyBla</t>
  </si>
  <si>
    <t>7D:15090</t>
  </si>
  <si>
    <t>AnthonyBlas.Dabu@apria.com</t>
  </si>
  <si>
    <t>ANTHONYBLAS.DABU@HCL.COM</t>
  </si>
  <si>
    <t>Tan, Christie Lyn</t>
  </si>
  <si>
    <t>Christie Lyn Pulmones Tan</t>
  </si>
  <si>
    <t>Christie Lyn</t>
  </si>
  <si>
    <t>Pulmones</t>
  </si>
  <si>
    <t>CTAN1</t>
  </si>
  <si>
    <t>CHRISTIELYN.TAN</t>
  </si>
  <si>
    <t>TanChristieLyn</t>
  </si>
  <si>
    <t>PG3.HCLSleepRSCS.TanChristieLyn</t>
  </si>
  <si>
    <t>ChristieLyn.Tan@apria.com</t>
  </si>
  <si>
    <t>CHRISTIELYN.TAN@HCL.COM</t>
  </si>
  <si>
    <t>Villanueva, Hannah May</t>
  </si>
  <si>
    <t>Hannah May Revilla Villanueva</t>
  </si>
  <si>
    <t>Hannah May</t>
  </si>
  <si>
    <t>Revilla</t>
  </si>
  <si>
    <t>HVILLANU</t>
  </si>
  <si>
    <t>HANNAHMAY.V</t>
  </si>
  <si>
    <t>VillanuevaHann</t>
  </si>
  <si>
    <t>PG3.HCLStdPAPEQ.VillanuevaHann</t>
  </si>
  <si>
    <t>HannahMay.Villanueva@apria.com</t>
  </si>
  <si>
    <t>HANNAHMAY.V@HCL.COM</t>
  </si>
  <si>
    <t>Endaya, Andrei</t>
  </si>
  <si>
    <t>Andrei Endaya</t>
  </si>
  <si>
    <t>Endaya</t>
  </si>
  <si>
    <t>Andrei</t>
  </si>
  <si>
    <t> ETA/EXP</t>
  </si>
  <si>
    <t>AENDAYA</t>
  </si>
  <si>
    <t>ANDRIEJAN.ENDAYA</t>
  </si>
  <si>
    <t>ENDAYAANDREIJAN</t>
  </si>
  <si>
    <t>PG3.HCLQuality.ENDAYAANDREIJAN</t>
  </si>
  <si>
    <t>ANDREI.ENDAYA@apria.com</t>
  </si>
  <si>
    <t>ANDRIEJAN.ENDAYA@HCL.COM</t>
  </si>
  <si>
    <t>Magnaye, Grace</t>
  </si>
  <si>
    <t>Grace Magnaye</t>
  </si>
  <si>
    <t>Magnaye</t>
  </si>
  <si>
    <t>Grace</t>
  </si>
  <si>
    <t>GMAGNAYE</t>
  </si>
  <si>
    <t>GRACE.MAGNAYE</t>
  </si>
  <si>
    <t>MagnayeGrace</t>
  </si>
  <si>
    <t>PG3.HCLCSEXP.MagnayeGrace</t>
  </si>
  <si>
    <t>Grace.Magnaye@apria.com</t>
  </si>
  <si>
    <t>GRACE.MAGNAYE@HCL.COM</t>
  </si>
  <si>
    <t>Panes, Rogel Philippe</t>
  </si>
  <si>
    <t>Rogel Philippe Panes</t>
  </si>
  <si>
    <t>Rogel Philippe</t>
  </si>
  <si>
    <t>RPANES</t>
  </si>
  <si>
    <t>ROGELPHILIPPE.PANES</t>
  </si>
  <si>
    <t>PanesRogelPhilip</t>
  </si>
  <si>
    <t>PG3.HCLStdPAPEQ.PanesRogelPhilip</t>
  </si>
  <si>
    <t>RogelPhilippe.Panes@apria.com</t>
  </si>
  <si>
    <t>ROGELPHILIPPE.PANES@HCL.COM</t>
  </si>
  <si>
    <t>Estacio, Adrian Charles</t>
  </si>
  <si>
    <t>Adrian Charles Gella Estacio</t>
  </si>
  <si>
    <t>Estacio</t>
  </si>
  <si>
    <t>Adrian Charles</t>
  </si>
  <si>
    <t>Gella</t>
  </si>
  <si>
    <t>AESTACIO</t>
  </si>
  <si>
    <t>ADRIANCHARLES.E</t>
  </si>
  <si>
    <t>EstacioAdrian</t>
  </si>
  <si>
    <t>PG3.HCLStdPAPEQ.EstacioAdrian</t>
  </si>
  <si>
    <t>AdrianCharles.Estacio@apria.com</t>
  </si>
  <si>
    <t>ADRIANCHARLES.E@HCL.COM</t>
  </si>
  <si>
    <t>Moreno, Erlinda Quining</t>
  </si>
  <si>
    <t>Erlinda Quining Moreno</t>
  </si>
  <si>
    <t>Erlinda Quining</t>
  </si>
  <si>
    <t>EMORENO4</t>
  </si>
  <si>
    <t>ERLINDA.MORENO</t>
  </si>
  <si>
    <t>MORENOERLINDA</t>
  </si>
  <si>
    <t>PG3.HCLCSEXP.MORENOERLINDA</t>
  </si>
  <si>
    <t>Erlinda.Moreno@apria.com</t>
  </si>
  <si>
    <t>ERLINDA.MORENO@HCL.COM</t>
  </si>
  <si>
    <t>Makabenta, Joeffrey</t>
  </si>
  <si>
    <t>Joeffrey Makabenta</t>
  </si>
  <si>
    <t>Makabenta</t>
  </si>
  <si>
    <t>Joeffrey</t>
  </si>
  <si>
    <t>JMAKABEN</t>
  </si>
  <si>
    <t>JOEFFREY.MAKABENTA</t>
  </si>
  <si>
    <t>MakabentaJoeff</t>
  </si>
  <si>
    <t>PG3.HCLKAISERHC.MakabentaJoeff</t>
  </si>
  <si>
    <t>Joeffrey.Makabenta@apria.com</t>
  </si>
  <si>
    <t>JOEFFREY.MAKABENTA@HCL.COM</t>
  </si>
  <si>
    <t>Delfino, Francis Victor</t>
  </si>
  <si>
    <t xml:space="preserve">Francis Victor Piloneo Delfino </t>
  </si>
  <si>
    <t>Delfino</t>
  </si>
  <si>
    <t>Francis Victor</t>
  </si>
  <si>
    <t>FDELFINO</t>
  </si>
  <si>
    <t>FRANCISVICTOR.D</t>
  </si>
  <si>
    <t>DelfinoFrancisV</t>
  </si>
  <si>
    <t>PG3.HCLStdPAPEQ.DelfinoFrancisV</t>
  </si>
  <si>
    <t>FrancisVictor.Delfino@apria.com</t>
  </si>
  <si>
    <t>FRANCISVICTOR.D@HCL.COM</t>
  </si>
  <si>
    <t>Rosell, Grace</t>
  </si>
  <si>
    <t>Grace Rosell</t>
  </si>
  <si>
    <t>Rosell</t>
  </si>
  <si>
    <t>Tabaniag</t>
  </si>
  <si>
    <t>GROSELL</t>
  </si>
  <si>
    <t>GRACE.ROSELL</t>
  </si>
  <si>
    <t>RosellGrace</t>
  </si>
  <si>
    <t>PG3.HCLStdPAPEQ.RosellGrace</t>
  </si>
  <si>
    <t>Grace.Rosell@apria.com</t>
  </si>
  <si>
    <t>GRACE.ROSELL@HCL.COM</t>
  </si>
  <si>
    <t>Macmilan, Ma. Anna Concepcion</t>
  </si>
  <si>
    <t>Ma. Anna Concepcion Dayao Macmilan</t>
  </si>
  <si>
    <t>Macmilan</t>
  </si>
  <si>
    <t>Ma. Anna Concepcion</t>
  </si>
  <si>
    <t>Dayao</t>
  </si>
  <si>
    <t>MMACMILA</t>
  </si>
  <si>
    <t>MAANNACONCEPCION.M</t>
  </si>
  <si>
    <t>MacmilanMaAnna</t>
  </si>
  <si>
    <t>PG3.HCLStdPAPEQ.MacmilanMaAnna</t>
  </si>
  <si>
    <t>Ma.AnnaConcepcion.Macmilan@apria.com</t>
  </si>
  <si>
    <t>MAANNACONCEPCION.M@HCL.COM</t>
  </si>
  <si>
    <t>2019-07</t>
  </si>
  <si>
    <t>Torreon, Aezzel Ken Delfino</t>
  </si>
  <si>
    <t>Aezzel Ken Delfino Torreon</t>
  </si>
  <si>
    <t>Torreon</t>
  </si>
  <si>
    <t>Aezzel Ken Delfino</t>
  </si>
  <si>
    <t>ATORREON</t>
  </si>
  <si>
    <t>AEZZELKEN.TORREON</t>
  </si>
  <si>
    <t>TORREONAEZZELK</t>
  </si>
  <si>
    <t>PG3.HCLSLEEPPAPEQ.TORREONAEZZELK</t>
  </si>
  <si>
    <t>AEZZELKEN.TORREON@HCL.COM</t>
  </si>
  <si>
    <t>Dejarlo, Randolf Jay</t>
  </si>
  <si>
    <t>Randolf Jay Dejarlo</t>
  </si>
  <si>
    <t>Dejarlo</t>
  </si>
  <si>
    <t>Randolf Jay</t>
  </si>
  <si>
    <t>1.11</t>
  </si>
  <si>
    <t>RDEJARLO</t>
  </si>
  <si>
    <t>RANDOLFJAY.DEJARLO</t>
  </si>
  <si>
    <t>DEJARLORANDOLFJAY</t>
  </si>
  <si>
    <t>PG3.HCLCSEXP.DEJARLORANDOLFJAY</t>
  </si>
  <si>
    <t>RANDOLFJAY.DEJARLO@apria.com</t>
  </si>
  <si>
    <t>RANDOLFJAY.DEJARLO@HCL.COM</t>
  </si>
  <si>
    <t>Ras, Rikka June</t>
  </si>
  <si>
    <t>Rikka June Ras</t>
  </si>
  <si>
    <t>Rikka June</t>
  </si>
  <si>
    <t>RRAS</t>
  </si>
  <si>
    <t>RIKKAJUNER</t>
  </si>
  <si>
    <t>RasRikkaJune</t>
  </si>
  <si>
    <t>PG3.HCLSleepRSEQ.RasRikkaJune</t>
  </si>
  <si>
    <t>RikkaJune.Ras@apria.com</t>
  </si>
  <si>
    <t>RIKKAJUNER@HCL.COM</t>
  </si>
  <si>
    <t>Belen, Judith Qililan</t>
  </si>
  <si>
    <t>Judith Qililan Belen</t>
  </si>
  <si>
    <t>Belen</t>
  </si>
  <si>
    <t>Judith Qililan</t>
  </si>
  <si>
    <t>JBELEN</t>
  </si>
  <si>
    <t>JUDITH.BELEN</t>
  </si>
  <si>
    <t>BELENJUDITH</t>
  </si>
  <si>
    <t>PG3.HCLCSEXP.BELENJUDITH</t>
  </si>
  <si>
    <t>Judith.Belen@apria.com</t>
  </si>
  <si>
    <t>JUDITH.BELEN@HCL.COM</t>
  </si>
  <si>
    <t>Campo, Realyn</t>
  </si>
  <si>
    <t>Realyn Campo</t>
  </si>
  <si>
    <t>Campo</t>
  </si>
  <si>
    <t>Realyn</t>
  </si>
  <si>
    <t>Mirabel</t>
  </si>
  <si>
    <t>rcampo</t>
  </si>
  <si>
    <t>REALYN.CAMPO</t>
  </si>
  <si>
    <t>CampoRealyn</t>
  </si>
  <si>
    <t>PG3.HCLSleepRSEQ.CampoRealyn</t>
  </si>
  <si>
    <t>Realyn.Campo@apria.com</t>
  </si>
  <si>
    <t>REALYN.CAMPO@HCL.COM</t>
  </si>
  <si>
    <t>Damih, Shabri</t>
  </si>
  <si>
    <t>Shabri Hassan Damih</t>
  </si>
  <si>
    <t>Damih</t>
  </si>
  <si>
    <t>Shabri</t>
  </si>
  <si>
    <t>Hassan</t>
  </si>
  <si>
    <t>SDAMIH</t>
  </si>
  <si>
    <t>SHABRI.DAMIH</t>
  </si>
  <si>
    <t>DAMIHSHABRI</t>
  </si>
  <si>
    <t>PG3.HCLPPMCIB.DAMIHSHABRI</t>
  </si>
  <si>
    <t>Shabri.Damih@apria.com</t>
  </si>
  <si>
    <t>SHABRI.DAMIH@HCL.COM</t>
  </si>
  <si>
    <t>Borja, Donna Mae</t>
  </si>
  <si>
    <t>Donna Mae Borja</t>
  </si>
  <si>
    <t>Borja</t>
  </si>
  <si>
    <t>Donna Mae</t>
  </si>
  <si>
    <t>DBORJA</t>
  </si>
  <si>
    <t>DONNAMAE.BORJA</t>
  </si>
  <si>
    <t>BORJADONNAMAE</t>
  </si>
  <si>
    <t>PG3.HCLQuality.BORJADONNAMAE</t>
  </si>
  <si>
    <t>Donna.Borja@apria.com</t>
  </si>
  <si>
    <t>DONNAMAE.BORJA@HCL.COM</t>
  </si>
  <si>
    <t>De Leon, Aileen</t>
  </si>
  <si>
    <t>Aileen De Leon</t>
  </si>
  <si>
    <t>ADELEON4 </t>
  </si>
  <si>
    <t>AILEEN.DELEON</t>
  </si>
  <si>
    <t>DELEONAILEE</t>
  </si>
  <si>
    <t>PG3.HCLSleepRSCS.DELEONAILEE</t>
  </si>
  <si>
    <t>Aileen.DeLeon@apria.com</t>
  </si>
  <si>
    <t>AILEEN.DELEON@HCL.COM</t>
  </si>
  <si>
    <t xml:space="preserve">Dela Cruz, Leo </t>
  </si>
  <si>
    <t>Leo Dela Cruz</t>
  </si>
  <si>
    <t>Dela Cruz</t>
  </si>
  <si>
    <t>Leo</t>
  </si>
  <si>
    <t>LEO.DELACRUZ</t>
  </si>
  <si>
    <t>LEO.DELACRUZ@HCL.COM</t>
  </si>
  <si>
    <t>Balaquidan, Ma. Ivy Cates Rosas</t>
  </si>
  <si>
    <t>Ma. Ivy Cates Rosas Balaquidan</t>
  </si>
  <si>
    <t>Balaquidan</t>
  </si>
  <si>
    <t>Ma. Ivy Cates Rosas</t>
  </si>
  <si>
    <t>MBALAQUI</t>
  </si>
  <si>
    <t>MAIVYCATES.BALAQ</t>
  </si>
  <si>
    <t>BALAQUIDANMAIVYCATE</t>
  </si>
  <si>
    <t>PG3.HCLCSEXP.BALAQUIDANMAIVYCATE</t>
  </si>
  <si>
    <t>Ma.IvyCates.Balaquidan@apria.com</t>
  </si>
  <si>
    <t>MAIVYCATES.BALAQ@HCL.COM</t>
  </si>
  <si>
    <t>Selorio, Lheo Vhin</t>
  </si>
  <si>
    <t>Lheo Vhin Javier Selorio</t>
  </si>
  <si>
    <t>Selorio</t>
  </si>
  <si>
    <t>Lheo Vhin</t>
  </si>
  <si>
    <t>LSELORIO</t>
  </si>
  <si>
    <t>LHEOVHIN.SELORIO</t>
  </si>
  <si>
    <t>SelorioLheoVhin</t>
  </si>
  <si>
    <t>PG3.HCLCSEXP.SelorioLheoVhin</t>
  </si>
  <si>
    <t>LHEOVHIN.SELORIO@apria.com</t>
  </si>
  <si>
    <t>LHEOVHIN.SELORIO@HCL.COM</t>
  </si>
  <si>
    <t xml:space="preserve">Pineda, John Arthur </t>
  </si>
  <si>
    <t>John Arthur  Pineda</t>
  </si>
  <si>
    <t xml:space="preserve">John Arthur </t>
  </si>
  <si>
    <t>JPINEDA3</t>
  </si>
  <si>
    <t>JOHNARTHUR.PINEDA</t>
  </si>
  <si>
    <t>PINEDAJOHN</t>
  </si>
  <si>
    <t>PG3.HCLEXP.PINEDAJOHN</t>
  </si>
  <si>
    <t>JohnArthur.Pineda@apria.com</t>
  </si>
  <si>
    <t>JOHNARTHUR.PINEDA@HCL.COM</t>
  </si>
  <si>
    <t xml:space="preserve">Calderon, Irish Carpio  </t>
  </si>
  <si>
    <t>Irish Carpio  Calderon</t>
  </si>
  <si>
    <t xml:space="preserve">Irish Carpio </t>
  </si>
  <si>
    <t>ICALDERO</t>
  </si>
  <si>
    <t>IRISH.CALDERON</t>
  </si>
  <si>
    <t>IRISH.CALDERON@HCL.COM</t>
  </si>
  <si>
    <t xml:space="preserve">Villarama, Cara Maria   </t>
  </si>
  <si>
    <t>Cara Maria   Villarama</t>
  </si>
  <si>
    <t>Villarama</t>
  </si>
  <si>
    <t xml:space="preserve">Cara Maria  </t>
  </si>
  <si>
    <t>CARA.VILLARAMA</t>
  </si>
  <si>
    <t>CARA.VILLARAMA@HCL.COM</t>
  </si>
  <si>
    <t>Bautista, William Kenneth</t>
  </si>
  <si>
    <t>William Kenneth Austria Bautista</t>
  </si>
  <si>
    <t>William Kenneth</t>
  </si>
  <si>
    <t>WBAUTIST</t>
  </si>
  <si>
    <t>WILLIAMKENNETH.B</t>
  </si>
  <si>
    <t>BautistaWilliam</t>
  </si>
  <si>
    <t>PG3.HCLCSEXP.BautistaWilliam</t>
  </si>
  <si>
    <t>WiliamKenneth.Bautista@apria.com</t>
  </si>
  <si>
    <t>WILLIAMKENNETH.B@HCL.COM</t>
  </si>
  <si>
    <t>Angcao, Jessa Carreon</t>
  </si>
  <si>
    <t>Jessa Carreon Angcao</t>
  </si>
  <si>
    <t>Angcao</t>
  </si>
  <si>
    <t>Jessa Carreon</t>
  </si>
  <si>
    <t>Wave 36</t>
  </si>
  <si>
    <t>JANGCAO</t>
  </si>
  <si>
    <t>JESSA.ANGCAO</t>
  </si>
  <si>
    <t>ANGCAOJESSA</t>
  </si>
  <si>
    <t>PG3.HCLCSEXP.ANGCAOJESSA</t>
  </si>
  <si>
    <t>Jessa.Angcao@apria.com</t>
  </si>
  <si>
    <t>JESSA.ANGCAO@HCL.COM</t>
  </si>
  <si>
    <t>Alvarez, John Rainier</t>
  </si>
  <si>
    <t>John Rainier Quizon Alvarez</t>
  </si>
  <si>
    <t>JALVARE7</t>
  </si>
  <si>
    <t>JOHNRAINIER.ALVAREZ</t>
  </si>
  <si>
    <t>AlvarezJohnRain</t>
  </si>
  <si>
    <t>PG3.HCLSleepRSEQ.AlvarezJohnRain</t>
  </si>
  <si>
    <t>JohnRainier.Alvarez@apria.com</t>
  </si>
  <si>
    <t>JOHNRAINIER.ALVAREZ@HCL.COM</t>
  </si>
  <si>
    <t xml:space="preserve">Ambulario, Raymundo </t>
  </si>
  <si>
    <t>Raymundo  Ambulario</t>
  </si>
  <si>
    <t>Ambulario</t>
  </si>
  <si>
    <t xml:space="preserve">Raymundo </t>
  </si>
  <si>
    <t>RAMBULAR</t>
  </si>
  <si>
    <t>RAYMUNDO.AMBULARIO</t>
  </si>
  <si>
    <t>AMBULARIORAYMUNDO</t>
  </si>
  <si>
    <t>PG3.HCLDMEEQ.AMBULARIORAYMUNDO</t>
  </si>
  <si>
    <t>Raymundo.Ambulario@apria.com</t>
  </si>
  <si>
    <t>RAYMUNDO.AMBULARIO@HCL.COM</t>
  </si>
  <si>
    <t>Sanvictores, Jervin Mauricio</t>
  </si>
  <si>
    <t>Jervin Mauricio Sanvictores</t>
  </si>
  <si>
    <t>Sanvictores</t>
  </si>
  <si>
    <t>Jervin Mauricio</t>
  </si>
  <si>
    <t>JSANVICT</t>
  </si>
  <si>
    <t>JERVIN.SANVICTORES</t>
  </si>
  <si>
    <t>SANVICTORESJER</t>
  </si>
  <si>
    <t>PG3.HCLSLEEPPAPEQ.SANVICTORESJER</t>
  </si>
  <si>
    <t>JERVIN.SANVICTORES@HCL.COM</t>
  </si>
  <si>
    <t xml:space="preserve">Rosales, Paul </t>
  </si>
  <si>
    <t>Paul  Rosales</t>
  </si>
  <si>
    <t xml:space="preserve">Paul </t>
  </si>
  <si>
    <t>PROSALES</t>
  </si>
  <si>
    <t>PAUL.ROSALES</t>
  </si>
  <si>
    <t>ROSALESPAUL</t>
  </si>
  <si>
    <t>PG3.HCLEXP.ROSALESPAUL</t>
  </si>
  <si>
    <t>Paul.Rosales@apria.com</t>
  </si>
  <si>
    <t>PAUL.ROSALES@HCL.COM</t>
  </si>
  <si>
    <t>Rayala, Mark</t>
  </si>
  <si>
    <t>Mark Rayala</t>
  </si>
  <si>
    <t>Rayala</t>
  </si>
  <si>
    <t>MRAYALA</t>
  </si>
  <si>
    <t>MARK.RAYALA</t>
  </si>
  <si>
    <t>RayalaMark</t>
  </si>
  <si>
    <t>PG3.HCLKAISERHC.RayalaMark</t>
  </si>
  <si>
    <t>7D:15315</t>
  </si>
  <si>
    <t>Mark.Rayala@apria.com</t>
  </si>
  <si>
    <t>MARK.RAYALA@HCL.COM</t>
  </si>
  <si>
    <t xml:space="preserve">Gelisanga, Julius Jr </t>
  </si>
  <si>
    <t>Julius Jr  Gelisanga</t>
  </si>
  <si>
    <t>Gelisanga</t>
  </si>
  <si>
    <t xml:space="preserve">Julius Jr </t>
  </si>
  <si>
    <t>JGELISAN</t>
  </si>
  <si>
    <t>JULIUSJR.GELISANGA</t>
  </si>
  <si>
    <t>GELISANGAJRJULIUS</t>
  </si>
  <si>
    <t>PG3.HCLDMEEQ.GELISANGAJRJULIUS</t>
  </si>
  <si>
    <t>Julius.GelisangaJr@apria.com</t>
  </si>
  <si>
    <t>JULIUSJR.GELISANGA@HCL.COM</t>
  </si>
  <si>
    <t>Bulawan, Elma Moya</t>
  </si>
  <si>
    <t>Elma Moya Bulawan</t>
  </si>
  <si>
    <t>Bulawan</t>
  </si>
  <si>
    <t>Elma Moya</t>
  </si>
  <si>
    <t>EBULAWAN</t>
  </si>
  <si>
    <t>ELMA.BULAWAN</t>
  </si>
  <si>
    <t>BULAWANELMA</t>
  </si>
  <si>
    <t>PG3.HCLCSEXP.BULAWANELMA</t>
  </si>
  <si>
    <t>Elma.Bulawan@apria.com</t>
  </si>
  <si>
    <t>ELMA.BULAWAN@HCL.COM</t>
  </si>
  <si>
    <t>Adamos, Imogene Didi</t>
  </si>
  <si>
    <t>Imogene Didi Velasco Adamos</t>
  </si>
  <si>
    <t>Adamos</t>
  </si>
  <si>
    <t>Imogene Didi</t>
  </si>
  <si>
    <t>IADAMOS</t>
  </si>
  <si>
    <t>IMOGENEDIDI.ADAMOS</t>
  </si>
  <si>
    <t>AdamosImogeneDi</t>
  </si>
  <si>
    <t>PG3.HCLPPMCIB.AdamosImogeneDi</t>
  </si>
  <si>
    <t>Imogene.Adamos@apria.com</t>
  </si>
  <si>
    <t>IMOGENEDIDI.ADAMOS@HCL.COM</t>
  </si>
  <si>
    <t>Mendoza, Jenny Rose</t>
  </si>
  <si>
    <t>Jenny Rose Mendoza</t>
  </si>
  <si>
    <t>Jenny Rose</t>
  </si>
  <si>
    <t>JMENDOZ5</t>
  </si>
  <si>
    <t>JENNYROSE.MENDOZA</t>
  </si>
  <si>
    <t>MendozaJennyRose</t>
  </si>
  <si>
    <t>PG3.HCLDMEEQ.MendozaJennyRose</t>
  </si>
  <si>
    <t>7D:02837</t>
  </si>
  <si>
    <t>JennyRose.Mendoza@apria.com</t>
  </si>
  <si>
    <t>JENNYROSE.MENDOZA@HCL.COM</t>
  </si>
  <si>
    <t>Lopez, Peter Rommel</t>
  </si>
  <si>
    <t>Peter Rommel Lopez</t>
  </si>
  <si>
    <t>Peter Rommel</t>
  </si>
  <si>
    <t>PLOPEZ5</t>
  </si>
  <si>
    <t>PETERROMMEL.LOPEZ</t>
  </si>
  <si>
    <t>LopezPeterRommel</t>
  </si>
  <si>
    <t>PG3.HCLCSEXP.LopezPeterRommel</t>
  </si>
  <si>
    <t>PeterRommel.Lopez@apria.com</t>
  </si>
  <si>
    <t>PETERROMMEL.LOPEZ@HCL.COM</t>
  </si>
  <si>
    <t>Sidro, Jasper</t>
  </si>
  <si>
    <t>Jasper Sidro</t>
  </si>
  <si>
    <t>Sidro</t>
  </si>
  <si>
    <t>Jasper</t>
  </si>
  <si>
    <t>JSIDRO</t>
  </si>
  <si>
    <t>JASPER.SIDRO</t>
  </si>
  <si>
    <t>SidroJasper</t>
  </si>
  <si>
    <t>PG3.HCLStdPAPEQ.SidroJasper</t>
  </si>
  <si>
    <t>Jasper.Sidro@apria.com</t>
  </si>
  <si>
    <t>JASPER.SIDRO@HCL.COM</t>
  </si>
  <si>
    <t>Sta. Teresa, Joan</t>
  </si>
  <si>
    <t>Joan Alfaro Sta. Teresa</t>
  </si>
  <si>
    <t>Sta. Teresa</t>
  </si>
  <si>
    <t>Alfaro</t>
  </si>
  <si>
    <t>JTERESA</t>
  </si>
  <si>
    <t>JOAN.STATERESA</t>
  </si>
  <si>
    <t>StaJoan</t>
  </si>
  <si>
    <t>PG3.HCLCSEXP.StaJoan</t>
  </si>
  <si>
    <t>Joan.Teresa@apria.com</t>
  </si>
  <si>
    <t>JOAN.STATERESA@HCL.COM</t>
  </si>
  <si>
    <t>Gamas, Ian Andrei</t>
  </si>
  <si>
    <t>Ian Andrei Gamas</t>
  </si>
  <si>
    <t>Ian Andrei</t>
  </si>
  <si>
    <t>IGAMAS</t>
  </si>
  <si>
    <t>IANANDREI.GAMAS</t>
  </si>
  <si>
    <t>GamasIan</t>
  </si>
  <si>
    <t>PG3.HCLStdPAPEQ.GamasIan</t>
  </si>
  <si>
    <t>IanAndrei.Gamas@apria.com</t>
  </si>
  <si>
    <t>IANANDREI.GAMAS@HCL.COM</t>
  </si>
  <si>
    <t>Gonzales, Joseph Christopher</t>
  </si>
  <si>
    <t>Joseph Christopher Saulog Gonzales</t>
  </si>
  <si>
    <t>Joseph Christopher</t>
  </si>
  <si>
    <t>Saulog</t>
  </si>
  <si>
    <t>JGONZA20</t>
  </si>
  <si>
    <t>JOSEPHCHRISTOPHER.G</t>
  </si>
  <si>
    <t>GONZALESJOSEPHCHRI</t>
  </si>
  <si>
    <t>PG3.HCLPPMCIB.GONZALESJOSEPHCHRI</t>
  </si>
  <si>
    <t>JosephChristopher.Gonzales@apria.com</t>
  </si>
  <si>
    <t>JOSEPHCHRISTOPHER.G@HCL.COM</t>
  </si>
  <si>
    <t>Agudo, Naneer</t>
  </si>
  <si>
    <t>Naneer Agudo</t>
  </si>
  <si>
    <t>Agudo</t>
  </si>
  <si>
    <t>Naneer</t>
  </si>
  <si>
    <t>NAGUDO</t>
  </si>
  <si>
    <t>NANEER.AGUDO</t>
  </si>
  <si>
    <t>AgudoNaneer</t>
  </si>
  <si>
    <t>PG3.HCLStdPAPEQ.AgudoNaneer</t>
  </si>
  <si>
    <t>Naneer.Agudo@apria.com</t>
  </si>
  <si>
    <t>NANEER.AGUDO@HCL.COM</t>
  </si>
  <si>
    <t>Yutuc, Hannah Mariela</t>
  </si>
  <si>
    <t>Hannah Mariela Yutuc</t>
  </si>
  <si>
    <t>Yutuc</t>
  </si>
  <si>
    <t>Hannah Mariela</t>
  </si>
  <si>
    <t>HYUTUC</t>
  </si>
  <si>
    <t>HANNAHMARIELA.YUTUC</t>
  </si>
  <si>
    <t>YUTUCHANNAHMARIE</t>
  </si>
  <si>
    <t>PG3.HCLKAISERHC.YUTUCHANNAHMARIE</t>
  </si>
  <si>
    <t>7D:14435</t>
  </si>
  <si>
    <t>HannahMariela.Yutuc@apria.com</t>
  </si>
  <si>
    <t>HANNAHMARIELA.YUTUC@HCL.COM</t>
  </si>
  <si>
    <t>Yumul, Diana Grace</t>
  </si>
  <si>
    <t>Diana Grace Yumul</t>
  </si>
  <si>
    <t>Yumul</t>
  </si>
  <si>
    <t>Diana Grace</t>
  </si>
  <si>
    <t>DYUMUL</t>
  </si>
  <si>
    <t>DIANAGRACEY</t>
  </si>
  <si>
    <t>YumulDianaGrace</t>
  </si>
  <si>
    <t>PG3.HCLSleepRSEQ.YumulDianaGrace</t>
  </si>
  <si>
    <t>Diana.Yumul@apria.com</t>
  </si>
  <si>
    <t>DIANAGRACEY@HCL.COM</t>
  </si>
  <si>
    <t xml:space="preserve">Molo, Stephen </t>
  </si>
  <si>
    <t>Stephen Molo</t>
  </si>
  <si>
    <t>Molo</t>
  </si>
  <si>
    <t>Wave 37</t>
  </si>
  <si>
    <t>STEPHENJOHNSON.MOLO</t>
  </si>
  <si>
    <t>STEPHENJOHNSON.MOLO@HCL.COM</t>
  </si>
  <si>
    <t xml:space="preserve">Palma, Roberto </t>
  </si>
  <si>
    <t>Roberto Palma</t>
  </si>
  <si>
    <t>Roberto</t>
  </si>
  <si>
    <t>ROBERTO.PALMA</t>
  </si>
  <si>
    <t>ROBERTO.PALMA@HCL.COM</t>
  </si>
  <si>
    <t xml:space="preserve">Aguilar, Chelsy Anne </t>
  </si>
  <si>
    <t>Chelsy Anne Aguilar</t>
  </si>
  <si>
    <t>Chelsy Anne</t>
  </si>
  <si>
    <t>CHELSYANNE.AGUILAR</t>
  </si>
  <si>
    <t>CHELSYANNE.AGUILAR@HCL.COM</t>
  </si>
  <si>
    <t xml:space="preserve">Alaurin, Angela Elaine </t>
  </si>
  <si>
    <t>Angela Elaine Alaurin</t>
  </si>
  <si>
    <t>Alaurin</t>
  </si>
  <si>
    <t>Angela Elaine</t>
  </si>
  <si>
    <t>ANGELAELAINE.ALAURIN</t>
  </si>
  <si>
    <t>ANGELAELAINE.ALAURIN@HCL.COM</t>
  </si>
  <si>
    <t xml:space="preserve">Amatrl, Joeven Paul </t>
  </si>
  <si>
    <t>Joeven Paul Amatrl</t>
  </si>
  <si>
    <t>Amatrl</t>
  </si>
  <si>
    <t>Joeven Paul</t>
  </si>
  <si>
    <t>JOEVENPAUL.AMATRIL</t>
  </si>
  <si>
    <t>JOEVENPAUL.AMATRIL@HCL.COM</t>
  </si>
  <si>
    <t xml:space="preserve">Leviste, John Jayson </t>
  </si>
  <si>
    <t>John Jayson Leviste</t>
  </si>
  <si>
    <t>Leviste</t>
  </si>
  <si>
    <t>John Jayson</t>
  </si>
  <si>
    <t>JOHNJAYSON.LEVISTE</t>
  </si>
  <si>
    <t>JOHNJAYSON.LEVISTE@HCL.COM</t>
  </si>
  <si>
    <t xml:space="preserve">Ducay, Elpidio Jr. </t>
  </si>
  <si>
    <t>Elpidio Jr. Ducay</t>
  </si>
  <si>
    <t>Ducay</t>
  </si>
  <si>
    <t>Elpidio Jr.</t>
  </si>
  <si>
    <t>ELPIDIO.DUCAY</t>
  </si>
  <si>
    <t>ELPIDIO.DUCAY@HCL.COM</t>
  </si>
  <si>
    <t xml:space="preserve">Solina, Kirk Patrick </t>
  </si>
  <si>
    <t>Kirk Patrick Solina</t>
  </si>
  <si>
    <t>Solina</t>
  </si>
  <si>
    <t>Kirk Patrick</t>
  </si>
  <si>
    <t>KIRKPATRICK.SOLINA</t>
  </si>
  <si>
    <t>KIRKPATRICK.SOLINA@HCL.COM</t>
  </si>
  <si>
    <t xml:space="preserve">Javier, Jeric Jaber </t>
  </si>
  <si>
    <t>Jeric Jaber Javier</t>
  </si>
  <si>
    <t>Jeric Jaber</t>
  </si>
  <si>
    <t>JERICJABER.JAVIER</t>
  </si>
  <si>
    <t>JERICJABER.JAVIER@HCL.COM</t>
  </si>
  <si>
    <t xml:space="preserve">Paulino, Ma. Fatima </t>
  </si>
  <si>
    <t>Ma. Fatima Paulino</t>
  </si>
  <si>
    <t>MAFATIMA.PAULINO</t>
  </si>
  <si>
    <t>MAFATIMA.PAULINO@HCL.COM</t>
  </si>
  <si>
    <t xml:space="preserve">Urcales, Lea Nila </t>
  </si>
  <si>
    <t>Lea Nila Urcales</t>
  </si>
  <si>
    <t>Urcales</t>
  </si>
  <si>
    <t>Lea Nila</t>
  </si>
  <si>
    <t>5.0</t>
  </si>
  <si>
    <t>LEANILA.URCALES</t>
  </si>
  <si>
    <t>LEANILA.URCALES@HCL.COM</t>
  </si>
  <si>
    <t xml:space="preserve">Laurilla, Rutchel  </t>
  </si>
  <si>
    <t>Rutchel  Laurilla</t>
  </si>
  <si>
    <t>Laurilla</t>
  </si>
  <si>
    <t xml:space="preserve">Rutchel </t>
  </si>
  <si>
    <t>RUTCHEL.LAURILLA</t>
  </si>
  <si>
    <t>RUTCHEL.LAURILLA@HCL.COM</t>
  </si>
  <si>
    <t xml:space="preserve">Tarcena, Marlon Jay </t>
  </si>
  <si>
    <t>Marlon Jay Tarcena</t>
  </si>
  <si>
    <t>Tarcena</t>
  </si>
  <si>
    <t>Marlon Jay</t>
  </si>
  <si>
    <t>MARLONJAY.TARCENA</t>
  </si>
  <si>
    <t>MARLONJAY.TARCENA@HCL.COM</t>
  </si>
  <si>
    <t xml:space="preserve">Daguplo, Rubie  </t>
  </si>
  <si>
    <t>Rubie  Daguplo</t>
  </si>
  <si>
    <t>Daguplo</t>
  </si>
  <si>
    <t xml:space="preserve">Rubie </t>
  </si>
  <si>
    <t>RUBIE.DAGUPLO</t>
  </si>
  <si>
    <t>RUBIE.DAGUPLO@HCL.COM</t>
  </si>
  <si>
    <t>Caminong, Lemuria</t>
  </si>
  <si>
    <t>Lemuria Caminong</t>
  </si>
  <si>
    <t>Caminong</t>
  </si>
  <si>
    <t>Lemuria</t>
  </si>
  <si>
    <t>LCAMINON</t>
  </si>
  <si>
    <t>LEMURIA.CAMINONG</t>
  </si>
  <si>
    <t>LEMURIACAMINONG</t>
  </si>
  <si>
    <t>PG3.HCLSBPROJ.LEMURIACAMINONG</t>
  </si>
  <si>
    <t>7D:02666</t>
  </si>
  <si>
    <t>Lemuria.Caminong@apria.com</t>
  </si>
  <si>
    <t>LEMURIA.CAMINONG@HCL.COM</t>
  </si>
  <si>
    <t xml:space="preserve">Lacson, Beverly </t>
  </si>
  <si>
    <t>Beverly  Lacson</t>
  </si>
  <si>
    <t>Lacson</t>
  </si>
  <si>
    <t xml:space="preserve">Beverly </t>
  </si>
  <si>
    <t>BLACSON</t>
  </si>
  <si>
    <t>BEVERLY.LACSON</t>
  </si>
  <si>
    <t>LACSONBEVER</t>
  </si>
  <si>
    <t>PG3.HCLSleepRSEQ.LACSONBEVER</t>
  </si>
  <si>
    <t>Beverly.Lacson@apria.com</t>
  </si>
  <si>
    <t>BEVERLY.LACSON@HCL.COM</t>
  </si>
  <si>
    <t xml:space="preserve">Faurillo, Dianne </t>
  </si>
  <si>
    <t>Dianne Faurillo</t>
  </si>
  <si>
    <t>Faurillo</t>
  </si>
  <si>
    <t>Dianne</t>
  </si>
  <si>
    <t>DFAURILL</t>
  </si>
  <si>
    <t>DIANNE.FAURILLO</t>
  </si>
  <si>
    <t>FAURILLODIANNE</t>
  </si>
  <si>
    <t>PG3.HCLSleepRSCS.FAURILLODIANNE</t>
  </si>
  <si>
    <t>DIANNE.FAURILLO@HCL.COM</t>
  </si>
  <si>
    <t>Plasencia, Luinel</t>
  </si>
  <si>
    <t>Luinel Plasencia</t>
  </si>
  <si>
    <t>Plasencia</t>
  </si>
  <si>
    <t>Luinel</t>
  </si>
  <si>
    <t>LPLASEN1</t>
  </si>
  <si>
    <t>LUINEL.PLASENCIA</t>
  </si>
  <si>
    <t>PlasenciaLuine</t>
  </si>
  <si>
    <t>PG3.HCLStdPAPEQ.PlasenciaLuine</t>
  </si>
  <si>
    <t>Luinel.Plasencia@apria.com</t>
  </si>
  <si>
    <t>LUINEL.PLASENCIA@HCL.COM</t>
  </si>
  <si>
    <t>Pleje, Justine</t>
  </si>
  <si>
    <t>Justine Pleje</t>
  </si>
  <si>
    <t>Pleje</t>
  </si>
  <si>
    <t>Justine</t>
  </si>
  <si>
    <t>jpleje</t>
  </si>
  <si>
    <t>JUSTINE.PLEJE</t>
  </si>
  <si>
    <t>PlejeJustine</t>
  </si>
  <si>
    <t>PG3.HCLSleepRSEQ.PlejeJustine</t>
  </si>
  <si>
    <t>Justine.Pleje@apria.com</t>
  </si>
  <si>
    <t>JUSTINE.PLEJE@HCL.COM</t>
  </si>
  <si>
    <t>Digo, Corelie</t>
  </si>
  <si>
    <t>Corelie Diones Digo</t>
  </si>
  <si>
    <t>Digo</t>
  </si>
  <si>
    <t>Corelie</t>
  </si>
  <si>
    <t>Diones</t>
  </si>
  <si>
    <t>CDIGO</t>
  </si>
  <si>
    <t>CORELIE.DIGO</t>
  </si>
  <si>
    <t>DigoCorelie</t>
  </si>
  <si>
    <t>PG3.HCLCSEXP.DigoCorelie</t>
  </si>
  <si>
    <t>Corelie.Digo@apria.com</t>
  </si>
  <si>
    <t>CORELIE.DIGO@HCL.COM</t>
  </si>
  <si>
    <t>Orejo, Noahn</t>
  </si>
  <si>
    <t>Noahn Orejo</t>
  </si>
  <si>
    <t>Orejo</t>
  </si>
  <si>
    <t>Noahn</t>
  </si>
  <si>
    <t>NOREJO</t>
  </si>
  <si>
    <t>NOAHN.OREJO</t>
  </si>
  <si>
    <t>OREJONOAHN</t>
  </si>
  <si>
    <t>PG3.HCLSEXP.OREJONOAHN</t>
  </si>
  <si>
    <t>Noahn.Orejo@apria.com</t>
  </si>
  <si>
    <t>NOAHN.OREJO@HCL.COM</t>
  </si>
  <si>
    <t>Cosico, Bernard Alexie</t>
  </si>
  <si>
    <t>Bernard Alexie Cosico</t>
  </si>
  <si>
    <t>Cosico</t>
  </si>
  <si>
    <t>Bernard Alexie</t>
  </si>
  <si>
    <t>BCOSICO </t>
  </si>
  <si>
    <t>BERNARDALEXIE.COSICO</t>
  </si>
  <si>
    <t>COSICOBERNA</t>
  </si>
  <si>
    <t>PG3.HCLSleepRSCS.COSICOBERNA</t>
  </si>
  <si>
    <t>BernardAlexie.Cosico@apria.com</t>
  </si>
  <si>
    <t>BERNARDALEXIE.COSICO@HCL.COM</t>
  </si>
  <si>
    <t>Tanalgo, Mark</t>
  </si>
  <si>
    <t>Mark Tanalgo</t>
  </si>
  <si>
    <t>Tanalgo</t>
  </si>
  <si>
    <t>MTANALGO</t>
  </si>
  <si>
    <t>MARK.TANALGO</t>
  </si>
  <si>
    <t>TANALGOMARK</t>
  </si>
  <si>
    <t>PG3.HCLCSEXP.TANALGOMARK</t>
  </si>
  <si>
    <t>Mark.Tanalgo@apria.com</t>
  </si>
  <si>
    <t>MARK.TANALGO@HCL.COM</t>
  </si>
  <si>
    <t>Honrado, Flordeliza</t>
  </si>
  <si>
    <t>Flordeliza Honrado</t>
  </si>
  <si>
    <t>Honrado</t>
  </si>
  <si>
    <t>Flordeliza</t>
  </si>
  <si>
    <t>Vasquez</t>
  </si>
  <si>
    <t>FHONRADO</t>
  </si>
  <si>
    <t>FLORDELIZA.HONRADO</t>
  </si>
  <si>
    <t>HonradoFlordeliza</t>
  </si>
  <si>
    <t>PG3.HCLSBPROJ.HonradoFlordeliza</t>
  </si>
  <si>
    <t>7D:15060</t>
  </si>
  <si>
    <t>Flordeliza.Honrado@apria.com</t>
  </si>
  <si>
    <t>FLORDELIZA.HONRADO@HCL.COM</t>
  </si>
  <si>
    <t>Sarmiento, Gabriela Flores</t>
  </si>
  <si>
    <t>Gabriela Flores Sarmiento</t>
  </si>
  <si>
    <t>Gabriela Flores</t>
  </si>
  <si>
    <t>GSARMIEN</t>
  </si>
  <si>
    <t>GABRIELA.SARMIENTO</t>
  </si>
  <si>
    <t>SARMIENTOGABRIELA</t>
  </si>
  <si>
    <t>PG3.HCLCSEXP.SARMIENTOGABRIELA</t>
  </si>
  <si>
    <t>Gabriela.Sarmiento@apria.com</t>
  </si>
  <si>
    <t>GABRIELA.SARMIENTO@HCL.COM</t>
  </si>
  <si>
    <t>Nazar, Mary Grace Sudarco</t>
  </si>
  <si>
    <t>Mary Grace Sudarco Nazar</t>
  </si>
  <si>
    <t>Nazar</t>
  </si>
  <si>
    <t>Mary Grace Sudarco</t>
  </si>
  <si>
    <t>MNAZARA</t>
  </si>
  <si>
    <t>MARYGRACE.NAZAR</t>
  </si>
  <si>
    <t>NazarMaryGrace</t>
  </si>
  <si>
    <t>PG3.HCLEXP.NazarMaryGrace</t>
  </si>
  <si>
    <t>MARYGRACE.NAZAR@HCL.COM</t>
  </si>
  <si>
    <t>Alcantara, Jaeronne Kaye Domingo</t>
  </si>
  <si>
    <t>Jaeronne Kaye Domingo Alcantara</t>
  </si>
  <si>
    <t>Jaeronne Kaye Domingo</t>
  </si>
  <si>
    <t>JALCANT1</t>
  </si>
  <si>
    <t>JAERONNEKAYEA</t>
  </si>
  <si>
    <t>AlcantaraJaeronn</t>
  </si>
  <si>
    <t>PG3.HCLStdPAPEQ.AlcantaraJaeronn</t>
  </si>
  <si>
    <t>JaeronneKaye.Alcantara@apria.com</t>
  </si>
  <si>
    <t>JAERONNEKAYEA@HCL.COM</t>
  </si>
  <si>
    <t>Balofinos, Israel</t>
  </si>
  <si>
    <t>Israel Balofinos</t>
  </si>
  <si>
    <t>Balofinos</t>
  </si>
  <si>
    <t>Israel</t>
  </si>
  <si>
    <t>Sr Trainer</t>
  </si>
  <si>
    <t>ISRAEL.BALOFINOS</t>
  </si>
  <si>
    <t>ISRAEL.BALOFINOS@HCL.COM</t>
  </si>
  <si>
    <t xml:space="preserve">Canales, Jaimyr Daniel </t>
  </si>
  <si>
    <t>Jaimyr Daniel Humarang Canales</t>
  </si>
  <si>
    <t>Canales</t>
  </si>
  <si>
    <t>Jaimyr Daniel</t>
  </si>
  <si>
    <t>JCANALES</t>
  </si>
  <si>
    <t>JAIMYRDANIEL.C</t>
  </si>
  <si>
    <t>CanalesJaimyrDa</t>
  </si>
  <si>
    <t>PG3.HCLEXP.CanalesJaimyrDa</t>
  </si>
  <si>
    <t>JaimyrDaniel.Canales@apria.com</t>
  </si>
  <si>
    <t>JAIMYRDANIEL.C@HCL.COM</t>
  </si>
  <si>
    <t>Guillermo, Jeline</t>
  </si>
  <si>
    <t>Jeline Guillermo</t>
  </si>
  <si>
    <t>Guillermo</t>
  </si>
  <si>
    <t xml:space="preserve">    </t>
  </si>
  <si>
    <t>JGUILLER</t>
  </si>
  <si>
    <t>JELINE.GUILLERMO</t>
  </si>
  <si>
    <t>GUILLERMOJELINE</t>
  </si>
  <si>
    <t>PG3.HCLCSEXP.GUILLERMOJELINE</t>
  </si>
  <si>
    <t>Jeline.Guillermo@apria.com</t>
  </si>
  <si>
    <t>JELINE.GUILLERMO@HCL.COM</t>
  </si>
  <si>
    <t>2019-08</t>
  </si>
  <si>
    <t>Aranan, Nelmar</t>
  </si>
  <si>
    <t>Nelmar Aranan</t>
  </si>
  <si>
    <t>Aranan</t>
  </si>
  <si>
    <t>Nelmar</t>
  </si>
  <si>
    <t>NARANAN</t>
  </si>
  <si>
    <t>NELMAR.ARANAN</t>
  </si>
  <si>
    <t>ArananNelmar</t>
  </si>
  <si>
    <t>PG3.HCLDMEEQ.ArananNelmar</t>
  </si>
  <si>
    <t>7D:01220</t>
  </si>
  <si>
    <t>Nelmar.Aranan@apria.com</t>
  </si>
  <si>
    <t>NELMAR.ARANAN@HCL.COM</t>
  </si>
  <si>
    <t>Leal, Paolo Eduardo</t>
  </si>
  <si>
    <t>Paolo Eduardo Recio Leal</t>
  </si>
  <si>
    <t>Leal</t>
  </si>
  <si>
    <t>Paolo Eduardo</t>
  </si>
  <si>
    <t>PLEAL2</t>
  </si>
  <si>
    <t>PAOLOEDUARDO.LEAL</t>
  </si>
  <si>
    <t>LealPaoloEduardo</t>
  </si>
  <si>
    <t>PG3.HCLStdPAPEQ.LealPaoloEduardo</t>
  </si>
  <si>
    <t>Paolo.Leal@apria.com</t>
  </si>
  <si>
    <t>PAOLOEDUARDO.LEAL@HCL.COM</t>
  </si>
  <si>
    <t>Eparwa, Jason</t>
  </si>
  <si>
    <t>Jason Eparwa</t>
  </si>
  <si>
    <t>Eparwa</t>
  </si>
  <si>
    <t>JEPARWA</t>
  </si>
  <si>
    <t>JASON.EPARWA</t>
  </si>
  <si>
    <t>EparwaJason</t>
  </si>
  <si>
    <t>PG3.HCLDMEEQ.EparwaJason</t>
  </si>
  <si>
    <t>7D:14859</t>
  </si>
  <si>
    <t>Jason.Eparwa@apria.com</t>
  </si>
  <si>
    <t>JASON.EPARWA@HCL.COM</t>
  </si>
  <si>
    <t>Joseph Formanes</t>
  </si>
  <si>
    <t>JFORMANE</t>
  </si>
  <si>
    <t>JOSEPH.FORMANES</t>
  </si>
  <si>
    <t>FORMANESJOSEPH</t>
  </si>
  <si>
    <t>PG3.HCLTraining.FORMANESJOSEPH</t>
  </si>
  <si>
    <t>Joseph.Formanes@apria.com</t>
  </si>
  <si>
    <t>JOSEPH.FORMANES@HCL.COM</t>
  </si>
  <si>
    <t>Diaz, Krizza</t>
  </si>
  <si>
    <t>Krizza Diaz</t>
  </si>
  <si>
    <t>Krizza</t>
  </si>
  <si>
    <t>KDIAZ</t>
  </si>
  <si>
    <t>KRIZZA.DIAZ</t>
  </si>
  <si>
    <t>DIAZKRIZZA</t>
  </si>
  <si>
    <t>PG3.HCLSleepRSEQ.DIAZKRIZZA</t>
  </si>
  <si>
    <t>Krizza.Diaz@apria.com</t>
  </si>
  <si>
    <t>KRIZZA.DIAZ@HCL.COM</t>
  </si>
  <si>
    <t xml:space="preserve">Dela Cruz, Mae Angelica </t>
  </si>
  <si>
    <t>Mae Angelica Dela Cruz</t>
  </si>
  <si>
    <t>Mae Angelica</t>
  </si>
  <si>
    <t>3.2</t>
  </si>
  <si>
    <t>MDELACR4</t>
  </si>
  <si>
    <t>MAEANGELICA.D</t>
  </si>
  <si>
    <t>DELACRUZMAE</t>
  </si>
  <si>
    <t>PG3.HCLPPMIB.DELACRUZMAE</t>
  </si>
  <si>
    <t>MAEANGELICA.D@HCL.COM</t>
  </si>
  <si>
    <t>Movement pending To Xerox</t>
  </si>
  <si>
    <t>Guillermo, Ian</t>
  </si>
  <si>
    <t>Ian Madriaga Guillermo</t>
  </si>
  <si>
    <t>Ian</t>
  </si>
  <si>
    <t>Madriaga</t>
  </si>
  <si>
    <t>IGUILLER</t>
  </si>
  <si>
    <t>IAN.GUILLERMO</t>
  </si>
  <si>
    <t>GuillermoIan</t>
  </si>
  <si>
    <t>PG3.HCLPPMCIB.GuillermoIan</t>
  </si>
  <si>
    <t>Ian.Guillermo@apria.com</t>
  </si>
  <si>
    <t>IAN.GUILLERMO@HCL.COM</t>
  </si>
  <si>
    <t>Pascua, Hannah Iglesias</t>
  </si>
  <si>
    <t>Hannah Iglesias Pascua</t>
  </si>
  <si>
    <t>Hannah</t>
  </si>
  <si>
    <t>Iglesias</t>
  </si>
  <si>
    <t>HPASCUA</t>
  </si>
  <si>
    <t>HANNAH.PASCUA</t>
  </si>
  <si>
    <t>PASCUAHANNAH</t>
  </si>
  <si>
    <t>PG3.HCLPPMCIB.PASCUAHANNAH</t>
  </si>
  <si>
    <t>Hannah.Pascua@apria.com</t>
  </si>
  <si>
    <t>HANNAH.PASCUA@HCL.COM</t>
  </si>
  <si>
    <t>Lauren Anne Maragay</t>
  </si>
  <si>
    <t>Maragay</t>
  </si>
  <si>
    <t>Lauren Anne</t>
  </si>
  <si>
    <t>LMARAGAY</t>
  </si>
  <si>
    <t>LAURENANNE.MARAGAY</t>
  </si>
  <si>
    <t>MaragayLaurenAnn</t>
  </si>
  <si>
    <t>PG3.HCLStdPAPEQ.MaragayLaurenAnn</t>
  </si>
  <si>
    <t>7D:15131</t>
  </si>
  <si>
    <t>Lauren.Maragay@apria.com</t>
  </si>
  <si>
    <t>LAURENANNE.MARAGAY@HCL.COM</t>
  </si>
  <si>
    <t>Robete, Stephanie</t>
  </si>
  <si>
    <t>Stephanie Robete</t>
  </si>
  <si>
    <t>Robete</t>
  </si>
  <si>
    <t>Stephanie</t>
  </si>
  <si>
    <t>SROBETE</t>
  </si>
  <si>
    <t>STEPHANIE.ROBETE</t>
  </si>
  <si>
    <t>RobeteStephanie</t>
  </si>
  <si>
    <t>PG3.HCLETA.RobeteStephanie</t>
  </si>
  <si>
    <t>Stephanie.Robete@apria.com</t>
  </si>
  <si>
    <t>STEPHANIE.ROBETE@HCL.COM</t>
  </si>
  <si>
    <t xml:space="preserve">Mago, Jan-Michael </t>
  </si>
  <si>
    <t>Jan-Michael  Mago</t>
  </si>
  <si>
    <t xml:space="preserve">Jan-Michael </t>
  </si>
  <si>
    <t>JMAGO1</t>
  </si>
  <si>
    <t>JANMICHAEL.MAGORN</t>
  </si>
  <si>
    <t>MAGOJANMICHAEL</t>
  </si>
  <si>
    <t>PG3.HCLKAISERHC.MAGOJANMICHAEL</t>
  </si>
  <si>
    <t>Jan-Michael.Mago@apria.com</t>
  </si>
  <si>
    <t>JANMICHAEL.MAGORN@HCL.COM</t>
  </si>
  <si>
    <t xml:space="preserve"> Mark J-jay Gabriel</t>
  </si>
  <si>
    <t>Mark J-jay</t>
  </si>
  <si>
    <t>PPMC L1 / L2 / BPM</t>
  </si>
  <si>
    <t>MGABRIE1</t>
  </si>
  <si>
    <t>MARKJ-JAY.GABRIEL</t>
  </si>
  <si>
    <t>GABRIELMARKJJAY</t>
  </si>
  <si>
    <t>PG3.HCLPPMCIB.GABRIELMARKJJAY</t>
  </si>
  <si>
    <t>MarkJay.Gabriel@apria.com</t>
  </si>
  <si>
    <t>MARKJ-JAY.GABRIEL@HCL.COM</t>
  </si>
  <si>
    <t>Beruin, Maricar</t>
  </si>
  <si>
    <t>Maricar Beruin</t>
  </si>
  <si>
    <t>Beruin</t>
  </si>
  <si>
    <t>MBERUIN</t>
  </si>
  <si>
    <t>MARICAR.BERUIN</t>
  </si>
  <si>
    <t>BeruinMaricar</t>
  </si>
  <si>
    <t>PG3.HCLStdPAPEQ.BeruinMaricar</t>
  </si>
  <si>
    <t>Maricar.Beruin@apria.com</t>
  </si>
  <si>
    <t>MARICAR.BERUIN@HCL.COM</t>
  </si>
  <si>
    <t>Kerr, Analiza</t>
  </si>
  <si>
    <t>Analiza Bongat Kerr</t>
  </si>
  <si>
    <t>Kerr</t>
  </si>
  <si>
    <t>Analiza</t>
  </si>
  <si>
    <t>Bongat</t>
  </si>
  <si>
    <t>AKERR1</t>
  </si>
  <si>
    <t>ANALIZA.KERR</t>
  </si>
  <si>
    <t>KerrAnaliza</t>
  </si>
  <si>
    <t>PG3.HCLEXP.KerrAnaliza</t>
  </si>
  <si>
    <t>7D:14990</t>
  </si>
  <si>
    <t>Analiza.Kerr@apria.com</t>
  </si>
  <si>
    <t>ANALIZA.KERR@HCL.COM</t>
  </si>
  <si>
    <t>Gonzales, Mark Alvin</t>
  </si>
  <si>
    <t>Mark Alvin Rance Gonzales</t>
  </si>
  <si>
    <t>Mark Alvin</t>
  </si>
  <si>
    <t>Rance</t>
  </si>
  <si>
    <t>MGONZA36</t>
  </si>
  <si>
    <t>MARKALVIN.GONZALES</t>
  </si>
  <si>
    <t>GONZALESMARKALVIN</t>
  </si>
  <si>
    <t>PG3.HCLPPMCIB.GONZALESMARKALVIN</t>
  </si>
  <si>
    <t>MarkAlvin.Gonzales@apria.com</t>
  </si>
  <si>
    <t>MARKALVIN.GONZALES@HCL.COM</t>
  </si>
  <si>
    <t>Co, John Alvin</t>
  </si>
  <si>
    <t>John Alvin Co</t>
  </si>
  <si>
    <t>Co</t>
  </si>
  <si>
    <t>John Alvin</t>
  </si>
  <si>
    <t>JCO</t>
  </si>
  <si>
    <t>JOHNALVIN.CO</t>
  </si>
  <si>
    <t>CoJohnAlvin</t>
  </si>
  <si>
    <t>PG3.HCLEXP.CoJohnAlvin</t>
  </si>
  <si>
    <t>JohnAlvinRamos.Co@apria.com</t>
  </si>
  <si>
    <t>JOHNALVIN.CO@HCL.COM</t>
  </si>
  <si>
    <t>Mendoza, Glenn Mark</t>
  </si>
  <si>
    <t>Glenn Mark Santos Mendoza</t>
  </si>
  <si>
    <t>Glenn Mark</t>
  </si>
  <si>
    <t>GMENDOZ2</t>
  </si>
  <si>
    <t>GLENNMARK.MENDOZA</t>
  </si>
  <si>
    <t>MendozaGlennMark</t>
  </si>
  <si>
    <t>PG3.HCLSEXP.MendozaGlennMark</t>
  </si>
  <si>
    <t>GlennMark.Mendoza@apria.com</t>
  </si>
  <si>
    <t>GLENNMARK.MENDOZA@HCL.COM</t>
  </si>
  <si>
    <t>Siapno, Windy Rosario</t>
  </si>
  <si>
    <t>Windy Rosario Siapno</t>
  </si>
  <si>
    <t>Siapno</t>
  </si>
  <si>
    <t>Windy Rosario</t>
  </si>
  <si>
    <t>WSIAPNO</t>
  </si>
  <si>
    <t>WINDYS</t>
  </si>
  <si>
    <t>SiapnoWindy</t>
  </si>
  <si>
    <t>PG3.HCLStdPAPEQ.SiapnoWindy</t>
  </si>
  <si>
    <t>Windy.Siapno@apria.com</t>
  </si>
  <si>
    <t>WINDYS@HCL.COM</t>
  </si>
  <si>
    <t>Paras, Godfrey</t>
  </si>
  <si>
    <t>Godfrey Basas Paras</t>
  </si>
  <si>
    <t>Godfrey</t>
  </si>
  <si>
    <t>GPARAS1</t>
  </si>
  <si>
    <t>GODFREY.PARAS</t>
  </si>
  <si>
    <t>ParasGodfrey</t>
  </si>
  <si>
    <t>PG3.HCLStdPAPEQ.ParasGodfrey</t>
  </si>
  <si>
    <t>Godfrey.Paras@apria.com</t>
  </si>
  <si>
    <t>GODFREY.PARAS@HCL.COM</t>
  </si>
  <si>
    <t>Deceree Olam</t>
  </si>
  <si>
    <t>Olam</t>
  </si>
  <si>
    <t>Deceree</t>
  </si>
  <si>
    <t>DOLAM</t>
  </si>
  <si>
    <t>DECEREE.OLAM</t>
  </si>
  <si>
    <t>OLAMDECEREE</t>
  </si>
  <si>
    <t>PG3.HCLCSEXP.OLAMDECEREE</t>
  </si>
  <si>
    <t>Deceree.Olam@apria.com</t>
  </si>
  <si>
    <t>DECEREE.OLAM@HCL.COM</t>
  </si>
  <si>
    <t>Alex Ivan Cabales</t>
  </si>
  <si>
    <t>Cabales</t>
  </si>
  <si>
    <t>Alex Ivan</t>
  </si>
  <si>
    <t>ACABALES</t>
  </si>
  <si>
    <t>ALEXIVAN.CABALES</t>
  </si>
  <si>
    <t>CABALESALEXIVAN</t>
  </si>
  <si>
    <t>PG3.HCLSleepRSCS.CABALESALEXIVAN</t>
  </si>
  <si>
    <t>ALEXIVANF.CABALES@apria.com</t>
  </si>
  <si>
    <t>ALEXIVAN.CABALES@HCL.COM</t>
  </si>
  <si>
    <t>Abuan, Erichson Roscoe</t>
  </si>
  <si>
    <t>Erichson Roscoe Abuan</t>
  </si>
  <si>
    <t>Abuan</t>
  </si>
  <si>
    <t>Erichson Roscoe</t>
  </si>
  <si>
    <t>EABUAN</t>
  </si>
  <si>
    <t>ERICHSONROSCOEA</t>
  </si>
  <si>
    <t>AbuanErichsonRos</t>
  </si>
  <si>
    <t>PG3.HCLStdPAPEQ.AbuanErichsonRos</t>
  </si>
  <si>
    <t>ErichsonRoscoe.Abuan@apria.com</t>
  </si>
  <si>
    <t>ERICHSONROSCOEA@HCL.COM</t>
  </si>
  <si>
    <t xml:space="preserve">Ortega, Jerome Garcia </t>
  </si>
  <si>
    <t>Jerome Garcia  Ortega</t>
  </si>
  <si>
    <t xml:space="preserve">Jerome Garcia </t>
  </si>
  <si>
    <t>JORTEGA9</t>
  </si>
  <si>
    <t>JEROME.ORTEGA</t>
  </si>
  <si>
    <t>ORTEGAJEROME</t>
  </si>
  <si>
    <t>PG3.HCLPPMCIB.ORTEGAJEROME</t>
  </si>
  <si>
    <t>Jerome.Ortega@apria.com</t>
  </si>
  <si>
    <t>JEROME.ORTEGA@HCL.COM</t>
  </si>
  <si>
    <t>Roxanne Marie Ragus Magante</t>
  </si>
  <si>
    <t>Roxanne Marie</t>
  </si>
  <si>
    <t>Ragus</t>
  </si>
  <si>
    <t>RMAGANTE</t>
  </si>
  <si>
    <t>ROXANNEMARIE.M</t>
  </si>
  <si>
    <t>MAGANTEROXANNEMA</t>
  </si>
  <si>
    <t>PG3.HCLStdPAPEQ.MAGANTEROXANNEMA</t>
  </si>
  <si>
    <t>RoxanneMarie.Magante@apria.com</t>
  </si>
  <si>
    <t>ROXANNEMARIE.M@HCL.COM</t>
  </si>
  <si>
    <t>Piani, Grazelle Anne</t>
  </si>
  <si>
    <t>Grazelle Anne Piani</t>
  </si>
  <si>
    <t>Piani</t>
  </si>
  <si>
    <t>Grazelle Anne</t>
  </si>
  <si>
    <t>GPIANI</t>
  </si>
  <si>
    <t>GRAZELLEANNE.PIANI</t>
  </si>
  <si>
    <t>PianiGrazelle</t>
  </si>
  <si>
    <t>PG3.HCLDMEEQ.PianiGrazelle</t>
  </si>
  <si>
    <t>7D:15427</t>
  </si>
  <si>
    <t>GrazelleAnne.Piani@apria.com</t>
  </si>
  <si>
    <t>GRAZELLEANNE.PIANI@HCL.COM</t>
  </si>
  <si>
    <t>Ladrido, Andrea Leana</t>
  </si>
  <si>
    <t>Andrea Leana Ladrido</t>
  </si>
  <si>
    <t>Ladrido</t>
  </si>
  <si>
    <t>Andrea Leana</t>
  </si>
  <si>
    <t>ALADRIDO</t>
  </si>
  <si>
    <t>ANDREALEANA.LADRIDO</t>
  </si>
  <si>
    <t>LADRIDOANDREALEANA</t>
  </si>
  <si>
    <t>PG3.HCLDMEEQ.LADRIDOANDREALEANA</t>
  </si>
  <si>
    <t>Andrea.Ladrido@apria.com</t>
  </si>
  <si>
    <t>ANDREALEANA.LADRIDO@HCL.COM</t>
  </si>
  <si>
    <t xml:space="preserve">Villaveza , Chatline </t>
  </si>
  <si>
    <t xml:space="preserve">Chatline  Villaveza </t>
  </si>
  <si>
    <t xml:space="preserve">Villaveza </t>
  </si>
  <si>
    <t xml:space="preserve">Chatline </t>
  </si>
  <si>
    <t>Movement</t>
  </si>
  <si>
    <t>CVILLAVE</t>
  </si>
  <si>
    <t>CHATLINE.VILLAVEZA</t>
  </si>
  <si>
    <t>VILLAVEZACHATLI</t>
  </si>
  <si>
    <t>PG3.HCLSleepRSEQ.VILLAVEZACHATLI</t>
  </si>
  <si>
    <t>Chatline.Villaveza@apria.com</t>
  </si>
  <si>
    <t>CHATLINE.VILLAVEZA@HCL.COM</t>
  </si>
  <si>
    <t>Gerodias, Estella Margot</t>
  </si>
  <si>
    <t>Estella Margot Gerodias</t>
  </si>
  <si>
    <t>Estella Margot</t>
  </si>
  <si>
    <t>EGERODIA</t>
  </si>
  <si>
    <t>ESTELLAMARGOT.G</t>
  </si>
  <si>
    <t>GerodiasEstellaM</t>
  </si>
  <si>
    <t>PG3.HCLStdPAPEQ.GerodiasEstellaM</t>
  </si>
  <si>
    <t>EstellaMargot.Gerodias@apria.com</t>
  </si>
  <si>
    <t>ESTELLAMARGOT.G@HCL.COM</t>
  </si>
  <si>
    <t xml:space="preserve">Lumanga, Melissa  </t>
  </si>
  <si>
    <t>Melissa  Lumanga</t>
  </si>
  <si>
    <t>Lumanga</t>
  </si>
  <si>
    <t xml:space="preserve">Melissa </t>
  </si>
  <si>
    <t>MLUMANGA</t>
  </si>
  <si>
    <t>MELISSA.LUMANGA</t>
  </si>
  <si>
    <t>LUMANGAMELISSA</t>
  </si>
  <si>
    <t>PG3.HCLPPMIB.LUMANGAMELISSA</t>
  </si>
  <si>
    <t>MELISSA.LUMANGA@HCL.COM</t>
  </si>
  <si>
    <t xml:space="preserve">Baterna, Arlyn Sanoy  </t>
  </si>
  <si>
    <t>Arlyn Sanoy  Baterna</t>
  </si>
  <si>
    <t>Baterna</t>
  </si>
  <si>
    <t xml:space="preserve">Arlyn Sanoy </t>
  </si>
  <si>
    <t>ABATERNA</t>
  </si>
  <si>
    <t>ARLYN.BATERNA</t>
  </si>
  <si>
    <t>BATERNAARLYN</t>
  </si>
  <si>
    <t>PG3.HCLPPMIB.BATERNAARLYN</t>
  </si>
  <si>
    <t>ARLYN.BATERNA@HCL.COM</t>
  </si>
  <si>
    <t>Reyes, Bernadette</t>
  </si>
  <si>
    <t>Bernadette Reyes</t>
  </si>
  <si>
    <t>Bernadette</t>
  </si>
  <si>
    <t>BREYES2</t>
  </si>
  <si>
    <t>BERNADETTE.REYES</t>
  </si>
  <si>
    <t>ReyesBernadette</t>
  </si>
  <si>
    <t>PG3.HCLSleepRSEQ.ReyesBernadette</t>
  </si>
  <si>
    <t>Bernadette.Reyes@apria.com</t>
  </si>
  <si>
    <t>BERNADETTE.REYES@HCL.COM</t>
  </si>
  <si>
    <t>Paul Aldrin Panganiban</t>
  </si>
  <si>
    <t>PPANGANI</t>
  </si>
  <si>
    <t>PAULALDRIN.P</t>
  </si>
  <si>
    <t>PanganibanPaul</t>
  </si>
  <si>
    <t>PG3.HCLSleepRSEQ.PanganibanPaul</t>
  </si>
  <si>
    <t>PaulAldrin.Panganiban@apria.com</t>
  </si>
  <si>
    <t>PAULALDRIN.P@HCL.COM</t>
  </si>
  <si>
    <t>Aguilar, Angelo Donn</t>
  </si>
  <si>
    <t>Angelo Donn Aguilar</t>
  </si>
  <si>
    <t>Angelo Donn</t>
  </si>
  <si>
    <t>AAGUILA8</t>
  </si>
  <si>
    <t>ANGELODONN.AGUILAR</t>
  </si>
  <si>
    <t>AGUILARANGELO</t>
  </si>
  <si>
    <t>PG3.HCLWFM.AGUILARANGELO</t>
  </si>
  <si>
    <t>Angelo.Aguilar@apria.com</t>
  </si>
  <si>
    <t>ANGELODONN.AGUILAR@HCL.COM</t>
  </si>
  <si>
    <t>Najepha Saripada</t>
  </si>
  <si>
    <t>Saripada</t>
  </si>
  <si>
    <t>Najepha</t>
  </si>
  <si>
    <t>NSARIPAD</t>
  </si>
  <si>
    <t>NAJEPHA.SARIPADA</t>
  </si>
  <si>
    <t>SARIPADANAJEPHA</t>
  </si>
  <si>
    <t>PG3.HCLPPMCBPM.SARIPADANAJEPHA</t>
  </si>
  <si>
    <t>Najepha.Saripada@apria.com</t>
  </si>
  <si>
    <t>NAJEPHA.SARIPADA@HCL.COM</t>
  </si>
  <si>
    <t>Zoren Omana</t>
  </si>
  <si>
    <t>Omaña</t>
  </si>
  <si>
    <t>Zoren</t>
  </si>
  <si>
    <t>zomaa</t>
  </si>
  <si>
    <t>ZOREN.OMANA</t>
  </si>
  <si>
    <t>OMANAZOREN</t>
  </si>
  <si>
    <t>PG3.HCLPPMCIB.OMANAZOREN</t>
  </si>
  <si>
    <t>Zoren.Omana@apria.com</t>
  </si>
  <si>
    <t>ZOREN.OMANA@HCL.COM</t>
  </si>
  <si>
    <t>Santos, Paul Martin</t>
  </si>
  <si>
    <t>Paul Martin Que Santos</t>
  </si>
  <si>
    <t>Paul Martin</t>
  </si>
  <si>
    <t>Que</t>
  </si>
  <si>
    <t>PSANTOS1</t>
  </si>
  <si>
    <t>PAULMARTIN.SANTOS</t>
  </si>
  <si>
    <t>SantosPaul</t>
  </si>
  <si>
    <t>PG3.HCLPPMCIB.SantosPaul</t>
  </si>
  <si>
    <t>Paul.Santos@apria.com</t>
  </si>
  <si>
    <t>PAULMARTIN.SANTOS@HCL.COM</t>
  </si>
  <si>
    <t>Arpoceple, Eula Diza</t>
  </si>
  <si>
    <t>Eula Diza Arpoceple</t>
  </si>
  <si>
    <t>Arpoceple</t>
  </si>
  <si>
    <t>Eula Diza</t>
  </si>
  <si>
    <t>EARPOCEP</t>
  </si>
  <si>
    <t>EULADIZA.ARPOCEPLE</t>
  </si>
  <si>
    <t>ARPOCEPLEEULAD</t>
  </si>
  <si>
    <t>PG3.HCLSLEEPPAPEQ.ARPOCEPLEEULAD</t>
  </si>
  <si>
    <t>EulaDiza.Arpoceple@apria.com</t>
  </si>
  <si>
    <t>EULADIZA.ARPOCEPLE@HCL.COM</t>
  </si>
  <si>
    <t>Bautista, Maria Angelita</t>
  </si>
  <si>
    <t>Maria Angelita Bautista</t>
  </si>
  <si>
    <t>Maria Angelita</t>
  </si>
  <si>
    <t>MBAUTIS4</t>
  </si>
  <si>
    <t>MARIAANGELITA.B</t>
  </si>
  <si>
    <t>BAUTISTAMARIAANG</t>
  </si>
  <si>
    <t>PG3.HCLStdPAPEQ.BAUTISTAMARIAANG</t>
  </si>
  <si>
    <t>MariaAngelita.Bautista@apria.com</t>
  </si>
  <si>
    <t>MARIAANGELITA.B@HCL.COM</t>
  </si>
  <si>
    <t>Biton, Rolan</t>
  </si>
  <si>
    <t>Rolan Biton</t>
  </si>
  <si>
    <t>Biton</t>
  </si>
  <si>
    <t>Rolan</t>
  </si>
  <si>
    <t>RBITON</t>
  </si>
  <si>
    <t>ROLAN.BITON</t>
  </si>
  <si>
    <t>BitonRolan</t>
  </si>
  <si>
    <t>PG3.HCLStdPAPEQ.BitonRolan</t>
  </si>
  <si>
    <t>Rolan.Biton@apria.com</t>
  </si>
  <si>
    <t>ROLAN.BITON@HCL.COM</t>
  </si>
  <si>
    <t xml:space="preserve">Lumagui, Rizi </t>
  </si>
  <si>
    <t>Rizi Lumagui</t>
  </si>
  <si>
    <t>Lumagui</t>
  </si>
  <si>
    <t>Rizi</t>
  </si>
  <si>
    <t>RIZI.LUMAGUI</t>
  </si>
  <si>
    <t>RIZI.LUMAGUI@HCL.COM</t>
  </si>
  <si>
    <t>Tuazon, Julianne Marie</t>
  </si>
  <si>
    <t>Julianne Marie Tuazon</t>
  </si>
  <si>
    <t>Julianne Marie</t>
  </si>
  <si>
    <t>JTUAZON</t>
  </si>
  <si>
    <t>JULIANNEMARIE.T</t>
  </si>
  <si>
    <t>TuazonJulianneMarie</t>
  </si>
  <si>
    <t>PG3.HCLDMEEQ.TuazonJulianneMarie</t>
  </si>
  <si>
    <t>7D:14856</t>
  </si>
  <si>
    <t>JulianneMarie.Tuazon@apria.com</t>
  </si>
  <si>
    <t>JULIANNEMARIE.T@HCL.COM</t>
  </si>
  <si>
    <t>Ejercito, Jean Claudine</t>
  </si>
  <si>
    <t>Jean Claudine Ejercito</t>
  </si>
  <si>
    <t>Jean Claudine</t>
  </si>
  <si>
    <t>JEJERCIT</t>
  </si>
  <si>
    <t>JEANCLAUDINE.E</t>
  </si>
  <si>
    <t>EjercitoJeanClau</t>
  </si>
  <si>
    <t>PG3.HCLQuality.EjercitoJeanClau</t>
  </si>
  <si>
    <t>JeanClaudine.Ejercito@apria.com</t>
  </si>
  <si>
    <t>JEANCLAUDINE.E@HCL.COM</t>
  </si>
  <si>
    <t>Aristotle Ian, Bulaclac</t>
  </si>
  <si>
    <t>Aristotle Ian Bulaclac</t>
  </si>
  <si>
    <t>Bulaclac</t>
  </si>
  <si>
    <t>Aristotle Ian</t>
  </si>
  <si>
    <t>ABULACLA</t>
  </si>
  <si>
    <t>ARISTOTLEIAN.B</t>
  </si>
  <si>
    <t>BulaclacAristotl</t>
  </si>
  <si>
    <t>PG3.HCLSBPROJ.BulaclacAristotl</t>
  </si>
  <si>
    <t>Aristotle Ian Arada Bulaclac</t>
  </si>
  <si>
    <t>Aristotle.Bulaclac@apria.com</t>
  </si>
  <si>
    <t>ARISTOTLEIAN.B@HCL.COM</t>
  </si>
  <si>
    <t>Erguiza, Ida</t>
  </si>
  <si>
    <t>Ida Erguiza</t>
  </si>
  <si>
    <t>Erguiza</t>
  </si>
  <si>
    <t>Ida</t>
  </si>
  <si>
    <t>Cafe</t>
  </si>
  <si>
    <t>IERGUIZA</t>
  </si>
  <si>
    <t>IDA.ERGUIZA</t>
  </si>
  <si>
    <t>ErguizaIda</t>
  </si>
  <si>
    <t>PG3.HCLCSEXP.ErguizaIda</t>
  </si>
  <si>
    <t>Ida.Erguiza@apria.com</t>
  </si>
  <si>
    <t>IDA.ERGUIZA@HCL.COM</t>
  </si>
  <si>
    <t>Petilos, Romeo Jed</t>
  </si>
  <si>
    <t>Romeo Jed Petilos</t>
  </si>
  <si>
    <t>Petilos</t>
  </si>
  <si>
    <t>Romeo Jed</t>
  </si>
  <si>
    <t>RPETILOS</t>
  </si>
  <si>
    <t>ROMEOJED.PETILOS</t>
  </si>
  <si>
    <t>PetilosRomeoJed</t>
  </si>
  <si>
    <t>PG3.HCLStdPAPEQ.PetilosRomeoJed</t>
  </si>
  <si>
    <t>RomeoJed.Petilos@apria.com</t>
  </si>
  <si>
    <t>ROMEOJED.PETILOS@HCL.COM</t>
  </si>
  <si>
    <t>Bunayog, Rojel Kenneth</t>
  </si>
  <si>
    <t>Rojel Kenneth Villa Bunayog</t>
  </si>
  <si>
    <t>Bunayog</t>
  </si>
  <si>
    <t>Rojel Kenneth</t>
  </si>
  <si>
    <t>RBUNAYOG</t>
  </si>
  <si>
    <t>ROJELKENNETH.B</t>
  </si>
  <si>
    <t>BunayogRojel</t>
  </si>
  <si>
    <t>PG3.HCLStdPAPEQ.BunayogRojel</t>
  </si>
  <si>
    <t>RojelKenneth.Bunayog@apria.com</t>
  </si>
  <si>
    <t>ROJELKENNETH.B@HCL.COM</t>
  </si>
  <si>
    <t>Labrado, Joram</t>
  </si>
  <si>
    <t>Joram Ventozillada Labrado</t>
  </si>
  <si>
    <t>Labrado</t>
  </si>
  <si>
    <t>Joram</t>
  </si>
  <si>
    <t>JLABRADO</t>
  </si>
  <si>
    <t>JORAM.LABRADO</t>
  </si>
  <si>
    <t>LabradoJoram</t>
  </si>
  <si>
    <t>PG3.HCLStdPAPEQ.LabradoJoram</t>
  </si>
  <si>
    <t>Joram.Labrado@apria.com</t>
  </si>
  <si>
    <t>JORAM.LABRADO@HCL.COM</t>
  </si>
  <si>
    <t>Garvida, Irene</t>
  </si>
  <si>
    <t>Irene Garvida</t>
  </si>
  <si>
    <t>Garvida</t>
  </si>
  <si>
    <t>IGARVIDA</t>
  </si>
  <si>
    <t>IRENE.GARVIDA</t>
  </si>
  <si>
    <t>GarvidaIrene</t>
  </si>
  <si>
    <t>PG3.HCLStdPAPEQ.GarvidaIrene</t>
  </si>
  <si>
    <t>Irene.Garvida@apria.com</t>
  </si>
  <si>
    <t>IRENE.GARVIDA@HCL.COM</t>
  </si>
  <si>
    <t>Montojo, Emiliano Ivan</t>
  </si>
  <si>
    <t>Emiliano Ivan Montojo</t>
  </si>
  <si>
    <t>Emiliano Ivan</t>
  </si>
  <si>
    <t>30-Oct-18 </t>
  </si>
  <si>
    <t>EMONTOJO</t>
  </si>
  <si>
    <t>EMILIANOIVAN.M</t>
  </si>
  <si>
    <t>MontojoEmiliano</t>
  </si>
  <si>
    <t>PG3.HCLStdPAPEQ.MontojoEmiliano</t>
  </si>
  <si>
    <t>EmilianoIvan.Montojo@apria.com</t>
  </si>
  <si>
    <t>EMILIANOIVAN.M@HCL.COM</t>
  </si>
  <si>
    <t>Valencia, Kristine Joy</t>
  </si>
  <si>
    <t>Kristine Joy Valencia</t>
  </si>
  <si>
    <t>Valencia</t>
  </si>
  <si>
    <t>Kristine Joy</t>
  </si>
  <si>
    <t>KVALENCI</t>
  </si>
  <si>
    <t>KRISTINEJOY.V</t>
  </si>
  <si>
    <t>ValenciaKristine</t>
  </si>
  <si>
    <t>PG3.HCLStdPAPEQ.ValenciaKristine</t>
  </si>
  <si>
    <t>Kristine.Valencia@apria.com</t>
  </si>
  <si>
    <t>KRISTINEJOY.V@HCL.COM</t>
  </si>
  <si>
    <t>Oriña, Jellan</t>
  </si>
  <si>
    <t>Jellan Nievera Oriña</t>
  </si>
  <si>
    <t>Oriña</t>
  </si>
  <si>
    <t>Jellan</t>
  </si>
  <si>
    <t>JORIA</t>
  </si>
  <si>
    <t>JELLAN.ORINA</t>
  </si>
  <si>
    <t>OrinaJellan</t>
  </si>
  <si>
    <t>PG3.HCLStdPAPEQ.OrinaJellan</t>
  </si>
  <si>
    <t>Jellan.Orina@apria.com</t>
  </si>
  <si>
    <t>JELLAN.ORINA@HCL.COM</t>
  </si>
  <si>
    <t>Balmeo, Beverlyn</t>
  </si>
  <si>
    <t>Beverlyn Diomerez Balmeo</t>
  </si>
  <si>
    <t>Balmeo</t>
  </si>
  <si>
    <t>Beverlyn</t>
  </si>
  <si>
    <t>Diomerez</t>
  </si>
  <si>
    <t>BBALMEO</t>
  </si>
  <si>
    <t>BEVERLYN.BALMEO</t>
  </si>
  <si>
    <t>BalmeoBeverlyn</t>
  </si>
  <si>
    <t>PG3.HCLStdPAPEQ.BalmeoBeverlyn</t>
  </si>
  <si>
    <t>Beverlyn.Balmeo@apria.com</t>
  </si>
  <si>
    <t>BEVERLYN.BALMEO@HCL.COM</t>
  </si>
  <si>
    <t>Raquion, Bernadette</t>
  </si>
  <si>
    <t>Bernadette Carpio Raquion</t>
  </si>
  <si>
    <t>Raquion</t>
  </si>
  <si>
    <t>Carpio</t>
  </si>
  <si>
    <t>BRAQUION</t>
  </si>
  <si>
    <t>BERNADETTE.RAQUION</t>
  </si>
  <si>
    <t>RaquionBernadett</t>
  </si>
  <si>
    <t>PG3.HCLStdPAPEQ.RaquionBernadett</t>
  </si>
  <si>
    <t>Bernadatte.Raquion@apria.com</t>
  </si>
  <si>
    <t>BERNADETTE.RAQUION@HCL.COM</t>
  </si>
  <si>
    <t>Macaraig, Leisley Gil</t>
  </si>
  <si>
    <t>Leisley Gil Macaraig</t>
  </si>
  <si>
    <t>Macaraig</t>
  </si>
  <si>
    <t>Leisley Gil</t>
  </si>
  <si>
    <t>LMACARAI</t>
  </si>
  <si>
    <t>LEISLEYGILM</t>
  </si>
  <si>
    <t>MacaraigLeisleyG</t>
  </si>
  <si>
    <t>PG3.HCLStdPAPEQ.MacaraigLeisleyG</t>
  </si>
  <si>
    <t>LMACARAI@corporate.apria.com</t>
  </si>
  <si>
    <t>LEISLEYGILM@HCL.COM</t>
  </si>
  <si>
    <t>Jenny, Padillo</t>
  </si>
  <si>
    <t>Jenny Padillo</t>
  </si>
  <si>
    <t>Padillo</t>
  </si>
  <si>
    <t>Jenny</t>
  </si>
  <si>
    <t>JPADILLO</t>
  </si>
  <si>
    <t>JENNY.PADILLO</t>
  </si>
  <si>
    <t>PadilloJenny</t>
  </si>
  <si>
    <t>PG3.HCLStdPAPEQ.PadilloJenny</t>
  </si>
  <si>
    <t>Jenny.Padillo@apria.com</t>
  </si>
  <si>
    <t>JENNY.PADILLO@HCL.COM</t>
  </si>
  <si>
    <t>Caparros, Lenkarl</t>
  </si>
  <si>
    <t>Lenkarl Batula Caparros</t>
  </si>
  <si>
    <t>Caparros</t>
  </si>
  <si>
    <t>Lenkarl</t>
  </si>
  <si>
    <t>Batula</t>
  </si>
  <si>
    <t>LCAPARRO</t>
  </si>
  <si>
    <t>LENKARL.CAPARROS</t>
  </si>
  <si>
    <t>CaparrosLenkar</t>
  </si>
  <si>
    <t>PG3.HCLStdPAPEQ.CaparrosLenkar</t>
  </si>
  <si>
    <t>Lenkarl.Caparros@apria.com</t>
  </si>
  <si>
    <t>LENKARL.CAPARROS@HCL.COM</t>
  </si>
  <si>
    <t>Delos Reyes, Angelo Rey</t>
  </si>
  <si>
    <t>Angelo Rey Delos Reyes</t>
  </si>
  <si>
    <t>Angelo Rey</t>
  </si>
  <si>
    <t>ADELOSRE</t>
  </si>
  <si>
    <t>ANGELOREY.D</t>
  </si>
  <si>
    <t>DELOSREYESANGELO</t>
  </si>
  <si>
    <t>PG3.HCLStdPAPEQ.DELOSREYESANGELO</t>
  </si>
  <si>
    <t>AngeloRey.DelosReyes@apria.com</t>
  </si>
  <si>
    <t>ANGELOREY.D@HCL.COM</t>
  </si>
  <si>
    <t>Nobleza, Million</t>
  </si>
  <si>
    <t>Million Nobleza</t>
  </si>
  <si>
    <t>Million</t>
  </si>
  <si>
    <t>MNOBLEZA</t>
  </si>
  <si>
    <t>MILLION.NOBLEZA</t>
  </si>
  <si>
    <t>NOBLEZAMILLION</t>
  </si>
  <si>
    <t>PG3.HCLSleepRSCS.NOBLEZAMILLION</t>
  </si>
  <si>
    <t>Million.Nobleza@apria.com</t>
  </si>
  <si>
    <t>MILLION.NOBLEZA@HCL.COM</t>
  </si>
  <si>
    <t>2019-09</t>
  </si>
  <si>
    <t>Escanlar, Lester John</t>
  </si>
  <si>
    <t>Lester John Escanlar</t>
  </si>
  <si>
    <t>Escanlar</t>
  </si>
  <si>
    <t>Lester John</t>
  </si>
  <si>
    <t>LESCANLA</t>
  </si>
  <si>
    <t>LESTERJOHN.ESCANLAR</t>
  </si>
  <si>
    <t>EscanlarLesterJo</t>
  </si>
  <si>
    <t>PG3.HCLStdPAPEQ.EscanlarLesterJo</t>
  </si>
  <si>
    <t>Lester.Escanlar@apria.com</t>
  </si>
  <si>
    <t>LESTERJOHN.ESCANLAR@HCL.COM</t>
  </si>
  <si>
    <t>Alumno, Siegfredo</t>
  </si>
  <si>
    <t>Siegfredo Reyes Alumno</t>
  </si>
  <si>
    <t>Alumno</t>
  </si>
  <si>
    <t>Siegfredo</t>
  </si>
  <si>
    <t>SALUMNO</t>
  </si>
  <si>
    <t>SIEGFREDO.ALUMNO</t>
  </si>
  <si>
    <t>AlumnoSiegfred</t>
  </si>
  <si>
    <t>PG3.HCLStdPAPEQ.AlumnoSiegfred</t>
  </si>
  <si>
    <t>7D:14388</t>
  </si>
  <si>
    <t>Siegfredo.Alumno@apria.com</t>
  </si>
  <si>
    <t>SIEGFREDO.ALUMNO@HCL.COM</t>
  </si>
  <si>
    <t>De Paula, Val Tracy</t>
  </si>
  <si>
    <t>Val Tracy De Paula</t>
  </si>
  <si>
    <t>De Paula</t>
  </si>
  <si>
    <t>Val Tracy</t>
  </si>
  <si>
    <t>VDEPAULA</t>
  </si>
  <si>
    <t>VALTRACY.DEPAULA</t>
  </si>
  <si>
    <t>DePaulaValTracy</t>
  </si>
  <si>
    <t>PG3.HCLStdPAPEQ.DePaulaValTracy</t>
  </si>
  <si>
    <t>ValTracy.DePaula@apria.com</t>
  </si>
  <si>
    <t>VALTRACY.DEPAULA@HCL.COM</t>
  </si>
  <si>
    <t>Guillermo , Edmundo</t>
  </si>
  <si>
    <t xml:space="preserve">Edmundo Guillermo </t>
  </si>
  <si>
    <t>Edmundo</t>
  </si>
  <si>
    <t>EGUILLER</t>
  </si>
  <si>
    <t>EDMUNDO.GUILLERMO</t>
  </si>
  <si>
    <t>GuillermoEdmundo</t>
  </si>
  <si>
    <t>PG3.HCLStdPAPEQ.GuillermoEdmundo</t>
  </si>
  <si>
    <t>Edmundo.Guillermo@apria.com</t>
  </si>
  <si>
    <t>EDMUNDO.GUILLERMO@HCL.COM</t>
  </si>
  <si>
    <t>Penalba, Precioso Jr</t>
  </si>
  <si>
    <t>Precioso Jr Penalba</t>
  </si>
  <si>
    <t>Penalba</t>
  </si>
  <si>
    <t>Precioso Jr</t>
  </si>
  <si>
    <t>PPENALBA</t>
  </si>
  <si>
    <t>PRECIOSO.PENALBAJR</t>
  </si>
  <si>
    <t>PenalbaPrecioso</t>
  </si>
  <si>
    <t>PG3.HCLStdPAPEQ.PenalbaPrecioso</t>
  </si>
  <si>
    <t>7D:14865</t>
  </si>
  <si>
    <t>Precioso.PenalbaJr@apria.com</t>
  </si>
  <si>
    <t>PRECIOSO.PENALBAJR@HCL.COM</t>
  </si>
  <si>
    <t>Dela Pena, Jo Mari</t>
  </si>
  <si>
    <t>Jo Mari Dela Pena</t>
  </si>
  <si>
    <t>Dela Pena</t>
  </si>
  <si>
    <t>Jo Mari</t>
  </si>
  <si>
    <t>09-Nov-18 </t>
  </si>
  <si>
    <t>JDELAPEN</t>
  </si>
  <si>
    <t>JOMARI.DELAPENA</t>
  </si>
  <si>
    <t>DelaPenaJoMari</t>
  </si>
  <si>
    <t>PG3.HCLStdPAPEQ.DelaPenaJoMari</t>
  </si>
  <si>
    <t>JoMari.DelaPena@apria.com</t>
  </si>
  <si>
    <t>JOMARI.DELAPENA@HCL.COM</t>
  </si>
  <si>
    <t>Ramirez, Rowel</t>
  </si>
  <si>
    <t>Rowel Cajuday Ramirez</t>
  </si>
  <si>
    <t>Rowel</t>
  </si>
  <si>
    <t>Cajuday</t>
  </si>
  <si>
    <t>RRAMIRE4</t>
  </si>
  <si>
    <t>ROWEL.RAMIREZ</t>
  </si>
  <si>
    <t>RamirezRowel</t>
  </si>
  <si>
    <t>PG3.HCLStdPAPEQ.RamirezRowel</t>
  </si>
  <si>
    <t>Rowel.Ramirez@apria.com</t>
  </si>
  <si>
    <t>ROWEL.RAMIREZ@HCL.COM</t>
  </si>
  <si>
    <t>Dacallos, Ruben</t>
  </si>
  <si>
    <t xml:space="preserve">Ruben Tafalla Dacallos </t>
  </si>
  <si>
    <t>Dacallos</t>
  </si>
  <si>
    <t>RDACALLO</t>
  </si>
  <si>
    <t>RUBEN.DACALLOS</t>
  </si>
  <si>
    <t>DacallosRuben</t>
  </si>
  <si>
    <t>PG3.HCLStdPAPEQ.DacallosRuben</t>
  </si>
  <si>
    <t>Ruben.Dacallos@apria.com</t>
  </si>
  <si>
    <t>RUBEN.DACALLOS@HCL.COM</t>
  </si>
  <si>
    <t>Azurin, Mark Romnet</t>
  </si>
  <si>
    <t>Mark Romnet Azurin</t>
  </si>
  <si>
    <t>Azurin</t>
  </si>
  <si>
    <t>Mark Romnet</t>
  </si>
  <si>
    <t>MAZURIN</t>
  </si>
  <si>
    <t>MARKROMNET.AZURIN</t>
  </si>
  <si>
    <t>AzurinMarkRomnet</t>
  </si>
  <si>
    <t>PG3.HCLDMEEQ.AzurinMarkRomnet</t>
  </si>
  <si>
    <t>7D:15059</t>
  </si>
  <si>
    <t>MarkRomnet.Azurin@apria.com</t>
  </si>
  <si>
    <t>MARKROMNET.AZURIN@HCL.COM</t>
  </si>
  <si>
    <t>Villanueva, Ency</t>
  </si>
  <si>
    <t>Ency Tapia Villanueva</t>
  </si>
  <si>
    <t>Ency</t>
  </si>
  <si>
    <t>Tapia</t>
  </si>
  <si>
    <t>EVILLAN4</t>
  </si>
  <si>
    <t>ENCY.VILLANUEVA</t>
  </si>
  <si>
    <t>VillanuevaEncy</t>
  </si>
  <si>
    <t>PG3.HCLDMEEQ.VillanuevaEncy</t>
  </si>
  <si>
    <t>7D:15283</t>
  </si>
  <si>
    <t>Ency.Villanueva@apria.com</t>
  </si>
  <si>
    <t>ENCY.VILLANUEVA@HCL.COM</t>
  </si>
  <si>
    <t>Panaligan, Raymond</t>
  </si>
  <si>
    <t>Raymond Panaligan</t>
  </si>
  <si>
    <t>Raymond</t>
  </si>
  <si>
    <t>RPANALIG</t>
  </si>
  <si>
    <t>RAYMOND.PANALIGAN</t>
  </si>
  <si>
    <t>PanaliganRaymon</t>
  </si>
  <si>
    <t>PG3.HCLSleepRSCS.PanaliganRaymon</t>
  </si>
  <si>
    <t>Raymond.Panaligan@apria.com</t>
  </si>
  <si>
    <t>RAYMOND.PANALIGAN@HCL.COM</t>
  </si>
  <si>
    <t>Botones, Joseph Christian</t>
  </si>
  <si>
    <t>Joseph Christian Munoz Botones</t>
  </si>
  <si>
    <t>Botones</t>
  </si>
  <si>
    <t>Joseph Christian</t>
  </si>
  <si>
    <t>Munoz</t>
  </si>
  <si>
    <t>JBOTONES</t>
  </si>
  <si>
    <t>JOSEPHCHRISTIAN.B</t>
  </si>
  <si>
    <t>BotonesJoseph</t>
  </si>
  <si>
    <t>PG3.HCLStdPAPEQ.BotonesJoseph</t>
  </si>
  <si>
    <t>JosephChristian.Botones@apria.com</t>
  </si>
  <si>
    <t>JOSEPHCHRISTIAN.B@HCL.COM</t>
  </si>
  <si>
    <t>Pioquid, Mary Rose</t>
  </si>
  <si>
    <t>Mary Rose Marcos Pioquid</t>
  </si>
  <si>
    <t>Pioquid</t>
  </si>
  <si>
    <t>MPIOQUID</t>
  </si>
  <si>
    <t>MARYROSE.PIOQUID</t>
  </si>
  <si>
    <t>PioquidMaryRos</t>
  </si>
  <si>
    <t>PG3.HCLStdPAPEQ.PioquidMaryRos</t>
  </si>
  <si>
    <t>MaryRose.Pioquid@apria.com</t>
  </si>
  <si>
    <t>MARYROSE.PIOQUID@HCL.COM</t>
  </si>
  <si>
    <t>Cresencia, Peter John Fajardo</t>
  </si>
  <si>
    <t>Peter John Fajardo Cresencia</t>
  </si>
  <si>
    <t>Cresencia</t>
  </si>
  <si>
    <t>Peter John Fajardo</t>
  </si>
  <si>
    <t>PCRESENC</t>
  </si>
  <si>
    <t>PETERJOHNC</t>
  </si>
  <si>
    <t>CresenciaPeterJ</t>
  </si>
  <si>
    <t>PG3.HCLSleepRSEQ.CresenciaPeterJ</t>
  </si>
  <si>
    <t>PeterJohn.Cresencia@apria.com</t>
  </si>
  <si>
    <t>PETERJOHNC@HCL.COM</t>
  </si>
  <si>
    <t>Espura, Justine Moises</t>
  </si>
  <si>
    <t>Justine Moises Espura</t>
  </si>
  <si>
    <t>Espura</t>
  </si>
  <si>
    <t>Justine Moises</t>
  </si>
  <si>
    <t>JESPURA</t>
  </si>
  <si>
    <t>JUSTINEMOISESE</t>
  </si>
  <si>
    <t>EspuraJustineMoi</t>
  </si>
  <si>
    <t>PG3.HCLStdPAPEQ.EspuraJustineMoi</t>
  </si>
  <si>
    <t>JustineMoises.Espura@apria.com</t>
  </si>
  <si>
    <t>JUSTINEMOISESE@HCL.COM</t>
  </si>
  <si>
    <t>Madronero, Janine</t>
  </si>
  <si>
    <t>Janine Madronero</t>
  </si>
  <si>
    <t>Madronero</t>
  </si>
  <si>
    <t>Janine</t>
  </si>
  <si>
    <t>JMADRONE</t>
  </si>
  <si>
    <t>JANINE.MADRONERO</t>
  </si>
  <si>
    <t>MADRONEROJANIN</t>
  </si>
  <si>
    <t>PG3.HCLSLEEPPAPEQ.MADRONEROJANIN</t>
  </si>
  <si>
    <t>Janine.Madronero@apria.com</t>
  </si>
  <si>
    <t>JANINE.MADRONERO@HCL.COM</t>
  </si>
  <si>
    <t>Macalinao, Kendall</t>
  </si>
  <si>
    <t>Kendall Macalinao</t>
  </si>
  <si>
    <t>Macalinao</t>
  </si>
  <si>
    <t>Kendall</t>
  </si>
  <si>
    <t>KMACALIN</t>
  </si>
  <si>
    <t>KENDALL.MACALINAO</t>
  </si>
  <si>
    <t>MACALINAOKENDA</t>
  </si>
  <si>
    <t>PG3.HCLSLEEPPAPEQ.MACALINAOKENDA</t>
  </si>
  <si>
    <t>Kendall.Macalinao@apria.com</t>
  </si>
  <si>
    <t>KENDALL.MACALINAO@HCL.COM</t>
  </si>
  <si>
    <t>Sarmen, Lovely Mae</t>
  </si>
  <si>
    <t>Lovely Mae Sarmen</t>
  </si>
  <si>
    <t>Sarmen</t>
  </si>
  <si>
    <t>Lovely Mae</t>
  </si>
  <si>
    <t>LSARMEN</t>
  </si>
  <si>
    <t>LOVELYMAE.SARMEN</t>
  </si>
  <si>
    <t>SARMENLOVE</t>
  </si>
  <si>
    <t>PG3.HCLSLEEPPAPEQ.SARMENLOVE</t>
  </si>
  <si>
    <t>LovelyMae.Sarmen@apria.com</t>
  </si>
  <si>
    <t>LOVELYMAE.SARMEN@HCL.COM</t>
  </si>
  <si>
    <t>Daria</t>
  </si>
  <si>
    <t>Marites</t>
  </si>
  <si>
    <t>PMO Manager</t>
  </si>
  <si>
    <t>MDARIA</t>
  </si>
  <si>
    <t>MARITES.DARIA</t>
  </si>
  <si>
    <t>DARIAMARITES</t>
  </si>
  <si>
    <t>PG3.HCLStdPAPEQ.DARIAMARITES</t>
  </si>
  <si>
    <t>7D:02901</t>
  </si>
  <si>
    <t>Marites.Daria@apria.com</t>
  </si>
  <si>
    <t>MARITES.DARIA@HCL.COM</t>
  </si>
  <si>
    <t>Carl Michael Lustre</t>
  </si>
  <si>
    <t>Lustre</t>
  </si>
  <si>
    <t>Carl Michael</t>
  </si>
  <si>
    <t>CLUSTRE</t>
  </si>
  <si>
    <t>CARLMICHAEL.LUSTRE</t>
  </si>
  <si>
    <t>LUSTRECARLMICHAE</t>
  </si>
  <si>
    <t>PG3.HCLStdPAPEQ.LUSTRECARLMICHAE</t>
  </si>
  <si>
    <t>7D:04390</t>
  </si>
  <si>
    <t>CarlMichael.Lustre@apria.com</t>
  </si>
  <si>
    <t>CARLMICHAEL.LUSTRE@HCL.COM</t>
  </si>
  <si>
    <t xml:space="preserve">Uson, Shawn Aquino  </t>
  </si>
  <si>
    <t>Shawn Aquino  Uson</t>
  </si>
  <si>
    <t>Uson</t>
  </si>
  <si>
    <t xml:space="preserve">Shawn Aquino </t>
  </si>
  <si>
    <t>SUSON</t>
  </si>
  <si>
    <t>SHAWN.USON</t>
  </si>
  <si>
    <t>USONSHAWN</t>
  </si>
  <si>
    <t>PG3.HCLPPMIB.USONSHAWN</t>
  </si>
  <si>
    <t>SHAWN.USON@HCL.COM</t>
  </si>
  <si>
    <t>Bersabe, Merry Grace Sayago</t>
  </si>
  <si>
    <t>Merry Grace Sayago Bersabe</t>
  </si>
  <si>
    <t>Bersabe</t>
  </si>
  <si>
    <t>Merry Grace Sayago</t>
  </si>
  <si>
    <t>MBERSABE</t>
  </si>
  <si>
    <t>MERRYGRACE.BERSABE</t>
  </si>
  <si>
    <t>BERSABEMERRYGRACE</t>
  </si>
  <si>
    <t>PG3.HCLCSEXP.BERSABEMERRYGRACE</t>
  </si>
  <si>
    <t>MerryGrace.Bersabe@apria.com</t>
  </si>
  <si>
    <t>MERRYGRACE.BERSABE@HCL.COM</t>
  </si>
  <si>
    <t>Asuncion, Arvin</t>
  </si>
  <si>
    <t>Arvin Asuncion</t>
  </si>
  <si>
    <t>Asuncion</t>
  </si>
  <si>
    <t>AASUNCIO</t>
  </si>
  <si>
    <t>ARVIN.ASUNCION</t>
  </si>
  <si>
    <t>AsuncionArvin</t>
  </si>
  <si>
    <t>PG3.HCLStdPAPEQ.AsuncionArvin</t>
  </si>
  <si>
    <t>7D:14853</t>
  </si>
  <si>
    <t>Arvin.Asuncion@apria.com</t>
  </si>
  <si>
    <t>ARVIN.ASUNCION@HCL.COM</t>
  </si>
  <si>
    <t xml:space="preserve">Tuquib, Eljohn </t>
  </si>
  <si>
    <t>Eljohn  Tuquib</t>
  </si>
  <si>
    <t>Tuquib</t>
  </si>
  <si>
    <t xml:space="preserve">Eljohn </t>
  </si>
  <si>
    <t>ETUQUIB</t>
  </si>
  <si>
    <t>ELJOHN.TUQUIB</t>
  </si>
  <si>
    <t>TUQUIBELJOH</t>
  </si>
  <si>
    <t>PG3.HCLSleepRSEQ.TUQUIBELJOH</t>
  </si>
  <si>
    <t>Eljohn.Tuquib@apria.com</t>
  </si>
  <si>
    <t>ELJOHN.TUQUIB@HCL.COM</t>
  </si>
  <si>
    <t>Reyes, Andrea Belinda Cacano</t>
  </si>
  <si>
    <t>Andrea Belinda Cacano Reyes</t>
  </si>
  <si>
    <t>Andrea Belinda Cacano</t>
  </si>
  <si>
    <t>AREYES13</t>
  </si>
  <si>
    <t>ANDREABELINDA.REYES</t>
  </si>
  <si>
    <t>ReyesAndreaBelinda</t>
  </si>
  <si>
    <t>PG3.HCLEXP.ReyesAndreaBelinda</t>
  </si>
  <si>
    <t>AndreaBelinda.Reyes@apria.com</t>
  </si>
  <si>
    <t>ANDREABELINDA.REYES@HCL.COM</t>
  </si>
  <si>
    <t>Agkis, Alyza Joyce</t>
  </si>
  <si>
    <t>Alyza Joyce Agkis</t>
  </si>
  <si>
    <t>Agkis</t>
  </si>
  <si>
    <t>Alyza Joyce</t>
  </si>
  <si>
    <t>AAGKIS</t>
  </si>
  <si>
    <t>ALYZAJOYCE.AGKIS</t>
  </si>
  <si>
    <t>AgkisAlyzaJoyce</t>
  </si>
  <si>
    <t>PG3.HCLStdPAPEQ.AgkisAlyzaJoyce</t>
  </si>
  <si>
    <t>AlyzaJoyce.Agkis@apria.com</t>
  </si>
  <si>
    <t>ALYZAJOYCE.AGKIS@HCL.COM</t>
  </si>
  <si>
    <t>Salinas, Emmanuel</t>
  </si>
  <si>
    <t xml:space="preserve">Emmanuel Cabuang Salinas </t>
  </si>
  <si>
    <t>Salinas</t>
  </si>
  <si>
    <t>ESALINA3</t>
  </si>
  <si>
    <t>EMMANUEL.SALINAS</t>
  </si>
  <si>
    <t>SalinasEmmanuel</t>
  </si>
  <si>
    <t>PG3.HCLStdPAPEQ.SalinasEmmanuel</t>
  </si>
  <si>
    <t>Emmanuel.Salinas@apria.com</t>
  </si>
  <si>
    <t>EMMANUEL.SALINAS@HCL.COM</t>
  </si>
  <si>
    <t>Melo, Cherry Kate</t>
  </si>
  <si>
    <t>Cherry Kate Melo</t>
  </si>
  <si>
    <t>Melo</t>
  </si>
  <si>
    <t>Cherry Kate</t>
  </si>
  <si>
    <t>Casañas</t>
  </si>
  <si>
    <t>CMELO</t>
  </si>
  <si>
    <t>CHERRYKATE.MELO</t>
  </si>
  <si>
    <t>MeloCherryKate</t>
  </si>
  <si>
    <t>PG3.HCLStdPAPEQ.MeloCherryKate</t>
  </si>
  <si>
    <t>CherryKate.Melo@apria.com</t>
  </si>
  <si>
    <t>CHERRYKATE.MELO@HCL.COM</t>
  </si>
  <si>
    <t>Pefanio Jr, Joventino</t>
  </si>
  <si>
    <t>Joventino Pefanio Jr</t>
  </si>
  <si>
    <t>Pefanio Jr</t>
  </si>
  <si>
    <t>Joventino</t>
  </si>
  <si>
    <t>Ojastro</t>
  </si>
  <si>
    <t>JPEFANIO</t>
  </si>
  <si>
    <t>JOVENTINOJR.PEFANIO</t>
  </si>
  <si>
    <t>PefanioJrJoventi</t>
  </si>
  <si>
    <t>PG3.HCLStdPAPEQ.PefanioJrJoventi</t>
  </si>
  <si>
    <t>Joventino.PefanioJr@apria.com</t>
  </si>
  <si>
    <t>JOVENTINOJR.PEFANIO@HCL.COM</t>
  </si>
  <si>
    <t xml:space="preserve">Jacinto, Arjay Rumbo    </t>
  </si>
  <si>
    <t>Arjay Rumbo    Jacinto</t>
  </si>
  <si>
    <t xml:space="preserve">Arjay Rumbo   </t>
  </si>
  <si>
    <t>AJACINT1</t>
  </si>
  <si>
    <t>ARJAY.JACINTO</t>
  </si>
  <si>
    <t>JACINTOARJAY</t>
  </si>
  <si>
    <t>PG3.HCLPPMIB.JACINTOARJAY</t>
  </si>
  <si>
    <t>ARJAY.JACINTO@HCL.COM</t>
  </si>
  <si>
    <t xml:space="preserve">Dadivas, Jessa Danielli </t>
  </si>
  <si>
    <t>Jessa Danielli  Dadivas</t>
  </si>
  <si>
    <t>Dadivas</t>
  </si>
  <si>
    <t xml:space="preserve">Jessa Danielli </t>
  </si>
  <si>
    <t>JDADIVAS</t>
  </si>
  <si>
    <t>JESSADANIELLI.D</t>
  </si>
  <si>
    <t>DADIVASJESS</t>
  </si>
  <si>
    <t>PG3.HCLSleepRSEQ.DADIVASJESS</t>
  </si>
  <si>
    <t>JessaDanielli.Dadivas@apria.com</t>
  </si>
  <si>
    <t>JESSADANIELLI.D@HCL.COM</t>
  </si>
  <si>
    <t>Vasquez, Arvin</t>
  </si>
  <si>
    <t>Arvin Vasquez</t>
  </si>
  <si>
    <t>AVASQUE4</t>
  </si>
  <si>
    <t>ARVIN.VASQUEZ</t>
  </si>
  <si>
    <t>VASQUEZARVIN</t>
  </si>
  <si>
    <t>PG3.HCLQuality.VASQUEZARVIN</t>
  </si>
  <si>
    <t>Arvin.Vasquez@apria.com</t>
  </si>
  <si>
    <t>ARVIN.VASQUEZ@HCL.COM</t>
  </si>
  <si>
    <t>Obligacion, Jake</t>
  </si>
  <si>
    <t>Jake Obligacion</t>
  </si>
  <si>
    <t>Obligacion</t>
  </si>
  <si>
    <t>JOBLIGAC</t>
  </si>
  <si>
    <t>JAKE.OBLIGACION</t>
  </si>
  <si>
    <t>ObligacionJake</t>
  </si>
  <si>
    <t>PG3.HCLEXP.ObligacionJake</t>
  </si>
  <si>
    <t>Jake.Obligacion@apria.com</t>
  </si>
  <si>
    <t>JAKE.OBLIGACION@HCL.COM</t>
  </si>
  <si>
    <t>Martinez, John Mark</t>
  </si>
  <si>
    <t>John Mark Asuten Martinez</t>
  </si>
  <si>
    <t>John Mark</t>
  </si>
  <si>
    <t>Asuten</t>
  </si>
  <si>
    <t>JMARTI47</t>
  </si>
  <si>
    <t>JOHNMARK.MARTINEZ</t>
  </si>
  <si>
    <t>MARTINEZJOHNMARK</t>
  </si>
  <si>
    <t>PG3.HCLKAISERHC.MARTINEZJOHNMARK</t>
  </si>
  <si>
    <t>7D:14404</t>
  </si>
  <si>
    <t>JohnMark.Martinez@apria.com</t>
  </si>
  <si>
    <t>JOHNMARK.MARTINEZ@HCL.COM</t>
  </si>
  <si>
    <t xml:space="preserve">Clarianes, Rene </t>
  </si>
  <si>
    <t>Rene Clarianes</t>
  </si>
  <si>
    <t>Clarianes</t>
  </si>
  <si>
    <t>Rene</t>
  </si>
  <si>
    <t>RCLARIAN</t>
  </si>
  <si>
    <t>RENE.CLARIANES</t>
  </si>
  <si>
    <t>CLARIANESRENE</t>
  </si>
  <si>
    <t>PG3.HCLPPMIB.CLARIANESRENE</t>
  </si>
  <si>
    <t>RENE.CLARIANES@HCL.COM</t>
  </si>
  <si>
    <t>Romero, Marivic</t>
  </si>
  <si>
    <t>Marivic Pangan Romero</t>
  </si>
  <si>
    <t>MROMERO8</t>
  </si>
  <si>
    <t>MARIVIC.ROMERO</t>
  </si>
  <si>
    <t>RomeroMarivic</t>
  </si>
  <si>
    <t>PG3.HCLStdPAPEQ.RomeroMarivic</t>
  </si>
  <si>
    <t>Marivic.Romero@apria.com</t>
  </si>
  <si>
    <t>MARIVIC.ROMERO@HCL.COM</t>
  </si>
  <si>
    <t xml:space="preserve">Roldan, Bernice Lee </t>
  </si>
  <si>
    <t>Bernice Lee Roldan</t>
  </si>
  <si>
    <t>Bernice Lee</t>
  </si>
  <si>
    <t>BROLDAN1</t>
  </si>
  <si>
    <t>BERNICELEE.ROLDAN</t>
  </si>
  <si>
    <t>ROLDANBERNICEL</t>
  </si>
  <si>
    <t>PG3.HCLSleepRSEQ.ROLDANBERNICEL</t>
  </si>
  <si>
    <t>BERNICELEE.ROLDAN@HCL.COM</t>
  </si>
  <si>
    <t xml:space="preserve">Castañeda, Sweet Ruzl Shane </t>
  </si>
  <si>
    <t>Sweet Ruzl Shane Castañeda</t>
  </si>
  <si>
    <t>Castañeda</t>
  </si>
  <si>
    <t>Sweet Ruzl Shane</t>
  </si>
  <si>
    <t>SCASTAED</t>
  </si>
  <si>
    <t>SWEETRUZLSHANE.CASTA</t>
  </si>
  <si>
    <t>CASTANEDASWEETS</t>
  </si>
  <si>
    <t>PG3.HCLSleepRSEQ.CASTANEDASWEETS</t>
  </si>
  <si>
    <t>SWEETRUZLSHANE.CASTA@HCL.COM</t>
  </si>
  <si>
    <t xml:space="preserve">Doctora, Mary Knoll </t>
  </si>
  <si>
    <t>Mary Knoll  Doctora</t>
  </si>
  <si>
    <t>Doctora</t>
  </si>
  <si>
    <t xml:space="preserve">Mary Knoll </t>
  </si>
  <si>
    <t>MDOCTORA</t>
  </si>
  <si>
    <t>MARYKNOLL.DOCTORA</t>
  </si>
  <si>
    <t>DOCTORAMARY</t>
  </si>
  <si>
    <t>PG3.HCLSleepRSEQ.DOCTORAMARY</t>
  </si>
  <si>
    <t>MaryKnoll.Doctora@apria.com</t>
  </si>
  <si>
    <t>MARYKNOLL.DOCTORA@HCL.COM</t>
  </si>
  <si>
    <t>Aplacador, John Michael</t>
  </si>
  <si>
    <t>John Michael Aplacador</t>
  </si>
  <si>
    <t>Aplacador</t>
  </si>
  <si>
    <t>JAPLACAD</t>
  </si>
  <si>
    <t>JOHNMICHAEL.A</t>
  </si>
  <si>
    <t>APLACADORJO</t>
  </si>
  <si>
    <t>PG3.HCLSleepRSEQ.APLACADORJO</t>
  </si>
  <si>
    <t>JohnMichael.Aplacador@apria.com</t>
  </si>
  <si>
    <t>JOHNMICHAEL.A@HCL.COM</t>
  </si>
  <si>
    <t>Asiodche Jr., Romeo</t>
  </si>
  <si>
    <t xml:space="preserve">Romeo Asiodche Jr. </t>
  </si>
  <si>
    <t>Asiodche Jr.</t>
  </si>
  <si>
    <t>Romeo</t>
  </si>
  <si>
    <t>RASIODCH</t>
  </si>
  <si>
    <t>ROMEO.ASIODCHEJR</t>
  </si>
  <si>
    <t>AsiodcheJrRomeo</t>
  </si>
  <si>
    <t>PG3.HCLSleepRSCS.AsiodcheJrRomeo</t>
  </si>
  <si>
    <t>Romeo.AsiodcheJr@apria.com</t>
  </si>
  <si>
    <t>ROMEO.ASIODCHEJR@HCL.COM</t>
  </si>
  <si>
    <t>Balong, Julie Ann</t>
  </si>
  <si>
    <t>Julie Ann Balong</t>
  </si>
  <si>
    <t>Balong</t>
  </si>
  <si>
    <t>JBALONG</t>
  </si>
  <si>
    <t>JULIEANN.BALONG</t>
  </si>
  <si>
    <t>BALONGJULIE</t>
  </si>
  <si>
    <t>PG3.HCLSleepRSCS.BALONGJULIE</t>
  </si>
  <si>
    <t>JulieAnn.Balong@apria.com</t>
  </si>
  <si>
    <t>JULIEANN.BALONG@HCL.COM</t>
  </si>
  <si>
    <t>Sale, Rossette</t>
  </si>
  <si>
    <t>Rossette Sale</t>
  </si>
  <si>
    <t>Sale</t>
  </si>
  <si>
    <t>Rossette</t>
  </si>
  <si>
    <t>RSALE</t>
  </si>
  <si>
    <t>ROSSETTE.SALE</t>
  </si>
  <si>
    <t>SALEROSSETTE</t>
  </si>
  <si>
    <t>PG3.HCLSleepRSEQ.SALEROSSETTE</t>
  </si>
  <si>
    <t>Rossette.Sale@apria.com</t>
  </si>
  <si>
    <t>ROSSETTE.SALE@HCL.COM</t>
  </si>
  <si>
    <t>Gansatao, Jay-R Dante</t>
  </si>
  <si>
    <t>Jay-R Dante Gansatao</t>
  </si>
  <si>
    <t>Gansatao</t>
  </si>
  <si>
    <t>Jay-R Dante</t>
  </si>
  <si>
    <t>JGANSATA</t>
  </si>
  <si>
    <t>JAY-RDANTE.GANSATAO</t>
  </si>
  <si>
    <t>GansataoJayRDan</t>
  </si>
  <si>
    <t>PG3.HCLStdPAPEQ.GansataoJayRDan</t>
  </si>
  <si>
    <t>Jay-RDante.Gansatao@apria.com</t>
  </si>
  <si>
    <t>JAY-RDANTE.GANSATAO@HCL.COM</t>
  </si>
  <si>
    <t>Banzuela, Angela</t>
  </si>
  <si>
    <t>Angela Banzuela</t>
  </si>
  <si>
    <t>Banzuela</t>
  </si>
  <si>
    <t>Angela</t>
  </si>
  <si>
    <t>ABANZUEL</t>
  </si>
  <si>
    <t>ANGELA.BANZUELA</t>
  </si>
  <si>
    <t>BanzuelaAngela</t>
  </si>
  <si>
    <t>PG3.HCLDMEEQ.BanzuelaAngela</t>
  </si>
  <si>
    <t>7D:14423</t>
  </si>
  <si>
    <t>Angela.Banzuela@apria.com</t>
  </si>
  <si>
    <t>ANGELA.BANZUELA@HCL.COM</t>
  </si>
  <si>
    <t>Urbiztondo, Moises III</t>
  </si>
  <si>
    <t>Moises III Urbiztondo</t>
  </si>
  <si>
    <t>Urbiztondo</t>
  </si>
  <si>
    <t>Moises III</t>
  </si>
  <si>
    <t>MURBIZTO</t>
  </si>
  <si>
    <t>MOISES.U</t>
  </si>
  <si>
    <t>UrbiztondoMoises</t>
  </si>
  <si>
    <t>PG3.HCLEXP.UrbiztondoMoises</t>
  </si>
  <si>
    <t>Moises.UrbiztondoIII@apria.com</t>
  </si>
  <si>
    <t>MOISES.U@HCL.COM</t>
  </si>
  <si>
    <t>Ramilo, Julius Caesar</t>
  </si>
  <si>
    <t>Julius Caesar Ramilo</t>
  </si>
  <si>
    <t>Ramilo</t>
  </si>
  <si>
    <t>Julius Caesar</t>
  </si>
  <si>
    <t>JRAMILO</t>
  </si>
  <si>
    <t>JULIUSCAESAR.RAMILO</t>
  </si>
  <si>
    <t>RamiloJuliusCaesar</t>
  </si>
  <si>
    <t>PG3.HCLEXP.RamiloJuliusCaesar</t>
  </si>
  <si>
    <t>JuliusCaesar.Ramilo@apria.com</t>
  </si>
  <si>
    <t>JULIUSCAESAR.RAMILO@HCL.COM</t>
  </si>
  <si>
    <t>Labina, Dexter</t>
  </si>
  <si>
    <t>Dexter Labina</t>
  </si>
  <si>
    <t>Labina</t>
  </si>
  <si>
    <t>DLABINA</t>
  </si>
  <si>
    <t>DEXTER.LABINA</t>
  </si>
  <si>
    <t>LABINADEXTER</t>
  </si>
  <si>
    <t>PG3.HCLCSEXP.LABINADEXTER</t>
  </si>
  <si>
    <t>Dexter.Labina@apria.com</t>
  </si>
  <si>
    <t>DEXTER.LABINA@HCL.COM</t>
  </si>
  <si>
    <t>Lanoria, Kevin</t>
  </si>
  <si>
    <t>Kevin Lanoria</t>
  </si>
  <si>
    <t>Lanoria</t>
  </si>
  <si>
    <t>KLANORIA</t>
  </si>
  <si>
    <t>KEVIN.LANORIA</t>
  </si>
  <si>
    <t>LanoriaKevin</t>
  </si>
  <si>
    <t>PG3.HCLStdPAPEQ.LanoriaKevin</t>
  </si>
  <si>
    <t>Kevin.Lanoria@apria.com</t>
  </si>
  <si>
    <t>KEVIN.LANORIA@HCL.COM</t>
  </si>
  <si>
    <t>Oralde, Angelo Paulo</t>
  </si>
  <si>
    <t>Angelo Paulo Oralde</t>
  </si>
  <si>
    <t>Oralde</t>
  </si>
  <si>
    <t>Angelo Paulo</t>
  </si>
  <si>
    <t>AORALDE</t>
  </si>
  <si>
    <t>ANGELOPAULO.ORALDE</t>
  </si>
  <si>
    <t>OraldeAngeloPaulo</t>
  </si>
  <si>
    <t>PG3.HCLEXP.OraldeAngeloPaulo</t>
  </si>
  <si>
    <t>AngeloPaulo.Oralde@apria.com</t>
  </si>
  <si>
    <t>ANGELOPAULO.ORALDE@HCL.COM</t>
  </si>
  <si>
    <t>Navarro, Johanna</t>
  </si>
  <si>
    <t>Johanna Navarro</t>
  </si>
  <si>
    <t>Johanna</t>
  </si>
  <si>
    <t>JNAVARR3</t>
  </si>
  <si>
    <t>JOHANNA.NAVARRO</t>
  </si>
  <si>
    <t>NavarroJohanna</t>
  </si>
  <si>
    <t>PG3.HCLDMEEQ.NavarroJohanna</t>
  </si>
  <si>
    <t>7D:15455</t>
  </si>
  <si>
    <t>Johanna.Navarro@apria.com</t>
  </si>
  <si>
    <t>JOHANNA.NAVARRO@HCL.COM</t>
  </si>
  <si>
    <t>Oco, Jason</t>
  </si>
  <si>
    <t>Jason Bermejo Oco</t>
  </si>
  <si>
    <t>Oco</t>
  </si>
  <si>
    <t>JOCO</t>
  </si>
  <si>
    <t>JASON.OCO</t>
  </si>
  <si>
    <t>OcoJason</t>
  </si>
  <si>
    <t>PG3.HCLStdPAPEQ.OcoJason</t>
  </si>
  <si>
    <t>Jason.Oco@apria.com</t>
  </si>
  <si>
    <t>JASON.OCO@HCL.COM</t>
  </si>
  <si>
    <t>Dauz, Allan</t>
  </si>
  <si>
    <t xml:space="preserve">Allan Santiago Dauz </t>
  </si>
  <si>
    <t>Dauz</t>
  </si>
  <si>
    <t>ADAUZ</t>
  </si>
  <si>
    <t>ALLAN.DAUZ</t>
  </si>
  <si>
    <t>DauzAllan</t>
  </si>
  <si>
    <t>PG3.HCLStdPAPEQ.DauzAllan</t>
  </si>
  <si>
    <t>Allan.Dauz@apria.com</t>
  </si>
  <si>
    <t>ALLAN.DAUZ@HCL.COM</t>
  </si>
  <si>
    <t>Ocampo, Rizalina</t>
  </si>
  <si>
    <t>Rizalina Ocampo</t>
  </si>
  <si>
    <t>Rizalina</t>
  </si>
  <si>
    <t>Lunas</t>
  </si>
  <si>
    <t>ROCAMPO</t>
  </si>
  <si>
    <t>RIZALINA.OCAMPO</t>
  </si>
  <si>
    <t>OcampoRizalina</t>
  </si>
  <si>
    <t>PG3.HCLStdPAPEQ.OcampoRizalina</t>
  </si>
  <si>
    <t>Rizalina.Ocampo@apria.com</t>
  </si>
  <si>
    <t>RIZALINA.OCAMPO@HCL.COM</t>
  </si>
  <si>
    <t>Borja, Jerome</t>
  </si>
  <si>
    <t>Jerome Borja</t>
  </si>
  <si>
    <t>JBORJA</t>
  </si>
  <si>
    <t>JEROME.BORJA</t>
  </si>
  <si>
    <t>BorjaJerome</t>
  </si>
  <si>
    <t>PG3.HCLStdPAPEQ.BorjaJerome</t>
  </si>
  <si>
    <t>Jerome.Borja@apria.com</t>
  </si>
  <si>
    <t>JEROME.BORJA@HCL.COM</t>
  </si>
  <si>
    <t>Angeles, Elyssa Rose</t>
  </si>
  <si>
    <t>Elyssa Rose Angeles</t>
  </si>
  <si>
    <t>Elyssa Rose</t>
  </si>
  <si>
    <t>EANGELES</t>
  </si>
  <si>
    <t>ELYSSAROSE.ANGELES</t>
  </si>
  <si>
    <t>AngelesElyssa</t>
  </si>
  <si>
    <t>PG3.HCLStdPAPEQ.AngelesElyssa</t>
  </si>
  <si>
    <t>ElyssaRose.Angeles@apria.com</t>
  </si>
  <si>
    <t>ELYSSAROSE.ANGELES@HCL.COM</t>
  </si>
  <si>
    <t>Sison, Jose Jeffrey</t>
  </si>
  <si>
    <t>Jose Jeffrey Sison</t>
  </si>
  <si>
    <t>Sison</t>
  </si>
  <si>
    <t>Jose Jeffrey</t>
  </si>
  <si>
    <t>JSISON</t>
  </si>
  <si>
    <t>JOSEJEFFREY.SISON</t>
  </si>
  <si>
    <t>SisonJose</t>
  </si>
  <si>
    <t>PG3.HCLSleepRSEQ.SisonJose</t>
  </si>
  <si>
    <t>JoseJeffrey.Sison@apria.com</t>
  </si>
  <si>
    <t>JOSEJEFFREY.SISON@HCL.COM</t>
  </si>
  <si>
    <t>Geronimo, Jayssonn</t>
  </si>
  <si>
    <t xml:space="preserve">Jayssonn Encinas Geronimo </t>
  </si>
  <si>
    <t>Geronimo</t>
  </si>
  <si>
    <t>Jayssonn</t>
  </si>
  <si>
    <t>Encinas</t>
  </si>
  <si>
    <t>JGERONIM</t>
  </si>
  <si>
    <t>JAYSSONN.GERONIMO</t>
  </si>
  <si>
    <t>GeronimoJaysso</t>
  </si>
  <si>
    <t>PG3.HCLStdPAPEQ.GeronimoJaysso</t>
  </si>
  <si>
    <t>Jayssonn.Geronimo@apria.com</t>
  </si>
  <si>
    <t>JAYSSONN.GERONIMO@HCL.COM</t>
  </si>
  <si>
    <t>Domingo, Martin Jay</t>
  </si>
  <si>
    <t>Martin Jay Manlulu Domingo</t>
  </si>
  <si>
    <t>Martin Jay</t>
  </si>
  <si>
    <t>Manlulu</t>
  </si>
  <si>
    <t>MDOMINGO</t>
  </si>
  <si>
    <t>MARTINJAY.DOMINGO</t>
  </si>
  <si>
    <t>DomingoMartin</t>
  </si>
  <si>
    <t>PG3.HCLStdPAPEQ.DomingoMartin</t>
  </si>
  <si>
    <t>MartinJay.Domingo@apria.com</t>
  </si>
  <si>
    <t>MARTINJAY.DOMINGO@HCL.COM</t>
  </si>
  <si>
    <t xml:space="preserve">Burdeos, Fides Bianca Jacinto </t>
  </si>
  <si>
    <t>Fides Bianca Jacinto  Burdeos</t>
  </si>
  <si>
    <t>Burdeos</t>
  </si>
  <si>
    <t xml:space="preserve">Fides Bianca Jacinto </t>
  </si>
  <si>
    <t>FBURDEOS</t>
  </si>
  <si>
    <t>FIDESBIANCAB</t>
  </si>
  <si>
    <t>BurdeosFidesBian</t>
  </si>
  <si>
    <t>PG3.HCLStdPAPEQ.BurdeosFidesBian</t>
  </si>
  <si>
    <t>FidesBianca.Burdeos@apria.com</t>
  </si>
  <si>
    <t>FIDESBIANCAB@HCL.COM</t>
  </si>
  <si>
    <t xml:space="preserve">Golena, Nikko Manlangit </t>
  </si>
  <si>
    <t>Nikko Manlangit  Golena</t>
  </si>
  <si>
    <t>Golena</t>
  </si>
  <si>
    <t xml:space="preserve">Nikko Manlangit </t>
  </si>
  <si>
    <t>NGOLENA</t>
  </si>
  <si>
    <t>NIKKO.GOLEN</t>
  </si>
  <si>
    <t>GolenaNikkoManla</t>
  </si>
  <si>
    <t>PG3.HCLStdPAPEQ.GolenaNikkoManla</t>
  </si>
  <si>
    <t>Nikko.Golena@apria.com</t>
  </si>
  <si>
    <t>NIKKO.GOLEN@HCL.COM</t>
  </si>
  <si>
    <t>Cabutaje, Marvin</t>
  </si>
  <si>
    <t>Marvin Cabutaje</t>
  </si>
  <si>
    <t>Cabutaje</t>
  </si>
  <si>
    <t>MCABUTAJ</t>
  </si>
  <si>
    <t>MARVIN.CABUTAJE</t>
  </si>
  <si>
    <t>CABUTAJEMARVIN</t>
  </si>
  <si>
    <t>PG3.HCLEXP.CABUTAJEMARVIN</t>
  </si>
  <si>
    <t>Marvin.Cabutaje@apria.com</t>
  </si>
  <si>
    <t>MARVIN.CABUTAJE@HCL.COM</t>
  </si>
  <si>
    <t>Gallanoza, Alona Jean</t>
  </si>
  <si>
    <t>Alona Jean Gallanoza</t>
  </si>
  <si>
    <t>Gallanoza</t>
  </si>
  <si>
    <t>Alona Jean</t>
  </si>
  <si>
    <t>AGALLAN1</t>
  </si>
  <si>
    <t>ALONAJEAN.GALLANOZA</t>
  </si>
  <si>
    <t>GALLANOZAA</t>
  </si>
  <si>
    <t>PG3.HCLSLEEPPAPEQ.GALLANOZAA</t>
  </si>
  <si>
    <t>AlonaJean.Gallanoza@apria.com</t>
  </si>
  <si>
    <t>ALONAJEAN.GALLANOZA@HCL.COM</t>
  </si>
  <si>
    <t>Gabriel, Christine May</t>
  </si>
  <si>
    <t>Christine May Gabriel</t>
  </si>
  <si>
    <t>Christine May</t>
  </si>
  <si>
    <t>CGABRIEL</t>
  </si>
  <si>
    <t>CHRISTINEMAY.G</t>
  </si>
  <si>
    <t>GabrielChristine</t>
  </si>
  <si>
    <t>PG3.HCLKAISERHC.GabrielChristine</t>
  </si>
  <si>
    <t>ChristineMay.Gabriel@apria.com</t>
  </si>
  <si>
    <t>CHRISTINEMAY.G@HCL.COM</t>
  </si>
  <si>
    <t>Pascion, Wilma Joy Aquino</t>
  </si>
  <si>
    <t>Wilma Joy Aquino Pascion</t>
  </si>
  <si>
    <t>Pascion</t>
  </si>
  <si>
    <t>Wilma Joy Aquino</t>
  </si>
  <si>
    <t>WPASCION</t>
  </si>
  <si>
    <t>WILMAJOY.PASCION</t>
  </si>
  <si>
    <t>PascionWilmaJo</t>
  </si>
  <si>
    <t>PG3.HCLEXP.PascionWilmaJo</t>
  </si>
  <si>
    <t>WILMAJOY.PASCION@HCL.COM</t>
  </si>
  <si>
    <t xml:space="preserve">Radovan, Ma. Chelo </t>
  </si>
  <si>
    <t>Ma. Chelo  Radovan</t>
  </si>
  <si>
    <t>Radovan</t>
  </si>
  <si>
    <t xml:space="preserve">Ma. Chelo </t>
  </si>
  <si>
    <t>MRADOVAN</t>
  </si>
  <si>
    <t>MACHELO.RADOVAN</t>
  </si>
  <si>
    <t>RADOVANMACHELO</t>
  </si>
  <si>
    <t>PG3.HCLEXP.RADOVANMACHELO</t>
  </si>
  <si>
    <t>Ma.Chelo.Radovan@apria.com</t>
  </si>
  <si>
    <t>MACHELO.RADOVAN@HCL.COM</t>
  </si>
  <si>
    <t>Biagtan, Mary Joy</t>
  </si>
  <si>
    <t>Mary Joy Biagtan</t>
  </si>
  <si>
    <t>Biagtan</t>
  </si>
  <si>
    <t>MBIAGTAN</t>
  </si>
  <si>
    <t>MARYJOY.BIAGTAN</t>
  </si>
  <si>
    <t>BIAGTANMARYJOY</t>
  </si>
  <si>
    <t>PG3.HCLStdPAPEQ.BIAGTANMARYJOY</t>
  </si>
  <si>
    <t>MaryJoy.Biagtan@apria.com</t>
  </si>
  <si>
    <t>MARYJOY.BIAGTAN@HCL.COM</t>
  </si>
  <si>
    <t>Dulayan, Mishael Balbina</t>
  </si>
  <si>
    <t>Mishael Balbina Dulayan</t>
  </si>
  <si>
    <t>Dulayan</t>
  </si>
  <si>
    <t>Mishael Balbina</t>
  </si>
  <si>
    <t>MDULAYAN</t>
  </si>
  <si>
    <t>MISHAELBALBINAD</t>
  </si>
  <si>
    <t>DulayanMishaelBa</t>
  </si>
  <si>
    <t>PG3.HCLStdPAPEQ.DulayanMishaelBa</t>
  </si>
  <si>
    <t>MishaelBalbina.Dulayan@apria.com</t>
  </si>
  <si>
    <t>MISHAELBALBINAD@HCL.COM</t>
  </si>
  <si>
    <t>Quian, Diane Boñgol</t>
  </si>
  <si>
    <t>Diane Boñgol Quian</t>
  </si>
  <si>
    <t>Quian</t>
  </si>
  <si>
    <t>Diane Boñgol</t>
  </si>
  <si>
    <t>DQUIAN</t>
  </si>
  <si>
    <t>DIANE.QUIAN</t>
  </si>
  <si>
    <t>QUIANDIANE</t>
  </si>
  <si>
    <t>PG3.HCLStdPAPEQ.QUIANDIANE</t>
  </si>
  <si>
    <t>Diane.Quian@apria.com</t>
  </si>
  <si>
    <t>DIANE.QUIAN@HCL.COM</t>
  </si>
  <si>
    <t>Ronda, Almira</t>
  </si>
  <si>
    <t>Almira Ronda</t>
  </si>
  <si>
    <t>Ronda</t>
  </si>
  <si>
    <t>ARONDA</t>
  </si>
  <si>
    <t>ALMIRA.RONDA</t>
  </si>
  <si>
    <t>RONDAALMIRA</t>
  </si>
  <si>
    <t>PG3.HCLStdPAPEQ.RONDAALMIRA</t>
  </si>
  <si>
    <t>Almira.Ronda@apria.com</t>
  </si>
  <si>
    <t>ALMIRA.RONDA@HCL.COM</t>
  </si>
  <si>
    <t>Cruz, Nelvin</t>
  </si>
  <si>
    <t>Nelvin Cruz</t>
  </si>
  <si>
    <t>Nelvin</t>
  </si>
  <si>
    <t>NCRUZ</t>
  </si>
  <si>
    <t>NELVIN.CRUZ</t>
  </si>
  <si>
    <t>CruzNelvin</t>
  </si>
  <si>
    <t>PG3.HCLDMEEQ.CruzNelvin</t>
  </si>
  <si>
    <t>7D:15282</t>
  </si>
  <si>
    <t>Nelvin.Cruz@apria.com</t>
  </si>
  <si>
    <t>NELVIN.CRUZ@HCL.COM</t>
  </si>
  <si>
    <t>Nerona, Racheal</t>
  </si>
  <si>
    <t>Racheal Nerona</t>
  </si>
  <si>
    <t>Nerona</t>
  </si>
  <si>
    <t>Racheal</t>
  </si>
  <si>
    <t>Agdeppa</t>
  </si>
  <si>
    <t>rnerona</t>
  </si>
  <si>
    <t>RACHEAL.NERONA</t>
  </si>
  <si>
    <t>NeronaRacheal</t>
  </si>
  <si>
    <t>PG3.HCLSleepRSEQ.NeronaRacheal</t>
  </si>
  <si>
    <t>Racheal.Nerona@apria.com</t>
  </si>
  <si>
    <t>RACHEAL.NERONA@HCL.COM</t>
  </si>
  <si>
    <t>Tolosa, Michelle</t>
  </si>
  <si>
    <t>Michelle Tolosa</t>
  </si>
  <si>
    <t>Tolosa</t>
  </si>
  <si>
    <t>MTOLOSA</t>
  </si>
  <si>
    <t>MICHELLE.TOLOSA</t>
  </si>
  <si>
    <t>TOLOSAMICHELLE</t>
  </si>
  <si>
    <t>PG3.HCLSleepRSCS.TOLOSAMICHELLE</t>
  </si>
  <si>
    <t>Michelle.Tolosa@apria.com</t>
  </si>
  <si>
    <t>MICHELLE.TOLOSA@HCL.COM</t>
  </si>
  <si>
    <t>Argamosa, Christian</t>
  </si>
  <si>
    <t>Christian Argamosa</t>
  </si>
  <si>
    <t>Argamosa</t>
  </si>
  <si>
    <t>Desembrana</t>
  </si>
  <si>
    <t>CARGAMOS</t>
  </si>
  <si>
    <t>CHRISTIAN.ARGAMOSA</t>
  </si>
  <si>
    <t>ArgamosaChristian</t>
  </si>
  <si>
    <t>PG3.HCLDMEEQ.ArgamosaChristian</t>
  </si>
  <si>
    <t>7D:15064</t>
  </si>
  <si>
    <t>Christian.Argamosa@apria.com</t>
  </si>
  <si>
    <t>CHRISTIAN.ARGAMOSA@HCL.COM</t>
  </si>
  <si>
    <t>Camaña, Paul Andrew</t>
  </si>
  <si>
    <t>Paul Andrew Camaña</t>
  </si>
  <si>
    <t>Camaña</t>
  </si>
  <si>
    <t>Paul Andrew</t>
  </si>
  <si>
    <t>PCAMAA</t>
  </si>
  <si>
    <t>PAULANDREW.CAMANA</t>
  </si>
  <si>
    <t>CamanaPaulAndre</t>
  </si>
  <si>
    <t>PG3.HCLSleepRSCS.CamanaPaulAndre</t>
  </si>
  <si>
    <t>Paul.Camana@apria.com</t>
  </si>
  <si>
    <t>PAULANDREW.CAMANA@HCL.COM</t>
  </si>
  <si>
    <t>Ogot, Kristine Joyce</t>
  </si>
  <si>
    <t>Kristine Joyce San Miguel Ogot</t>
  </si>
  <si>
    <t>Ogot</t>
  </si>
  <si>
    <t>Kristine Joyce</t>
  </si>
  <si>
    <t>San Miguel</t>
  </si>
  <si>
    <t>KOGOT</t>
  </si>
  <si>
    <t>KRISTINEJOYCE.OGOT</t>
  </si>
  <si>
    <t>OgotKristine</t>
  </si>
  <si>
    <t>PG3.HCLStdPAPEQ.OgotKristine</t>
  </si>
  <si>
    <t>KristineJoyce.Ogot@apria.com</t>
  </si>
  <si>
    <t>KRISTINEJOYCE.OGOT@HCL.COM</t>
  </si>
  <si>
    <t>Defeo, Mary Rose</t>
  </si>
  <si>
    <t>Mary Rose Defeo</t>
  </si>
  <si>
    <t>Defeo</t>
  </si>
  <si>
    <t>MDEFEO</t>
  </si>
  <si>
    <t>MARYROSE.DEFEO</t>
  </si>
  <si>
    <t>DefeoMaryRose</t>
  </si>
  <si>
    <t>PG3.HCLEXP.DefeoMaryRose</t>
  </si>
  <si>
    <t>MaryRose.Defeo@apria.com</t>
  </si>
  <si>
    <t>MARYROSE.DEFEO@HCL.COM</t>
  </si>
  <si>
    <t xml:space="preserve">De Guzman, Jazzrel </t>
  </si>
  <si>
    <t>Jazzrel  De Guzman</t>
  </si>
  <si>
    <t xml:space="preserve">Jazzrel </t>
  </si>
  <si>
    <t>JGUZMAN5</t>
  </si>
  <si>
    <t>JAZZREL.DEGUZMAN</t>
  </si>
  <si>
    <t>DEGUZMANJAZZREL</t>
  </si>
  <si>
    <t>PG3.HCLDMEEQ.DEGUZMANJAZZREL</t>
  </si>
  <si>
    <t>Jazzrel.Guzman@apria.com</t>
  </si>
  <si>
    <t>JAZZREL.DEGUZMAN@HCL.COM</t>
  </si>
  <si>
    <t xml:space="preserve">Pilmin , Umulhair </t>
  </si>
  <si>
    <t xml:space="preserve">Umulhair  Pilmin </t>
  </si>
  <si>
    <t xml:space="preserve">Pilmin </t>
  </si>
  <si>
    <t xml:space="preserve">Umulhair </t>
  </si>
  <si>
    <t>UPILMIN</t>
  </si>
  <si>
    <t>UMULHAIR.PILMIN</t>
  </si>
  <si>
    <t>PILMINUMULHAIR</t>
  </si>
  <si>
    <t>PG3.HCLSleepRSEQ.PILMINUMULHAIR</t>
  </si>
  <si>
    <t>Umulhair.Pilmin@apria.com</t>
  </si>
  <si>
    <t>UMULHAIR.PILMIN@HCL.COM</t>
  </si>
  <si>
    <t>Bellen, Marvin</t>
  </si>
  <si>
    <t>Marvin Bellen</t>
  </si>
  <si>
    <t>Bellen</t>
  </si>
  <si>
    <t>MBELLEN</t>
  </si>
  <si>
    <t>MARVIN.BELLEN</t>
  </si>
  <si>
    <t>BellenMarvin</t>
  </si>
  <si>
    <t>PG3.HCLEXP.BellenMarvin</t>
  </si>
  <si>
    <t>Marvin.Bellen@apria.com</t>
  </si>
  <si>
    <t>MARVIN.BELLEN@HCL.COM</t>
  </si>
  <si>
    <t>Manalo, Jhon Peter</t>
  </si>
  <si>
    <t>Jhon Peter Manalo</t>
  </si>
  <si>
    <t>Jhon Peter</t>
  </si>
  <si>
    <t>Gruspe</t>
  </si>
  <si>
    <t>JMANALOI</t>
  </si>
  <si>
    <t>JHONPETER.MANALOIII</t>
  </si>
  <si>
    <t>ManaloJhon</t>
  </si>
  <si>
    <t>PG3.HCLEXP.ManaloJhon</t>
  </si>
  <si>
    <t>JhonPeter.ManaloIII@apria.com</t>
  </si>
  <si>
    <t>JHONPETER.MANALOIII@HCL.COM</t>
  </si>
  <si>
    <t>Papa, Jeiel</t>
  </si>
  <si>
    <t>Jeiel Jarin Papa</t>
  </si>
  <si>
    <t>Jeiel</t>
  </si>
  <si>
    <t>Jarin</t>
  </si>
  <si>
    <t>JPAPA</t>
  </si>
  <si>
    <t>JEIEL.PAPA</t>
  </si>
  <si>
    <t>PapaJeiel</t>
  </si>
  <si>
    <t>PG3.HCLPPMCIB.PapaJeiel</t>
  </si>
  <si>
    <t>Jeiel.Papa@apria.com</t>
  </si>
  <si>
    <t>JEIEL.PAPA@HCL.COM</t>
  </si>
  <si>
    <t>Ofiana</t>
  </si>
  <si>
    <t>Junalice</t>
  </si>
  <si>
    <t>4.8</t>
  </si>
  <si>
    <t>JUNALICE.OFIANA</t>
  </si>
  <si>
    <t>OfianaJunalice</t>
  </si>
  <si>
    <t>PG3.HCLSleepRSCS.OfianaJunalice</t>
  </si>
  <si>
    <t>7D:01284</t>
  </si>
  <si>
    <t>Junalice.Ofiana@apria.com</t>
  </si>
  <si>
    <t>JUNALICE.OFIANA@HCL.COM</t>
  </si>
  <si>
    <t>Ventura, Reymalynne Ann</t>
  </si>
  <si>
    <t>Reymalynne Ann Ventura</t>
  </si>
  <si>
    <t>Reymalynne Ann</t>
  </si>
  <si>
    <t>RVENTURA</t>
  </si>
  <si>
    <t>REYMALYNNEANN.V</t>
  </si>
  <si>
    <t>VenturaAnn</t>
  </si>
  <si>
    <t>PG3.HCLDMEEQ.VenturaAnn</t>
  </si>
  <si>
    <t>7D:15454</t>
  </si>
  <si>
    <t>ReymalynneAnn.Ventura@apria.com</t>
  </si>
  <si>
    <t>REYMALYNNEANN.V@HCL.COM</t>
  </si>
  <si>
    <t>Tamayo, Russel</t>
  </si>
  <si>
    <t>Russel Tamayo</t>
  </si>
  <si>
    <t>Tamayo</t>
  </si>
  <si>
    <t>Russel</t>
  </si>
  <si>
    <t>RTAMAYO</t>
  </si>
  <si>
    <t>RUSSEL.TAMAYO</t>
  </si>
  <si>
    <t>TAMAYORUSSEL</t>
  </si>
  <si>
    <t>PG3.HCLSleepRSEQ.TAMAYORUSSEL</t>
  </si>
  <si>
    <t>Russel.Tamayo@apria.com</t>
  </si>
  <si>
    <t>RUSSEL.TAMAYO@HCL.COM</t>
  </si>
  <si>
    <t>2019-10</t>
  </si>
  <si>
    <t>Banares, Floriemay</t>
  </si>
  <si>
    <t>Floriemay Banares</t>
  </si>
  <si>
    <t>Floriemay</t>
  </si>
  <si>
    <t>FBANARES</t>
  </si>
  <si>
    <t>FLORIEMAY.BANARES</t>
  </si>
  <si>
    <t>BanaresFloriem</t>
  </si>
  <si>
    <t>PG3.HCLStdPAPEQ.BanaresFloriem</t>
  </si>
  <si>
    <t>Floriemay.Banares@apria.com</t>
  </si>
  <si>
    <t>FLORIEMAY.BANARES@HCL.COM</t>
  </si>
  <si>
    <t>Imperial, Dean Karl</t>
  </si>
  <si>
    <t>Dean Karl Imperial</t>
  </si>
  <si>
    <t>Imperial</t>
  </si>
  <si>
    <t>Dean Karl</t>
  </si>
  <si>
    <t>DIMPERIA</t>
  </si>
  <si>
    <t>DEANKARL.IMPERIAL</t>
  </si>
  <si>
    <t>ImperialDeanKarl</t>
  </si>
  <si>
    <t>PG3.HCLStdPAPEQ.ImperialDeanKarl</t>
  </si>
  <si>
    <t>Dean.Imperial@apria.com</t>
  </si>
  <si>
    <t>DEANKARL.IMPERIAL@HCL.COM</t>
  </si>
  <si>
    <t>Steven Fontanilla</t>
  </si>
  <si>
    <t>Steven</t>
  </si>
  <si>
    <t>Kaiser Coset/SB</t>
  </si>
  <si>
    <t>SFONTANI</t>
  </si>
  <si>
    <t>STEVEN.FONTANILLA</t>
  </si>
  <si>
    <t>FONTANILLAST</t>
  </si>
  <si>
    <t>PG3.HCLSleepRSEQ.FONTANILLAST</t>
  </si>
  <si>
    <t>Steven.Fontanilla@apria.com</t>
  </si>
  <si>
    <t>STEVEN.FONTANILLA@HCL.COM</t>
  </si>
  <si>
    <t>Dela Rosa, June Marie</t>
  </si>
  <si>
    <t>June Marie dela Rosa</t>
  </si>
  <si>
    <t>June Marie</t>
  </si>
  <si>
    <t>JDELARO2</t>
  </si>
  <si>
    <t>JUNEMARIE.DELAROSA</t>
  </si>
  <si>
    <t>DELAROSAJUNEMAR</t>
  </si>
  <si>
    <t>PG3.HCLSBPROJ.DELAROSAJUNEMAR</t>
  </si>
  <si>
    <t>7D:02654</t>
  </si>
  <si>
    <t>JuneMarie.DelaRosa@apria.com</t>
  </si>
  <si>
    <t>JUNEMARIE.DELAROSA@HCL.COM</t>
  </si>
  <si>
    <t>Sacramento, John Michael</t>
  </si>
  <si>
    <t>John Michael Sacramento</t>
  </si>
  <si>
    <t>Sacramento</t>
  </si>
  <si>
    <t>JSACRAME</t>
  </si>
  <si>
    <t>JOHNMICHAEL.S</t>
  </si>
  <si>
    <t>SACRAMENTOJOHNM</t>
  </si>
  <si>
    <t>PG3.HCLSleepRSCS.SACRAMENTOJOHNM</t>
  </si>
  <si>
    <t>John.Sacramento@apria.com</t>
  </si>
  <si>
    <t>JOHNMICHAEL.S@HCL.COM</t>
  </si>
  <si>
    <t>De los Reyes, Victoria</t>
  </si>
  <si>
    <t>Victoria De los Reyes</t>
  </si>
  <si>
    <t>De los Reyes</t>
  </si>
  <si>
    <t>Victoria</t>
  </si>
  <si>
    <t>VDELOSR1</t>
  </si>
  <si>
    <t>VICTORIA.DELOSREYES</t>
  </si>
  <si>
    <t>DELOSREYESVICTO</t>
  </si>
  <si>
    <t>PG3.HCLSleepRSCS.DELOSREYESVICTO</t>
  </si>
  <si>
    <t>Victoria.DelosReyes@apria.com</t>
  </si>
  <si>
    <t>VICTORIA.DELOSREYES@HCL.COM</t>
  </si>
  <si>
    <t>Navarroza, Lalaine Mae</t>
  </si>
  <si>
    <t>Lalaine Mae Liba Navarroza</t>
  </si>
  <si>
    <t>Navarroza</t>
  </si>
  <si>
    <t>Lalaine Mae</t>
  </si>
  <si>
    <t>Liba</t>
  </si>
  <si>
    <t>LNAVARR1</t>
  </si>
  <si>
    <t>LALAINEMAE.N</t>
  </si>
  <si>
    <t>NavarrozaLalain</t>
  </si>
  <si>
    <t>PG3.HCLSleepRSCS.NavarrozaLalain</t>
  </si>
  <si>
    <t>LalaineMae.Navarroza@apria.com</t>
  </si>
  <si>
    <t>LALAINEMAE.N@HCL.COM</t>
  </si>
  <si>
    <t>Carungay, Pauleen Carla Belo</t>
  </si>
  <si>
    <t>Paula Carla Belo Carungay</t>
  </si>
  <si>
    <t>Carungay</t>
  </si>
  <si>
    <t>Paula Carla</t>
  </si>
  <si>
    <t>Belo</t>
  </si>
  <si>
    <t>PCARUNGA</t>
  </si>
  <si>
    <t>PAULEENCARLA.C</t>
  </si>
  <si>
    <t>CARUNGAYPAULEEN</t>
  </si>
  <si>
    <t>PG3.HCLSleepRSCS.CARUNGAYPAULEEN</t>
  </si>
  <si>
    <t>PauleenCarla.Carungay@apria.com</t>
  </si>
  <si>
    <t>PAULEENCARLA.C@HCL.COM</t>
  </si>
  <si>
    <t>Capapas, Rodessa Merquita</t>
  </si>
  <si>
    <t>Capapas Rodessa Merquita</t>
  </si>
  <si>
    <t>Capapas</t>
  </si>
  <si>
    <t>Rodessa</t>
  </si>
  <si>
    <t>Merquita</t>
  </si>
  <si>
    <t>RCAPAPAS</t>
  </si>
  <si>
    <t>RODESSA.CAPAPAS</t>
  </si>
  <si>
    <t>CAPAPASRODESSA</t>
  </si>
  <si>
    <t>PG3.HCLSleepRSCS.CAPAPASRODESSA</t>
  </si>
  <si>
    <t>Rodessa.Capapas@apria.com</t>
  </si>
  <si>
    <t>RODESSA.CAPAPAS@HCL.COM</t>
  </si>
  <si>
    <t>Mallilin, Kevin Cañete</t>
  </si>
  <si>
    <t>Mallilin Kevin Cañete</t>
  </si>
  <si>
    <t>Mallilin</t>
  </si>
  <si>
    <t>KMALLILL</t>
  </si>
  <si>
    <t>KEVIN.MALLILLIN</t>
  </si>
  <si>
    <t>MALLILLINKEVIN</t>
  </si>
  <si>
    <t>PG3.HCLSleepRSCS.MALLILLINKEVIN</t>
  </si>
  <si>
    <t>Kevin.Mallillin@apria.com</t>
  </si>
  <si>
    <t>KEVIN.MALLILLIN@HCL.COM</t>
  </si>
  <si>
    <t>Del Valle, Kirk Rejie Padilla</t>
  </si>
  <si>
    <t>Kirk Rejie Padilla Del Valle</t>
  </si>
  <si>
    <t>Del Valle</t>
  </si>
  <si>
    <t>Kirk Rejie</t>
  </si>
  <si>
    <t>KDELVALL</t>
  </si>
  <si>
    <t>KIRKREJIE.DELVALLE</t>
  </si>
  <si>
    <t>DelValleKirkReji</t>
  </si>
  <si>
    <t>PG3.HCLEXP.DelValleKirkReji</t>
  </si>
  <si>
    <t>KirkRejie.DelValle@apria.com</t>
  </si>
  <si>
    <t>KIRKREJIE.DELVALLE@HCL.COM</t>
  </si>
  <si>
    <t>Magistrado, Ian Christopher Bolaños</t>
  </si>
  <si>
    <t>Ian Christopher Bolaños Magistrado</t>
  </si>
  <si>
    <t>Ian Christopher</t>
  </si>
  <si>
    <t>IMAGISTR</t>
  </si>
  <si>
    <t>IANCHRISTOPHER.M</t>
  </si>
  <si>
    <t>MagistradoIanChr</t>
  </si>
  <si>
    <t>PG3.HCLEXP.MagistradoIanChr</t>
  </si>
  <si>
    <t>ianchristopher.m@apria.com</t>
  </si>
  <si>
    <t>IANCHRISTOPHER.M@HCL.COM</t>
  </si>
  <si>
    <t>Raguin, Bernardo</t>
  </si>
  <si>
    <t>Bernardo Lupango Raguin</t>
  </si>
  <si>
    <t>Raguin</t>
  </si>
  <si>
    <t>Lupango</t>
  </si>
  <si>
    <t>BRAGUIN</t>
  </si>
  <si>
    <t>BERNARDO.RAGUIN</t>
  </si>
  <si>
    <t>RaguinBernardo</t>
  </si>
  <si>
    <t>PG3.HCLEXP.RaguinBernardo</t>
  </si>
  <si>
    <t>Bernardo.Raguin@apria.com</t>
  </si>
  <si>
    <t>BERNARDO.RAGUIN@HCL.COM</t>
  </si>
  <si>
    <t>Giron, Donewell</t>
  </si>
  <si>
    <t xml:space="preserve">Donewell Yang Giron </t>
  </si>
  <si>
    <t>Giron</t>
  </si>
  <si>
    <t>Donewell</t>
  </si>
  <si>
    <t>Yang</t>
  </si>
  <si>
    <t>DGIRON</t>
  </si>
  <si>
    <t>DONEWELL.GIRON</t>
  </si>
  <si>
    <t>GironDonewell</t>
  </si>
  <si>
    <t>PG3.HCLSleepRSCS.GironDonewell</t>
  </si>
  <si>
    <t>Donewell.Giron@apria.com</t>
  </si>
  <si>
    <t>DONEWELL.GIRON@HCL.COM</t>
  </si>
  <si>
    <t>Caldozo, Reden</t>
  </si>
  <si>
    <t>Reden Caldozo</t>
  </si>
  <si>
    <t>Caldozo</t>
  </si>
  <si>
    <t>Reden</t>
  </si>
  <si>
    <t>RCALDOZO</t>
  </si>
  <si>
    <t>REDEN.CALDOZO</t>
  </si>
  <si>
    <t>CaldozoReden</t>
  </si>
  <si>
    <t>PG3.HCLEXP.CaldozoReden</t>
  </si>
  <si>
    <t>RedenBaldoza.Caldozo@apria.com</t>
  </si>
  <si>
    <t>REDEN.CALDOZO@HCL.COM</t>
  </si>
  <si>
    <t>Dela Cruz, Janette</t>
  </si>
  <si>
    <t>Janette Dela Cruz</t>
  </si>
  <si>
    <t>Janette</t>
  </si>
  <si>
    <t>JDELACR4</t>
  </si>
  <si>
    <t>JANETTE.DELACRUZ</t>
  </si>
  <si>
    <t>DelaCruzJanette</t>
  </si>
  <si>
    <t>PG3.HCLEXP.DelaCruzJanette</t>
  </si>
  <si>
    <t>Janette.DelaCruz@apria.com</t>
  </si>
  <si>
    <t>JANETTE.DELACRUZ@HCL.COM</t>
  </si>
  <si>
    <t>Sabaria, Michaella</t>
  </si>
  <si>
    <t>Michaella Sabaria</t>
  </si>
  <si>
    <t>Sabaria</t>
  </si>
  <si>
    <t>Michaella</t>
  </si>
  <si>
    <t>MSABARIA</t>
  </si>
  <si>
    <t>MICHAELLA.SABARIA</t>
  </si>
  <si>
    <t>SabariaMichael</t>
  </si>
  <si>
    <t>PG3.HCLSleepRSCS.SabariaMichael</t>
  </si>
  <si>
    <t>Michaella.Sabaria@apria.com</t>
  </si>
  <si>
    <t>MICHAELLA.SABARIA@HCL.COM</t>
  </si>
  <si>
    <t>Tan, Stephen</t>
  </si>
  <si>
    <t>Stephen Tan</t>
  </si>
  <si>
    <t>STAN2</t>
  </si>
  <si>
    <t>STEPHEN.TAN</t>
  </si>
  <si>
    <t>TanStephen</t>
  </si>
  <si>
    <t>PG3.HCLSleepRSCS.TanStephen</t>
  </si>
  <si>
    <t>Stephen.Tan@apria.com</t>
  </si>
  <si>
    <t>STEPHEN.TAN@HCL.COM</t>
  </si>
  <si>
    <t>Cundangan, Maria Antonia</t>
  </si>
  <si>
    <t>Maria Antonia Cundangan</t>
  </si>
  <si>
    <t>Maria Antonia</t>
  </si>
  <si>
    <t>MCUNDANG</t>
  </si>
  <si>
    <t>MARIAANTONIA.C</t>
  </si>
  <si>
    <t>CundanganMaria</t>
  </si>
  <si>
    <t>PG3.HCLEXP.CundanganMaria</t>
  </si>
  <si>
    <t>mariaantonia.cundangan@apria.com</t>
  </si>
  <si>
    <t>MARIAANTONIA.C@HCL.COM</t>
  </si>
  <si>
    <t>Flores, Arline</t>
  </si>
  <si>
    <t>Arline Vergara Flores</t>
  </si>
  <si>
    <t>Arline</t>
  </si>
  <si>
    <t>Vergara</t>
  </si>
  <si>
    <t>AFLORES6</t>
  </si>
  <si>
    <t>ARLINE.FLORES</t>
  </si>
  <si>
    <t>FloresArline</t>
  </si>
  <si>
    <t>PG3.HCLEXP.FloresArline</t>
  </si>
  <si>
    <t>Arline.Flores@apria.com</t>
  </si>
  <si>
    <t>ARLINE.FLORES@HCL.COM</t>
  </si>
  <si>
    <t>Dizon, Marivic</t>
  </si>
  <si>
    <t>Marivic Geronimo Dizon</t>
  </si>
  <si>
    <t>MDIZON</t>
  </si>
  <si>
    <t>MARIVIC.DIZON</t>
  </si>
  <si>
    <t>DizonMarivic</t>
  </si>
  <si>
    <t>PG3.HCLEXP.DizonMarivic</t>
  </si>
  <si>
    <t>Marivic.Dizon@apria.com</t>
  </si>
  <si>
    <t>MARIVIC.DIZON@HCL.COM</t>
  </si>
  <si>
    <t>Mcbean, Joan</t>
  </si>
  <si>
    <t>Joan Mcbean</t>
  </si>
  <si>
    <t>Mcbean</t>
  </si>
  <si>
    <t>JMCBEAN</t>
  </si>
  <si>
    <t>JOAN.MCBEAN</t>
  </si>
  <si>
    <t>JoanMcbean</t>
  </si>
  <si>
    <t>PG3.HCLEXP.JoanMcbean</t>
  </si>
  <si>
    <t>Joan.Mcbean@apria.com</t>
  </si>
  <si>
    <t>JOAN.MCBEAN@HCL.COM</t>
  </si>
  <si>
    <t>Guinto, Faith</t>
  </si>
  <si>
    <t>Faith Guinto</t>
  </si>
  <si>
    <t>M.</t>
  </si>
  <si>
    <t>FGUINTO1</t>
  </si>
  <si>
    <t>FAITH.GUINTO</t>
  </si>
  <si>
    <t>GuintoFaith</t>
  </si>
  <si>
    <t>PG3.HCLSleepRSCS.GuintoFaith</t>
  </si>
  <si>
    <t>Faith.Guinto@apria.com</t>
  </si>
  <si>
    <t>FAITH.GUINTO@HCL.COM</t>
  </si>
  <si>
    <t>Carbonell, Fatima</t>
  </si>
  <si>
    <t>Fatima Carbonell</t>
  </si>
  <si>
    <t>Carbonell</t>
  </si>
  <si>
    <t>Fatima</t>
  </si>
  <si>
    <t>FCARBONE</t>
  </si>
  <si>
    <t>FATIMA.CARBONELL</t>
  </si>
  <si>
    <t>CarbonellFatima</t>
  </si>
  <si>
    <t>PG3.HCLEXP.CarbonellFatima</t>
  </si>
  <si>
    <t>Fatima.Carbonell@apria.com</t>
  </si>
  <si>
    <t>FATIMA.CARBONELL@HCL.COM</t>
  </si>
  <si>
    <t>Dayrit, Bryan</t>
  </si>
  <si>
    <t>Bryan Dayrit</t>
  </si>
  <si>
    <t>Dayrit</t>
  </si>
  <si>
    <t>Bryan</t>
  </si>
  <si>
    <t>BDAYRIT</t>
  </si>
  <si>
    <t>BRYAN.DAYRIT</t>
  </si>
  <si>
    <t>DayritBryan</t>
  </si>
  <si>
    <t>PG3.HCLSleepRSCS.DayritBryan</t>
  </si>
  <si>
    <t>Bryan.Dayrit@apria.com</t>
  </si>
  <si>
    <t>BRYAN.DAYRIT@HCL.COM</t>
  </si>
  <si>
    <t>Ordonez , Kim Patrick</t>
  </si>
  <si>
    <t xml:space="preserve">Kim Patrick Loterio Ordonez </t>
  </si>
  <si>
    <t xml:space="preserve">Ordonez </t>
  </si>
  <si>
    <t>Kim Patrick</t>
  </si>
  <si>
    <t>Loterio</t>
  </si>
  <si>
    <t>KORDONEZ</t>
  </si>
  <si>
    <t>KIMPATRICK.ORDONEZ</t>
  </si>
  <si>
    <t>OrdonezKimPatri</t>
  </si>
  <si>
    <t>PG3.HCLEXP.OrdonezKimPatri</t>
  </si>
  <si>
    <t>KIMPATRICK.ORDONEZ@apria.com</t>
  </si>
  <si>
    <t>KIMPATRICK.ORDONEZ@HCL.COM</t>
  </si>
  <si>
    <t>Cortez, Cielita</t>
  </si>
  <si>
    <t xml:space="preserve">Cielita Cornel Cortez </t>
  </si>
  <si>
    <t>Cielita</t>
  </si>
  <si>
    <t>CCORTEZ3</t>
  </si>
  <si>
    <t>CIELITA.CORTEZ</t>
  </si>
  <si>
    <t>CortezCielita</t>
  </si>
  <si>
    <t>PG3.HCLStdPAPEQ.CortezCielita</t>
  </si>
  <si>
    <t>Cielita.Cortez@apria.com</t>
  </si>
  <si>
    <t>CIELITA.CORTEZ@HCL.COM</t>
  </si>
  <si>
    <t>Eguna, Nisha</t>
  </si>
  <si>
    <t>Nisha Eguna</t>
  </si>
  <si>
    <t>Eguna</t>
  </si>
  <si>
    <t>Nisha</t>
  </si>
  <si>
    <t>Hiranand</t>
  </si>
  <si>
    <t>NEGUNA</t>
  </si>
  <si>
    <t>NISHA.EGUNA</t>
  </si>
  <si>
    <t>EgunaNisha</t>
  </si>
  <si>
    <t>PG3.HCLEXP.EgunaNisha</t>
  </si>
  <si>
    <t>7D:15092</t>
  </si>
  <si>
    <t>Nisha.Eguna@apria.com</t>
  </si>
  <si>
    <t>NISHA.EGUNA@HCL.COM</t>
  </si>
  <si>
    <t>Bagumba, John Erickson</t>
  </si>
  <si>
    <t>John Erickson Bagumba</t>
  </si>
  <si>
    <t>Bagumba</t>
  </si>
  <si>
    <t>John Erickson</t>
  </si>
  <si>
    <t>JBAGUMBA</t>
  </si>
  <si>
    <t>JOHNERICKSON.B</t>
  </si>
  <si>
    <t>BagumbaJohnEric</t>
  </si>
  <si>
    <t>PG3.HCLSleepRSCS.BagumbaJohnEric</t>
  </si>
  <si>
    <t>John.Bagumba@apria.com</t>
  </si>
  <si>
    <t>JOHNERICKSON.B@HCL.COM</t>
  </si>
  <si>
    <t>Diputado, James</t>
  </si>
  <si>
    <t>James Diputado</t>
  </si>
  <si>
    <t>JDIPUTAD</t>
  </si>
  <si>
    <t>JAMES.DIPUTADO</t>
  </si>
  <si>
    <t>DiputadoJames</t>
  </si>
  <si>
    <t>PG3.HCLEXP.DiputadoJames</t>
  </si>
  <si>
    <t>James.Diputado@apria.com</t>
  </si>
  <si>
    <t>JAMES.DIPUTADO@HCL.COM</t>
  </si>
  <si>
    <t>Degalea, Joed</t>
  </si>
  <si>
    <t>Joed Degalea</t>
  </si>
  <si>
    <t>Degalea</t>
  </si>
  <si>
    <t>Joed</t>
  </si>
  <si>
    <t>Pollarca</t>
  </si>
  <si>
    <t>JDEGALEA</t>
  </si>
  <si>
    <t>JOED.DEGALEA</t>
  </si>
  <si>
    <t>DegaleaJoed</t>
  </si>
  <si>
    <t>PG3.HCLEXP.DegaleaJoed</t>
  </si>
  <si>
    <t>Joed.Degalea@apria.com</t>
  </si>
  <si>
    <t>JOED.DEGALEA@HCL.COM</t>
  </si>
  <si>
    <t>Robale, Josephine</t>
  </si>
  <si>
    <t>Josephine Robale</t>
  </si>
  <si>
    <t>Robale</t>
  </si>
  <si>
    <t>JROBALE</t>
  </si>
  <si>
    <t>JOSEPHINER</t>
  </si>
  <si>
    <t>RobaleJosephine</t>
  </si>
  <si>
    <t>PG3.HCLStdPAPEQ.RobaleJosephine</t>
  </si>
  <si>
    <t>JROBALE@corporate.apria.com</t>
  </si>
  <si>
    <t>JOSEPHINER@HCL.COM</t>
  </si>
  <si>
    <t>Olaco, John Lester</t>
  </si>
  <si>
    <t>John Lester Olaco</t>
  </si>
  <si>
    <t>Olaco</t>
  </si>
  <si>
    <t>John Lester</t>
  </si>
  <si>
    <t>JOLACO</t>
  </si>
  <si>
    <t>JOHNLESTERO</t>
  </si>
  <si>
    <t>OlacoJohnLester</t>
  </si>
  <si>
    <t>PG3.HCLSleepRSCS.OlacoJohnLester</t>
  </si>
  <si>
    <t>JohnLester.Olaco@apria.com</t>
  </si>
  <si>
    <t>JOHNLESTERO@HCL.COM</t>
  </si>
  <si>
    <t>Abella, Darryl</t>
  </si>
  <si>
    <t>Darryl Abella</t>
  </si>
  <si>
    <t>Darryl</t>
  </si>
  <si>
    <t>DABELLA</t>
  </si>
  <si>
    <t>DARRYL.ABELLA</t>
  </si>
  <si>
    <t>ABELLADARRYL</t>
  </si>
  <si>
    <t>PG3.HCLSleepRSCS.ABELLADARRYL</t>
  </si>
  <si>
    <t>Darryl.Abella@apria.com</t>
  </si>
  <si>
    <t>DARRYL.ABELLA@HCL.COM</t>
  </si>
  <si>
    <t>Salo, Genesis Mae</t>
  </si>
  <si>
    <t>Genesis Mae Salo</t>
  </si>
  <si>
    <t>Genesis Mae</t>
  </si>
  <si>
    <t>GSALO</t>
  </si>
  <si>
    <t>GENESISMAE.SALO</t>
  </si>
  <si>
    <t>SaloGenesisMae</t>
  </si>
  <si>
    <t>PG3.HCLEXP.SaloGenesisMae</t>
  </si>
  <si>
    <t>GenesisMae.Salo@apria.com</t>
  </si>
  <si>
    <t>GENESISMAE.SALO@HCL.COM</t>
  </si>
  <si>
    <t>Quimson, Mary Ann</t>
  </si>
  <si>
    <t>Mary Ann Quimson</t>
  </si>
  <si>
    <t>Quimson</t>
  </si>
  <si>
    <t>2.7</t>
  </si>
  <si>
    <t>MQUIMSON</t>
  </si>
  <si>
    <t>MARYANN.QUIMSON</t>
  </si>
  <si>
    <t>QuimsonMaryAnn</t>
  </si>
  <si>
    <t>PG3.HCLEXP.QuimsonMaryAnn</t>
  </si>
  <si>
    <t>MaryAnn.Quimson@apria.com</t>
  </si>
  <si>
    <t>MARYANN.QUIMSON@HCL.COM</t>
  </si>
  <si>
    <t>Bonite, Joseph</t>
  </si>
  <si>
    <t>Joseph Bonite</t>
  </si>
  <si>
    <t>Bonite</t>
  </si>
  <si>
    <t>2.6</t>
  </si>
  <si>
    <t>JBONITE</t>
  </si>
  <si>
    <t>JOSEPH.BONITE</t>
  </si>
  <si>
    <t>BoniteJoseph</t>
  </si>
  <si>
    <t>PG3.HCLEXP.BoniteJoseph</t>
  </si>
  <si>
    <t>Joseph.Bonite@apria.com</t>
  </si>
  <si>
    <t>JOSEPH.BONITE@HCL.COM</t>
  </si>
  <si>
    <t>Ignacio, R-Jay</t>
  </si>
  <si>
    <t>R-Jay Ignacio</t>
  </si>
  <si>
    <t>R-Jay</t>
  </si>
  <si>
    <t>RIGNACIO</t>
  </si>
  <si>
    <t>R-JAY.IGNACIO</t>
  </si>
  <si>
    <t>IgnacioRjay</t>
  </si>
  <si>
    <t>PG3.HCLEXP.IgnacioRjay</t>
  </si>
  <si>
    <t>R-Jay.Ignacio@apria.com</t>
  </si>
  <si>
    <t>R-JAY.IGNACIO@HCL.COM</t>
  </si>
  <si>
    <t>Mombay, Vienamarie</t>
  </si>
  <si>
    <t>Vienamarie Mombay</t>
  </si>
  <si>
    <t>Mombay</t>
  </si>
  <si>
    <t>Vienamarie</t>
  </si>
  <si>
    <t>VMOMBAY</t>
  </si>
  <si>
    <t>VIENAMARIE.MOMBAY</t>
  </si>
  <si>
    <t>MombayVienaMarie</t>
  </si>
  <si>
    <t>PG3.HCLEXP.MombayVienaMarie</t>
  </si>
  <si>
    <t>Vienamarie.Mombay@apria.com</t>
  </si>
  <si>
    <t>VIENAMARIE.MOMBAY@HCL.COM</t>
  </si>
  <si>
    <t>Tonogbanua, Neil</t>
  </si>
  <si>
    <t>Neil Tonogbanua</t>
  </si>
  <si>
    <t>Tonogbanua</t>
  </si>
  <si>
    <t>NTONOGBA</t>
  </si>
  <si>
    <t>NEIL.TONOGBANUA</t>
  </si>
  <si>
    <t>TonogbanuaNeil</t>
  </si>
  <si>
    <t>PG3.HCLEXP.TonogbanuaNeil</t>
  </si>
  <si>
    <t>NeilSandy.Tonogbanua@apria.com</t>
  </si>
  <si>
    <t>NEIL.TONOGBANUA@HCL.COM</t>
  </si>
  <si>
    <t>Nicolas, Reynald Agustin</t>
  </si>
  <si>
    <t>Reynald Agustin Nicolas</t>
  </si>
  <si>
    <t>Nicolas</t>
  </si>
  <si>
    <t>Reynald Agustin</t>
  </si>
  <si>
    <t>RNICOLA1</t>
  </si>
  <si>
    <t>REYNALDAGUSTIN.NICOL</t>
  </si>
  <si>
    <t>NicolasReynald</t>
  </si>
  <si>
    <t>PG3.HCLEXP.NicolasReynald</t>
  </si>
  <si>
    <t>ReynaldAgustin.Nicolas@apria.com</t>
  </si>
  <si>
    <t>REYNALDAGUSTIN.NICOL@HCL.COM</t>
  </si>
  <si>
    <t>Fabiano, Odranoel</t>
  </si>
  <si>
    <t>Odranoel Fabiano</t>
  </si>
  <si>
    <t>Odranoel</t>
  </si>
  <si>
    <t>OFABIANO</t>
  </si>
  <si>
    <t>ODRANOEL.FABIANO</t>
  </si>
  <si>
    <t>FabianoOdranoel</t>
  </si>
  <si>
    <t>PG3.HCLEXP.FabianoOdranoel</t>
  </si>
  <si>
    <t>Odranoel.Fabiano@apria.com</t>
  </si>
  <si>
    <t>ODRANOEL.FABIANO@HCL.COM</t>
  </si>
  <si>
    <t>Ampo, Willie</t>
  </si>
  <si>
    <t>Willie Ampo</t>
  </si>
  <si>
    <t>Ampo</t>
  </si>
  <si>
    <t>Willie</t>
  </si>
  <si>
    <t>WAMPO</t>
  </si>
  <si>
    <t>WILLIE.AMPO</t>
  </si>
  <si>
    <t>AmpoWillie</t>
  </si>
  <si>
    <t>PG3.HCLEXP.AmpoWillie</t>
  </si>
  <si>
    <t>Willie.Ampo@apria.com</t>
  </si>
  <si>
    <t>WILLIE.AMPO@HCL.COM</t>
  </si>
  <si>
    <t>Anicas, Karen</t>
  </si>
  <si>
    <t>Karen Anicas</t>
  </si>
  <si>
    <t>Anicas</t>
  </si>
  <si>
    <t>KANICAS</t>
  </si>
  <si>
    <t>KAREN.ANICAS</t>
  </si>
  <si>
    <t>AnicasKaren</t>
  </si>
  <si>
    <t>PG3.HCLEXP.AnicasKaren</t>
  </si>
  <si>
    <t>Karen.Anicas@apria.com</t>
  </si>
  <si>
    <t>KAREN.ANICAS@HCL.COM</t>
  </si>
  <si>
    <t xml:space="preserve">Orpilla, Jeffrey Sasha </t>
  </si>
  <si>
    <t>Jeffrey Sasha Orpilla</t>
  </si>
  <si>
    <t>Orpilla</t>
  </si>
  <si>
    <t>Jeffrey Sasha</t>
  </si>
  <si>
    <t>JORPILLA</t>
  </si>
  <si>
    <t>JEFFREYSASHA.O</t>
  </si>
  <si>
    <t>OrpillaJeffrey</t>
  </si>
  <si>
    <t>PG3.HCLEXP.OrpillaJeffrey</t>
  </si>
  <si>
    <t>JeffreySasha.Orpilla@apria.com</t>
  </si>
  <si>
    <t>JEFFREYSASHA.O@HCL.COM</t>
  </si>
  <si>
    <t xml:space="preserve">Agustin, Christine </t>
  </si>
  <si>
    <t>Christine  Agustin</t>
  </si>
  <si>
    <t xml:space="preserve">Christine </t>
  </si>
  <si>
    <t>CAGUSTIN</t>
  </si>
  <si>
    <t>CHRISTINE.AGUSTIN</t>
  </si>
  <si>
    <t>AgustinChristine</t>
  </si>
  <si>
    <t>PG3.HCLEXP.AgustinChristine</t>
  </si>
  <si>
    <t>Christine.Agustin@apria.com</t>
  </si>
  <si>
    <t>CHRISTINE.AGUSTIN@HCL.COM</t>
  </si>
  <si>
    <t xml:space="preserve">Gako, Miriam </t>
  </si>
  <si>
    <t>Miriam  Gako</t>
  </si>
  <si>
    <t>Gako</t>
  </si>
  <si>
    <t xml:space="preserve">Miriam </t>
  </si>
  <si>
    <t>MGAKO</t>
  </si>
  <si>
    <t>MIRIAM.GAKO</t>
  </si>
  <si>
    <t>GakoMiriam</t>
  </si>
  <si>
    <t>PG3.HCLEXP.GakoMiriam</t>
  </si>
  <si>
    <t>Miriam.Gako@apria.com</t>
  </si>
  <si>
    <t>MIRIAM.GAKO@HCL.COM</t>
  </si>
  <si>
    <t xml:space="preserve">Cañete, Apple Kaye Pedregosa </t>
  </si>
  <si>
    <t>Apple Kaye Pedregosa  Cañete</t>
  </si>
  <si>
    <t xml:space="preserve">Apple Kaye Pedregosa </t>
  </si>
  <si>
    <t>ACANETE</t>
  </si>
  <si>
    <t>APPLEKAYE.CANETE</t>
  </si>
  <si>
    <t>CaneteApple</t>
  </si>
  <si>
    <t>PG3.HCLEXP.CaneteApple</t>
  </si>
  <si>
    <t>AppleKaye.Canete@apria.com</t>
  </si>
  <si>
    <t>APPLEKAYE.CANETE@HCL.COM</t>
  </si>
  <si>
    <t xml:space="preserve">Delicano, Jay </t>
  </si>
  <si>
    <t>Jay  Delicano</t>
  </si>
  <si>
    <t>Delicano</t>
  </si>
  <si>
    <t xml:space="preserve">Jay </t>
  </si>
  <si>
    <t>JDELICAN</t>
  </si>
  <si>
    <t>JAY.DELICANO</t>
  </si>
  <si>
    <t>DELICANOJAY</t>
  </si>
  <si>
    <t>PG3.HCLEXP.DELICANOJAY</t>
  </si>
  <si>
    <t>JayTamayo.Delicano@apria.com</t>
  </si>
  <si>
    <t>JAY.DELICANO@HCL.COM</t>
  </si>
  <si>
    <t>Catina, Jerald</t>
  </si>
  <si>
    <t>Jerald Catina</t>
  </si>
  <si>
    <t>JCATINA</t>
  </si>
  <si>
    <t>JERALD.CATINA</t>
  </si>
  <si>
    <t>CATINAJERALD</t>
  </si>
  <si>
    <t>PG3.HCLEXP.CATINAJERALD</t>
  </si>
  <si>
    <t>Jerald.Catina@apria.com</t>
  </si>
  <si>
    <t>JERALD.CATINA@HCL.COM</t>
  </si>
  <si>
    <t xml:space="preserve">Tipon, Maria Zenny Jossette </t>
  </si>
  <si>
    <t>Maria Zenny Jossette  Tipon</t>
  </si>
  <si>
    <t>Tipon</t>
  </si>
  <si>
    <t xml:space="preserve">Maria Zenny Jossette </t>
  </si>
  <si>
    <t>MTIPON</t>
  </si>
  <si>
    <t>MARIAZENNYJOS.TIPON</t>
  </si>
  <si>
    <t>TIPONMARIA</t>
  </si>
  <si>
    <t>PG3.HCLEXP.TIPONMARIA</t>
  </si>
  <si>
    <t>MariaZennyJosette.Tipon@apria.com</t>
  </si>
  <si>
    <t>MARIAZENNYJOS.TIPON@HCL.COM</t>
  </si>
  <si>
    <t xml:space="preserve">Benigno, Shiela Mae </t>
  </si>
  <si>
    <t>Shiela Mae  Benigno</t>
  </si>
  <si>
    <t xml:space="preserve">Shiela Mae </t>
  </si>
  <si>
    <t>SBENIGNO</t>
  </si>
  <si>
    <t>SHIELAMAE.BENIGNO</t>
  </si>
  <si>
    <t>BENIGNOSHIELA</t>
  </si>
  <si>
    <t>PG3.HCLEXP.BENIGNOSHIELA</t>
  </si>
  <si>
    <t>ShielMae.Benigno@apria.com</t>
  </si>
  <si>
    <t>SHIELAMAE.BENIGNO@HCL.COM</t>
  </si>
  <si>
    <t>Molina, Janica Lorraine</t>
  </si>
  <si>
    <t>Janica Lorraine Molina</t>
  </si>
  <si>
    <t>Janica Lorraine</t>
  </si>
  <si>
    <t>JMOLINA3 </t>
  </si>
  <si>
    <t>JANICALORRAINE.MOLIN</t>
  </si>
  <si>
    <t>MOLINAJANIC</t>
  </si>
  <si>
    <t>PG3.HCLSleepRSCS.MOLINAJANIC</t>
  </si>
  <si>
    <t>JanicaLorraine.Molina@apria.com</t>
  </si>
  <si>
    <t>JANICALORRAINE.MOLIN@HCL.COM</t>
  </si>
  <si>
    <t>Carabot, Ma. Vina Placio</t>
  </si>
  <si>
    <t>Ma. Vina Placio Carabot</t>
  </si>
  <si>
    <t>Carabot</t>
  </si>
  <si>
    <t>Ma. Vina Placio</t>
  </si>
  <si>
    <t>MCARABOT</t>
  </si>
  <si>
    <t>MAVINA.CARABOT</t>
  </si>
  <si>
    <t>CarabotMaVina</t>
  </si>
  <si>
    <t>PG3.HCLEXP.CarabotMaVina</t>
  </si>
  <si>
    <t>Ma.Vina.Carabot@apria.com</t>
  </si>
  <si>
    <t>MAVINA.CARABOT@HCL.COM</t>
  </si>
  <si>
    <t>Ollano, Jane Dapitillo</t>
  </si>
  <si>
    <t>Jane Dapitillo Ollano</t>
  </si>
  <si>
    <t>Ollano</t>
  </si>
  <si>
    <t>Jane Dapitillo</t>
  </si>
  <si>
    <t>JOLLANO</t>
  </si>
  <si>
    <t>JANE.OLLANO</t>
  </si>
  <si>
    <t>OllanoJane</t>
  </si>
  <si>
    <t>PG3.HCLEXP.OllanoJane</t>
  </si>
  <si>
    <t>JANE.OLLANO@HCL.COM</t>
  </si>
  <si>
    <t>Caspe, Jose Elijah Martin</t>
  </si>
  <si>
    <t>Jose Elijah Martin Caspe</t>
  </si>
  <si>
    <t>Jose Elijah Martin</t>
  </si>
  <si>
    <t>JCASPE</t>
  </si>
  <si>
    <t>JOSEELIJAH.CASPE</t>
  </si>
  <si>
    <t>CaspeJoseElija</t>
  </si>
  <si>
    <t>PG3.HCLEXP.CaspeJoseElija</t>
  </si>
  <si>
    <t>JOSEELIJAH.CASPE@HCL.COM</t>
  </si>
  <si>
    <t>Manlangit, Anie Sapid</t>
  </si>
  <si>
    <t>Anie Sapid Manlangit</t>
  </si>
  <si>
    <t>Manlangit</t>
  </si>
  <si>
    <t>Anie Sapid</t>
  </si>
  <si>
    <t>AMANLANG</t>
  </si>
  <si>
    <t>ANIE.MANLANGIT</t>
  </si>
  <si>
    <t>ManlangitAnie</t>
  </si>
  <si>
    <t>PG3.HCLEXP.ManlangitAnie</t>
  </si>
  <si>
    <t>ANIE.MANLANGIT@HCL.COM</t>
  </si>
  <si>
    <t xml:space="preserve">Lapid, Mary Lou </t>
  </si>
  <si>
    <t>Mary Lou Lapid</t>
  </si>
  <si>
    <t>Lapid</t>
  </si>
  <si>
    <t>Mary Lou</t>
  </si>
  <si>
    <t>MLAPID</t>
  </si>
  <si>
    <t>MARYLOU.LAPID</t>
  </si>
  <si>
    <t>LAPIDMARYLOU</t>
  </si>
  <si>
    <t>PG3.HCLSleepRSCS.LAPIDMARYLOU</t>
  </si>
  <si>
    <t>MARYLOU.LAPID@HCL.COM</t>
  </si>
  <si>
    <t xml:space="preserve">Recto, Carla Atole </t>
  </si>
  <si>
    <t>Carla Atole Recto</t>
  </si>
  <si>
    <t>Recto</t>
  </si>
  <si>
    <t>Carla Atole</t>
  </si>
  <si>
    <t>CRECTO</t>
  </si>
  <si>
    <t>CARLA.RECTO</t>
  </si>
  <si>
    <t>RECTOCARLA</t>
  </si>
  <si>
    <t>PG3.HCLSleepRSCS.RECTOCARLA</t>
  </si>
  <si>
    <t>CARLA.RECTO@HCL.COM</t>
  </si>
  <si>
    <t>Ferreras, Jhoan Lopeña</t>
  </si>
  <si>
    <t>Jhoan Ferreras</t>
  </si>
  <si>
    <t>Ferreras</t>
  </si>
  <si>
    <t>Jhoan</t>
  </si>
  <si>
    <t>Lopeña</t>
  </si>
  <si>
    <t>JFERRERA</t>
  </si>
  <si>
    <t>JHOAN.FERRERAS</t>
  </si>
  <si>
    <t>FERRERASJHOAN</t>
  </si>
  <si>
    <t>PG3.HCLSleepRSCS.FERRERASJHOAN</t>
  </si>
  <si>
    <t>JHOAN.FERRERAS@HCL.COM</t>
  </si>
  <si>
    <t>Atamosa, Donna Jane Dioso</t>
  </si>
  <si>
    <t>Donna Jane Dioso Atamosa</t>
  </si>
  <si>
    <t>Atamosa</t>
  </si>
  <si>
    <t>Donna Jane Dioso</t>
  </si>
  <si>
    <t>DATAMOSA</t>
  </si>
  <si>
    <t>DONNAJANE.ATAMOSA</t>
  </si>
  <si>
    <t>AtamosaDonnaJa</t>
  </si>
  <si>
    <t>PG3.HCLEXP.AtamosaDonnaJa</t>
  </si>
  <si>
    <t>DONNAJANE.ATAMOSA@HCL.COM</t>
  </si>
  <si>
    <t>Ever Juan, Ma. Concepcion</t>
  </si>
  <si>
    <t>Ma. Concepcion Ever Juan</t>
  </si>
  <si>
    <t>Ever Juan</t>
  </si>
  <si>
    <t>Ma. Concepcion</t>
  </si>
  <si>
    <t>MJUAN</t>
  </si>
  <si>
    <t>MACONCEPCION.E</t>
  </si>
  <si>
    <t>JuanMaConcepcion</t>
  </si>
  <si>
    <t>PG3.HCLEXP.JuanMaConcepcion</t>
  </si>
  <si>
    <t>Ma.Concepcion.Juan@apria.com</t>
  </si>
  <si>
    <t>MACONCEPCION.E@HCL.COM</t>
  </si>
  <si>
    <t>Alit, Lorraine Grace</t>
  </si>
  <si>
    <t>Lorraine Grace Alit</t>
  </si>
  <si>
    <t>Alit</t>
  </si>
  <si>
    <t>Lorraine Grace</t>
  </si>
  <si>
    <t>LALIT</t>
  </si>
  <si>
    <t>LORRAINEGRACE.ALIT</t>
  </si>
  <si>
    <t>AlitLorraineGrac</t>
  </si>
  <si>
    <t>PG3.HCLStdPAPEQ.AlitLorraineGrac</t>
  </si>
  <si>
    <t>Lorraine.Alit@apria.com</t>
  </si>
  <si>
    <t>LORRAINEGRACE.ALIT@HCL.COM</t>
  </si>
  <si>
    <t>Veras, Frances Dianne</t>
  </si>
  <si>
    <t>Frances Dianne Carranceja Veras</t>
  </si>
  <si>
    <t>Veras</t>
  </si>
  <si>
    <t>Frances Dianne</t>
  </si>
  <si>
    <t>Carranceja</t>
  </si>
  <si>
    <t>FVERAS</t>
  </si>
  <si>
    <t>FRANCESDIANNE.VERAS</t>
  </si>
  <si>
    <t>VerasFrances</t>
  </si>
  <si>
    <t>PG3.HCLStdPAPEQ.VerasFrances</t>
  </si>
  <si>
    <t>FrancesDianne.Veras@apria.com</t>
  </si>
  <si>
    <t>FRANCESDIANNE.VERAS@HCL.COM</t>
  </si>
  <si>
    <t>Maria lourdes Virina</t>
  </si>
  <si>
    <t>Virina</t>
  </si>
  <si>
    <t>Maria lourdes</t>
  </si>
  <si>
    <t>4.4</t>
  </si>
  <si>
    <t>MVIRINA</t>
  </si>
  <si>
    <t>MARIALOURDES.VIRINA</t>
  </si>
  <si>
    <t>VirinaMarialourdes</t>
  </si>
  <si>
    <t>PG3.HCLEXP.VirinaMarialourdes</t>
  </si>
  <si>
    <t>maria.virinia@apria.com</t>
  </si>
  <si>
    <t>MARIALOURDES.VIRINA@HCL.COM</t>
  </si>
  <si>
    <t>Caoili, Elimur</t>
  </si>
  <si>
    <t>Elimur Caoili</t>
  </si>
  <si>
    <t>Caoili</t>
  </si>
  <si>
    <t>Elimur</t>
  </si>
  <si>
    <t>ECAOILI</t>
  </si>
  <si>
    <t>ELIMUR.CAOILI</t>
  </si>
  <si>
    <t>CAOILIELIMUR</t>
  </si>
  <si>
    <t>PG3.HCLWFM.CAOILIELIMUR</t>
  </si>
  <si>
    <t>Elimur.Caoili@apria.com</t>
  </si>
  <si>
    <t>ELIMUR.CAOILI@HCL.COM</t>
  </si>
  <si>
    <t>Bugaring, Bj William</t>
  </si>
  <si>
    <t>Bj William Bugaring</t>
  </si>
  <si>
    <t>Bugaring</t>
  </si>
  <si>
    <t>Bj William</t>
  </si>
  <si>
    <t>BBUGARIN</t>
  </si>
  <si>
    <t>BJWILLIAM.BUGARING</t>
  </si>
  <si>
    <t>BugaringBjWilli</t>
  </si>
  <si>
    <t>PG3.HCLPPMCIB.BugaringBjWilli</t>
  </si>
  <si>
    <t>BjWilliam.Bugaring@apria.com</t>
  </si>
  <si>
    <t>BJWILLIAM.BUGARING@HCL.COM</t>
  </si>
  <si>
    <t>Sison, Monira</t>
  </si>
  <si>
    <t>Monira Sison</t>
  </si>
  <si>
    <t>Monira</t>
  </si>
  <si>
    <t>Movement Pending</t>
  </si>
  <si>
    <t>MSISON</t>
  </si>
  <si>
    <t>MONIRA.SISON</t>
  </si>
  <si>
    <t>SISONMONIRA</t>
  </si>
  <si>
    <t>PG3.HCLSleepRSCS.SISONMONIRA</t>
  </si>
  <si>
    <t>Monira.Sison@apria.com</t>
  </si>
  <si>
    <t>MONIRA.SISON@HCL.COM</t>
  </si>
  <si>
    <t>Arroyo, John Michael</t>
  </si>
  <si>
    <t>John Michael Serraon Arroyo</t>
  </si>
  <si>
    <t>Arroyo</t>
  </si>
  <si>
    <t>Serraon</t>
  </si>
  <si>
    <t>JARROYO6</t>
  </si>
  <si>
    <t>JOHNMICHAEL.ARROYO</t>
  </si>
  <si>
    <t>ARROYOJOHNMICHAEL</t>
  </si>
  <si>
    <t>PG3.HCLPPMCBPM.ARROYOJOHNMICHAEL</t>
  </si>
  <si>
    <t>johnmichael.arroyo@apria.com</t>
  </si>
  <si>
    <t>JOHNMICHAEL.ARROYO@HCL.COM</t>
  </si>
  <si>
    <t>Nicolas, Ralph Ronald</t>
  </si>
  <si>
    <t>Ralph Ronald Lagarto Nicolas</t>
  </si>
  <si>
    <t>Ralph Ronald</t>
  </si>
  <si>
    <t>Lagarto</t>
  </si>
  <si>
    <t>RNICOLAS</t>
  </si>
  <si>
    <t>RALPHRONALD.NICOLAS</t>
  </si>
  <si>
    <t>NICOLASRALPHRONA</t>
  </si>
  <si>
    <t>PG3.HCLKAISERHC.NICOLASRALPHRONA</t>
  </si>
  <si>
    <t>Ralph.Nicolas@apria.com</t>
  </si>
  <si>
    <t>RALPHRONALD.NICOLAS@HCL.COM</t>
  </si>
  <si>
    <t>Ison, Darwin</t>
  </si>
  <si>
    <t>Darwin Marquez Ison</t>
  </si>
  <si>
    <t>DISON2</t>
  </si>
  <si>
    <t>DARWIN.ISON</t>
  </si>
  <si>
    <t>ISONDARWIN</t>
  </si>
  <si>
    <t>PG3.HCLKAISERHC.ISONDARWIN</t>
  </si>
  <si>
    <t>Darwin.Ison@apria.com</t>
  </si>
  <si>
    <t>DARWIN.ISON@HCL.COM</t>
  </si>
  <si>
    <t>Muga, Maria Lourdes</t>
  </si>
  <si>
    <t>Maria Lourdes Landicho Muga</t>
  </si>
  <si>
    <t>Muga</t>
  </si>
  <si>
    <t>Landicho</t>
  </si>
  <si>
    <t>MMUGA</t>
  </si>
  <si>
    <t>MARIALOURDES.MUGA</t>
  </si>
  <si>
    <t>MUGAMARIALOURDES</t>
  </si>
  <si>
    <t>PG3.HCLPPMCIB.MUGAMARIALOURDES</t>
  </si>
  <si>
    <t>MariaLourdes.Muga@apria.com</t>
  </si>
  <si>
    <t>MARIALOURDES.MUGA@HCL.COM</t>
  </si>
  <si>
    <t>Taña, Leslie</t>
  </si>
  <si>
    <t>Leslie Samson Taña</t>
  </si>
  <si>
    <t>Taña</t>
  </si>
  <si>
    <t>LTANA</t>
  </si>
  <si>
    <t>LESLIE.TANA</t>
  </si>
  <si>
    <t>TANALESLIE</t>
  </si>
  <si>
    <t>PG3.HCLPPMCIB.TANALESLIE</t>
  </si>
  <si>
    <t>Leslie.Tana@apria.com</t>
  </si>
  <si>
    <t>LESLIE.TANA@HCL.COM</t>
  </si>
  <si>
    <t>Perez, Carmela Marie</t>
  </si>
  <si>
    <t>Carmela Marie Perez</t>
  </si>
  <si>
    <t>Carmela Marie</t>
  </si>
  <si>
    <t>CPEREZ7</t>
  </si>
  <si>
    <t>CARMELAMARIE.PEREZ</t>
  </si>
  <si>
    <t>PerezCarmelaMarie</t>
  </si>
  <si>
    <t>PG3.HCLCSEXP.PerezCarmelaMarie</t>
  </si>
  <si>
    <t>CarmelaMarie.Perez@apria.com</t>
  </si>
  <si>
    <t>CARMELAMARIE.PEREZ@HCL.COM</t>
  </si>
  <si>
    <t>del Sol, Allan Constantino</t>
  </si>
  <si>
    <t>Allan Constantino del Sol</t>
  </si>
  <si>
    <t>del Sol</t>
  </si>
  <si>
    <t>Allan Constantino</t>
  </si>
  <si>
    <t>ARAYOSDE</t>
  </si>
  <si>
    <t>ALLAN.RAYOSDELSOL</t>
  </si>
  <si>
    <t>RayosDelSolAllan</t>
  </si>
  <si>
    <t>PG3.HCLKAISERHC.RayosDelSolAllan</t>
  </si>
  <si>
    <t>Allan.RayosdelSol@apria.com</t>
  </si>
  <si>
    <t>ALLAN.RAYOSDELSOL@HCL.COM</t>
  </si>
  <si>
    <t>Lim, Patricia Barbara</t>
  </si>
  <si>
    <t>Patricia Barbara Lim</t>
  </si>
  <si>
    <t>Patricia Barbara</t>
  </si>
  <si>
    <t>PLIM</t>
  </si>
  <si>
    <t>PATRICIABARBARA.LIM</t>
  </si>
  <si>
    <t>LimPatricia</t>
  </si>
  <si>
    <t>PG3.HCLPPMCIB.LimPatricia</t>
  </si>
  <si>
    <t>PatriciaBarbara.Lim@apria.com</t>
  </si>
  <si>
    <t>PATRICIABARBARA.LIM@HCL.COM</t>
  </si>
  <si>
    <t>Muriel, Allan</t>
  </si>
  <si>
    <t>Allan Pascual Muriel</t>
  </si>
  <si>
    <t>Muriel</t>
  </si>
  <si>
    <t>AMURIEL</t>
  </si>
  <si>
    <t>ALLAN.MURIEL</t>
  </si>
  <si>
    <t>MurielAllan</t>
  </si>
  <si>
    <t>PG3.HCLPPMCBPM.MurielAllan</t>
  </si>
  <si>
    <t>Allan.Muriel@apria.com</t>
  </si>
  <si>
    <t>ALLAN.MURIEL@HCL.COM</t>
  </si>
  <si>
    <t xml:space="preserve">Tulagan, Rose Ann  </t>
  </si>
  <si>
    <t>Rose Ann  Tulagan</t>
  </si>
  <si>
    <t>Tulagan</t>
  </si>
  <si>
    <t xml:space="preserve">Rose Ann </t>
  </si>
  <si>
    <t>RTULAGAN</t>
  </si>
  <si>
    <t>ROSEANN.TULAGAN</t>
  </si>
  <si>
    <t>TULAGANROSEANN</t>
  </si>
  <si>
    <t>PG3.HCLSleepRSEQ.TULAGANROSEANN</t>
  </si>
  <si>
    <t>ROSEANN.TULAGAN@HCL.COM</t>
  </si>
  <si>
    <t xml:space="preserve">Amurao, Maria Edfina </t>
  </si>
  <si>
    <t>Maria Edfina Amurao</t>
  </si>
  <si>
    <t>Amurao</t>
  </si>
  <si>
    <t>Maria Edfina</t>
  </si>
  <si>
    <t>MAMURAO</t>
  </si>
  <si>
    <t>MARIAEDFINA.AMURAO</t>
  </si>
  <si>
    <t>AMURAOMARIA</t>
  </si>
  <si>
    <t>PG3.HCLPPMIB.AMURAOMARIA</t>
  </si>
  <si>
    <t>MARIAEDFINA.AMURAO@HCL.COM</t>
  </si>
  <si>
    <t xml:space="preserve">Suazo, Aileen Orlanes  </t>
  </si>
  <si>
    <t>Aileen Orlanes  Suazo</t>
  </si>
  <si>
    <t>Suazo</t>
  </si>
  <si>
    <t xml:space="preserve">Aileen Orlanes </t>
  </si>
  <si>
    <t>ASUAZO1</t>
  </si>
  <si>
    <t>AILEEN.SUAZO</t>
  </si>
  <si>
    <t>SUAZOAILEEN</t>
  </si>
  <si>
    <t>PG3.HCLPPMIB.SUAZOAILEEN</t>
  </si>
  <si>
    <t>AILEEN.SUAZO@HCL.COM</t>
  </si>
  <si>
    <t xml:space="preserve">Afable, Candelette Primo  </t>
  </si>
  <si>
    <t>Candelette Primo  Afable</t>
  </si>
  <si>
    <t xml:space="preserve">Candelette Primo </t>
  </si>
  <si>
    <t>CAFABLE</t>
  </si>
  <si>
    <t>CANDELETTE.AFABLE</t>
  </si>
  <si>
    <t>AFABLECANDELETTE</t>
  </si>
  <si>
    <t>PG3.HCLPPMIB.AFABLECANDELETTE</t>
  </si>
  <si>
    <t>CANDELETTE.AFABLE@HCL.COM</t>
  </si>
  <si>
    <t>Agaran, Angelica</t>
  </si>
  <si>
    <t>Angelica Agaran</t>
  </si>
  <si>
    <t>Agaran</t>
  </si>
  <si>
    <t>AAGARAN</t>
  </si>
  <si>
    <t>ANGELICA.AGARAN</t>
  </si>
  <si>
    <t>AgaranAngelica</t>
  </si>
  <si>
    <t>PG3.HCLDMEEQ.AgaranAngelica</t>
  </si>
  <si>
    <t>7D:15459</t>
  </si>
  <si>
    <t>Angelica.Agaran@apria.com</t>
  </si>
  <si>
    <t>ANGELICA.AGARAN@HCL.COM</t>
  </si>
  <si>
    <t>Cuizon, Kevin Ross</t>
  </si>
  <si>
    <t>Kevin Ross Cuizon</t>
  </si>
  <si>
    <t>Cuizon</t>
  </si>
  <si>
    <t>Kevin Ross</t>
  </si>
  <si>
    <t>KCUIZON</t>
  </si>
  <si>
    <t>KEVINROSS.CUIZON</t>
  </si>
  <si>
    <t>CUIZONKEVINROSS</t>
  </si>
  <si>
    <t>PG3.HCLSleepRSEQ.CUIZONKEVINROSS</t>
  </si>
  <si>
    <t>Kevin.Cuizon@apria.com</t>
  </si>
  <si>
    <t>KEVINROSS.CUIZON@HCL.COM</t>
  </si>
  <si>
    <t>Bangachon, Clyda</t>
  </si>
  <si>
    <t>Clyda Bangachon</t>
  </si>
  <si>
    <t>Bangachon</t>
  </si>
  <si>
    <t>Clyda</t>
  </si>
  <si>
    <t>CBANGACH</t>
  </si>
  <si>
    <t>CLYDA.BANGANCHON</t>
  </si>
  <si>
    <t>BANGACHONCLYDA</t>
  </si>
  <si>
    <t>PG3.HCLSTDPAPEQ.BANGACHONCLYDA</t>
  </si>
  <si>
    <t>Clyda.Bangachon@apria.com</t>
  </si>
  <si>
    <t>CLYDA.BANGANCHON@HCL.COM</t>
  </si>
  <si>
    <t>Regaspi, Adelaine</t>
  </si>
  <si>
    <t>Adelaine Regaspi</t>
  </si>
  <si>
    <t>Regaspi</t>
  </si>
  <si>
    <t>Adelaine</t>
  </si>
  <si>
    <t>Varde</t>
  </si>
  <si>
    <t>AREGASPI</t>
  </si>
  <si>
    <t>ADELAINE.REGASPI</t>
  </si>
  <si>
    <t>RegaspiAdelaine</t>
  </si>
  <si>
    <t>PG3.HCLEXP.RegaspiAdelaine</t>
  </si>
  <si>
    <t>Adelaine.Regaspi@apria.com</t>
  </si>
  <si>
    <t>ADELAINE.REGASPI@HCL.COM</t>
  </si>
  <si>
    <t>Pascua, Rowena</t>
  </si>
  <si>
    <t>Rowena Orquia Pascua</t>
  </si>
  <si>
    <t>Rowena</t>
  </si>
  <si>
    <t>Orquia</t>
  </si>
  <si>
    <t>Maria Lourdes Viriña</t>
  </si>
  <si>
    <t>RPASCUA</t>
  </si>
  <si>
    <t>ROWENA.PASCUA</t>
  </si>
  <si>
    <t>PascuaRowena</t>
  </si>
  <si>
    <t>PG3.HCLEXP.PascuaRowena</t>
  </si>
  <si>
    <t>Rowena.Pascua@apria.com</t>
  </si>
  <si>
    <t>ROWENA.PASCUA@HCL.COM</t>
  </si>
  <si>
    <t>Desalago, Ma. Theresa</t>
  </si>
  <si>
    <t>Ma. Theresa Desalago</t>
  </si>
  <si>
    <t>Desalago</t>
  </si>
  <si>
    <t>Ma. Theresa</t>
  </si>
  <si>
    <t>MDESALAG</t>
  </si>
  <si>
    <t>MATHERESA.DESALAGO</t>
  </si>
  <si>
    <t>DesalagoMaThere</t>
  </si>
  <si>
    <t>PG3.HCLKAISERHC.DesalagoMaThere</t>
  </si>
  <si>
    <t>Ma.Theresa.Desalago@apria.com</t>
  </si>
  <si>
    <t>MATHERESA.DESALAGO@HCL.COM</t>
  </si>
  <si>
    <t>Reymonte, Dhanica</t>
  </si>
  <si>
    <t>Dhanica Reymonte</t>
  </si>
  <si>
    <t>Reymonte</t>
  </si>
  <si>
    <t>Dhanica</t>
  </si>
  <si>
    <t>DREYMONT</t>
  </si>
  <si>
    <t>DHANICA.REYMONTE</t>
  </si>
  <si>
    <t>ReymonteDhanica</t>
  </si>
  <si>
    <t>PG3.HCLPPMCIB.ReymonteDhanica</t>
  </si>
  <si>
    <t>Dhanica.Reymonte@apria.com</t>
  </si>
  <si>
    <t>DHANICA.REYMONTE@HCL.COM</t>
  </si>
  <si>
    <t>Bernardo, Champola Camille</t>
  </si>
  <si>
    <t>Champola Camille Dela Cruz Bernardo</t>
  </si>
  <si>
    <t>Champola Camille</t>
  </si>
  <si>
    <t>CBERNAR3</t>
  </si>
  <si>
    <t>CHAMPOLACAMILLE.B</t>
  </si>
  <si>
    <t>BernardoChampolaCam</t>
  </si>
  <si>
    <t>PG3.HCLEXP.BernardoChampolaCam</t>
  </si>
  <si>
    <t>ChampolaCamille.Bernardo@apria.com</t>
  </si>
  <si>
    <t>CHAMPOLACAMILLE.B@HCL.COM</t>
  </si>
  <si>
    <t>Sultan, Mark Gil</t>
  </si>
  <si>
    <t>Mark Gil Sultan</t>
  </si>
  <si>
    <t>Sultan</t>
  </si>
  <si>
    <t>Mark Gil</t>
  </si>
  <si>
    <t>MSULTAN</t>
  </si>
  <si>
    <t>MARKGIL.SULTAN</t>
  </si>
  <si>
    <t>SULTANMARKGIL</t>
  </si>
  <si>
    <t>PG3.HCLKAISERHC.SULTANMARKGIL</t>
  </si>
  <si>
    <t>Mark.Sultan@apria.com</t>
  </si>
  <si>
    <t>MARKGIL.SULTAN@HCL.COM</t>
  </si>
  <si>
    <t>Fontanilla, Cherry Blossom</t>
  </si>
  <si>
    <t>Cherry Blossom Fontanilla</t>
  </si>
  <si>
    <t>Cherry Blossom</t>
  </si>
  <si>
    <t>CFONTANI</t>
  </si>
  <si>
    <t>CHERRYBLOSSOM.F</t>
  </si>
  <si>
    <t>FONTANILLACHERRYB</t>
  </si>
  <si>
    <t>PG3.HCLPPMCBPM.FONTANILLACHERRYB</t>
  </si>
  <si>
    <t>Cherry.Fontanilla@apria.com</t>
  </si>
  <si>
    <t>CHERRYBLOSSOM.F@HCL.COM</t>
  </si>
  <si>
    <t>Resurreccion, Demler</t>
  </si>
  <si>
    <t>Demler Resurreccion</t>
  </si>
  <si>
    <t>Resurreccion</t>
  </si>
  <si>
    <t>Demler</t>
  </si>
  <si>
    <t>DRESURRE</t>
  </si>
  <si>
    <t>DEMLER.RESURRECCION</t>
  </si>
  <si>
    <t>ResurreccionDemler</t>
  </si>
  <si>
    <t>PG3.HCLETA.ResurreccionDemler</t>
  </si>
  <si>
    <t>Demler.Resurreccion@apria.com</t>
  </si>
  <si>
    <t>DEMLER.RESURRECCION@HCL.COM</t>
  </si>
  <si>
    <t>Mark Lester Valisno</t>
  </si>
  <si>
    <t>Valisno</t>
  </si>
  <si>
    <t>MVALISNO</t>
  </si>
  <si>
    <t>VALISNO.MARKLESTER</t>
  </si>
  <si>
    <t>ValisnoMark</t>
  </si>
  <si>
    <t>PG3.HCLStdPAPEQ.ValisnoMark</t>
  </si>
  <si>
    <t>Mark.Valisno@apria.com</t>
  </si>
  <si>
    <t>VALISNO.MARKLESTER@HCL.COM</t>
  </si>
  <si>
    <t>Gacusan, Judith</t>
  </si>
  <si>
    <t>Judith Gacusan</t>
  </si>
  <si>
    <t>Gacusan</t>
  </si>
  <si>
    <t>jgacusan</t>
  </si>
  <si>
    <t>JUDITH.GACUSAN</t>
  </si>
  <si>
    <t>JUDITHGACUSAN</t>
  </si>
  <si>
    <t>PG3.HCLSBPROJ.JUDITHGACUSAN</t>
  </si>
  <si>
    <t>7D:00255</t>
  </si>
  <si>
    <t>Judith.Gacusan@apria.com</t>
  </si>
  <si>
    <t>JUDITH.GACUSAN@HCL.COM</t>
  </si>
  <si>
    <t>Aguila, Elaine Quiambao</t>
  </si>
  <si>
    <t>Elaine Quiambao Aguila</t>
  </si>
  <si>
    <t>Aguila</t>
  </si>
  <si>
    <t>Elaine Quiambao</t>
  </si>
  <si>
    <t>EAGUILA</t>
  </si>
  <si>
    <t>ELAINE.AGUILA</t>
  </si>
  <si>
    <t>AGUILAELAINE</t>
  </si>
  <si>
    <t>PG3.HCLQuality.AGUILAELAINE</t>
  </si>
  <si>
    <t>Elaine.Aguila@apria.com</t>
  </si>
  <si>
    <t>ELAINE.AGUILA@HCL.COM</t>
  </si>
  <si>
    <t>Promoted to QA effec. 6/17/2016</t>
  </si>
  <si>
    <t>2019-11</t>
  </si>
  <si>
    <t>Tan, Christian Brian H.</t>
  </si>
  <si>
    <t>Christian Brian Tan</t>
  </si>
  <si>
    <t>Christian Brian</t>
  </si>
  <si>
    <t>H.</t>
  </si>
  <si>
    <t>CTAN2</t>
  </si>
  <si>
    <t>CHRISTIANBRIAN.TAN</t>
  </si>
  <si>
    <t>TANCHIRISTIANB</t>
  </si>
  <si>
    <t>PG3.HCLSleepRSCS.TANCHIRISTIANB</t>
  </si>
  <si>
    <t>Christian.Tan@apria.com</t>
  </si>
  <si>
    <t>CHRISTIANBRIAN.TAN@HCL.COM</t>
  </si>
  <si>
    <t>Arjo Myko Angeles</t>
  </si>
  <si>
    <t>Arjo Myko</t>
  </si>
  <si>
    <t>AANGELES</t>
  </si>
  <si>
    <t>ARJOMYKO.ANGELES</t>
  </si>
  <si>
    <t>ANGELESARJOMYKO</t>
  </si>
  <si>
    <t>PG3.HCLPPMCIB.ANGELESARJOMYKO</t>
  </si>
  <si>
    <t>ArjoMyko.Angeles@apria.com</t>
  </si>
  <si>
    <t>ARJOMYKO.ANGELES@HCL.COM</t>
  </si>
  <si>
    <t>Japinan, Januar</t>
  </si>
  <si>
    <t>Januar Japinan</t>
  </si>
  <si>
    <t>Japinan</t>
  </si>
  <si>
    <t>Januar</t>
  </si>
  <si>
    <t>JJAPINAN</t>
  </si>
  <si>
    <t>JANUAR.JAPINAN</t>
  </si>
  <si>
    <t>JapinanJanuar</t>
  </si>
  <si>
    <t>PG3.HCLDMEEQ.JapinanJanuar</t>
  </si>
  <si>
    <t>7D:58092</t>
  </si>
  <si>
    <t>Januar.Japinan@apria.com</t>
  </si>
  <si>
    <t>JANUAR.JAPINAN@HCL.COM</t>
  </si>
  <si>
    <t>Balagtas, John Edberg</t>
  </si>
  <si>
    <t>John Edberg Balagtas</t>
  </si>
  <si>
    <t>Balagtas</t>
  </si>
  <si>
    <t>John Edberg</t>
  </si>
  <si>
    <t>JBALAGTA</t>
  </si>
  <si>
    <t>JOHNEDBERG.BALAGTAS</t>
  </si>
  <si>
    <t>BalagtasJohnEdbe</t>
  </si>
  <si>
    <t>PG3.HCLStdPAPEQ.BalagtasJohnEdbe</t>
  </si>
  <si>
    <t>JohnEdberg.Balagtas@apria.com</t>
  </si>
  <si>
    <t>JOHNEDBERG.BALAGTAS@HCL.COM</t>
  </si>
  <si>
    <t>Opalalic, Roselyn Tegio</t>
  </si>
  <si>
    <t>Roselyn Tegio Opalalic</t>
  </si>
  <si>
    <t>Opalalic</t>
  </si>
  <si>
    <t>Roselyn Tegio</t>
  </si>
  <si>
    <t>ROPALALI</t>
  </si>
  <si>
    <t>ROSELYN.OPALALIC</t>
  </si>
  <si>
    <t>OpalalicRoselyn</t>
  </si>
  <si>
    <t>PG3.HCLSleepRSCS.OpalalicRoselyn</t>
  </si>
  <si>
    <t>Roselyn.Opalalic@apria.com</t>
  </si>
  <si>
    <t>ROSELYN.OPALALIC@HCL.COM</t>
  </si>
  <si>
    <t>Delosata, Johnedel</t>
  </si>
  <si>
    <t>Johnedel Delosata</t>
  </si>
  <si>
    <t>Delosata</t>
  </si>
  <si>
    <t>Johnedel</t>
  </si>
  <si>
    <t>JDELOSAT</t>
  </si>
  <si>
    <t>JOHNEDEL.DELOSATA</t>
  </si>
  <si>
    <t>DELOSATAJOHNEDEL</t>
  </si>
  <si>
    <t>PG3.HCLEXP.DELOSATAJOHNEDEL</t>
  </si>
  <si>
    <t>Johnedel.Delosata@apria.com</t>
  </si>
  <si>
    <t>JOHNEDEL.DELOSATA@HCL.COM</t>
  </si>
  <si>
    <t>Flores, Con Adrianne</t>
  </si>
  <si>
    <t>Con Adrianne Flores</t>
  </si>
  <si>
    <t>Con Adrianne</t>
  </si>
  <si>
    <t>CFLORES7</t>
  </si>
  <si>
    <t>CONADRIANNE.FLORES</t>
  </si>
  <si>
    <t>FLORESCONADRIAN</t>
  </si>
  <si>
    <t>PG3.HCLSleepRSCS.FLORESCONADRIAN</t>
  </si>
  <si>
    <t>ConAdrianne.Flores@apria.com</t>
  </si>
  <si>
    <t>CONADRIANNE.FLORES@HCL.COM</t>
  </si>
  <si>
    <t>Villafuerte, Dana Fae</t>
  </si>
  <si>
    <t>Dana Fae Villafuerte</t>
  </si>
  <si>
    <t>Villafuerte</t>
  </si>
  <si>
    <t>Dana Fae</t>
  </si>
  <si>
    <t>DVILLAFU</t>
  </si>
  <si>
    <t>DANAFAE.VILLAFUERTE</t>
  </si>
  <si>
    <t>VILLAFUERTEDANAF</t>
  </si>
  <si>
    <t>PG3.HCLKAISERHC.VILLAFUERTEDANAF</t>
  </si>
  <si>
    <t>Dana.Villafuerte@apria.com</t>
  </si>
  <si>
    <t>DANAFAE.VILLAFUERTE@HCL.COM</t>
  </si>
  <si>
    <t>Elmer Jr. Orfanel</t>
  </si>
  <si>
    <t>Elmer Jr.</t>
  </si>
  <si>
    <t>EORFANEL</t>
  </si>
  <si>
    <t>ELMERBOLALIN.O</t>
  </si>
  <si>
    <t>ORFANEL_ELMER_JR</t>
  </si>
  <si>
    <t>PG3.HCLPPMCIB.ORFANEL_ELMER_JR</t>
  </si>
  <si>
    <t>ElmerJr.Orfanel@apria.com</t>
  </si>
  <si>
    <t>ELMERBOLALIN.O@HCL.COM</t>
  </si>
  <si>
    <t>Costin, Lovelyryn</t>
  </si>
  <si>
    <t>Lovelyryn Costin</t>
  </si>
  <si>
    <t>Costin</t>
  </si>
  <si>
    <t>Lovelyryn</t>
  </si>
  <si>
    <t>LCOSTIN</t>
  </si>
  <si>
    <t>LOVELYRYN.COSTIN</t>
  </si>
  <si>
    <t>COSTINLOVELYRYN</t>
  </si>
  <si>
    <t>PG3.HCLSleepRSCS.COSTINLOVELYRYN</t>
  </si>
  <si>
    <t>Lovelyryn.Costin@apria.com</t>
  </si>
  <si>
    <t>LOVELYRYN.COSTIN@HCL.COM</t>
  </si>
  <si>
    <t>Faustino, Monina  Gay</t>
  </si>
  <si>
    <t>Monina  Gay Faustino</t>
  </si>
  <si>
    <t>Faustino</t>
  </si>
  <si>
    <t>Monina  Gay</t>
  </si>
  <si>
    <t>MFAUSTIN</t>
  </si>
  <si>
    <t>MONINAGAY.FAUSTINO</t>
  </si>
  <si>
    <t>FAUSTINOMONINAG</t>
  </si>
  <si>
    <t>PG3.HCLSleepRSCS.FAUSTINOMONINAG</t>
  </si>
  <si>
    <t>Monina.Faustino@apria.com</t>
  </si>
  <si>
    <t>MONINAGAY.FAUSTINO@HCL.COM</t>
  </si>
  <si>
    <t>Jerome Natividad</t>
  </si>
  <si>
    <t>NJEROME</t>
  </si>
  <si>
    <t>JEROME.NATIVIDAD</t>
  </si>
  <si>
    <t>NATIVIDADJEROME</t>
  </si>
  <si>
    <t>PG3.HCLPPMCIB.NATIVIDADJEROME</t>
  </si>
  <si>
    <t>NATIVIDAD.JEROME@apria.com</t>
  </si>
  <si>
    <t>JEROME.NATIVIDAD@HCL.COM</t>
  </si>
  <si>
    <t>Didal, Meriliz</t>
  </si>
  <si>
    <t>Meriliz Didal</t>
  </si>
  <si>
    <t>Didal</t>
  </si>
  <si>
    <t>Meriliz</t>
  </si>
  <si>
    <t>MDIDAL</t>
  </si>
  <si>
    <t>MERILIZ.DIDAL</t>
  </si>
  <si>
    <t>DIDALMERILIZ</t>
  </si>
  <si>
    <t>PG3.HCLSleepRSCS.DIDALMERILIZ</t>
  </si>
  <si>
    <t>Meriliz.Didal@apria.com</t>
  </si>
  <si>
    <t>MERILIZ.DIDAL@HCL.COM</t>
  </si>
  <si>
    <t>Address</t>
  </si>
  <si>
    <t>Emergency Contact</t>
  </si>
  <si>
    <t>Contact Number</t>
  </si>
  <si>
    <t>Birth Date</t>
  </si>
  <si>
    <t>Versant</t>
  </si>
  <si>
    <t>Typing</t>
  </si>
  <si>
    <t>Group Policy</t>
  </si>
  <si>
    <t>Policies Sign-off</t>
  </si>
  <si>
    <t>Audit Date</t>
  </si>
  <si>
    <t>Basic Requirements</t>
  </si>
  <si>
    <t>Contract/NDA</t>
  </si>
  <si>
    <t>BGV Report</t>
  </si>
  <si>
    <t>Police/NBI</t>
  </si>
  <si>
    <t>Aptitude</t>
  </si>
  <si>
    <t>Cleared</t>
  </si>
  <si>
    <t>X</t>
  </si>
  <si>
    <t>NBI</t>
  </si>
  <si>
    <t>Green-Closed</t>
  </si>
  <si>
    <t>Closed with Council Approval</t>
  </si>
  <si>
    <t>Personnel Assignment No.</t>
  </si>
  <si>
    <t>Employee Name</t>
  </si>
  <si>
    <t>DOJ HCL Group</t>
  </si>
  <si>
    <t>Contact</t>
  </si>
  <si>
    <t>19/13 Thirumaghal Colony Thirumangalam</t>
  </si>
  <si>
    <t>Ma Adelfa Flores</t>
  </si>
  <si>
    <t>Old No.2/400,New No.12/191,</t>
  </si>
  <si>
    <t>Gerald Acelajado</t>
  </si>
  <si>
    <t>B4 L27 Villa Mercedes Brgy. Pooc, Sta. Rosa City</t>
  </si>
  <si>
    <t>Kimberley Pascual</t>
  </si>
  <si>
    <t>2475 RUMHAI II</t>
  </si>
  <si>
    <t>1507 J. Fajardo St. Sampaloc, Manila</t>
  </si>
  <si>
    <t>block 92 lot 26 adela st. brgy: Rizal</t>
  </si>
  <si>
    <t>17 E.Jacinto St.</t>
  </si>
  <si>
    <t>16 Dona Francisca Subd., Phase 3, Talisay Balanga City Bataa</t>
  </si>
  <si>
    <t>202-B Domus Mariae Condo Estrada St. San Andres Bukid Manila</t>
  </si>
  <si>
    <t>101MSGT Soldiers Home Batasan Hills QC</t>
  </si>
  <si>
    <t>14 VP CRUZ ST LOWER BICUTAN TAGUIG CITY</t>
  </si>
  <si>
    <t>516 Fortune Star City, Susano Rd</t>
  </si>
  <si>
    <t>Ferdinand Jr. Lumotac</t>
  </si>
  <si>
    <t>East Rembo, Makati City</t>
  </si>
  <si>
    <t>60B Blk 32 Brgy. Addition Hills Mandaluyong City</t>
  </si>
  <si>
    <t>Rosemarie Del Rosario</t>
  </si>
  <si>
    <t>23 Miranda St. Zone 3 Signal Village Taguig City</t>
  </si>
  <si>
    <t>68 A Luna Street Bambang</t>
  </si>
  <si>
    <t>88 B. Jaguar street Village East Cainta Rizal</t>
  </si>
  <si>
    <t>Taguig City</t>
  </si>
  <si>
    <t>Purok 2 Peñafrancia</t>
  </si>
  <si>
    <t>116 b6 sitio 2 brgy fort bonifacio taguig city</t>
  </si>
  <si>
    <t>1486 Ibayo St. Malinta Valenzuela city</t>
  </si>
  <si>
    <t>1818 Franco st., Tondo Manila</t>
  </si>
  <si>
    <t>Aiza Gay Mendones</t>
  </si>
  <si>
    <t>MC 09 404 BCDA</t>
  </si>
  <si>
    <t>Block 30 Lot 5 Cottonwood Street Rainbow Village 5 Phase 3 D</t>
  </si>
  <si>
    <t>Blk 191 Lot 21</t>
  </si>
  <si>
    <t>09289047986 </t>
  </si>
  <si>
    <t>Jezza Olavidez</t>
  </si>
  <si>
    <t>Pembo, Makati City</t>
  </si>
  <si>
    <t>89-G 2nd ave. East Rembo, Makati City</t>
  </si>
  <si>
    <t>Mabuhay, Roxas, Oriental Mindoro</t>
  </si>
  <si>
    <t>BLK 17 L3A Cadena De Amor St. Pembo, Makati City</t>
  </si>
  <si>
    <t>5th Ave. cor 21st St. BGC</t>
  </si>
  <si>
    <t>09151206008 </t>
  </si>
  <si>
    <t>62 syracuse street better living subdivision paranaque city</t>
  </si>
  <si>
    <t>101 Acero St. Tugatog, Malabon City</t>
  </si>
  <si>
    <t>Blk. 2 Lot 11 E. Ragas St. Sta. Ana</t>
  </si>
  <si>
    <t>B10 L17 Town and Country Southville Subd Binan Lagunga</t>
  </si>
  <si>
    <t>Henry Natividad Jr</t>
  </si>
  <si>
    <t>B12 L12 P3 Mabuhay City, Paliparan III</t>
  </si>
  <si>
    <t>B8 L16 AGUILA VILLAGE SUSANA HEIGHTS MUNTINLUPA CITY</t>
  </si>
  <si>
    <t>Unit 4D 592 Onesimus Bldg Cordillera St.Malamig Mandaluyong</t>
  </si>
  <si>
    <t>5994 JD. Villena St. Brgy. Poblacion</t>
  </si>
  <si>
    <t>440 Constabulary Rd.Vet Vill Brgy.Holy Spirit QC</t>
  </si>
  <si>
    <t>05 Pineda St. Signal Village</t>
  </si>
  <si>
    <t>Unit D14 Building 25 GSIS Metrohomes, Anonas Street, Sta. Me</t>
  </si>
  <si>
    <t>Iriga 44 San Isidro Dapitan, Manila</t>
  </si>
  <si>
    <t>8 PATRICK ST HULONG DUHAT</t>
  </si>
  <si>
    <t>Bldg. M1 Unit 502, Sorrento Oasis, C. Raymundo,</t>
  </si>
  <si>
    <t>Ma. Concepcion Alcantara</t>
  </si>
  <si>
    <t>8 Taurus St Pamplona Park Subdivision Las Pinas City</t>
  </si>
  <si>
    <t>BLK 1 LT 11 PRK13 EXT.BRGY.SOUTH DAANGHARI TAGUIG CITY</t>
  </si>
  <si>
    <t>0010 LB 11th Ave., Hen Headquarter Support Group, Signal Vil</t>
  </si>
  <si>
    <t>Johnry Ferrolino</t>
  </si>
  <si>
    <t>B19 L26 Ph2,Babylonia St. North Olympus Subdivision Novalich</t>
  </si>
  <si>
    <t>09175732232</t>
  </si>
  <si>
    <t>John Michael Coronado</t>
  </si>
  <si>
    <t>377 Boni Serrano Road Blue Ridge B Quezon Citu</t>
  </si>
  <si>
    <t>Marian Mae Pilar</t>
  </si>
  <si>
    <t>8554 San Jose St. Guadalupe Nuevo Makati City</t>
  </si>
  <si>
    <t>09202566322 </t>
  </si>
  <si>
    <t>Mira Candido</t>
  </si>
  <si>
    <t>Door 10 Villa luz Apartment, Don Justo G</t>
  </si>
  <si>
    <t>09159473272</t>
  </si>
  <si>
    <t>Blk 24 Lot 15 Manukan Ext. BF Martinville Manuyo 2 Las Piñas</t>
  </si>
  <si>
    <t>#34 Sineguelas St. Zone-1 Signal Village</t>
  </si>
  <si>
    <t>Joseph Bolaños</t>
  </si>
  <si>
    <t>Blk. 27 L2 purok 3 Estante Street Central Bicutan</t>
  </si>
  <si>
    <t>Caniogan</t>
  </si>
  <si>
    <t>#123 Area 3 Bucal, Calamba City</t>
  </si>
  <si>
    <t>John Noel Jose</t>
  </si>
  <si>
    <t>0027 Masagana St. Sta Ana Kaliwa Pateros Metro Manila</t>
  </si>
  <si>
    <t>Enjel Brazas</t>
  </si>
  <si>
    <t>Heroes del 96</t>
  </si>
  <si>
    <t>Melry Padua</t>
  </si>
  <si>
    <t>147 Dr. Sixto Antonio St., Rosario, Pasig City</t>
  </si>
  <si>
    <t>09451541632 </t>
  </si>
  <si>
    <t>Armando Jr. Ancheta</t>
  </si>
  <si>
    <t>signal village</t>
  </si>
  <si>
    <t>09269912777 </t>
  </si>
  <si>
    <t>Rhuan Serias</t>
  </si>
  <si>
    <t>306 Sampaloc Street Cembo Makati</t>
  </si>
  <si>
    <t>09564433431 </t>
  </si>
  <si>
    <t>Saniata Mentoya</t>
  </si>
  <si>
    <t>7374 Unit 35 Kalayaan Ave. Brgy. Olympia, Makati City</t>
  </si>
  <si>
    <t>Franny Bergonia</t>
  </si>
  <si>
    <t>Abdul Rahman Bato</t>
  </si>
  <si>
    <t>Naiza Gojit</t>
  </si>
  <si>
    <t>Mervin Fajardo</t>
  </si>
  <si>
    <t>blk 6 lot 4 villa ellise barangay masuso</t>
  </si>
  <si>
    <t>Kristina Villaflor</t>
  </si>
  <si>
    <t>000000000000000000</t>
  </si>
  <si>
    <t>L30 Blk80 Rose St., Rizal, Makati City</t>
  </si>
  <si>
    <t>Pansy St., Target Range Ext., Pembo, Makati City</t>
  </si>
  <si>
    <t>John Daryll Ala</t>
  </si>
  <si>
    <t>501 F. Cruz St., Malibay</t>
  </si>
  <si>
    <t>blk 5 lot 7 silvercrest villas habay 1 bacoor cavite</t>
  </si>
  <si>
    <t>Rowel Estaras</t>
  </si>
  <si>
    <t>36 Unit B COnstabulary Road Veterans Village</t>
  </si>
  <si>
    <t>09151983803</t>
  </si>
  <si>
    <t>2044A Anak Bayan Street, Malate, Manila</t>
  </si>
  <si>
    <t>31 Madrigal Compound, San Pedro, Laguna</t>
  </si>
  <si>
    <t>B7 L25 EP Village, Brgy. Pinagsama Ph 1, Western Bicutan, Ta</t>
  </si>
  <si>
    <t>B1 L28, Enlisted Personnel Village 2, Pinagsama, Taguig City</t>
  </si>
  <si>
    <t>Deoty Bileta</t>
  </si>
  <si>
    <t>Milled Grace Austria</t>
  </si>
  <si>
    <t>329 Gabriel St., Taglesville Capitangan Abucay Bataan</t>
  </si>
  <si>
    <t>Carlo Ar-ar Arizabal</t>
  </si>
  <si>
    <t>161 E. Mendiola St., Buting Pasig City</t>
  </si>
  <si>
    <t>Reynaldo Jr Sapungan</t>
  </si>
  <si>
    <t>5212 San Lazaro St. Sav 5 Parañaque</t>
  </si>
  <si>
    <t>Kevin Lois More</t>
  </si>
  <si>
    <t>BO531 Paoville Fort Bonifacio Makati City</t>
  </si>
  <si>
    <t>Unit 8 29th St Palar Village Taguig City</t>
  </si>
  <si>
    <t>P17-07 7th st cor 14th st villamor Air Base</t>
  </si>
  <si>
    <t>Jeffrey Jaurigue</t>
  </si>
  <si>
    <t>N044 San Luis Sto Tomas Batangas</t>
  </si>
  <si>
    <t>Sr. Customer Service Executive</t>
  </si>
  <si>
    <t>056 San Roque Street, Sta Ines, Plaridel, Bulacan</t>
  </si>
  <si>
    <t>L10 B27 Dinar Street Lores Country Homes, Antipolo City</t>
  </si>
  <si>
    <t>Jack Philip Condeno</t>
  </si>
  <si>
    <t>Sitio Bagong Sibol, Brgy. San Isidro, Cainta Rizal</t>
  </si>
  <si>
    <t>252 Lawin Street, Brgy. Rizal Makati City</t>
  </si>
  <si>
    <t>L3 B118 PH3A, Magbuhay Home, Darangan, Binangonan, Rizal</t>
  </si>
  <si>
    <t>Blk 13 lot 66 13th St Olv Pangpang Sorsogon City</t>
  </si>
  <si>
    <t>16a Cabezas St. Proj 4 Quezon City</t>
  </si>
  <si>
    <t>17 Gaza Strip Multinational Village Parañaque City</t>
  </si>
  <si>
    <t>Honorato Catalan</t>
  </si>
  <si>
    <t>#56 3rd Street, Barangay Katuparan, Taguig City</t>
  </si>
  <si>
    <t>Jennifer Golle</t>
  </si>
  <si>
    <t>281 Uborio St Villa Catalina Subd San Agustin 3 Dasmariñas C</t>
  </si>
  <si>
    <t>Terrence Albert Laconsay</t>
  </si>
  <si>
    <t>48 Aguilar Street Santos Village Zapote Las Piñas City</t>
  </si>
  <si>
    <t>Ruth Ann Rodriguez</t>
  </si>
  <si>
    <t>Concordia Street Balayan Batangas</t>
  </si>
  <si>
    <t>252 Lawin St Rizal</t>
  </si>
  <si>
    <t>Christopher John Mercado</t>
  </si>
  <si>
    <t>L4 RSG Town Homes Airportview Parañaque</t>
  </si>
  <si>
    <t>Ronald Hengoyon</t>
  </si>
  <si>
    <t>Rm C 4th Flr Brgy Pinagsama Palar TAguig City</t>
  </si>
  <si>
    <t>Sean Rico Aragones</t>
  </si>
  <si>
    <t>Blk 11 Lot 32 Mulabe St. Calendola Village</t>
  </si>
  <si>
    <t>Emerson Raymundo</t>
  </si>
  <si>
    <t>782 unit 103 RJ Fran Estrella-Pantaleon St. Manadaluyong Ci</t>
  </si>
  <si>
    <t>Louie Lee Orbien</t>
  </si>
  <si>
    <t>Block 63 Lot 8 Gladiola St Makati City</t>
  </si>
  <si>
    <t>Arlo Bernales</t>
  </si>
  <si>
    <t>3 Ephesus St., Multinational Village, Parañaque City</t>
  </si>
  <si>
    <t>Sheila Mae Pejer</t>
  </si>
  <si>
    <t>Zone 10, Calachuchi Pembo Makati</t>
  </si>
  <si>
    <t>Alvie Joy Lombendencio</t>
  </si>
  <si>
    <t>371 Pajoyan st. Sampaloc BF Parañaque</t>
  </si>
  <si>
    <t>09124515216</t>
  </si>
  <si>
    <t>16 Aguho Corner Yakal St Engineers Hills</t>
  </si>
  <si>
    <t>Loida Bahin</t>
  </si>
  <si>
    <t>Blk 7 Lot 74 Ivory Str. Barangay Rizal Makati City</t>
  </si>
  <si>
    <t>Lea Hanna Ferrer</t>
  </si>
  <si>
    <t>#20 Manga St., Road 3, Paradise, Malanday, Marikina City</t>
  </si>
  <si>
    <t>Selina Guina</t>
  </si>
  <si>
    <t>19 Daffodil Street, Zone 13 Pembo fort Bonifacio, Makati Cit</t>
  </si>
  <si>
    <t>Purok 2 Brgy. Catioan, Capalonga, Camarines Norte</t>
  </si>
  <si>
    <t>Blk 298 Lot 13 Barangay Rizal Makati City</t>
  </si>
  <si>
    <t>Blk 4 Lot 13 Blue Bay Homes, Mapayapa Village Pulang Lupa Un</t>
  </si>
  <si>
    <t>Block 1 Lot 14 Villa Fer Floor Bagumabayan Taguig City</t>
  </si>
  <si>
    <t>Nenebeth Ann Oblepias</t>
  </si>
  <si>
    <t>Estrellado Street Barangay Sto. Tomas Luisiana</t>
  </si>
  <si>
    <t>Wian Brinquez</t>
  </si>
  <si>
    <t>192 P Santos St Pasay City</t>
  </si>
  <si>
    <t>Sarah Jane Aspa</t>
  </si>
  <si>
    <t>7th St. Blk 17 ghq bRGY kATUPARAN tAGUIG cITY</t>
  </si>
  <si>
    <t>BLOCK 192 LOT50 UPPER PARAISO STREET  PEMBO MAKATI CITY</t>
  </si>
  <si>
    <t>Blk 31 Lot 9 Greengate Homes 2 Imus Cavite</t>
  </si>
  <si>
    <t>41, 1731 Domingo St. Pasay City</t>
  </si>
  <si>
    <t>664 Villa Nicasia 4 Subd TanzangLuma 4 Imus Cavite</t>
  </si>
  <si>
    <t>724 San Rafael St. Mandaluyong City</t>
  </si>
  <si>
    <t>141-B 15th Avenue East Rembo Makati City</t>
  </si>
  <si>
    <t>Tolentino St. Brgy Namulandayan Lupao Nueva Ecija</t>
  </si>
  <si>
    <t>Lot 3 Blk 259 Diamond St. Makati City</t>
  </si>
  <si>
    <t>Eurvene Mark Lozares</t>
  </si>
  <si>
    <t>Blk 17 Lot 1 Contreras St. Central Bicut</t>
  </si>
  <si>
    <t>643 Toblerone st. montalban</t>
  </si>
  <si>
    <t>Block 91 Lot 3 Roma Amor St. Makati City</t>
  </si>
  <si>
    <t>09229641123</t>
  </si>
  <si>
    <t>1447 A. Ilang-Ilang St. Pandacan Manila</t>
  </si>
  <si>
    <t>129 Bagong Pook Malvar Batangas</t>
  </si>
  <si>
    <t>09260056743</t>
  </si>
  <si>
    <t>6825 Wag-Wag St. Sucat Clarmen Parañaque</t>
  </si>
  <si>
    <t>09261652284</t>
  </si>
  <si>
    <t>M.H Del Pilar Brgy Rizal Makati City</t>
  </si>
  <si>
    <t>09368747973 </t>
  </si>
  <si>
    <t>407 Mapagkalinga St. Brgy 98</t>
  </si>
  <si>
    <t>09260581084</t>
  </si>
  <si>
    <t>Cainta Rizal</t>
  </si>
  <si>
    <t>Tondo, Manila</t>
  </si>
  <si>
    <t>30 E La Salle St., Cubao, Q.C.</t>
  </si>
  <si>
    <t>Makati East Rembo</t>
  </si>
  <si>
    <t>South Cembo Makati City</t>
  </si>
  <si>
    <t>GIOVANNI PEQUE</t>
  </si>
  <si>
    <t>Sta Lucia Pasig City</t>
  </si>
  <si>
    <t>Pateros Metro Manila</t>
  </si>
  <si>
    <t>Taguig city</t>
  </si>
  <si>
    <t>Golden Hills Novaliches Caloocan City</t>
  </si>
  <si>
    <t>255  Paloma Circle St. Brgy Rizal Makati</t>
  </si>
  <si>
    <t>Caloocan City</t>
  </si>
  <si>
    <t>Mangga Cembo Makati</t>
  </si>
  <si>
    <t>ST. Malibay Pasay</t>
  </si>
  <si>
    <t>Mandaluyong</t>
  </si>
  <si>
    <t>Comembo Makati</t>
  </si>
  <si>
    <t>Ernesto Acupinpin Jr.</t>
  </si>
  <si>
    <t>Brgy. Pitogo Makati City</t>
  </si>
  <si>
    <t>Plain View Mandalyong City</t>
  </si>
  <si>
    <t>m.cruz mandaluyong City</t>
  </si>
  <si>
    <t>Waling Waling Sta Mesa Manila</t>
  </si>
  <si>
    <t>La Paz Makati City</t>
  </si>
  <si>
    <t>Pinagsama Village Taguig</t>
  </si>
  <si>
    <t>Vickilou Ordoño</t>
  </si>
  <si>
    <t>San Rafael ST. Kapitolyo Pasig City</t>
  </si>
  <si>
    <t>Brgy. Dacon Cavite</t>
  </si>
  <si>
    <t>09770979960 </t>
  </si>
  <si>
    <t>Magsaysay Vill Tondo Manila</t>
  </si>
  <si>
    <t>Camella Homes 3 Tunasan Muntinlupa</t>
  </si>
  <si>
    <t>Pembo Makati City</t>
  </si>
  <si>
    <t>Almanza Las Pinas</t>
  </si>
  <si>
    <t>Mary Ann Pagadora</t>
  </si>
  <si>
    <t>Angeles City Pampanga</t>
  </si>
  <si>
    <t>Roxanne Esquivas</t>
  </si>
  <si>
    <t>Buting Pasig</t>
  </si>
  <si>
    <t>Fort Bonifacio Taguig City</t>
  </si>
  <si>
    <t>Mechelle Lingon</t>
  </si>
  <si>
    <t>3737 Hen. Estrella St. Bangkal, Makati City</t>
  </si>
  <si>
    <t>John Michael Narvasa</t>
  </si>
  <si>
    <t>710A San Rafael Mandaluyong</t>
  </si>
  <si>
    <t>Rolando Jao</t>
  </si>
  <si>
    <t>8238 A Santos Avenue Parañaque City</t>
  </si>
  <si>
    <t>Rhiel Angelo Biscarra</t>
  </si>
  <si>
    <t>Block 224 Lot 1 Zone 13 Pembo, Makati City</t>
  </si>
  <si>
    <t>Premiere Court Quezon City</t>
  </si>
  <si>
    <t>Kristine Saman</t>
  </si>
  <si>
    <t>877 Kasipagan St. Mandaluyong City</t>
  </si>
  <si>
    <t>Carlos Macabenta</t>
  </si>
  <si>
    <t>B2 L5 SS8 Lancaster New City Brgy Navarro General Trias City</t>
  </si>
  <si>
    <t>Honey Fernandez</t>
  </si>
  <si>
    <t>#60 T 14th Ave. Brgy. Socorro Cubao, Quezon City</t>
  </si>
  <si>
    <t>843 Tablas St. Pitogo, Makati City</t>
  </si>
  <si>
    <t>Raquel Oba</t>
  </si>
  <si>
    <t>Unit 104 Booklyn Bldg Lakeview Manors Ususan, Taguig City</t>
  </si>
  <si>
    <t>Blk 13 Lot 23 11th Ave. North Signal Vill Taguig City</t>
  </si>
  <si>
    <t>Theodolph Advincula</t>
  </si>
  <si>
    <t>3 old JP Rizal Nangka, Marikina City</t>
  </si>
  <si>
    <t>Armie Parungo</t>
  </si>
  <si>
    <t>Brgy. 132 Unit 1511A 8001 D. Jorge St. Pasay City</t>
  </si>
  <si>
    <t>Micko John Sanguyo</t>
  </si>
  <si>
    <t>#32 Yakal St. North Signal Village, Taguig City</t>
  </si>
  <si>
    <t>#59 Gonzalo Magsalin St., Calzada, Taguig City</t>
  </si>
  <si>
    <t>B3 #20 Masikap St. Santolan, Pasig City</t>
  </si>
  <si>
    <t>Joy Maureen Santos</t>
  </si>
  <si>
    <t>3F 2066 Captain M Reyes St. Pio del Pilar Makati City</t>
  </si>
  <si>
    <t>09565511898 </t>
  </si>
  <si>
    <t>14 Kalinga St. La Vista Subd., Quezon City</t>
  </si>
  <si>
    <t>Monica Ann Verdejo</t>
  </si>
  <si>
    <t>03 Romana Ext. Magsaysay, Tondo Manila</t>
  </si>
  <si>
    <t>Rozzel Maralit</t>
  </si>
  <si>
    <t>Luxury Series Cabuyao City Laguna</t>
  </si>
  <si>
    <t>Joshua Michael Ocampo</t>
  </si>
  <si>
    <t>Camella Homes Muntinlupa City</t>
  </si>
  <si>
    <t>Nanette Beltran</t>
  </si>
  <si>
    <t>St. Guadalupe Nuevo Makati</t>
  </si>
  <si>
    <t>Josefina Del Rosario</t>
  </si>
  <si>
    <t>E Rodriguez Quezon City</t>
  </si>
  <si>
    <t>Alma Tanyag</t>
  </si>
  <si>
    <t>492 Batisan St., Bagumbayan</t>
  </si>
  <si>
    <t>Sheryl Lagua</t>
  </si>
  <si>
    <t>#8 8th Avenue HHSG North Signal Village</t>
  </si>
  <si>
    <t>Lene Rose Bernarte</t>
  </si>
  <si>
    <t>254 Scout, Quezon City</t>
  </si>
  <si>
    <t>Sidro Miguel Catina</t>
  </si>
  <si>
    <t>37 MBH Ilayas Street Alabang Muntinlupa</t>
  </si>
  <si>
    <t>0725 Fort Santiago, Muntinlupa City</t>
  </si>
  <si>
    <t>09063719357</t>
  </si>
  <si>
    <t>Janwen Bacalso</t>
  </si>
  <si>
    <t>#117, Kalayaan Ave., Makati City</t>
  </si>
  <si>
    <t>376 Dr. Sixto Antonio ave. Pasig City</t>
  </si>
  <si>
    <t>Navotas City</t>
  </si>
  <si>
    <t>Darrel Mascual</t>
  </si>
  <si>
    <t>Talon III Las Piñas</t>
  </si>
  <si>
    <t>09064734880</t>
  </si>
  <si>
    <t>Ma. Charlene Hernaez</t>
  </si>
  <si>
    <t>1962 Sta. Cruz, Manila</t>
  </si>
  <si>
    <t>09772307028</t>
  </si>
  <si>
    <t>40 B Pili St, North Signal Village</t>
  </si>
  <si>
    <t>Fairview, Quezon City</t>
  </si>
  <si>
    <t>18 B Rosario, Pasig</t>
  </si>
  <si>
    <t>09265200771</t>
  </si>
  <si>
    <t>Brgy. Caniogan</t>
  </si>
  <si>
    <t>09176811104</t>
  </si>
  <si>
    <t>John Fernando</t>
  </si>
  <si>
    <t>820 Ascaño St. Malibay, Pasay City</t>
  </si>
  <si>
    <t>Memirena Daoa</t>
  </si>
  <si>
    <t>253 Bldg. Rd6 Pildera 2 Pasay City</t>
  </si>
  <si>
    <t>Maliksi II Bacoor Cavite</t>
  </si>
  <si>
    <t>Gamini St. Pembo, Makati City</t>
  </si>
  <si>
    <t>#10 K-95 St. Karangalan Vill, Pasig</t>
  </si>
  <si>
    <t>Quezon City</t>
  </si>
  <si>
    <t>Laguna</t>
  </si>
  <si>
    <t>Las Piñas</t>
  </si>
  <si>
    <t>09204071204</t>
  </si>
  <si>
    <t>Taguig</t>
  </si>
  <si>
    <t>09278160410</t>
  </si>
  <si>
    <t>Bienalyn Rose Ann Hamor</t>
  </si>
  <si>
    <t>San Pedro, Laguna</t>
  </si>
  <si>
    <t>Dreamland Hagonoy Taguig</t>
  </si>
  <si>
    <t>Angelie Luna</t>
  </si>
  <si>
    <t>Pasig City</t>
  </si>
  <si>
    <t>Mark Jason Brosas</t>
  </si>
  <si>
    <t>C. Raymundo Brgy Rosario Pasig City</t>
  </si>
  <si>
    <t>Roselyn Teves</t>
  </si>
  <si>
    <t>Pilar Village Las Pinas</t>
  </si>
  <si>
    <t>JAYSON OYANDO</t>
  </si>
  <si>
    <t>33-C J. Basa ST. Brgy Pedro Cruz San Juan City</t>
  </si>
  <si>
    <t>Marie Johanne Pauline Boiser</t>
  </si>
  <si>
    <t>09498459569</t>
  </si>
  <si>
    <t>Maria Tiffany Carino</t>
  </si>
  <si>
    <t>Sampaguita St Pembo Makati City</t>
  </si>
  <si>
    <t>Zchaira Salvo</t>
  </si>
  <si>
    <t>0362 PUROK 4 BICAL MABALACAT PAMPANGA</t>
  </si>
  <si>
    <t>09453490250</t>
  </si>
  <si>
    <t>20 10th St. Zone 3 Central Signal Taguig</t>
  </si>
  <si>
    <t>09270375819 </t>
  </si>
  <si>
    <t>Lovely Marie Azarcon</t>
  </si>
  <si>
    <t>178 Block Lot 006 Dahlia St., Brgy Pembo</t>
  </si>
  <si>
    <t>09271451151</t>
  </si>
  <si>
    <t>Unit 3C 25 A delos santos st Buting</t>
  </si>
  <si>
    <t>1 Cabasaan Street</t>
  </si>
  <si>
    <t>626 Lanzones St. NAPICO, Manggahan Pasig City</t>
  </si>
  <si>
    <t>1825F ME Patricio Street, Purok 5, Lower Bicutan, Taguig</t>
  </si>
  <si>
    <t>#205 M.L.Q st Hagonoy Taguig City</t>
  </si>
  <si>
    <t>Rm 304 Bldg.1 MRB Village,Brgy. Ususan</t>
  </si>
  <si>
    <t>Blk 82 Lot 18 Milkweed St. Brgy. Rizal</t>
  </si>
  <si>
    <t>2047 a francisco st. sta ana manila</t>
  </si>
  <si>
    <t>60B Labao St. Ligid-Tipas Taguig City</t>
  </si>
  <si>
    <t>35-B.E. Mendoza Street, Buting, Pasig City</t>
  </si>
  <si>
    <t>09567061292</t>
  </si>
  <si>
    <t>54 Blueboz Street Zone 13 Barangay Rizal</t>
  </si>
  <si>
    <t>Unit 7E, Legrand tower 2, Eastwood, Libis, Q.C</t>
  </si>
  <si>
    <t>1487C Galvani St., Brgy. San Isidro, Makati City</t>
  </si>
  <si>
    <t>blk36 lot10 molave st. central ph3 camella homes springville</t>
  </si>
  <si>
    <t>12 Bagong Silang St. Tuktukan</t>
  </si>
  <si>
    <t>32 Mangga Road Pag asa St Zone 1</t>
  </si>
  <si>
    <t>#26 Saint Francis Street, Central Signal</t>
  </si>
  <si>
    <t>Unit 302 MB26 BCDA Pamayanang Diego Silang</t>
  </si>
  <si>
    <t>#93 Urbano Velasco Avenue Pinagbuhatan Pasig City</t>
  </si>
  <si>
    <t>21-B 3rd Ave. North Signal Village</t>
  </si>
  <si>
    <t>264 Peras St</t>
  </si>
  <si>
    <t>3rd Avenue -- East Rembo</t>
  </si>
  <si>
    <t>09051225605</t>
  </si>
  <si>
    <t>Rena Jean Precia</t>
  </si>
  <si>
    <t>B2403</t>
  </si>
  <si>
    <t>08-A Lt. RR Cruz Street Bambang</t>
  </si>
  <si>
    <t>BRGY CEMBO MAKATI CITY</t>
  </si>
  <si>
    <t>TONDO MANILA</t>
  </si>
  <si>
    <t>John Frawnel Macabuhay</t>
  </si>
  <si>
    <t>Phase 3 Block 10 Lot 87 Golden City City of Santa Rosa</t>
  </si>
  <si>
    <t>Lot 70 Block 2 Phase 2 EP</t>
  </si>
  <si>
    <t>Unit 70 Centennial Apartment, #4 Quirino Highway, Balonbato,</t>
  </si>
  <si>
    <t>259 C Heroes Del 96 Caloocan City</t>
  </si>
  <si>
    <t>09303444271</t>
  </si>
  <si>
    <t>09267100382 </t>
  </si>
  <si>
    <t>09154468201 </t>
  </si>
  <si>
    <t>09171128329 </t>
  </si>
  <si>
    <t>09178760195 </t>
  </si>
  <si>
    <t>09565797280 </t>
  </si>
  <si>
    <t>09176673368 </t>
  </si>
  <si>
    <t>09275382136 </t>
  </si>
  <si>
    <t>09083892404 </t>
  </si>
  <si>
    <t>09178536343 </t>
  </si>
  <si>
    <t>09267083847 </t>
  </si>
  <si>
    <t>09195728721 </t>
  </si>
  <si>
    <t>Birthday</t>
  </si>
  <si>
    <t>Emergency Contact Person</t>
  </si>
  <si>
    <t>Emergency Contact Number</t>
  </si>
  <si>
    <t>N/A</t>
  </si>
  <si>
    <t>Medical</t>
  </si>
  <si>
    <t>Cruz, John Michael Vincent</t>
  </si>
  <si>
    <t>5.6</t>
  </si>
  <si>
    <t>Tudlong, Lydia Mae</t>
  </si>
  <si>
    <t>Lydia Mae Tudlong</t>
  </si>
  <si>
    <t>Lydia Mae</t>
  </si>
  <si>
    <t xml:space="preserve">Lozada, Aldwin </t>
  </si>
  <si>
    <t>Aldwin Lozada</t>
  </si>
  <si>
    <t>Aldwin</t>
  </si>
  <si>
    <t xml:space="preserve">Neyra, Myra May </t>
  </si>
  <si>
    <t>Myra May Neyra</t>
  </si>
  <si>
    <t>Neyra</t>
  </si>
  <si>
    <t>Myra May</t>
  </si>
  <si>
    <t xml:space="preserve">Germino, John Paul  </t>
  </si>
  <si>
    <t>John Paul  Germino</t>
  </si>
  <si>
    <t>Germino</t>
  </si>
  <si>
    <t xml:space="preserve">John Paul </t>
  </si>
  <si>
    <t xml:space="preserve">Dela Cruz, Raquel </t>
  </si>
  <si>
    <t>Raquel Dela Cruz</t>
  </si>
  <si>
    <t xml:space="preserve">Miralles, Jan Louise </t>
  </si>
  <si>
    <t>Jan Louise Miralles</t>
  </si>
  <si>
    <t>Jan Louise</t>
  </si>
  <si>
    <t xml:space="preserve">Cuevas, Tristan </t>
  </si>
  <si>
    <t>Tristan Cuevas</t>
  </si>
  <si>
    <t>Tristan</t>
  </si>
  <si>
    <t xml:space="preserve">Aranda, Gracel </t>
  </si>
  <si>
    <t>Gracel Aranda</t>
  </si>
  <si>
    <t>Aranda</t>
  </si>
  <si>
    <t>Gracel</t>
  </si>
  <si>
    <t xml:space="preserve">Cortez, Cielita </t>
  </si>
  <si>
    <t>Cielita Cortez</t>
  </si>
  <si>
    <t xml:space="preserve">Robale, Josephine </t>
  </si>
  <si>
    <t xml:space="preserve">Cinco, Joy Almabim </t>
  </si>
  <si>
    <t>Joy Almabim Cinco</t>
  </si>
  <si>
    <t>Cinco</t>
  </si>
  <si>
    <t>Joy Almabim</t>
  </si>
  <si>
    <t xml:space="preserve">Domantay, Adalia Mary Grace </t>
  </si>
  <si>
    <t>Adalia Mary Grace Domantay</t>
  </si>
  <si>
    <t>Domantay</t>
  </si>
  <si>
    <t>Adalia Mary Grace</t>
  </si>
  <si>
    <t xml:space="preserve">Calipusan, Adela </t>
  </si>
  <si>
    <t>Adela Calipusan</t>
  </si>
  <si>
    <t>Calipusan</t>
  </si>
  <si>
    <t>Adela</t>
  </si>
  <si>
    <t xml:space="preserve">Lumabi, Joyce Anne </t>
  </si>
  <si>
    <t>Joyce Anne Lumabi</t>
  </si>
  <si>
    <t>Lumabi</t>
  </si>
  <si>
    <t>Joyce Anne</t>
  </si>
  <si>
    <t xml:space="preserve">Maclang, Ryan Rome </t>
  </si>
  <si>
    <t>Ryan Rome Maclang</t>
  </si>
  <si>
    <t>Maclang</t>
  </si>
  <si>
    <t>Ryan Rome</t>
  </si>
  <si>
    <t xml:space="preserve">De Belen, Regielyn </t>
  </si>
  <si>
    <t>Regielyn De Belen</t>
  </si>
  <si>
    <t>De Belen</t>
  </si>
  <si>
    <t>Regielyn</t>
  </si>
  <si>
    <t xml:space="preserve">Alfon, Margie </t>
  </si>
  <si>
    <t>Margie Alfon</t>
  </si>
  <si>
    <t>Alfon</t>
  </si>
  <si>
    <t>Margie</t>
  </si>
  <si>
    <t xml:space="preserve">Ibayan, Melody </t>
  </si>
  <si>
    <t>Melody Ibayan</t>
  </si>
  <si>
    <t>Ibayan</t>
  </si>
  <si>
    <t>Melody</t>
  </si>
  <si>
    <t xml:space="preserve">Lopez, Citadel </t>
  </si>
  <si>
    <t>Citadel Lopez</t>
  </si>
  <si>
    <t>Citadel</t>
  </si>
  <si>
    <t xml:space="preserve">Ganzan, Brenda Lou </t>
  </si>
  <si>
    <t>Brenda Lou Ganzan</t>
  </si>
  <si>
    <t>Ganzan</t>
  </si>
  <si>
    <t>Brenda Lou</t>
  </si>
  <si>
    <t xml:space="preserve">Tabugara, Dennis Jr. </t>
  </si>
  <si>
    <t>Dennis Jr. Tabugara</t>
  </si>
  <si>
    <t>Tabugara</t>
  </si>
  <si>
    <t>Dennis Jr.</t>
  </si>
  <si>
    <t xml:space="preserve">Labrador, Russel </t>
  </si>
  <si>
    <t>Russel Labrador</t>
  </si>
  <si>
    <t xml:space="preserve">Espinar, Jeffrey </t>
  </si>
  <si>
    <t>Jeffrey Espinar</t>
  </si>
  <si>
    <t>Espinar</t>
  </si>
  <si>
    <t xml:space="preserve">David, Estrellita </t>
  </si>
  <si>
    <t>Estrellita David</t>
  </si>
  <si>
    <t>Estrellita</t>
  </si>
  <si>
    <t>ALOZADA</t>
  </si>
  <si>
    <t>ALDWIN.LOZADA</t>
  </si>
  <si>
    <t>MNEYRA</t>
  </si>
  <si>
    <t>MYRAMAY.NEYRA</t>
  </si>
  <si>
    <t>JGERMINO</t>
  </si>
  <si>
    <t>JOHNPAUL.GERMINO</t>
  </si>
  <si>
    <t>RDELACR5</t>
  </si>
  <si>
    <t>RAQUEL.DELACRUZ</t>
  </si>
  <si>
    <t>JMIRALLE</t>
  </si>
  <si>
    <t>JANLOUISE.MIRALLES</t>
  </si>
  <si>
    <t>TCUEVAS1</t>
  </si>
  <si>
    <t>TRISTAN.CUEVAS</t>
  </si>
  <si>
    <t>GARANDA</t>
  </si>
  <si>
    <t>GRACEL.ARANDA</t>
  </si>
  <si>
    <t>RLUMAGU1</t>
  </si>
  <si>
    <t>CCORTEZ5</t>
  </si>
  <si>
    <t>JROBALE1</t>
  </si>
  <si>
    <t>DE</t>
  </si>
  <si>
    <t>201-File</t>
  </si>
  <si>
    <t>Vuelta, Rances Mae</t>
  </si>
  <si>
    <t>Rances Mae Ramos Vuelta</t>
  </si>
  <si>
    <t>Vuelta</t>
  </si>
  <si>
    <t>Rances Mae</t>
  </si>
  <si>
    <t>rvuelta</t>
  </si>
  <si>
    <t>RANCESMAE.VUELTA</t>
  </si>
  <si>
    <t>VUELTARANCES</t>
  </si>
  <si>
    <t>PG3.HCLPPMCIB.VUELTARANCES</t>
  </si>
  <si>
    <t>Rances.Vuelta@apria.com</t>
  </si>
  <si>
    <t>RANCESMAE.VUELTA@HCL.COM</t>
  </si>
  <si>
    <t>2019-12</t>
  </si>
  <si>
    <t>Larry</t>
  </si>
  <si>
    <t>LVILLAFL</t>
  </si>
  <si>
    <t>LARRY.VILLAFLOR</t>
  </si>
  <si>
    <t>VillaflorLarry</t>
  </si>
  <si>
    <t>PG3.HCLWFM.VillaflorLarry</t>
  </si>
  <si>
    <t>Larry.Villaflor@apria.com</t>
  </si>
  <si>
    <t>LARRY.VILLAFLOR@HCL.COM</t>
  </si>
  <si>
    <t>Jherwin</t>
  </si>
  <si>
    <t>JVARONA</t>
  </si>
  <si>
    <t>JHERWIN.VARONA</t>
  </si>
  <si>
    <t>VARONAJHERWIN</t>
  </si>
  <si>
    <t>PG3.HCLPPMCIB.VARONAJHERWIN</t>
  </si>
  <si>
    <t>Jherwin.Varona@apria.com</t>
  </si>
  <si>
    <t>JHERWIN.VARONA@HCL.COM</t>
  </si>
  <si>
    <t>Noel Jr. Tangian</t>
  </si>
  <si>
    <t>Tangian</t>
  </si>
  <si>
    <t>Noel Jr.</t>
  </si>
  <si>
    <t>NTANGIAN</t>
  </si>
  <si>
    <t>NOEL.TANGIANJR</t>
  </si>
  <si>
    <t>TangianNoel</t>
  </si>
  <si>
    <t>PG3.HCLKAISERHC.TangianNoel</t>
  </si>
  <si>
    <t>Noel.Tangian@apria.com</t>
  </si>
  <si>
    <t>NOEL.TANGIANJR@HCL.COM</t>
  </si>
  <si>
    <t>Maniago</t>
  </si>
  <si>
    <t>MMANIAGO</t>
  </si>
  <si>
    <t>MARYANNM</t>
  </si>
  <si>
    <t>ManiagoMaryAnn</t>
  </si>
  <si>
    <t>PG3.HCLKAISERHC.ManiagoMaryAnn</t>
  </si>
  <si>
    <t>7D:16088</t>
  </si>
  <si>
    <t>MaryAnn.Maniago@apria.com</t>
  </si>
  <si>
    <t>MARYANNM@HCL.COM</t>
  </si>
  <si>
    <t>Saway</t>
  </si>
  <si>
    <t>Kim Edward</t>
  </si>
  <si>
    <t>KSAWAY</t>
  </si>
  <si>
    <t>KIMEDWARD.SAWAY</t>
  </si>
  <si>
    <t>EDWARDSAWAYKIM</t>
  </si>
  <si>
    <t>PG3.HCLSleepRSCS.EDWARDSAWAYKIM</t>
  </si>
  <si>
    <t>Kim.Saway@apria.com</t>
  </si>
  <si>
    <t>KIMEDWARD.SAWAY@HCL.COM</t>
  </si>
  <si>
    <t>Fernando Jr Apolonio Pansoy</t>
  </si>
  <si>
    <t>Pansoy</t>
  </si>
  <si>
    <t>Fernando Jr</t>
  </si>
  <si>
    <t>Apolonio</t>
  </si>
  <si>
    <t>FPANSOY</t>
  </si>
  <si>
    <t>FERNANDOJR.PANSOY</t>
  </si>
  <si>
    <t>PansoyFernandoJr</t>
  </si>
  <si>
    <t>PG3.HCLPPMCIB.PansoyFernandoJr</t>
  </si>
  <si>
    <t>FernandoJr.Pansoy@apria.com</t>
  </si>
  <si>
    <t>FERNANDOJR.PANSOY@HCL.COM</t>
  </si>
  <si>
    <t>Melissa Miles Niverba</t>
  </si>
  <si>
    <t>Niverba</t>
  </si>
  <si>
    <t>Melissa</t>
  </si>
  <si>
    <t>MNIVERBA</t>
  </si>
  <si>
    <t>MELISSAMILES.N</t>
  </si>
  <si>
    <t>NIVERBAMELISSAMILE</t>
  </si>
  <si>
    <t>PG3.HCLPPMCIB.NIVERBAMELISSAMILE</t>
  </si>
  <si>
    <t>MelissaMiles.Niverba@apria.com</t>
  </si>
  <si>
    <t>MELISSAMILES.N@HCL.COM</t>
  </si>
  <si>
    <t>Ma. Adelfa Flores</t>
  </si>
  <si>
    <t>Ma. Adelfa</t>
  </si>
  <si>
    <t>7.7</t>
  </si>
  <si>
    <t>AFLORES4</t>
  </si>
  <si>
    <t>MA.FLORES</t>
  </si>
  <si>
    <t>FLORESMAADELFA</t>
  </si>
  <si>
    <t>PG3.HCLQuality.FLORESMAADELFA</t>
  </si>
  <si>
    <t>7D:01474</t>
  </si>
  <si>
    <t>Adelfa.Flores@apria.com</t>
  </si>
  <si>
    <t>MA.FLORES@HCL.COM</t>
  </si>
  <si>
    <t>2020-01</t>
  </si>
  <si>
    <t>Bangloy</t>
  </si>
  <si>
    <t>Regina Grace</t>
  </si>
  <si>
    <t>RBANGLOY</t>
  </si>
  <si>
    <t>REGINAGRACE.BANGLOY</t>
  </si>
  <si>
    <t>BangloyReginaGrac</t>
  </si>
  <si>
    <t>PG3.HCLQuality.BangloyReginaGrac</t>
  </si>
  <si>
    <t>7D:14455</t>
  </si>
  <si>
    <t>Regina.Bangloy@apria.com</t>
  </si>
  <si>
    <t>REGINAGRACE.BANGLOY@HCL.COM</t>
  </si>
  <si>
    <t>Wallido</t>
  </si>
  <si>
    <t>WCUNDANG</t>
  </si>
  <si>
    <t>WALLIDO.CUNDANGAN</t>
  </si>
  <si>
    <t>CundanganWall</t>
  </si>
  <si>
    <t>PG3.HCLSleepRSEQ.CundanganWall</t>
  </si>
  <si>
    <t>Wallido.Cundangan@apria.com</t>
  </si>
  <si>
    <t>WALLIDO.CUNDANGAN@HCL.COM</t>
  </si>
  <si>
    <t>Michael Dumantay Luyas</t>
  </si>
  <si>
    <t>Luyas</t>
  </si>
  <si>
    <t>Dumantay</t>
  </si>
  <si>
    <t>MLUYAS</t>
  </si>
  <si>
    <t>MICHAEL.LUYAS</t>
  </si>
  <si>
    <t>LuyasMichael</t>
  </si>
  <si>
    <t>PG3.HCLSleepRSEQ.LuyasMichael</t>
  </si>
  <si>
    <t>7D:15284</t>
  </si>
  <si>
    <t>Michael.Luyas@apria.com</t>
  </si>
  <si>
    <t>MICHAEL.LUYAS@HCL.COM</t>
  </si>
  <si>
    <t>Jethro Laranang Ibardaloza</t>
  </si>
  <si>
    <t>Ibardaloza</t>
  </si>
  <si>
    <t>Jethro</t>
  </si>
  <si>
    <t>Laranang</t>
  </si>
  <si>
    <t>JIBARDAL</t>
  </si>
  <si>
    <t>JETHRO.IBARDALOZA</t>
  </si>
  <si>
    <t>IBARDALOZAJETHRO</t>
  </si>
  <si>
    <t>PG3.HCLTraining.IBARDALOZAJETHRO</t>
  </si>
  <si>
    <t>Jethro.Ibardaloza@apria.com</t>
  </si>
  <si>
    <t>JETHRO.IBARDALOZA@HCL.COM</t>
  </si>
  <si>
    <t>JMANALO</t>
  </si>
  <si>
    <t>JEFFREY.MANALO</t>
  </si>
  <si>
    <t>MANALOJEFFREY</t>
  </si>
  <si>
    <t>PG3.HCLTraining.MANALOJEFFREY</t>
  </si>
  <si>
    <t>Jeffrey.Manalo@apria.com</t>
  </si>
  <si>
    <t>JEFFREY.MANALO@HCL.COM</t>
  </si>
  <si>
    <t>Deolyn Gabatanga</t>
  </si>
  <si>
    <t>Gabatanga</t>
  </si>
  <si>
    <t>Deolyn</t>
  </si>
  <si>
    <t>DGABATAN</t>
  </si>
  <si>
    <t>DEOLYN.GABATANGA</t>
  </si>
  <si>
    <t>GABATANGADEOLY</t>
  </si>
  <si>
    <t>PG3.HCLStdPAPEQ.GABATANGADEOLY</t>
  </si>
  <si>
    <t>Deolyn.Gabatanga@apria.com</t>
  </si>
  <si>
    <t>DEOLYN.GABATANGA@HCL.COM</t>
  </si>
  <si>
    <t>Geraldine Ticay</t>
  </si>
  <si>
    <t>Ticay</t>
  </si>
  <si>
    <t>GTICAY</t>
  </si>
  <si>
    <t>GERALDINE.KIWANG</t>
  </si>
  <si>
    <t>TicayGeraldine</t>
  </si>
  <si>
    <t>PG3.HCLPPMCBPM.TicayGeraldine</t>
  </si>
  <si>
    <t>Geraldine.Ticay@apria.com</t>
  </si>
  <si>
    <t>GERALDINE.KIWANG@HCL.COM</t>
  </si>
  <si>
    <t>Marilyn Calimosa</t>
  </si>
  <si>
    <t>Calimosa</t>
  </si>
  <si>
    <t>MCALIMOS</t>
  </si>
  <si>
    <t>MARILYN.CALIMOSA</t>
  </si>
  <si>
    <t>CALIMOSAMARILYN</t>
  </si>
  <si>
    <t>PG3.HCLSleepRSCS.CALIMOSAMARILYN</t>
  </si>
  <si>
    <t>Marilyn.Calimosa@apria.com</t>
  </si>
  <si>
    <t>MARILYN.CALIMOSA@HCL.COM</t>
  </si>
  <si>
    <t>Jalop</t>
  </si>
  <si>
    <t>MJALOP</t>
  </si>
  <si>
    <t>MARYANN.JALOP</t>
  </si>
  <si>
    <t>JALOPMARYANN</t>
  </si>
  <si>
    <t>PG3.HCLSleepRSCS.JALOPMARYANN</t>
  </si>
  <si>
    <t>7D:05875</t>
  </si>
  <si>
    <t>Mary.Jalop@apria.com</t>
  </si>
  <si>
    <t>MARYANN.JALOP@HCL.COM</t>
  </si>
  <si>
    <t>Articona</t>
  </si>
  <si>
    <t>Nicole Joy</t>
  </si>
  <si>
    <t>NARTICON</t>
  </si>
  <si>
    <t>NICOLEJOY.ARTICONA</t>
  </si>
  <si>
    <t>ArticonaNicole</t>
  </si>
  <si>
    <t>PG3.HCLPPMCIB.ArticonaNicole</t>
  </si>
  <si>
    <t>NicoleJoy.Articona@apria.com</t>
  </si>
  <si>
    <t>NICOLEJOY.ARTICONA@HCL.COM</t>
  </si>
  <si>
    <t>Andallo</t>
  </si>
  <si>
    <t>Jara</t>
  </si>
  <si>
    <t>mandallo</t>
  </si>
  <si>
    <t>MARYGRACE.ANDALLO</t>
  </si>
  <si>
    <t>AndalloMary</t>
  </si>
  <si>
    <t>PG3.HCLSleepRSEQ.AndalloMary</t>
  </si>
  <si>
    <t>Mary.Andallo@apria.com</t>
  </si>
  <si>
    <t>MARYGRACE.ANDALLO@HCL.COM</t>
  </si>
  <si>
    <t>Bienvenido III Ocampo</t>
  </si>
  <si>
    <t>Bienvenido III</t>
  </si>
  <si>
    <t>BOCAMPOI</t>
  </si>
  <si>
    <t>BIENVENIDO.O</t>
  </si>
  <si>
    <t>OCAMPOBIENVENIDO</t>
  </si>
  <si>
    <t>PG3.HCLKAISERHC.OCAMPOBIENVENIDO</t>
  </si>
  <si>
    <t>Bienvenido.OcampoIII@apria.com</t>
  </si>
  <si>
    <t>BIENVENIDO.O@HCL.COM</t>
  </si>
  <si>
    <t>Sharma</t>
  </si>
  <si>
    <t>Saumitra</t>
  </si>
  <si>
    <t>E5.2</t>
  </si>
  <si>
    <t>SSHARM19</t>
  </si>
  <si>
    <t>SAUMITRA.SHARMA</t>
  </si>
  <si>
    <t>7D:14358</t>
  </si>
  <si>
    <t>Saumitra.Sharma@apria.com</t>
  </si>
  <si>
    <t>SAUMITRA.SHARMA@HCL.COM</t>
  </si>
  <si>
    <t>Alyanna Marie Esquillo  Raymundo</t>
  </si>
  <si>
    <t xml:space="preserve">Alyanna Marie Esquillo </t>
  </si>
  <si>
    <t>ARAYMUND</t>
  </si>
  <si>
    <t>ALYANNAMARIE.RAYMU</t>
  </si>
  <si>
    <t>RAYMUNDOALYANNA</t>
  </si>
  <si>
    <t>PG3.HCLPPMCIB.RAYMUNDOALYANNA</t>
  </si>
  <si>
    <t>Alyanna.Raymundo@apria.com</t>
  </si>
  <si>
    <t>ALYANNAMARIE.RAYMU@HCL.COM</t>
  </si>
  <si>
    <t>Bienalyn Rose Ann Cuason Hamor</t>
  </si>
  <si>
    <t>Hamor</t>
  </si>
  <si>
    <t>Bienalyn Rose Ann</t>
  </si>
  <si>
    <t>Cuason</t>
  </si>
  <si>
    <t>BHAMOR</t>
  </si>
  <si>
    <t>BIENALYNROSEANN.H</t>
  </si>
  <si>
    <t>HamorBienalyn</t>
  </si>
  <si>
    <t>PG3.HCLPPMCBPM.HamorBienalyn</t>
  </si>
  <si>
    <t>BienalynRose.Hamor@apria.com</t>
  </si>
  <si>
    <t>BIENALYNROSEANN.H@HCL.COM</t>
  </si>
  <si>
    <t>Sarah Jane Reyes  Aspa</t>
  </si>
  <si>
    <t>Aspa</t>
  </si>
  <si>
    <t xml:space="preserve">Reyes </t>
  </si>
  <si>
    <t>SASPA</t>
  </si>
  <si>
    <t>SARAHJANE.ASPA</t>
  </si>
  <si>
    <t>ASPASARAHJANE</t>
  </si>
  <si>
    <t>PG3.HCLKAISERHC.ASPASARAHJANE</t>
  </si>
  <si>
    <t>7D:14991</t>
  </si>
  <si>
    <t>Sarah.Aspa@apria.com</t>
  </si>
  <si>
    <t>SARAHJANE.ASPA@HCL.COM</t>
  </si>
  <si>
    <t>Carmela</t>
  </si>
  <si>
    <t>CCASTOR1</t>
  </si>
  <si>
    <t>CARMELA.CASTOR</t>
  </si>
  <si>
    <t>CastorCarmela</t>
  </si>
  <si>
    <t>PG3.HCLPPMCIB.CastorCarmela</t>
  </si>
  <si>
    <t>Carmela.Castor@apria.com</t>
  </si>
  <si>
    <t>CARMELA.CASTOR@HCL.COM</t>
  </si>
  <si>
    <t>Galam</t>
  </si>
  <si>
    <t>MGALAM</t>
  </si>
  <si>
    <t>MACRISTINA.GALAM</t>
  </si>
  <si>
    <t>MACRISTINAGALAM</t>
  </si>
  <si>
    <t>PG3.HCLDMEEQ.MACRISTINAGALAM</t>
  </si>
  <si>
    <t>7D:00630</t>
  </si>
  <si>
    <t>Ma.Cristina.Galam@apria.com</t>
  </si>
  <si>
    <t>MACRISTINA.GALAM@HCL.COM</t>
  </si>
  <si>
    <t>DON 8/4/16 : not BGV cleared Aug1 - COE to be validated</t>
  </si>
  <si>
    <t>Dakis</t>
  </si>
  <si>
    <t>Nikka Yzabelle</t>
  </si>
  <si>
    <t>NDAKIS</t>
  </si>
  <si>
    <t>NIKKAYZABELLE.DAKIS</t>
  </si>
  <si>
    <t>DakisNikkaYzab</t>
  </si>
  <si>
    <t>PG3.HCLStdPAPEQ.DakisNikkaYzab</t>
  </si>
  <si>
    <t>nikkayzabelle.dakis@apria.com</t>
  </si>
  <si>
    <t>NIKKAYZABELLE.DAKIS@HCL.COM</t>
  </si>
  <si>
    <t>Sarah Marie Ordoñez</t>
  </si>
  <si>
    <t>Ordoñez</t>
  </si>
  <si>
    <t>Sarah Marie</t>
  </si>
  <si>
    <t>SORDOEZ</t>
  </si>
  <si>
    <t>SARAHMARIE.ORDONEZ</t>
  </si>
  <si>
    <t>ORDONEZSARAHMARI</t>
  </si>
  <si>
    <t>PG3.HCLStdPAPEQ.ORDONEZSARAHMARI</t>
  </si>
  <si>
    <t>Sarah.Ordonez@apria.com</t>
  </si>
  <si>
    <t>SARAHMARIE.ORDONEZ@HCL.COM</t>
  </si>
  <si>
    <t>Mark Jason Briones Brosas</t>
  </si>
  <si>
    <t>Brosas</t>
  </si>
  <si>
    <t>Mark Jason</t>
  </si>
  <si>
    <t>MBROSAS</t>
  </si>
  <si>
    <t>MARKJASON.BROSAS</t>
  </si>
  <si>
    <t>BrosasMark</t>
  </si>
  <si>
    <t>PG3.HCLPPMCIB.BrosasMark</t>
  </si>
  <si>
    <t>MarkJason.Brosas@apria.com</t>
  </si>
  <si>
    <t>MARKJASON.BROSAS@HCL.COM</t>
  </si>
  <si>
    <t>Cerrer</t>
  </si>
  <si>
    <t>Catherine Mae</t>
  </si>
  <si>
    <t>Manager</t>
  </si>
  <si>
    <t>E3.1</t>
  </si>
  <si>
    <t>CMAECERR</t>
  </si>
  <si>
    <t>CATHERINEMAE.CERRER</t>
  </si>
  <si>
    <t>CERRERCATHERINE</t>
  </si>
  <si>
    <t>PG3.zTERM.CERRERCATHERINE</t>
  </si>
  <si>
    <t>7D:02657</t>
  </si>
  <si>
    <t>Catherine.MaeCerrer@apria.com</t>
  </si>
  <si>
    <t>CATHERINEMAE.CERRER@HCL.COM</t>
  </si>
  <si>
    <t>Richard Anthony</t>
  </si>
  <si>
    <t>RLIM1</t>
  </si>
  <si>
    <t>RICHARDANTHONY.LIM</t>
  </si>
  <si>
    <t>LimRichardAntho</t>
  </si>
  <si>
    <t>PG3.HCLSleepRSEQ.LimRichardAntho</t>
  </si>
  <si>
    <t>Richard-Anthony.Lim@apria.com</t>
  </si>
  <si>
    <t>RICHARDANTHONY.LIM@HCL.COM</t>
  </si>
  <si>
    <t>Michael.Cruz@apria.com</t>
  </si>
  <si>
    <t>MICHAEL.CRUZ@HCL.COM</t>
  </si>
  <si>
    <t>Rhuan.Serias@apria.com</t>
  </si>
  <si>
    <t>RHUAN.SERIAS@HCL.COM</t>
  </si>
  <si>
    <t>TerrenceAlbert.Laconsay@apria.com</t>
  </si>
  <si>
    <t>TERRENCEALBERT.L@HCL.COM</t>
  </si>
  <si>
    <t>Melvin.Sanchez@apria.com</t>
  </si>
  <si>
    <t>MELVIN.SANCHEZ@HCL.COM</t>
  </si>
  <si>
    <t>Honey.Fernandez@apria.com</t>
  </si>
  <si>
    <t>HONEY.FERNANDEZ@HCL.COM</t>
  </si>
  <si>
    <t>Austria, Jaynessa</t>
  </si>
  <si>
    <t>Deoty.Bileta@apria.com</t>
  </si>
  <si>
    <t>DEOTY.BILETA@HCL.COM</t>
  </si>
  <si>
    <t>Michelle.Rempillo@apria.com</t>
  </si>
  <si>
    <t>MICHELLE.REMPILLO@HCL.COM</t>
  </si>
  <si>
    <t>2020-02</t>
  </si>
  <si>
    <t>Ma.Novilla.Mantilla@apria.com</t>
  </si>
  <si>
    <t>MANOVILLA.MANTILLA@HCL.COM</t>
  </si>
  <si>
    <t>Mary.Botona@apria.com</t>
  </si>
  <si>
    <t>MARYGRACE.BOTONA@HCL.COM</t>
  </si>
  <si>
    <t>MGR</t>
  </si>
  <si>
    <t>Xerox</t>
  </si>
  <si>
    <t>New Hire</t>
  </si>
  <si>
    <t>Audited</t>
  </si>
  <si>
    <t>7D:04324</t>
  </si>
  <si>
    <t>7D:04787</t>
  </si>
  <si>
    <t>7D:00746</t>
  </si>
  <si>
    <t>7D:00748</t>
  </si>
  <si>
    <t>7D:00704</t>
  </si>
  <si>
    <t>7D:00003</t>
  </si>
  <si>
    <t>7D:00683</t>
  </si>
  <si>
    <t>7D:16077</t>
  </si>
  <si>
    <t>7D:01476</t>
  </si>
  <si>
    <t>7D:01185</t>
  </si>
  <si>
    <t>7D:58350</t>
  </si>
  <si>
    <t>7D:15400</t>
  </si>
  <si>
    <t>7D:14439</t>
  </si>
  <si>
    <t>7D:14418</t>
  </si>
  <si>
    <t>7D:14421</t>
  </si>
  <si>
    <t>7D:14436</t>
  </si>
  <si>
    <t>7D:14484</t>
  </si>
  <si>
    <t>7D:14381</t>
  </si>
  <si>
    <t>7D:14370</t>
  </si>
  <si>
    <t>7D:14822</t>
  </si>
  <si>
    <t>7D:04334</t>
  </si>
  <si>
    <t>7D:14824</t>
  </si>
  <si>
    <t>7D:16100</t>
  </si>
  <si>
    <t>7D:14823</t>
  </si>
  <si>
    <t>7D:14863</t>
  </si>
  <si>
    <t>7D:14861</t>
  </si>
  <si>
    <t>7D:14855</t>
  </si>
  <si>
    <t>7D:14857</t>
  </si>
  <si>
    <t>7D:14862</t>
  </si>
  <si>
    <t>7D:14860</t>
  </si>
  <si>
    <t>7D:14866</t>
  </si>
  <si>
    <t>7D:14848</t>
  </si>
  <si>
    <t>7D:17173</t>
  </si>
  <si>
    <t>7D:14870</t>
  </si>
  <si>
    <t>7D:15464</t>
  </si>
  <si>
    <t>7D:15457</t>
  </si>
  <si>
    <t>7D:15458</t>
  </si>
  <si>
    <t>7D:15460</t>
  </si>
  <si>
    <t>7D:15456</t>
  </si>
  <si>
    <t>7D:15463</t>
  </si>
  <si>
    <t>7D:15071</t>
  </si>
  <si>
    <t>7D:15079</t>
  </si>
  <si>
    <t>7D:15409</t>
  </si>
  <si>
    <t>7D:15066</t>
  </si>
  <si>
    <t>7D:15353</t>
  </si>
  <si>
    <t>7D:15383</t>
  </si>
  <si>
    <t>7D:15054</t>
  </si>
  <si>
    <t>7D:15073</t>
  </si>
  <si>
    <t>7D:15293</t>
  </si>
  <si>
    <t>7D:15320</t>
  </si>
  <si>
    <t>6.4</t>
  </si>
  <si>
    <t>GABRIEL MOZO</t>
  </si>
  <si>
    <t>John Micheal Vincent cruz</t>
  </si>
  <si>
    <t>7D:15368</t>
  </si>
  <si>
    <t>EVELYN ORFANEL</t>
  </si>
  <si>
    <t>15.2</t>
  </si>
  <si>
    <t>7D:17129</t>
  </si>
  <si>
    <t>7D:16089</t>
  </si>
  <si>
    <t>7D:16199</t>
  </si>
  <si>
    <t>7D:16197</t>
  </si>
  <si>
    <t>7D:16200</t>
  </si>
  <si>
    <t>5.5</t>
  </si>
  <si>
    <t>ADALIAMARYGRA.DOMAN</t>
  </si>
  <si>
    <t>ADELA.CALIPUSAN</t>
  </si>
  <si>
    <t>JOYCEANNE.LUMABI</t>
  </si>
  <si>
    <t>RYANROME.MACLANG</t>
  </si>
  <si>
    <t>REGIELYN.DEBELEN</t>
  </si>
  <si>
    <t>MARGIE.ALFON</t>
  </si>
  <si>
    <t>MELODY.IBAYAN</t>
  </si>
  <si>
    <t>CITADEL.LOPEZ</t>
  </si>
  <si>
    <t>BRENDALOU.GANZAN</t>
  </si>
  <si>
    <t>DENNIS.TABUGARAJR</t>
  </si>
  <si>
    <t>RUSSEL.LABRADOR</t>
  </si>
  <si>
    <t>JEFFREY.ESPINAR</t>
  </si>
  <si>
    <t>ESTRELLITA.DAVID</t>
  </si>
  <si>
    <t xml:space="preserve">Zapa, Nez Rozette </t>
  </si>
  <si>
    <t>Nez Rozette Zapa</t>
  </si>
  <si>
    <t>Zapa</t>
  </si>
  <si>
    <t>Nez Rozette</t>
  </si>
  <si>
    <t xml:space="preserve">Guipitacio, Jenica </t>
  </si>
  <si>
    <t>Jenica Guipitacio</t>
  </si>
  <si>
    <t>Guipitacio</t>
  </si>
  <si>
    <t>Jenica</t>
  </si>
  <si>
    <t xml:space="preserve">Dequito, Alma </t>
  </si>
  <si>
    <t>Alma Dequito</t>
  </si>
  <si>
    <t>Dequito</t>
  </si>
  <si>
    <t xml:space="preserve">Aquino, Sheryl Grace </t>
  </si>
  <si>
    <t>Sheryl Grace Aquino</t>
  </si>
  <si>
    <t>Sheryl Grace</t>
  </si>
  <si>
    <t xml:space="preserve">Tolosa, Emera Elionor  </t>
  </si>
  <si>
    <t>Emera Elionor  Tolosa</t>
  </si>
  <si>
    <t xml:space="preserve">Emera Elionor </t>
  </si>
  <si>
    <t>Available</t>
  </si>
  <si>
    <t>Personnel ID</t>
  </si>
  <si>
    <t>Prev. Personnel No.</t>
  </si>
  <si>
    <t>Gender Text</t>
  </si>
  <si>
    <t>Date of birth</t>
  </si>
  <si>
    <t>Country Key</t>
  </si>
  <si>
    <t>Country Name</t>
  </si>
  <si>
    <t>Educational est.</t>
  </si>
  <si>
    <t>Education Establishment  Text</t>
  </si>
  <si>
    <t>Company Code</t>
  </si>
  <si>
    <t>Name of the Company</t>
  </si>
  <si>
    <t>PA Code</t>
  </si>
  <si>
    <t>PA Text</t>
  </si>
  <si>
    <t>PSA Code</t>
  </si>
  <si>
    <t>Pers. subarea text</t>
  </si>
  <si>
    <t>Emp. Group Code</t>
  </si>
  <si>
    <t>Emp. Group Text</t>
  </si>
  <si>
    <t>Emp. Sub Group Code</t>
  </si>
  <si>
    <t>Sub Band</t>
  </si>
  <si>
    <t>Payroll area</t>
  </si>
  <si>
    <t>Payroll area text</t>
  </si>
  <si>
    <t>Pay scale type</t>
  </si>
  <si>
    <t>Job Code</t>
  </si>
  <si>
    <t>Job Text</t>
  </si>
  <si>
    <t>Position</t>
  </si>
  <si>
    <t>Position Text</t>
  </si>
  <si>
    <t>BU Code</t>
  </si>
  <si>
    <t>BU Text</t>
  </si>
  <si>
    <t>Cent IS/IT</t>
  </si>
  <si>
    <t>Organization unit Category</t>
  </si>
  <si>
    <t>Organization unit Category Description</t>
  </si>
  <si>
    <t>Organization unit Sub Category code</t>
  </si>
  <si>
    <t>Organization unit Sub Category Desc.</t>
  </si>
  <si>
    <t>Emp Status</t>
  </si>
  <si>
    <t>Emp Status Text</t>
  </si>
  <si>
    <t>Master Cost Centre Code</t>
  </si>
  <si>
    <t>Master Cost Centre Name</t>
  </si>
  <si>
    <t>Sender  Cost Center</t>
  </si>
  <si>
    <t>Sender Cost Center Name</t>
  </si>
  <si>
    <t>Activity Type</t>
  </si>
  <si>
    <t>Activity Type Text</t>
  </si>
  <si>
    <t>Travel Plan</t>
  </si>
  <si>
    <t>ER Notice Period</t>
  </si>
  <si>
    <t>EE Notice Period</t>
  </si>
  <si>
    <t>Probation Period</t>
  </si>
  <si>
    <t>Vendor Account No.</t>
  </si>
  <si>
    <t>Company Email ID</t>
  </si>
  <si>
    <t>Reporting Manager Per ID</t>
  </si>
  <si>
    <t>RM Personnel Number</t>
  </si>
  <si>
    <t>Reporting Manager Name</t>
  </si>
  <si>
    <t>RM Status Code</t>
  </si>
  <si>
    <t>RM Status Desc</t>
  </si>
  <si>
    <t>Work Schedule Rule</t>
  </si>
  <si>
    <t>CWL Code</t>
  </si>
  <si>
    <t>CW Location/Work Centre Text</t>
  </si>
  <si>
    <t>Action</t>
  </si>
  <si>
    <t>Action text</t>
  </si>
  <si>
    <t>Action Reason</t>
  </si>
  <si>
    <t>Action Reason text</t>
  </si>
  <si>
    <t>Action Date</t>
  </si>
  <si>
    <t>Change Date</t>
  </si>
  <si>
    <t>STL/LTL Identification</t>
  </si>
  <si>
    <t>Days(Lag)</t>
  </si>
  <si>
    <t>DOJ HCLT Group</t>
  </si>
  <si>
    <t>DOJ Current HCLT Co.</t>
  </si>
  <si>
    <t>DOJ Present Location</t>
  </si>
  <si>
    <t>DOJ External Company</t>
  </si>
  <si>
    <t>Tenure in HCL YY.MM ( As on Date )</t>
  </si>
  <si>
    <t>Tenure in GEO YY.MM ( As on Date)</t>
  </si>
  <si>
    <t>Total Tenure YY.MM for All GEO(As on Dat</t>
  </si>
  <si>
    <t>Parent Entity</t>
  </si>
  <si>
    <t>Parent Entity Description</t>
  </si>
  <si>
    <t>L1 Org unit</t>
  </si>
  <si>
    <t>L1 Org unit text</t>
  </si>
  <si>
    <t>L2 Org unit</t>
  </si>
  <si>
    <t>L2 Org unit text</t>
  </si>
  <si>
    <t>L3 Org unit</t>
  </si>
  <si>
    <t>L3 Org unit text</t>
  </si>
  <si>
    <t>L4 Org unit</t>
  </si>
  <si>
    <t>L4 Org unit text</t>
  </si>
  <si>
    <t>L1 head code</t>
  </si>
  <si>
    <t>L1 Head Name</t>
  </si>
  <si>
    <t>L2 head code</t>
  </si>
  <si>
    <t>L2 Head Name</t>
  </si>
  <si>
    <t>L3 head code</t>
  </si>
  <si>
    <t>L3  Head Name</t>
  </si>
  <si>
    <t>L4 head code</t>
  </si>
  <si>
    <t>L4  Head Name</t>
  </si>
  <si>
    <t>Primary HR</t>
  </si>
  <si>
    <t>Primary HR Name</t>
  </si>
  <si>
    <t>TEX YY.MM (As on Date)</t>
  </si>
  <si>
    <t>Internet Email ID</t>
  </si>
  <si>
    <t>Male</t>
  </si>
  <si>
    <t>PH</t>
  </si>
  <si>
    <t>Philippines</t>
  </si>
  <si>
    <t>03</t>
  </si>
  <si>
    <t>Graduation</t>
  </si>
  <si>
    <t>7330</t>
  </si>
  <si>
    <t>HCLT Philippines Inc</t>
  </si>
  <si>
    <t>48OS</t>
  </si>
  <si>
    <t>BPO Philippines</t>
  </si>
  <si>
    <t>4802</t>
  </si>
  <si>
    <t>1</t>
  </si>
  <si>
    <t>Business Line FT</t>
  </si>
  <si>
    <t>E4</t>
  </si>
  <si>
    <t>IP</t>
  </si>
  <si>
    <t>Inactive payroll</t>
  </si>
  <si>
    <t>53011324</t>
  </si>
  <si>
    <t>Regional PMO Head</t>
  </si>
  <si>
    <t>55119160</t>
  </si>
  <si>
    <t>ASSOCIATE GENERAL MANAGER</t>
  </si>
  <si>
    <t>54675917</t>
  </si>
  <si>
    <t>HCL DPO EBS-EBS SBUII-SBUIIB Apria Op</t>
  </si>
  <si>
    <t>A1</t>
  </si>
  <si>
    <t>DELIVERY</t>
  </si>
  <si>
    <t>0001</t>
  </si>
  <si>
    <t>TECHNICAL</t>
  </si>
  <si>
    <t>3</t>
  </si>
  <si>
    <t>Active</t>
  </si>
  <si>
    <t>733338P920</t>
  </si>
  <si>
    <t>HCL BSERV VBS-VBS VB</t>
  </si>
  <si>
    <t>1000</t>
  </si>
  <si>
    <t>Internal Role</t>
  </si>
  <si>
    <t>2</t>
  </si>
  <si>
    <t>1 month</t>
  </si>
  <si>
    <t>6 Months</t>
  </si>
  <si>
    <t>51758030</t>
  </si>
  <si>
    <t>SUNDARAM.ALAGANANTHAM@HCL.COM</t>
  </si>
  <si>
    <t>40166880</t>
  </si>
  <si>
    <t>HCLPH</t>
  </si>
  <si>
    <t>53007362</t>
  </si>
  <si>
    <t>Philippines-TaguigCity-CampusAv T3-5F</t>
  </si>
  <si>
    <t>16</t>
  </si>
  <si>
    <t>Salary Redefinition</t>
  </si>
  <si>
    <t>01</t>
  </si>
  <si>
    <t>Salary Revision</t>
  </si>
  <si>
    <t>26</t>
  </si>
  <si>
    <t>1.05</t>
  </si>
  <si>
    <t>0</t>
  </si>
  <si>
    <t>53030002</t>
  </si>
  <si>
    <t>HCL DPO EBS</t>
  </si>
  <si>
    <t>53030010</t>
  </si>
  <si>
    <t>HCL DPO EBS-DPO EBS SBU II</t>
  </si>
  <si>
    <t>54675913</t>
  </si>
  <si>
    <t>HCL DPO EBS-DPO EBS SBU II-SBU II B</t>
  </si>
  <si>
    <t>Apria Healthcare EXPAT</t>
  </si>
  <si>
    <t>10100086</t>
  </si>
  <si>
    <t>ANOOP TIWARI</t>
  </si>
  <si>
    <t>40130603</t>
  </si>
  <si>
    <t>51822602</t>
  </si>
  <si>
    <t>Prabhash Ojha</t>
  </si>
  <si>
    <t>51735277</t>
  </si>
  <si>
    <t>53011460</t>
  </si>
  <si>
    <t>WPC Associate</t>
  </si>
  <si>
    <t>55260361</t>
  </si>
  <si>
    <t>LEAD ASSOCIATE - WPC</t>
  </si>
  <si>
    <t>51757905</t>
  </si>
  <si>
    <t>ANIMES.PRATULNAIYA@HCL.COM</t>
  </si>
  <si>
    <t>51547367</t>
  </si>
  <si>
    <t>53007900</t>
  </si>
  <si>
    <t>Philippines-TaguigCity-CampusAv T3-6F</t>
  </si>
  <si>
    <t>53</t>
  </si>
  <si>
    <t>1.04</t>
  </si>
  <si>
    <t>06.03</t>
  </si>
  <si>
    <t>ANIMES9892@GMAIL.COM</t>
  </si>
  <si>
    <t>Female</t>
  </si>
  <si>
    <t>14</t>
  </si>
  <si>
    <t>Undergraduate</t>
  </si>
  <si>
    <t>53011449</t>
  </si>
  <si>
    <t>Customer Support Associate-Voice</t>
  </si>
  <si>
    <t>55069837</t>
  </si>
  <si>
    <t>SENIOR CUSTOMER SERVICE REPRESENTATIVE</t>
  </si>
  <si>
    <t>733348P920</t>
  </si>
  <si>
    <t>12 Months</t>
  </si>
  <si>
    <t>51511057</t>
  </si>
  <si>
    <t>MARYERLYNN.CARIASO@HCL.COM</t>
  </si>
  <si>
    <t>51591940</t>
  </si>
  <si>
    <t>53006967</t>
  </si>
  <si>
    <t>Philippines-TaguigCity-Science Hub T4-6F</t>
  </si>
  <si>
    <t>10</t>
  </si>
  <si>
    <t>Reassignment</t>
  </si>
  <si>
    <t>Change in SBU</t>
  </si>
  <si>
    <t>5.06</t>
  </si>
  <si>
    <t>Apria Healthcare (transferred from DE)</t>
  </si>
  <si>
    <t>08.06</t>
  </si>
  <si>
    <t>MARYERLYNNC@YAHOO.COM</t>
  </si>
  <si>
    <t>53011462</t>
  </si>
  <si>
    <t>Performance Improvement Coach</t>
  </si>
  <si>
    <t>54998945</t>
  </si>
  <si>
    <t>TEAM LEADER - OPERATIONS</t>
  </si>
  <si>
    <t>51518664</t>
  </si>
  <si>
    <t>PAMELA.PALADIN@HCL.COM</t>
  </si>
  <si>
    <t>51564379</t>
  </si>
  <si>
    <t>PALADIN.PAMELA@GMAIL.COM</t>
  </si>
  <si>
    <t>55069850</t>
  </si>
  <si>
    <t>51545798</t>
  </si>
  <si>
    <t>GERALD.ACELAJADO@HCL.COM</t>
  </si>
  <si>
    <t>51615282</t>
  </si>
  <si>
    <t>5.00</t>
  </si>
  <si>
    <t>Apria Healthcare</t>
  </si>
  <si>
    <t>12.00</t>
  </si>
  <si>
    <t>GERALD.ACELAJADO@YAHOO.COM</t>
  </si>
  <si>
    <t>53011793</t>
  </si>
  <si>
    <t>Process Manager-Voice</t>
  </si>
  <si>
    <t>54987579</t>
  </si>
  <si>
    <t>SPECIALIST - QUALITY</t>
  </si>
  <si>
    <t>51547594</t>
  </si>
  <si>
    <t>KIMBERLEY.PASCUAL@HCL.COM</t>
  </si>
  <si>
    <t>51581034</t>
  </si>
  <si>
    <t>06.05</t>
  </si>
  <si>
    <t>KIMBERLEY.SANPASCUAL@YAHOO.COM</t>
  </si>
  <si>
    <t>53011476</t>
  </si>
  <si>
    <t>Team Leader - Voice Processes</t>
  </si>
  <si>
    <t>55059153</t>
  </si>
  <si>
    <t>TEAM LEADER  - OPERATIONS</t>
  </si>
  <si>
    <t>51547597</t>
  </si>
  <si>
    <t>MARVEN.VENALES@HCL.COM</t>
  </si>
  <si>
    <t>51814930</t>
  </si>
  <si>
    <t>Jake Bjorn Raagas</t>
  </si>
  <si>
    <t>SMACK4BURNS@GMAIL.COM</t>
  </si>
  <si>
    <t>54613147</t>
  </si>
  <si>
    <t>Customer Service Representative</t>
  </si>
  <si>
    <t>51558115</t>
  </si>
  <si>
    <t>QUENDOLYN.DELLOVA@HCL.COM</t>
  </si>
  <si>
    <t>51691175</t>
  </si>
  <si>
    <t>4.09</t>
  </si>
  <si>
    <t>QUENSE0812@GMAIL.COM</t>
  </si>
  <si>
    <t>54824789</t>
  </si>
  <si>
    <t>51559927</t>
  </si>
  <si>
    <t>BERTALLAN.ACENA@HCL.COM</t>
  </si>
  <si>
    <t>51772919</t>
  </si>
  <si>
    <t>Rosanna Fernandez</t>
  </si>
  <si>
    <t>4.08</t>
  </si>
  <si>
    <t>08.09</t>
  </si>
  <si>
    <t>BA.ACENA1987@GMAIL.COM</t>
  </si>
  <si>
    <t>55172854</t>
  </si>
  <si>
    <t>51559928</t>
  </si>
  <si>
    <t>CARYLSARENA.ANTONIO@HCL.COM</t>
  </si>
  <si>
    <t>ANTONIO.CARYL@GMAIL.COM</t>
  </si>
  <si>
    <t>54987583</t>
  </si>
  <si>
    <t>51561929</t>
  </si>
  <si>
    <t>DONNAJAYNE.SALTING@HCL.COM</t>
  </si>
  <si>
    <t>51473239</t>
  </si>
  <si>
    <t>04.08</t>
  </si>
  <si>
    <t>DONNAJAYNESALTING@GMAIL.COM</t>
  </si>
  <si>
    <t>E2</t>
  </si>
  <si>
    <t>55069859</t>
  </si>
  <si>
    <t>ASSOCIATE MANAGER</t>
  </si>
  <si>
    <t>KRISANGELO.P@HCL.COM</t>
  </si>
  <si>
    <t>40126450</t>
  </si>
  <si>
    <t>14.08</t>
  </si>
  <si>
    <t>KRISPUENTENEGRA@GMAIL.COM</t>
  </si>
  <si>
    <t>55069860</t>
  </si>
  <si>
    <t>51564575</t>
  </si>
  <si>
    <t>REGINESUMAYRA.M@HCL.COM</t>
  </si>
  <si>
    <t>MARAMANTALA13@GMAIL.COM</t>
  </si>
  <si>
    <t>7</t>
  </si>
  <si>
    <t>Business Line Hourly</t>
  </si>
  <si>
    <t>54645552</t>
  </si>
  <si>
    <t>TEAM LEADER</t>
  </si>
  <si>
    <t>51576660</t>
  </si>
  <si>
    <t>ROBIN.RODRIGO@HCL.COM</t>
  </si>
  <si>
    <t>51609648</t>
  </si>
  <si>
    <t>4.05</t>
  </si>
  <si>
    <t>07.00</t>
  </si>
  <si>
    <t>ROBINSANTIAGORODRIGO@GMAIL.COM</t>
  </si>
  <si>
    <t>55059154</t>
  </si>
  <si>
    <t>51577893</t>
  </si>
  <si>
    <t>CHARIEHOPE.A@HCL.COM</t>
  </si>
  <si>
    <t>4.04</t>
  </si>
  <si>
    <t>05.06</t>
  </si>
  <si>
    <t>ITSCHARIE@GMAIL.COM</t>
  </si>
  <si>
    <t>54987591</t>
  </si>
  <si>
    <t>51578947</t>
  </si>
  <si>
    <t>ROSEMARIE.D@HCL.COM</t>
  </si>
  <si>
    <t>51747002</t>
  </si>
  <si>
    <t>YEZRIEL04@GMAIL.COM</t>
  </si>
  <si>
    <t>54658926</t>
  </si>
  <si>
    <t>SPECIALIST - SME</t>
  </si>
  <si>
    <t>51580866</t>
  </si>
  <si>
    <t>ROLLY.HIZON@HCL.COM</t>
  </si>
  <si>
    <t>68</t>
  </si>
  <si>
    <t>4.03</t>
  </si>
  <si>
    <t>05.10</t>
  </si>
  <si>
    <t>ROLLYHIZON@YAHOO.COM</t>
  </si>
  <si>
    <t>Secondary</t>
  </si>
  <si>
    <t>53011487</t>
  </si>
  <si>
    <t>54659358</t>
  </si>
  <si>
    <t>Senior Manager - QUALITY</t>
  </si>
  <si>
    <t>CHRISTIANGEEMEE.L@HCL.COM</t>
  </si>
  <si>
    <t>51744004</t>
  </si>
  <si>
    <t>CGGLEONA@GMAIL.COM</t>
  </si>
  <si>
    <t>55069866</t>
  </si>
  <si>
    <t>51582026</t>
  </si>
  <si>
    <t>MARICRIS.LACANDULA@HCL.COM</t>
  </si>
  <si>
    <t>04.03</t>
  </si>
  <si>
    <t>MCRISLACANDULA@GMAIL.COM</t>
  </si>
  <si>
    <t>54779267</t>
  </si>
  <si>
    <t>Process Trainer - Domain</t>
  </si>
  <si>
    <t>55260323</t>
  </si>
  <si>
    <t>TEAM LEADER - TRAINING</t>
  </si>
  <si>
    <t>51585201</t>
  </si>
  <si>
    <t>RYAN.SOLIJON@HCL.COM</t>
  </si>
  <si>
    <t>51710500</t>
  </si>
  <si>
    <t>4.02</t>
  </si>
  <si>
    <t>07.07</t>
  </si>
  <si>
    <t>SOLIJONRYAN@GMAIL.COM</t>
  </si>
  <si>
    <t>55069870</t>
  </si>
  <si>
    <t>51585202</t>
  </si>
  <si>
    <t>MILLIARDJAYSON.TAAN@HCL.COM</t>
  </si>
  <si>
    <t>07.06</t>
  </si>
  <si>
    <t>MILLIARDJAYSONTAAN19@YAHOO.COM</t>
  </si>
  <si>
    <t>54668556</t>
  </si>
  <si>
    <t>Senior Customer Service Representative</t>
  </si>
  <si>
    <t>51585203</t>
  </si>
  <si>
    <t>ANNIE.NEPOMUCENO@HCL.COM</t>
  </si>
  <si>
    <t>ANNIE_NEPOMUCENO@YAHOO.COM</t>
  </si>
  <si>
    <t>Jhun Albert Dal</t>
  </si>
  <si>
    <t>54671193</t>
  </si>
  <si>
    <t>CUSTOMER SERVICE REPRESENTATIVE</t>
  </si>
  <si>
    <t>51586624</t>
  </si>
  <si>
    <t>JHUNALBERT.DAL@HCL.COM</t>
  </si>
  <si>
    <t>51698635</t>
  </si>
  <si>
    <t>08.02</t>
  </si>
  <si>
    <t>JHUNALBERTLOPEZDAL@GMAIL.COM</t>
  </si>
  <si>
    <t>54674223</t>
  </si>
  <si>
    <t>51588218</t>
  </si>
  <si>
    <t>STEVENGLENN.MARQUEZ@HCL.COM</t>
  </si>
  <si>
    <t>51609647</t>
  </si>
  <si>
    <t>4.01</t>
  </si>
  <si>
    <t>05.11</t>
  </si>
  <si>
    <t>SGAMARQUEZ@GMAIL.COM</t>
  </si>
  <si>
    <t>54674381</t>
  </si>
  <si>
    <t>Team Leader - Operations</t>
  </si>
  <si>
    <t>51588223</t>
  </si>
  <si>
    <t>AIZAGAY.MENDONES@HCL.COM</t>
  </si>
  <si>
    <t>12.01</t>
  </si>
  <si>
    <t>AIZAGAY_PEREIRA@YAHOO.COM</t>
  </si>
  <si>
    <t>54987592</t>
  </si>
  <si>
    <t>51588225</t>
  </si>
  <si>
    <t>RUEL.BOADO@HCL.COM</t>
  </si>
  <si>
    <t>19</t>
  </si>
  <si>
    <t>Pre Separation Revocation</t>
  </si>
  <si>
    <t>02</t>
  </si>
  <si>
    <t>Management Decision</t>
  </si>
  <si>
    <t>06.00</t>
  </si>
  <si>
    <t>RSB042091@YAHOO.COM</t>
  </si>
  <si>
    <t>54674312</t>
  </si>
  <si>
    <t>51588228</t>
  </si>
  <si>
    <t>JONALYN.CASINAO@HCL.COM</t>
  </si>
  <si>
    <t>11.11</t>
  </si>
  <si>
    <t>JONALYN_CASINAO@YAHOO.COM</t>
  </si>
  <si>
    <t>SPECIALIST  - SME</t>
  </si>
  <si>
    <t>18</t>
  </si>
  <si>
    <t>Pre Separation</t>
  </si>
  <si>
    <t>Voluntary Exit</t>
  </si>
  <si>
    <t>05.00</t>
  </si>
  <si>
    <t>07</t>
  </si>
  <si>
    <t>Diploma  -Technical</t>
  </si>
  <si>
    <t>54887900</t>
  </si>
  <si>
    <t>51591938</t>
  </si>
  <si>
    <t>JEMILLY.DELAPAZ@HCL.COM</t>
  </si>
  <si>
    <t>Employee Decision</t>
  </si>
  <si>
    <t>4.00</t>
  </si>
  <si>
    <t>04.06</t>
  </si>
  <si>
    <t>JEMILLYDELAPAZ1702@GMAIL.COM</t>
  </si>
  <si>
    <t>54987594</t>
  </si>
  <si>
    <t>KIMBERLY.FAMISARAN@HCL.COM</t>
  </si>
  <si>
    <t>KIMBERLYFAMISARAN08@GMAIL.COM</t>
  </si>
  <si>
    <t>55172857</t>
  </si>
  <si>
    <t>51591945</t>
  </si>
  <si>
    <t>KEVINJOHN.DUCUSIN@HCL.COM</t>
  </si>
  <si>
    <t>04.01</t>
  </si>
  <si>
    <t>K.DUCUSIN08@GMAIL.COM</t>
  </si>
  <si>
    <t>54681475</t>
  </si>
  <si>
    <t>51591949</t>
  </si>
  <si>
    <t>FLORIFE.BECHAYDA@HCL.COM</t>
  </si>
  <si>
    <t>51698640</t>
  </si>
  <si>
    <t>05.08</t>
  </si>
  <si>
    <t>BECHAYDA.FLORIFE@YAHOO.COM</t>
  </si>
  <si>
    <t>-1</t>
  </si>
  <si>
    <t>54692512</t>
  </si>
  <si>
    <t>51598218</t>
  </si>
  <si>
    <t>LEIANMAE.MARIANO@HCL.COM</t>
  </si>
  <si>
    <t>04.02</t>
  </si>
  <si>
    <t>LEIANMAE.MARIANO@YAHOO.COM.PH</t>
  </si>
  <si>
    <t>55260325</t>
  </si>
  <si>
    <t>ANALYST - HEALTHCARE</t>
  </si>
  <si>
    <t>51600382</t>
  </si>
  <si>
    <t>GILBERT.ROSITA@HCL.COM</t>
  </si>
  <si>
    <t>BORTROSITA@GMAIL.COM</t>
  </si>
  <si>
    <t>54714287</t>
  </si>
  <si>
    <t>51600383</t>
  </si>
  <si>
    <t>CINDYKATHLEEN.V@HCL.COM</t>
  </si>
  <si>
    <t>06.04</t>
  </si>
  <si>
    <t>SHERDY_20@YAHOO.COM</t>
  </si>
  <si>
    <t>54734404</t>
  </si>
  <si>
    <t>51604889</t>
  </si>
  <si>
    <t>MAJEED.ANTONIO@HCL.COM</t>
  </si>
  <si>
    <t>3.09</t>
  </si>
  <si>
    <t>07.05</t>
  </si>
  <si>
    <t>MAJEED.ANTONIO12@GMAIL.COM</t>
  </si>
  <si>
    <t>55172860</t>
  </si>
  <si>
    <t>51604916</t>
  </si>
  <si>
    <t>HENRY.NATIVIDADJR@HCL.COM</t>
  </si>
  <si>
    <t>06.01</t>
  </si>
  <si>
    <t>HENRYGNATIVIDADJR12111991@GMAI</t>
  </si>
  <si>
    <t>54887932</t>
  </si>
  <si>
    <t>Team Leader - OPERATIONS</t>
  </si>
  <si>
    <t>51605129</t>
  </si>
  <si>
    <t>ANAFILA.FLORIDA@HCL.COM</t>
  </si>
  <si>
    <t>04.10</t>
  </si>
  <si>
    <t>ANA.FFLORIDA@YAHOO.COM</t>
  </si>
  <si>
    <t>54742084</t>
  </si>
  <si>
    <t>51607264</t>
  </si>
  <si>
    <t>MANLY.ALCANTARA@HCL.COM</t>
  </si>
  <si>
    <t>ALCANTARA.MANLY@YAHOO.COM</t>
  </si>
  <si>
    <t>55260326</t>
  </si>
  <si>
    <t>51607267</t>
  </si>
  <si>
    <t>ANNELYN.TAN@HCL.COM</t>
  </si>
  <si>
    <t>51607267@ANNELYN.TAN</t>
  </si>
  <si>
    <t>54742085</t>
  </si>
  <si>
    <t>51607270</t>
  </si>
  <si>
    <t>MYLENE.GEVERO@HCL.COM</t>
  </si>
  <si>
    <t>07.03</t>
  </si>
  <si>
    <t>GEVERMY@GMAIL.COM</t>
  </si>
  <si>
    <t>55260327</t>
  </si>
  <si>
    <t>51607271</t>
  </si>
  <si>
    <t>MAROSE.PACHICA@HCL.COM</t>
  </si>
  <si>
    <t>07.11</t>
  </si>
  <si>
    <t>EMCEE101209@YAHOO.COM</t>
  </si>
  <si>
    <t>55069882</t>
  </si>
  <si>
    <t>51607523</t>
  </si>
  <si>
    <t>CHRISTIAN.ADOVE@HCL.COM</t>
  </si>
  <si>
    <t>117</t>
  </si>
  <si>
    <t>03.09</t>
  </si>
  <si>
    <t>ADOVEXTIAN@YAHOO.COM</t>
  </si>
  <si>
    <t>54745872</t>
  </si>
  <si>
    <t>51609008</t>
  </si>
  <si>
    <t>APRILMAE.ALBOR@HCL.COM</t>
  </si>
  <si>
    <t>04.04</t>
  </si>
  <si>
    <t>AMOALBOR@GMAIL.COM</t>
  </si>
  <si>
    <t>54745819</t>
  </si>
  <si>
    <t>51609016</t>
  </si>
  <si>
    <t>MARKLESTER.ALIGA@HCL.COM</t>
  </si>
  <si>
    <t>03.10</t>
  </si>
  <si>
    <t>ALIGA1313@GMAIL.COM</t>
  </si>
  <si>
    <t>54747174</t>
  </si>
  <si>
    <t>51609644</t>
  </si>
  <si>
    <t>ADELINA.DEJESUS@HCL.COM</t>
  </si>
  <si>
    <t>3.08</t>
  </si>
  <si>
    <t>ADIEDEJESUS@YAHOO.COM</t>
  </si>
  <si>
    <t>55059156</t>
  </si>
  <si>
    <t>KRISTELAISSA.O@HCL.COM</t>
  </si>
  <si>
    <t>07.01</t>
  </si>
  <si>
    <t>UNEMOTED_18@YAHOO.COM</t>
  </si>
  <si>
    <t>55069884</t>
  </si>
  <si>
    <t>MACONCEPCION.A@HCL.COM</t>
  </si>
  <si>
    <t>51621455</t>
  </si>
  <si>
    <t>MRCNALCANTARA@YAHOO.COM</t>
  </si>
  <si>
    <t>55069887</t>
  </si>
  <si>
    <t>51611764</t>
  </si>
  <si>
    <t>CRIZABEL.FLORES@HCL.COM</t>
  </si>
  <si>
    <t>03.08</t>
  </si>
  <si>
    <t>CRIZABELFLORES0602@GMAIL.COM</t>
  </si>
  <si>
    <t>54751756</t>
  </si>
  <si>
    <t>51611765</t>
  </si>
  <si>
    <t>KENNETHBEN.ALBIOR@HCL.COM</t>
  </si>
  <si>
    <t>KENNETHBENALBIOR@GMAIL.COM</t>
  </si>
  <si>
    <t>55074959</t>
  </si>
  <si>
    <t>EURVENEMARK.LOZARES@HCL.COM</t>
  </si>
  <si>
    <t>3.07</t>
  </si>
  <si>
    <t>06.02</t>
  </si>
  <si>
    <t>EURVENE.SANTIAGO@GMAIL.COM</t>
  </si>
  <si>
    <t>54759707</t>
  </si>
  <si>
    <t>51615298</t>
  </si>
  <si>
    <t>JOHNRY.FERROLINO@HCL.COM</t>
  </si>
  <si>
    <t>XEROX Delivery (transferred from APRIA)</t>
  </si>
  <si>
    <t>JOHNPARKER2180@GMAIL.COM</t>
  </si>
  <si>
    <t>54760525</t>
  </si>
  <si>
    <t>51615809</t>
  </si>
  <si>
    <t>JOHNMICHAEL.C@HCL.COM</t>
  </si>
  <si>
    <t>51737073</t>
  </si>
  <si>
    <t>CORONADOJM17@GMAIL.COM</t>
  </si>
  <si>
    <t>54760367</t>
  </si>
  <si>
    <t>51615813</t>
  </si>
  <si>
    <t>MARIANMAE.PILAR@HCL.COM</t>
  </si>
  <si>
    <t>03.07</t>
  </si>
  <si>
    <t>MARIANNAE.PILAR@GMAIL.COM</t>
  </si>
  <si>
    <t>54760482</t>
  </si>
  <si>
    <t>51615818</t>
  </si>
  <si>
    <t>MIRA.CANDIDO@HCL.COM</t>
  </si>
  <si>
    <t>06.07</t>
  </si>
  <si>
    <t>ZHINC_3088@YAHOO.COM</t>
  </si>
  <si>
    <t>55172863</t>
  </si>
  <si>
    <t>51615823</t>
  </si>
  <si>
    <t>ANNPRINCESS.D@HCL.COM</t>
  </si>
  <si>
    <t>CESDOMINGUEZ06@GMAIL.COM</t>
  </si>
  <si>
    <t>55069894</t>
  </si>
  <si>
    <t>51615825</t>
  </si>
  <si>
    <t>CZARINAMARIE.YANTO@HCL.COM</t>
  </si>
  <si>
    <t>CZARINA.YANTO@GMAIL.COM</t>
  </si>
  <si>
    <t>55202475</t>
  </si>
  <si>
    <t>SPECIALIST</t>
  </si>
  <si>
    <t>51617212</t>
  </si>
  <si>
    <t>JOSEPH.BOLANOS@HCL.COM</t>
  </si>
  <si>
    <t>JOSEPH_BOLAOS09@YAHOO.COM</t>
  </si>
  <si>
    <t>55020252</t>
  </si>
  <si>
    <t>SENIOR MANAGER</t>
  </si>
  <si>
    <t>PATRICIAANNE.F@HCL.COM</t>
  </si>
  <si>
    <t>3.06</t>
  </si>
  <si>
    <t>IAMPAT20@YAHOO.COM</t>
  </si>
  <si>
    <t>54775351</t>
  </si>
  <si>
    <t>SENIOR ASSOCIATE - MIS</t>
  </si>
  <si>
    <t>51624283</t>
  </si>
  <si>
    <t>FERDIE.PAMBAGO@HCL.COM</t>
  </si>
  <si>
    <t>FERDZ.PAMBAGO@GMAIL.COM</t>
  </si>
  <si>
    <t>54811552</t>
  </si>
  <si>
    <t>51637918</t>
  </si>
  <si>
    <t>MARYANN.PAGADORA@HCL.COM</t>
  </si>
  <si>
    <t>3.03</t>
  </si>
  <si>
    <t>06.08</t>
  </si>
  <si>
    <t>MARYANNPAGADORA01@GMAIL.COM</t>
  </si>
  <si>
    <t>54811529</t>
  </si>
  <si>
    <t>51637922</t>
  </si>
  <si>
    <t>JOHNNOEL.JOSE@HCL.COM</t>
  </si>
  <si>
    <t>JOHNNOELJOSE@GMAIL.COM</t>
  </si>
  <si>
    <t>55260328</t>
  </si>
  <si>
    <t>51637926</t>
  </si>
  <si>
    <t>ENJEL.BRAZAS@HCL.COM</t>
  </si>
  <si>
    <t>03.03</t>
  </si>
  <si>
    <t>BRAZAS_0123@YAHOO.COM.PH</t>
  </si>
  <si>
    <t>55039743</t>
  </si>
  <si>
    <t>51637929</t>
  </si>
  <si>
    <t>MELRY.PADUA@HCL.COM</t>
  </si>
  <si>
    <t>MELRY.PADUA@YAHOO.COM</t>
  </si>
  <si>
    <t>54812619</t>
  </si>
  <si>
    <t>51638206</t>
  </si>
  <si>
    <t>ARMANDOJR.ANCHETA@HCL.COM</t>
  </si>
  <si>
    <t>ARMANDOANCHETA@YAHOO.COM</t>
  </si>
  <si>
    <t>54823416</t>
  </si>
  <si>
    <t>51643108</t>
  </si>
  <si>
    <t>3.02</t>
  </si>
  <si>
    <t>SERIASRHUAN@YAHOO.COM</t>
  </si>
  <si>
    <t>55039745</t>
  </si>
  <si>
    <t>51649057</t>
  </si>
  <si>
    <t>SANIATA.MENTOYA@HCL.COM</t>
  </si>
  <si>
    <t>3.01</t>
  </si>
  <si>
    <t>03.01</t>
  </si>
  <si>
    <t>SANIA.MENTOYA@GMAIL.COM</t>
  </si>
  <si>
    <t>54833659</t>
  </si>
  <si>
    <t>51649576</t>
  </si>
  <si>
    <t>FRANNY.BERGONIA@HCL.COM</t>
  </si>
  <si>
    <t>03.04</t>
  </si>
  <si>
    <t>BERGONIA.FRANNY@GMAIL.COM</t>
  </si>
  <si>
    <t>54851328</t>
  </si>
  <si>
    <t>51661970</t>
  </si>
  <si>
    <t>ABDULRAHMAN.BATO@HCL.COM</t>
  </si>
  <si>
    <t>3.00</t>
  </si>
  <si>
    <t>04.00</t>
  </si>
  <si>
    <t>ABDULRAHMANBATO@GMAIL.COM</t>
  </si>
  <si>
    <t>54851160</t>
  </si>
  <si>
    <t>51661971</t>
  </si>
  <si>
    <t>NAIZA.GOJIT@HCL.COM</t>
  </si>
  <si>
    <t>NAIZAGOJIT@GMAIL.COM</t>
  </si>
  <si>
    <t>54852105</t>
  </si>
  <si>
    <t>51662324</t>
  </si>
  <si>
    <t>MERVIN.FAJARDO@HCL.COM</t>
  </si>
  <si>
    <t>MERVIN.FAJARDO2012@GMAIL.COM</t>
  </si>
  <si>
    <t>54856059</t>
  </si>
  <si>
    <t>51665079</t>
  </si>
  <si>
    <t>KRISTINA.VILLAFLOR@HCL.COM</t>
  </si>
  <si>
    <t>KRISTINAVILLAFLOR8@GMAIL.COM</t>
  </si>
  <si>
    <t>54860620</t>
  </si>
  <si>
    <t>51667176</t>
  </si>
  <si>
    <t>AILEEN.RAMOS@HCL.COM</t>
  </si>
  <si>
    <t>AILEENRAMOS41@GMAIL.COM</t>
  </si>
  <si>
    <t>54779226</t>
  </si>
  <si>
    <t>SME - Transaction</t>
  </si>
  <si>
    <t>55093311</t>
  </si>
  <si>
    <t>Specialist   - SME</t>
  </si>
  <si>
    <t>51667495</t>
  </si>
  <si>
    <t>THOMASIAN.DACER@HCL.COM</t>
  </si>
  <si>
    <t>02.11</t>
  </si>
  <si>
    <t>THOMAS_DACER@YAHOO.COM</t>
  </si>
  <si>
    <t>54921308</t>
  </si>
  <si>
    <t>51688381</t>
  </si>
  <si>
    <t>JOHNDARYLL.ALA@HCL.COM</t>
  </si>
  <si>
    <t>2.07</t>
  </si>
  <si>
    <t>PROFDANBY9@GMAIL.COM</t>
  </si>
  <si>
    <t>55172864</t>
  </si>
  <si>
    <t>ROWEL.ESTARAS@HCL.COM</t>
  </si>
  <si>
    <t>2.06</t>
  </si>
  <si>
    <t>07.02</t>
  </si>
  <si>
    <t>ROWELESTARAS@YAHOO.COM</t>
  </si>
  <si>
    <t>54930220</t>
  </si>
  <si>
    <t>51692290</t>
  </si>
  <si>
    <t>PAULARIES.CATARBAS@HCL.COM</t>
  </si>
  <si>
    <t>02.06</t>
  </si>
  <si>
    <t>POLARIS.LONGHORN66@GMAIL.COM</t>
  </si>
  <si>
    <t>55202476</t>
  </si>
  <si>
    <t>51692595</t>
  </si>
  <si>
    <t>RODOLFO.BAUTISTA@HCL.COM</t>
  </si>
  <si>
    <t>BAUTISTARODOLFO68@GMAIL.COM</t>
  </si>
  <si>
    <t>55183650</t>
  </si>
  <si>
    <t>51692598</t>
  </si>
  <si>
    <t>MARYJOY.MARCELINO@HCL.COM</t>
  </si>
  <si>
    <t>JOYMARCELINO@HOTMAIL.COM</t>
  </si>
  <si>
    <t>55202478</t>
  </si>
  <si>
    <t>51692764</t>
  </si>
  <si>
    <t>DANIEL.LAZOII@HCL.COM</t>
  </si>
  <si>
    <t>LAZODANIELII@YAHOO.COM</t>
  </si>
  <si>
    <t>54934592</t>
  </si>
  <si>
    <t>51694202</t>
  </si>
  <si>
    <t>MILLEDGRACE.AUSTRIA@HCL.COM</t>
  </si>
  <si>
    <t>MILED.AUSTRIA@YAHOO.COM</t>
  </si>
  <si>
    <t>55202479</t>
  </si>
  <si>
    <t>51694282</t>
  </si>
  <si>
    <t>CARLOAR-AR.ARIZABAL@HCL.COM</t>
  </si>
  <si>
    <t>09.06</t>
  </si>
  <si>
    <t>TITANSOLRAC227@GMAIL.COM</t>
  </si>
  <si>
    <t>55172866</t>
  </si>
  <si>
    <t>51695613</t>
  </si>
  <si>
    <t>REYNALDOJR.SAPUNGAN@HCL.COM</t>
  </si>
  <si>
    <t>2.05</t>
  </si>
  <si>
    <t>03.05</t>
  </si>
  <si>
    <t>REY.SAPUNGAN1015@GMAIL.COM</t>
  </si>
  <si>
    <t>54954344</t>
  </si>
  <si>
    <t>51695853</t>
  </si>
  <si>
    <t>KEVINLOIS.MORE@HCL.COM</t>
  </si>
  <si>
    <t>02.05</t>
  </si>
  <si>
    <t>KEVLOISMORE@GMAIL.COM</t>
  </si>
  <si>
    <t>54954463</t>
  </si>
  <si>
    <t>51695859</t>
  </si>
  <si>
    <t>NINIO.ANGELES@HCL.COM</t>
  </si>
  <si>
    <t>NINIO.ANGELES26@GMAIL.COM</t>
  </si>
  <si>
    <t>54955305</t>
  </si>
  <si>
    <t>51696227</t>
  </si>
  <si>
    <t>ALVIN.VELASCO@HCL.COM</t>
  </si>
  <si>
    <t>SNOOPY6165@GMAIL.COM</t>
  </si>
  <si>
    <t>54955330</t>
  </si>
  <si>
    <t>51696233</t>
  </si>
  <si>
    <t>JEFFREY.JAURIGUE@HCL.COM</t>
  </si>
  <si>
    <t>JEFJAU@GMAIL.COM</t>
  </si>
  <si>
    <t>54955549</t>
  </si>
  <si>
    <t>51696340</t>
  </si>
  <si>
    <t>MARVIN.LANZAR@HCL.COM</t>
  </si>
  <si>
    <t>MARVIN.LANZAR2017@GMAIL.COM</t>
  </si>
  <si>
    <t>54955690</t>
  </si>
  <si>
    <t>51696342</t>
  </si>
  <si>
    <t>JOHNPAULO.MARIANO@HCL.COM</t>
  </si>
  <si>
    <t>MARIANO.JOHNPAULO@YAHOO.COM</t>
  </si>
  <si>
    <t>55202480</t>
  </si>
  <si>
    <t>51696344</t>
  </si>
  <si>
    <t>THEAMARIE.REYES@HCL.COM</t>
  </si>
  <si>
    <t>05.01</t>
  </si>
  <si>
    <t>THEA.REYES2017@GMAIL.COM</t>
  </si>
  <si>
    <t>JACKPHILIP.CONDENO@HCL.COM</t>
  </si>
  <si>
    <t>54956932</t>
  </si>
  <si>
    <t>51697018</t>
  </si>
  <si>
    <t>AMERODIN.ALON@HCL.COM</t>
  </si>
  <si>
    <t>AMERODIN.ALON@GMAIL.COM</t>
  </si>
  <si>
    <t>54956933</t>
  </si>
  <si>
    <t>51697019</t>
  </si>
  <si>
    <t>EVANGELINE.MEDRANO@HCL.COM</t>
  </si>
  <si>
    <t>VANGIE.MEDRANO@GMAIL.COM</t>
  </si>
  <si>
    <t>54956934</t>
  </si>
  <si>
    <t>51697023</t>
  </si>
  <si>
    <t>JOSEPHRYAN.DEYTO@HCL.COM</t>
  </si>
  <si>
    <t>DEYTO909@GMAIL.COM</t>
  </si>
  <si>
    <t>54956971</t>
  </si>
  <si>
    <t>51697117</t>
  </si>
  <si>
    <t>MARISTELLA.PIL@HCL.COM</t>
  </si>
  <si>
    <t>13.05</t>
  </si>
  <si>
    <t>THALA.PIL0312@GMAIL.COM</t>
  </si>
  <si>
    <t>54959484</t>
  </si>
  <si>
    <t>MONICA.BAUTISTA@HCL.COM</t>
  </si>
  <si>
    <t>04.07</t>
  </si>
  <si>
    <t>MONICATBAUTISTA@GMAIL.COM</t>
  </si>
  <si>
    <t>55183651</t>
  </si>
  <si>
    <t>HONORATO.CATALAN@HCL.COM</t>
  </si>
  <si>
    <t>HONOECATALAN@GMAIL.COM</t>
  </si>
  <si>
    <t>54960699</t>
  </si>
  <si>
    <t>51699630</t>
  </si>
  <si>
    <t>JENNIFER.GOLLE@HCL.COM</t>
  </si>
  <si>
    <t>JENNIFERGOLLE4@GMAIL.COM</t>
  </si>
  <si>
    <t>54960541</t>
  </si>
  <si>
    <t>51699632</t>
  </si>
  <si>
    <t>LACONSAY.TERRENCE@YAHOO.COM</t>
  </si>
  <si>
    <t>54962061</t>
  </si>
  <si>
    <t>51700458</t>
  </si>
  <si>
    <t>RUTHANN.RODRIGUEZ@HCL.COM</t>
  </si>
  <si>
    <t>2.04</t>
  </si>
  <si>
    <t>RUTHANN.RODRIGUEZ2017@GMAIL.CO</t>
  </si>
  <si>
    <t>54962213</t>
  </si>
  <si>
    <t>51700481</t>
  </si>
  <si>
    <t>JOANNE.CRUZ@HCL.COM</t>
  </si>
  <si>
    <t>JOANIECRUZ@OUTLOOK.COM</t>
  </si>
  <si>
    <t>54963235</t>
  </si>
  <si>
    <t>51701116</t>
  </si>
  <si>
    <t>CHRISTOPHERJOHN.M@HCL.COM</t>
  </si>
  <si>
    <t>SAVE_GAS_USE_BUS@YAHOO.COM</t>
  </si>
  <si>
    <t>54963286</t>
  </si>
  <si>
    <t>51701118</t>
  </si>
  <si>
    <t>RONALD.HENGOYON@HCL.COM</t>
  </si>
  <si>
    <t>RONALDONGHENGOYON@GMAIL.COM</t>
  </si>
  <si>
    <t>54964631</t>
  </si>
  <si>
    <t>51701985</t>
  </si>
  <si>
    <t>SEANRICO.ARAGONES@HCL.COM</t>
  </si>
  <si>
    <t>SENO.GARA18@GMAIL.COM</t>
  </si>
  <si>
    <t>54966042</t>
  </si>
  <si>
    <t>51703005</t>
  </si>
  <si>
    <t>EMERSON.RAYMUNDO@HCL.COM</t>
  </si>
  <si>
    <t>EMERSON.RAYMUNDO@YAHOO.COM</t>
  </si>
  <si>
    <t>55260354</t>
  </si>
  <si>
    <t>51705702</t>
  </si>
  <si>
    <t>LOUIELEE.ORBIEN@HCL.COM</t>
  </si>
  <si>
    <t>2.03</t>
  </si>
  <si>
    <t>03.06</t>
  </si>
  <si>
    <t>LOUIEORBIENCB@GMAIL.COM</t>
  </si>
  <si>
    <t>54970655</t>
  </si>
  <si>
    <t>51705903</t>
  </si>
  <si>
    <t>ARLO.BERNALES@HCL.COM</t>
  </si>
  <si>
    <t>BERNALES.ARLO@GMAIL.COM</t>
  </si>
  <si>
    <t>54971640</t>
  </si>
  <si>
    <t>51706571</t>
  </si>
  <si>
    <t>SHEILAMAE.PEJER@HCL.COM</t>
  </si>
  <si>
    <t>02.03</t>
  </si>
  <si>
    <t>ELLAHPEJER@GMAIL.COM</t>
  </si>
  <si>
    <t>54979724</t>
  </si>
  <si>
    <t>51709110</t>
  </si>
  <si>
    <t>ALVIEJOY.L@HCL.COM</t>
  </si>
  <si>
    <t>04.05</t>
  </si>
  <si>
    <t>ALVIE18@YAHOO.COM</t>
  </si>
  <si>
    <t>54982380</t>
  </si>
  <si>
    <t>ROSEANNE.RODRIGUEZ@HCL.COM</t>
  </si>
  <si>
    <t>RALR.RODRIGUEZ.82@GMAIL.COM</t>
  </si>
  <si>
    <t>55002525</t>
  </si>
  <si>
    <t>51715671</t>
  </si>
  <si>
    <t>LOIDA.BAHIN@HCL.COM</t>
  </si>
  <si>
    <t>2.00</t>
  </si>
  <si>
    <t>BAHIN.LOIDA@YAHOO.COM</t>
  </si>
  <si>
    <t>55002434</t>
  </si>
  <si>
    <t>51715674</t>
  </si>
  <si>
    <t>LEAHANNA.FERRER@HCL.COM</t>
  </si>
  <si>
    <t>LEAUYFERRER@GMAIL.COM</t>
  </si>
  <si>
    <t>55002835</t>
  </si>
  <si>
    <t>51715940</t>
  </si>
  <si>
    <t>SELINA.GUINA@HCL.COM</t>
  </si>
  <si>
    <t>14.00</t>
  </si>
  <si>
    <t>SELINAGUINA@GMAIL.COM</t>
  </si>
  <si>
    <t>55002836</t>
  </si>
  <si>
    <t>51715941</t>
  </si>
  <si>
    <t>MARBEN.SAMANTE@HCL.COM</t>
  </si>
  <si>
    <t>02.00</t>
  </si>
  <si>
    <t>MARBEN.SAMANTE26@GMAIL.COM</t>
  </si>
  <si>
    <t>55004515</t>
  </si>
  <si>
    <t>51716764</t>
  </si>
  <si>
    <t>MARVIN.GABARDA@HCL.COM</t>
  </si>
  <si>
    <t>MARVINGABARDA102596@GMAIL.COM</t>
  </si>
  <si>
    <t>55005476</t>
  </si>
  <si>
    <t>51717245</t>
  </si>
  <si>
    <t>MARISTELA.CRISTOBAL@HCL.COM</t>
  </si>
  <si>
    <t>02.02</t>
  </si>
  <si>
    <t>MARIS.CRISTOBAL2018@GMAIL.COM</t>
  </si>
  <si>
    <t>55005441</t>
  </si>
  <si>
    <t>51717293</t>
  </si>
  <si>
    <t>APRIL.CELIS@HCL.COM</t>
  </si>
  <si>
    <t>06.06</t>
  </si>
  <si>
    <t>APRIL.CELIS2018@GMAIL.COM</t>
  </si>
  <si>
    <t>55007605</t>
  </si>
  <si>
    <t>51718187</t>
  </si>
  <si>
    <t>NENEBETHANN.O@HCL.COM</t>
  </si>
  <si>
    <t>NETOBLEPIAS@GMAIL.COM</t>
  </si>
  <si>
    <t>55007542</t>
  </si>
  <si>
    <t>51718193</t>
  </si>
  <si>
    <t>WIAN.BRINQUEZ@HCL.COM</t>
  </si>
  <si>
    <t>WIANBRINQUEZ18@GMAIL.COM</t>
  </si>
  <si>
    <t>03.00</t>
  </si>
  <si>
    <t>55008232</t>
  </si>
  <si>
    <t>51718507</t>
  </si>
  <si>
    <t>EMERLYN.GOROSPE@HCL.COM</t>
  </si>
  <si>
    <t>05.09</t>
  </si>
  <si>
    <t>GOROSPEEMERLYN@YAHOO.COM</t>
  </si>
  <si>
    <t>55008251</t>
  </si>
  <si>
    <t>51718513</t>
  </si>
  <si>
    <t>HANSCHRISTIAN.S@HCL.COM</t>
  </si>
  <si>
    <t>14.04</t>
  </si>
  <si>
    <t>55009288</t>
  </si>
  <si>
    <t>51719214</t>
  </si>
  <si>
    <t>MARKJACKSON.C@HCL.COM</t>
  </si>
  <si>
    <t>MARKJACKSONCASTILLO12@GMAIL.CO</t>
  </si>
  <si>
    <t>55009429</t>
  </si>
  <si>
    <t>51719215</t>
  </si>
  <si>
    <t>RHO.NAVIA@HCL.COM</t>
  </si>
  <si>
    <t>RHO.NAVIA@GMAIL.COM</t>
  </si>
  <si>
    <t>55009289</t>
  </si>
  <si>
    <t>51719217</t>
  </si>
  <si>
    <t>MELVIN.SARMIENTO@HCL.COM</t>
  </si>
  <si>
    <t>09.09</t>
  </si>
  <si>
    <t>JA2CU@YAHOO.COM</t>
  </si>
  <si>
    <t>55009456</t>
  </si>
  <si>
    <t>51719218</t>
  </si>
  <si>
    <t>RUFMARIE.LOBATON@HCL.COM</t>
  </si>
  <si>
    <t>DARKEYEZEHM14@GMAIL.COM</t>
  </si>
  <si>
    <t>55009404</t>
  </si>
  <si>
    <t>51719219</t>
  </si>
  <si>
    <t>DARLINA.DEVERA@HCL.COM</t>
  </si>
  <si>
    <t>DARLINA_DEVERA@YAHOO.COM</t>
  </si>
  <si>
    <t>55009381</t>
  </si>
  <si>
    <t>51719239</t>
  </si>
  <si>
    <t>JOAN.QUINTOS@HCL.COM</t>
  </si>
  <si>
    <t>QUINTOS_JOAN@YAHOO.COM</t>
  </si>
  <si>
    <t>55011770</t>
  </si>
  <si>
    <t>51719966</t>
  </si>
  <si>
    <t>GERALDALLISON.RICO@HCL.COM</t>
  </si>
  <si>
    <t>02.10</t>
  </si>
  <si>
    <t>RADRICO2952@GMAIL.COM</t>
  </si>
  <si>
    <t>55016486</t>
  </si>
  <si>
    <t>51720810</t>
  </si>
  <si>
    <t>JOY.REFULGENTE@HCL.COM</t>
  </si>
  <si>
    <t>JAREFULGENTE@GMAIL.COM</t>
  </si>
  <si>
    <t>55016553</t>
  </si>
  <si>
    <t>51720817</t>
  </si>
  <si>
    <t>FONSENECALOUISE.M@HCL.COM</t>
  </si>
  <si>
    <t>LOUISEMANIQUIS@ROCKETMAIL.COM</t>
  </si>
  <si>
    <t>55016459</t>
  </si>
  <si>
    <t>51720821</t>
  </si>
  <si>
    <t>KRISHA.SANTIAGO@HCL.COM</t>
  </si>
  <si>
    <t>ISHA.0021@YAHOO.COM</t>
  </si>
  <si>
    <t>55225040</t>
  </si>
  <si>
    <t>51721298</t>
  </si>
  <si>
    <t>CARLO.MIGUEL@HCL.COM</t>
  </si>
  <si>
    <t>01.11</t>
  </si>
  <si>
    <t>CARLOMIGUEL12@YAHOO.COM</t>
  </si>
  <si>
    <t>55017991</t>
  </si>
  <si>
    <t>51721450</t>
  </si>
  <si>
    <t>AIZA.BONOAN@HCL.COM</t>
  </si>
  <si>
    <t>AIZABULASANG@GMAIL.COM</t>
  </si>
  <si>
    <t>55017923</t>
  </si>
  <si>
    <t>51721454</t>
  </si>
  <si>
    <t>BETSY.MONTEROLA@HCL.COM</t>
  </si>
  <si>
    <t>BETSY7913@GMAIL.COM</t>
  </si>
  <si>
    <t>55017957</t>
  </si>
  <si>
    <t>51721456</t>
  </si>
  <si>
    <t>MARYGRACE.BERGANCIA@HCL.COM</t>
  </si>
  <si>
    <t>06.11</t>
  </si>
  <si>
    <t>MGRACE.BERGANCIA@YAHOO.COM</t>
  </si>
  <si>
    <t>55017872</t>
  </si>
  <si>
    <t>51721457</t>
  </si>
  <si>
    <t>MARIEL.VELOSO@HCL.COM</t>
  </si>
  <si>
    <t>GOODTEACHER091988@GMAIL.COM</t>
  </si>
  <si>
    <t>55018029</t>
  </si>
  <si>
    <t>51721458</t>
  </si>
  <si>
    <t>MICHAELVICTOR.M@HCL.COM</t>
  </si>
  <si>
    <t>04.11</t>
  </si>
  <si>
    <t>MARASIGANMICHAELVICTOR@GMAIL.C</t>
  </si>
  <si>
    <t>55017874</t>
  </si>
  <si>
    <t>51721462</t>
  </si>
  <si>
    <t>JASON.BARRUGA@HCL.COM</t>
  </si>
  <si>
    <t>JASON.BARRUGA@GMAIL.COM</t>
  </si>
  <si>
    <t>55017934</t>
  </si>
  <si>
    <t>51721464</t>
  </si>
  <si>
    <t>GIOVANNI.PEQUE@HCL.COM</t>
  </si>
  <si>
    <t>GIOVANNI.PEQUE@YAHOO.COM</t>
  </si>
  <si>
    <t>55018052</t>
  </si>
  <si>
    <t>51721469</t>
  </si>
  <si>
    <t>MARIAELISA.MANUEL@HCL.COM</t>
  </si>
  <si>
    <t>LRESUTA_MANUEL@YAHOO.COM</t>
  </si>
  <si>
    <t>55018075</t>
  </si>
  <si>
    <t>51721470</t>
  </si>
  <si>
    <t>JOHNEDWARD.MORALES@HCL.COM</t>
  </si>
  <si>
    <t>MORALESJEDWARD@GMAIL.COM</t>
  </si>
  <si>
    <t>55017935</t>
  </si>
  <si>
    <t>51721472</t>
  </si>
  <si>
    <t>MELANIE.URBANO@HCL.COM</t>
  </si>
  <si>
    <t>ELIJAH_SYRIAN22@YAHOO.COM</t>
  </si>
  <si>
    <t>55018054</t>
  </si>
  <si>
    <t>51721475</t>
  </si>
  <si>
    <t>ADRIANALENY.OLAGUER@HCL.COM</t>
  </si>
  <si>
    <t>ADRIANALENYOLAGUER@GMAIL.COM</t>
  </si>
  <si>
    <t>MATTHEWIVAN.PANES@HCL.COM</t>
  </si>
  <si>
    <t>03.02</t>
  </si>
  <si>
    <t>55018032</t>
  </si>
  <si>
    <t>51721479</t>
  </si>
  <si>
    <t>MICHAEL.MIA@HCL.COM</t>
  </si>
  <si>
    <t>SPHYNX1972@GMAIL.COM</t>
  </si>
  <si>
    <t>55018076</t>
  </si>
  <si>
    <t>51721483</t>
  </si>
  <si>
    <t>MAMONICA.CLARO@HCL.COM</t>
  </si>
  <si>
    <t>05.07</t>
  </si>
  <si>
    <t>MONICHYNZHL@YAHOO.COM</t>
  </si>
  <si>
    <t>55018993</t>
  </si>
  <si>
    <t>51721815</t>
  </si>
  <si>
    <t>YRVIN.NACION@HCL.COM</t>
  </si>
  <si>
    <t>NACIONYRVIN@YAHOO.COM</t>
  </si>
  <si>
    <t>55019126</t>
  </si>
  <si>
    <t>51721817</t>
  </si>
  <si>
    <t>KLOYDMATTHEW.C@HCL.COM</t>
  </si>
  <si>
    <t>03.11</t>
  </si>
  <si>
    <t>RAKAIZER16@GMAIL.COM</t>
  </si>
  <si>
    <t>55019015</t>
  </si>
  <si>
    <t>51721818</t>
  </si>
  <si>
    <t>THERESA.VILLAFLORES@HCL.COM</t>
  </si>
  <si>
    <t>T29VILLAFLORES@GMAIL.COM</t>
  </si>
  <si>
    <t>55019066</t>
  </si>
  <si>
    <t>51721821</t>
  </si>
  <si>
    <t>ERNESTO.ACUPINPINJR@HCL.COM</t>
  </si>
  <si>
    <t>ZAIBOY455@GMAIL.COM</t>
  </si>
  <si>
    <t>55019047</t>
  </si>
  <si>
    <t>51721823</t>
  </si>
  <si>
    <t>IANJAY.CLAR@HCL.COM</t>
  </si>
  <si>
    <t>CLAR19YANG@YAHOO.COM</t>
  </si>
  <si>
    <t>55018995</t>
  </si>
  <si>
    <t>51721824</t>
  </si>
  <si>
    <t>JOANALYN.DELACRUZ@HCL.COM</t>
  </si>
  <si>
    <t>JOAN_06@YMAIL.COM</t>
  </si>
  <si>
    <t>55019585</t>
  </si>
  <si>
    <t>51722211</t>
  </si>
  <si>
    <t>JOBERT.AUSTRIA@HCL.COM</t>
  </si>
  <si>
    <t>TREBOJAIRTSUA@GMAIL.COM</t>
  </si>
  <si>
    <t>55019651</t>
  </si>
  <si>
    <t>51722213</t>
  </si>
  <si>
    <t>JOANNE.JOLO@HCL.COM</t>
  </si>
  <si>
    <t>JOANNE.JOLO@YAHOO.COM</t>
  </si>
  <si>
    <t>55019653</t>
  </si>
  <si>
    <t>51722217</t>
  </si>
  <si>
    <t>KAYCEE.MAYANGYANG@HCL.COM</t>
  </si>
  <si>
    <t>KAYCEE.MAYANGYANG@GMAIL.COM</t>
  </si>
  <si>
    <t>55019373</t>
  </si>
  <si>
    <t>51722219</t>
  </si>
  <si>
    <t>VICKILOU.ORDONO@HCL.COM</t>
  </si>
  <si>
    <t>V.ORDONO@YAHOO.COM</t>
  </si>
  <si>
    <t>55019374</t>
  </si>
  <si>
    <t>51722220</t>
  </si>
  <si>
    <t>NERISSA.CAMITAN@HCL.COM</t>
  </si>
  <si>
    <t>NERISSA.CAMITAN@YAHOO.COM</t>
  </si>
  <si>
    <t>55019676</t>
  </si>
  <si>
    <t>51722234</t>
  </si>
  <si>
    <t>HONEYLYN.CALVAR@HCL.COM</t>
  </si>
  <si>
    <t>PALMA_YENOH@YAHOO.COM</t>
  </si>
  <si>
    <t>55019673</t>
  </si>
  <si>
    <t>51722397</t>
  </si>
  <si>
    <t>SANCHEZMELVIN0629@GMAIL.COM</t>
  </si>
  <si>
    <t>55019693</t>
  </si>
  <si>
    <t>51722399</t>
  </si>
  <si>
    <t>JOSEFA.REYES@HCL.COM</t>
  </si>
  <si>
    <t>OKNA_ATLAST@YAHOO.COM</t>
  </si>
  <si>
    <t>55020349</t>
  </si>
  <si>
    <t>51722772</t>
  </si>
  <si>
    <t>RJAY.RODELAS@HCL.COM</t>
  </si>
  <si>
    <t>RJAY_RODELAS@YAHOO.COM</t>
  </si>
  <si>
    <t>55020776</t>
  </si>
  <si>
    <t>51722864</t>
  </si>
  <si>
    <t>MARVIN.MORENTE@HCL.COM</t>
  </si>
  <si>
    <t>MARVIN_MORENTE@YAHOO.COM</t>
  </si>
  <si>
    <t>55020674</t>
  </si>
  <si>
    <t>51722867</t>
  </si>
  <si>
    <t>ROXANNE.ESQUIVAS@HCL.COM</t>
  </si>
  <si>
    <t>ROXANNE.ESQUIVIAS10@GMAIL.COM</t>
  </si>
  <si>
    <t>55021341</t>
  </si>
  <si>
    <t>51722942</t>
  </si>
  <si>
    <t>ALLAIN.FLORES@HCL.COM</t>
  </si>
  <si>
    <t>ALLBAFLORES@GMAIL.COM</t>
  </si>
  <si>
    <t>55022662</t>
  </si>
  <si>
    <t>51723236</t>
  </si>
  <si>
    <t>MECHELLE.LINGON@HCL.COM</t>
  </si>
  <si>
    <t>07.04</t>
  </si>
  <si>
    <t>BIBIBOY2019@GMAIL.COM</t>
  </si>
  <si>
    <t>55022905</t>
  </si>
  <si>
    <t>51723237</t>
  </si>
  <si>
    <t>JOHNMICHAEL.NARVASA@HCL.COM</t>
  </si>
  <si>
    <t>NARVASAMIKEY@GMAIL.COM</t>
  </si>
  <si>
    <t>55022781</t>
  </si>
  <si>
    <t>51723238</t>
  </si>
  <si>
    <t>ROLANDO.JAO@HCL.COM</t>
  </si>
  <si>
    <t>JAO.ROLAND@YAHOO.COM</t>
  </si>
  <si>
    <t>55023577</t>
  </si>
  <si>
    <t>51723670</t>
  </si>
  <si>
    <t>RHIELANGELO.B@HCL.COM</t>
  </si>
  <si>
    <t>RHIELANGELOBISCARRA@YAHOO.COM.</t>
  </si>
  <si>
    <t>55023466</t>
  </si>
  <si>
    <t>51723675</t>
  </si>
  <si>
    <t>KRISTINE.SAMAN@HCL.COM</t>
  </si>
  <si>
    <t>KRISTINE.SAMAN@GMAIL.COM</t>
  </si>
  <si>
    <t>55024038</t>
  </si>
  <si>
    <t>51723910</t>
  </si>
  <si>
    <t>CARLOS.MACABENTA@HCL.COM</t>
  </si>
  <si>
    <t>06.10</t>
  </si>
  <si>
    <t>CARLMACABENTZ05@GMAIL.COM</t>
  </si>
  <si>
    <t>08.10</t>
  </si>
  <si>
    <t>55025004</t>
  </si>
  <si>
    <t>51724272</t>
  </si>
  <si>
    <t>LEE.TOLENTINO@HCL.COM</t>
  </si>
  <si>
    <t>02.04</t>
  </si>
  <si>
    <t>LEROJANI@GMAIL.COM</t>
  </si>
  <si>
    <t>55025006</t>
  </si>
  <si>
    <t>51724274</t>
  </si>
  <si>
    <t>RAQUEL.OBA@HCL.COM</t>
  </si>
  <si>
    <t>11.10</t>
  </si>
  <si>
    <t>RKAY920@YAHOO.COM</t>
  </si>
  <si>
    <t>55024873</t>
  </si>
  <si>
    <t>51724277</t>
  </si>
  <si>
    <t>BERNARD.BANARES@HCL.COM</t>
  </si>
  <si>
    <t>DRANPAM29@GMAIL.COM</t>
  </si>
  <si>
    <t>55025724</t>
  </si>
  <si>
    <t>51724732</t>
  </si>
  <si>
    <t>THEODOLPH.ADVINCULA@HCL.COM</t>
  </si>
  <si>
    <t>THEODOLPH.ADVINCULA@APRIA.COM</t>
  </si>
  <si>
    <t>55025917</t>
  </si>
  <si>
    <t>51724734</t>
  </si>
  <si>
    <t>ARMIE.PARUNGO@HCL.COM</t>
  </si>
  <si>
    <t>ARMIE_DAZ_PARUNGO@YAHOO.COM.PH</t>
  </si>
  <si>
    <t>55026278</t>
  </si>
  <si>
    <t>51724905</t>
  </si>
  <si>
    <t>MICKOJOHN.SANGUYO@HCL.COM</t>
  </si>
  <si>
    <t>02.01</t>
  </si>
  <si>
    <t>MICKOSANGUYO@GMAIL.COM</t>
  </si>
  <si>
    <t>55026514</t>
  </si>
  <si>
    <t>51725134</t>
  </si>
  <si>
    <t>JOHNDALE.LARIOQUE@HCL.COM</t>
  </si>
  <si>
    <t>JOHNDALELARIOQUE@GMAIL.COM</t>
  </si>
  <si>
    <t>55027280</t>
  </si>
  <si>
    <t>51725448</t>
  </si>
  <si>
    <t>LEODITHIRENE.ORILLO@HCL.COM</t>
  </si>
  <si>
    <t>LEODITHIRENEORILLO@GMAIL.COM</t>
  </si>
  <si>
    <t>55026970</t>
  </si>
  <si>
    <t>51725454</t>
  </si>
  <si>
    <t>JOYMAUREEN.SANTOS@HCL.COM</t>
  </si>
  <si>
    <t>JOYMAUREENSANTOS14@GMAIL.COM</t>
  </si>
  <si>
    <t>55026971</t>
  </si>
  <si>
    <t>51725455</t>
  </si>
  <si>
    <t>MARYANNROSE.OAMIL@HCL.COM</t>
  </si>
  <si>
    <t>01.10</t>
  </si>
  <si>
    <t>MAANOAMIL@GMAIL.COM</t>
  </si>
  <si>
    <t>55027367</t>
  </si>
  <si>
    <t>51725467</t>
  </si>
  <si>
    <t>MONICAANN.VERDEJO@HCL.COM</t>
  </si>
  <si>
    <t>MONICAAVERDEJOCO@GMAIL.COM</t>
  </si>
  <si>
    <t>55027633</t>
  </si>
  <si>
    <t>51725688</t>
  </si>
  <si>
    <t>ROZZEL.MARALIT@HCL.COM</t>
  </si>
  <si>
    <t>UNTALANMARALIT@YAHOO.COM</t>
  </si>
  <si>
    <t>55027729</t>
  </si>
  <si>
    <t>51725689</t>
  </si>
  <si>
    <t>JOSHUAMICHAEL.O@HCL.COM</t>
  </si>
  <si>
    <t>OCAMPOJOSHUAMICHAEL23@GMAIL.CO</t>
  </si>
  <si>
    <t>55027701</t>
  </si>
  <si>
    <t>51725691</t>
  </si>
  <si>
    <t>NANETTE.BELTRAN@HCL.COM</t>
  </si>
  <si>
    <t>NBELTRAN797@GMAIL.COM</t>
  </si>
  <si>
    <t>55027702</t>
  </si>
  <si>
    <t>51725693</t>
  </si>
  <si>
    <t>JOSEFINA.DELROSARIO@HCL.COM</t>
  </si>
  <si>
    <t>JOSEFINADELROSARIO520@GMAIL.CO</t>
  </si>
  <si>
    <t>55028512</t>
  </si>
  <si>
    <t>51726356</t>
  </si>
  <si>
    <t>RENAJEAN.PRECIA@HCL.COM</t>
  </si>
  <si>
    <t>RENAJEANPRECIA100790@YAHOO.COM</t>
  </si>
  <si>
    <t>55028662</t>
  </si>
  <si>
    <t>51726359</t>
  </si>
  <si>
    <t>ALMA.TANYAG@HCL.COM</t>
  </si>
  <si>
    <t>AHLMA28@GMAIL.COM</t>
  </si>
  <si>
    <t>55028647</t>
  </si>
  <si>
    <t>51726361</t>
  </si>
  <si>
    <t>SHERYL.LAGUA@HCL.COM</t>
  </si>
  <si>
    <t>SHERYL.LAGUA@YAHOO.COM</t>
  </si>
  <si>
    <t>55030128</t>
  </si>
  <si>
    <t>51726926</t>
  </si>
  <si>
    <t>LENEROSE.BERNARTE@HCL.COM</t>
  </si>
  <si>
    <t>LENEROSEBERNARTE.OWCC@GMAIL.CO</t>
  </si>
  <si>
    <t>55029917</t>
  </si>
  <si>
    <t>51726928</t>
  </si>
  <si>
    <t>SIDROMIGUEL.CATINA@HCL.COM</t>
  </si>
  <si>
    <t>MIGUEL.CATINA@GMAIL.COM</t>
  </si>
  <si>
    <t>55031502</t>
  </si>
  <si>
    <t>51727437</t>
  </si>
  <si>
    <t>ALDRIN.PAR@HCL.COM</t>
  </si>
  <si>
    <t>1.09</t>
  </si>
  <si>
    <t>04.09</t>
  </si>
  <si>
    <t>UMAROTH01@GMAIL.COM</t>
  </si>
  <si>
    <t>55031503</t>
  </si>
  <si>
    <t>51727438</t>
  </si>
  <si>
    <t>FERNEL.LIZARDO@HCL.COM</t>
  </si>
  <si>
    <t>FERNELLIZARDO@GMAIL.COM</t>
  </si>
  <si>
    <t>55031457</t>
  </si>
  <si>
    <t>51727439</t>
  </si>
  <si>
    <t>JANWEN.BACALSO@HCL.COM</t>
  </si>
  <si>
    <t>JAN_BACALSO@YAHOO.COM</t>
  </si>
  <si>
    <t>55031458</t>
  </si>
  <si>
    <t>51727440</t>
  </si>
  <si>
    <t>MARKALLEN.SOTELO@HCL.COM</t>
  </si>
  <si>
    <t>ALLEN.HH7@GMAIL.COM</t>
  </si>
  <si>
    <t>55031438</t>
  </si>
  <si>
    <t>51727444</t>
  </si>
  <si>
    <t>VERNADINE.BADA@HCL.COM</t>
  </si>
  <si>
    <t>XANELLEE@GMAIL.COM</t>
  </si>
  <si>
    <t>55033257</t>
  </si>
  <si>
    <t>51727777</t>
  </si>
  <si>
    <t>CHRISTIANJOY.RAMOS@HCL.COM</t>
  </si>
  <si>
    <t>R.CHRISTIANJOY@YAHOO.COM</t>
  </si>
  <si>
    <t>55033261</t>
  </si>
  <si>
    <t>51727788</t>
  </si>
  <si>
    <t>DARREL.MASCUAL@HCL.COM</t>
  </si>
  <si>
    <t>DAGOMZ21@YAHOO.COM</t>
  </si>
  <si>
    <t>55033277</t>
  </si>
  <si>
    <t>51727792</t>
  </si>
  <si>
    <t>MACHARLENE.HERNAEZ@HCL.COM</t>
  </si>
  <si>
    <t>51537123</t>
  </si>
  <si>
    <t>Valisno Mark Lester</t>
  </si>
  <si>
    <t>HERNAEZ.CHARLENE@YAHOO.COM</t>
  </si>
  <si>
    <t>55033327</t>
  </si>
  <si>
    <t>51727796</t>
  </si>
  <si>
    <t>NIKKI.ALMERINO@HCL.COM</t>
  </si>
  <si>
    <t>NIKKIALMERINO@GMAIL.COM</t>
  </si>
  <si>
    <t>55033231</t>
  </si>
  <si>
    <t>51727800</t>
  </si>
  <si>
    <t>BERNIE.BAYOTAS@HCL.COM</t>
  </si>
  <si>
    <t>28</t>
  </si>
  <si>
    <t>BERNBAY7@GMAIL.COM</t>
  </si>
  <si>
    <t>55034196</t>
  </si>
  <si>
    <t>51728030</t>
  </si>
  <si>
    <t>VINCEADINHEIL.O@HCL.COM</t>
  </si>
  <si>
    <t>ORTEGOVINCEADINHEIL@GMAIL.COM</t>
  </si>
  <si>
    <t>55034521</t>
  </si>
  <si>
    <t>51728256</t>
  </si>
  <si>
    <t>JOHN.FERNANDO@HCL.COM</t>
  </si>
  <si>
    <t>JF11241986@GMAIL.COM</t>
  </si>
  <si>
    <t>55034657</t>
  </si>
  <si>
    <t>51728258</t>
  </si>
  <si>
    <t>MEMIRENA.DAOA@HCL.COM</t>
  </si>
  <si>
    <t>06.09</t>
  </si>
  <si>
    <t>MEMIRENA@GMAIL.COM</t>
  </si>
  <si>
    <t>55036621</t>
  </si>
  <si>
    <t>51728561</t>
  </si>
  <si>
    <t>JOY.CALAYAN@HCL.COM</t>
  </si>
  <si>
    <t>JOYCALAYAN@GMAIL.COM</t>
  </si>
  <si>
    <t>55038109</t>
  </si>
  <si>
    <t>51728819</t>
  </si>
  <si>
    <t>JOHANNEZANDREI.C@HCL.COM</t>
  </si>
  <si>
    <t>YOHANABRECINOZ@GMAIL.COM</t>
  </si>
  <si>
    <t>55039179</t>
  </si>
  <si>
    <t>51729165</t>
  </si>
  <si>
    <t>MARIBEL.BAIS@HCL.COM</t>
  </si>
  <si>
    <t>MABELBAIS1971@GMAIL.COM</t>
  </si>
  <si>
    <t>55040622</t>
  </si>
  <si>
    <t>*0 Days</t>
  </si>
  <si>
    <t>51729961</t>
  </si>
  <si>
    <t>JOYCEBERNADETTE.A@HCL.COM</t>
  </si>
  <si>
    <t>JOI26AGLUBA@GMAIL.COM</t>
  </si>
  <si>
    <t>55040804</t>
  </si>
  <si>
    <t>51729967</t>
  </si>
  <si>
    <t>BABES.BAQUILLOS@HCL.COM</t>
  </si>
  <si>
    <t>BBAQUILLOS27@GMAIL.COM</t>
  </si>
  <si>
    <t>55041033</t>
  </si>
  <si>
    <t>51730049</t>
  </si>
  <si>
    <t>JEORGE.UTON@HCL.COM</t>
  </si>
  <si>
    <t>JHAYUTON117@GMAIL.COM</t>
  </si>
  <si>
    <t>55041035</t>
  </si>
  <si>
    <t>51730061</t>
  </si>
  <si>
    <t>JOMABEL.ASOPARDO@HCL.COM</t>
  </si>
  <si>
    <t>ASOPARDOJOMABEL@YAHOO.COM</t>
  </si>
  <si>
    <t>55043331</t>
  </si>
  <si>
    <t>51730933</t>
  </si>
  <si>
    <t>AURA.CAJURAO@HCL.COM</t>
  </si>
  <si>
    <t>AUCAJURAO123@YAHOO.COM</t>
  </si>
  <si>
    <t>1.08</t>
  </si>
  <si>
    <t>55048778</t>
  </si>
  <si>
    <t>51732711</t>
  </si>
  <si>
    <t>DEANMARK.TORTOSA@HCL.COM</t>
  </si>
  <si>
    <t>DEANMARKTORTOSA97@GMAIL.COM</t>
  </si>
  <si>
    <t>55049210</t>
  </si>
  <si>
    <t>51732948</t>
  </si>
  <si>
    <t>ANGELIE.LUNA@HCL.COM</t>
  </si>
  <si>
    <t>ANGELIELUNA@GMAIL.COM</t>
  </si>
  <si>
    <t>01.08</t>
  </si>
  <si>
    <t>Senior Secondary</t>
  </si>
  <si>
    <t>Business Supp FT</t>
  </si>
  <si>
    <t>53011516</t>
  </si>
  <si>
    <t>Geo HR Partner</t>
  </si>
  <si>
    <t>55054800</t>
  </si>
  <si>
    <t>Manager - HR</t>
  </si>
  <si>
    <t>MARIACHRISTINA.D@HCL.COM</t>
  </si>
  <si>
    <t>40108183</t>
  </si>
  <si>
    <t>51623659</t>
  </si>
  <si>
    <t>1.07</t>
  </si>
  <si>
    <t>51565300</t>
  </si>
  <si>
    <t>Blanca Grace Vila</t>
  </si>
  <si>
    <t>KESO_18@YAHOO.COM</t>
  </si>
  <si>
    <t>55058300</t>
  </si>
  <si>
    <t>51736813</t>
  </si>
  <si>
    <t>ROSELYN.TEVES@HCL.COM</t>
  </si>
  <si>
    <t>NYLESORSEVET@YAHOO.COM</t>
  </si>
  <si>
    <t>55058605</t>
  </si>
  <si>
    <t>JAYSON.OYANDO@HCL.COM</t>
  </si>
  <si>
    <t>VASH_SK8@YAHOO.COM</t>
  </si>
  <si>
    <t>55059964</t>
  </si>
  <si>
    <t>51737710</t>
  </si>
  <si>
    <t>BOISERM@HCL.COM</t>
  </si>
  <si>
    <t>JHOBOISER@GMAIL.COM</t>
  </si>
  <si>
    <t>55063628</t>
  </si>
  <si>
    <t>51739116</t>
  </si>
  <si>
    <t>MARIATIFFANY.CARINO@HCL.COM</t>
  </si>
  <si>
    <t>MARIATIFFANYCARINO2018@GMAIL.C</t>
  </si>
  <si>
    <t>55067473</t>
  </si>
  <si>
    <t>Sr Customer Support Executive</t>
  </si>
  <si>
    <t>51741205</t>
  </si>
  <si>
    <t>ZCHAIRA.SALVO@HCL.COM</t>
  </si>
  <si>
    <t>51743367</t>
  </si>
  <si>
    <t>Hiring HCL</t>
  </si>
  <si>
    <t>Lateral Hiring</t>
  </si>
  <si>
    <t>4</t>
  </si>
  <si>
    <t>1.06</t>
  </si>
  <si>
    <t>MS.SHAI218@GMAIL.COM</t>
  </si>
  <si>
    <t>55067633</t>
  </si>
  <si>
    <t>51741229</t>
  </si>
  <si>
    <t>CHRISTINE.GONZALO@HCL.COM</t>
  </si>
  <si>
    <t>92</t>
  </si>
  <si>
    <t>01.06</t>
  </si>
  <si>
    <t>GONZALOCHRISTINE1677@GMAIL.COM</t>
  </si>
  <si>
    <t>Jhenesis Abunagan</t>
  </si>
  <si>
    <t>55068254</t>
  </si>
  <si>
    <t>51741418</t>
  </si>
  <si>
    <t>JHENESIS.ABUNAGAN@HCL.COM</t>
  </si>
  <si>
    <t>ABUNAGANJHENESIS@GMAIL.COM</t>
  </si>
  <si>
    <t>55073041</t>
  </si>
  <si>
    <t>51742024</t>
  </si>
  <si>
    <t>LOVELYMARIE.AZARCON@HCL.COM</t>
  </si>
  <si>
    <t>AZARCONLOVELY.15@GMAIL.COM</t>
  </si>
  <si>
    <t>55073981</t>
  </si>
  <si>
    <t>51742442</t>
  </si>
  <si>
    <t>NORBERTARPY.LATUPAN@HCL.COM</t>
  </si>
  <si>
    <t>JAPSKYOKUSHIN_15@YAHOO.COM</t>
  </si>
  <si>
    <t>55074418</t>
  </si>
  <si>
    <t>51742634</t>
  </si>
  <si>
    <t>DORISDONNA.VENTURA@HCL.COM</t>
  </si>
  <si>
    <t>DONNA.VENTURA.110@GMAIL.COM</t>
  </si>
  <si>
    <t>55074314</t>
  </si>
  <si>
    <t>51742635</t>
  </si>
  <si>
    <t>CYRUS.ANTONI@HCL.COM</t>
  </si>
  <si>
    <t>ANTONICYRUS08@GMAIL.COM</t>
  </si>
  <si>
    <t>55074315</t>
  </si>
  <si>
    <t>51742636</t>
  </si>
  <si>
    <t>SANDRA.MAGCAYANG@HCL.COM</t>
  </si>
  <si>
    <t>SFM_SANDY@YAHOO.COM</t>
  </si>
  <si>
    <t>55074316</t>
  </si>
  <si>
    <t>51742637</t>
  </si>
  <si>
    <t>CHRIS-JOHN.GREGORIO@HCL.COM</t>
  </si>
  <si>
    <t>CHRISJOHNGREGORIO@GMAIL.COM</t>
  </si>
  <si>
    <t>55074348</t>
  </si>
  <si>
    <t>51742638</t>
  </si>
  <si>
    <t>EDDIE.BAYANBAN@HCL.COM</t>
  </si>
  <si>
    <t>ED_BHOY@YAHOO.COM</t>
  </si>
  <si>
    <t>55075179</t>
  </si>
  <si>
    <t>51743021</t>
  </si>
  <si>
    <t>JOANNEMAE.TORENO@HCL.COM</t>
  </si>
  <si>
    <t>JOANNE.MAE.M.TORENO@GMAIL.COM</t>
  </si>
  <si>
    <t>55075259</t>
  </si>
  <si>
    <t>51743041</t>
  </si>
  <si>
    <t>KEVINANNE.ESCOBAR@HCL.COM</t>
  </si>
  <si>
    <t>KEVINANNESCOBAR74@GMAIL.COM</t>
  </si>
  <si>
    <t>55075327</t>
  </si>
  <si>
    <t>Customer Support Executive</t>
  </si>
  <si>
    <t>51743068</t>
  </si>
  <si>
    <t>GABRIEL.MOZO@HCL.COM</t>
  </si>
  <si>
    <t>GABRIELMOZO0210@GMAIL.COM</t>
  </si>
  <si>
    <t>55075711</t>
  </si>
  <si>
    <t>JOSEROY.EVANGELISTA@HCL.COM</t>
  </si>
  <si>
    <t>JRE2780@YAHOO.COM</t>
  </si>
  <si>
    <t>55077089</t>
  </si>
  <si>
    <t>51743515</t>
  </si>
  <si>
    <t>KAREN.IGNACIO@HCL.COM</t>
  </si>
  <si>
    <t>MSKEN.IGNACIO@GMAIL.COM</t>
  </si>
  <si>
    <t>53011496</t>
  </si>
  <si>
    <t>Service Delivery Leader</t>
  </si>
  <si>
    <t>55078008</t>
  </si>
  <si>
    <t>General Manager - Ops</t>
  </si>
  <si>
    <t>51811013</t>
  </si>
  <si>
    <t>Divya Mathur</t>
  </si>
  <si>
    <t>Apria Healthcare Site Lead</t>
  </si>
  <si>
    <t>SHARMA_SAUMITRA@YAHOO.COM</t>
  </si>
  <si>
    <t>55078142</t>
  </si>
  <si>
    <t>51744224</t>
  </si>
  <si>
    <t>MARIAPRECIOSA.L@HCL.COM</t>
  </si>
  <si>
    <t>CHAI.LAGARE@YAHOO.COM</t>
  </si>
  <si>
    <t>55078235</t>
  </si>
  <si>
    <t>51744285</t>
  </si>
  <si>
    <t>REGIE.QUILING@HCL.COM</t>
  </si>
  <si>
    <t>REGIE.QUILING@YHAOO.COM</t>
  </si>
  <si>
    <t>55078305</t>
  </si>
  <si>
    <t>51744287</t>
  </si>
  <si>
    <t>ANTHONY.TAMON@HCL.COM</t>
  </si>
  <si>
    <t>ANTHONY.TAMON06@YAHOO.COM</t>
  </si>
  <si>
    <t>55079668</t>
  </si>
  <si>
    <t>51744975</t>
  </si>
  <si>
    <t>JOHNRICKERT.MALTE@HCL.COM</t>
  </si>
  <si>
    <t>CKARIZE012@GMAIL.COM</t>
  </si>
  <si>
    <t>55083962</t>
  </si>
  <si>
    <t>51746044</t>
  </si>
  <si>
    <t>CRUZJ@HCL.COM</t>
  </si>
  <si>
    <t>CRUZJOHNMICHAELVINCENT@YAHOO.C</t>
  </si>
  <si>
    <t>55083915</t>
  </si>
  <si>
    <t>51746048</t>
  </si>
  <si>
    <t>MARVIN.MALACA@HCL.COM</t>
  </si>
  <si>
    <t>MMALACA.RN@GMAIL.COM</t>
  </si>
  <si>
    <t>55085011</t>
  </si>
  <si>
    <t>51746424</t>
  </si>
  <si>
    <t>EVELYN.ORFANEL@HCL.COM</t>
  </si>
  <si>
    <t>6</t>
  </si>
  <si>
    <t>09.05</t>
  </si>
  <si>
    <t>EVELYNORFANEL@YAHOO.COM.PH</t>
  </si>
  <si>
    <t>55086790</t>
  </si>
  <si>
    <t>RONELLE.DALAY@HCL.COM</t>
  </si>
  <si>
    <t>RONELLE_D@YAHOO.COM</t>
  </si>
  <si>
    <t>54779234</t>
  </si>
  <si>
    <t>Risk &amp; Compliance Lead</t>
  </si>
  <si>
    <t>55086751</t>
  </si>
  <si>
    <t>Senior Analyst</t>
  </si>
  <si>
    <t>51747003</t>
  </si>
  <si>
    <t>GIBRAN.CASIANO@HCL.COM</t>
  </si>
  <si>
    <t>GEEBEECASIANO@YAHOO.COM</t>
  </si>
  <si>
    <t>55090484</t>
  </si>
  <si>
    <t>51748839</t>
  </si>
  <si>
    <t>MARCIOAN.LACSAMANA@HCL.COM</t>
  </si>
  <si>
    <t>8</t>
  </si>
  <si>
    <t>MARC_IOAN_LACSAMANA@YAHOO.COM</t>
  </si>
  <si>
    <t>55120641</t>
  </si>
  <si>
    <t>51763970</t>
  </si>
  <si>
    <t>ELISABELLEG@HCL.COM</t>
  </si>
  <si>
    <t>1.03</t>
  </si>
  <si>
    <t>01.03</t>
  </si>
  <si>
    <t>GLEMTSJEL@YAHOO.COM</t>
  </si>
  <si>
    <t>55121590</t>
  </si>
  <si>
    <t>51764419</t>
  </si>
  <si>
    <t>FERDINANDJRL@HCL.COM</t>
  </si>
  <si>
    <t>FERDINANDLUMOTAC@GMAIL.COM</t>
  </si>
  <si>
    <t>55121836</t>
  </si>
  <si>
    <t>51764511</t>
  </si>
  <si>
    <t>LEOVINOC@HCL.COM</t>
  </si>
  <si>
    <t>LEOVINOCRUZ06@YAHOO.COM</t>
  </si>
  <si>
    <t>55121928</t>
  </si>
  <si>
    <t>51764512</t>
  </si>
  <si>
    <t>JONACHELLEG@HCL.COM</t>
  </si>
  <si>
    <t>JONACHELLE.GERNALE@YAHOO.COM</t>
  </si>
  <si>
    <t>55121954</t>
  </si>
  <si>
    <t>51764516</t>
  </si>
  <si>
    <t>JERICG@HCL.COM</t>
  </si>
  <si>
    <t>JERIC.GONZALES1492@GMAIL.COM</t>
  </si>
  <si>
    <t>55122062</t>
  </si>
  <si>
    <t>51764660</t>
  </si>
  <si>
    <t>JOHNFRAWNELM@HCL.COM</t>
  </si>
  <si>
    <t>JFMACAB@GMAIL.COM</t>
  </si>
  <si>
    <t>55124745</t>
  </si>
  <si>
    <t>51765992</t>
  </si>
  <si>
    <t>MARYANNC@HCL.COM</t>
  </si>
  <si>
    <t>MHEANCABIE@YAHOO.COM</t>
  </si>
  <si>
    <t>55129111</t>
  </si>
  <si>
    <t>51768433</t>
  </si>
  <si>
    <t>JACQUELINEO@HCL.COM</t>
  </si>
  <si>
    <t>1.02</t>
  </si>
  <si>
    <t>JD_OLAGUER@YAHOO.COM</t>
  </si>
  <si>
    <t>55128736</t>
  </si>
  <si>
    <t>51768434</t>
  </si>
  <si>
    <t>ELVIRAM@HCL.COM</t>
  </si>
  <si>
    <t>ELVIRAMANUEL8415@GMAIL.COM</t>
  </si>
  <si>
    <t>55132223</t>
  </si>
  <si>
    <t>51770309</t>
  </si>
  <si>
    <t>DENALDEMARB@HCL.COM</t>
  </si>
  <si>
    <t>DENALDEMAR@GMAIL.COM</t>
  </si>
  <si>
    <t>55133307</t>
  </si>
  <si>
    <t>51770763</t>
  </si>
  <si>
    <t>MELGIES@HCL.COM</t>
  </si>
  <si>
    <t>MELGIESUMALINOG@GMAIL.COM</t>
  </si>
  <si>
    <t>55136207</t>
  </si>
  <si>
    <t>ROSANNAF@HCL.COM</t>
  </si>
  <si>
    <t>1.01</t>
  </si>
  <si>
    <t>ROSANNA.FERNANDEZ@HOTMAIL.COM</t>
  </si>
  <si>
    <t>55151193</t>
  </si>
  <si>
    <t>51781014</t>
  </si>
  <si>
    <t>SABRINAMARIE.MARIANO@HCL.COM</t>
  </si>
  <si>
    <t>38</t>
  </si>
  <si>
    <t>1.00</t>
  </si>
  <si>
    <t>01.00</t>
  </si>
  <si>
    <t>SABRINAMARIANO026@GMAIL.COM</t>
  </si>
  <si>
    <t>55151280</t>
  </si>
  <si>
    <t>51781016</t>
  </si>
  <si>
    <t>KATRINA.CASPE@HCL.COM</t>
  </si>
  <si>
    <t>KATRINAH_1617@YAHOO.COM</t>
  </si>
  <si>
    <t>53011514</t>
  </si>
  <si>
    <t>Employee Partner HR</t>
  </si>
  <si>
    <t>55152153</t>
  </si>
  <si>
    <t>LEAD EXECUTIVE</t>
  </si>
  <si>
    <t>51781656</t>
  </si>
  <si>
    <t>GIANINAMARIA.CIRIACO@HCL.COM</t>
  </si>
  <si>
    <t>Change in EG</t>
  </si>
  <si>
    <t>GIANINA.CIRIACO@GMAIL.COM</t>
  </si>
  <si>
    <t>55156975</t>
  </si>
  <si>
    <t>51785245</t>
  </si>
  <si>
    <t>FRANCESREAN.GUINTO@HCL.COM</t>
  </si>
  <si>
    <t>CESANNEEG@GMAIL.COM</t>
  </si>
  <si>
    <t>55156938</t>
  </si>
  <si>
    <t>51785246</t>
  </si>
  <si>
    <t>CHRISTINEJOY.CULALA@HCL.COM</t>
  </si>
  <si>
    <t>CULALACHRISTINEJOY@GMAIL.COM</t>
  </si>
  <si>
    <t>Andie May Dela Cruz</t>
  </si>
  <si>
    <t>55161715</t>
  </si>
  <si>
    <t>51787985</t>
  </si>
  <si>
    <t>ANDIEMAY.DELACRUZ@HCL.COM</t>
  </si>
  <si>
    <t>00.11</t>
  </si>
  <si>
    <t>ANDIEDLCZ@GMAIL.COM</t>
  </si>
  <si>
    <t>Anastacia Aina Cleveth Linato</t>
  </si>
  <si>
    <t>55162106</t>
  </si>
  <si>
    <t>51788324</t>
  </si>
  <si>
    <t>ANASTACIAAINA.LINAT@HCL.COM</t>
  </si>
  <si>
    <t>AINALINATO29@GMAIL.COM</t>
  </si>
  <si>
    <t>James Kevin Erivera</t>
  </si>
  <si>
    <t>55162855</t>
  </si>
  <si>
    <t>51788758</t>
  </si>
  <si>
    <t>JAMESKEVIN.ERIVERA@HCL.COM</t>
  </si>
  <si>
    <t>JAMESKEVIN_ERIVERA@YAHOO.COM</t>
  </si>
  <si>
    <t>55165369</t>
  </si>
  <si>
    <t>51790902</t>
  </si>
  <si>
    <t>CHRISTINEJOYCE.SANTO@HCL.COM</t>
  </si>
  <si>
    <t>TINSAN0923@GMAIL.COM</t>
  </si>
  <si>
    <t>55180654</t>
  </si>
  <si>
    <t>51797296</t>
  </si>
  <si>
    <t>CHRISTIANJOHN.BANAL@HCL.COM</t>
  </si>
  <si>
    <t>CHRISTIANJOHN.BANAL@YAHOO.COM</t>
  </si>
  <si>
    <t>Alexis Praba</t>
  </si>
  <si>
    <t>55183959</t>
  </si>
  <si>
    <t>51801658</t>
  </si>
  <si>
    <t>ALEXIS.PRABA@HCL.COM</t>
  </si>
  <si>
    <t>0.09</t>
  </si>
  <si>
    <t>PRABAALEXIS@GMAIL.COM</t>
  </si>
  <si>
    <t>Esperanza Bacence</t>
  </si>
  <si>
    <t>55183960</t>
  </si>
  <si>
    <t>51801659</t>
  </si>
  <si>
    <t>ESPERANZA.BACENE@HCL.COM</t>
  </si>
  <si>
    <t>BACENCE.ESPIE@GMAIL.COM</t>
  </si>
  <si>
    <t>55185975</t>
  </si>
  <si>
    <t>51802519</t>
  </si>
  <si>
    <t>ZENITH.BULANIO@HCL.COM</t>
  </si>
  <si>
    <t>ZBULANIO@YAHOO.COM</t>
  </si>
  <si>
    <t>Abraham Rico</t>
  </si>
  <si>
    <t>55186848</t>
  </si>
  <si>
    <t>51802874</t>
  </si>
  <si>
    <t>ABRAHAM.RICO@HCL.COM</t>
  </si>
  <si>
    <t>KORICS10@GMAIL.COM</t>
  </si>
  <si>
    <t>55198128</t>
  </si>
  <si>
    <t>51803947</t>
  </si>
  <si>
    <t>RICHARD.DEFANTE@HCL.COM</t>
  </si>
  <si>
    <t>RICH_DEFANTE@HOTMAIL.COM</t>
  </si>
  <si>
    <t>55198186</t>
  </si>
  <si>
    <t>51803954</t>
  </si>
  <si>
    <t>EMMANUEL.MADDALORA@HCL.COM</t>
  </si>
  <si>
    <t>EMMANUELMADDALORA07@GMAIL.COM</t>
  </si>
  <si>
    <t>55197841</t>
  </si>
  <si>
    <t>51803955</t>
  </si>
  <si>
    <t>MYCOOLIVER.DEDIC@HCL.COM</t>
  </si>
  <si>
    <t>ANZEA03@GMAIL.COM</t>
  </si>
  <si>
    <t>Mary Twinkle Rose Buncaras</t>
  </si>
  <si>
    <t>55206686</t>
  </si>
  <si>
    <t>51807806</t>
  </si>
  <si>
    <t>MARYTWINKLERO.BUNCA@HCL.COM</t>
  </si>
  <si>
    <t>0.08</t>
  </si>
  <si>
    <t>KOHFI.CHREEMER@GMAIL.COM</t>
  </si>
  <si>
    <t>Danessa Gallenero</t>
  </si>
  <si>
    <t>55206979</t>
  </si>
  <si>
    <t>51808053</t>
  </si>
  <si>
    <t>DANESSA.GALLENERO@HCL.COM</t>
  </si>
  <si>
    <t>DANESSAGALLENERO@YAHOO.COM</t>
  </si>
  <si>
    <t>55210804</t>
  </si>
  <si>
    <t>51810297</t>
  </si>
  <si>
    <t>JHONPAUL.ATIBULA@HCL.COM</t>
  </si>
  <si>
    <t>JHONPAULATIBULA14@GMAIL.COM</t>
  </si>
  <si>
    <t>Maricar Paculanang</t>
  </si>
  <si>
    <t>55212462</t>
  </si>
  <si>
    <t>51810942</t>
  </si>
  <si>
    <t>MARICAR.PACULANANG@HCL.COM</t>
  </si>
  <si>
    <t>MARICARP527@GMAIL.COM</t>
  </si>
  <si>
    <t>Lydia May Tudlong</t>
  </si>
  <si>
    <t>55212463</t>
  </si>
  <si>
    <t>51810944</t>
  </si>
  <si>
    <t>LYDIAMAY.TUDLONG@HCL.COM</t>
  </si>
  <si>
    <t>EMERALDPSALMS@GMAIL.COM</t>
  </si>
  <si>
    <t>53011517</t>
  </si>
  <si>
    <t>HR Partner-Transition</t>
  </si>
  <si>
    <t>55212426</t>
  </si>
  <si>
    <t>Senior Manager</t>
  </si>
  <si>
    <t>51810947</t>
  </si>
  <si>
    <t>JACKLYNROSE.RODRIGO@HCL.COM</t>
  </si>
  <si>
    <t>07.08</t>
  </si>
  <si>
    <t>JACKLYN.RODRIGO@GMAIL.COM</t>
  </si>
  <si>
    <t>Alyssa Nikka Villanueva</t>
  </si>
  <si>
    <t>55216782</t>
  </si>
  <si>
    <t>51811768</t>
  </si>
  <si>
    <t>ALYSSANIKKA.VILLA@HCL.COM</t>
  </si>
  <si>
    <t>ANDV_07@YHAOO.COM</t>
  </si>
  <si>
    <t>Al-Oliver Oliveros</t>
  </si>
  <si>
    <t>55216783</t>
  </si>
  <si>
    <t>51811770</t>
  </si>
  <si>
    <t>ALOLIVER.OLIVEROS@HCL.COM</t>
  </si>
  <si>
    <t>AOLIVEROS06191994@GMAIL.COM</t>
  </si>
  <si>
    <t>Mary Sherry Rose Peñaflor</t>
  </si>
  <si>
    <t>55220960</t>
  </si>
  <si>
    <t>51812950</t>
  </si>
  <si>
    <t>MARYSHERRYROSE.PENAF@HCL.COM</t>
  </si>
  <si>
    <t>MARY.P.PENAFLOR@GMAIL.COM</t>
  </si>
  <si>
    <t>55221483</t>
  </si>
  <si>
    <t>51813982</t>
  </si>
  <si>
    <t>KAREN.PLACIDO@HCL.COM</t>
  </si>
  <si>
    <t>KAREN24PLACIDO@GMAIL.COM</t>
  </si>
  <si>
    <t>55221777</t>
  </si>
  <si>
    <t>51814218</t>
  </si>
  <si>
    <t>ABDULBASIT.MALAWANI@HCL.COM</t>
  </si>
  <si>
    <t>ABDULBASIT_MALAWANI@YAHOO.COM</t>
  </si>
  <si>
    <t>55223289</t>
  </si>
  <si>
    <t>JAKEBJORN.RAAGAS@HCL.COM</t>
  </si>
  <si>
    <t>JAKE.RAAGAS@GMAIL.COM</t>
  </si>
  <si>
    <t>55319082</t>
  </si>
  <si>
    <t>51857171</t>
  </si>
  <si>
    <t>RAQUEL.DELACRUZ@HCL.COM</t>
  </si>
  <si>
    <t>0.00</t>
  </si>
  <si>
    <t>KELLADLC@YAHOO.COM</t>
  </si>
  <si>
    <t>55318992</t>
  </si>
  <si>
    <t>51857172</t>
  </si>
  <si>
    <t>MYRAMAY.NEYRA@HCL.COM</t>
  </si>
  <si>
    <t>CASSIE.MHAE031@HOTMAIL.COM</t>
  </si>
  <si>
    <t>John Paul Germino</t>
  </si>
  <si>
    <t>55318971</t>
  </si>
  <si>
    <t>51857173</t>
  </si>
  <si>
    <t>JOHNPAUL.GERMINO@HCL.COM</t>
  </si>
  <si>
    <t>JUANGERMINO@ICLOUD.COM</t>
  </si>
  <si>
    <t>55319017</t>
  </si>
  <si>
    <t>51857174</t>
  </si>
  <si>
    <t>JANLOUISE.MIRALLES@HCL.COM</t>
  </si>
  <si>
    <t>MIRALLESJOLLY@GMAIL.COM</t>
  </si>
  <si>
    <t>55320157</t>
  </si>
  <si>
    <t>51857621</t>
  </si>
  <si>
    <t>ALDWIN.LOZADA@HCL.COM</t>
  </si>
  <si>
    <t>12</t>
  </si>
  <si>
    <t>55320798</t>
  </si>
  <si>
    <t>51857736</t>
  </si>
  <si>
    <t>TRISTAN.CUEVAS@HCL.COM</t>
  </si>
  <si>
    <t>TRISTAN.CUEVAS17@GMAIL.COM</t>
  </si>
  <si>
    <t>55324116</t>
  </si>
  <si>
    <t>51858786</t>
  </si>
  <si>
    <t>MELODY.IBAYAN@HCL.COM</t>
  </si>
  <si>
    <t>MISSLODZKEY@GMAIL.COM</t>
  </si>
  <si>
    <t>55324181</t>
  </si>
  <si>
    <t>51858787</t>
  </si>
  <si>
    <t>ADELA.CALIPUSAN@HCL.COM</t>
  </si>
  <si>
    <t>CALIPUSANDIW@GMAIL.COM</t>
  </si>
  <si>
    <t>55324163</t>
  </si>
  <si>
    <t>51858788</t>
  </si>
  <si>
    <t>JOYCEANNE.LUMABI@HCL.COM</t>
  </si>
  <si>
    <t>55324117</t>
  </si>
  <si>
    <t>51858789</t>
  </si>
  <si>
    <t>ADALIAMARYGRA.DOMAN@HCL.COM</t>
  </si>
  <si>
    <t>AMID_0519@YAHOO.COM</t>
  </si>
  <si>
    <t>55324049</t>
  </si>
  <si>
    <t>51858790</t>
  </si>
  <si>
    <t>CITADEL.LOPEZ@HCL.COM</t>
  </si>
  <si>
    <t>CITADELLOPEZ437@GMAIL.COM</t>
  </si>
  <si>
    <t>55325472</t>
  </si>
  <si>
    <t>LOU.ARANA1215@GMAIL.COM</t>
  </si>
  <si>
    <t>55325474</t>
  </si>
  <si>
    <t>MARGIEALFON5@YAHOO.COM</t>
  </si>
  <si>
    <t>31</t>
  </si>
  <si>
    <t>College(EU)</t>
  </si>
  <si>
    <t>55325700</t>
  </si>
  <si>
    <t>REDZLOVE04@GMAIL.COM</t>
  </si>
  <si>
    <t>Dennis Tabugara Jr.</t>
  </si>
  <si>
    <t>55325657</t>
  </si>
  <si>
    <t>HERNANDEZDENNZ@GMAIL.COM</t>
  </si>
  <si>
    <t>55325612</t>
  </si>
  <si>
    <t>LABRADORRUSSELK@GMAIL.COM</t>
  </si>
  <si>
    <t>55325658</t>
  </si>
  <si>
    <t>RYANROME01041988@GMAIL.COM</t>
  </si>
  <si>
    <t>55325702</t>
  </si>
  <si>
    <t>JEFFREYDESPINAR@GMAIL.COM</t>
  </si>
  <si>
    <t>Personal Email</t>
  </si>
  <si>
    <t>Police</t>
  </si>
  <si>
    <t>37</t>
  </si>
  <si>
    <t>36</t>
  </si>
  <si>
    <t>46</t>
  </si>
  <si>
    <t>Versant, Aptitude for Reden Caldozo</t>
  </si>
  <si>
    <t>No blue folder</t>
  </si>
  <si>
    <t>34</t>
  </si>
  <si>
    <t>42</t>
  </si>
  <si>
    <t>33</t>
  </si>
  <si>
    <t>39</t>
  </si>
  <si>
    <t>32</t>
  </si>
  <si>
    <t>35</t>
  </si>
  <si>
    <t>John Erickson Bagumba's file attached</t>
  </si>
  <si>
    <t>No Versant TIN</t>
  </si>
  <si>
    <t>Chavez, Karl Alvric's BGV is the one attached</t>
  </si>
  <si>
    <t>No blue folder, 70:83363514</t>
  </si>
  <si>
    <t>02/18/2020</t>
  </si>
  <si>
    <t>BGV Result</t>
  </si>
  <si>
    <t>02/19/2020</t>
  </si>
  <si>
    <t>02/19/2019</t>
  </si>
  <si>
    <t>no blue folder</t>
  </si>
  <si>
    <t>Folder available but contents missing</t>
  </si>
  <si>
    <t>Versant Score</t>
  </si>
  <si>
    <t>TIN</t>
  </si>
  <si>
    <t>Passed</t>
  </si>
  <si>
    <t>Failed</t>
  </si>
  <si>
    <t>Exempted</t>
  </si>
  <si>
    <t>7340 2127</t>
  </si>
  <si>
    <t>2.8</t>
  </si>
  <si>
    <t>36045100 </t>
  </si>
  <si>
    <t>84283352 </t>
  </si>
  <si>
    <t>85490903 </t>
  </si>
  <si>
    <t>Need update</t>
  </si>
  <si>
    <t>Versant TIN</t>
  </si>
  <si>
    <t>5.1</t>
  </si>
  <si>
    <t>PG3.HCLDMEEQ.VENALESMARVEN</t>
  </si>
  <si>
    <t>NeyraMyraMay</t>
  </si>
  <si>
    <t>PG3.HCLPPMCIB.NeyraMyraMay</t>
  </si>
  <si>
    <t>GerminoJohnPaul</t>
  </si>
  <si>
    <t>PG3.HCLPPMCIB.GerminoJohnPaul</t>
  </si>
  <si>
    <t>DelaCruzRaquel</t>
  </si>
  <si>
    <t>PG3.HCLPPMCIB.DelaCruzRaquel</t>
  </si>
  <si>
    <t>MirallesJanLouise</t>
  </si>
  <si>
    <t>PG3.HCLPPMCIB.MirallesJanLouise</t>
  </si>
  <si>
    <t>CuevasTristan</t>
  </si>
  <si>
    <t>PG3.HCLPPMCIB.CuevasTristan</t>
  </si>
  <si>
    <t>ArandaGracel</t>
  </si>
  <si>
    <t>PG3.HCLPPMCIB.ArandaGracel</t>
  </si>
  <si>
    <t>LumaguiRizi</t>
  </si>
  <si>
    <t>PG3.HCLPPMCIB.LumaguiRizi</t>
  </si>
  <si>
    <t>PG3.HCLSleepRSEQ.CortezCielita</t>
  </si>
  <si>
    <t>PG3.HCLSleepRSEQ.RobaleJosephine</t>
  </si>
  <si>
    <t>MIBAYAN</t>
  </si>
  <si>
    <t>CESTRELL</t>
  </si>
  <si>
    <t>BGANZAN</t>
  </si>
  <si>
    <t>DTABUGAR</t>
  </si>
  <si>
    <t>RLABRADO</t>
  </si>
  <si>
    <t>JESPINAR</t>
  </si>
  <si>
    <t>EDAVID</t>
  </si>
  <si>
    <t>NEZROZETTE.ZAPA</t>
  </si>
  <si>
    <t>JENICA.GUIPITACIO</t>
  </si>
  <si>
    <t>ALMA.DEQUITO</t>
  </si>
  <si>
    <t>SHERYLGRACE.AQUINO</t>
  </si>
  <si>
    <t>Etolosa</t>
  </si>
  <si>
    <t>EMERAELIONOR.TOLOSA</t>
  </si>
  <si>
    <t>JACKPHILIP.CONDENO@apria.com</t>
  </si>
  <si>
    <t>MatthewIvan.Panes@apria.com</t>
  </si>
  <si>
    <t>LozadaAldwin</t>
  </si>
  <si>
    <t>PG3.HCLPPMCIB.LozadaAldwin</t>
  </si>
  <si>
    <t>Aldwin.Lozada@apria.com</t>
  </si>
  <si>
    <t>Maricar.Paculanang@apria.com</t>
  </si>
  <si>
    <t>Mary.Marcelino@apria.com</t>
  </si>
  <si>
    <t>Specific Process Name</t>
  </si>
  <si>
    <t>Process Name</t>
  </si>
  <si>
    <t>15.02</t>
  </si>
  <si>
    <t>6.04</t>
  </si>
  <si>
    <t>08.07</t>
  </si>
  <si>
    <t>5.05</t>
  </si>
  <si>
    <t>09.03</t>
  </si>
  <si>
    <t>05.04</t>
  </si>
  <si>
    <t>15.00</t>
  </si>
  <si>
    <t>19.04</t>
  </si>
  <si>
    <t>16.05</t>
  </si>
  <si>
    <t>08.03</t>
  </si>
  <si>
    <t>12.02</t>
  </si>
  <si>
    <t>13.09</t>
  </si>
  <si>
    <t>08.00</t>
  </si>
  <si>
    <t>Xerox Delivery</t>
  </si>
  <si>
    <t>11.07</t>
  </si>
  <si>
    <t>3.04</t>
  </si>
  <si>
    <t>2.08</t>
  </si>
  <si>
    <t>02.07</t>
  </si>
  <si>
    <t>10.07</t>
  </si>
  <si>
    <t>09.07</t>
  </si>
  <si>
    <t>14.06</t>
  </si>
  <si>
    <t>05.02</t>
  </si>
  <si>
    <t>13.06</t>
  </si>
  <si>
    <t>11.05</t>
  </si>
  <si>
    <t>2.01</t>
  </si>
  <si>
    <t>14.01</t>
  </si>
  <si>
    <t>HCSALUDARES@GMAIL.COM</t>
  </si>
  <si>
    <t>11.00</t>
  </si>
  <si>
    <t>09.00</t>
  </si>
  <si>
    <t>17.00</t>
  </si>
  <si>
    <t>13.00</t>
  </si>
  <si>
    <t>12.10</t>
  </si>
  <si>
    <t>Support Team</t>
  </si>
  <si>
    <t>12.08</t>
  </si>
  <si>
    <t>16.08</t>
  </si>
  <si>
    <t>01.07</t>
  </si>
  <si>
    <t>18.03</t>
  </si>
  <si>
    <t>01.04</t>
  </si>
  <si>
    <t>01.01</t>
  </si>
  <si>
    <t>14.09</t>
  </si>
  <si>
    <t>00.09</t>
  </si>
  <si>
    <t>07.09</t>
  </si>
  <si>
    <t>10.09</t>
  </si>
  <si>
    <t>0.01</t>
  </si>
  <si>
    <t>ASH_BI19@YAHOO.COM</t>
  </si>
  <si>
    <t>JALUMABI@GMAIL.COM</t>
  </si>
  <si>
    <t>51859438</t>
  </si>
  <si>
    <t>BRENDALOU.GANZAN@HCL.COM</t>
  </si>
  <si>
    <t>51859441</t>
  </si>
  <si>
    <t>MARGIE.ALFON@HCL.COM</t>
  </si>
  <si>
    <t>51859442</t>
  </si>
  <si>
    <t>REGIELYN.DEBELEN@HCL.COM</t>
  </si>
  <si>
    <t>51859443</t>
  </si>
  <si>
    <t>DENNIS.TABUGARAJR@HCL.COM</t>
  </si>
  <si>
    <t>51859444</t>
  </si>
  <si>
    <t>RUSSEL.LABRADOR@HCL.COM</t>
  </si>
  <si>
    <t>51859445</t>
  </si>
  <si>
    <t>RYANROME.MACLANG@HCL.COM</t>
  </si>
  <si>
    <t>51859449</t>
  </si>
  <si>
    <t>JEFFREY.ESPINAR@HCL.COM</t>
  </si>
  <si>
    <t>Emera Elionor Tolosa</t>
  </si>
  <si>
    <t>55325902</t>
  </si>
  <si>
    <t>51859637</t>
  </si>
  <si>
    <t>EMERAELIONOR.TOLOSA@HCL.COM</t>
  </si>
  <si>
    <t>EMERALYN.TOLOSA@GMAIL.COM</t>
  </si>
  <si>
    <t>55326185</t>
  </si>
  <si>
    <t>51859976</t>
  </si>
  <si>
    <t>NEZROZETTE.ZAPA@HCL.COM</t>
  </si>
  <si>
    <t>ZEN05AZAP@GMAIL.COM</t>
  </si>
  <si>
    <t>55326896</t>
  </si>
  <si>
    <t>51860775</t>
  </si>
  <si>
    <t>JENICA.GUIPITACIO@HCL.COM</t>
  </si>
  <si>
    <t>GUIPITACIO.JENICA@GMAIL.COM</t>
  </si>
  <si>
    <t>55326921</t>
  </si>
  <si>
    <t>51860776</t>
  </si>
  <si>
    <t>ALMA.DEQUITO@HCL.COM</t>
  </si>
  <si>
    <t>SOBRINOALMA23@GMAIL.COM</t>
  </si>
  <si>
    <t>55327004</t>
  </si>
  <si>
    <t>51860777</t>
  </si>
  <si>
    <t>SHERYLGRACE.AQUINO@HCL.COM</t>
  </si>
  <si>
    <t>SGAQUINO218@GMAIL.COM</t>
  </si>
  <si>
    <t>5.7</t>
  </si>
  <si>
    <t>Russel.Labrador@apria.com</t>
  </si>
  <si>
    <t>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</si>
</sst>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[$-3409]dd\-mmm\-yy;@"/>
    <numFmt numFmtId="166" formatCode="mm/dd/yy;@"/>
    <numFmt numFmtId="167" formatCode="m/d/yy;@"/>
    <numFmt numFmtId="168" formatCode="00000000000"/>
    <numFmt numFmtId="169" formatCode="mm/dd/yyyy;@"/>
  </numFmts>
  <fonts count="8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rgb="FF000000"/>
      <name val="Tahoma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left" vertical="top"/>
    </xf>
    <xf numFmtId="165" fontId="3" fillId="4" borderId="3" xfId="0" applyNumberFormat="1" applyFont="1" applyFill="1" applyBorder="1" applyAlignment="1">
      <alignment horizontal="center" vertical="center"/>
    </xf>
    <xf numFmtId="16" fontId="3" fillId="3" borderId="3" xfId="0" applyNumberFormat="1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7" fontId="3" fillId="3" borderId="5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15" fontId="3" fillId="7" borderId="3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1" fontId="3" fillId="0" borderId="3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168" fontId="0" fillId="0" borderId="0" xfId="0" applyNumberFormat="1" applyAlignment="1">
      <alignment horizontal="left"/>
    </xf>
    <xf numFmtId="14" fontId="4" fillId="8" borderId="0" xfId="0" applyNumberFormat="1" applyFont="1" applyFill="1" applyAlignment="1">
      <alignment horizontal="center"/>
    </xf>
    <xf numFmtId="168" fontId="4" fillId="8" borderId="0" xfId="0" applyNumberFormat="1" applyFont="1" applyFill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6" fillId="0" borderId="0" xfId="0" applyFont="1"/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quotePrefix="1" applyAlignment="1">
      <alignment vertical="top"/>
    </xf>
    <xf numFmtId="49" fontId="3" fillId="0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9" fontId="1" fillId="2" borderId="3" xfId="0" applyNumberFormat="1" applyFont="1" applyFill="1" applyBorder="1" applyAlignment="1">
      <alignment horizontal="center" vertical="center"/>
    </xf>
    <xf numFmtId="169" fontId="2" fillId="0" borderId="3" xfId="0" applyNumberFormat="1" applyFon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0" xfId="0" applyNumberFormat="1"/>
    <xf numFmtId="0" fontId="5" fillId="0" borderId="10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4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bran.casiano/Desktop/Apria%20201-File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-Audit 12-31MF"/>
      <sheetName val="Master"/>
      <sheetName val="Sheet2"/>
    </sheetNames>
    <sheetDataSet>
      <sheetData sheetId="0"/>
      <sheetData sheetId="1"/>
      <sheetData sheetId="2">
        <row r="1">
          <cell r="A1" t="str">
            <v>Employee ID</v>
          </cell>
          <cell r="B1" t="str">
            <v>Last Name, First Name M.I</v>
          </cell>
          <cell r="C1" t="str">
            <v>First Name Last Name</v>
          </cell>
          <cell r="D1" t="str">
            <v>Last Name</v>
          </cell>
          <cell r="E1" t="str">
            <v>First Name</v>
          </cell>
          <cell r="F1" t="str">
            <v>Middle Name</v>
          </cell>
          <cell r="G1" t="str">
            <v>Sup ID</v>
          </cell>
          <cell r="H1" t="str">
            <v>Supervisor</v>
          </cell>
          <cell r="I1" t="str">
            <v>RM ID</v>
          </cell>
          <cell r="J1" t="str">
            <v>Reporting Manager</v>
          </cell>
          <cell r="K1" t="str">
            <v>Designation</v>
          </cell>
          <cell r="L1" t="str">
            <v>DIVISION</v>
          </cell>
          <cell r="M1" t="str">
            <v>Status</v>
          </cell>
          <cell r="N1" t="str">
            <v>SUB Department</v>
          </cell>
          <cell r="O1" t="str">
            <v>Phase</v>
          </cell>
          <cell r="P1" t="str">
            <v>Band</v>
          </cell>
          <cell r="Q1" t="str">
            <v>Tenurity</v>
          </cell>
          <cell r="R1" t="str">
            <v>HCL Hire Date</v>
          </cell>
          <cell r="S1" t="str">
            <v>ABAY start date</v>
          </cell>
          <cell r="T1" t="str">
            <v>CMS ID</v>
          </cell>
          <cell r="U1" t="str">
            <v>CITRIX</v>
          </cell>
          <cell r="V1" t="str">
            <v>NT Login</v>
          </cell>
          <cell r="W1" t="str">
            <v>Finesse Extension</v>
          </cell>
          <cell r="X1" t="str">
            <v>Finesse Names</v>
          </cell>
          <cell r="Y1" t="str">
            <v>Finesse Enteprise Names</v>
          </cell>
          <cell r="Z1" t="str">
            <v>Badge ID</v>
          </cell>
          <cell r="AA1" t="str">
            <v>Birth Date</v>
          </cell>
          <cell r="AB1" t="str">
            <v>Address</v>
          </cell>
          <cell r="AC1" t="str">
            <v>Contact Number</v>
          </cell>
          <cell r="AD1" t="str">
            <v>Emergency Contact</v>
          </cell>
          <cell r="AE1" t="str">
            <v>NDA</v>
          </cell>
          <cell r="AF1" t="str">
            <v>NHO/Policies Sign-off</v>
          </cell>
          <cell r="AG1" t="str">
            <v>BGV</v>
          </cell>
          <cell r="AH1" t="str">
            <v>Versant</v>
          </cell>
          <cell r="AI1" t="str">
            <v>Typing</v>
          </cell>
          <cell r="AJ1" t="str">
            <v>Aptitude</v>
          </cell>
          <cell r="AK1" t="str">
            <v>Group Policy</v>
          </cell>
        </row>
        <row r="2">
          <cell r="A2">
            <v>51741418</v>
          </cell>
          <cell r="B2" t="str">
            <v xml:space="preserve">Abunagan, Jhenesis </v>
          </cell>
          <cell r="C2" t="str">
            <v>Jhenesis  Abunagan</v>
          </cell>
          <cell r="D2" t="str">
            <v>Abunagan</v>
          </cell>
          <cell r="E2" t="str">
            <v xml:space="preserve">Jhenesis </v>
          </cell>
          <cell r="G2">
            <v>51591940</v>
          </cell>
          <cell r="H2" t="str">
            <v>Famisaran, Kimberly</v>
          </cell>
          <cell r="I2">
            <v>51609648</v>
          </cell>
          <cell r="J2" t="str">
            <v>Alcantara, Ma. Concepcion</v>
          </cell>
          <cell r="K2" t="str">
            <v>Senior CSR</v>
          </cell>
          <cell r="L2" t="str">
            <v>PRODUCTION</v>
          </cell>
          <cell r="M2" t="str">
            <v>ACTIVE</v>
          </cell>
          <cell r="N2" t="str">
            <v>Sleep EQ</v>
          </cell>
          <cell r="O2" t="str">
            <v>Wave 21</v>
          </cell>
          <cell r="P2" t="str">
            <v>E0.2</v>
          </cell>
          <cell r="Q2" t="str">
            <v>1.4</v>
          </cell>
          <cell r="R2">
            <v>43290</v>
          </cell>
          <cell r="S2">
            <v>43584</v>
          </cell>
          <cell r="U2" t="str">
            <v>JABUNAGA</v>
          </cell>
          <cell r="V2" t="str">
            <v>JHENESIS.ABUNAGAN</v>
          </cell>
          <cell r="W2">
            <v>69185</v>
          </cell>
          <cell r="X2" t="str">
            <v>ABUNAGANJHE</v>
          </cell>
          <cell r="Y2" t="str">
            <v>PG3.HCLSleepRSEQ.ABUNAGANJHE</v>
          </cell>
          <cell r="Z2">
            <v>15166</v>
          </cell>
          <cell r="AA2" t="e">
            <v>#N/A</v>
          </cell>
          <cell r="AB2" t="e">
            <v>#N/A</v>
          </cell>
          <cell r="AC2" t="e">
            <v>#N/A</v>
          </cell>
          <cell r="AG2" t="str">
            <v>Green-Closed</v>
          </cell>
          <cell r="AH2">
            <v>63</v>
          </cell>
          <cell r="AK2" t="str">
            <v>Apria-Agent</v>
          </cell>
        </row>
        <row r="3">
          <cell r="A3">
            <v>51545798</v>
          </cell>
          <cell r="B3" t="str">
            <v>Acelejado, Gerald</v>
          </cell>
          <cell r="C3" t="str">
            <v>Gerald Acelejado</v>
          </cell>
          <cell r="D3" t="str">
            <v>Acelejado</v>
          </cell>
          <cell r="E3" t="str">
            <v>Gerald</v>
          </cell>
          <cell r="G3">
            <v>51615282</v>
          </cell>
          <cell r="H3" t="str">
            <v>Lozares, Eurvene Mark Santiago</v>
          </cell>
          <cell r="I3">
            <v>51747002</v>
          </cell>
          <cell r="J3" t="str">
            <v>Ronelle, Dalay</v>
          </cell>
          <cell r="K3" t="str">
            <v>Senior CSR</v>
          </cell>
          <cell r="L3" t="str">
            <v>PRODUCTION</v>
          </cell>
          <cell r="M3" t="str">
            <v>ACTIVE</v>
          </cell>
          <cell r="N3" t="str">
            <v>PPMC BPM</v>
          </cell>
          <cell r="O3" t="str">
            <v>Wave 1</v>
          </cell>
          <cell r="P3" t="str">
            <v>E0.2</v>
          </cell>
          <cell r="Q3" t="str">
            <v>4.10</v>
          </cell>
          <cell r="R3">
            <v>42030</v>
          </cell>
          <cell r="S3">
            <v>42359</v>
          </cell>
          <cell r="T3">
            <v>6634000</v>
          </cell>
          <cell r="U3" t="str">
            <v>GACELAJA</v>
          </cell>
          <cell r="V3" t="str">
            <v>GERALD.ACELAJADO</v>
          </cell>
          <cell r="W3">
            <v>69415</v>
          </cell>
          <cell r="X3" t="str">
            <v>ACELAJADOGERALD</v>
          </cell>
          <cell r="Y3" t="str">
            <v>PG3.HCLPPMCBPM.ACELAJADOGERALD</v>
          </cell>
          <cell r="Z3">
            <v>15285</v>
          </cell>
          <cell r="AA3">
            <v>30172</v>
          </cell>
          <cell r="AB3" t="str">
            <v>B4 L27 Villa Mercedes Brgy. Pooc, Sta. Rosa City</v>
          </cell>
          <cell r="AC3">
            <v>9267344436</v>
          </cell>
          <cell r="AG3" t="e">
            <v>#N/A</v>
          </cell>
          <cell r="AH3">
            <v>64</v>
          </cell>
          <cell r="AK3" t="str">
            <v>Apria-Agent</v>
          </cell>
        </row>
        <row r="4">
          <cell r="A4">
            <v>51559927</v>
          </cell>
          <cell r="B4" t="str">
            <v>Acena, Bert Allan</v>
          </cell>
          <cell r="C4" t="str">
            <v>Bert Allan Acena</v>
          </cell>
          <cell r="D4" t="str">
            <v>Acena</v>
          </cell>
          <cell r="E4" t="str">
            <v>Bert Allan</v>
          </cell>
          <cell r="G4">
            <v>51772919</v>
          </cell>
          <cell r="H4" t="str">
            <v>Fernandez, Rosanna Eslava</v>
          </cell>
          <cell r="I4">
            <v>51621455</v>
          </cell>
          <cell r="J4" t="str">
            <v>Francisco, Patricia Anne</v>
          </cell>
          <cell r="K4" t="str">
            <v>Team Leader</v>
          </cell>
          <cell r="L4" t="str">
            <v>SUPPORT</v>
          </cell>
          <cell r="M4" t="str">
            <v>ACTIVE</v>
          </cell>
          <cell r="N4" t="str">
            <v>Kaiser Closet</v>
          </cell>
          <cell r="O4" t="str">
            <v>Wave 1</v>
          </cell>
          <cell r="P4" t="str">
            <v>E1.1</v>
          </cell>
          <cell r="Q4" t="str">
            <v>4.7</v>
          </cell>
          <cell r="R4">
            <v>42124</v>
          </cell>
          <cell r="S4">
            <v>42975</v>
          </cell>
          <cell r="T4">
            <v>6634170</v>
          </cell>
          <cell r="U4" t="str">
            <v>SBERTALL</v>
          </cell>
          <cell r="V4" t="str">
            <v>BERTALLAN.ACENA</v>
          </cell>
          <cell r="W4">
            <v>69001</v>
          </cell>
          <cell r="X4" t="str">
            <v>ACENABERT</v>
          </cell>
          <cell r="Y4" t="str">
            <v>PG3.HCLKAISERHC.ACENABERT</v>
          </cell>
          <cell r="Z4">
            <v>16077</v>
          </cell>
          <cell r="AA4">
            <v>32138</v>
          </cell>
          <cell r="AB4" t="str">
            <v>17 E.Jacinto St.</v>
          </cell>
          <cell r="AC4">
            <v>9052720614</v>
          </cell>
          <cell r="AG4" t="e">
            <v>#N/A</v>
          </cell>
          <cell r="AH4">
            <v>69</v>
          </cell>
          <cell r="AK4" t="str">
            <v>Apria-TL</v>
          </cell>
        </row>
        <row r="5">
          <cell r="A5">
            <v>51721821</v>
          </cell>
          <cell r="B5" t="str">
            <v>Acupinpin, Ernesto Jr.</v>
          </cell>
          <cell r="C5" t="str">
            <v>Ernesto Jr. Acupinpin</v>
          </cell>
          <cell r="D5" t="str">
            <v>Acupinpin</v>
          </cell>
          <cell r="E5" t="str">
            <v>Ernesto Jr.</v>
          </cell>
          <cell r="G5">
            <v>51577893</v>
          </cell>
          <cell r="H5" t="str">
            <v>Alcantara, Charie Hope</v>
          </cell>
          <cell r="I5">
            <v>51772919</v>
          </cell>
          <cell r="J5" t="str">
            <v>Fernandez, Rosanna Eslava</v>
          </cell>
          <cell r="K5" t="str">
            <v>Senior CSR</v>
          </cell>
          <cell r="L5" t="str">
            <v>PRODUCTION</v>
          </cell>
          <cell r="M5" t="str">
            <v>ACTIVE</v>
          </cell>
          <cell r="N5" t="str">
            <v>Kaiser SMC Resupply</v>
          </cell>
          <cell r="O5" t="str">
            <v>Wave 4</v>
          </cell>
          <cell r="P5" t="str">
            <v>E0.2</v>
          </cell>
          <cell r="Q5" t="str">
            <v>1.9</v>
          </cell>
          <cell r="R5">
            <v>43153</v>
          </cell>
          <cell r="S5">
            <v>43192</v>
          </cell>
          <cell r="T5">
            <v>6624924</v>
          </cell>
          <cell r="U5" t="str">
            <v>EACUPINP</v>
          </cell>
          <cell r="V5" t="str">
            <v>ERNESTO.ACUPINPINJR</v>
          </cell>
          <cell r="W5">
            <v>69315</v>
          </cell>
          <cell r="X5" t="str">
            <v>AcupinpinErnest</v>
          </cell>
          <cell r="Y5" t="str">
            <v>PG3.HCLKAISERHC.AcupinpinErnest</v>
          </cell>
          <cell r="Z5">
            <v>14872</v>
          </cell>
          <cell r="AA5" t="str">
            <v>N/A</v>
          </cell>
          <cell r="AB5" t="str">
            <v>Brgy. Pitogo Makati City</v>
          </cell>
          <cell r="AC5">
            <v>9084132280</v>
          </cell>
          <cell r="AG5" t="e">
            <v>#N/A</v>
          </cell>
          <cell r="AH5">
            <v>70</v>
          </cell>
          <cell r="AK5" t="str">
            <v>Apria-Agent</v>
          </cell>
        </row>
        <row r="6">
          <cell r="A6">
            <v>51607523</v>
          </cell>
          <cell r="B6" t="str">
            <v>Adove, Christian</v>
          </cell>
          <cell r="C6" t="str">
            <v>Christian Adove</v>
          </cell>
          <cell r="D6" t="str">
            <v>Adove</v>
          </cell>
          <cell r="E6" t="str">
            <v>Christian</v>
          </cell>
          <cell r="G6">
            <v>51772919</v>
          </cell>
          <cell r="H6" t="str">
            <v>Fernandez, Rosanna Eslava</v>
          </cell>
          <cell r="I6">
            <v>51621455</v>
          </cell>
          <cell r="J6" t="str">
            <v>Francisco, Patricia Anne</v>
          </cell>
          <cell r="K6" t="str">
            <v>Team Leader</v>
          </cell>
          <cell r="L6" t="str">
            <v>SUPPORT</v>
          </cell>
          <cell r="M6" t="str">
            <v>ACTIVE</v>
          </cell>
          <cell r="N6" t="str">
            <v>Kaiser SMC Resupply</v>
          </cell>
          <cell r="O6" t="str">
            <v>Wave 3</v>
          </cell>
          <cell r="P6" t="str">
            <v>E0.2</v>
          </cell>
          <cell r="Q6" t="str">
            <v>3.7</v>
          </cell>
          <cell r="R6">
            <v>42478</v>
          </cell>
          <cell r="S6">
            <v>43073</v>
          </cell>
          <cell r="T6">
            <v>6624222</v>
          </cell>
          <cell r="U6" t="str">
            <v>CADOVE</v>
          </cell>
          <cell r="V6" t="str">
            <v>CHRISTIAN.ADOVE</v>
          </cell>
          <cell r="W6">
            <v>69004</v>
          </cell>
          <cell r="X6" t="str">
            <v>ADOVECHRISTIAN</v>
          </cell>
          <cell r="Y6" t="str">
            <v>PG3.HCLKAISERHC.ADOVECHRISTIAN</v>
          </cell>
          <cell r="Z6">
            <v>683</v>
          </cell>
          <cell r="AA6">
            <v>32900</v>
          </cell>
          <cell r="AB6" t="str">
            <v>blk 5 lot 7 silvercrest villas habay 1 bacoor cavite</v>
          </cell>
          <cell r="AC6">
            <v>9274144540</v>
          </cell>
          <cell r="AG6" t="e">
            <v>#N/A</v>
          </cell>
          <cell r="AH6">
            <v>76</v>
          </cell>
          <cell r="AK6" t="str">
            <v>Apria-TL</v>
          </cell>
        </row>
        <row r="7">
          <cell r="A7">
            <v>51724732</v>
          </cell>
          <cell r="B7" t="str">
            <v>Advincula, Theodolph</v>
          </cell>
          <cell r="C7" t="str">
            <v>Theodolph Vera Advincula</v>
          </cell>
          <cell r="D7" t="str">
            <v>Advincula</v>
          </cell>
          <cell r="E7" t="str">
            <v>Theodolph</v>
          </cell>
          <cell r="F7" t="str">
            <v>Vera</v>
          </cell>
          <cell r="G7">
            <v>51578947</v>
          </cell>
          <cell r="H7" t="str">
            <v>Del Rosario, Rosemarie</v>
          </cell>
          <cell r="I7">
            <v>51601287</v>
          </cell>
          <cell r="J7" t="str">
            <v>Cerrer, Catherine Mae</v>
          </cell>
          <cell r="K7" t="str">
            <v>Senior CSR</v>
          </cell>
          <cell r="L7" t="str">
            <v>PRODUCTION</v>
          </cell>
          <cell r="M7" t="str">
            <v>ACTIVE</v>
          </cell>
          <cell r="N7" t="str">
            <v>PPMC IB L2</v>
          </cell>
          <cell r="O7" t="str">
            <v>Wave 12</v>
          </cell>
          <cell r="P7" t="str">
            <v>E0.2</v>
          </cell>
          <cell r="Q7" t="str">
            <v>1.8</v>
          </cell>
          <cell r="R7">
            <v>43166</v>
          </cell>
          <cell r="S7">
            <v>43213</v>
          </cell>
          <cell r="T7">
            <v>6634557</v>
          </cell>
          <cell r="U7" t="str">
            <v>TADVINCU</v>
          </cell>
          <cell r="V7" t="str">
            <v>THEODOLPH.ADVINCULA</v>
          </cell>
          <cell r="W7">
            <v>48555</v>
          </cell>
          <cell r="X7" t="str">
            <v>AdvinculaTheodo</v>
          </cell>
          <cell r="Y7" t="str">
            <v>PG3.HCLPPMCIB.AdvinculaTheodo</v>
          </cell>
          <cell r="Z7">
            <v>14424</v>
          </cell>
          <cell r="AA7" t="str">
            <v>N/A</v>
          </cell>
          <cell r="AB7" t="str">
            <v>3 old JP Rizal Nangka, Marikina City</v>
          </cell>
          <cell r="AC7">
            <v>9270534747</v>
          </cell>
          <cell r="AG7" t="e">
            <v>#N/A</v>
          </cell>
          <cell r="AH7">
            <v>68</v>
          </cell>
          <cell r="AK7" t="str">
            <v>Apria-Agent</v>
          </cell>
        </row>
        <row r="8">
          <cell r="A8">
            <v>51729961</v>
          </cell>
          <cell r="B8" t="str">
            <v>Agluba, Joyce Bernadette</v>
          </cell>
          <cell r="C8" t="str">
            <v>Joyce Bernadette Agluba</v>
          </cell>
          <cell r="D8" t="str">
            <v>Agluba</v>
          </cell>
          <cell r="E8" t="str">
            <v>Joyce Bernadette</v>
          </cell>
          <cell r="G8">
            <v>51547597</v>
          </cell>
          <cell r="H8" t="str">
            <v>Venales, Marven</v>
          </cell>
          <cell r="I8">
            <v>51814930</v>
          </cell>
          <cell r="J8" t="str">
            <v xml:space="preserve">Raagas, Jake </v>
          </cell>
          <cell r="K8" t="str">
            <v>Senior CSR</v>
          </cell>
          <cell r="L8" t="str">
            <v>PRODUCTION</v>
          </cell>
          <cell r="M8" t="str">
            <v>ACTIVE</v>
          </cell>
          <cell r="N8" t="str">
            <v>Kaiser Pickup</v>
          </cell>
          <cell r="O8" t="str">
            <v>Wave 10</v>
          </cell>
          <cell r="P8" t="str">
            <v>E0.2</v>
          </cell>
          <cell r="Q8" t="str">
            <v>1.7</v>
          </cell>
          <cell r="R8">
            <v>43215</v>
          </cell>
          <cell r="S8">
            <v>43738</v>
          </cell>
          <cell r="T8">
            <v>6634647</v>
          </cell>
          <cell r="U8" t="str">
            <v>JAGLUBA</v>
          </cell>
          <cell r="V8" t="str">
            <v>JOYCEBERNADETTE.A</v>
          </cell>
          <cell r="W8">
            <v>12030</v>
          </cell>
          <cell r="X8" t="str">
            <v>AglubaJoBernad</v>
          </cell>
          <cell r="Y8" t="str">
            <v>PG3.HCLKAISERHC.AglubaJoBernad</v>
          </cell>
          <cell r="Z8">
            <v>15073</v>
          </cell>
          <cell r="AA8">
            <v>30399</v>
          </cell>
          <cell r="AB8" t="str">
            <v>Quezon City</v>
          </cell>
          <cell r="AC8">
            <v>9975012558</v>
          </cell>
          <cell r="AG8" t="e">
            <v>#N/A</v>
          </cell>
          <cell r="AH8">
            <v>64</v>
          </cell>
          <cell r="AK8" t="str">
            <v>Apria-Agent</v>
          </cell>
        </row>
        <row r="9">
          <cell r="A9">
            <v>51688381</v>
          </cell>
          <cell r="B9" t="str">
            <v>Ala, John Daryll</v>
          </cell>
          <cell r="C9" t="str">
            <v>Ala John Daryll</v>
          </cell>
          <cell r="D9" t="str">
            <v>Ala</v>
          </cell>
          <cell r="E9" t="str">
            <v>John Daryll</v>
          </cell>
          <cell r="G9">
            <v>51710500</v>
          </cell>
          <cell r="H9" t="str">
            <v>Rodriguez, Rose Anne</v>
          </cell>
          <cell r="I9">
            <v>51744004</v>
          </cell>
          <cell r="J9" t="str">
            <v>Sharma, Saumitra</v>
          </cell>
          <cell r="K9" t="str">
            <v>Trainer RN</v>
          </cell>
          <cell r="L9" t="str">
            <v>SUPPORT</v>
          </cell>
          <cell r="M9" t="str">
            <v>LOA</v>
          </cell>
          <cell r="N9" t="str">
            <v>Sleep CS</v>
          </cell>
          <cell r="O9" t="str">
            <v>Wave 13B</v>
          </cell>
          <cell r="P9" t="str">
            <v>E0.2</v>
          </cell>
          <cell r="Q9" t="str">
            <v>2.5</v>
          </cell>
          <cell r="R9">
            <v>42901</v>
          </cell>
          <cell r="S9">
            <v>42940</v>
          </cell>
          <cell r="T9">
            <v>6624452</v>
          </cell>
          <cell r="U9" t="str">
            <v>JALA</v>
          </cell>
          <cell r="V9" t="str">
            <v>JOHNDARYLL.ALA</v>
          </cell>
          <cell r="W9">
            <v>69246</v>
          </cell>
          <cell r="X9" t="str">
            <v>ALAJOHNDARYLL</v>
          </cell>
          <cell r="Y9" t="str">
            <v>PG3.HCLTraining.ALAJOHNDARYLL</v>
          </cell>
          <cell r="Z9">
            <v>1455</v>
          </cell>
          <cell r="AA9">
            <v>34345</v>
          </cell>
          <cell r="AB9" t="str">
            <v>501 F. Cruz St., Malibay</v>
          </cell>
          <cell r="AC9">
            <v>9980414151</v>
          </cell>
          <cell r="AG9" t="e">
            <v>#N/A</v>
          </cell>
          <cell r="AH9">
            <v>73</v>
          </cell>
          <cell r="AK9" t="str">
            <v>Apria-Training</v>
          </cell>
        </row>
        <row r="10">
          <cell r="A10">
            <v>51758030</v>
          </cell>
          <cell r="B10" t="str">
            <v>Alaganantham, Sundaram</v>
          </cell>
          <cell r="C10" t="str">
            <v>Sundaram Alaganantham</v>
          </cell>
          <cell r="D10" t="str">
            <v>Alaganantham</v>
          </cell>
          <cell r="E10" t="str">
            <v>Sundaram</v>
          </cell>
          <cell r="G10">
            <v>40166880</v>
          </cell>
          <cell r="H10" t="str">
            <v>Srinivasan Ranganathan</v>
          </cell>
          <cell r="I10">
            <v>40130603</v>
          </cell>
          <cell r="J10" t="str">
            <v>AVISHEK CHATTOPADHYAY</v>
          </cell>
          <cell r="K10" t="str">
            <v>Associate General Manager</v>
          </cell>
          <cell r="L10" t="str">
            <v>SUPPORT</v>
          </cell>
          <cell r="M10" t="str">
            <v>ACTIVE</v>
          </cell>
          <cell r="N10" t="str">
            <v>ALL</v>
          </cell>
          <cell r="P10" t="str">
            <v>E4.2</v>
          </cell>
          <cell r="Q10" t="str">
            <v>14.11</v>
          </cell>
          <cell r="R10">
            <v>38331</v>
          </cell>
          <cell r="V10" t="str">
            <v>SUNDARAM.ALAGANANTHAM</v>
          </cell>
          <cell r="X10" t="str">
            <v/>
          </cell>
          <cell r="Z10">
            <v>17129</v>
          </cell>
          <cell r="AA10" t="e">
            <v>#N/A</v>
          </cell>
          <cell r="AB10" t="e">
            <v>#N/A</v>
          </cell>
          <cell r="AC10" t="e">
            <v>#N/A</v>
          </cell>
          <cell r="AG10" t="e">
            <v>#N/A</v>
          </cell>
          <cell r="AH10" t="str">
            <v>EX</v>
          </cell>
          <cell r="AK10" t="str">
            <v>Apria-Manager</v>
          </cell>
        </row>
        <row r="11">
          <cell r="A11">
            <v>51611765</v>
          </cell>
          <cell r="B11" t="str">
            <v>Albior, Kenneth Ben</v>
          </cell>
          <cell r="C11" t="str">
            <v>Kenneth Ben Albior</v>
          </cell>
          <cell r="D11" t="str">
            <v>Albior</v>
          </cell>
          <cell r="E11" t="str">
            <v>Kenneth Ben</v>
          </cell>
          <cell r="G11">
            <v>51710500</v>
          </cell>
          <cell r="H11" t="str">
            <v>Rodriguez, Rose Anne</v>
          </cell>
          <cell r="I11">
            <v>51744004</v>
          </cell>
          <cell r="J11" t="str">
            <v>Sharma, Saumitra</v>
          </cell>
          <cell r="K11" t="str">
            <v>Trainer RN</v>
          </cell>
          <cell r="L11" t="str">
            <v>SUPPORT</v>
          </cell>
          <cell r="M11" t="str">
            <v>ACTIVE</v>
          </cell>
          <cell r="N11" t="str">
            <v>Sleep EQ</v>
          </cell>
          <cell r="O11" t="str">
            <v>Wave 12</v>
          </cell>
          <cell r="P11" t="str">
            <v>E0.2</v>
          </cell>
          <cell r="Q11" t="str">
            <v>3.6</v>
          </cell>
          <cell r="R11">
            <v>42508</v>
          </cell>
          <cell r="S11">
            <v>42562</v>
          </cell>
          <cell r="T11">
            <v>6624301</v>
          </cell>
          <cell r="U11" t="str">
            <v>KALBIOR</v>
          </cell>
          <cell r="V11" t="str">
            <v>KENNETHBEN.ALBIOR</v>
          </cell>
          <cell r="W11">
            <v>69091</v>
          </cell>
          <cell r="X11" t="str">
            <v>ALBIORKENNETHBE</v>
          </cell>
          <cell r="Y11" t="str">
            <v>PG3.HCLTraining.ALBIORKENNETHBE</v>
          </cell>
          <cell r="Z11">
            <v>767</v>
          </cell>
          <cell r="AA11" t="str">
            <v>N/A</v>
          </cell>
          <cell r="AB11" t="str">
            <v>0010 LB 11th Ave., Hen Headquarter Support Group, Signal Vil</v>
          </cell>
          <cell r="AC11">
            <v>9369280194</v>
          </cell>
          <cell r="AG11" t="e">
            <v>#N/A</v>
          </cell>
          <cell r="AH11">
            <v>69</v>
          </cell>
          <cell r="AK11" t="str">
            <v>Apria-Training</v>
          </cell>
        </row>
        <row r="12">
          <cell r="A12">
            <v>51609008</v>
          </cell>
          <cell r="B12" t="str">
            <v>Albor, April Mae</v>
          </cell>
          <cell r="C12" t="str">
            <v>April Mae Albor</v>
          </cell>
          <cell r="D12" t="str">
            <v>Albor</v>
          </cell>
          <cell r="E12" t="str">
            <v>April Mae</v>
          </cell>
          <cell r="G12">
            <v>51547597</v>
          </cell>
          <cell r="H12" t="str">
            <v>Venales, Marven</v>
          </cell>
          <cell r="I12">
            <v>51814930</v>
          </cell>
          <cell r="J12" t="str">
            <v xml:space="preserve">Raagas, Jake </v>
          </cell>
          <cell r="K12" t="str">
            <v>CSR</v>
          </cell>
          <cell r="L12" t="str">
            <v>PRODUCTION</v>
          </cell>
          <cell r="M12" t="str">
            <v>ACTIVE</v>
          </cell>
          <cell r="N12" t="str">
            <v>Kaiser BU/AH</v>
          </cell>
          <cell r="O12" t="str">
            <v>Wave 10</v>
          </cell>
          <cell r="P12" t="str">
            <v>E0.1</v>
          </cell>
          <cell r="Q12" t="str">
            <v>3.7</v>
          </cell>
          <cell r="R12">
            <v>42488</v>
          </cell>
          <cell r="S12">
            <v>43738</v>
          </cell>
          <cell r="T12">
            <v>6624248</v>
          </cell>
          <cell r="U12" t="str">
            <v>AALBOR</v>
          </cell>
          <cell r="V12" t="str">
            <v>APRILMAE.ALBOR</v>
          </cell>
          <cell r="W12">
            <v>69196</v>
          </cell>
          <cell r="X12" t="str">
            <v>APRILMAEALBOR</v>
          </cell>
          <cell r="Y12" t="str">
            <v>PG3.HCLKAISERHC.APRILMAEALBOR</v>
          </cell>
          <cell r="Z12">
            <v>748</v>
          </cell>
          <cell r="AA12">
            <v>32970</v>
          </cell>
          <cell r="AB12" t="str">
            <v>Unit D14 Building 25 GSIS Metrohomes, Anonas Street, Sta. Me</v>
          </cell>
          <cell r="AC12">
            <v>9951508690</v>
          </cell>
          <cell r="AG12" t="e">
            <v>#N/A</v>
          </cell>
          <cell r="AH12">
            <v>63</v>
          </cell>
          <cell r="AK12" t="str">
            <v>Apria-Agent</v>
          </cell>
        </row>
        <row r="13">
          <cell r="A13">
            <v>51577893</v>
          </cell>
          <cell r="B13" t="str">
            <v>Alcantara, Charie Hope</v>
          </cell>
          <cell r="C13" t="str">
            <v>Charie Hope Alcantara</v>
          </cell>
          <cell r="D13" t="str">
            <v>Alcantara</v>
          </cell>
          <cell r="E13" t="str">
            <v>Charie Hope</v>
          </cell>
          <cell r="G13">
            <v>51772919</v>
          </cell>
          <cell r="H13" t="str">
            <v>Fernandez, Rosanna Eslava</v>
          </cell>
          <cell r="I13">
            <v>51621455</v>
          </cell>
          <cell r="J13" t="str">
            <v>Francisco, Patricia Anne</v>
          </cell>
          <cell r="K13" t="str">
            <v>Team Leader</v>
          </cell>
          <cell r="L13" t="str">
            <v>SUPPORT</v>
          </cell>
          <cell r="M13" t="str">
            <v>ACTIVE</v>
          </cell>
          <cell r="N13" t="str">
            <v>Kaiser SMC Resupply</v>
          </cell>
          <cell r="O13" t="str">
            <v>Wave 5</v>
          </cell>
          <cell r="P13" t="str">
            <v>E1.1</v>
          </cell>
          <cell r="Q13" t="str">
            <v>4.3</v>
          </cell>
          <cell r="R13">
            <v>42250</v>
          </cell>
          <cell r="S13">
            <v>42289</v>
          </cell>
          <cell r="T13">
            <v>6634067</v>
          </cell>
          <cell r="U13" t="str">
            <v>CALCANTA</v>
          </cell>
          <cell r="V13" t="str">
            <v>CHARIEHOPE.A</v>
          </cell>
          <cell r="W13">
            <v>12092</v>
          </cell>
          <cell r="X13" t="str">
            <v>ALCANTARACHARIEH</v>
          </cell>
          <cell r="Y13" t="str">
            <v>PG3.HCLKAISERHC.ALCANTARACHARIEH</v>
          </cell>
          <cell r="Z13">
            <v>6100</v>
          </cell>
          <cell r="AA13">
            <v>31934</v>
          </cell>
          <cell r="AB13" t="str">
            <v>60B Blk 32 Brgy. Addition Hills Mandaluyong City</v>
          </cell>
          <cell r="AC13">
            <v>9166970203</v>
          </cell>
          <cell r="AG13" t="e">
            <v>#N/A</v>
          </cell>
          <cell r="AH13">
            <v>63</v>
          </cell>
          <cell r="AK13" t="str">
            <v>Apria-TL</v>
          </cell>
        </row>
        <row r="14">
          <cell r="A14">
            <v>51609648</v>
          </cell>
          <cell r="B14" t="str">
            <v>Alcantara, Ma. Concepcion</v>
          </cell>
          <cell r="C14" t="str">
            <v>Ma.Concepcion Alcantara</v>
          </cell>
          <cell r="D14" t="str">
            <v>Ma.Concepcion</v>
          </cell>
          <cell r="E14" t="str">
            <v>Alcantara</v>
          </cell>
          <cell r="G14">
            <v>51621455</v>
          </cell>
          <cell r="H14" t="str">
            <v>Francisco, Patricia Anne</v>
          </cell>
          <cell r="I14">
            <v>51744004</v>
          </cell>
          <cell r="J14" t="str">
            <v>Sharma, Saumitra</v>
          </cell>
          <cell r="K14" t="str">
            <v>Associate Manager</v>
          </cell>
          <cell r="L14" t="str">
            <v>SUPPORT</v>
          </cell>
          <cell r="M14" t="str">
            <v>ACTIVE</v>
          </cell>
          <cell r="N14" t="str">
            <v>DME EQ/Sleep EQ</v>
          </cell>
          <cell r="O14" t="str">
            <v>Wave 11</v>
          </cell>
          <cell r="P14" t="str">
            <v>E2.1</v>
          </cell>
          <cell r="Q14" t="str">
            <v>3.7</v>
          </cell>
          <cell r="R14">
            <v>42489</v>
          </cell>
          <cell r="T14">
            <v>6624244</v>
          </cell>
          <cell r="U14" t="str">
            <v>MALCANT2</v>
          </cell>
          <cell r="V14" t="str">
            <v>MACONCEPCION.A</v>
          </cell>
          <cell r="W14">
            <v>69093</v>
          </cell>
          <cell r="X14" t="str">
            <v>ALCANTARAMARIAC</v>
          </cell>
          <cell r="Y14" t="str">
            <v>PG3.HCLDMEEQ.ALCANTARAMARIAC</v>
          </cell>
          <cell r="Z14">
            <v>746</v>
          </cell>
          <cell r="AA14" t="str">
            <v>N/A</v>
          </cell>
          <cell r="AB14" t="str">
            <v>8 Taurus St Pamplona Park Subdivision Las Pinas City</v>
          </cell>
          <cell r="AC14">
            <v>9169015198</v>
          </cell>
          <cell r="AG14" t="e">
            <v>#N/A</v>
          </cell>
          <cell r="AH14">
            <v>76</v>
          </cell>
          <cell r="AK14" t="str">
            <v>Apria-Manager</v>
          </cell>
        </row>
        <row r="15">
          <cell r="A15">
            <v>51607264</v>
          </cell>
          <cell r="B15" t="str">
            <v>Alcantara, Manly</v>
          </cell>
          <cell r="C15" t="str">
            <v>Manly Alcantara</v>
          </cell>
          <cell r="D15" t="str">
            <v>Alcantara</v>
          </cell>
          <cell r="E15" t="str">
            <v>Manly</v>
          </cell>
          <cell r="G15">
            <v>51588223</v>
          </cell>
          <cell r="H15" t="str">
            <v>Pereira, Aiza Gay</v>
          </cell>
          <cell r="I15">
            <v>51609648</v>
          </cell>
          <cell r="J15" t="str">
            <v>Alcantara, Ma. Concepcion</v>
          </cell>
          <cell r="K15" t="str">
            <v>Senior CSR</v>
          </cell>
          <cell r="L15" t="str">
            <v>PRODUCTION</v>
          </cell>
          <cell r="M15" t="str">
            <v>ACTIVE</v>
          </cell>
          <cell r="N15" t="str">
            <v>Sleep EQ</v>
          </cell>
          <cell r="O15" t="str">
            <v>Wave 10</v>
          </cell>
          <cell r="P15" t="str">
            <v>E0.2</v>
          </cell>
          <cell r="Q15" t="str">
            <v>3.7</v>
          </cell>
          <cell r="R15">
            <v>42474</v>
          </cell>
          <cell r="S15">
            <v>42523</v>
          </cell>
          <cell r="T15">
            <v>6624236</v>
          </cell>
          <cell r="U15" t="str">
            <v>MALCANT1</v>
          </cell>
          <cell r="V15" t="str">
            <v>MANLY.ALCANTARA</v>
          </cell>
          <cell r="W15">
            <v>69092</v>
          </cell>
          <cell r="X15" t="str">
            <v>ALCANTARAMANLY</v>
          </cell>
          <cell r="Y15" t="str">
            <v>PG3.HCLSleepRSEQ.ALCANTARAMANLY</v>
          </cell>
          <cell r="Z15">
            <v>692</v>
          </cell>
          <cell r="AA15">
            <v>29755</v>
          </cell>
          <cell r="AB15" t="str">
            <v>Unit 4D 592 Onesimus Bldg Cordillera St.Malamig Mandaluyong</v>
          </cell>
          <cell r="AC15">
            <v>9155299094</v>
          </cell>
          <cell r="AG15" t="e">
            <v>#N/A</v>
          </cell>
          <cell r="AH15">
            <v>55</v>
          </cell>
          <cell r="AK15" t="str">
            <v>Apria-Agent</v>
          </cell>
        </row>
        <row r="16">
          <cell r="A16">
            <v>51609016</v>
          </cell>
          <cell r="B16" t="str">
            <v>Aliga, Mark Lester</v>
          </cell>
          <cell r="C16" t="str">
            <v>Mark Lester Aliga</v>
          </cell>
          <cell r="D16" t="str">
            <v>Aliga</v>
          </cell>
          <cell r="E16" t="str">
            <v>Mark Lester</v>
          </cell>
          <cell r="G16">
            <v>51568888</v>
          </cell>
          <cell r="H16" t="str">
            <v>Saway, Kim Edward</v>
          </cell>
          <cell r="I16">
            <v>51601287</v>
          </cell>
          <cell r="J16" t="str">
            <v>Cerrer, Catherine Mae</v>
          </cell>
          <cell r="K16" t="str">
            <v>Senior CSR</v>
          </cell>
          <cell r="L16" t="str">
            <v>PRODUCTION</v>
          </cell>
          <cell r="M16" t="str">
            <v>ACTIVE</v>
          </cell>
          <cell r="N16" t="str">
            <v>Sleep CS</v>
          </cell>
          <cell r="O16" t="str">
            <v>Wave 22</v>
          </cell>
          <cell r="P16" t="str">
            <v>E0.2</v>
          </cell>
          <cell r="Q16" t="str">
            <v>3.7</v>
          </cell>
          <cell r="R16">
            <v>42488</v>
          </cell>
          <cell r="S16">
            <v>43756</v>
          </cell>
          <cell r="T16">
            <v>6624255</v>
          </cell>
          <cell r="U16" t="str">
            <v>MALIGA</v>
          </cell>
          <cell r="V16" t="str">
            <v>MARKLESTER.ALIGA</v>
          </cell>
          <cell r="W16">
            <v>69023</v>
          </cell>
          <cell r="X16" t="str">
            <v>ALIGAMARKLESTER</v>
          </cell>
          <cell r="Y16" t="str">
            <v>PG3.HCLSleepRSCS.ALIGAMARKLESTER</v>
          </cell>
          <cell r="Z16">
            <v>709</v>
          </cell>
          <cell r="AA16">
            <v>33982</v>
          </cell>
          <cell r="AB16" t="str">
            <v>Iriga 44 San Isidro Dapitan, Manila</v>
          </cell>
          <cell r="AC16">
            <v>9158268580</v>
          </cell>
          <cell r="AG16" t="e">
            <v>#N/A</v>
          </cell>
          <cell r="AH16">
            <v>62</v>
          </cell>
          <cell r="AK16" t="str">
            <v>Apria-Agent</v>
          </cell>
        </row>
        <row r="17">
          <cell r="A17">
            <v>51727796</v>
          </cell>
          <cell r="B17" t="str">
            <v>Almerino, Nikki</v>
          </cell>
          <cell r="C17" t="str">
            <v>Nikki Almerino</v>
          </cell>
          <cell r="D17" t="str">
            <v>Almerino</v>
          </cell>
          <cell r="E17" t="str">
            <v>Nikki</v>
          </cell>
          <cell r="G17">
            <v>51691175</v>
          </cell>
          <cell r="H17" t="str">
            <v>Estaras, Rowell Golloso</v>
          </cell>
          <cell r="I17">
            <v>51609648</v>
          </cell>
          <cell r="J17" t="str">
            <v>Alcantara, Ma. Concepcion</v>
          </cell>
          <cell r="K17" t="str">
            <v>Senior CSR</v>
          </cell>
          <cell r="L17" t="str">
            <v>PRODUCTION</v>
          </cell>
          <cell r="M17" t="str">
            <v>ACTIVE</v>
          </cell>
          <cell r="N17" t="str">
            <v>Sleep EQ</v>
          </cell>
          <cell r="O17" t="str">
            <v>Wave 6</v>
          </cell>
          <cell r="P17" t="str">
            <v>E0.2</v>
          </cell>
          <cell r="Q17" t="str">
            <v>1.7</v>
          </cell>
          <cell r="R17">
            <v>43195</v>
          </cell>
          <cell r="S17">
            <v>43234</v>
          </cell>
          <cell r="T17">
            <v>6624045</v>
          </cell>
          <cell r="U17" t="str">
            <v>NALMERIN</v>
          </cell>
          <cell r="V17" t="str">
            <v>NIKKI.ALMERINO</v>
          </cell>
          <cell r="W17">
            <v>48508</v>
          </cell>
          <cell r="X17" t="str">
            <v>AlmerinoNikki</v>
          </cell>
          <cell r="Y17" t="str">
            <v>PG3.HCLSleepRSEQ.AlmerinoNikki</v>
          </cell>
          <cell r="Z17">
            <v>15456</v>
          </cell>
          <cell r="AA17" t="str">
            <v>N/A</v>
          </cell>
          <cell r="AB17" t="str">
            <v>Fairview, Quezon City</v>
          </cell>
          <cell r="AC17">
            <v>9303865400</v>
          </cell>
          <cell r="AG17" t="e">
            <v>#N/A</v>
          </cell>
          <cell r="AH17">
            <v>63</v>
          </cell>
          <cell r="AK17" t="str">
            <v>Apria-Agent</v>
          </cell>
        </row>
        <row r="18">
          <cell r="A18">
            <v>51697018</v>
          </cell>
          <cell r="B18" t="str">
            <v>Alon, Amerodin</v>
          </cell>
          <cell r="C18" t="str">
            <v>Amerodin Alon</v>
          </cell>
          <cell r="D18" t="str">
            <v>Alon</v>
          </cell>
          <cell r="E18" t="str">
            <v>Amerodin</v>
          </cell>
          <cell r="G18">
            <v>51547597</v>
          </cell>
          <cell r="H18" t="str">
            <v>Venales, Marven</v>
          </cell>
          <cell r="I18">
            <v>51814930</v>
          </cell>
          <cell r="J18" t="str">
            <v xml:space="preserve">Raagas, Jake </v>
          </cell>
          <cell r="K18" t="str">
            <v>Senior CSR</v>
          </cell>
          <cell r="L18" t="str">
            <v>PRODUCTION</v>
          </cell>
          <cell r="M18" t="str">
            <v>ACTIVE</v>
          </cell>
          <cell r="N18" t="str">
            <v>Kaiser BU/AH</v>
          </cell>
          <cell r="O18" t="str">
            <v>Wave 1</v>
          </cell>
          <cell r="P18" t="str">
            <v>E0.2</v>
          </cell>
          <cell r="Q18" t="str">
            <v>2.3</v>
          </cell>
          <cell r="R18">
            <v>42961</v>
          </cell>
          <cell r="S18">
            <v>43017</v>
          </cell>
          <cell r="T18">
            <v>6624608</v>
          </cell>
          <cell r="U18" t="str">
            <v>AALON</v>
          </cell>
          <cell r="V18" t="str">
            <v>AMERODIN.ALON</v>
          </cell>
          <cell r="W18">
            <v>69007</v>
          </cell>
          <cell r="X18" t="str">
            <v>ALONAMERODIN</v>
          </cell>
          <cell r="Y18" t="str">
            <v>PG3.HCLKAISERHC.ALONAMERODIN</v>
          </cell>
          <cell r="Z18">
            <v>14413</v>
          </cell>
          <cell r="AA18" t="str">
            <v>N/A</v>
          </cell>
          <cell r="AB18" t="str">
            <v>252 Lawin Street, Brgy. Rizal Makati City</v>
          </cell>
          <cell r="AC18">
            <v>9212581292</v>
          </cell>
          <cell r="AG18" t="e">
            <v>#N/A</v>
          </cell>
          <cell r="AH18">
            <v>73</v>
          </cell>
          <cell r="AK18" t="str">
            <v>Apria-Agent</v>
          </cell>
        </row>
        <row r="19">
          <cell r="A19">
            <v>51638206</v>
          </cell>
          <cell r="B19" t="str">
            <v>Ancheta, Armando D Jr.</v>
          </cell>
          <cell r="C19" t="str">
            <v>Armando D Ancheta Jr.</v>
          </cell>
          <cell r="D19" t="str">
            <v>Ancheta</v>
          </cell>
          <cell r="E19" t="str">
            <v>Armando Jr.</v>
          </cell>
          <cell r="F19" t="str">
            <v>D</v>
          </cell>
          <cell r="G19">
            <v>51591940</v>
          </cell>
          <cell r="H19" t="str">
            <v>Famisaran, Kimberly</v>
          </cell>
          <cell r="I19">
            <v>51609648</v>
          </cell>
          <cell r="J19" t="str">
            <v>Alcantara, Ma. Concepcion</v>
          </cell>
          <cell r="K19" t="str">
            <v>Senior CSR</v>
          </cell>
          <cell r="L19" t="str">
            <v>PRODUCTION</v>
          </cell>
          <cell r="M19" t="str">
            <v>ACTIVE</v>
          </cell>
          <cell r="N19" t="str">
            <v>Sleep EQ</v>
          </cell>
          <cell r="O19" t="str">
            <v>Wave 13</v>
          </cell>
          <cell r="P19" t="str">
            <v>E0.2</v>
          </cell>
          <cell r="Q19" t="str">
            <v>3.1</v>
          </cell>
          <cell r="R19">
            <v>42667</v>
          </cell>
          <cell r="S19">
            <v>42702</v>
          </cell>
          <cell r="T19">
            <v>6624395</v>
          </cell>
          <cell r="U19" t="str">
            <v>AANCHETA</v>
          </cell>
          <cell r="V19" t="str">
            <v>ARMANDOJR.ANCHETA</v>
          </cell>
          <cell r="W19">
            <v>69182</v>
          </cell>
          <cell r="X19" t="str">
            <v>AnchetaArmandoJ</v>
          </cell>
          <cell r="Y19" t="str">
            <v>PG3.HCLSleepRSEQ.AnchetaArmandoJ</v>
          </cell>
          <cell r="Z19">
            <v>2911</v>
          </cell>
          <cell r="AA19" t="str">
            <v>N/A</v>
          </cell>
          <cell r="AB19" t="str">
            <v>signal village</v>
          </cell>
          <cell r="AC19" t="str">
            <v>09269912777 </v>
          </cell>
          <cell r="AG19" t="e">
            <v>#N/A</v>
          </cell>
          <cell r="AH19">
            <v>53</v>
          </cell>
          <cell r="AK19" t="str">
            <v>Apria-Agent</v>
          </cell>
        </row>
        <row r="20">
          <cell r="A20">
            <v>51720809</v>
          </cell>
          <cell r="B20" t="str">
            <v>Andallo, Mary Grace</v>
          </cell>
          <cell r="C20" t="str">
            <v>Mary Grace Andallo</v>
          </cell>
          <cell r="D20" t="str">
            <v>Andallo</v>
          </cell>
          <cell r="E20" t="str">
            <v>Mary Grace</v>
          </cell>
          <cell r="F20" t="str">
            <v>Jara</v>
          </cell>
          <cell r="G20">
            <v>51691175</v>
          </cell>
          <cell r="H20" t="str">
            <v>Estaras, Rowell Golloso</v>
          </cell>
          <cell r="I20">
            <v>51609648</v>
          </cell>
          <cell r="J20" t="str">
            <v>Alcantara, Ma. Concepcion</v>
          </cell>
          <cell r="K20" t="str">
            <v>Senior CSR</v>
          </cell>
          <cell r="L20" t="str">
            <v>PRODUCTION</v>
          </cell>
          <cell r="M20" t="str">
            <v>ACTIVE</v>
          </cell>
          <cell r="N20" t="str">
            <v>Sleep EQ</v>
          </cell>
          <cell r="O20" t="str">
            <v>Wave 17</v>
          </cell>
          <cell r="P20" t="str">
            <v>E0.2</v>
          </cell>
          <cell r="Q20" t="str">
            <v>1.9</v>
          </cell>
          <cell r="R20">
            <v>43144</v>
          </cell>
          <cell r="S20">
            <v>43180</v>
          </cell>
          <cell r="T20">
            <v>6624828</v>
          </cell>
          <cell r="U20" t="str">
            <v>mandallo</v>
          </cell>
          <cell r="V20" t="str">
            <v>MARYGRACE.ANDALLO</v>
          </cell>
          <cell r="W20">
            <v>69446</v>
          </cell>
          <cell r="X20" t="str">
            <v>AndalloMary</v>
          </cell>
          <cell r="Y20" t="str">
            <v>PG3.HCLSleepRSEQ.AndalloMary</v>
          </cell>
          <cell r="Z20">
            <v>14802</v>
          </cell>
          <cell r="AA20" t="str">
            <v>N/A</v>
          </cell>
          <cell r="AB20" t="str">
            <v>181 7th St. GHQ Village Taguig City</v>
          </cell>
          <cell r="AC20">
            <v>9198047565</v>
          </cell>
          <cell r="AG20" t="e">
            <v>#N/A</v>
          </cell>
          <cell r="AH20">
            <v>62</v>
          </cell>
          <cell r="AK20" t="str">
            <v>Apria-Agent</v>
          </cell>
        </row>
        <row r="21">
          <cell r="A21">
            <v>51695859</v>
          </cell>
          <cell r="B21" t="str">
            <v>Angeles, Ninio</v>
          </cell>
          <cell r="C21" t="str">
            <v>Ninio Angeles</v>
          </cell>
          <cell r="D21" t="str">
            <v>Angeles</v>
          </cell>
          <cell r="E21" t="str">
            <v>Ninio</v>
          </cell>
          <cell r="G21">
            <v>51576660</v>
          </cell>
          <cell r="H21" t="str">
            <v>Rodrigo, Robin</v>
          </cell>
          <cell r="I21">
            <v>51609648</v>
          </cell>
          <cell r="J21" t="str">
            <v>Alcantara, Ma. Concepcion</v>
          </cell>
          <cell r="K21" t="str">
            <v>Senior CSR</v>
          </cell>
          <cell r="L21" t="str">
            <v>PRODUCTION</v>
          </cell>
          <cell r="M21" t="str">
            <v>ACTIVE</v>
          </cell>
          <cell r="N21" t="str">
            <v>Sleep EQ</v>
          </cell>
          <cell r="O21" t="str">
            <v>Wave 25</v>
          </cell>
          <cell r="P21" t="str">
            <v>E0.2</v>
          </cell>
          <cell r="Q21" t="str">
            <v>2.4</v>
          </cell>
          <cell r="R21">
            <v>42950</v>
          </cell>
          <cell r="S21">
            <v>43650</v>
          </cell>
          <cell r="T21">
            <v>6624583</v>
          </cell>
          <cell r="U21" t="str">
            <v>NANGELES</v>
          </cell>
          <cell r="V21" t="str">
            <v>NINIO.ANGELES</v>
          </cell>
          <cell r="W21">
            <v>69214</v>
          </cell>
          <cell r="X21" t="str">
            <v>AngelesNinio</v>
          </cell>
          <cell r="Y21" t="str">
            <v>PG3.HCLSleepRSEQ.AngelesNinio</v>
          </cell>
          <cell r="Z21">
            <v>14418</v>
          </cell>
          <cell r="AA21" t="str">
            <v>N/A</v>
          </cell>
          <cell r="AB21" t="str">
            <v>Unit 8 29th St Palar Village Taguig City</v>
          </cell>
          <cell r="AC21">
            <v>9052303610</v>
          </cell>
          <cell r="AG21" t="e">
            <v>#N/A</v>
          </cell>
          <cell r="AH21">
            <v>69</v>
          </cell>
          <cell r="AK21" t="str">
            <v>Apria-Agent</v>
          </cell>
        </row>
        <row r="22">
          <cell r="A22">
            <v>51742635</v>
          </cell>
          <cell r="B22" t="str">
            <v>Antoni, Cyrus</v>
          </cell>
          <cell r="C22" t="str">
            <v>Cyrus Antoni</v>
          </cell>
          <cell r="D22" t="str">
            <v>Antoni</v>
          </cell>
          <cell r="E22" t="str">
            <v>Cyrus</v>
          </cell>
          <cell r="G22">
            <v>51615282</v>
          </cell>
          <cell r="H22" t="str">
            <v>Lozares, Eurvene Mark Santiago</v>
          </cell>
          <cell r="I22">
            <v>51747002</v>
          </cell>
          <cell r="J22" t="str">
            <v>Ronelle, Dalay</v>
          </cell>
          <cell r="K22" t="str">
            <v>Senior CSR</v>
          </cell>
          <cell r="L22" t="str">
            <v>PRODUCTION</v>
          </cell>
          <cell r="M22" t="str">
            <v>ACTIVE</v>
          </cell>
          <cell r="N22" t="str">
            <v>PPMC BPM</v>
          </cell>
          <cell r="O22" t="str">
            <v>Wave 16</v>
          </cell>
          <cell r="P22" t="str">
            <v>E0.2</v>
          </cell>
          <cell r="Q22" t="str">
            <v>1.4</v>
          </cell>
          <cell r="R22">
            <v>43297</v>
          </cell>
          <cell r="S22">
            <v>43752</v>
          </cell>
          <cell r="T22">
            <v>6634772</v>
          </cell>
          <cell r="U22" t="str">
            <v>CANTONI</v>
          </cell>
          <cell r="V22" t="str">
            <v>CYRUS.ANTONI</v>
          </cell>
          <cell r="W22">
            <v>48534</v>
          </cell>
          <cell r="X22" t="str">
            <v>AntoniCyrus</v>
          </cell>
          <cell r="Y22" t="str">
            <v>PG3.HCLPPMCBPM.AntoniCyrus</v>
          </cell>
          <cell r="Z22">
            <v>15305</v>
          </cell>
          <cell r="AA22" t="str">
            <v>N/A</v>
          </cell>
          <cell r="AB22" t="str">
            <v>626 Lanzones St. NAPICO, Manggahan Pasig City</v>
          </cell>
          <cell r="AC22">
            <v>9985947934</v>
          </cell>
          <cell r="AG22" t="e">
            <v>#N/A</v>
          </cell>
          <cell r="AH22">
            <v>63</v>
          </cell>
          <cell r="AK22" t="str">
            <v>Apria-Agent</v>
          </cell>
        </row>
        <row r="23">
          <cell r="A23">
            <v>51559928</v>
          </cell>
          <cell r="B23" t="str">
            <v>Antonio, Caryl Sarena</v>
          </cell>
          <cell r="C23" t="str">
            <v>Caryl Sarena Antonio</v>
          </cell>
          <cell r="D23" t="str">
            <v>Antonio</v>
          </cell>
          <cell r="E23" t="str">
            <v>Caryl Sarena</v>
          </cell>
          <cell r="G23">
            <v>51421353</v>
          </cell>
          <cell r="H23" t="str">
            <v>Flores, Ma. Adelfa</v>
          </cell>
          <cell r="I23">
            <v>51581034</v>
          </cell>
          <cell r="J23" t="str">
            <v>Leona, Christian Geemee</v>
          </cell>
          <cell r="K23" t="str">
            <v>Quality Analyst</v>
          </cell>
          <cell r="L23" t="str">
            <v>SUPPORT</v>
          </cell>
          <cell r="M23" t="str">
            <v>ACTIVE</v>
          </cell>
          <cell r="N23" t="str">
            <v>Sleep EQ</v>
          </cell>
          <cell r="O23" t="str">
            <v>Wave 3</v>
          </cell>
          <cell r="P23" t="str">
            <v>E0.3</v>
          </cell>
          <cell r="Q23" t="str">
            <v>4.7</v>
          </cell>
          <cell r="R23">
            <v>42124</v>
          </cell>
          <cell r="T23">
            <v>6634171</v>
          </cell>
          <cell r="U23" t="str">
            <v>SCARYLSA</v>
          </cell>
          <cell r="V23" t="str">
            <v>CARYLSARENA.ANTONIO</v>
          </cell>
          <cell r="W23">
            <v>69097</v>
          </cell>
          <cell r="X23" t="str">
            <v>ANTONIOCARYL</v>
          </cell>
          <cell r="Y23" t="str">
            <v>PG3.HCLQuality.ANTONIOCARYL</v>
          </cell>
          <cell r="Z23">
            <v>17000</v>
          </cell>
          <cell r="AA23">
            <v>33335</v>
          </cell>
          <cell r="AB23" t="str">
            <v>16 Dona Francisca Subd., Phase 3, Talisay Balanga City Bataa</v>
          </cell>
          <cell r="AC23">
            <v>9272624697</v>
          </cell>
          <cell r="AG23" t="e">
            <v>#N/A</v>
          </cell>
          <cell r="AH23">
            <v>50</v>
          </cell>
          <cell r="AK23" t="str">
            <v>Apria-Quality</v>
          </cell>
        </row>
        <row r="24">
          <cell r="A24">
            <v>51604889</v>
          </cell>
          <cell r="B24" t="str">
            <v>Antonio, Majeed</v>
          </cell>
          <cell r="C24" t="str">
            <v>Majeed Antonio</v>
          </cell>
          <cell r="D24" t="str">
            <v>Antonio</v>
          </cell>
          <cell r="E24" t="str">
            <v>Majeed</v>
          </cell>
          <cell r="G24">
            <v>51615282</v>
          </cell>
          <cell r="H24" t="str">
            <v>Lozares, Eurvene Mark Santiago</v>
          </cell>
          <cell r="I24">
            <v>51747002</v>
          </cell>
          <cell r="J24" t="str">
            <v>Ronelle, Dalay</v>
          </cell>
          <cell r="K24" t="str">
            <v>Senior CSR</v>
          </cell>
          <cell r="L24" t="str">
            <v>PRODUCTION</v>
          </cell>
          <cell r="M24" t="str">
            <v>ACTIVE</v>
          </cell>
          <cell r="N24" t="str">
            <v>PPMC BPM</v>
          </cell>
          <cell r="O24" t="str">
            <v>Wave 6</v>
          </cell>
          <cell r="P24" t="str">
            <v>E0.2</v>
          </cell>
          <cell r="Q24" t="str">
            <v>3.8</v>
          </cell>
          <cell r="R24">
            <v>42460</v>
          </cell>
          <cell r="S24">
            <v>42870</v>
          </cell>
          <cell r="T24">
            <v>6624211</v>
          </cell>
          <cell r="U24" t="str">
            <v>MANTONI2</v>
          </cell>
          <cell r="V24" t="str">
            <v>MAJEED.ANTONIO</v>
          </cell>
          <cell r="W24">
            <v>69409</v>
          </cell>
          <cell r="X24" t="str">
            <v>ANTONIOMAJEED</v>
          </cell>
          <cell r="Y24" t="str">
            <v>PG3.HCLPPMCBPM.ANTONIOMAJEED</v>
          </cell>
          <cell r="Z24">
            <v>241</v>
          </cell>
          <cell r="AA24">
            <v>31018</v>
          </cell>
          <cell r="AB24" t="str">
            <v>B10 L17 Town and Country Southville Subd Binan Lagunga</v>
          </cell>
          <cell r="AC24">
            <v>9353958709</v>
          </cell>
          <cell r="AG24" t="e">
            <v>#N/A</v>
          </cell>
          <cell r="AH24">
            <v>66</v>
          </cell>
          <cell r="AK24" t="str">
            <v>Apria-Agent</v>
          </cell>
        </row>
        <row r="25">
          <cell r="A25">
            <v>51701985</v>
          </cell>
          <cell r="B25" t="str">
            <v>Aragones, Sean Rico</v>
          </cell>
          <cell r="C25" t="str">
            <v>Sean Rico Lagrosa Aragones</v>
          </cell>
          <cell r="D25" t="str">
            <v>Aragones</v>
          </cell>
          <cell r="E25" t="str">
            <v>Sean Rico</v>
          </cell>
          <cell r="F25" t="str">
            <v>Lagrosa</v>
          </cell>
          <cell r="G25">
            <v>51607523</v>
          </cell>
          <cell r="H25" t="str">
            <v>Adove, Christian</v>
          </cell>
          <cell r="I25">
            <v>51772919</v>
          </cell>
          <cell r="J25" t="str">
            <v>Fernandez, Rosanna Eslava</v>
          </cell>
          <cell r="K25" t="str">
            <v>Senior CSR</v>
          </cell>
          <cell r="L25" t="str">
            <v>PRODUCTION</v>
          </cell>
          <cell r="M25" t="str">
            <v>ACTIVE</v>
          </cell>
          <cell r="N25" t="str">
            <v>Kaiser SMC Resupply</v>
          </cell>
          <cell r="O25" t="str">
            <v>Wave 2</v>
          </cell>
          <cell r="P25" t="str">
            <v>E0.2</v>
          </cell>
          <cell r="Q25" t="str">
            <v>2.2</v>
          </cell>
          <cell r="R25">
            <v>42992</v>
          </cell>
          <cell r="S25">
            <v>43031</v>
          </cell>
          <cell r="T25">
            <v>6624664</v>
          </cell>
          <cell r="U25" t="str">
            <v>SARAGONE</v>
          </cell>
          <cell r="V25" t="str">
            <v>SEANRICO.ARAGONES</v>
          </cell>
          <cell r="W25">
            <v>69008</v>
          </cell>
          <cell r="X25" t="str">
            <v>ARAGONESSEANRICO</v>
          </cell>
          <cell r="Y25" t="str">
            <v>PG3.HCLKAISERHC.ARAGONESSEANRICO</v>
          </cell>
          <cell r="Z25">
            <v>14451</v>
          </cell>
          <cell r="AA25" t="str">
            <v>N/A</v>
          </cell>
          <cell r="AB25" t="str">
            <v>Blk 11 Lot 32 Mulabe St. Calendola Village</v>
          </cell>
          <cell r="AC25">
            <v>9157148943</v>
          </cell>
          <cell r="AG25" t="e">
            <v>#N/A</v>
          </cell>
          <cell r="AH25" t="str">
            <v>70 </v>
          </cell>
          <cell r="AK25" t="str">
            <v>Apria-Agent</v>
          </cell>
        </row>
        <row r="26">
          <cell r="A26">
            <v>51694282</v>
          </cell>
          <cell r="B26" t="str">
            <v>Arizabal, Carlo Ar-ar</v>
          </cell>
          <cell r="C26" t="str">
            <v>Carlo Ar-ar Carlos Arizabal</v>
          </cell>
          <cell r="D26" t="str">
            <v>Arizabal</v>
          </cell>
          <cell r="E26" t="str">
            <v>Carlo Ar-ar</v>
          </cell>
          <cell r="F26" t="str">
            <v>Carlos</v>
          </cell>
          <cell r="G26">
            <v>51710500</v>
          </cell>
          <cell r="H26" t="str">
            <v>Rodriguez, Rose Anne</v>
          </cell>
          <cell r="I26">
            <v>51744004</v>
          </cell>
          <cell r="J26" t="str">
            <v>Sharma, Saumitra</v>
          </cell>
          <cell r="K26" t="str">
            <v>Trainer</v>
          </cell>
          <cell r="L26" t="str">
            <v>SUPPORT</v>
          </cell>
          <cell r="M26" t="str">
            <v>ACTIVE</v>
          </cell>
          <cell r="N26" t="str">
            <v>Standard PAP</v>
          </cell>
          <cell r="O26" t="str">
            <v>Wave 18</v>
          </cell>
          <cell r="P26" t="str">
            <v>E0.3</v>
          </cell>
          <cell r="Q26" t="str">
            <v>2.4</v>
          </cell>
          <cell r="R26">
            <v>42937</v>
          </cell>
          <cell r="S26">
            <v>42982</v>
          </cell>
          <cell r="T26">
            <v>6624522</v>
          </cell>
          <cell r="U26" t="str">
            <v>CARIZABA</v>
          </cell>
          <cell r="V26" t="str">
            <v>CARLOAR-AR.ARIZABAL</v>
          </cell>
          <cell r="W26">
            <v>12143</v>
          </cell>
          <cell r="X26" t="str">
            <v>ArizabalCarloAr</v>
          </cell>
          <cell r="Y26" t="str">
            <v>PG3.HCLTraining.ArizabalCarloAr</v>
          </cell>
          <cell r="Z26">
            <v>15416</v>
          </cell>
          <cell r="AA26" t="str">
            <v>N/A</v>
          </cell>
          <cell r="AB26" t="str">
            <v>161 E. Mendiola St., Buting Pasig City</v>
          </cell>
          <cell r="AC26">
            <v>9175435190</v>
          </cell>
          <cell r="AG26" t="e">
            <v>#N/A</v>
          </cell>
          <cell r="AH26">
            <v>70</v>
          </cell>
          <cell r="AK26" t="str">
            <v>Apria-Training</v>
          </cell>
        </row>
        <row r="27">
          <cell r="A27">
            <v>51729962</v>
          </cell>
          <cell r="B27" t="str">
            <v>Articona, Nicole Joy</v>
          </cell>
          <cell r="C27" t="str">
            <v>Nicole Joy Articona</v>
          </cell>
          <cell r="D27" t="str">
            <v>Articona</v>
          </cell>
          <cell r="E27" t="str">
            <v>Nicole Joy</v>
          </cell>
          <cell r="G27">
            <v>51737073</v>
          </cell>
          <cell r="H27" t="str">
            <v>Oyando, Jayson</v>
          </cell>
          <cell r="I27">
            <v>51747002</v>
          </cell>
          <cell r="J27" t="str">
            <v>Ronelle, Dalay</v>
          </cell>
          <cell r="K27" t="str">
            <v>Senior CSR</v>
          </cell>
          <cell r="L27" t="str">
            <v>PRODUCTION</v>
          </cell>
          <cell r="M27" t="str">
            <v>ACTIVE</v>
          </cell>
          <cell r="N27" t="str">
            <v>PPMC IB L2</v>
          </cell>
          <cell r="O27" t="str">
            <v>Wave 16</v>
          </cell>
          <cell r="P27" t="str">
            <v>E0.2</v>
          </cell>
          <cell r="Q27" t="str">
            <v>1.7</v>
          </cell>
          <cell r="R27">
            <v>43215</v>
          </cell>
          <cell r="S27">
            <v>43283</v>
          </cell>
          <cell r="T27">
            <v>6634650</v>
          </cell>
          <cell r="U27" t="str">
            <v>NARTICON</v>
          </cell>
          <cell r="V27" t="str">
            <v>NICOLEJOY.ARTICONA</v>
          </cell>
          <cell r="W27">
            <v>48527</v>
          </cell>
          <cell r="X27" t="str">
            <v>ArticonaNicole</v>
          </cell>
          <cell r="Y27" t="str">
            <v>PG3.HCLPPMCIB.ArticonaNicole</v>
          </cell>
          <cell r="Z27">
            <v>15084</v>
          </cell>
          <cell r="AA27">
            <v>34998</v>
          </cell>
          <cell r="AB27" t="str">
            <v>Laguna</v>
          </cell>
          <cell r="AC27">
            <v>9163012196</v>
          </cell>
          <cell r="AG27" t="e">
            <v>#N/A</v>
          </cell>
          <cell r="AH27">
            <v>64</v>
          </cell>
          <cell r="AK27" t="str">
            <v>Apria-Agent</v>
          </cell>
        </row>
        <row r="28">
          <cell r="A28">
            <v>51730061</v>
          </cell>
          <cell r="B28" t="str">
            <v>Asopardo, Jomabel</v>
          </cell>
          <cell r="C28" t="str">
            <v>Jomabel Asopardo</v>
          </cell>
          <cell r="D28" t="str">
            <v>Asopardo</v>
          </cell>
          <cell r="E28" t="str">
            <v>Jomabel</v>
          </cell>
          <cell r="G28">
            <v>51743367</v>
          </cell>
          <cell r="H28" t="str">
            <v>Evangelista, Jose Roy</v>
          </cell>
          <cell r="I28">
            <v>51564379</v>
          </cell>
          <cell r="J28" t="str">
            <v>Puentenegra, Kris Angelo</v>
          </cell>
          <cell r="K28" t="str">
            <v>Senior CSR</v>
          </cell>
          <cell r="L28" t="str">
            <v>PRODUCTION</v>
          </cell>
          <cell r="M28" t="str">
            <v>ML</v>
          </cell>
          <cell r="N28" t="str">
            <v>Standard PAP</v>
          </cell>
          <cell r="O28" t="str">
            <v>Wave 10</v>
          </cell>
          <cell r="P28" t="str">
            <v>E0.2</v>
          </cell>
          <cell r="Q28" t="str">
            <v>1.7</v>
          </cell>
          <cell r="R28">
            <v>43216</v>
          </cell>
          <cell r="S28">
            <v>43255</v>
          </cell>
          <cell r="T28">
            <v>6634655</v>
          </cell>
          <cell r="U28" t="str">
            <v>JASOPARD</v>
          </cell>
          <cell r="V28" t="str">
            <v>JOMABEL.ASOPARDO</v>
          </cell>
          <cell r="W28">
            <v>12022</v>
          </cell>
          <cell r="X28" t="str">
            <v>AsopardoJomabe</v>
          </cell>
          <cell r="Y28" t="str">
            <v>PG3.HCLStdPAPEQ.AsopardoJomabe</v>
          </cell>
          <cell r="Z28">
            <v>15088</v>
          </cell>
          <cell r="AA28">
            <v>32578</v>
          </cell>
          <cell r="AB28" t="str">
            <v>Taguig</v>
          </cell>
          <cell r="AC28" t="str">
            <v>09278160410</v>
          </cell>
          <cell r="AG28" t="e">
            <v>#N/A</v>
          </cell>
          <cell r="AH28">
            <v>65</v>
          </cell>
          <cell r="AK28" t="str">
            <v>Apria-Agent</v>
          </cell>
        </row>
        <row r="29">
          <cell r="A29">
            <v>51718195</v>
          </cell>
          <cell r="B29" t="str">
            <v>Aspa, Sarah Jane</v>
          </cell>
          <cell r="C29" t="str">
            <v>Sarah Jane Reyes  Aspa</v>
          </cell>
          <cell r="D29" t="str">
            <v>Aspa</v>
          </cell>
          <cell r="E29" t="str">
            <v>Sarah Jane</v>
          </cell>
          <cell r="F29" t="str">
            <v xml:space="preserve">Reyes </v>
          </cell>
          <cell r="G29">
            <v>51607523</v>
          </cell>
          <cell r="H29" t="str">
            <v>Adove, Christian</v>
          </cell>
          <cell r="I29">
            <v>51772919</v>
          </cell>
          <cell r="J29" t="str">
            <v>Fernandez, Rosanna Eslava</v>
          </cell>
          <cell r="K29" t="str">
            <v>Senior CSR</v>
          </cell>
          <cell r="L29" t="str">
            <v>PRODUCTION</v>
          </cell>
          <cell r="M29" t="str">
            <v>ACTIVE</v>
          </cell>
          <cell r="N29" t="str">
            <v>Kaiser SMC Resupply</v>
          </cell>
          <cell r="O29" t="str">
            <v>Wave 11</v>
          </cell>
          <cell r="P29" t="str">
            <v>E0.2</v>
          </cell>
          <cell r="Q29" t="str">
            <v>1.10</v>
          </cell>
          <cell r="R29">
            <v>43125</v>
          </cell>
          <cell r="S29">
            <v>43753</v>
          </cell>
          <cell r="T29">
            <v>6624765</v>
          </cell>
          <cell r="U29" t="str">
            <v>SASPA</v>
          </cell>
          <cell r="V29" t="str">
            <v>SARAHJANE.ASPA</v>
          </cell>
          <cell r="W29">
            <v>69275</v>
          </cell>
          <cell r="X29" t="str">
            <v>ASPASARAHJANE</v>
          </cell>
          <cell r="Y29" t="str">
            <v>PG3.HCLKAISERHC.ASPASARAHJANE</v>
          </cell>
          <cell r="Z29">
            <v>14991</v>
          </cell>
          <cell r="AA29">
            <v>30924</v>
          </cell>
          <cell r="AB29" t="str">
            <v>7th St. Blk 17 ghq bRGY kATUPARAN tAGUIG cITY</v>
          </cell>
          <cell r="AC29">
            <v>9216000106</v>
          </cell>
          <cell r="AG29" t="e">
            <v>#N/A</v>
          </cell>
          <cell r="AH29">
            <v>67</v>
          </cell>
          <cell r="AK29" t="str">
            <v>Apria-Agent</v>
          </cell>
        </row>
        <row r="30">
          <cell r="A30">
            <v>51810297</v>
          </cell>
          <cell r="B30" t="str">
            <v xml:space="preserve">Atibula, Jhon Paul </v>
          </cell>
          <cell r="C30" t="str">
            <v>Jhon Paul Atibula</v>
          </cell>
          <cell r="D30" t="str">
            <v>Atibula</v>
          </cell>
          <cell r="E30" t="str">
            <v>Jhon Paul</v>
          </cell>
          <cell r="G30">
            <v>51591940</v>
          </cell>
          <cell r="H30" t="str">
            <v>Famisaran, Kimberly</v>
          </cell>
          <cell r="I30">
            <v>51609648</v>
          </cell>
          <cell r="J30" t="str">
            <v>Alcantara, Ma. Concepcion</v>
          </cell>
          <cell r="K30" t="str">
            <v>CSR</v>
          </cell>
          <cell r="L30" t="str">
            <v>PRODUCTION</v>
          </cell>
          <cell r="M30" t="str">
            <v>ACTIVE</v>
          </cell>
          <cell r="N30" t="str">
            <v>Sleep EQ</v>
          </cell>
          <cell r="O30" t="str">
            <v>Wave 23</v>
          </cell>
          <cell r="P30" t="str">
            <v>E0.1</v>
          </cell>
          <cell r="Q30" t="str">
            <v>0.6</v>
          </cell>
          <cell r="R30">
            <v>43599</v>
          </cell>
          <cell r="S30">
            <v>43647</v>
          </cell>
          <cell r="U30" t="str">
            <v>JATIBULA</v>
          </cell>
          <cell r="V30" t="str">
            <v>JHONPAUL.ATIBULA</v>
          </cell>
          <cell r="W30">
            <v>69268</v>
          </cell>
          <cell r="X30" t="str">
            <v>ATIBULAJHONPAUL</v>
          </cell>
          <cell r="Y30" t="str">
            <v>PG3.HCLSleepRSEQ.ATIBULAJHONPAUL</v>
          </cell>
          <cell r="Z30">
            <v>16881</v>
          </cell>
          <cell r="AA30" t="e">
            <v>#N/A</v>
          </cell>
          <cell r="AB30" t="e">
            <v>#N/A</v>
          </cell>
          <cell r="AC30" t="e">
            <v>#N/A</v>
          </cell>
          <cell r="AG30" t="str">
            <v>Green-Closed</v>
          </cell>
          <cell r="AH30">
            <v>0</v>
          </cell>
          <cell r="AK30" t="str">
            <v>Apria-Agent</v>
          </cell>
        </row>
        <row r="31">
          <cell r="A31">
            <v>51722211</v>
          </cell>
          <cell r="B31" t="str">
            <v>Austria, Jobert</v>
          </cell>
          <cell r="C31" t="str">
            <v>Jobert Austria</v>
          </cell>
          <cell r="D31" t="str">
            <v>Austria</v>
          </cell>
          <cell r="E31" t="str">
            <v>Jobert</v>
          </cell>
          <cell r="G31">
            <v>51698640</v>
          </cell>
          <cell r="H31" t="str">
            <v>Catalan, Honorato</v>
          </cell>
          <cell r="I31">
            <v>51601287</v>
          </cell>
          <cell r="J31" t="str">
            <v>Cerrer, Catherine Mae</v>
          </cell>
          <cell r="K31" t="str">
            <v>Senior CSR</v>
          </cell>
          <cell r="L31" t="str">
            <v>PRODUCTION</v>
          </cell>
          <cell r="M31" t="str">
            <v>ACTIVE</v>
          </cell>
          <cell r="N31" t="str">
            <v>PPMC IB L2</v>
          </cell>
          <cell r="O31" t="str">
            <v>Wave 13</v>
          </cell>
          <cell r="P31" t="str">
            <v>E0.2</v>
          </cell>
          <cell r="Q31" t="str">
            <v>1.9</v>
          </cell>
          <cell r="R31">
            <v>43157</v>
          </cell>
          <cell r="S31">
            <v>43206</v>
          </cell>
          <cell r="T31">
            <v>6624965</v>
          </cell>
          <cell r="U31" t="str">
            <v>JAUSTRI1</v>
          </cell>
          <cell r="V31" t="str">
            <v>JOBERT.AUSTRIA</v>
          </cell>
          <cell r="W31">
            <v>69813</v>
          </cell>
          <cell r="X31" t="str">
            <v>AustriaJobert</v>
          </cell>
          <cell r="Y31" t="str">
            <v>PG3.HCLPPMCIB.AustriaJobert</v>
          </cell>
          <cell r="Z31">
            <v>14383</v>
          </cell>
          <cell r="AA31" t="str">
            <v>N/A</v>
          </cell>
          <cell r="AB31" t="str">
            <v>Waling Waling Sta Mesa Manila</v>
          </cell>
          <cell r="AC31">
            <v>9262517457</v>
          </cell>
          <cell r="AG31" t="e">
            <v>#N/A</v>
          </cell>
          <cell r="AH31">
            <v>68</v>
          </cell>
          <cell r="AK31" t="str">
            <v>Apria-Agent</v>
          </cell>
        </row>
        <row r="32">
          <cell r="A32">
            <v>51694202</v>
          </cell>
          <cell r="B32" t="str">
            <v>Austria, Miled Grace</v>
          </cell>
          <cell r="C32" t="str">
            <v>Miled Grace Austria</v>
          </cell>
          <cell r="D32" t="str">
            <v>Austria</v>
          </cell>
          <cell r="E32" t="str">
            <v>Miled Grace</v>
          </cell>
          <cell r="G32">
            <v>51691175</v>
          </cell>
          <cell r="H32" t="str">
            <v>Estaras, Rowell Golloso</v>
          </cell>
          <cell r="I32">
            <v>51609648</v>
          </cell>
          <cell r="J32" t="str">
            <v>Alcantara, Ma. Concepcion</v>
          </cell>
          <cell r="K32" t="str">
            <v>Senior CSR</v>
          </cell>
          <cell r="L32" t="str">
            <v>PRODUCTION</v>
          </cell>
          <cell r="M32" t="str">
            <v>ACTIVE</v>
          </cell>
          <cell r="N32" t="str">
            <v>Sleep EQ</v>
          </cell>
          <cell r="O32" t="str">
            <v>Wave 1</v>
          </cell>
          <cell r="P32" t="str">
            <v>E0.2</v>
          </cell>
          <cell r="Q32" t="str">
            <v>2.4</v>
          </cell>
          <cell r="R32">
            <v>42940</v>
          </cell>
          <cell r="S32">
            <v>43651</v>
          </cell>
          <cell r="T32">
            <v>6624553</v>
          </cell>
          <cell r="U32" t="str">
            <v>MAUSTRIA</v>
          </cell>
          <cell r="V32" t="str">
            <v>MILLEDGRACE.AUSTRIA</v>
          </cell>
          <cell r="W32">
            <v>69203</v>
          </cell>
          <cell r="X32" t="str">
            <v>AustriaMiledGra</v>
          </cell>
          <cell r="Y32" t="str">
            <v>PG3.HCLSleepRSEQ.AustriaMiledGra</v>
          </cell>
          <cell r="Z32">
            <v>15400</v>
          </cell>
          <cell r="AA32" t="str">
            <v>N/A</v>
          </cell>
          <cell r="AB32" t="str">
            <v>329 Gabriel St., Taglesville Capitangan Abucay Bataan</v>
          </cell>
          <cell r="AC32">
            <v>9054088711</v>
          </cell>
          <cell r="AG32" t="e">
            <v>#N/A</v>
          </cell>
          <cell r="AH32">
            <v>72</v>
          </cell>
          <cell r="AK32" t="str">
            <v>Apria-Agent</v>
          </cell>
        </row>
        <row r="33">
          <cell r="A33">
            <v>51742024</v>
          </cell>
          <cell r="B33" t="str">
            <v>Azarcon, Lovely Marie</v>
          </cell>
          <cell r="C33" t="str">
            <v>Lovely Marie Ding Ding Azarcon</v>
          </cell>
          <cell r="D33" t="str">
            <v>Azarcon</v>
          </cell>
          <cell r="E33" t="str">
            <v>Lovely Marie</v>
          </cell>
          <cell r="F33" t="str">
            <v>Ding Ding</v>
          </cell>
          <cell r="G33">
            <v>51607523</v>
          </cell>
          <cell r="H33" t="str">
            <v>Adove, Christian</v>
          </cell>
          <cell r="I33">
            <v>51772919</v>
          </cell>
          <cell r="J33" t="str">
            <v>Fernandez, Rosanna Eslava</v>
          </cell>
          <cell r="K33" t="str">
            <v>Senior CSR</v>
          </cell>
          <cell r="L33" t="str">
            <v>PRODUCTION</v>
          </cell>
          <cell r="M33" t="str">
            <v>ACTIVE</v>
          </cell>
          <cell r="N33" t="str">
            <v>Kaiser SMC Resupply</v>
          </cell>
          <cell r="O33" t="str">
            <v>Wave 7</v>
          </cell>
          <cell r="P33" t="str">
            <v>E0.2</v>
          </cell>
          <cell r="Q33" t="str">
            <v>1.4</v>
          </cell>
          <cell r="R33">
            <v>43290</v>
          </cell>
          <cell r="S33">
            <v>43664</v>
          </cell>
          <cell r="T33">
            <v>6634762</v>
          </cell>
          <cell r="U33" t="str">
            <v>LAZARCON</v>
          </cell>
          <cell r="V33" t="str">
            <v>LOVELYMARIE.AZARCON</v>
          </cell>
          <cell r="W33">
            <v>48582</v>
          </cell>
          <cell r="X33" t="str">
            <v>AzarconLovely</v>
          </cell>
          <cell r="Y33" t="str">
            <v>PG3.HCLKAISERHC.AzarconLovely</v>
          </cell>
          <cell r="Z33">
            <v>15329</v>
          </cell>
          <cell r="AA33" t="str">
            <v>N/A</v>
          </cell>
          <cell r="AB33" t="str">
            <v>178 Block Lot 006 Dahlia St., Brgy Pembo</v>
          </cell>
          <cell r="AC33" t="str">
            <v>09271451151</v>
          </cell>
          <cell r="AG33" t="e">
            <v>#N/A</v>
          </cell>
          <cell r="AH33">
            <v>68</v>
          </cell>
          <cell r="AK33" t="str">
            <v>Apria-Agent</v>
          </cell>
        </row>
        <row r="34">
          <cell r="A34">
            <v>51727439</v>
          </cell>
          <cell r="B34" t="str">
            <v>Bacalso, Janwen</v>
          </cell>
          <cell r="C34" t="str">
            <v>Janwen Madraga Bacalso</v>
          </cell>
          <cell r="D34" t="str">
            <v>Bacalso</v>
          </cell>
          <cell r="E34" t="str">
            <v>Janwen</v>
          </cell>
          <cell r="G34">
            <v>51691175</v>
          </cell>
          <cell r="H34" t="str">
            <v>Estaras, Rowell Golloso</v>
          </cell>
          <cell r="I34">
            <v>51609648</v>
          </cell>
          <cell r="J34" t="str">
            <v>Alcantara, Ma. Concepcion</v>
          </cell>
          <cell r="K34" t="str">
            <v>Senior CSR</v>
          </cell>
          <cell r="L34" t="str">
            <v>PRODUCTION</v>
          </cell>
          <cell r="M34" t="str">
            <v>ACTIVE</v>
          </cell>
          <cell r="N34" t="str">
            <v>Sleep EQ</v>
          </cell>
          <cell r="O34" t="str">
            <v xml:space="preserve">Wave 7 </v>
          </cell>
          <cell r="P34" t="str">
            <v>E0.2</v>
          </cell>
          <cell r="Q34" t="str">
            <v>1.8</v>
          </cell>
          <cell r="R34">
            <v>43194</v>
          </cell>
          <cell r="S34">
            <v>43651</v>
          </cell>
          <cell r="T34">
            <v>6634589</v>
          </cell>
          <cell r="U34" t="str">
            <v>JBACALSO</v>
          </cell>
          <cell r="V34" t="str">
            <v>JANWEN.BACALSO</v>
          </cell>
          <cell r="W34">
            <v>16221</v>
          </cell>
          <cell r="X34" t="str">
            <v>BacalsoJanwen</v>
          </cell>
          <cell r="Y34" t="str">
            <v>PG3.HCLSleepRSEQ.BacalsoJanwen</v>
          </cell>
          <cell r="Z34">
            <v>15071</v>
          </cell>
          <cell r="AA34" t="str">
            <v>N/A</v>
          </cell>
          <cell r="AB34" t="str">
            <v>#117, Kalayaan Ave., Makati City</v>
          </cell>
          <cell r="AC34">
            <v>9278665472</v>
          </cell>
          <cell r="AG34" t="e">
            <v>#N/A</v>
          </cell>
          <cell r="AH34">
            <v>77</v>
          </cell>
          <cell r="AK34" t="str">
            <v>Apria-Agent</v>
          </cell>
        </row>
        <row r="35">
          <cell r="A35">
            <v>51801659</v>
          </cell>
          <cell r="B35" t="str">
            <v xml:space="preserve">Bacene, Esperanza </v>
          </cell>
          <cell r="C35" t="str">
            <v>Esperanza  Bacene</v>
          </cell>
          <cell r="D35" t="str">
            <v>Bacene</v>
          </cell>
          <cell r="E35" t="str">
            <v xml:space="preserve">Esperanza </v>
          </cell>
          <cell r="G35">
            <v>51591940</v>
          </cell>
          <cell r="H35" t="str">
            <v>Famisaran, Kimberly</v>
          </cell>
          <cell r="I35">
            <v>51609648</v>
          </cell>
          <cell r="J35" t="str">
            <v>Alcantara, Ma. Concepcion</v>
          </cell>
          <cell r="K35" t="str">
            <v>CSR</v>
          </cell>
          <cell r="L35" t="str">
            <v>PRODUCTION</v>
          </cell>
          <cell r="M35" t="str">
            <v>ACTIVE</v>
          </cell>
          <cell r="N35" t="str">
            <v>Sleep EQ</v>
          </cell>
          <cell r="O35" t="str">
            <v>Wave 22</v>
          </cell>
          <cell r="P35" t="str">
            <v>E0.1</v>
          </cell>
          <cell r="Q35" t="str">
            <v>0.8</v>
          </cell>
          <cell r="R35">
            <v>43553</v>
          </cell>
          <cell r="S35">
            <v>43598</v>
          </cell>
          <cell r="U35" t="str">
            <v>EBACENCE</v>
          </cell>
          <cell r="V35" t="str">
            <v>ESPERANZA.BACENE</v>
          </cell>
          <cell r="W35">
            <v>69021</v>
          </cell>
          <cell r="X35" t="str">
            <v>BACENCEESPERANZ</v>
          </cell>
          <cell r="Y35" t="str">
            <v>PG3.HCLSleepRSEQ.BACENCEESPERANZ</v>
          </cell>
          <cell r="Z35">
            <v>17074</v>
          </cell>
          <cell r="AA35" t="e">
            <v>#N/A</v>
          </cell>
          <cell r="AB35" t="e">
            <v>#N/A</v>
          </cell>
          <cell r="AC35" t="e">
            <v>#N/A</v>
          </cell>
          <cell r="AG35" t="str">
            <v>Closed with Council Approval</v>
          </cell>
          <cell r="AH35">
            <v>66</v>
          </cell>
          <cell r="AK35" t="str">
            <v>Apria-Agent</v>
          </cell>
        </row>
        <row r="36">
          <cell r="A36">
            <v>51727444</v>
          </cell>
          <cell r="B36" t="str">
            <v>Bada, Vernadine</v>
          </cell>
          <cell r="C36" t="str">
            <v>Vernadine Bada</v>
          </cell>
          <cell r="D36" t="str">
            <v>Bada</v>
          </cell>
          <cell r="E36" t="str">
            <v>Vernadine</v>
          </cell>
          <cell r="G36">
            <v>51609648</v>
          </cell>
          <cell r="H36" t="str">
            <v>Alcantara, Ma. Concepcion</v>
          </cell>
          <cell r="I36">
            <v>51621455</v>
          </cell>
          <cell r="J36" t="str">
            <v>Francisco, Patricia Anne</v>
          </cell>
          <cell r="K36" t="str">
            <v>Senior CSR</v>
          </cell>
          <cell r="L36" t="str">
            <v>PRODUCTION</v>
          </cell>
          <cell r="M36" t="str">
            <v>ACTIVE</v>
          </cell>
          <cell r="N36" t="str">
            <v>DME EQ</v>
          </cell>
          <cell r="O36" t="str">
            <v>Wave 8</v>
          </cell>
          <cell r="P36" t="str">
            <v>E0.2</v>
          </cell>
          <cell r="Q36" t="str">
            <v>1.8</v>
          </cell>
          <cell r="R36">
            <v>43194</v>
          </cell>
          <cell r="S36">
            <v>43255</v>
          </cell>
          <cell r="T36">
            <v>6624039</v>
          </cell>
          <cell r="U36" t="str">
            <v>VBADA</v>
          </cell>
          <cell r="V36" t="str">
            <v>VERNADINE.BADA</v>
          </cell>
          <cell r="W36">
            <v>48505</v>
          </cell>
          <cell r="X36" t="str">
            <v>BadaVernadine</v>
          </cell>
          <cell r="Y36" t="str">
            <v>PG3.HCLDMEEQ.BadaVernadine</v>
          </cell>
          <cell r="Z36">
            <v>15458</v>
          </cell>
          <cell r="AA36" t="str">
            <v>N/A</v>
          </cell>
          <cell r="AB36" t="str">
            <v>Taguig City</v>
          </cell>
          <cell r="AC36">
            <v>9257026227</v>
          </cell>
          <cell r="AG36" t="e">
            <v>#N/A</v>
          </cell>
          <cell r="AH36">
            <v>65</v>
          </cell>
          <cell r="AK36" t="str">
            <v>Apria-Agent</v>
          </cell>
        </row>
        <row r="37">
          <cell r="A37">
            <v>51715671</v>
          </cell>
          <cell r="B37" t="str">
            <v>Bahin, Loida</v>
          </cell>
          <cell r="C37" t="str">
            <v>Loida Tiongson Bahin</v>
          </cell>
          <cell r="D37" t="str">
            <v>Bahin</v>
          </cell>
          <cell r="E37" t="str">
            <v>Loida</v>
          </cell>
          <cell r="F37" t="str">
            <v>Tiongson</v>
          </cell>
          <cell r="G37">
            <v>51737073</v>
          </cell>
          <cell r="H37" t="str">
            <v>Oyando, Jayson</v>
          </cell>
          <cell r="I37">
            <v>51747002</v>
          </cell>
          <cell r="J37" t="str">
            <v>Ronelle, Dalay</v>
          </cell>
          <cell r="K37" t="str">
            <v>Senior CSR</v>
          </cell>
          <cell r="L37" t="str">
            <v>PRODUCTION</v>
          </cell>
          <cell r="M37" t="str">
            <v>ACTIVE</v>
          </cell>
          <cell r="N37" t="str">
            <v>PPMC IB L2</v>
          </cell>
          <cell r="O37" t="str">
            <v>Wave 3</v>
          </cell>
          <cell r="P37" t="str">
            <v>E0.2</v>
          </cell>
          <cell r="Q37" t="str">
            <v>1.10</v>
          </cell>
          <cell r="R37">
            <v>43108</v>
          </cell>
          <cell r="S37">
            <v>43143</v>
          </cell>
          <cell r="T37">
            <v>6624749</v>
          </cell>
          <cell r="U37" t="str">
            <v>LBAHIN</v>
          </cell>
          <cell r="V37" t="str">
            <v>LOIDA.BAHIN</v>
          </cell>
          <cell r="W37">
            <v>69354</v>
          </cell>
          <cell r="X37" t="str">
            <v>BAHINLOIDA</v>
          </cell>
          <cell r="Y37" t="str">
            <v>PG3.HCLPPMCIB.BAHINLOIDA</v>
          </cell>
          <cell r="Z37">
            <v>2976</v>
          </cell>
          <cell r="AA37" t="str">
            <v>N/A</v>
          </cell>
          <cell r="AB37" t="str">
            <v>Blk 7 Lot 74 Ivory Str. Barangay Rizal Makati City</v>
          </cell>
          <cell r="AC37">
            <v>9993483597</v>
          </cell>
          <cell r="AE37" t="str">
            <v>Yes</v>
          </cell>
          <cell r="AF37" t="str">
            <v>Yes</v>
          </cell>
          <cell r="AG37" t="str">
            <v>Green-Closed</v>
          </cell>
          <cell r="AH37">
            <v>71</v>
          </cell>
          <cell r="AI37" t="str">
            <v>Passed</v>
          </cell>
          <cell r="AJ37" t="str">
            <v>Passed</v>
          </cell>
          <cell r="AK37" t="str">
            <v>Apria-Agent</v>
          </cell>
        </row>
        <row r="38">
          <cell r="A38">
            <v>51729165</v>
          </cell>
          <cell r="B38" t="str">
            <v>Bais, Maribel</v>
          </cell>
          <cell r="C38" t="str">
            <v>Maribel Bais</v>
          </cell>
          <cell r="D38" t="str">
            <v>Bais</v>
          </cell>
          <cell r="E38" t="str">
            <v>Maribel</v>
          </cell>
          <cell r="F38" t="str">
            <v>Malabonga</v>
          </cell>
          <cell r="G38">
            <v>51698635</v>
          </cell>
          <cell r="H38" t="str">
            <v>Bautista, Monica</v>
          </cell>
          <cell r="I38">
            <v>51609648</v>
          </cell>
          <cell r="J38" t="str">
            <v>Alcantara, Ma. Concepcion</v>
          </cell>
          <cell r="K38" t="str">
            <v>Senior CSR</v>
          </cell>
          <cell r="L38" t="str">
            <v>PRODUCTION</v>
          </cell>
          <cell r="M38" t="str">
            <v>ACTIVE</v>
          </cell>
          <cell r="N38" t="str">
            <v>DME EQ</v>
          </cell>
          <cell r="O38" t="str">
            <v xml:space="preserve">Wave 7 </v>
          </cell>
          <cell r="P38" t="str">
            <v>E0.2</v>
          </cell>
          <cell r="Q38" t="str">
            <v>1.7</v>
          </cell>
          <cell r="R38">
            <v>43208</v>
          </cell>
          <cell r="S38">
            <v>43249</v>
          </cell>
          <cell r="T38">
            <v>6634595</v>
          </cell>
          <cell r="U38" t="str">
            <v>MBAIS1</v>
          </cell>
          <cell r="V38" t="str">
            <v>MARIBEL.BAIS</v>
          </cell>
          <cell r="W38">
            <v>16227</v>
          </cell>
          <cell r="X38" t="str">
            <v>BaisMaribel</v>
          </cell>
          <cell r="Y38" t="str">
            <v>PG3.HCLDMEEQ.BaisMaribel</v>
          </cell>
          <cell r="Z38">
            <v>15054</v>
          </cell>
          <cell r="AA38" t="str">
            <v>N/A</v>
          </cell>
          <cell r="AB38" t="str">
            <v>#10 K-95 St. Karangalan Vill, Pasig</v>
          </cell>
          <cell r="AC38">
            <v>9278119547</v>
          </cell>
          <cell r="AG38" t="e">
            <v>#N/A</v>
          </cell>
          <cell r="AH38">
            <v>67</v>
          </cell>
          <cell r="AK38" t="str">
            <v>Apria-Agent</v>
          </cell>
        </row>
        <row r="39">
          <cell r="A39">
            <v>51797296</v>
          </cell>
          <cell r="B39" t="str">
            <v>Banal, Christian John</v>
          </cell>
          <cell r="C39" t="str">
            <v>Christian John Banal</v>
          </cell>
          <cell r="D39" t="str">
            <v>Banal</v>
          </cell>
          <cell r="E39" t="str">
            <v>Christian John</v>
          </cell>
          <cell r="G39">
            <v>51581034</v>
          </cell>
          <cell r="H39" t="str">
            <v>Leona, Christian Geemee</v>
          </cell>
          <cell r="I39">
            <v>51744004</v>
          </cell>
          <cell r="J39" t="str">
            <v>Sharma, Saumitra</v>
          </cell>
          <cell r="K39" t="str">
            <v>Automation</v>
          </cell>
          <cell r="L39" t="str">
            <v>SUPPORT</v>
          </cell>
          <cell r="M39" t="str">
            <v>ACTIVE</v>
          </cell>
          <cell r="N39" t="str">
            <v>ALL</v>
          </cell>
          <cell r="O39" t="str">
            <v>-</v>
          </cell>
          <cell r="P39" t="str">
            <v>E1.1</v>
          </cell>
          <cell r="Q39" t="str">
            <v>0.8</v>
          </cell>
          <cell r="R39">
            <v>43550</v>
          </cell>
          <cell r="U39" t="str">
            <v>CBANAL</v>
          </cell>
          <cell r="V39" t="str">
            <v>CHRISTIANJOHN.BANAL</v>
          </cell>
          <cell r="X39" t="str">
            <v/>
          </cell>
          <cell r="Z39">
            <v>17080</v>
          </cell>
          <cell r="AA39" t="e">
            <v>#N/A</v>
          </cell>
          <cell r="AB39" t="e">
            <v>#N/A</v>
          </cell>
          <cell r="AC39" t="e">
            <v>#N/A</v>
          </cell>
          <cell r="AG39" t="e">
            <v>#N/A</v>
          </cell>
          <cell r="AH39" t="str">
            <v>EX</v>
          </cell>
          <cell r="AK39" t="str">
            <v>Apria-Manager</v>
          </cell>
        </row>
        <row r="40">
          <cell r="A40">
            <v>51724277</v>
          </cell>
          <cell r="B40" t="str">
            <v>Banares, Bernard</v>
          </cell>
          <cell r="C40" t="str">
            <v>Bernard Banares</v>
          </cell>
          <cell r="D40" t="str">
            <v>Banares</v>
          </cell>
          <cell r="E40" t="str">
            <v>Bernard</v>
          </cell>
          <cell r="F40" t="str">
            <v>Fabro</v>
          </cell>
          <cell r="G40">
            <v>51588223</v>
          </cell>
          <cell r="H40" t="str">
            <v>Pereira, Aiza Gay</v>
          </cell>
          <cell r="I40">
            <v>51609648</v>
          </cell>
          <cell r="J40" t="str">
            <v>Alcantara, Ma. Concepcion</v>
          </cell>
          <cell r="K40" t="str">
            <v>Senior CSR</v>
          </cell>
          <cell r="L40" t="str">
            <v>PRODUCTION</v>
          </cell>
          <cell r="M40" t="str">
            <v>ACTIVE</v>
          </cell>
          <cell r="N40" t="str">
            <v>Sleep EQ</v>
          </cell>
          <cell r="O40" t="str">
            <v>Wave 30</v>
          </cell>
          <cell r="P40" t="str">
            <v>E0.2</v>
          </cell>
          <cell r="Q40" t="str">
            <v>1.8</v>
          </cell>
          <cell r="R40">
            <v>43168</v>
          </cell>
          <cell r="S40">
            <v>43753</v>
          </cell>
          <cell r="T40">
            <v>6624081</v>
          </cell>
          <cell r="U40" t="str">
            <v>BBANARES</v>
          </cell>
          <cell r="V40" t="str">
            <v>BERNARD.BANARES</v>
          </cell>
          <cell r="W40">
            <v>48418</v>
          </cell>
          <cell r="X40" t="str">
            <v>BanaresBernard</v>
          </cell>
          <cell r="Y40" t="str">
            <v>PG3.HCLSleepRSEQ.BanaresBernard</v>
          </cell>
          <cell r="Z40">
            <v>15466</v>
          </cell>
          <cell r="AA40">
            <v>33235</v>
          </cell>
          <cell r="AB40" t="str">
            <v>Blk 13 Lot 23 11th Ave. North Signal Vill Taguig City</v>
          </cell>
          <cell r="AC40">
            <v>9162111393</v>
          </cell>
          <cell r="AG40" t="e">
            <v>#N/A</v>
          </cell>
          <cell r="AH40">
            <v>65</v>
          </cell>
          <cell r="AK40" t="str">
            <v>Apria-Agent</v>
          </cell>
        </row>
        <row r="41">
          <cell r="A41">
            <v>51696234</v>
          </cell>
          <cell r="B41" t="str">
            <v>Bangloy, Regina Grace</v>
          </cell>
          <cell r="C41" t="str">
            <v>Regina Grace Bangloy</v>
          </cell>
          <cell r="D41" t="str">
            <v>Bangloy</v>
          </cell>
          <cell r="E41" t="str">
            <v>Regina Grace</v>
          </cell>
          <cell r="G41">
            <v>51421353</v>
          </cell>
          <cell r="H41" t="str">
            <v>Flores, Ma. Adelfa</v>
          </cell>
          <cell r="I41">
            <v>51581034</v>
          </cell>
          <cell r="J41" t="str">
            <v>Leona, Christian Geemee</v>
          </cell>
          <cell r="K41" t="str">
            <v>Quality Analyst</v>
          </cell>
          <cell r="L41" t="str">
            <v>SUPPORT</v>
          </cell>
          <cell r="M41" t="str">
            <v>ACTIVE</v>
          </cell>
          <cell r="N41" t="str">
            <v>Kaiser Closet</v>
          </cell>
          <cell r="O41" t="str">
            <v>Wave 2</v>
          </cell>
          <cell r="P41" t="str">
            <v>E0.3</v>
          </cell>
          <cell r="Q41" t="str">
            <v>2.4</v>
          </cell>
          <cell r="R41">
            <v>42951</v>
          </cell>
          <cell r="S41">
            <v>43010</v>
          </cell>
          <cell r="T41">
            <v>6624595</v>
          </cell>
          <cell r="U41" t="str">
            <v>RBANGLOY</v>
          </cell>
          <cell r="V41" t="str">
            <v>REGINAGRACE.BANGLOY</v>
          </cell>
          <cell r="W41">
            <v>69222</v>
          </cell>
          <cell r="X41" t="str">
            <v>BangloyReginaGrac</v>
          </cell>
          <cell r="Y41" t="str">
            <v>PG3.HCLQuality.BangloyReginaGrac</v>
          </cell>
          <cell r="Z41">
            <v>14455</v>
          </cell>
          <cell r="AA41" t="str">
            <v>N/A</v>
          </cell>
          <cell r="AB41" t="str">
            <v>Block 12 Lot 7 Pinagsama Village Phase 1 Taguig Ci</v>
          </cell>
          <cell r="AC41">
            <v>9237356136</v>
          </cell>
          <cell r="AG41" t="e">
            <v>#N/A</v>
          </cell>
          <cell r="AH41">
            <v>72</v>
          </cell>
          <cell r="AK41" t="str">
            <v>Apria-Quality</v>
          </cell>
        </row>
        <row r="42">
          <cell r="A42">
            <v>51729967</v>
          </cell>
          <cell r="B42" t="str">
            <v>Baquillos, Babes</v>
          </cell>
          <cell r="C42" t="str">
            <v>Babes Baquillos</v>
          </cell>
          <cell r="D42" t="str">
            <v>Baquillos</v>
          </cell>
          <cell r="E42" t="str">
            <v>Babes</v>
          </cell>
          <cell r="G42">
            <v>51559927</v>
          </cell>
          <cell r="H42" t="str">
            <v>Acena, Bert Allan</v>
          </cell>
          <cell r="I42">
            <v>51772919</v>
          </cell>
          <cell r="J42" t="str">
            <v>Fernandez, Rosanna Eslava</v>
          </cell>
          <cell r="K42" t="str">
            <v>Senior CSR</v>
          </cell>
          <cell r="L42" t="str">
            <v>PRODUCTION</v>
          </cell>
          <cell r="M42" t="str">
            <v>ACTIVE</v>
          </cell>
          <cell r="N42" t="str">
            <v>Kaiser Closet</v>
          </cell>
          <cell r="O42" t="str">
            <v>Wave 9</v>
          </cell>
          <cell r="P42" t="str">
            <v>E0.2</v>
          </cell>
          <cell r="Q42" t="str">
            <v>1.7</v>
          </cell>
          <cell r="R42">
            <v>43215</v>
          </cell>
          <cell r="S42">
            <v>43718</v>
          </cell>
          <cell r="T42">
            <v>6634649</v>
          </cell>
          <cell r="U42" t="str">
            <v>BBAQUILL</v>
          </cell>
          <cell r="V42" t="str">
            <v>BABES.BAQUILLOS</v>
          </cell>
          <cell r="W42">
            <v>12017</v>
          </cell>
          <cell r="X42" t="str">
            <v>BaquillosBabes</v>
          </cell>
          <cell r="Y42" t="str">
            <v>PG3.HCLKAISERHC.BaquillosBabes</v>
          </cell>
          <cell r="Z42">
            <v>15076</v>
          </cell>
          <cell r="AA42">
            <v>34877</v>
          </cell>
          <cell r="AB42" t="str">
            <v>Las Piñas</v>
          </cell>
          <cell r="AC42" t="str">
            <v>09204071204</v>
          </cell>
          <cell r="AG42" t="e">
            <v>#N/A</v>
          </cell>
          <cell r="AH42">
            <v>69</v>
          </cell>
          <cell r="AK42" t="str">
            <v>Apria-Agent</v>
          </cell>
        </row>
        <row r="43">
          <cell r="A43">
            <v>51721462</v>
          </cell>
          <cell r="B43" t="str">
            <v>Barruga, Jason</v>
          </cell>
          <cell r="C43" t="str">
            <v>Jason Barruga</v>
          </cell>
          <cell r="D43" t="str">
            <v>Barruga</v>
          </cell>
          <cell r="E43" t="str">
            <v>Jason</v>
          </cell>
          <cell r="G43">
            <v>51698635</v>
          </cell>
          <cell r="H43" t="str">
            <v>Bautista, Monica</v>
          </cell>
          <cell r="I43">
            <v>51609648</v>
          </cell>
          <cell r="J43" t="str">
            <v>Alcantara, Ma. Concepcion</v>
          </cell>
          <cell r="K43" t="str">
            <v>Senior CSR</v>
          </cell>
          <cell r="L43" t="str">
            <v>PRODUCTION</v>
          </cell>
          <cell r="M43" t="str">
            <v>ACTIVE</v>
          </cell>
          <cell r="N43" t="str">
            <v>DME EQ</v>
          </cell>
          <cell r="O43" t="str">
            <v>Wave 5</v>
          </cell>
          <cell r="P43" t="str">
            <v>E0.2</v>
          </cell>
          <cell r="Q43" t="str">
            <v>1.9</v>
          </cell>
          <cell r="R43">
            <v>43150</v>
          </cell>
          <cell r="S43">
            <v>43185</v>
          </cell>
          <cell r="T43">
            <v>6624878</v>
          </cell>
          <cell r="U43" t="str">
            <v>JBARRUGA</v>
          </cell>
          <cell r="V43" t="str">
            <v>JASON.BARRUGA</v>
          </cell>
          <cell r="W43">
            <v>69478</v>
          </cell>
          <cell r="X43" t="str">
            <v>BarrugaJason</v>
          </cell>
          <cell r="Y43" t="str">
            <v>PG3.HCLDMEEQ.BarrugaJason</v>
          </cell>
          <cell r="Z43">
            <v>14848</v>
          </cell>
          <cell r="AA43" t="str">
            <v>N/A</v>
          </cell>
          <cell r="AB43" t="str">
            <v>South Cembo Makati City</v>
          </cell>
          <cell r="AC43">
            <v>9054167612</v>
          </cell>
          <cell r="AG43" t="e">
            <v>#N/A</v>
          </cell>
          <cell r="AH43">
            <v>68</v>
          </cell>
          <cell r="AK43" t="str">
            <v>Apria-Agent</v>
          </cell>
        </row>
        <row r="44">
          <cell r="A44">
            <v>51661970</v>
          </cell>
          <cell r="B44" t="str">
            <v>Bato, Abdul Rahman</v>
          </cell>
          <cell r="C44" t="str">
            <v>Abdul Rahman Panganting Bato</v>
          </cell>
          <cell r="D44" t="str">
            <v>Bato</v>
          </cell>
          <cell r="E44" t="str">
            <v>Abdul</v>
          </cell>
          <cell r="F44" t="str">
            <v>Rahman</v>
          </cell>
          <cell r="G44">
            <v>51737073</v>
          </cell>
          <cell r="H44" t="str">
            <v>Oyando, Jayson</v>
          </cell>
          <cell r="I44">
            <v>51747002</v>
          </cell>
          <cell r="J44" t="str">
            <v>Ronelle, Dalay</v>
          </cell>
          <cell r="K44" t="str">
            <v>Senior CSR</v>
          </cell>
          <cell r="L44" t="str">
            <v>PRODUCTION</v>
          </cell>
          <cell r="M44" t="str">
            <v>ACTIVE</v>
          </cell>
          <cell r="N44" t="str">
            <v>PPMC IB L2</v>
          </cell>
          <cell r="O44" t="str">
            <v>Wave 7</v>
          </cell>
          <cell r="P44" t="str">
            <v>E0.2</v>
          </cell>
          <cell r="Q44" t="str">
            <v>2.10</v>
          </cell>
          <cell r="R44">
            <v>42752</v>
          </cell>
          <cell r="S44">
            <v>42807</v>
          </cell>
          <cell r="T44">
            <v>6624398</v>
          </cell>
          <cell r="U44" t="str">
            <v>ABATO</v>
          </cell>
          <cell r="V44" t="str">
            <v>ABDULRAHMAN.BATO</v>
          </cell>
          <cell r="W44">
            <v>48511</v>
          </cell>
          <cell r="X44" t="str">
            <v>BatoAbdul</v>
          </cell>
          <cell r="Y44" t="str">
            <v>PG3.HCLPPMCIB.BatoAbdul</v>
          </cell>
          <cell r="Z44">
            <v>2858</v>
          </cell>
          <cell r="AA44">
            <v>33595</v>
          </cell>
          <cell r="AB44" t="str">
            <v>Taguig City</v>
          </cell>
          <cell r="AC44">
            <v>9279938957</v>
          </cell>
          <cell r="AG44" t="e">
            <v>#N/A</v>
          </cell>
          <cell r="AH44">
            <v>63</v>
          </cell>
          <cell r="AK44" t="str">
            <v>Apria-Agent</v>
          </cell>
        </row>
        <row r="45">
          <cell r="A45">
            <v>51698635</v>
          </cell>
          <cell r="B45" t="str">
            <v>Bautista, Monica</v>
          </cell>
          <cell r="C45" t="str">
            <v>Monica Bautista</v>
          </cell>
          <cell r="D45" t="str">
            <v>Bautista</v>
          </cell>
          <cell r="E45" t="str">
            <v>Monica</v>
          </cell>
          <cell r="G45">
            <v>51609648</v>
          </cell>
          <cell r="H45" t="str">
            <v>Alcantara, Ma. Concepcion</v>
          </cell>
          <cell r="I45">
            <v>51621455</v>
          </cell>
          <cell r="J45" t="str">
            <v>Francisco, Patricia Anne</v>
          </cell>
          <cell r="K45" t="str">
            <v>Team Leader</v>
          </cell>
          <cell r="L45" t="str">
            <v>SUPPORT</v>
          </cell>
          <cell r="M45" t="str">
            <v>ACTIVE</v>
          </cell>
          <cell r="N45" t="str">
            <v>DME EQ</v>
          </cell>
          <cell r="O45" t="str">
            <v>Wave 2</v>
          </cell>
          <cell r="P45" t="str">
            <v>E1.1</v>
          </cell>
          <cell r="Q45" t="str">
            <v>2.3</v>
          </cell>
          <cell r="R45">
            <v>42971</v>
          </cell>
          <cell r="S45">
            <v>43010</v>
          </cell>
          <cell r="T45">
            <v>6624596</v>
          </cell>
          <cell r="U45" t="str">
            <v>MBAUTIS5</v>
          </cell>
          <cell r="V45" t="str">
            <v>MONICA.BAUTISTA</v>
          </cell>
          <cell r="W45">
            <v>69223</v>
          </cell>
          <cell r="X45" t="str">
            <v>BautistaMonica</v>
          </cell>
          <cell r="Y45" t="str">
            <v>PG3.HCLDMEEQ.BautistaMonica</v>
          </cell>
          <cell r="Z45">
            <v>14436</v>
          </cell>
          <cell r="AA45" t="str">
            <v>N/A</v>
          </cell>
          <cell r="AB45" t="str">
            <v>17 Gaza Strip Multinational Village Parañaque City</v>
          </cell>
          <cell r="AC45">
            <v>9159256997</v>
          </cell>
          <cell r="AG45" t="e">
            <v>#N/A</v>
          </cell>
          <cell r="AH45">
            <v>80</v>
          </cell>
          <cell r="AK45" t="str">
            <v>Apria-TL</v>
          </cell>
        </row>
        <row r="46">
          <cell r="A46">
            <v>51692595</v>
          </cell>
          <cell r="B46" t="str">
            <v>Bautista, Rodolfo</v>
          </cell>
          <cell r="C46" t="str">
            <v>Rodolfo Bautista</v>
          </cell>
          <cell r="D46" t="str">
            <v>Bautista</v>
          </cell>
          <cell r="E46" t="str">
            <v>Rodolfo</v>
          </cell>
          <cell r="G46">
            <v>51710500</v>
          </cell>
          <cell r="H46" t="str">
            <v>Rodriguez, Rose Anne</v>
          </cell>
          <cell r="I46">
            <v>51744004</v>
          </cell>
          <cell r="J46" t="str">
            <v>Sharma, Saumitra</v>
          </cell>
          <cell r="K46" t="str">
            <v>Trainer</v>
          </cell>
          <cell r="L46" t="str">
            <v>SUPPORT</v>
          </cell>
          <cell r="M46" t="str">
            <v>ACTIVE</v>
          </cell>
          <cell r="N46" t="str">
            <v>Standard PAP</v>
          </cell>
          <cell r="O46" t="str">
            <v>Wave 1</v>
          </cell>
          <cell r="P46" t="str">
            <v>E0.3</v>
          </cell>
          <cell r="Q46" t="str">
            <v>2.4</v>
          </cell>
          <cell r="R46">
            <v>42929</v>
          </cell>
          <cell r="S46">
            <v>42968</v>
          </cell>
          <cell r="T46">
            <v>6624490</v>
          </cell>
          <cell r="U46" t="str">
            <v>RBAUTIS3</v>
          </cell>
          <cell r="V46" t="str">
            <v>RODOLFO.BAUTISTA</v>
          </cell>
          <cell r="W46">
            <v>69096</v>
          </cell>
          <cell r="X46" t="str">
            <v>BAUTISTARODOLFO</v>
          </cell>
          <cell r="Y46" t="str">
            <v>PG3.HCLTraining.BAUTISTARODOLFO</v>
          </cell>
          <cell r="Z46">
            <v>4337</v>
          </cell>
          <cell r="AA46" t="str">
            <v>N/A</v>
          </cell>
          <cell r="AB46" t="str">
            <v>31 Madrigal Compound, San Pedro, Laguna</v>
          </cell>
          <cell r="AC46">
            <v>9334954687</v>
          </cell>
          <cell r="AG46" t="e">
            <v>#N/A</v>
          </cell>
          <cell r="AH46">
            <v>69</v>
          </cell>
          <cell r="AK46" t="str">
            <v>Apria-Training</v>
          </cell>
        </row>
        <row r="47">
          <cell r="A47">
            <v>51742638</v>
          </cell>
          <cell r="B47" t="str">
            <v>Bayanban, Eddie</v>
          </cell>
          <cell r="C47" t="str">
            <v>Eddie Bayanban</v>
          </cell>
          <cell r="D47" t="str">
            <v>Bayanban</v>
          </cell>
          <cell r="E47" t="str">
            <v>Eddie</v>
          </cell>
          <cell r="G47">
            <v>51737073</v>
          </cell>
          <cell r="H47" t="str">
            <v>Oyando, Jayson</v>
          </cell>
          <cell r="I47">
            <v>51747002</v>
          </cell>
          <cell r="J47" t="str">
            <v>Ronelle, Dalay</v>
          </cell>
          <cell r="K47" t="str">
            <v>Senior CSR</v>
          </cell>
          <cell r="L47" t="str">
            <v>PRODUCTION</v>
          </cell>
          <cell r="M47" t="str">
            <v>ACTIVE</v>
          </cell>
          <cell r="N47" t="str">
            <v>PPMC IB L2</v>
          </cell>
          <cell r="O47" t="str">
            <v>Wave 17</v>
          </cell>
          <cell r="P47" t="str">
            <v>E0.2</v>
          </cell>
          <cell r="Q47" t="str">
            <v>1.4</v>
          </cell>
          <cell r="R47">
            <v>43297</v>
          </cell>
          <cell r="S47">
            <v>43381</v>
          </cell>
          <cell r="T47">
            <v>6634777</v>
          </cell>
          <cell r="U47" t="str">
            <v>EBAYANBA</v>
          </cell>
          <cell r="V47" t="str">
            <v>EDDIE.BAYANBAN</v>
          </cell>
          <cell r="W47">
            <v>48538</v>
          </cell>
          <cell r="X47" t="str">
            <v>BayanbanEddie</v>
          </cell>
          <cell r="Y47" t="str">
            <v>PG3.HCLPPMCIB.BayanbanEddie</v>
          </cell>
          <cell r="Z47">
            <v>15311</v>
          </cell>
          <cell r="AA47" t="str">
            <v>N/A</v>
          </cell>
          <cell r="AB47" t="str">
            <v>Rm 304 Bldg.1 MRB Village,Brgy. Ususan</v>
          </cell>
          <cell r="AC47" t="str">
            <v>09267083847 </v>
          </cell>
          <cell r="AG47" t="e">
            <v>#N/A</v>
          </cell>
          <cell r="AH47">
            <v>63</v>
          </cell>
          <cell r="AK47" t="str">
            <v>Apria-Agent</v>
          </cell>
        </row>
        <row r="48">
          <cell r="A48">
            <v>51727800</v>
          </cell>
          <cell r="B48" t="str">
            <v>Bayotas, Bernie</v>
          </cell>
          <cell r="C48" t="str">
            <v>Bernie Bayotas</v>
          </cell>
          <cell r="D48" t="str">
            <v>Bayotas</v>
          </cell>
          <cell r="E48" t="str">
            <v>Bernie</v>
          </cell>
          <cell r="G48">
            <v>51698635</v>
          </cell>
          <cell r="H48" t="str">
            <v>Bautista, Monica</v>
          </cell>
          <cell r="I48">
            <v>51609648</v>
          </cell>
          <cell r="J48" t="str">
            <v>Alcantara, Ma. Concepcion</v>
          </cell>
          <cell r="K48" t="str">
            <v>Senior CSR</v>
          </cell>
          <cell r="L48" t="str">
            <v>PRODUCTION</v>
          </cell>
          <cell r="M48" t="str">
            <v>ACTIVE</v>
          </cell>
          <cell r="N48" t="str">
            <v>DME EQ</v>
          </cell>
          <cell r="O48" t="str">
            <v>Wave 6</v>
          </cell>
          <cell r="P48" t="str">
            <v>E0.2</v>
          </cell>
          <cell r="Q48" t="str">
            <v>1.7</v>
          </cell>
          <cell r="R48">
            <v>43195</v>
          </cell>
          <cell r="S48">
            <v>43444</v>
          </cell>
          <cell r="T48">
            <v>6624049</v>
          </cell>
          <cell r="U48" t="str">
            <v>BBAYOTAS</v>
          </cell>
          <cell r="V48" t="str">
            <v>BERNIE.BAYOTAS</v>
          </cell>
          <cell r="W48">
            <v>48509</v>
          </cell>
          <cell r="X48" t="str">
            <v>BayotasBernie</v>
          </cell>
          <cell r="Y48" t="str">
            <v>PG3.HCLDMEEQ.BayotasBernie</v>
          </cell>
          <cell r="Z48">
            <v>15463</v>
          </cell>
          <cell r="AA48" t="str">
            <v>N/A</v>
          </cell>
          <cell r="AB48" t="str">
            <v>18 B Rosario, Pasig</v>
          </cell>
          <cell r="AC48" t="str">
            <v>09265200771</v>
          </cell>
          <cell r="AG48" t="e">
            <v>#N/A</v>
          </cell>
          <cell r="AH48">
            <v>67</v>
          </cell>
          <cell r="AK48" t="str">
            <v>Apria-Agent</v>
          </cell>
        </row>
        <row r="49">
          <cell r="A49">
            <v>51591949</v>
          </cell>
          <cell r="B49" t="str">
            <v>Bechayda, Florife</v>
          </cell>
          <cell r="C49" t="str">
            <v>Florife Bechayda</v>
          </cell>
          <cell r="D49" t="str">
            <v>Bechayda</v>
          </cell>
          <cell r="E49" t="str">
            <v>Florife</v>
          </cell>
          <cell r="G49">
            <v>51698640</v>
          </cell>
          <cell r="H49" t="str">
            <v>Catalan, Honorato</v>
          </cell>
          <cell r="I49">
            <v>51601287</v>
          </cell>
          <cell r="J49" t="str">
            <v>Cerrer, Catherine Mae</v>
          </cell>
          <cell r="K49" t="str">
            <v>Senior CSR</v>
          </cell>
          <cell r="L49" t="str">
            <v>PRODUCTION</v>
          </cell>
          <cell r="M49" t="str">
            <v>ACTIVE</v>
          </cell>
          <cell r="N49" t="str">
            <v>PPMC IB L2</v>
          </cell>
          <cell r="O49" t="str">
            <v>Wave 4</v>
          </cell>
          <cell r="P49" t="str">
            <v>E0.2</v>
          </cell>
          <cell r="Q49" t="str">
            <v>3.10</v>
          </cell>
          <cell r="R49">
            <v>42376</v>
          </cell>
          <cell r="S49">
            <v>42436</v>
          </cell>
          <cell r="T49">
            <v>6624093</v>
          </cell>
          <cell r="U49" t="str">
            <v>FBECHAYD</v>
          </cell>
          <cell r="V49" t="str">
            <v>FLORIFE.BECHAYDA</v>
          </cell>
          <cell r="W49">
            <v>48562</v>
          </cell>
          <cell r="X49" t="str">
            <v>BechaydaFlorife</v>
          </cell>
          <cell r="Y49" t="str">
            <v>PG3.HCLPPMCIB.BechaydaFlorife</v>
          </cell>
          <cell r="Z49">
            <v>4706</v>
          </cell>
          <cell r="AA49">
            <v>33709</v>
          </cell>
          <cell r="AB49" t="str">
            <v>Taguig City</v>
          </cell>
          <cell r="AC49">
            <v>9464076164</v>
          </cell>
          <cell r="AG49" t="e">
            <v>#N/A</v>
          </cell>
          <cell r="AH49">
            <v>49</v>
          </cell>
          <cell r="AK49" t="str">
            <v>Apria-Agent</v>
          </cell>
        </row>
        <row r="50">
          <cell r="A50">
            <v>51725691</v>
          </cell>
          <cell r="B50" t="str">
            <v>Beltran, Nanette</v>
          </cell>
          <cell r="C50" t="str">
            <v>Nanette Lacsamana Beltran</v>
          </cell>
          <cell r="D50" t="str">
            <v>Beltran</v>
          </cell>
          <cell r="E50" t="str">
            <v>Nanette</v>
          </cell>
          <cell r="F50" t="str">
            <v>Lacsamana</v>
          </cell>
          <cell r="G50">
            <v>51737073</v>
          </cell>
          <cell r="H50" t="str">
            <v>Oyando, Jayson</v>
          </cell>
          <cell r="I50">
            <v>51747002</v>
          </cell>
          <cell r="J50" t="str">
            <v>Ronelle, Dalay</v>
          </cell>
          <cell r="K50" t="str">
            <v>Senior CSR</v>
          </cell>
          <cell r="L50" t="str">
            <v>PRODUCTION</v>
          </cell>
          <cell r="M50" t="str">
            <v>ACTIVE</v>
          </cell>
          <cell r="N50" t="str">
            <v>PPMC IB L2</v>
          </cell>
          <cell r="O50" t="str">
            <v>Wave 14</v>
          </cell>
          <cell r="P50" t="str">
            <v>E0.2</v>
          </cell>
          <cell r="Q50" t="str">
            <v>1.8</v>
          </cell>
          <cell r="R50">
            <v>43182</v>
          </cell>
          <cell r="S50">
            <v>43234</v>
          </cell>
          <cell r="T50">
            <v>6624153</v>
          </cell>
          <cell r="U50" t="str">
            <v>NBELTRA1</v>
          </cell>
          <cell r="V50" t="str">
            <v>NANETTE.BELTRAN</v>
          </cell>
          <cell r="W50">
            <v>48473</v>
          </cell>
          <cell r="X50" t="str">
            <v>BeltranNanette</v>
          </cell>
          <cell r="Y50" t="str">
            <v>PG3.HCLPPMCIB.BeltranNanette</v>
          </cell>
          <cell r="Z50">
            <v>2648</v>
          </cell>
          <cell r="AA50">
            <v>25305</v>
          </cell>
          <cell r="AB50" t="str">
            <v>St. Guadalupe Nuevo Makati</v>
          </cell>
          <cell r="AC50">
            <v>9569148141</v>
          </cell>
          <cell r="AG50" t="e">
            <v>#N/A</v>
          </cell>
          <cell r="AH50">
            <v>80</v>
          </cell>
          <cell r="AK50" t="str">
            <v>Apria-Agent</v>
          </cell>
        </row>
        <row r="51">
          <cell r="A51">
            <v>51721456</v>
          </cell>
          <cell r="B51" t="str">
            <v>Bergancia, Mary Grace</v>
          </cell>
          <cell r="C51" t="str">
            <v>Mary Grace Bergancia</v>
          </cell>
          <cell r="D51" t="str">
            <v>Bergancia</v>
          </cell>
          <cell r="E51" t="str">
            <v>Mary Grace</v>
          </cell>
          <cell r="G51">
            <v>51698635</v>
          </cell>
          <cell r="H51" t="str">
            <v>Bautista, Monica</v>
          </cell>
          <cell r="I51">
            <v>51609648</v>
          </cell>
          <cell r="J51" t="str">
            <v>Alcantara, Ma. Concepcion</v>
          </cell>
          <cell r="K51" t="str">
            <v>Senior CSR</v>
          </cell>
          <cell r="L51" t="str">
            <v>PRODUCTION</v>
          </cell>
          <cell r="M51" t="str">
            <v>ACTIVE</v>
          </cell>
          <cell r="N51" t="str">
            <v>DME EQ</v>
          </cell>
          <cell r="O51" t="str">
            <v>Wave 5</v>
          </cell>
          <cell r="P51" t="str">
            <v>E0.2</v>
          </cell>
          <cell r="Q51" t="str">
            <v>1.9</v>
          </cell>
          <cell r="R51">
            <v>43150</v>
          </cell>
          <cell r="S51">
            <v>43185</v>
          </cell>
          <cell r="T51">
            <v>6624860</v>
          </cell>
          <cell r="U51" t="str">
            <v>MBERGANC</v>
          </cell>
          <cell r="V51" t="str">
            <v>MARYGRACE.BERGANCIA</v>
          </cell>
          <cell r="W51">
            <v>69460</v>
          </cell>
          <cell r="X51" t="str">
            <v>BerganciaMaryGrace</v>
          </cell>
          <cell r="Y51" t="str">
            <v>PG3.HCLDMEEQ.BerganciaMaryGrace</v>
          </cell>
          <cell r="Z51">
            <v>14824</v>
          </cell>
          <cell r="AA51" t="str">
            <v>N/A</v>
          </cell>
          <cell r="AB51" t="str">
            <v>Tondo, Manila</v>
          </cell>
          <cell r="AC51">
            <v>9561303155</v>
          </cell>
          <cell r="AG51" t="e">
            <v>#N/A</v>
          </cell>
          <cell r="AH51">
            <v>64</v>
          </cell>
          <cell r="AK51" t="str">
            <v>Apria-Agent</v>
          </cell>
        </row>
        <row r="52">
          <cell r="A52">
            <v>51649576</v>
          </cell>
          <cell r="B52" t="str">
            <v>Bergonia, Franny Vista</v>
          </cell>
          <cell r="C52" t="str">
            <v>Franny Vista Bergonia</v>
          </cell>
          <cell r="D52" t="str">
            <v>Bergonia</v>
          </cell>
          <cell r="E52" t="str">
            <v>Franny</v>
          </cell>
          <cell r="F52" t="str">
            <v>Vista</v>
          </cell>
          <cell r="G52">
            <v>51691175</v>
          </cell>
          <cell r="H52" t="str">
            <v>Estaras, Rowell Golloso</v>
          </cell>
          <cell r="I52">
            <v>51609648</v>
          </cell>
          <cell r="J52" t="str">
            <v>Alcantara, Ma. Concepcion</v>
          </cell>
          <cell r="K52" t="str">
            <v>CSR</v>
          </cell>
          <cell r="L52" t="str">
            <v>PRODUCTION</v>
          </cell>
          <cell r="M52" t="str">
            <v>ACTIVE</v>
          </cell>
          <cell r="N52" t="str">
            <v>Sleep EQ</v>
          </cell>
          <cell r="O52" t="str">
            <v>Wave 14</v>
          </cell>
          <cell r="P52" t="str">
            <v>E0.1</v>
          </cell>
          <cell r="Q52" t="str">
            <v>2.11</v>
          </cell>
          <cell r="R52">
            <v>42716</v>
          </cell>
          <cell r="S52">
            <v>42851</v>
          </cell>
          <cell r="T52">
            <v>6634166</v>
          </cell>
          <cell r="U52" t="str">
            <v>FBERGONI</v>
          </cell>
          <cell r="V52" t="str">
            <v>FRANNY.BERGONIA</v>
          </cell>
          <cell r="W52">
            <v>12068</v>
          </cell>
          <cell r="X52" t="str">
            <v>BergoniaFranny</v>
          </cell>
          <cell r="Y52" t="str">
            <v>PG3.HCLSleepRSEQ.BergoniaFranny</v>
          </cell>
          <cell r="Z52">
            <v>2806</v>
          </cell>
          <cell r="AA52" t="str">
            <v>N/A</v>
          </cell>
          <cell r="AB52" t="str">
            <v>Taguig City</v>
          </cell>
          <cell r="AC52">
            <v>9303574705</v>
          </cell>
          <cell r="AG52" t="e">
            <v>#N/A</v>
          </cell>
          <cell r="AH52">
            <v>71</v>
          </cell>
          <cell r="AK52" t="str">
            <v>Apria-Agent</v>
          </cell>
        </row>
        <row r="53">
          <cell r="A53">
            <v>51705903</v>
          </cell>
          <cell r="B53" t="str">
            <v>Bernales, Arlo</v>
          </cell>
          <cell r="C53" t="str">
            <v>Arlo Paligutan Bernales</v>
          </cell>
          <cell r="D53" t="str">
            <v>Bernales</v>
          </cell>
          <cell r="E53" t="str">
            <v>Arlo</v>
          </cell>
          <cell r="F53" t="str">
            <v>Paligutan</v>
          </cell>
          <cell r="G53">
            <v>51576660</v>
          </cell>
          <cell r="H53" t="str">
            <v>Rodrigo, Robin</v>
          </cell>
          <cell r="I53">
            <v>51609648</v>
          </cell>
          <cell r="J53" t="str">
            <v>Alcantara, Ma. Concepcion</v>
          </cell>
          <cell r="K53" t="str">
            <v>Senior CSR</v>
          </cell>
          <cell r="L53" t="str">
            <v>PRODUCTION</v>
          </cell>
          <cell r="M53" t="str">
            <v>ACTIVE</v>
          </cell>
          <cell r="N53" t="str">
            <v>Sleep EQ</v>
          </cell>
          <cell r="O53" t="str">
            <v>Wave 15</v>
          </cell>
          <cell r="P53" t="str">
            <v>E0.2</v>
          </cell>
          <cell r="Q53" t="str">
            <v>2.1</v>
          </cell>
          <cell r="R53">
            <v>43019</v>
          </cell>
          <cell r="S53">
            <v>43059</v>
          </cell>
          <cell r="T53">
            <v>6624709</v>
          </cell>
          <cell r="U53" t="str">
            <v>ABERNALE</v>
          </cell>
          <cell r="V53" t="str">
            <v>ARLO.BERNALES</v>
          </cell>
          <cell r="W53">
            <v>69270</v>
          </cell>
          <cell r="X53" t="str">
            <v>BERNALESARLO</v>
          </cell>
          <cell r="Y53" t="str">
            <v>PG3.HCLSleepRSEQ.BERNALESARLO</v>
          </cell>
          <cell r="Z53">
            <v>14408</v>
          </cell>
          <cell r="AA53" t="str">
            <v>N/A</v>
          </cell>
          <cell r="AB53" t="str">
            <v>3 Ephesus St., Multinational Village, Parañaque City</v>
          </cell>
          <cell r="AC53">
            <v>9069285795</v>
          </cell>
          <cell r="AE53" t="str">
            <v>Yes</v>
          </cell>
          <cell r="AF53" t="str">
            <v>Yes</v>
          </cell>
          <cell r="AG53" t="e">
            <v>#N/A</v>
          </cell>
          <cell r="AH53">
            <v>73</v>
          </cell>
          <cell r="AI53" t="str">
            <v>Passed</v>
          </cell>
          <cell r="AJ53" t="str">
            <v>Passed</v>
          </cell>
          <cell r="AK53" t="str">
            <v>Apria-Agent</v>
          </cell>
        </row>
        <row r="54">
          <cell r="A54">
            <v>51726926</v>
          </cell>
          <cell r="B54" t="str">
            <v>Bernarte, Lene Rose</v>
          </cell>
          <cell r="C54" t="str">
            <v>Lene Rose Binamir Bernarte</v>
          </cell>
          <cell r="D54" t="str">
            <v>Bernarte</v>
          </cell>
          <cell r="E54" t="str">
            <v>Lene Rose</v>
          </cell>
          <cell r="F54" t="str">
            <v>Binamir</v>
          </cell>
          <cell r="G54">
            <v>51737073</v>
          </cell>
          <cell r="H54" t="str">
            <v>Oyando, Jayson</v>
          </cell>
          <cell r="I54">
            <v>51747002</v>
          </cell>
          <cell r="J54" t="str">
            <v>Ronelle, Dalay</v>
          </cell>
          <cell r="K54" t="str">
            <v>Senior CSR</v>
          </cell>
          <cell r="L54" t="str">
            <v>PRODUCTION</v>
          </cell>
          <cell r="M54" t="str">
            <v>ACTIVE</v>
          </cell>
          <cell r="N54" t="str">
            <v>PPMC IB L2</v>
          </cell>
          <cell r="O54" t="str">
            <v>Wave 14</v>
          </cell>
          <cell r="P54" t="str">
            <v>E0.2</v>
          </cell>
          <cell r="Q54" t="str">
            <v>1.8</v>
          </cell>
          <cell r="R54">
            <v>43187</v>
          </cell>
          <cell r="S54">
            <v>43234</v>
          </cell>
          <cell r="T54">
            <v>6624020</v>
          </cell>
          <cell r="U54" t="str">
            <v>LBERNART</v>
          </cell>
          <cell r="V54" t="str">
            <v>LENEROSE.BERNARTE</v>
          </cell>
          <cell r="W54">
            <v>48493</v>
          </cell>
          <cell r="X54" t="str">
            <v>BernarteRose</v>
          </cell>
          <cell r="Y54" t="str">
            <v>PG3.HCLPPMCIB.BernarteRose</v>
          </cell>
          <cell r="Z54">
            <v>15475</v>
          </cell>
          <cell r="AA54" t="str">
            <v>N/A</v>
          </cell>
          <cell r="AB54" t="str">
            <v>254 Scout, Quezon City</v>
          </cell>
          <cell r="AC54">
            <v>9163090553</v>
          </cell>
          <cell r="AG54" t="e">
            <v>#N/A</v>
          </cell>
          <cell r="AH54">
            <v>63</v>
          </cell>
          <cell r="AK54" t="str">
            <v>Apria-Agent</v>
          </cell>
        </row>
        <row r="55">
          <cell r="A55">
            <v>51770309</v>
          </cell>
          <cell r="B55" t="str">
            <v>Berro, Den Aldemar</v>
          </cell>
          <cell r="C55" t="str">
            <v>Den Aldemar Berro</v>
          </cell>
          <cell r="D55" t="str">
            <v>Berro</v>
          </cell>
          <cell r="E55" t="str">
            <v>Den Aldemar</v>
          </cell>
          <cell r="G55">
            <v>51576660</v>
          </cell>
          <cell r="H55" t="str">
            <v>Rodrigo, Robin</v>
          </cell>
          <cell r="I55">
            <v>51609648</v>
          </cell>
          <cell r="J55" t="str">
            <v>Alcantara, Ma. Concepcion</v>
          </cell>
          <cell r="K55" t="str">
            <v>Senior CSR</v>
          </cell>
          <cell r="L55" t="str">
            <v>PRODUCTION</v>
          </cell>
          <cell r="M55" t="str">
            <v>ACTIVE</v>
          </cell>
          <cell r="N55" t="str">
            <v>Sleep EQ</v>
          </cell>
          <cell r="O55" t="str">
            <v>Wave 19</v>
          </cell>
          <cell r="P55" t="str">
            <v>E0.2</v>
          </cell>
          <cell r="Q55" t="str">
            <v>1.0</v>
          </cell>
          <cell r="R55">
            <v>43423</v>
          </cell>
          <cell r="S55">
            <v>43472</v>
          </cell>
          <cell r="U55" t="str">
            <v>DBERRO</v>
          </cell>
          <cell r="V55" t="str">
            <v>DENALDEMARB</v>
          </cell>
          <cell r="W55">
            <v>48411</v>
          </cell>
          <cell r="X55" t="str">
            <v>BerroDenAldemar</v>
          </cell>
          <cell r="Y55" t="str">
            <v>PG3.HCLSleepRSEQ.BerroDenAldemar</v>
          </cell>
          <cell r="Z55">
            <v>15418</v>
          </cell>
          <cell r="AA55" t="e">
            <v>#N/A</v>
          </cell>
          <cell r="AB55" t="e">
            <v>#N/A</v>
          </cell>
          <cell r="AC55" t="e">
            <v>#N/A</v>
          </cell>
          <cell r="AG55" t="str">
            <v>Green-Closed</v>
          </cell>
          <cell r="AH55">
            <v>68</v>
          </cell>
          <cell r="AK55" t="str">
            <v>Apria-Agent</v>
          </cell>
        </row>
        <row r="56">
          <cell r="A56">
            <v>51727804</v>
          </cell>
          <cell r="B56" t="str">
            <v>Bileta, Deoty</v>
          </cell>
          <cell r="C56" t="str">
            <v>Deoty Tugade Bileta</v>
          </cell>
          <cell r="D56" t="str">
            <v>Bileta</v>
          </cell>
          <cell r="E56" t="str">
            <v>Deoty</v>
          </cell>
          <cell r="G56">
            <v>51743367</v>
          </cell>
          <cell r="H56" t="str">
            <v>Evangelista, Jose Roy</v>
          </cell>
          <cell r="I56">
            <v>51564379</v>
          </cell>
          <cell r="J56" t="str">
            <v>Puentenegra, Kris Angelo</v>
          </cell>
          <cell r="K56" t="str">
            <v>Senior CSR</v>
          </cell>
          <cell r="L56" t="str">
            <v>PRODUCTION</v>
          </cell>
          <cell r="M56" t="str">
            <v>ACTIVE</v>
          </cell>
          <cell r="N56" t="str">
            <v>Standard PAP</v>
          </cell>
          <cell r="O56" t="str">
            <v>Wave 23</v>
          </cell>
          <cell r="P56" t="str">
            <v>E0.2</v>
          </cell>
          <cell r="Q56" t="str">
            <v>1.7</v>
          </cell>
          <cell r="R56">
            <v>43196</v>
          </cell>
          <cell r="S56">
            <v>43241</v>
          </cell>
          <cell r="T56">
            <v>6634613</v>
          </cell>
          <cell r="U56" t="str">
            <v>DBILETA</v>
          </cell>
          <cell r="V56" t="str">
            <v>DEOTY.BILETA</v>
          </cell>
          <cell r="W56">
            <v>12303</v>
          </cell>
          <cell r="X56" t="str">
            <v>BiletaDeoty</v>
          </cell>
          <cell r="Y56" t="str">
            <v>PG3.HCLStdPAPEQ.BiletaDeoty</v>
          </cell>
          <cell r="Z56">
            <v>15052</v>
          </cell>
          <cell r="AA56" t="str">
            <v>N/A</v>
          </cell>
          <cell r="AB56" t="str">
            <v>Taguig City</v>
          </cell>
          <cell r="AC56">
            <v>9274144548</v>
          </cell>
          <cell r="AG56" t="e">
            <v>#N/A</v>
          </cell>
          <cell r="AH56">
            <v>64</v>
          </cell>
          <cell r="AK56" t="str">
            <v>Apria-Agent</v>
          </cell>
        </row>
        <row r="57">
          <cell r="A57">
            <v>51723670</v>
          </cell>
          <cell r="B57" t="str">
            <v>Biscarra, Rhiel Angelo</v>
          </cell>
          <cell r="C57" t="str">
            <v>Rhiel Angelo Viloria Biscarra</v>
          </cell>
          <cell r="D57" t="str">
            <v>Biscarra</v>
          </cell>
          <cell r="E57" t="str">
            <v>Rhiel Angelo</v>
          </cell>
          <cell r="F57" t="str">
            <v>Viloria</v>
          </cell>
          <cell r="G57">
            <v>51578947</v>
          </cell>
          <cell r="H57" t="str">
            <v>Del Rosario, Rosemarie</v>
          </cell>
          <cell r="I57">
            <v>51601287</v>
          </cell>
          <cell r="J57" t="str">
            <v>Cerrer, Catherine Mae</v>
          </cell>
          <cell r="K57" t="str">
            <v>Senior CSR</v>
          </cell>
          <cell r="L57" t="str">
            <v>PRODUCTION</v>
          </cell>
          <cell r="M57" t="str">
            <v>ACTIVE</v>
          </cell>
          <cell r="N57" t="str">
            <v>PPMC IB L2</v>
          </cell>
          <cell r="O57" t="str">
            <v>Wave 12</v>
          </cell>
          <cell r="P57" t="str">
            <v>E0.2</v>
          </cell>
          <cell r="Q57" t="str">
            <v>1.8</v>
          </cell>
          <cell r="R57">
            <v>43166</v>
          </cell>
          <cell r="S57">
            <v>43213</v>
          </cell>
          <cell r="T57">
            <v>6634548</v>
          </cell>
          <cell r="U57" t="str">
            <v>RBISCARR</v>
          </cell>
          <cell r="V57" t="str">
            <v>RHIELANGELO.B</v>
          </cell>
          <cell r="W57">
            <v>69000</v>
          </cell>
          <cell r="X57" t="str">
            <v>BiscarraRhielAn</v>
          </cell>
          <cell r="Y57" t="str">
            <v>PG3.HCLPPMCIB.BiscarraRhielAn</v>
          </cell>
          <cell r="Z57">
            <v>15445</v>
          </cell>
          <cell r="AA57" t="str">
            <v>N/A</v>
          </cell>
          <cell r="AB57" t="str">
            <v>Block 224 Lot 1 Zone 13 Pembo, Makati City</v>
          </cell>
          <cell r="AC57">
            <v>9086674479</v>
          </cell>
          <cell r="AG57" t="e">
            <v>#N/A</v>
          </cell>
          <cell r="AH57">
            <v>62</v>
          </cell>
          <cell r="AK57" t="str">
            <v>Apria-Agent</v>
          </cell>
        </row>
        <row r="58">
          <cell r="A58">
            <v>51588225</v>
          </cell>
          <cell r="B58" t="str">
            <v>Boado, Ruel</v>
          </cell>
          <cell r="C58" t="str">
            <v>Ruel Boado</v>
          </cell>
          <cell r="D58" t="str">
            <v>Boado</v>
          </cell>
          <cell r="E58" t="str">
            <v>Ruel</v>
          </cell>
          <cell r="G58">
            <v>51747002</v>
          </cell>
          <cell r="H58" t="str">
            <v>Ronelle, Dalay</v>
          </cell>
          <cell r="I58">
            <v>51601287</v>
          </cell>
          <cell r="J58" t="str">
            <v>Cerrer, Catherine Mae</v>
          </cell>
          <cell r="K58" t="str">
            <v>Team Leader</v>
          </cell>
          <cell r="L58" t="str">
            <v>SUPPORT</v>
          </cell>
          <cell r="M58" t="str">
            <v>ACTIVE</v>
          </cell>
          <cell r="N58" t="str">
            <v>PPMC</v>
          </cell>
          <cell r="O58" t="str">
            <v>Wave 1</v>
          </cell>
          <cell r="P58" t="str">
            <v>E1.1</v>
          </cell>
          <cell r="Q58" t="str">
            <v>3.11</v>
          </cell>
          <cell r="R58">
            <v>42348</v>
          </cell>
          <cell r="S58">
            <v>43010</v>
          </cell>
          <cell r="T58">
            <v>6624084</v>
          </cell>
          <cell r="U58" t="str">
            <v>RBOADO</v>
          </cell>
          <cell r="V58" t="str">
            <v>RUEL.BOADO</v>
          </cell>
          <cell r="W58">
            <v>69242</v>
          </cell>
          <cell r="X58" t="str">
            <v>BOADO_RUEL</v>
          </cell>
          <cell r="Y58" t="str">
            <v>PG3.HCLPPMCIB.BOADO_RUEL</v>
          </cell>
          <cell r="Z58">
            <v>4732</v>
          </cell>
          <cell r="AA58" t="str">
            <v>N/A</v>
          </cell>
          <cell r="AB58" t="str">
            <v>Block 30 Lot 5 Cottonwood Street Rainbow Village 5 Phase 3 D</v>
          </cell>
          <cell r="AC58">
            <v>9275855803</v>
          </cell>
          <cell r="AG58" t="e">
            <v>#N/A</v>
          </cell>
          <cell r="AH58">
            <v>68</v>
          </cell>
          <cell r="AK58" t="str">
            <v>Apria-TL</v>
          </cell>
        </row>
        <row r="59">
          <cell r="A59">
            <v>51737710</v>
          </cell>
          <cell r="B59" t="str">
            <v>Boiser, Marie Johanne Pauline</v>
          </cell>
          <cell r="C59" t="str">
            <v>Marie Johanne Pauline Tangonan Boiser</v>
          </cell>
          <cell r="D59" t="str">
            <v>Boiser</v>
          </cell>
          <cell r="E59" t="str">
            <v>Marie Johanne Pauline</v>
          </cell>
          <cell r="F59" t="str">
            <v>Tangonan</v>
          </cell>
          <cell r="G59">
            <v>51743367</v>
          </cell>
          <cell r="H59" t="str">
            <v>Evangelista, Jose Roy</v>
          </cell>
          <cell r="I59">
            <v>51564379</v>
          </cell>
          <cell r="J59" t="str">
            <v>Puentenegra, Kris Angelo</v>
          </cell>
          <cell r="K59" t="str">
            <v>Senior CSR</v>
          </cell>
          <cell r="L59" t="str">
            <v>PRODUCTION</v>
          </cell>
          <cell r="M59" t="str">
            <v>ACTIVE</v>
          </cell>
          <cell r="N59" t="str">
            <v>Standard PAP</v>
          </cell>
          <cell r="O59" t="str">
            <v>Wave 30</v>
          </cell>
          <cell r="P59" t="str">
            <v>E0.2</v>
          </cell>
          <cell r="Q59" t="str">
            <v>1.5</v>
          </cell>
          <cell r="R59">
            <v>43265</v>
          </cell>
          <cell r="S59">
            <v>43444</v>
          </cell>
          <cell r="T59">
            <v>6634719</v>
          </cell>
          <cell r="U59" t="str">
            <v>MBOISER</v>
          </cell>
          <cell r="V59" t="str">
            <v>BOISERM</v>
          </cell>
          <cell r="W59">
            <v>69283</v>
          </cell>
          <cell r="X59" t="str">
            <v>BoiserMarieJohan</v>
          </cell>
          <cell r="Y59" t="str">
            <v>PG3.HCLStdPAPEQ.BoiserMarieJohan</v>
          </cell>
          <cell r="Z59">
            <v>15293</v>
          </cell>
          <cell r="AA59" t="str">
            <v>N/A</v>
          </cell>
          <cell r="AB59" t="str">
            <v>Pasay</v>
          </cell>
          <cell r="AC59" t="str">
            <v>09498459569</v>
          </cell>
          <cell r="AG59" t="e">
            <v>#N/A</v>
          </cell>
          <cell r="AH59">
            <v>74</v>
          </cell>
          <cell r="AK59" t="str">
            <v>Apria-Agent</v>
          </cell>
        </row>
        <row r="60">
          <cell r="A60">
            <v>51617212</v>
          </cell>
          <cell r="B60" t="str">
            <v>Bolaños, Joseph Del Agua</v>
          </cell>
          <cell r="C60" t="str">
            <v>Joseph Del Agua Bolaños</v>
          </cell>
          <cell r="D60" t="str">
            <v>Bolaños</v>
          </cell>
          <cell r="E60" t="str">
            <v>Joseph</v>
          </cell>
          <cell r="F60" t="str">
            <v>Del Agua</v>
          </cell>
          <cell r="G60">
            <v>51421353</v>
          </cell>
          <cell r="H60" t="str">
            <v>Flores, Ma. Adelfa</v>
          </cell>
          <cell r="I60">
            <v>51581034</v>
          </cell>
          <cell r="J60" t="str">
            <v>Leona, Christian Geemee</v>
          </cell>
          <cell r="K60" t="str">
            <v>Quality Analyst</v>
          </cell>
          <cell r="L60" t="str">
            <v>SUPPORT</v>
          </cell>
          <cell r="M60" t="str">
            <v>ACTIVE</v>
          </cell>
          <cell r="N60" t="str">
            <v>Kaiser Closet</v>
          </cell>
          <cell r="O60" t="str">
            <v>Wave 11</v>
          </cell>
          <cell r="P60" t="str">
            <v>E0.3</v>
          </cell>
          <cell r="Q60" t="str">
            <v>3.5</v>
          </cell>
          <cell r="R60">
            <v>42544</v>
          </cell>
          <cell r="S60">
            <v>42688</v>
          </cell>
          <cell r="T60">
            <v>6624372</v>
          </cell>
          <cell r="U60" t="str">
            <v>jbolaos</v>
          </cell>
          <cell r="V60" t="str">
            <v>JOSEPH.BOLANOS</v>
          </cell>
          <cell r="W60">
            <v>12104</v>
          </cell>
          <cell r="X60" t="str">
            <v>BolanosJoseph</v>
          </cell>
          <cell r="Y60" t="str">
            <v>PG3.HCLQuality.BolanosJoseph</v>
          </cell>
          <cell r="Z60">
            <v>259</v>
          </cell>
          <cell r="AA60">
            <v>34322</v>
          </cell>
          <cell r="AB60" t="str">
            <v>Blk. 27 L2 purok 3 Estante Street Central Bicutan</v>
          </cell>
          <cell r="AC60" t="str">
            <v>09154468201 </v>
          </cell>
          <cell r="AG60" t="e">
            <v>#N/A</v>
          </cell>
          <cell r="AH60">
            <v>58</v>
          </cell>
          <cell r="AK60" t="str">
            <v>Apria-Quality</v>
          </cell>
        </row>
        <row r="61">
          <cell r="A61">
            <v>51721450</v>
          </cell>
          <cell r="B61" t="str">
            <v>Bonoan, Aiza</v>
          </cell>
          <cell r="C61" t="str">
            <v>Aiza Bonoan</v>
          </cell>
          <cell r="D61" t="str">
            <v>Bonoan</v>
          </cell>
          <cell r="E61" t="str">
            <v>Aiza</v>
          </cell>
          <cell r="G61">
            <v>51743367</v>
          </cell>
          <cell r="H61" t="str">
            <v>Evangelista, Jose Roy</v>
          </cell>
          <cell r="I61">
            <v>51564379</v>
          </cell>
          <cell r="J61" t="str">
            <v>Puentenegra, Kris Angelo</v>
          </cell>
          <cell r="K61" t="str">
            <v>Senior CSR</v>
          </cell>
          <cell r="L61" t="str">
            <v>PRODUCTION</v>
          </cell>
          <cell r="M61" t="str">
            <v>ACTIVE</v>
          </cell>
          <cell r="N61" t="str">
            <v>Standard PAP</v>
          </cell>
          <cell r="O61" t="str">
            <v>Wave 22</v>
          </cell>
          <cell r="P61" t="str">
            <v>E0.2</v>
          </cell>
          <cell r="Q61" t="str">
            <v>1.9</v>
          </cell>
          <cell r="R61">
            <v>43144</v>
          </cell>
          <cell r="S61">
            <v>43185</v>
          </cell>
          <cell r="T61">
            <v>6624890</v>
          </cell>
          <cell r="U61" t="str">
            <v>ABONOAN</v>
          </cell>
          <cell r="V61" t="str">
            <v>AIZA.BONOAN</v>
          </cell>
          <cell r="W61">
            <v>12189</v>
          </cell>
          <cell r="X61" t="str">
            <v>BonoanAiza</v>
          </cell>
          <cell r="Y61" t="str">
            <v>PG3.HCLStdPAPEQ.BonoanAiza</v>
          </cell>
          <cell r="Z61">
            <v>14832</v>
          </cell>
          <cell r="AA61">
            <v>33616</v>
          </cell>
          <cell r="AB61" t="str">
            <v>407 Mapagkalinga St. Brgy 98</v>
          </cell>
          <cell r="AC61" t="str">
            <v>09260581084</v>
          </cell>
          <cell r="AG61" t="e">
            <v>#N/A</v>
          </cell>
          <cell r="AH61">
            <v>63</v>
          </cell>
          <cell r="AK61" t="str">
            <v>Apria-Agent</v>
          </cell>
        </row>
        <row r="62">
          <cell r="A62">
            <v>51588235</v>
          </cell>
          <cell r="B62" t="str">
            <v>Botona, Mary Grace</v>
          </cell>
          <cell r="C62" t="str">
            <v>Mary Grace Botona</v>
          </cell>
          <cell r="D62" t="str">
            <v>Botona</v>
          </cell>
          <cell r="E62" t="str">
            <v>Mary Grace</v>
          </cell>
          <cell r="G62">
            <v>51609647</v>
          </cell>
          <cell r="H62" t="str">
            <v>Oliveros, Kristel Aissa</v>
          </cell>
          <cell r="I62">
            <v>51747002</v>
          </cell>
          <cell r="J62" t="str">
            <v>Ronelle, Dalay</v>
          </cell>
          <cell r="K62" t="str">
            <v>Senior CSR</v>
          </cell>
          <cell r="L62" t="str">
            <v>PRODUCTION</v>
          </cell>
          <cell r="M62" t="str">
            <v>ACTIVE</v>
          </cell>
          <cell r="N62" t="str">
            <v>PPMC</v>
          </cell>
          <cell r="O62" t="str">
            <v>Wave 4</v>
          </cell>
          <cell r="P62" t="str">
            <v>E0.2</v>
          </cell>
          <cell r="Q62" t="str">
            <v>3.11</v>
          </cell>
          <cell r="R62">
            <v>42348</v>
          </cell>
          <cell r="S62">
            <v>42436</v>
          </cell>
          <cell r="T62">
            <v>6624102</v>
          </cell>
          <cell r="U62" t="str">
            <v>MBOTONA</v>
          </cell>
          <cell r="V62" t="str">
            <v>MARYGRACE.BOTONA</v>
          </cell>
          <cell r="W62">
            <v>69395</v>
          </cell>
          <cell r="X62" t="str">
            <v>BotonaMaryGrace</v>
          </cell>
          <cell r="Y62" t="str">
            <v>PG3.HCLPPMCIB.BotonaMaryGrace</v>
          </cell>
          <cell r="Z62">
            <v>4729</v>
          </cell>
          <cell r="AA62">
            <v>33859</v>
          </cell>
          <cell r="AB62" t="str">
            <v>Pembo, Makati City</v>
          </cell>
          <cell r="AC62">
            <v>9184767324</v>
          </cell>
          <cell r="AG62" t="e">
            <v>#N/A</v>
          </cell>
          <cell r="AH62">
            <v>55</v>
          </cell>
          <cell r="AK62" t="str">
            <v>Apria-Agent</v>
          </cell>
        </row>
        <row r="63">
          <cell r="A63">
            <v>51637926</v>
          </cell>
          <cell r="B63" t="str">
            <v>Brazas, Enjel Damasco</v>
          </cell>
          <cell r="C63" t="str">
            <v>Enjel Damasco Brazas</v>
          </cell>
          <cell r="D63" t="str">
            <v>Brazas</v>
          </cell>
          <cell r="E63" t="str">
            <v>Enjel Damasco</v>
          </cell>
          <cell r="F63" t="str">
            <v>Damasco</v>
          </cell>
          <cell r="G63">
            <v>51421353</v>
          </cell>
          <cell r="H63" t="str">
            <v>Flores, Ma. Adelfa</v>
          </cell>
          <cell r="I63">
            <v>51581034</v>
          </cell>
          <cell r="J63" t="str">
            <v>Leona, Christian Geemee</v>
          </cell>
          <cell r="K63" t="str">
            <v>Quality Analyst</v>
          </cell>
          <cell r="L63" t="str">
            <v>SUPPORT</v>
          </cell>
          <cell r="M63" t="str">
            <v>ACTIVE</v>
          </cell>
          <cell r="N63" t="str">
            <v>Kaiser Closet</v>
          </cell>
          <cell r="O63" t="str">
            <v>Wave 13</v>
          </cell>
          <cell r="P63" t="str">
            <v>E0.3</v>
          </cell>
          <cell r="Q63" t="str">
            <v>3.1</v>
          </cell>
          <cell r="R63">
            <v>42663</v>
          </cell>
          <cell r="S63">
            <v>42702</v>
          </cell>
          <cell r="T63">
            <v>6624390</v>
          </cell>
          <cell r="U63" t="str">
            <v>EBRAZAS1</v>
          </cell>
          <cell r="V63" t="str">
            <v>ENJEL.BRAZAS</v>
          </cell>
          <cell r="W63">
            <v>69142</v>
          </cell>
          <cell r="X63" t="str">
            <v>BrazasEnjelDama</v>
          </cell>
          <cell r="Y63" t="str">
            <v>PG3.HCLQuality.BrazasEnjelDama</v>
          </cell>
          <cell r="Z63">
            <v>2918</v>
          </cell>
          <cell r="AA63" t="str">
            <v>N/A</v>
          </cell>
          <cell r="AB63" t="str">
            <v>Heroes del 96</v>
          </cell>
          <cell r="AC63">
            <v>9358564940</v>
          </cell>
          <cell r="AG63" t="e">
            <v>#N/A</v>
          </cell>
          <cell r="AH63">
            <v>47</v>
          </cell>
          <cell r="AK63" t="str">
            <v>Apria-Quality</v>
          </cell>
        </row>
        <row r="64">
          <cell r="A64">
            <v>51718193</v>
          </cell>
          <cell r="B64" t="str">
            <v>Brinquez, Wian</v>
          </cell>
          <cell r="C64" t="str">
            <v>Wian Abordo Brinquez</v>
          </cell>
          <cell r="D64" t="str">
            <v>Brinquez</v>
          </cell>
          <cell r="E64" t="str">
            <v>Wian</v>
          </cell>
          <cell r="F64" t="str">
            <v>Abordo</v>
          </cell>
          <cell r="G64">
            <v>51559927</v>
          </cell>
          <cell r="H64" t="str">
            <v>Acena, Bert Allan</v>
          </cell>
          <cell r="I64">
            <v>51772919</v>
          </cell>
          <cell r="J64" t="str">
            <v>Fernandez, Rosanna Eslava</v>
          </cell>
          <cell r="K64" t="str">
            <v>Senior CSR</v>
          </cell>
          <cell r="L64" t="str">
            <v>PRODUCTION</v>
          </cell>
          <cell r="M64" t="str">
            <v>ACTIVE</v>
          </cell>
          <cell r="N64" t="str">
            <v>Kaiser Closet</v>
          </cell>
          <cell r="O64" t="str">
            <v>Wave 11</v>
          </cell>
          <cell r="P64" t="str">
            <v>E0.2</v>
          </cell>
          <cell r="Q64" t="str">
            <v>1.10</v>
          </cell>
          <cell r="R64">
            <v>43125</v>
          </cell>
          <cell r="S64">
            <v>43753</v>
          </cell>
          <cell r="T64">
            <v>6624772</v>
          </cell>
          <cell r="U64" t="str">
            <v>WBRINQUE</v>
          </cell>
          <cell r="V64" t="str">
            <v>WIAN.BRINQUEZ</v>
          </cell>
          <cell r="W64">
            <v>69282</v>
          </cell>
          <cell r="X64" t="str">
            <v>BRINQUEZWIAN</v>
          </cell>
          <cell r="Y64" t="str">
            <v>PG3.HCLKAISERHC.BRINQUEZWIAN</v>
          </cell>
          <cell r="Z64">
            <v>14974</v>
          </cell>
          <cell r="AA64">
            <v>34104</v>
          </cell>
          <cell r="AB64" t="str">
            <v>192 P Santos St Pasay City</v>
          </cell>
          <cell r="AC64">
            <v>9063890231</v>
          </cell>
          <cell r="AG64" t="e">
            <v>#N/A</v>
          </cell>
          <cell r="AH64">
            <v>65</v>
          </cell>
          <cell r="AK64" t="str">
            <v>Apria-Agent</v>
          </cell>
        </row>
        <row r="65">
          <cell r="A65">
            <v>51732952</v>
          </cell>
          <cell r="B65" t="str">
            <v>Brosas, Mark Jason</v>
          </cell>
          <cell r="C65" t="str">
            <v>Mark Jason Briones Brosas</v>
          </cell>
          <cell r="D65" t="str">
            <v>Brosas</v>
          </cell>
          <cell r="E65" t="str">
            <v>Mark Jason</v>
          </cell>
          <cell r="F65" t="str">
            <v>Briones</v>
          </cell>
          <cell r="G65">
            <v>51737073</v>
          </cell>
          <cell r="H65" t="str">
            <v>Oyando, Jayson</v>
          </cell>
          <cell r="I65">
            <v>51747002</v>
          </cell>
          <cell r="J65" t="str">
            <v>Ronelle, Dalay</v>
          </cell>
          <cell r="K65" t="str">
            <v>CSR</v>
          </cell>
          <cell r="L65" t="str">
            <v>PRODUCTION</v>
          </cell>
          <cell r="M65" t="str">
            <v>ACTIVE</v>
          </cell>
          <cell r="N65" t="str">
            <v>PPMC IB L2</v>
          </cell>
          <cell r="O65" t="str">
            <v>Wave 16</v>
          </cell>
          <cell r="P65" t="str">
            <v>E0.1</v>
          </cell>
          <cell r="Q65" t="str">
            <v>1.6</v>
          </cell>
          <cell r="R65">
            <v>43237</v>
          </cell>
          <cell r="S65">
            <v>43283</v>
          </cell>
          <cell r="T65">
            <v>6634680</v>
          </cell>
          <cell r="U65" t="str">
            <v>MBROSAS</v>
          </cell>
          <cell r="V65" t="str">
            <v>MARKJASON.BROSAS</v>
          </cell>
          <cell r="W65">
            <v>48522</v>
          </cell>
          <cell r="X65" t="str">
            <v>BrosasMark</v>
          </cell>
          <cell r="Y65" t="str">
            <v>PG3.HCLPPMCIB.BrosasMark</v>
          </cell>
          <cell r="Z65">
            <v>15132</v>
          </cell>
          <cell r="AA65" t="str">
            <v>N/A</v>
          </cell>
          <cell r="AB65" t="str">
            <v>Laguna</v>
          </cell>
          <cell r="AC65">
            <v>9262084906</v>
          </cell>
          <cell r="AG65" t="e">
            <v>#N/A</v>
          </cell>
          <cell r="AH65">
            <v>62</v>
          </cell>
          <cell r="AK65" t="str">
            <v>Apria-Agent</v>
          </cell>
        </row>
        <row r="66">
          <cell r="A66">
            <v>51802519</v>
          </cell>
          <cell r="B66" t="str">
            <v>Bulanio, Zenith</v>
          </cell>
          <cell r="C66" t="str">
            <v>Zenith Bulanio</v>
          </cell>
          <cell r="D66" t="str">
            <v>Bulanio</v>
          </cell>
          <cell r="E66" t="str">
            <v>Zenith</v>
          </cell>
          <cell r="G66">
            <v>51568888</v>
          </cell>
          <cell r="H66" t="str">
            <v>Saway, Kim Edward</v>
          </cell>
          <cell r="I66">
            <v>51601287</v>
          </cell>
          <cell r="J66" t="str">
            <v>Cerrer, Catherine Mae</v>
          </cell>
          <cell r="K66" t="str">
            <v>Senior CSR</v>
          </cell>
          <cell r="L66" t="str">
            <v>PRODUCTION</v>
          </cell>
          <cell r="M66" t="str">
            <v>ACTIVE</v>
          </cell>
          <cell r="N66" t="str">
            <v>Sleep CS</v>
          </cell>
          <cell r="O66" t="str">
            <v>Wave 16</v>
          </cell>
          <cell r="P66" t="str">
            <v>E0.2</v>
          </cell>
          <cell r="Q66" t="str">
            <v>0.8</v>
          </cell>
          <cell r="R66">
            <v>43557</v>
          </cell>
          <cell r="S66">
            <v>43752</v>
          </cell>
          <cell r="U66" t="str">
            <v>ZBULANIO </v>
          </cell>
          <cell r="V66" t="str">
            <v>ZENITH.BULANIO</v>
          </cell>
          <cell r="W66">
            <v>48442</v>
          </cell>
          <cell r="X66" t="str">
            <v>BULANIOZENI</v>
          </cell>
          <cell r="Y66" t="str">
            <v>PG3.HCLSleepRSCS.BULANIOZENI</v>
          </cell>
          <cell r="Z66">
            <v>17072</v>
          </cell>
          <cell r="AA66" t="e">
            <v>#N/A</v>
          </cell>
          <cell r="AB66" t="e">
            <v>#N/A</v>
          </cell>
          <cell r="AC66" t="e">
            <v>#N/A</v>
          </cell>
          <cell r="AG66" t="str">
            <v>Closed with Council Approval</v>
          </cell>
          <cell r="AH66">
            <v>66</v>
          </cell>
          <cell r="AK66" t="str">
            <v>Apria-Agent</v>
          </cell>
        </row>
        <row r="67">
          <cell r="A67">
            <v>51807806</v>
          </cell>
          <cell r="B67" t="str">
            <v>Buncaras, Mary Twinkle Rose</v>
          </cell>
          <cell r="C67" t="str">
            <v>Mary Twinkle Buncaras</v>
          </cell>
          <cell r="D67" t="str">
            <v>Buncaras</v>
          </cell>
          <cell r="E67" t="str">
            <v>Mary Twinkle</v>
          </cell>
          <cell r="F67" t="str">
            <v>Rose</v>
          </cell>
          <cell r="G67">
            <v>51547367</v>
          </cell>
          <cell r="H67" t="str">
            <v>Manikantan M</v>
          </cell>
          <cell r="I67">
            <v>40166880</v>
          </cell>
          <cell r="J67" t="str">
            <v>Srinivasan Ranganathan</v>
          </cell>
          <cell r="K67" t="str">
            <v>Senior Executive</v>
          </cell>
          <cell r="L67" t="str">
            <v>SUPPORT</v>
          </cell>
          <cell r="M67" t="str">
            <v>ACTIVE</v>
          </cell>
          <cell r="N67" t="str">
            <v>ALL</v>
          </cell>
          <cell r="O67" t="str">
            <v>-</v>
          </cell>
          <cell r="P67" t="str">
            <v>E1.1</v>
          </cell>
          <cell r="Q67" t="str">
            <v>0.7</v>
          </cell>
          <cell r="R67">
            <v>43587</v>
          </cell>
          <cell r="U67" t="str">
            <v>MBUNCARA</v>
          </cell>
          <cell r="V67" t="str">
            <v>MARYTWINKLERO.BUNCA</v>
          </cell>
          <cell r="X67" t="str">
            <v/>
          </cell>
          <cell r="Z67">
            <v>16865</v>
          </cell>
          <cell r="AA67" t="e">
            <v>#N/A</v>
          </cell>
          <cell r="AB67" t="e">
            <v>#N/A</v>
          </cell>
          <cell r="AC67" t="e">
            <v>#N/A</v>
          </cell>
          <cell r="AG67" t="e">
            <v>#N/A</v>
          </cell>
          <cell r="AH67" t="str">
            <v>EX</v>
          </cell>
          <cell r="AK67" t="str">
            <v>Apria-Manager</v>
          </cell>
        </row>
        <row r="68">
          <cell r="A68">
            <v>51765992</v>
          </cell>
          <cell r="B68" t="str">
            <v>Cabie, Mary Ann</v>
          </cell>
          <cell r="C68" t="str">
            <v>Mary Ann Cabie</v>
          </cell>
          <cell r="D68" t="str">
            <v>Cabie</v>
          </cell>
          <cell r="E68" t="str">
            <v>Mary Ann</v>
          </cell>
          <cell r="G68">
            <v>51559927</v>
          </cell>
          <cell r="H68" t="str">
            <v>Acena, Bert Allan</v>
          </cell>
          <cell r="I68">
            <v>51772919</v>
          </cell>
          <cell r="J68" t="str">
            <v>Fernandez, Rosanna Eslava</v>
          </cell>
          <cell r="K68" t="str">
            <v>Senior CSR</v>
          </cell>
          <cell r="L68" t="str">
            <v>PRODUCTION</v>
          </cell>
          <cell r="M68" t="str">
            <v>ACTIVE</v>
          </cell>
          <cell r="N68" t="str">
            <v>Kaiser Closet</v>
          </cell>
          <cell r="O68" t="str">
            <v>Wave 6</v>
          </cell>
          <cell r="P68" t="str">
            <v>E0.2</v>
          </cell>
          <cell r="Q68" t="str">
            <v>1.1</v>
          </cell>
          <cell r="R68">
            <v>43397</v>
          </cell>
          <cell r="S68">
            <v>43430</v>
          </cell>
          <cell r="U68" t="str">
            <v>MCABIE</v>
          </cell>
          <cell r="V68" t="str">
            <v>MARYANNC</v>
          </cell>
          <cell r="W68">
            <v>69057</v>
          </cell>
          <cell r="X68" t="str">
            <v>CabieMaryAnn</v>
          </cell>
          <cell r="Y68" t="str">
            <v>PG3.HCLKAISERHC.CabieMaryAnn</v>
          </cell>
          <cell r="Z68">
            <v>16195</v>
          </cell>
          <cell r="AA68" t="str">
            <v>N/A</v>
          </cell>
          <cell r="AB68" t="str">
            <v>Lot 70 Block 2 Phase 2 EP</v>
          </cell>
          <cell r="AC68">
            <v>9063440802</v>
          </cell>
          <cell r="AG68" t="str">
            <v>Green-Closed</v>
          </cell>
          <cell r="AH68">
            <v>62</v>
          </cell>
          <cell r="AK68" t="str">
            <v>Apria-Agent</v>
          </cell>
        </row>
        <row r="69">
          <cell r="A69">
            <v>51730933</v>
          </cell>
          <cell r="B69" t="str">
            <v>Cajurao, Aura</v>
          </cell>
          <cell r="C69" t="str">
            <v>Aura Cajurao</v>
          </cell>
          <cell r="D69" t="str">
            <v>Cajurao</v>
          </cell>
          <cell r="E69" t="str">
            <v>Aura</v>
          </cell>
          <cell r="G69">
            <v>51576660</v>
          </cell>
          <cell r="H69" t="str">
            <v>Rodrigo, Robin</v>
          </cell>
          <cell r="I69">
            <v>51609648</v>
          </cell>
          <cell r="J69" t="str">
            <v>Alcantara, Ma. Concepcion</v>
          </cell>
          <cell r="K69" t="str">
            <v>Senior CSR</v>
          </cell>
          <cell r="L69" t="str">
            <v>PRODUCTION</v>
          </cell>
          <cell r="M69" t="str">
            <v>ACTIVE</v>
          </cell>
          <cell r="N69" t="str">
            <v>Sleep EQ</v>
          </cell>
          <cell r="O69" t="str">
            <v>Wave 11</v>
          </cell>
          <cell r="P69" t="str">
            <v>E0.2</v>
          </cell>
          <cell r="Q69" t="str">
            <v>1.7</v>
          </cell>
          <cell r="R69">
            <v>43217</v>
          </cell>
          <cell r="S69">
            <v>43685</v>
          </cell>
          <cell r="U69" t="str">
            <v>ACAJURAO</v>
          </cell>
          <cell r="V69" t="str">
            <v>AURA.CAJURAO</v>
          </cell>
          <cell r="W69">
            <v>48446</v>
          </cell>
          <cell r="X69" t="str">
            <v>CAJURAOAUR</v>
          </cell>
          <cell r="Y69" t="str">
            <v>PG3.HCLSleepRSEQ.CAJURAOAUR</v>
          </cell>
          <cell r="Z69">
            <v>15182</v>
          </cell>
          <cell r="AA69" t="e">
            <v>#N/A</v>
          </cell>
          <cell r="AB69" t="e">
            <v>#N/A</v>
          </cell>
          <cell r="AC69" t="e">
            <v>#N/A</v>
          </cell>
          <cell r="AG69" t="str">
            <v>Green-Closed</v>
          </cell>
          <cell r="AH69">
            <v>67</v>
          </cell>
          <cell r="AK69" t="str">
            <v>Apria-Agent</v>
          </cell>
        </row>
        <row r="70">
          <cell r="A70">
            <v>51728561</v>
          </cell>
          <cell r="B70" t="str">
            <v>Calayan, Joy</v>
          </cell>
          <cell r="C70" t="str">
            <v>Joy Calayan</v>
          </cell>
          <cell r="D70" t="str">
            <v>Calayan</v>
          </cell>
          <cell r="E70" t="str">
            <v>Joy</v>
          </cell>
          <cell r="G70">
            <v>51576660</v>
          </cell>
          <cell r="H70" t="str">
            <v>Rodrigo, Robin</v>
          </cell>
          <cell r="I70">
            <v>51609648</v>
          </cell>
          <cell r="J70" t="str">
            <v>Alcantara, Ma. Concepcion</v>
          </cell>
          <cell r="K70" t="str">
            <v>Senior CSR</v>
          </cell>
          <cell r="L70" t="str">
            <v>PRODUCTION</v>
          </cell>
          <cell r="M70" t="str">
            <v>ACTIVE</v>
          </cell>
          <cell r="N70" t="str">
            <v>Sleep EQ</v>
          </cell>
          <cell r="O70" t="str">
            <v xml:space="preserve">Wave 7 </v>
          </cell>
          <cell r="P70" t="str">
            <v>E0.2</v>
          </cell>
          <cell r="Q70" t="str">
            <v>1.7</v>
          </cell>
          <cell r="R70">
            <v>43203</v>
          </cell>
          <cell r="S70">
            <v>43255</v>
          </cell>
          <cell r="T70">
            <v>6634591</v>
          </cell>
          <cell r="U70" t="str">
            <v>JCALAYAN</v>
          </cell>
          <cell r="V70" t="str">
            <v>JOY.CALAYAN</v>
          </cell>
          <cell r="W70">
            <v>16223</v>
          </cell>
          <cell r="X70" t="str">
            <v>CalayanJoy</v>
          </cell>
          <cell r="Y70" t="str">
            <v>PG3.HCLSleepRSEQ.CalayanJoy</v>
          </cell>
          <cell r="Z70">
            <v>15353</v>
          </cell>
          <cell r="AA70" t="str">
            <v>N/A</v>
          </cell>
          <cell r="AB70" t="str">
            <v>Taguig City</v>
          </cell>
          <cell r="AC70">
            <v>9434117935</v>
          </cell>
          <cell r="AG70" t="e">
            <v>#N/A</v>
          </cell>
          <cell r="AH70">
            <v>64</v>
          </cell>
          <cell r="AK70" t="str">
            <v>Apria-Agent</v>
          </cell>
        </row>
        <row r="71">
          <cell r="A71">
            <v>51721817</v>
          </cell>
          <cell r="B71" t="str">
            <v>Calicdan, Kloyd Matthew</v>
          </cell>
          <cell r="C71" t="str">
            <v>Kloyd Matthew Calicdan</v>
          </cell>
          <cell r="D71" t="str">
            <v>Calicdan</v>
          </cell>
          <cell r="E71" t="str">
            <v>Kloyd Matthew</v>
          </cell>
          <cell r="G71">
            <v>51578947</v>
          </cell>
          <cell r="H71" t="str">
            <v>Del Rosario, Rosemarie</v>
          </cell>
          <cell r="I71">
            <v>51601287</v>
          </cell>
          <cell r="J71" t="str">
            <v>Cerrer, Catherine Mae</v>
          </cell>
          <cell r="K71" t="str">
            <v>Senior CSR</v>
          </cell>
          <cell r="L71" t="str">
            <v>PRODUCTION</v>
          </cell>
          <cell r="M71" t="str">
            <v>ACTIVE</v>
          </cell>
          <cell r="N71" t="str">
            <v>PPMC IB L2</v>
          </cell>
          <cell r="O71" t="str">
            <v>Wave 13</v>
          </cell>
          <cell r="P71" t="str">
            <v>E0.2</v>
          </cell>
          <cell r="Q71" t="str">
            <v>1.9</v>
          </cell>
          <cell r="R71">
            <v>43153</v>
          </cell>
          <cell r="S71">
            <v>43409</v>
          </cell>
          <cell r="T71">
            <v>6624953</v>
          </cell>
          <cell r="U71" t="str">
            <v>KCALICDA</v>
          </cell>
          <cell r="V71" t="str">
            <v>KLOYDMATTHEW.C</v>
          </cell>
          <cell r="W71">
            <v>69801</v>
          </cell>
          <cell r="X71" t="str">
            <v>CalicdanKloyd</v>
          </cell>
          <cell r="Y71" t="str">
            <v>PG3.HCLPPMCIB.CalicdanKloyd</v>
          </cell>
          <cell r="Z71">
            <v>650</v>
          </cell>
          <cell r="AA71" t="str">
            <v>N/A</v>
          </cell>
          <cell r="AB71" t="str">
            <v>Mandaluyong</v>
          </cell>
          <cell r="AC71">
            <v>9063765200</v>
          </cell>
          <cell r="AG71" t="e">
            <v>#N/A</v>
          </cell>
          <cell r="AH71">
            <v>62</v>
          </cell>
          <cell r="AK71" t="str">
            <v>Apria-Agent</v>
          </cell>
        </row>
        <row r="72">
          <cell r="A72">
            <v>51814220</v>
          </cell>
          <cell r="B72" t="str">
            <v xml:space="preserve">Calimosa, Marilyn </v>
          </cell>
          <cell r="C72" t="str">
            <v>Marilyn Calimosa</v>
          </cell>
          <cell r="D72" t="str">
            <v>Calimosa</v>
          </cell>
          <cell r="E72" t="str">
            <v>Marilyn</v>
          </cell>
          <cell r="G72">
            <v>51568888</v>
          </cell>
          <cell r="H72" t="str">
            <v>Saway, Kim Edward</v>
          </cell>
          <cell r="I72">
            <v>51601287</v>
          </cell>
          <cell r="J72" t="str">
            <v>Cerrer, Catherine Mae</v>
          </cell>
          <cell r="K72" t="str">
            <v>Senior CSR</v>
          </cell>
          <cell r="L72" t="str">
            <v>PRODUCTION</v>
          </cell>
          <cell r="M72" t="str">
            <v>ACTIVE</v>
          </cell>
          <cell r="N72" t="str">
            <v>Sleep CS</v>
          </cell>
          <cell r="O72" t="str">
            <v>Wave 16</v>
          </cell>
          <cell r="P72" t="str">
            <v>E0.2</v>
          </cell>
          <cell r="Q72" t="str">
            <v>0.6</v>
          </cell>
          <cell r="R72">
            <v>43615</v>
          </cell>
          <cell r="S72">
            <v>43752</v>
          </cell>
          <cell r="U72" t="str">
            <v>MCALIMOS</v>
          </cell>
          <cell r="V72" t="str">
            <v>MARILYN.CALIMOSA</v>
          </cell>
          <cell r="W72">
            <v>69280</v>
          </cell>
          <cell r="X72" t="str">
            <v>CALIMOSAMARILYN</v>
          </cell>
          <cell r="Y72" t="str">
            <v>PG3.HCLSleepRSCS.CALIMOSAMARILYN</v>
          </cell>
          <cell r="Z72">
            <v>16956</v>
          </cell>
          <cell r="AA72" t="e">
            <v>#N/A</v>
          </cell>
          <cell r="AB72" t="e">
            <v>#N/A</v>
          </cell>
          <cell r="AC72" t="e">
            <v>#N/A</v>
          </cell>
          <cell r="AG72" t="str">
            <v>Closed with Council Approval</v>
          </cell>
          <cell r="AH72">
            <v>0</v>
          </cell>
          <cell r="AK72" t="str">
            <v>Apria-Agent</v>
          </cell>
        </row>
        <row r="73">
          <cell r="A73">
            <v>51722234</v>
          </cell>
          <cell r="B73" t="str">
            <v>Calvar, Honey Lyn</v>
          </cell>
          <cell r="C73" t="str">
            <v>Honey Lyn Calvar</v>
          </cell>
          <cell r="D73" t="str">
            <v>Calvar</v>
          </cell>
          <cell r="E73" t="str">
            <v>Honey Lyn</v>
          </cell>
          <cell r="G73">
            <v>51698640</v>
          </cell>
          <cell r="H73" t="str">
            <v>Catalan, Honorato</v>
          </cell>
          <cell r="I73">
            <v>51601287</v>
          </cell>
          <cell r="J73" t="str">
            <v>Cerrer, Catherine Mae</v>
          </cell>
          <cell r="K73" t="str">
            <v>Senior CSR</v>
          </cell>
          <cell r="L73" t="str">
            <v>PRODUCTION</v>
          </cell>
          <cell r="M73" t="str">
            <v>ACTIVE</v>
          </cell>
          <cell r="N73" t="str">
            <v>PPMC IB L2</v>
          </cell>
          <cell r="O73" t="str">
            <v>Wave 13</v>
          </cell>
          <cell r="P73" t="str">
            <v>E0.2</v>
          </cell>
          <cell r="Q73" t="str">
            <v>1.9</v>
          </cell>
          <cell r="R73">
            <v>43157</v>
          </cell>
          <cell r="S73">
            <v>43409</v>
          </cell>
          <cell r="T73">
            <v>6624962</v>
          </cell>
          <cell r="U73" t="str">
            <v>HCALVAR</v>
          </cell>
          <cell r="V73" t="str">
            <v>HONEYLYN.CALVAR</v>
          </cell>
          <cell r="W73">
            <v>69810</v>
          </cell>
          <cell r="X73" t="str">
            <v>CalvarHoneyLyn</v>
          </cell>
          <cell r="Y73" t="str">
            <v>PG3.HCLPPMCIB.CalvarHoneyLyn</v>
          </cell>
          <cell r="Z73">
            <v>4796</v>
          </cell>
          <cell r="AA73" t="str">
            <v>N/A</v>
          </cell>
          <cell r="AB73" t="str">
            <v>Magsaysay Vill Tondo Manila</v>
          </cell>
          <cell r="AC73">
            <v>9052381001</v>
          </cell>
          <cell r="AG73" t="e">
            <v>#N/A</v>
          </cell>
          <cell r="AH73">
            <v>62</v>
          </cell>
          <cell r="AK73" t="str">
            <v>Apria-Agent</v>
          </cell>
        </row>
        <row r="74">
          <cell r="A74">
            <v>51722220</v>
          </cell>
          <cell r="B74" t="str">
            <v>Camitan, Nerissa</v>
          </cell>
          <cell r="C74" t="str">
            <v>Nerissa Camitan</v>
          </cell>
          <cell r="D74" t="str">
            <v>Camitan</v>
          </cell>
          <cell r="E74" t="str">
            <v>Nerissa</v>
          </cell>
          <cell r="G74">
            <v>51578947</v>
          </cell>
          <cell r="H74" t="str">
            <v>Del Rosario, Rosemarie</v>
          </cell>
          <cell r="I74">
            <v>51601287</v>
          </cell>
          <cell r="J74" t="str">
            <v>Cerrer, Catherine Mae</v>
          </cell>
          <cell r="K74" t="str">
            <v>Senior CSR</v>
          </cell>
          <cell r="L74" t="str">
            <v>PRODUCTION</v>
          </cell>
          <cell r="M74" t="str">
            <v>ACTIVE</v>
          </cell>
          <cell r="N74" t="str">
            <v>PPMC IB L2</v>
          </cell>
          <cell r="O74" t="str">
            <v>Wave 13</v>
          </cell>
          <cell r="P74" t="str">
            <v>E0.2</v>
          </cell>
          <cell r="Q74" t="str">
            <v>1.9</v>
          </cell>
          <cell r="R74">
            <v>43157</v>
          </cell>
          <cell r="S74">
            <v>43409</v>
          </cell>
          <cell r="T74">
            <v>6624970</v>
          </cell>
          <cell r="U74" t="str">
            <v>NCAMITAN</v>
          </cell>
          <cell r="V74" t="str">
            <v>NERISSA.CAMITAN</v>
          </cell>
          <cell r="W74">
            <v>69818</v>
          </cell>
          <cell r="X74" t="str">
            <v>CamitanNerissa</v>
          </cell>
          <cell r="Y74" t="str">
            <v>PG3.HCLPPMCIB.CamitanNerissa</v>
          </cell>
          <cell r="Z74">
            <v>5610</v>
          </cell>
          <cell r="AA74" t="str">
            <v>N/A</v>
          </cell>
          <cell r="AB74" t="str">
            <v>Brgy. Dacon Cavite</v>
          </cell>
          <cell r="AC74" t="str">
            <v>09770979960 </v>
          </cell>
          <cell r="AG74" t="e">
            <v>#N/A</v>
          </cell>
          <cell r="AH74">
            <v>67</v>
          </cell>
          <cell r="AK74" t="str">
            <v>Apria-Agent</v>
          </cell>
        </row>
        <row r="75">
          <cell r="A75">
            <v>51615818</v>
          </cell>
          <cell r="B75" t="str">
            <v>Candido, Mira Kristina</v>
          </cell>
          <cell r="C75" t="str">
            <v>Mira Kristina Candido</v>
          </cell>
          <cell r="D75" t="str">
            <v>Candido</v>
          </cell>
          <cell r="E75" t="str">
            <v>Mira Kristina</v>
          </cell>
          <cell r="G75">
            <v>51743367</v>
          </cell>
          <cell r="H75" t="str">
            <v>Evangelista, Jose Roy</v>
          </cell>
          <cell r="I75">
            <v>51564379</v>
          </cell>
          <cell r="J75" t="str">
            <v>Puentenegra, Kris Angelo</v>
          </cell>
          <cell r="K75" t="str">
            <v>Senior CSR</v>
          </cell>
          <cell r="L75" t="str">
            <v>PRODUCTION</v>
          </cell>
          <cell r="M75" t="str">
            <v>ACTIVE</v>
          </cell>
          <cell r="N75" t="str">
            <v>Standard PAP</v>
          </cell>
          <cell r="O75" t="str">
            <v>Wave 9</v>
          </cell>
          <cell r="P75" t="str">
            <v>E0.2</v>
          </cell>
          <cell r="Q75" t="str">
            <v>3.5</v>
          </cell>
          <cell r="R75">
            <v>42534</v>
          </cell>
          <cell r="S75">
            <v>43312</v>
          </cell>
          <cell r="T75">
            <v>6624363</v>
          </cell>
          <cell r="U75" t="str">
            <v>MCANDIDO</v>
          </cell>
          <cell r="V75" t="str">
            <v>MIRA.CANDIDO</v>
          </cell>
          <cell r="W75">
            <v>12041</v>
          </cell>
          <cell r="X75" t="str">
            <v>CANDIDOMIRAKRIST</v>
          </cell>
          <cell r="Y75" t="str">
            <v>PG3.HCLStdPAPEQ.CANDIDOMIRAKRIST</v>
          </cell>
          <cell r="Z75">
            <v>632</v>
          </cell>
          <cell r="AA75">
            <v>32172</v>
          </cell>
          <cell r="AB75" t="str">
            <v>Door 10 Villa luz Apartment, Don Justo G</v>
          </cell>
          <cell r="AC75" t="str">
            <v>09159473272</v>
          </cell>
          <cell r="AG75" t="e">
            <v>#N/A</v>
          </cell>
          <cell r="AH75">
            <v>56</v>
          </cell>
          <cell r="AK75" t="str">
            <v>Apria-Agent</v>
          </cell>
        </row>
        <row r="76">
          <cell r="A76">
            <v>51511057</v>
          </cell>
          <cell r="B76" t="str">
            <v xml:space="preserve">Cariaso, Mary Erlynn </v>
          </cell>
          <cell r="C76" t="str">
            <v>Mary Erlynn Cariaso</v>
          </cell>
          <cell r="D76" t="str">
            <v>Cariaso</v>
          </cell>
          <cell r="E76" t="str">
            <v>Mary Erlynn</v>
          </cell>
          <cell r="G76">
            <v>51591940</v>
          </cell>
          <cell r="H76" t="str">
            <v>Famisaran, Kimberly</v>
          </cell>
          <cell r="I76">
            <v>51609648</v>
          </cell>
          <cell r="J76" t="str">
            <v>Alcantara, Ma. Concepcion</v>
          </cell>
          <cell r="K76" t="str">
            <v>Senior CSR</v>
          </cell>
          <cell r="L76" t="str">
            <v>PRODUCTION</v>
          </cell>
          <cell r="M76" t="str">
            <v>ACTIVE</v>
          </cell>
          <cell r="N76" t="str">
            <v>Sleep EQ</v>
          </cell>
          <cell r="O76" t="str">
            <v>Wave 23</v>
          </cell>
          <cell r="P76" t="str">
            <v>E0.2</v>
          </cell>
          <cell r="Q76" t="str">
            <v>5.4</v>
          </cell>
          <cell r="R76">
            <v>41848</v>
          </cell>
          <cell r="S76">
            <v>43647</v>
          </cell>
          <cell r="U76" t="str">
            <v>MCARIASO</v>
          </cell>
          <cell r="V76" t="str">
            <v>MARYERLYNN.CARIASO</v>
          </cell>
          <cell r="W76">
            <v>69256</v>
          </cell>
          <cell r="X76" t="str">
            <v>CARIASOMARYERLY</v>
          </cell>
          <cell r="Y76" t="str">
            <v>PG3.HCLSleepRSEQ.CARIASOMARYERLY</v>
          </cell>
          <cell r="Z76">
            <v>16975</v>
          </cell>
          <cell r="AA76" t="e">
            <v>#N/A</v>
          </cell>
          <cell r="AB76" t="e">
            <v>#N/A</v>
          </cell>
          <cell r="AC76" t="e">
            <v>#N/A</v>
          </cell>
          <cell r="AG76" t="str">
            <v>Green-Closed</v>
          </cell>
          <cell r="AH76">
            <v>69</v>
          </cell>
          <cell r="AK76" t="str">
            <v>Apria-Agent</v>
          </cell>
        </row>
        <row r="77">
          <cell r="A77">
            <v>51739116</v>
          </cell>
          <cell r="B77" t="str">
            <v>Cariño, Maria Tiffany</v>
          </cell>
          <cell r="C77" t="str">
            <v>Maria Tiffany Cariño</v>
          </cell>
          <cell r="D77" t="str">
            <v>Cariño</v>
          </cell>
          <cell r="E77" t="str">
            <v>Maria Tiffany</v>
          </cell>
          <cell r="G77">
            <v>51588225</v>
          </cell>
          <cell r="H77" t="str">
            <v>Boado, Ruel</v>
          </cell>
          <cell r="I77">
            <v>51747002</v>
          </cell>
          <cell r="J77" t="str">
            <v>Ronelle, Dalay</v>
          </cell>
          <cell r="K77" t="str">
            <v>Senior CSR</v>
          </cell>
          <cell r="L77" t="str">
            <v>PRODUCTION</v>
          </cell>
          <cell r="M77" t="str">
            <v>ACTIVE</v>
          </cell>
          <cell r="N77" t="str">
            <v>PPMC</v>
          </cell>
          <cell r="O77" t="str">
            <v>Wave 17</v>
          </cell>
          <cell r="P77" t="str">
            <v>E0.2</v>
          </cell>
          <cell r="Q77" t="str">
            <v>1.5</v>
          </cell>
          <cell r="R77">
            <v>43277</v>
          </cell>
          <cell r="S77">
            <v>43381</v>
          </cell>
          <cell r="T77">
            <v>6634724</v>
          </cell>
          <cell r="U77" t="str">
            <v>MCARIO</v>
          </cell>
          <cell r="V77" t="str">
            <v>MARIATIFFANY.CARINO</v>
          </cell>
          <cell r="W77">
            <v>48540</v>
          </cell>
          <cell r="X77" t="str">
            <v>CarinoMaria</v>
          </cell>
          <cell r="Y77" t="str">
            <v>PG3.HCLPPMCIB.CarinoMaria</v>
          </cell>
          <cell r="Z77">
            <v>15274</v>
          </cell>
          <cell r="AA77" t="str">
            <v>N/A</v>
          </cell>
          <cell r="AB77" t="str">
            <v>Sampaguita St Pembo Makati City</v>
          </cell>
          <cell r="AC77" t="str">
            <v>09176673368 </v>
          </cell>
          <cell r="AG77" t="e">
            <v>#N/A</v>
          </cell>
          <cell r="AH77">
            <v>64</v>
          </cell>
          <cell r="AK77" t="str">
            <v>Apria-Agent</v>
          </cell>
        </row>
        <row r="78">
          <cell r="A78">
            <v>51747003</v>
          </cell>
          <cell r="B78" t="str">
            <v>Casiano, Gibran</v>
          </cell>
          <cell r="C78" t="str">
            <v>Gibran Casiano</v>
          </cell>
          <cell r="D78" t="str">
            <v>Casiano</v>
          </cell>
          <cell r="E78" t="str">
            <v>Gibran</v>
          </cell>
          <cell r="G78">
            <v>51758030</v>
          </cell>
          <cell r="H78" t="str">
            <v>Alaganantham, Sundaram</v>
          </cell>
          <cell r="I78">
            <v>40166880</v>
          </cell>
          <cell r="J78" t="str">
            <v>Srinivasan Ranganathan</v>
          </cell>
          <cell r="K78" t="str">
            <v>Compliance Lead</v>
          </cell>
          <cell r="L78" t="str">
            <v>SUPPORT</v>
          </cell>
          <cell r="M78" t="str">
            <v>ACTIVE</v>
          </cell>
          <cell r="N78" t="str">
            <v>ALL</v>
          </cell>
          <cell r="P78" t="str">
            <v>E1.1</v>
          </cell>
          <cell r="Q78" t="str">
            <v>1.3</v>
          </cell>
          <cell r="R78">
            <v>43325</v>
          </cell>
          <cell r="U78" t="str">
            <v>GCASIANO</v>
          </cell>
          <cell r="V78" t="str">
            <v>GIBRAN.CASIANO</v>
          </cell>
          <cell r="X78" t="str">
            <v/>
          </cell>
          <cell r="Z78">
            <v>15368</v>
          </cell>
          <cell r="AA78" t="str">
            <v>N/A</v>
          </cell>
          <cell r="AB78" t="str">
            <v>21-B 3rd Ave. North Signal Village</v>
          </cell>
          <cell r="AC78">
            <v>9195835292</v>
          </cell>
          <cell r="AG78" t="e">
            <v>#N/A</v>
          </cell>
          <cell r="AH78" t="str">
            <v>EX</v>
          </cell>
          <cell r="AK78" t="str">
            <v>Apria-Manager</v>
          </cell>
        </row>
        <row r="79">
          <cell r="A79">
            <v>51588228</v>
          </cell>
          <cell r="B79" t="str">
            <v>Casinao, Jonalyn</v>
          </cell>
          <cell r="C79" t="str">
            <v>Jonalyn Casinao</v>
          </cell>
          <cell r="D79" t="str">
            <v>Casinao</v>
          </cell>
          <cell r="E79" t="str">
            <v>Jonalyn</v>
          </cell>
          <cell r="G79">
            <v>51578947</v>
          </cell>
          <cell r="H79" t="str">
            <v>Del Rosario, Rosemarie</v>
          </cell>
          <cell r="I79">
            <v>51601287</v>
          </cell>
          <cell r="J79" t="str">
            <v>Cerrer, Catherine Mae</v>
          </cell>
          <cell r="K79" t="str">
            <v>Senior CSR</v>
          </cell>
          <cell r="L79" t="str">
            <v>PRODUCTION</v>
          </cell>
          <cell r="M79" t="str">
            <v>ACTIVE</v>
          </cell>
          <cell r="N79" t="str">
            <v>PPMC IB L2</v>
          </cell>
          <cell r="O79" t="str">
            <v>Wave 2</v>
          </cell>
          <cell r="P79" t="str">
            <v>E0.2</v>
          </cell>
          <cell r="Q79" t="str">
            <v>3.11</v>
          </cell>
          <cell r="R79">
            <v>42348</v>
          </cell>
          <cell r="S79">
            <v>42428</v>
          </cell>
          <cell r="T79">
            <v>6624071</v>
          </cell>
          <cell r="U79" t="str">
            <v>JCASINAO</v>
          </cell>
          <cell r="V79" t="str">
            <v>JONALYN.CASINAO</v>
          </cell>
          <cell r="W79">
            <v>69362</v>
          </cell>
          <cell r="X79" t="str">
            <v>CASINAOJONALYN</v>
          </cell>
          <cell r="Y79" t="str">
            <v>PG3.HCLPPMCIB.CASINAOJONALYN</v>
          </cell>
          <cell r="Z79">
            <v>4721</v>
          </cell>
          <cell r="AA79">
            <v>31705</v>
          </cell>
          <cell r="AB79" t="str">
            <v>Blk 191 Lot 21</v>
          </cell>
          <cell r="AC79" t="str">
            <v>09289047986 </v>
          </cell>
          <cell r="AG79" t="e">
            <v>#N/A</v>
          </cell>
          <cell r="AH79">
            <v>56</v>
          </cell>
          <cell r="AK79" t="str">
            <v>Apria-Agent</v>
          </cell>
        </row>
        <row r="80">
          <cell r="A80">
            <v>51781016</v>
          </cell>
          <cell r="B80" t="str">
            <v>Caspe, Katrina</v>
          </cell>
          <cell r="C80" t="str">
            <v>Katrina Caspe</v>
          </cell>
          <cell r="D80" t="str">
            <v>Caspe</v>
          </cell>
          <cell r="E80" t="str">
            <v>Katrina</v>
          </cell>
          <cell r="G80">
            <v>51568888</v>
          </cell>
          <cell r="H80" t="str">
            <v>Saway, Kim Edward</v>
          </cell>
          <cell r="I80">
            <v>51601287</v>
          </cell>
          <cell r="J80" t="str">
            <v>Cerrer, Catherine Mae</v>
          </cell>
          <cell r="K80" t="str">
            <v>Senior CSR</v>
          </cell>
          <cell r="L80" t="str">
            <v>PRODUCTION</v>
          </cell>
          <cell r="M80" t="str">
            <v>ACTIVE</v>
          </cell>
          <cell r="N80" t="str">
            <v>Sleep CS</v>
          </cell>
          <cell r="O80" t="str">
            <v>Wave 16</v>
          </cell>
          <cell r="P80" t="str">
            <v>E0.2</v>
          </cell>
          <cell r="Q80" t="str">
            <v>0.10</v>
          </cell>
          <cell r="R80">
            <v>43479</v>
          </cell>
          <cell r="S80">
            <v>43752</v>
          </cell>
          <cell r="U80" t="str">
            <v>KCASPE</v>
          </cell>
          <cell r="V80" t="str">
            <v>KATRINA.CASPE</v>
          </cell>
          <cell r="W80">
            <v>69201</v>
          </cell>
          <cell r="X80" t="str">
            <v>CASPEKATRINA</v>
          </cell>
          <cell r="Y80" t="str">
            <v>PG3.HCLSleepRSCS.CASPEKATRINA</v>
          </cell>
          <cell r="Z80">
            <v>16012</v>
          </cell>
          <cell r="AA80" t="e">
            <v>#N/A</v>
          </cell>
          <cell r="AB80" t="e">
            <v>#N/A</v>
          </cell>
          <cell r="AC80" t="e">
            <v>#N/A</v>
          </cell>
          <cell r="AG80" t="str">
            <v>Green-Closed</v>
          </cell>
          <cell r="AH80">
            <v>71</v>
          </cell>
          <cell r="AK80" t="str">
            <v>Apria-Agent</v>
          </cell>
        </row>
        <row r="81">
          <cell r="A81">
            <v>51719214</v>
          </cell>
          <cell r="B81" t="str">
            <v>Castillo, Mark Jackson</v>
          </cell>
          <cell r="C81" t="str">
            <v>Mark Jackson Castillo</v>
          </cell>
          <cell r="D81" t="str">
            <v>Castillo</v>
          </cell>
          <cell r="E81" t="str">
            <v>Mark Jackson</v>
          </cell>
          <cell r="G81">
            <v>51607523</v>
          </cell>
          <cell r="H81" t="str">
            <v>Adove, Christian</v>
          </cell>
          <cell r="I81">
            <v>51772919</v>
          </cell>
          <cell r="J81" t="str">
            <v>Fernandez, Rosanna Eslava</v>
          </cell>
          <cell r="K81" t="str">
            <v>Senior CSR</v>
          </cell>
          <cell r="L81" t="str">
            <v>PRODUCTION</v>
          </cell>
          <cell r="M81" t="str">
            <v>ACTIVE</v>
          </cell>
          <cell r="N81" t="str">
            <v>Kaiser SMC Resupply</v>
          </cell>
          <cell r="O81" t="str">
            <v>Wave 11</v>
          </cell>
          <cell r="P81" t="str">
            <v>E0.2</v>
          </cell>
          <cell r="Q81" t="str">
            <v>1.10</v>
          </cell>
          <cell r="R81">
            <v>43131</v>
          </cell>
          <cell r="S81">
            <v>43753</v>
          </cell>
          <cell r="T81">
            <v>6624815</v>
          </cell>
          <cell r="U81" t="str">
            <v>MCASTIL8</v>
          </cell>
          <cell r="V81" t="str">
            <v>MARKJACKSON.C</v>
          </cell>
          <cell r="W81">
            <v>69302</v>
          </cell>
          <cell r="X81" t="str">
            <v>CASTILLOMARKJACK</v>
          </cell>
          <cell r="Y81" t="str">
            <v>PG3.HCLKAISERHC.CASTILLOMARKJACK</v>
          </cell>
          <cell r="Z81">
            <v>14962</v>
          </cell>
          <cell r="AA81" t="str">
            <v>N/A</v>
          </cell>
          <cell r="AB81" t="str">
            <v>41, 1731 Domingo St. Pasay City</v>
          </cell>
          <cell r="AC81">
            <v>9166758780</v>
          </cell>
          <cell r="AG81" t="e">
            <v>#N/A</v>
          </cell>
          <cell r="AH81">
            <v>66</v>
          </cell>
          <cell r="AK81" t="str">
            <v>Apria-Agent</v>
          </cell>
        </row>
        <row r="82">
          <cell r="A82">
            <v>51739117</v>
          </cell>
          <cell r="B82" t="str">
            <v>Castor, Carmela</v>
          </cell>
          <cell r="C82" t="str">
            <v>Carmela Castor</v>
          </cell>
          <cell r="D82" t="str">
            <v>Castor</v>
          </cell>
          <cell r="E82" t="str">
            <v>Carmela</v>
          </cell>
          <cell r="G82">
            <v>51609647</v>
          </cell>
          <cell r="H82" t="str">
            <v>Oliveros, Kristel Aissa</v>
          </cell>
          <cell r="I82">
            <v>51747002</v>
          </cell>
          <cell r="J82" t="str">
            <v>Ronelle, Dalay</v>
          </cell>
          <cell r="K82" t="str">
            <v>Senior CSR</v>
          </cell>
          <cell r="L82" t="str">
            <v>PRODUCTION</v>
          </cell>
          <cell r="M82" t="str">
            <v>ACTIVE</v>
          </cell>
          <cell r="N82" t="str">
            <v>PPMC</v>
          </cell>
          <cell r="O82" t="str">
            <v>Wave 22</v>
          </cell>
          <cell r="P82" t="str">
            <v>E0.2</v>
          </cell>
          <cell r="Q82" t="str">
            <v>1.5</v>
          </cell>
          <cell r="R82">
            <v>43277</v>
          </cell>
          <cell r="S82">
            <v>43756</v>
          </cell>
          <cell r="T82">
            <v>6634725</v>
          </cell>
          <cell r="U82" t="str">
            <v>CCASTOR1</v>
          </cell>
          <cell r="V82" t="str">
            <v>CARMELA.CASTOR</v>
          </cell>
          <cell r="W82">
            <v>48560</v>
          </cell>
          <cell r="X82" t="str">
            <v>CastorCarmela</v>
          </cell>
          <cell r="Y82" t="str">
            <v>PG3.HCLPPMCIB.CastorCarmela</v>
          </cell>
          <cell r="Z82">
            <v>15271</v>
          </cell>
          <cell r="AA82" t="str">
            <v>N/A</v>
          </cell>
          <cell r="AB82" t="str">
            <v>Maliksi II Bacoor Cavite</v>
          </cell>
          <cell r="AC82">
            <v>9167177009</v>
          </cell>
          <cell r="AG82" t="e">
            <v>#N/A</v>
          </cell>
          <cell r="AH82">
            <v>66</v>
          </cell>
          <cell r="AK82" t="str">
            <v>Apria-Agent</v>
          </cell>
        </row>
        <row r="83">
          <cell r="A83">
            <v>51698640</v>
          </cell>
          <cell r="B83" t="str">
            <v>Catalan, Honorato</v>
          </cell>
          <cell r="C83" t="str">
            <v>Honorato Oñate Catalan</v>
          </cell>
          <cell r="D83" t="str">
            <v>Catalan</v>
          </cell>
          <cell r="E83" t="str">
            <v xml:space="preserve">Honorato </v>
          </cell>
          <cell r="F83" t="str">
            <v>Oñate</v>
          </cell>
          <cell r="G83">
            <v>51601287</v>
          </cell>
          <cell r="H83" t="str">
            <v>Cerrer, Catherine Mae</v>
          </cell>
          <cell r="I83">
            <v>51744004</v>
          </cell>
          <cell r="J83" t="str">
            <v>Sharma, Saumitra</v>
          </cell>
          <cell r="K83" t="str">
            <v>Team Leader</v>
          </cell>
          <cell r="L83" t="str">
            <v>SUPPORT</v>
          </cell>
          <cell r="M83" t="str">
            <v>ACTIVE</v>
          </cell>
          <cell r="N83" t="str">
            <v>PPMC IB L2</v>
          </cell>
          <cell r="O83" t="str">
            <v>Wave 11</v>
          </cell>
          <cell r="P83" t="str">
            <v>E1.1</v>
          </cell>
          <cell r="Q83" t="str">
            <v>2.3</v>
          </cell>
          <cell r="R83">
            <v>42971</v>
          </cell>
          <cell r="S83">
            <v>43017</v>
          </cell>
          <cell r="T83">
            <v>6624630</v>
          </cell>
          <cell r="U83" t="str">
            <v>HCATALAN</v>
          </cell>
          <cell r="V83" t="str">
            <v>HONORATO.CATALAN</v>
          </cell>
          <cell r="W83">
            <v>69297</v>
          </cell>
          <cell r="X83" t="str">
            <v>CATALANHONORATO</v>
          </cell>
          <cell r="Y83" t="str">
            <v>PG3.HCLPPMCIB.CATALANHONORATO</v>
          </cell>
          <cell r="Z83">
            <v>14496</v>
          </cell>
          <cell r="AA83" t="str">
            <v>N/A</v>
          </cell>
          <cell r="AB83" t="str">
            <v>#56 3rd Street, Barangay Katuparan, Taguig City</v>
          </cell>
          <cell r="AC83">
            <v>9550249202</v>
          </cell>
          <cell r="AG83" t="e">
            <v>#N/A</v>
          </cell>
          <cell r="AH83">
            <v>71</v>
          </cell>
          <cell r="AK83" t="str">
            <v>Apria-TL</v>
          </cell>
        </row>
        <row r="84">
          <cell r="A84">
            <v>51692290</v>
          </cell>
          <cell r="B84" t="str">
            <v>Catarbas, Paul Aries</v>
          </cell>
          <cell r="C84" t="str">
            <v>Paul Aries Catarbas</v>
          </cell>
          <cell r="D84" t="str">
            <v>Catarbas</v>
          </cell>
          <cell r="E84" t="str">
            <v>Paul Aries</v>
          </cell>
          <cell r="G84">
            <v>51588225</v>
          </cell>
          <cell r="H84" t="str">
            <v>Boado, Ruel</v>
          </cell>
          <cell r="I84">
            <v>51747002</v>
          </cell>
          <cell r="J84" t="str">
            <v>Ronelle, Dalay</v>
          </cell>
          <cell r="K84" t="str">
            <v>Senior CSR</v>
          </cell>
          <cell r="L84" t="str">
            <v>PRODUCTION</v>
          </cell>
          <cell r="M84" t="str">
            <v>ACTIVE</v>
          </cell>
          <cell r="N84" t="str">
            <v>PPMC</v>
          </cell>
          <cell r="O84" t="str">
            <v>Wave 21</v>
          </cell>
          <cell r="P84" t="str">
            <v>E0.2</v>
          </cell>
          <cell r="Q84" t="str">
            <v>2.4</v>
          </cell>
          <cell r="R84">
            <v>42927</v>
          </cell>
          <cell r="S84">
            <v>43725</v>
          </cell>
          <cell r="T84">
            <v>6624494</v>
          </cell>
          <cell r="U84" t="str">
            <v>PCATARBA</v>
          </cell>
          <cell r="V84" t="str">
            <v>PAULARIES.CATARBAS</v>
          </cell>
          <cell r="W84">
            <v>69174</v>
          </cell>
          <cell r="X84" t="str">
            <v>CatarbasPaulArie</v>
          </cell>
          <cell r="Y84" t="str">
            <v>PG3.HCLPPMCIB.CatarbasPaulArie</v>
          </cell>
          <cell r="Z84">
            <v>5731</v>
          </cell>
          <cell r="AA84" t="str">
            <v>N/A</v>
          </cell>
          <cell r="AB84" t="str">
            <v>2044A Anak Bayan Street, Malate, Manila</v>
          </cell>
          <cell r="AC84">
            <v>9755330526</v>
          </cell>
          <cell r="AG84" t="e">
            <v>#N/A</v>
          </cell>
          <cell r="AH84">
            <v>79</v>
          </cell>
          <cell r="AK84" t="str">
            <v>Apria-Agent</v>
          </cell>
        </row>
        <row r="85">
          <cell r="A85">
            <v>51726928</v>
          </cell>
          <cell r="B85" t="str">
            <v>Catina, Sidro Miguel</v>
          </cell>
          <cell r="C85" t="str">
            <v>Sidro Miguel Leyson Catina</v>
          </cell>
          <cell r="D85" t="str">
            <v>Catina</v>
          </cell>
          <cell r="E85" t="str">
            <v>Sidro Miguel</v>
          </cell>
          <cell r="F85" t="str">
            <v>Leyson</v>
          </cell>
          <cell r="G85">
            <v>51615282</v>
          </cell>
          <cell r="H85" t="str">
            <v>Lozares, Eurvene Mark Santiago</v>
          </cell>
          <cell r="I85">
            <v>51747002</v>
          </cell>
          <cell r="J85" t="str">
            <v>Ronelle, Dalay</v>
          </cell>
          <cell r="K85" t="str">
            <v>Senior CSR</v>
          </cell>
          <cell r="L85" t="str">
            <v>PRODUCTION</v>
          </cell>
          <cell r="M85" t="str">
            <v>ACTIVE</v>
          </cell>
          <cell r="N85" t="str">
            <v>PPMC BPM</v>
          </cell>
          <cell r="O85" t="str">
            <v>Wave 14</v>
          </cell>
          <cell r="P85" t="str">
            <v>E0.2</v>
          </cell>
          <cell r="Q85" t="str">
            <v>1.8</v>
          </cell>
          <cell r="R85">
            <v>43187</v>
          </cell>
          <cell r="S85">
            <v>43234</v>
          </cell>
          <cell r="T85">
            <v>6624004</v>
          </cell>
          <cell r="U85" t="str">
            <v>SCATINA</v>
          </cell>
          <cell r="V85" t="str">
            <v>SIDROMIGUEL.CATINA</v>
          </cell>
          <cell r="W85">
            <v>48484</v>
          </cell>
          <cell r="X85" t="str">
            <v>Catinamiguel</v>
          </cell>
          <cell r="Y85" t="str">
            <v>PG3.HCLPPMCBPM.Catinamiguel</v>
          </cell>
          <cell r="Z85">
            <v>15485</v>
          </cell>
          <cell r="AA85" t="str">
            <v>N/A</v>
          </cell>
          <cell r="AB85" t="str">
            <v>37 MBH Ilayas Street Alabang Muntinlupa</v>
          </cell>
          <cell r="AC85">
            <v>9154888367</v>
          </cell>
          <cell r="AG85" t="e">
            <v>#N/A</v>
          </cell>
          <cell r="AH85">
            <v>62</v>
          </cell>
          <cell r="AK85" t="str">
            <v>Apria-Agent</v>
          </cell>
        </row>
        <row r="86">
          <cell r="A86">
            <v>51717293</v>
          </cell>
          <cell r="B86" t="str">
            <v>Celis, April</v>
          </cell>
          <cell r="C86" t="str">
            <v>April Celis</v>
          </cell>
          <cell r="D86" t="str">
            <v>Celis</v>
          </cell>
          <cell r="E86" t="str">
            <v>April</v>
          </cell>
          <cell r="G86">
            <v>51568888</v>
          </cell>
          <cell r="H86" t="str">
            <v>Saway, Kim Edward</v>
          </cell>
          <cell r="I86">
            <v>51601287</v>
          </cell>
          <cell r="J86" t="str">
            <v>Cerrer, Catherine Mae</v>
          </cell>
          <cell r="K86" t="str">
            <v>Senior CSR</v>
          </cell>
          <cell r="L86" t="str">
            <v>PRODUCTION</v>
          </cell>
          <cell r="M86" t="str">
            <v>ACTIVE</v>
          </cell>
          <cell r="N86" t="str">
            <v>Sleep CS</v>
          </cell>
          <cell r="O86" t="str">
            <v>Wave 7</v>
          </cell>
          <cell r="P86" t="str">
            <v>E0.2</v>
          </cell>
          <cell r="Q86" t="str">
            <v>1.10</v>
          </cell>
          <cell r="R86">
            <v>43118</v>
          </cell>
          <cell r="S86">
            <v>43780</v>
          </cell>
          <cell r="T86">
            <v>6624796</v>
          </cell>
          <cell r="U86" t="str">
            <v>ACELIS</v>
          </cell>
          <cell r="V86" t="str">
            <v>APRIL.CELIS</v>
          </cell>
          <cell r="W86">
            <v>69112</v>
          </cell>
          <cell r="X86" t="str">
            <v>CELISAPRIL</v>
          </cell>
          <cell r="Y86" t="str">
            <v>PG3.HCLSleepRSCS.CELISAPRIL</v>
          </cell>
          <cell r="Z86">
            <v>14994</v>
          </cell>
          <cell r="AA86">
            <v>33329</v>
          </cell>
          <cell r="AB86" t="str">
            <v>Block 1 Lot 14 Villa Fer Floor Bagumabayan Taguig City</v>
          </cell>
          <cell r="AC86">
            <v>9753960783</v>
          </cell>
          <cell r="AG86" t="e">
            <v>#N/A</v>
          </cell>
          <cell r="AH86">
            <v>69</v>
          </cell>
          <cell r="AK86" t="str">
            <v>Apria-Agent</v>
          </cell>
        </row>
        <row r="87">
          <cell r="A87">
            <v>51601287</v>
          </cell>
          <cell r="B87" t="str">
            <v>Cerrer, Catherine Mae</v>
          </cell>
          <cell r="C87" t="str">
            <v>Catherine Mae Cerrer</v>
          </cell>
          <cell r="D87" t="str">
            <v>Cerrer</v>
          </cell>
          <cell r="E87" t="str">
            <v>Catherine Mae</v>
          </cell>
          <cell r="G87">
            <v>51744004</v>
          </cell>
          <cell r="H87" t="str">
            <v>Sharma, Saumitra</v>
          </cell>
          <cell r="I87">
            <v>51735281</v>
          </cell>
          <cell r="J87" t="str">
            <v>Abigail Manubay</v>
          </cell>
          <cell r="K87" t="str">
            <v>Manager</v>
          </cell>
          <cell r="L87" t="str">
            <v>SUPPORT</v>
          </cell>
          <cell r="M87" t="str">
            <v>ACTIVE</v>
          </cell>
          <cell r="N87" t="str">
            <v>PPMC</v>
          </cell>
          <cell r="P87" t="str">
            <v>E3.1</v>
          </cell>
          <cell r="Q87" t="str">
            <v>3.8</v>
          </cell>
          <cell r="R87">
            <v>42451</v>
          </cell>
          <cell r="T87">
            <v>6624213</v>
          </cell>
          <cell r="U87" t="str">
            <v>CMAECERR</v>
          </cell>
          <cell r="V87" t="str">
            <v>CATHERINEMAE.CERRER</v>
          </cell>
          <cell r="W87">
            <v>47485627</v>
          </cell>
          <cell r="X87" t="str">
            <v>CERRERCATHERINE</v>
          </cell>
          <cell r="Y87" t="str">
            <v>PG3.zTERM.CERRERCATHERINE</v>
          </cell>
          <cell r="Z87">
            <v>2657</v>
          </cell>
          <cell r="AA87" t="str">
            <v>N/A</v>
          </cell>
          <cell r="AB87" t="str">
            <v>Unit 3A #3 Aguinaldo St., AFPOVAI</v>
          </cell>
          <cell r="AC87">
            <v>9088836684</v>
          </cell>
          <cell r="AG87" t="e">
            <v>#N/A</v>
          </cell>
          <cell r="AH87">
            <v>79</v>
          </cell>
          <cell r="AK87" t="str">
            <v>Apria-Manager</v>
          </cell>
        </row>
        <row r="88">
          <cell r="A88">
            <v>51728819</v>
          </cell>
          <cell r="B88" t="str">
            <v>Chubong, Johannez Andrei</v>
          </cell>
          <cell r="C88" t="str">
            <v>Johannez Andrei Chubong</v>
          </cell>
          <cell r="D88" t="str">
            <v>Chubong</v>
          </cell>
          <cell r="E88" t="str">
            <v>Johannez Andrei</v>
          </cell>
          <cell r="G88">
            <v>51576660</v>
          </cell>
          <cell r="H88" t="str">
            <v>Rodrigo, Robin</v>
          </cell>
          <cell r="I88">
            <v>51609648</v>
          </cell>
          <cell r="J88" t="str">
            <v>Alcantara, Ma. Concepcion</v>
          </cell>
          <cell r="K88" t="str">
            <v>Senior CSR</v>
          </cell>
          <cell r="L88" t="str">
            <v>PRODUCTION</v>
          </cell>
          <cell r="M88" t="str">
            <v>ACTIVE</v>
          </cell>
          <cell r="N88" t="str">
            <v>Sleep EQ</v>
          </cell>
          <cell r="O88" t="str">
            <v xml:space="preserve">Wave 7 </v>
          </cell>
          <cell r="P88" t="str">
            <v>E0.2</v>
          </cell>
          <cell r="Q88" t="str">
            <v>1.7</v>
          </cell>
          <cell r="R88">
            <v>43203</v>
          </cell>
          <cell r="S88">
            <v>43257</v>
          </cell>
          <cell r="T88">
            <v>6634592</v>
          </cell>
          <cell r="U88" t="str">
            <v>JCHUBONG</v>
          </cell>
          <cell r="V88" t="str">
            <v>JOHANNEZANDREI.C</v>
          </cell>
          <cell r="W88">
            <v>16224</v>
          </cell>
          <cell r="X88" t="str">
            <v>ChubongJohannez</v>
          </cell>
          <cell r="Y88" t="str">
            <v>PG3.HCLSleepRSEQ.ChubongJohannez</v>
          </cell>
          <cell r="Z88">
            <v>15383</v>
          </cell>
          <cell r="AA88" t="str">
            <v>N/A</v>
          </cell>
          <cell r="AB88" t="str">
            <v>Gamini St. Pembo, Makati City</v>
          </cell>
          <cell r="AC88">
            <v>9053097239</v>
          </cell>
          <cell r="AG88" t="e">
            <v>#N/A</v>
          </cell>
          <cell r="AH88">
            <v>68</v>
          </cell>
          <cell r="AK88" t="str">
            <v>Apria-Agent</v>
          </cell>
        </row>
        <row r="89">
          <cell r="A89">
            <v>51781656</v>
          </cell>
          <cell r="B89" t="str">
            <v>Ciriaco, Gianina Maria</v>
          </cell>
          <cell r="C89" t="str">
            <v>Gianina Maria Ciriaco</v>
          </cell>
          <cell r="D89" t="str">
            <v>Ciriaco</v>
          </cell>
          <cell r="E89" t="str">
            <v>Gianina Maria</v>
          </cell>
          <cell r="G89">
            <v>40108183</v>
          </cell>
          <cell r="H89" t="str">
            <v>Roopesh Mishra</v>
          </cell>
          <cell r="I89" t="str">
            <v>-</v>
          </cell>
          <cell r="J89" t="str">
            <v>-</v>
          </cell>
          <cell r="K89" t="str">
            <v>HR</v>
          </cell>
          <cell r="L89" t="str">
            <v>SUPPORT</v>
          </cell>
          <cell r="M89" t="str">
            <v>ACTIVE</v>
          </cell>
          <cell r="N89" t="str">
            <v>ALL</v>
          </cell>
          <cell r="P89" t="str">
            <v>E1.2</v>
          </cell>
          <cell r="Q89" t="str">
            <v>0.10</v>
          </cell>
          <cell r="R89">
            <v>43482</v>
          </cell>
          <cell r="V89" t="str">
            <v>GIANINAMARIA.CIRIACO</v>
          </cell>
          <cell r="X89" t="str">
            <v/>
          </cell>
          <cell r="Z89">
            <v>15171</v>
          </cell>
          <cell r="AA89" t="e">
            <v>#N/A</v>
          </cell>
          <cell r="AB89" t="e">
            <v>#N/A</v>
          </cell>
          <cell r="AC89" t="e">
            <v>#N/A</v>
          </cell>
          <cell r="AG89" t="e">
            <v>#N/A</v>
          </cell>
          <cell r="AH89" t="str">
            <v>EX</v>
          </cell>
          <cell r="AK89" t="str">
            <v>Apria-HR</v>
          </cell>
        </row>
        <row r="90">
          <cell r="A90">
            <v>51721823</v>
          </cell>
          <cell r="B90" t="str">
            <v>Clar, Ian Jay</v>
          </cell>
          <cell r="C90" t="str">
            <v>Ian Jay Clar</v>
          </cell>
          <cell r="D90" t="str">
            <v>Clar</v>
          </cell>
          <cell r="E90" t="str">
            <v>Ian Jay</v>
          </cell>
          <cell r="G90">
            <v>51577893</v>
          </cell>
          <cell r="H90" t="str">
            <v>Alcantara, Charie Hope</v>
          </cell>
          <cell r="I90">
            <v>51772919</v>
          </cell>
          <cell r="J90" t="str">
            <v>Fernandez, Rosanna Eslava</v>
          </cell>
          <cell r="K90" t="str">
            <v>Senior CSR</v>
          </cell>
          <cell r="L90" t="str">
            <v>PRODUCTION</v>
          </cell>
          <cell r="M90" t="str">
            <v>ACTIVE</v>
          </cell>
          <cell r="N90" t="str">
            <v>Kaiser SMC Resupply</v>
          </cell>
          <cell r="O90" t="str">
            <v>Wave 4</v>
          </cell>
          <cell r="P90" t="str">
            <v>E0.2</v>
          </cell>
          <cell r="Q90" t="str">
            <v>1.9</v>
          </cell>
          <cell r="R90">
            <v>43153</v>
          </cell>
          <cell r="S90">
            <v>43192</v>
          </cell>
          <cell r="T90">
            <v>6624922</v>
          </cell>
          <cell r="U90" t="str">
            <v>ICLAR</v>
          </cell>
          <cell r="V90" t="str">
            <v>IANJAY.CLAR</v>
          </cell>
          <cell r="W90">
            <v>69316</v>
          </cell>
          <cell r="X90" t="str">
            <v>ClarIanJay</v>
          </cell>
          <cell r="Y90" t="str">
            <v>PG3.HCLKAISERHC.ClarIanJay</v>
          </cell>
          <cell r="Z90">
            <v>14875</v>
          </cell>
          <cell r="AA90" t="str">
            <v>N/A</v>
          </cell>
          <cell r="AB90" t="str">
            <v>Plain View Mandalyong City</v>
          </cell>
          <cell r="AC90">
            <v>9985736921</v>
          </cell>
          <cell r="AG90" t="e">
            <v>#N/A</v>
          </cell>
          <cell r="AH90">
            <v>75</v>
          </cell>
          <cell r="AK90" t="str">
            <v>Apria-Agent</v>
          </cell>
        </row>
        <row r="91">
          <cell r="A91">
            <v>51721483</v>
          </cell>
          <cell r="B91" t="str">
            <v>Claro, Ma. Monica</v>
          </cell>
          <cell r="C91" t="str">
            <v>Ma. Monica Claro</v>
          </cell>
          <cell r="D91" t="str">
            <v>Claro</v>
          </cell>
          <cell r="E91" t="str">
            <v>Ma. Monica</v>
          </cell>
          <cell r="G91">
            <v>51591940</v>
          </cell>
          <cell r="H91" t="str">
            <v>Famisaran, Kimberly</v>
          </cell>
          <cell r="I91">
            <v>51609648</v>
          </cell>
          <cell r="J91" t="str">
            <v>Alcantara, Ma. Concepcion</v>
          </cell>
          <cell r="K91" t="str">
            <v>Senior CSR</v>
          </cell>
          <cell r="L91" t="str">
            <v>PRODUCTION</v>
          </cell>
          <cell r="M91" t="str">
            <v>ACTIVE</v>
          </cell>
          <cell r="N91" t="str">
            <v>Sleep EQ</v>
          </cell>
          <cell r="O91" t="str">
            <v>Wave 5</v>
          </cell>
          <cell r="P91" t="str">
            <v>E0.2</v>
          </cell>
          <cell r="Q91" t="str">
            <v>1.9</v>
          </cell>
          <cell r="R91">
            <v>43150</v>
          </cell>
          <cell r="S91">
            <v>43185</v>
          </cell>
          <cell r="T91">
            <v>6624862</v>
          </cell>
          <cell r="U91" t="str">
            <v>MCLARO</v>
          </cell>
          <cell r="V91" t="str">
            <v>MAMONICA.CLARO</v>
          </cell>
          <cell r="W91">
            <v>69462</v>
          </cell>
          <cell r="X91" t="str">
            <v>ClaroMaMonica</v>
          </cell>
          <cell r="Y91" t="str">
            <v>PG3.HCLSleepRSEQ.ClaroMaMonica</v>
          </cell>
          <cell r="Z91">
            <v>14823</v>
          </cell>
          <cell r="AA91" t="str">
            <v>N/A</v>
          </cell>
          <cell r="AB91" t="str">
            <v>Mangga Cembo Makati</v>
          </cell>
          <cell r="AC91">
            <v>9063871306</v>
          </cell>
          <cell r="AG91" t="e">
            <v>#N/A</v>
          </cell>
          <cell r="AH91">
            <v>62</v>
          </cell>
          <cell r="AK91" t="str">
            <v>Apria-Agent</v>
          </cell>
        </row>
        <row r="92">
          <cell r="A92">
            <v>51696440</v>
          </cell>
          <cell r="B92" t="str">
            <v>Condeno, CalyJack Philip</v>
          </cell>
          <cell r="C92" t="str">
            <v>CalyJack Philip Condeno</v>
          </cell>
          <cell r="D92" t="str">
            <v>Condeno</v>
          </cell>
          <cell r="E92" t="str">
            <v>CalyJack Philip</v>
          </cell>
          <cell r="G92">
            <v>51710500</v>
          </cell>
          <cell r="H92" t="str">
            <v>Rodriguez, Rose Anne</v>
          </cell>
          <cell r="I92">
            <v>51744004</v>
          </cell>
          <cell r="J92" t="str">
            <v>Sharma, Saumitra</v>
          </cell>
          <cell r="K92" t="str">
            <v>Trainer RN</v>
          </cell>
          <cell r="L92" t="str">
            <v>SUPPORT</v>
          </cell>
          <cell r="M92" t="str">
            <v>ACTIVE</v>
          </cell>
          <cell r="N92" t="str">
            <v>PPMC IB/BPM</v>
          </cell>
          <cell r="O92" t="str">
            <v>Wave 10</v>
          </cell>
          <cell r="P92" t="str">
            <v>E0.2</v>
          </cell>
          <cell r="Q92" t="str">
            <v>2.3</v>
          </cell>
          <cell r="R92">
            <v>42954</v>
          </cell>
          <cell r="S92">
            <v>42996</v>
          </cell>
          <cell r="T92">
            <v>6624601</v>
          </cell>
          <cell r="U92" t="str">
            <v>JCONDENO</v>
          </cell>
          <cell r="V92" t="str">
            <v>JACKPHILIP.CONDENO</v>
          </cell>
          <cell r="W92">
            <v>69337</v>
          </cell>
          <cell r="X92" t="str">
            <v>CONDENOJACKPHILI</v>
          </cell>
          <cell r="Y92" t="str">
            <v>PG3.HCLTraining.CONDENOJACKPHILI</v>
          </cell>
          <cell r="Z92">
            <v>4711</v>
          </cell>
          <cell r="AA92" t="str">
            <v>N/A</v>
          </cell>
          <cell r="AB92" t="str">
            <v>Sitio Bagong Sibol, Brgy. San Isidro, Cainta Rizal</v>
          </cell>
          <cell r="AC92">
            <v>9453042903</v>
          </cell>
          <cell r="AG92" t="e">
            <v>#N/A</v>
          </cell>
          <cell r="AH92">
            <v>73</v>
          </cell>
          <cell r="AK92" t="str">
            <v>Apria-Training</v>
          </cell>
        </row>
        <row r="93">
          <cell r="A93">
            <v>51615809</v>
          </cell>
          <cell r="B93" t="str">
            <v>Conorado, John Micheal</v>
          </cell>
          <cell r="C93" t="str">
            <v>John Michael Conorado</v>
          </cell>
          <cell r="D93" t="str">
            <v>Conorado</v>
          </cell>
          <cell r="E93" t="str">
            <v>John Michael</v>
          </cell>
          <cell r="G93">
            <v>51737073</v>
          </cell>
          <cell r="H93" t="str">
            <v>Oyando, Jayson</v>
          </cell>
          <cell r="I93">
            <v>51747002</v>
          </cell>
          <cell r="J93" t="str">
            <v>Ronelle, Dalay</v>
          </cell>
          <cell r="K93" t="str">
            <v>Senior CSR</v>
          </cell>
          <cell r="L93" t="str">
            <v>PRODUCTION</v>
          </cell>
          <cell r="M93" t="str">
            <v>ACTIVE</v>
          </cell>
          <cell r="N93" t="str">
            <v>PPMC IB L2</v>
          </cell>
          <cell r="O93" t="str">
            <v>Wave 6</v>
          </cell>
          <cell r="P93" t="str">
            <v>E0.2</v>
          </cell>
          <cell r="Q93" t="str">
            <v>3.5</v>
          </cell>
          <cell r="R93">
            <v>42534</v>
          </cell>
          <cell r="S93">
            <v>42576</v>
          </cell>
          <cell r="T93">
            <v>6624336</v>
          </cell>
          <cell r="U93" t="str">
            <v>JCONORAD</v>
          </cell>
          <cell r="V93" t="str">
            <v>JOHNMICHAEL.C</v>
          </cell>
          <cell r="W93">
            <v>69401</v>
          </cell>
          <cell r="X93" t="str">
            <v>ConoradoJohnMic</v>
          </cell>
          <cell r="Y93" t="str">
            <v>PG3.HCLPPMCIB.ConoradoJohnMic</v>
          </cell>
          <cell r="Z93">
            <v>626</v>
          </cell>
          <cell r="AA93">
            <v>31702</v>
          </cell>
          <cell r="AB93" t="str">
            <v>377 Boni Serrano Road Blue Ridge B Quezon Citu</v>
          </cell>
          <cell r="AC93">
            <v>9171086810</v>
          </cell>
          <cell r="AG93" t="e">
            <v>#N/A</v>
          </cell>
          <cell r="AH93">
            <v>62</v>
          </cell>
          <cell r="AK93" t="str">
            <v>Apria-Agent</v>
          </cell>
        </row>
        <row r="94">
          <cell r="A94">
            <v>51717245</v>
          </cell>
          <cell r="B94" t="str">
            <v>Cristobal, Maristela</v>
          </cell>
          <cell r="C94" t="str">
            <v>Maristela Cristobal</v>
          </cell>
          <cell r="D94" t="str">
            <v>Cristobal</v>
          </cell>
          <cell r="E94" t="str">
            <v>Maristela</v>
          </cell>
          <cell r="G94">
            <v>51588223</v>
          </cell>
          <cell r="H94" t="str">
            <v>Pereira, Aiza Gay</v>
          </cell>
          <cell r="I94">
            <v>51609648</v>
          </cell>
          <cell r="J94" t="str">
            <v>Alcantara, Ma. Concepcion</v>
          </cell>
          <cell r="K94" t="str">
            <v>Senior CSR</v>
          </cell>
          <cell r="L94" t="str">
            <v>PRODUCTION</v>
          </cell>
          <cell r="M94" t="str">
            <v>ACTIVE</v>
          </cell>
          <cell r="N94" t="str">
            <v>Sleep EQ</v>
          </cell>
          <cell r="O94" t="str">
            <v>Wave 30</v>
          </cell>
          <cell r="P94" t="str">
            <v>E0.2</v>
          </cell>
          <cell r="Q94" t="str">
            <v>1.10</v>
          </cell>
          <cell r="R94">
            <v>43115</v>
          </cell>
          <cell r="S94">
            <v>43753</v>
          </cell>
          <cell r="T94">
            <v>6624788</v>
          </cell>
          <cell r="U94" t="str">
            <v>MCRISTOB</v>
          </cell>
          <cell r="V94" t="str">
            <v>MARISTELA.CRISTOBAL</v>
          </cell>
          <cell r="W94">
            <v>69113</v>
          </cell>
          <cell r="X94" t="str">
            <v>CRISTOBALMARIST</v>
          </cell>
          <cell r="Y94" t="str">
            <v>PG3.HCLSleepRSEQ.CRISTOBALMARIST</v>
          </cell>
          <cell r="Z94">
            <v>14995</v>
          </cell>
          <cell r="AA94">
            <v>35523</v>
          </cell>
          <cell r="AB94" t="str">
            <v>Blk 4 Lot 13 Blue Bay Homes, Mapayapa Village Pulang Lupa Un</v>
          </cell>
          <cell r="AC94">
            <v>9393125777</v>
          </cell>
          <cell r="AG94" t="e">
            <v>#N/A</v>
          </cell>
          <cell r="AH94">
            <v>70</v>
          </cell>
          <cell r="AK94" t="str">
            <v>Apria-Agent</v>
          </cell>
        </row>
        <row r="95">
          <cell r="A95">
            <v>51700481</v>
          </cell>
          <cell r="B95" t="str">
            <v>Cruz, Jo Anne</v>
          </cell>
          <cell r="C95" t="str">
            <v>Jo Anne Cruz</v>
          </cell>
          <cell r="D95" t="str">
            <v>Cruz</v>
          </cell>
          <cell r="E95" t="str">
            <v>Jo Anne</v>
          </cell>
          <cell r="G95">
            <v>51757905</v>
          </cell>
          <cell r="H95" t="str">
            <v>Pratul Naiya, Animes</v>
          </cell>
          <cell r="I95">
            <v>51547367</v>
          </cell>
          <cell r="J95" t="str">
            <v>Manikantan M</v>
          </cell>
          <cell r="K95" t="str">
            <v>WFM</v>
          </cell>
          <cell r="L95" t="str">
            <v>SUPPORT</v>
          </cell>
          <cell r="M95" t="str">
            <v>ACTIVE</v>
          </cell>
          <cell r="N95" t="str">
            <v>ALL</v>
          </cell>
          <cell r="O95" t="str">
            <v>Wave 5</v>
          </cell>
          <cell r="P95" t="str">
            <v>E0.2</v>
          </cell>
          <cell r="Q95" t="str">
            <v>2.3</v>
          </cell>
          <cell r="R95">
            <v>42978</v>
          </cell>
          <cell r="S95">
            <v>43024</v>
          </cell>
          <cell r="T95">
            <v>6624671</v>
          </cell>
          <cell r="U95" t="str">
            <v>JCRUZ11</v>
          </cell>
          <cell r="V95" t="str">
            <v>JOANNE.CRUZ</v>
          </cell>
          <cell r="W95">
            <v>69413</v>
          </cell>
          <cell r="X95" t="str">
            <v>CRUZJOANNE</v>
          </cell>
          <cell r="Y95" t="str">
            <v>PG3.HCLWFM.CRUZJOANNE</v>
          </cell>
          <cell r="Z95">
            <v>14405</v>
          </cell>
          <cell r="AA95">
            <v>31378</v>
          </cell>
          <cell r="AB95" t="str">
            <v>252 Lawin St Rizal</v>
          </cell>
          <cell r="AC95">
            <v>9175970605</v>
          </cell>
          <cell r="AG95" t="e">
            <v>#N/A</v>
          </cell>
          <cell r="AH95" t="str">
            <v>EX</v>
          </cell>
          <cell r="AK95" t="str">
            <v>Apria-TL</v>
          </cell>
        </row>
        <row r="96">
          <cell r="A96">
            <v>51764511</v>
          </cell>
          <cell r="B96" t="str">
            <v>Cruz, Leovino</v>
          </cell>
          <cell r="C96" t="str">
            <v>Leovino Cruz</v>
          </cell>
          <cell r="D96" t="str">
            <v>Cruz</v>
          </cell>
          <cell r="E96" t="str">
            <v>Leovino</v>
          </cell>
          <cell r="G96">
            <v>51547597</v>
          </cell>
          <cell r="H96" t="str">
            <v>Venales, Marven</v>
          </cell>
          <cell r="I96">
            <v>51814930</v>
          </cell>
          <cell r="J96" t="str">
            <v xml:space="preserve">Raagas, Jake </v>
          </cell>
          <cell r="K96" t="str">
            <v>Senior CSR</v>
          </cell>
          <cell r="L96" t="str">
            <v>PRODUCTION</v>
          </cell>
          <cell r="M96" t="str">
            <v>ACTIVE</v>
          </cell>
          <cell r="N96" t="str">
            <v>Kaiser Pickup</v>
          </cell>
          <cell r="O96" t="str">
            <v>Wave 6</v>
          </cell>
          <cell r="P96" t="str">
            <v>E0.2</v>
          </cell>
          <cell r="Q96" t="str">
            <v>1.1</v>
          </cell>
          <cell r="R96">
            <v>43391</v>
          </cell>
          <cell r="S96">
            <v>43430</v>
          </cell>
          <cell r="U96" t="str">
            <v>LCRUZ6</v>
          </cell>
          <cell r="V96" t="str">
            <v>LEOVINOC</v>
          </cell>
          <cell r="W96">
            <v>69002</v>
          </cell>
          <cell r="X96" t="str">
            <v>CruzLeovino</v>
          </cell>
          <cell r="Y96" t="str">
            <v>PG3.HCLKAISERHC.CruzLeovino</v>
          </cell>
          <cell r="Z96">
            <v>16089</v>
          </cell>
          <cell r="AA96" t="str">
            <v>N/A</v>
          </cell>
          <cell r="AB96" t="str">
            <v>08-A Lt. RR Cruz Street Bambang</v>
          </cell>
          <cell r="AC96">
            <v>9434114004</v>
          </cell>
          <cell r="AE96" t="str">
            <v>Yes</v>
          </cell>
          <cell r="AF96" t="str">
            <v>Yes</v>
          </cell>
          <cell r="AG96" t="str">
            <v>Green-Closed</v>
          </cell>
          <cell r="AH96">
            <v>64</v>
          </cell>
          <cell r="AI96" t="str">
            <v>Passed</v>
          </cell>
          <cell r="AJ96" t="str">
            <v>Passed</v>
          </cell>
          <cell r="AK96" t="str">
            <v>Apria-Agent</v>
          </cell>
        </row>
        <row r="97">
          <cell r="A97">
            <v>51716768</v>
          </cell>
          <cell r="B97" t="str">
            <v>Cruz, Michael</v>
          </cell>
          <cell r="C97" t="str">
            <v>Michael Cruz</v>
          </cell>
          <cell r="D97" t="str">
            <v>Cruz</v>
          </cell>
          <cell r="E97" t="str">
            <v>Michael</v>
          </cell>
          <cell r="G97">
            <v>51421353</v>
          </cell>
          <cell r="H97" t="str">
            <v>Flores, Ma. Adelfa</v>
          </cell>
          <cell r="I97">
            <v>51581034</v>
          </cell>
          <cell r="J97" t="str">
            <v>Leona, Christian Geemee</v>
          </cell>
          <cell r="K97" t="str">
            <v>Quality Analyst</v>
          </cell>
          <cell r="L97" t="str">
            <v>SUPPORT</v>
          </cell>
          <cell r="M97" t="str">
            <v>ACTIVE</v>
          </cell>
          <cell r="N97" t="str">
            <v>PPMC</v>
          </cell>
          <cell r="O97" t="str">
            <v>Wave 7</v>
          </cell>
          <cell r="P97" t="str">
            <v>E0.3</v>
          </cell>
          <cell r="Q97" t="str">
            <v>1.10</v>
          </cell>
          <cell r="R97">
            <v>43115</v>
          </cell>
          <cell r="S97">
            <v>43157</v>
          </cell>
          <cell r="T97">
            <v>6624790</v>
          </cell>
          <cell r="U97" t="str">
            <v>MCRUZ11</v>
          </cell>
          <cell r="V97" t="str">
            <v>MICHAEL.CRUZ</v>
          </cell>
          <cell r="W97">
            <v>69114</v>
          </cell>
          <cell r="X97" t="str">
            <v>CRUZMICHAEL</v>
          </cell>
          <cell r="Y97" t="str">
            <v>PG3.HCLQuality.CRUZMICHAEL</v>
          </cell>
          <cell r="Z97">
            <v>14980</v>
          </cell>
          <cell r="AA97">
            <v>32050</v>
          </cell>
          <cell r="AB97" t="str">
            <v>Blk 298 Lot 13 Barangay Rizal Makati City</v>
          </cell>
          <cell r="AC97">
            <v>9162589760</v>
          </cell>
          <cell r="AG97" t="e">
            <v>#N/A</v>
          </cell>
          <cell r="AH97">
            <v>69</v>
          </cell>
          <cell r="AK97" t="str">
            <v>Apria-Quality</v>
          </cell>
        </row>
        <row r="98">
          <cell r="A98">
            <v>51785246</v>
          </cell>
          <cell r="B98" t="str">
            <v>Culala, Christine Joy</v>
          </cell>
          <cell r="C98" t="str">
            <v>Christine Joy Culala</v>
          </cell>
          <cell r="D98" t="str">
            <v>Culala</v>
          </cell>
          <cell r="E98" t="str">
            <v>Christine Joy</v>
          </cell>
          <cell r="G98">
            <v>51588225</v>
          </cell>
          <cell r="H98" t="str">
            <v>Boado, Ruel</v>
          </cell>
          <cell r="I98">
            <v>51747002</v>
          </cell>
          <cell r="J98" t="str">
            <v>Ronelle, Dalay</v>
          </cell>
          <cell r="K98" t="str">
            <v>Senior CSR</v>
          </cell>
          <cell r="L98" t="str">
            <v>PRODUCTION</v>
          </cell>
          <cell r="M98" t="str">
            <v>ACTIVE</v>
          </cell>
          <cell r="N98" t="str">
            <v>PPMC</v>
          </cell>
          <cell r="O98" t="str">
            <v>Wave 20</v>
          </cell>
          <cell r="P98" t="str">
            <v>E0.2</v>
          </cell>
          <cell r="Q98" t="str">
            <v>0.10</v>
          </cell>
          <cell r="R98">
            <v>43497</v>
          </cell>
          <cell r="S98">
            <v>43654</v>
          </cell>
          <cell r="U98" t="str">
            <v>CCULALA</v>
          </cell>
          <cell r="V98" t="str">
            <v>CHRISTINEJOY.CULALA</v>
          </cell>
          <cell r="W98">
            <v>69261</v>
          </cell>
          <cell r="X98" t="str">
            <v>CULALACHRISTINE</v>
          </cell>
          <cell r="Y98" t="str">
            <v>PG3.HCLPPMCIB.CULALACHRISTINE</v>
          </cell>
          <cell r="Z98">
            <v>16020</v>
          </cell>
          <cell r="AA98" t="e">
            <v>#N/A</v>
          </cell>
          <cell r="AB98" t="e">
            <v>#N/A</v>
          </cell>
          <cell r="AC98" t="e">
            <v>#N/A</v>
          </cell>
          <cell r="AG98" t="str">
            <v>Closed with Council Approval</v>
          </cell>
          <cell r="AH98">
            <v>63</v>
          </cell>
          <cell r="AK98" t="str">
            <v>Apria-Agent</v>
          </cell>
        </row>
        <row r="99">
          <cell r="A99">
            <v>51740284</v>
          </cell>
          <cell r="B99" t="str">
            <v>Cundangan, Wallido</v>
          </cell>
          <cell r="C99" t="str">
            <v>Wallido Cundangan</v>
          </cell>
          <cell r="D99" t="str">
            <v>Cundangan</v>
          </cell>
          <cell r="E99" t="str">
            <v>Wallido</v>
          </cell>
          <cell r="G99">
            <v>51691175</v>
          </cell>
          <cell r="H99" t="str">
            <v>Estaras, Rowell Golloso</v>
          </cell>
          <cell r="I99">
            <v>51609648</v>
          </cell>
          <cell r="J99" t="str">
            <v>Alcantara, Ma. Concepcion</v>
          </cell>
          <cell r="K99" t="str">
            <v>Senior CSR</v>
          </cell>
          <cell r="L99" t="str">
            <v>PRODUCTION</v>
          </cell>
          <cell r="M99" t="str">
            <v>ACTIVE</v>
          </cell>
          <cell r="N99" t="str">
            <v>Sleep EQ</v>
          </cell>
          <cell r="O99" t="str">
            <v>Wave 18</v>
          </cell>
          <cell r="P99" t="str">
            <v>E0.2</v>
          </cell>
          <cell r="Q99" t="str">
            <v>1.5</v>
          </cell>
          <cell r="R99">
            <v>43283</v>
          </cell>
          <cell r="S99">
            <v>43339</v>
          </cell>
          <cell r="T99">
            <v>6634734</v>
          </cell>
          <cell r="U99" t="str">
            <v>WCUNDANG</v>
          </cell>
          <cell r="V99" t="str">
            <v>WALLIDO.CUNDANGAN</v>
          </cell>
          <cell r="W99">
            <v>69005</v>
          </cell>
          <cell r="X99" t="str">
            <v>CundanganWall</v>
          </cell>
          <cell r="Y99" t="str">
            <v>PG3.HCLSleepRSEQ.CundanganWall</v>
          </cell>
          <cell r="Z99">
            <v>15326</v>
          </cell>
          <cell r="AA99" t="str">
            <v>N/A</v>
          </cell>
          <cell r="AB99" t="str">
            <v>1103 Col. P. Licsi St. Caniogan</v>
          </cell>
          <cell r="AC99" t="str">
            <v>09167667867 </v>
          </cell>
          <cell r="AG99" t="e">
            <v>#N/A</v>
          </cell>
          <cell r="AH99">
            <v>71</v>
          </cell>
          <cell r="AK99" t="str">
            <v>Apria-Agent</v>
          </cell>
        </row>
        <row r="100">
          <cell r="A100">
            <v>51667495</v>
          </cell>
          <cell r="B100" t="str">
            <v>Dacer, Thomas Ian</v>
          </cell>
          <cell r="C100" t="str">
            <v>Thomas Ian Dacer</v>
          </cell>
          <cell r="D100" t="str">
            <v>Dacer</v>
          </cell>
          <cell r="E100" t="str">
            <v>Thomas Ian</v>
          </cell>
          <cell r="G100">
            <v>51757905</v>
          </cell>
          <cell r="H100" t="str">
            <v>Pratul Naiya, Animes</v>
          </cell>
          <cell r="I100">
            <v>51547367</v>
          </cell>
          <cell r="J100" t="str">
            <v>Manikantan M</v>
          </cell>
          <cell r="K100" t="str">
            <v>WFM</v>
          </cell>
          <cell r="L100" t="str">
            <v>SUPPORT</v>
          </cell>
          <cell r="M100" t="str">
            <v>ACTIVE</v>
          </cell>
          <cell r="N100" t="str">
            <v>ALL</v>
          </cell>
          <cell r="O100" t="str">
            <v>Wave 15</v>
          </cell>
          <cell r="P100" t="str">
            <v>E0.3</v>
          </cell>
          <cell r="Q100" t="str">
            <v>2.9</v>
          </cell>
          <cell r="R100">
            <v>42782</v>
          </cell>
          <cell r="S100">
            <v>42828</v>
          </cell>
          <cell r="T100">
            <v>6624431</v>
          </cell>
          <cell r="U100" t="str">
            <v>TDACER</v>
          </cell>
          <cell r="V100" t="str">
            <v>THOMASIAN.DACER</v>
          </cell>
          <cell r="W100">
            <v>12366</v>
          </cell>
          <cell r="X100" t="str">
            <v>DacerThomasIan</v>
          </cell>
          <cell r="Y100" t="str">
            <v>PG3.HCLWFM.DacerThomasIan</v>
          </cell>
          <cell r="Z100">
            <v>1185</v>
          </cell>
          <cell r="AA100">
            <v>34388</v>
          </cell>
          <cell r="AB100" t="str">
            <v>Pansy St., Target Range Ext., Pembo, Makati City</v>
          </cell>
          <cell r="AC100">
            <v>9171128676</v>
          </cell>
          <cell r="AG100" t="e">
            <v>#N/A</v>
          </cell>
          <cell r="AH100" t="str">
            <v>EX</v>
          </cell>
          <cell r="AK100" t="str">
            <v>Apria-TL</v>
          </cell>
        </row>
        <row r="101">
          <cell r="A101">
            <v>51720522</v>
          </cell>
          <cell r="B101" t="str">
            <v>Dakis, Nikka Yzabelle</v>
          </cell>
          <cell r="C101" t="str">
            <v>Nikka Yzabelle Dakis</v>
          </cell>
          <cell r="D101" t="str">
            <v>Dakis</v>
          </cell>
          <cell r="E101" t="str">
            <v>Nikka Yzabelle</v>
          </cell>
          <cell r="G101">
            <v>51743367</v>
          </cell>
          <cell r="H101" t="str">
            <v>Evangelista, Jose Roy</v>
          </cell>
          <cell r="I101">
            <v>51564379</v>
          </cell>
          <cell r="J101" t="str">
            <v>Puentenegra, Kris Angelo</v>
          </cell>
          <cell r="K101" t="str">
            <v>Senior CSR</v>
          </cell>
          <cell r="L101" t="str">
            <v>PRODUCTION</v>
          </cell>
          <cell r="M101" t="str">
            <v>ACTIVE</v>
          </cell>
          <cell r="N101" t="str">
            <v>Standard PAP</v>
          </cell>
          <cell r="O101" t="str">
            <v>Wave 22</v>
          </cell>
          <cell r="P101" t="str">
            <v>E0.2</v>
          </cell>
          <cell r="Q101" t="str">
            <v>1.9</v>
          </cell>
          <cell r="R101">
            <v>43144</v>
          </cell>
          <cell r="S101">
            <v>43185</v>
          </cell>
          <cell r="T101">
            <v>6624880</v>
          </cell>
          <cell r="U101" t="str">
            <v>NDAKIS</v>
          </cell>
          <cell r="V101" t="str">
            <v>NIKKAYZABELLE.DAKIS</v>
          </cell>
          <cell r="W101">
            <v>12179</v>
          </cell>
          <cell r="X101" t="str">
            <v>DakisNikkaYzab</v>
          </cell>
          <cell r="Y101" t="str">
            <v>PG3.HCLStdPAPEQ.DakisNikkaYzab</v>
          </cell>
          <cell r="Z101">
            <v>14837</v>
          </cell>
          <cell r="AA101">
            <v>34955</v>
          </cell>
          <cell r="AB101" t="str">
            <v>Block 91 Lot 3 Roma Amor St. Makati City</v>
          </cell>
          <cell r="AC101" t="str">
            <v>09229641123</v>
          </cell>
          <cell r="AG101" t="e">
            <v>#N/A</v>
          </cell>
          <cell r="AH101">
            <v>64</v>
          </cell>
          <cell r="AK101" t="str">
            <v>Apria-Agent</v>
          </cell>
        </row>
        <row r="102">
          <cell r="A102">
            <v>51586624</v>
          </cell>
          <cell r="B102" t="str">
            <v>Dal, Jhun Albert L</v>
          </cell>
          <cell r="C102" t="str">
            <v>Jhun Albert L Dal</v>
          </cell>
          <cell r="D102" t="str">
            <v>Dal</v>
          </cell>
          <cell r="E102" t="str">
            <v>Jhun Albert L</v>
          </cell>
          <cell r="G102">
            <v>51743367</v>
          </cell>
          <cell r="H102" t="str">
            <v>Evangelista, Jose Roy</v>
          </cell>
          <cell r="I102">
            <v>51564379</v>
          </cell>
          <cell r="J102" t="str">
            <v>Puentenegra, Kris Angelo</v>
          </cell>
          <cell r="K102" t="str">
            <v>CSR</v>
          </cell>
          <cell r="L102" t="str">
            <v>PRODUCTION</v>
          </cell>
          <cell r="M102" t="str">
            <v>ACTIVE</v>
          </cell>
          <cell r="N102" t="str">
            <v>Standard PAP</v>
          </cell>
          <cell r="O102" t="str">
            <v>Wave 35</v>
          </cell>
          <cell r="P102" t="str">
            <v>E0.1</v>
          </cell>
          <cell r="Q102" t="str">
            <v>4.0</v>
          </cell>
          <cell r="R102">
            <v>42331</v>
          </cell>
          <cell r="S102">
            <v>43635</v>
          </cell>
          <cell r="U102" t="str">
            <v>JDAL</v>
          </cell>
          <cell r="V102" t="str">
            <v>JHUNALBERT.DAL</v>
          </cell>
          <cell r="W102">
            <v>69197</v>
          </cell>
          <cell r="X102" t="str">
            <v>DALJHUNALBERT</v>
          </cell>
          <cell r="Y102" t="str">
            <v>PG3.HCLStdPAPEQ.DALJHUNALBERT</v>
          </cell>
          <cell r="Z102">
            <v>5889</v>
          </cell>
          <cell r="AA102" t="e">
            <v>#N/A</v>
          </cell>
          <cell r="AB102" t="e">
            <v>#N/A</v>
          </cell>
          <cell r="AC102" t="e">
            <v>#N/A</v>
          </cell>
          <cell r="AG102" t="str">
            <v>Green-Closed</v>
          </cell>
          <cell r="AH102">
            <v>62</v>
          </cell>
          <cell r="AK102" t="str">
            <v>Apria-Agent</v>
          </cell>
        </row>
        <row r="103">
          <cell r="A103">
            <v>51735277</v>
          </cell>
          <cell r="B103" t="str">
            <v>Dalupirit, Maria Christina</v>
          </cell>
          <cell r="C103" t="str">
            <v>Maria Christina Dalupirit</v>
          </cell>
          <cell r="D103" t="str">
            <v>Dalupirit</v>
          </cell>
          <cell r="E103" t="str">
            <v>Maria Christina</v>
          </cell>
          <cell r="G103">
            <v>40108183</v>
          </cell>
          <cell r="H103" t="str">
            <v>Roopesh Mishra</v>
          </cell>
          <cell r="I103" t="str">
            <v>-</v>
          </cell>
          <cell r="J103" t="str">
            <v>-</v>
          </cell>
          <cell r="K103" t="str">
            <v>HR</v>
          </cell>
          <cell r="L103" t="str">
            <v>SUPPORT</v>
          </cell>
          <cell r="M103" t="str">
            <v>ACTIVE</v>
          </cell>
          <cell r="N103" t="str">
            <v>ALL</v>
          </cell>
          <cell r="P103" t="str">
            <v>E3.1</v>
          </cell>
          <cell r="Q103" t="str">
            <v>1.6</v>
          </cell>
          <cell r="R103">
            <v>43255</v>
          </cell>
          <cell r="V103" t="str">
            <v>MARIACHRISTINA.D</v>
          </cell>
          <cell r="X103" t="str">
            <v/>
          </cell>
          <cell r="Z103">
            <v>15152</v>
          </cell>
          <cell r="AA103" t="str">
            <v>N/A</v>
          </cell>
          <cell r="AB103" t="str">
            <v>C. Raymundo Brgy Rosario Pasig City</v>
          </cell>
          <cell r="AC103">
            <v>9183480028</v>
          </cell>
          <cell r="AG103" t="e">
            <v>#N/A</v>
          </cell>
          <cell r="AH103" t="str">
            <v>EX</v>
          </cell>
          <cell r="AK103" t="str">
            <v>Apria-HR</v>
          </cell>
        </row>
        <row r="104">
          <cell r="A104">
            <v>51728258</v>
          </cell>
          <cell r="B104" t="str">
            <v>Daoa, Memirena</v>
          </cell>
          <cell r="C104" t="str">
            <v>Memirena Domasig Daoa</v>
          </cell>
          <cell r="D104" t="str">
            <v>Daoa</v>
          </cell>
          <cell r="E104" t="str">
            <v>Memirena</v>
          </cell>
          <cell r="G104">
            <v>51576660</v>
          </cell>
          <cell r="H104" t="str">
            <v>Rodrigo, Robin</v>
          </cell>
          <cell r="I104">
            <v>51609648</v>
          </cell>
          <cell r="J104" t="str">
            <v>Alcantara, Ma. Concepcion</v>
          </cell>
          <cell r="K104" t="str">
            <v>Senior CSR</v>
          </cell>
          <cell r="L104" t="str">
            <v>PRODUCTION</v>
          </cell>
          <cell r="M104" t="str">
            <v>ACTIVE</v>
          </cell>
          <cell r="N104" t="str">
            <v>Sleep EQ</v>
          </cell>
          <cell r="O104" t="str">
            <v>Wave 25</v>
          </cell>
          <cell r="P104" t="str">
            <v>E0.2</v>
          </cell>
          <cell r="Q104" t="str">
            <v>1.8</v>
          </cell>
          <cell r="R104">
            <v>43194</v>
          </cell>
          <cell r="S104">
            <v>43650</v>
          </cell>
          <cell r="T104">
            <v>6624057</v>
          </cell>
          <cell r="U104" t="str">
            <v>MDAOA</v>
          </cell>
          <cell r="V104" t="str">
            <v>MEMIRENA.DAOA</v>
          </cell>
          <cell r="W104">
            <v>16231</v>
          </cell>
          <cell r="X104" t="str">
            <v>DaoaMemirena</v>
          </cell>
          <cell r="Y104" t="str">
            <v>PG3.HCLSleepRSEQ.DaoaMemirena</v>
          </cell>
          <cell r="Z104">
            <v>15409</v>
          </cell>
          <cell r="AA104" t="str">
            <v>N/A</v>
          </cell>
          <cell r="AB104" t="str">
            <v>253 Bldg. Rd6 Pildera 2 Pasay City</v>
          </cell>
          <cell r="AC104">
            <v>9972020218</v>
          </cell>
          <cell r="AG104" t="e">
            <v>#N/A</v>
          </cell>
          <cell r="AH104">
            <v>66</v>
          </cell>
          <cell r="AK104" t="str">
            <v>Apria-Agent</v>
          </cell>
        </row>
        <row r="105">
          <cell r="A105">
            <v>51609644</v>
          </cell>
          <cell r="B105" t="str">
            <v>de Jesus, Adelina</v>
          </cell>
          <cell r="C105" t="str">
            <v>Adelina de Jesus</v>
          </cell>
          <cell r="D105" t="str">
            <v>de Jesus</v>
          </cell>
          <cell r="E105" t="str">
            <v>Adelina</v>
          </cell>
          <cell r="G105">
            <v>51609648</v>
          </cell>
          <cell r="H105" t="str">
            <v>Alcantara, Ma. Concepcion</v>
          </cell>
          <cell r="I105">
            <v>51621455</v>
          </cell>
          <cell r="J105" t="str">
            <v>Francisco, Patricia Anne</v>
          </cell>
          <cell r="K105" t="str">
            <v>Senior CSR</v>
          </cell>
          <cell r="L105" t="str">
            <v>PRODUCTION</v>
          </cell>
          <cell r="M105" t="str">
            <v>ACTIVE</v>
          </cell>
          <cell r="N105" t="str">
            <v>DME EQ</v>
          </cell>
          <cell r="O105" t="str">
            <v>Wave 4</v>
          </cell>
          <cell r="P105" t="str">
            <v>E0.2</v>
          </cell>
          <cell r="Q105" t="str">
            <v>3.7</v>
          </cell>
          <cell r="R105">
            <v>42489</v>
          </cell>
          <cell r="S105">
            <v>43059</v>
          </cell>
          <cell r="T105">
            <v>6624247</v>
          </cell>
          <cell r="U105" t="str">
            <v>ADEJESUS</v>
          </cell>
          <cell r="V105" t="str">
            <v>ADELINA.DEJESUS</v>
          </cell>
          <cell r="W105">
            <v>12073</v>
          </cell>
          <cell r="X105" t="str">
            <v>DEJESUSADELINA</v>
          </cell>
          <cell r="Y105" t="str">
            <v>PG3.HCLDMEEQ.DEJESUSADELINA</v>
          </cell>
          <cell r="Z105">
            <v>704</v>
          </cell>
          <cell r="AA105">
            <v>26323</v>
          </cell>
          <cell r="AB105" t="str">
            <v>8 PATRICK ST HULONG DUHAT</v>
          </cell>
          <cell r="AC105">
            <v>9951928114</v>
          </cell>
          <cell r="AG105" t="e">
            <v>#N/A</v>
          </cell>
          <cell r="AH105">
            <v>64</v>
          </cell>
          <cell r="AK105" t="str">
            <v>Apria-Agent</v>
          </cell>
        </row>
        <row r="106">
          <cell r="A106">
            <v>51719219</v>
          </cell>
          <cell r="B106" t="str">
            <v>De Vera, Darlina</v>
          </cell>
          <cell r="C106" t="str">
            <v>Darlina De Vera</v>
          </cell>
          <cell r="D106" t="str">
            <v>De Vera</v>
          </cell>
          <cell r="E106" t="str">
            <v>Darlina</v>
          </cell>
          <cell r="G106">
            <v>51609647</v>
          </cell>
          <cell r="H106" t="str">
            <v>Oliveros, Kristel Aissa</v>
          </cell>
          <cell r="I106">
            <v>51747002</v>
          </cell>
          <cell r="J106" t="str">
            <v>Ronelle, Dalay</v>
          </cell>
          <cell r="K106" t="str">
            <v>Senior CSR</v>
          </cell>
          <cell r="L106" t="str">
            <v>PRODUCTION</v>
          </cell>
          <cell r="M106" t="str">
            <v>ACTIVE</v>
          </cell>
          <cell r="N106" t="str">
            <v>PPMC</v>
          </cell>
          <cell r="O106" t="str">
            <v>Wave 21</v>
          </cell>
          <cell r="P106" t="str">
            <v>E0.2</v>
          </cell>
          <cell r="Q106" t="str">
            <v>1.10</v>
          </cell>
          <cell r="R106">
            <v>43131</v>
          </cell>
          <cell r="S106">
            <v>43725</v>
          </cell>
          <cell r="T106">
            <v>6624812</v>
          </cell>
          <cell r="U106" t="str">
            <v>DVERA</v>
          </cell>
          <cell r="V106" t="str">
            <v>DARLINA.DEVERA</v>
          </cell>
          <cell r="W106">
            <v>69309</v>
          </cell>
          <cell r="X106" t="str">
            <v>DeVeraDarlina</v>
          </cell>
          <cell r="Y106" t="str">
            <v>PG3.HCLPPMCIB.DeVeraDarlina</v>
          </cell>
          <cell r="Z106">
            <v>14953</v>
          </cell>
          <cell r="AA106" t="str">
            <v>N/A</v>
          </cell>
          <cell r="AB106" t="str">
            <v>Tolentino St. Brgy Namulandayan Lupao Nueva Ecija</v>
          </cell>
          <cell r="AC106">
            <v>9773553340</v>
          </cell>
          <cell r="AG106" t="e">
            <v>#N/A</v>
          </cell>
          <cell r="AH106">
            <v>65</v>
          </cell>
          <cell r="AK106" t="str">
            <v>Apria-Agent</v>
          </cell>
        </row>
        <row r="107">
          <cell r="A107">
            <v>51803955</v>
          </cell>
          <cell r="B107" t="str">
            <v>Dedicatoria, Myco Oliver</v>
          </cell>
          <cell r="C107" t="str">
            <v>Myco Oliver Dedicatoria</v>
          </cell>
          <cell r="D107" t="str">
            <v>Dedicatoria</v>
          </cell>
          <cell r="E107" t="str">
            <v>Myco Oliver</v>
          </cell>
          <cell r="G107">
            <v>51559927</v>
          </cell>
          <cell r="H107" t="str">
            <v>Acena, Bert Allan</v>
          </cell>
          <cell r="I107">
            <v>51772919</v>
          </cell>
          <cell r="J107" t="str">
            <v>Fernandez, Rosanna Eslava</v>
          </cell>
          <cell r="K107" t="str">
            <v>Senior CSR</v>
          </cell>
          <cell r="L107" t="str">
            <v>PRODUCTION</v>
          </cell>
          <cell r="M107" t="str">
            <v>ACTIVE</v>
          </cell>
          <cell r="N107" t="str">
            <v>Kaiser Closet</v>
          </cell>
          <cell r="O107" t="str">
            <v>Wave 7</v>
          </cell>
          <cell r="P107" t="str">
            <v>E0.2</v>
          </cell>
          <cell r="Q107" t="str">
            <v>0.7</v>
          </cell>
          <cell r="R107">
            <v>43566</v>
          </cell>
          <cell r="S107">
            <v>43605</v>
          </cell>
          <cell r="U107" t="str">
            <v>MDEDICTA</v>
          </cell>
          <cell r="V107" t="str">
            <v>MYCOOLIVER.DEDIC</v>
          </cell>
          <cell r="W107">
            <v>69077</v>
          </cell>
          <cell r="X107" t="str">
            <v>DEDICTATORIAMYCO</v>
          </cell>
          <cell r="Y107" t="str">
            <v>PG3.HCLKAISERHC.DEDICTATORIAMYCO</v>
          </cell>
          <cell r="Z107">
            <v>17062</v>
          </cell>
          <cell r="AA107" t="e">
            <v>#N/A</v>
          </cell>
          <cell r="AB107" t="e">
            <v>#N/A</v>
          </cell>
          <cell r="AC107" t="e">
            <v>#N/A</v>
          </cell>
          <cell r="AG107" t="str">
            <v>Closed with Council Approval</v>
          </cell>
          <cell r="AH107">
            <v>62</v>
          </cell>
          <cell r="AK107" t="str">
            <v>Apria-Agent</v>
          </cell>
        </row>
        <row r="108">
          <cell r="A108">
            <v>51803947</v>
          </cell>
          <cell r="B108" t="str">
            <v>Defante, Richard</v>
          </cell>
          <cell r="C108" t="str">
            <v>Richard Defante</v>
          </cell>
          <cell r="D108" t="str">
            <v>Defante</v>
          </cell>
          <cell r="E108" t="str">
            <v>Richard</v>
          </cell>
          <cell r="G108">
            <v>51559927</v>
          </cell>
          <cell r="H108" t="str">
            <v>Acena, Bert Allan</v>
          </cell>
          <cell r="I108">
            <v>51772919</v>
          </cell>
          <cell r="J108" t="str">
            <v>Fernandez, Rosanna Eslava</v>
          </cell>
          <cell r="K108" t="str">
            <v>Senior CSR</v>
          </cell>
          <cell r="L108" t="str">
            <v>PRODUCTION</v>
          </cell>
          <cell r="M108" t="str">
            <v>ACTIVE</v>
          </cell>
          <cell r="N108" t="str">
            <v>Kaiser Closet</v>
          </cell>
          <cell r="O108" t="str">
            <v>Wave 7</v>
          </cell>
          <cell r="P108" t="str">
            <v>E0.2</v>
          </cell>
          <cell r="Q108" t="str">
            <v>0.7</v>
          </cell>
          <cell r="R108">
            <v>43566</v>
          </cell>
          <cell r="S108">
            <v>43605</v>
          </cell>
          <cell r="U108" t="str">
            <v>RDEFANTE</v>
          </cell>
          <cell r="V108" t="str">
            <v>RICHARD.DEFANTE</v>
          </cell>
          <cell r="W108">
            <v>69082</v>
          </cell>
          <cell r="X108" t="str">
            <v>DEFANTERICHARD</v>
          </cell>
          <cell r="Y108" t="str">
            <v>PG3.HCLKAISERHC.DEFANTERICHARD</v>
          </cell>
          <cell r="Z108">
            <v>17064</v>
          </cell>
          <cell r="AA108" t="e">
            <v>#N/A</v>
          </cell>
          <cell r="AB108" t="e">
            <v>#N/A</v>
          </cell>
          <cell r="AC108" t="e">
            <v>#N/A</v>
          </cell>
          <cell r="AG108" t="str">
            <v>Green-Closed</v>
          </cell>
          <cell r="AH108">
            <v>67</v>
          </cell>
          <cell r="AK108" t="str">
            <v>Apria-Agent</v>
          </cell>
        </row>
        <row r="109">
          <cell r="A109">
            <v>51725693</v>
          </cell>
          <cell r="B109" t="str">
            <v>Del Rosario, Josefina</v>
          </cell>
          <cell r="C109" t="str">
            <v>Josefina Simbajon Del Rosario</v>
          </cell>
          <cell r="D109" t="str">
            <v>Del Rosario</v>
          </cell>
          <cell r="E109" t="str">
            <v>Josefina</v>
          </cell>
          <cell r="F109" t="str">
            <v>Simbajon</v>
          </cell>
          <cell r="G109">
            <v>51588225</v>
          </cell>
          <cell r="H109" t="str">
            <v>Boado, Ruel</v>
          </cell>
          <cell r="I109">
            <v>51747002</v>
          </cell>
          <cell r="J109" t="str">
            <v>Ronelle, Dalay</v>
          </cell>
          <cell r="K109" t="str">
            <v>Senior CSR</v>
          </cell>
          <cell r="L109" t="str">
            <v>PRODUCTION</v>
          </cell>
          <cell r="M109" t="str">
            <v>ACTIVE</v>
          </cell>
          <cell r="N109" t="str">
            <v>PPMC</v>
          </cell>
          <cell r="O109" t="str">
            <v>Wave 14</v>
          </cell>
          <cell r="P109" t="str">
            <v>E0.2</v>
          </cell>
          <cell r="Q109" t="str">
            <v>1.8</v>
          </cell>
          <cell r="R109">
            <v>43182</v>
          </cell>
          <cell r="S109">
            <v>43234</v>
          </cell>
          <cell r="T109">
            <v>6624154</v>
          </cell>
          <cell r="U109" t="str">
            <v>JROSARI2</v>
          </cell>
          <cell r="V109" t="str">
            <v>JOSEFINA.DELROSARIO</v>
          </cell>
          <cell r="W109">
            <v>48474</v>
          </cell>
          <cell r="X109" t="str">
            <v>DelRosarioJosefina</v>
          </cell>
          <cell r="Y109" t="str">
            <v>PG3.HCLPPMCIB.DelRosarioJosefina</v>
          </cell>
          <cell r="Z109">
            <v>15474</v>
          </cell>
          <cell r="AA109">
            <v>25281</v>
          </cell>
          <cell r="AB109" t="str">
            <v>E Rodriguez Quezon City</v>
          </cell>
          <cell r="AC109">
            <v>9995879160</v>
          </cell>
          <cell r="AG109" t="e">
            <v>#N/A</v>
          </cell>
          <cell r="AH109">
            <v>67</v>
          </cell>
          <cell r="AK109" t="str">
            <v>Apria-Agent</v>
          </cell>
        </row>
        <row r="110">
          <cell r="A110">
            <v>51578947</v>
          </cell>
          <cell r="B110" t="str">
            <v>Del Rosario, Rosemarie</v>
          </cell>
          <cell r="C110" t="str">
            <v>Rosemarie del Rosario</v>
          </cell>
          <cell r="D110" t="str">
            <v>del Rosario</v>
          </cell>
          <cell r="E110" t="str">
            <v>Rosemarie</v>
          </cell>
          <cell r="G110">
            <v>51601287</v>
          </cell>
          <cell r="H110" t="str">
            <v>Cerrer, Catherine Mae</v>
          </cell>
          <cell r="I110">
            <v>51744004</v>
          </cell>
          <cell r="J110" t="str">
            <v>Sharma, Saumitra</v>
          </cell>
          <cell r="K110" t="str">
            <v>Team Leader</v>
          </cell>
          <cell r="L110" t="str">
            <v>SUPPORT</v>
          </cell>
          <cell r="M110" t="str">
            <v>ACTIVE</v>
          </cell>
          <cell r="N110" t="str">
            <v>PPMC IB L2</v>
          </cell>
          <cell r="O110" t="str">
            <v>Wave 4</v>
          </cell>
          <cell r="P110" t="str">
            <v>E1.1</v>
          </cell>
          <cell r="Q110" t="str">
            <v>4.2</v>
          </cell>
          <cell r="R110">
            <v>42264</v>
          </cell>
          <cell r="S110">
            <v>42436</v>
          </cell>
          <cell r="T110">
            <v>6634233</v>
          </cell>
          <cell r="U110" t="str">
            <v>RROSARI1</v>
          </cell>
          <cell r="V110" t="str">
            <v>ROSEMARIE.D</v>
          </cell>
          <cell r="W110">
            <v>69327</v>
          </cell>
          <cell r="X110" t="str">
            <v>DELROSARIOROSEMARI</v>
          </cell>
          <cell r="Y110" t="str">
            <v>PG3.HCLPPMCIB.DELROSARIOROSEMARI</v>
          </cell>
          <cell r="Z110">
            <v>4341</v>
          </cell>
          <cell r="AA110">
            <v>29132</v>
          </cell>
          <cell r="AB110" t="str">
            <v>23 Miranda St. Zone 3 Signal Village Taguig City</v>
          </cell>
          <cell r="AC110">
            <v>9263532814</v>
          </cell>
          <cell r="AG110" t="e">
            <v>#N/A</v>
          </cell>
          <cell r="AH110">
            <v>62</v>
          </cell>
          <cell r="AK110" t="str">
            <v>Apria-TL</v>
          </cell>
        </row>
        <row r="111">
          <cell r="A111">
            <v>51787985</v>
          </cell>
          <cell r="B111" t="str">
            <v xml:space="preserve">Dela Cruz, Andie May Peralta </v>
          </cell>
          <cell r="C111" t="str">
            <v>Andie May Peralta  Dela Cruz</v>
          </cell>
          <cell r="D111" t="str">
            <v>Dela Cruz</v>
          </cell>
          <cell r="E111" t="str">
            <v xml:space="preserve">Andie May Peralta </v>
          </cell>
          <cell r="G111">
            <v>51609647</v>
          </cell>
          <cell r="H111" t="str">
            <v>Oliveros, Kristel Aissa</v>
          </cell>
          <cell r="I111">
            <v>51747002</v>
          </cell>
          <cell r="J111" t="str">
            <v>Ronelle, Dalay</v>
          </cell>
          <cell r="K111" t="str">
            <v>CSR</v>
          </cell>
          <cell r="L111" t="str">
            <v>PRODUCTION</v>
          </cell>
          <cell r="M111" t="str">
            <v>ACTIVE</v>
          </cell>
          <cell r="N111" t="str">
            <v>PPMC</v>
          </cell>
          <cell r="O111" t="str">
            <v>Wave 19</v>
          </cell>
          <cell r="P111" t="str">
            <v>E0.1</v>
          </cell>
          <cell r="Q111" t="str">
            <v>0.9</v>
          </cell>
          <cell r="R111">
            <v>43511</v>
          </cell>
          <cell r="S111">
            <v>43563</v>
          </cell>
          <cell r="U111" t="str">
            <v>ADELACR3</v>
          </cell>
          <cell r="V111" t="str">
            <v>ANDIEMAY.DELACRUZ</v>
          </cell>
          <cell r="W111">
            <v>69098</v>
          </cell>
          <cell r="X111" t="str">
            <v>DELAANDIE</v>
          </cell>
          <cell r="Y111" t="str">
            <v>PG3.HCLPPMCIB.DELAANDIE</v>
          </cell>
          <cell r="Z111">
            <v>16041</v>
          </cell>
          <cell r="AA111" t="e">
            <v>#N/A</v>
          </cell>
          <cell r="AB111" t="e">
            <v>#N/A</v>
          </cell>
          <cell r="AC111" t="e">
            <v>#N/A</v>
          </cell>
          <cell r="AG111" t="str">
            <v>Closed with Council Approval</v>
          </cell>
          <cell r="AH111">
            <v>66</v>
          </cell>
          <cell r="AK111" t="str">
            <v>Apria-Agent</v>
          </cell>
        </row>
        <row r="112">
          <cell r="A112">
            <v>51721824</v>
          </cell>
          <cell r="B112" t="str">
            <v>Dela Cruz, Joanalyn</v>
          </cell>
          <cell r="C112" t="str">
            <v>Joanalyn Dela Cruz</v>
          </cell>
          <cell r="D112" t="str">
            <v>Dela Cruz</v>
          </cell>
          <cell r="E112" t="str">
            <v>Joanalyn</v>
          </cell>
          <cell r="G112">
            <v>51547597</v>
          </cell>
          <cell r="H112" t="str">
            <v>Venales, Marven</v>
          </cell>
          <cell r="I112">
            <v>51814930</v>
          </cell>
          <cell r="J112" t="str">
            <v xml:space="preserve">Raagas, Jake </v>
          </cell>
          <cell r="K112" t="str">
            <v>Senior CSR</v>
          </cell>
          <cell r="L112" t="str">
            <v>PRODUCTION</v>
          </cell>
          <cell r="M112" t="str">
            <v>ACTIVE</v>
          </cell>
          <cell r="N112" t="str">
            <v>Kaiser Orphan EDI</v>
          </cell>
          <cell r="O112" t="str">
            <v>Wave 4</v>
          </cell>
          <cell r="P112" t="str">
            <v>E0.2</v>
          </cell>
          <cell r="Q112" t="str">
            <v>1.9</v>
          </cell>
          <cell r="R112">
            <v>43153</v>
          </cell>
          <cell r="S112">
            <v>43192</v>
          </cell>
          <cell r="T112">
            <v>6624923</v>
          </cell>
          <cell r="U112" t="str">
            <v>JDELACR3</v>
          </cell>
          <cell r="V112" t="str">
            <v>JOANALYN.DELACRUZ</v>
          </cell>
          <cell r="W112">
            <v>69314</v>
          </cell>
          <cell r="X112" t="str">
            <v>DelaCruzJoanalyn</v>
          </cell>
          <cell r="Y112" t="str">
            <v>PG3.HCLKAISERHC.DelaCruzJoanalyn</v>
          </cell>
          <cell r="Z112">
            <v>14870</v>
          </cell>
          <cell r="AA112" t="str">
            <v>N/A</v>
          </cell>
          <cell r="AB112" t="str">
            <v>m.cruz mandaluyong City</v>
          </cell>
          <cell r="AC112">
            <v>9567093067</v>
          </cell>
          <cell r="AG112" t="e">
            <v>#N/A</v>
          </cell>
          <cell r="AH112">
            <v>64</v>
          </cell>
          <cell r="AK112" t="str">
            <v>Apria-Agent</v>
          </cell>
        </row>
        <row r="113">
          <cell r="A113">
            <v>51591938</v>
          </cell>
          <cell r="B113" t="str">
            <v>Dela Paz, Jemilly</v>
          </cell>
          <cell r="C113" t="str">
            <v>Jemilly Dela Paz</v>
          </cell>
          <cell r="D113" t="str">
            <v>Dela Paz</v>
          </cell>
          <cell r="E113" t="str">
            <v>Jemilly</v>
          </cell>
          <cell r="G113">
            <v>51609647</v>
          </cell>
          <cell r="H113" t="str">
            <v>Oliveros, Kristel Aissa</v>
          </cell>
          <cell r="I113">
            <v>51747002</v>
          </cell>
          <cell r="J113" t="str">
            <v>Ronelle, Dalay</v>
          </cell>
          <cell r="K113" t="str">
            <v>Senior CSR</v>
          </cell>
          <cell r="L113" t="str">
            <v>PRODUCTION</v>
          </cell>
          <cell r="M113" t="str">
            <v>ACTIVE</v>
          </cell>
          <cell r="N113" t="str">
            <v>PPMC</v>
          </cell>
          <cell r="O113" t="str">
            <v>Wave 4</v>
          </cell>
          <cell r="P113" t="str">
            <v>E0.2</v>
          </cell>
          <cell r="Q113" t="str">
            <v>3.10</v>
          </cell>
          <cell r="R113">
            <v>42376</v>
          </cell>
          <cell r="S113">
            <v>42436</v>
          </cell>
          <cell r="T113">
            <v>6624097</v>
          </cell>
          <cell r="U113" t="str">
            <v>JDELAPA1</v>
          </cell>
          <cell r="V113" t="str">
            <v>JEMILLY.DELAPAZ</v>
          </cell>
          <cell r="W113">
            <v>69397</v>
          </cell>
          <cell r="X113" t="str">
            <v>DelaPazJemilly</v>
          </cell>
          <cell r="Y113" t="str">
            <v>PG3.HCLPPMCIB.DelaPazJemilly</v>
          </cell>
          <cell r="Z113">
            <v>4795</v>
          </cell>
          <cell r="AA113">
            <v>33544</v>
          </cell>
          <cell r="AB113" t="str">
            <v>89-G 2nd ave. East Rembo, Makati City</v>
          </cell>
          <cell r="AC113">
            <v>9270182456</v>
          </cell>
          <cell r="AG113" t="e">
            <v>#N/A</v>
          </cell>
          <cell r="AH113">
            <v>66</v>
          </cell>
          <cell r="AK113" t="str">
            <v>Apria-Agent</v>
          </cell>
        </row>
        <row r="114">
          <cell r="A114">
            <v>51558115</v>
          </cell>
          <cell r="B114" t="str">
            <v>Dellova, Quendolyn</v>
          </cell>
          <cell r="C114" t="str">
            <v>Quendolyn Dellova</v>
          </cell>
          <cell r="D114" t="str">
            <v>Dellova</v>
          </cell>
          <cell r="E114" t="str">
            <v>Quendolyn</v>
          </cell>
          <cell r="G114">
            <v>51691175</v>
          </cell>
          <cell r="H114" t="str">
            <v>Estaras, Rowell Golloso</v>
          </cell>
          <cell r="I114">
            <v>51609648</v>
          </cell>
          <cell r="J114" t="str">
            <v>Alcantara, Ma. Concepcion</v>
          </cell>
          <cell r="K114" t="str">
            <v>CSR</v>
          </cell>
          <cell r="L114" t="str">
            <v>PRODUCTION</v>
          </cell>
          <cell r="M114" t="str">
            <v>ACTIVE</v>
          </cell>
          <cell r="N114" t="str">
            <v>Sleep EQ</v>
          </cell>
          <cell r="O114" t="str">
            <v>Wave 2</v>
          </cell>
          <cell r="P114" t="str">
            <v>E0.1</v>
          </cell>
          <cell r="Q114" t="str">
            <v>4.7</v>
          </cell>
          <cell r="R114">
            <v>42109</v>
          </cell>
          <cell r="S114">
            <v>42138</v>
          </cell>
          <cell r="T114">
            <v>6634102</v>
          </cell>
          <cell r="U114" t="str">
            <v>DELLOVA</v>
          </cell>
          <cell r="V114" t="str">
            <v>QUENDOLYN.DELLOVA</v>
          </cell>
          <cell r="W114">
            <v>69111</v>
          </cell>
          <cell r="X114" t="str">
            <v>DELLOVAQUENDOLY</v>
          </cell>
          <cell r="Y114" t="str">
            <v>PG3.HCLSleepRSEQ.DELLOVAQUENDOLY</v>
          </cell>
          <cell r="Z114">
            <v>16893</v>
          </cell>
          <cell r="AA114">
            <v>32541</v>
          </cell>
          <cell r="AB114" t="str">
            <v>block 92 lot 26 adela st. brgy: Rizal</v>
          </cell>
          <cell r="AC114">
            <v>9758885093</v>
          </cell>
          <cell r="AG114" t="e">
            <v>#N/A</v>
          </cell>
          <cell r="AH114">
            <v>62</v>
          </cell>
          <cell r="AK114" t="str">
            <v>Apria-Agent</v>
          </cell>
        </row>
        <row r="115">
          <cell r="A115">
            <v>51697023</v>
          </cell>
          <cell r="B115" t="str">
            <v>Deyto, Joseph Ryan</v>
          </cell>
          <cell r="C115" t="str">
            <v>Joseph Ryan Deyto</v>
          </cell>
          <cell r="D115" t="str">
            <v>Deyto</v>
          </cell>
          <cell r="E115" t="str">
            <v>Joseph Ryan</v>
          </cell>
          <cell r="G115">
            <v>51559927</v>
          </cell>
          <cell r="H115" t="str">
            <v>Acena, Bert Allan</v>
          </cell>
          <cell r="I115">
            <v>51772919</v>
          </cell>
          <cell r="J115" t="str">
            <v>Fernandez, Rosanna Eslava</v>
          </cell>
          <cell r="K115" t="str">
            <v>Senior CSR</v>
          </cell>
          <cell r="L115" t="str">
            <v>PRODUCTION</v>
          </cell>
          <cell r="M115" t="str">
            <v>ACTIVE</v>
          </cell>
          <cell r="N115" t="str">
            <v>Kaiser Closet</v>
          </cell>
          <cell r="O115" t="str">
            <v>Wave 1</v>
          </cell>
          <cell r="P115" t="str">
            <v>E0.2</v>
          </cell>
          <cell r="Q115" t="str">
            <v>2.3</v>
          </cell>
          <cell r="R115">
            <v>42961</v>
          </cell>
          <cell r="S115">
            <v>43017</v>
          </cell>
          <cell r="T115">
            <v>6624614</v>
          </cell>
          <cell r="U115" t="str">
            <v>JDEYTO</v>
          </cell>
          <cell r="V115" t="str">
            <v>JOSEPHRYAN.DEYTO</v>
          </cell>
          <cell r="W115">
            <v>69014</v>
          </cell>
          <cell r="X115" t="str">
            <v>DEYTOJOSEPHRYAN</v>
          </cell>
          <cell r="Y115" t="str">
            <v>PG3.HCLKAISERHC.DEYTOJOSEPHRYAN</v>
          </cell>
          <cell r="Z115">
            <v>14439</v>
          </cell>
          <cell r="AA115" t="str">
            <v>N/A</v>
          </cell>
          <cell r="AB115" t="str">
            <v>Blk 13 lot 66 13th St Olv Pangpang Sorsogon City</v>
          </cell>
          <cell r="AC115">
            <v>9560383625</v>
          </cell>
          <cell r="AG115" t="e">
            <v>#N/A</v>
          </cell>
          <cell r="AH115">
            <v>75</v>
          </cell>
          <cell r="AK115" t="str">
            <v>Apria-Agent</v>
          </cell>
        </row>
        <row r="116">
          <cell r="A116">
            <v>51615823</v>
          </cell>
          <cell r="B116" t="str">
            <v>Dominguez, Ann Princess</v>
          </cell>
          <cell r="C116" t="str">
            <v>Ann Princess Dominguez</v>
          </cell>
          <cell r="D116" t="str">
            <v>Dominguez</v>
          </cell>
          <cell r="E116" t="str">
            <v>Ann Princess</v>
          </cell>
          <cell r="G116">
            <v>51421353</v>
          </cell>
          <cell r="H116" t="str">
            <v>Flores, Ma. Adelfa</v>
          </cell>
          <cell r="I116">
            <v>51581034</v>
          </cell>
          <cell r="J116" t="str">
            <v>Leona, Christian Geemee</v>
          </cell>
          <cell r="K116" t="str">
            <v>Quality Analyst</v>
          </cell>
          <cell r="L116" t="str">
            <v>SUPPORT</v>
          </cell>
          <cell r="M116" t="str">
            <v>ACTIVE</v>
          </cell>
          <cell r="N116" t="str">
            <v>PPMC</v>
          </cell>
          <cell r="O116" t="str">
            <v>Wave 6</v>
          </cell>
          <cell r="P116" t="str">
            <v>E0.3</v>
          </cell>
          <cell r="Q116" t="str">
            <v>3.5</v>
          </cell>
          <cell r="R116">
            <v>42534</v>
          </cell>
          <cell r="S116">
            <v>42576</v>
          </cell>
          <cell r="T116">
            <v>6624339</v>
          </cell>
          <cell r="U116" t="str">
            <v>ADOMING2</v>
          </cell>
          <cell r="V116" t="str">
            <v>ANNPRINCESS.D</v>
          </cell>
          <cell r="W116">
            <v>69371</v>
          </cell>
          <cell r="X116" t="str">
            <v>DOMINGUEZANNPRINC</v>
          </cell>
          <cell r="Y116" t="str">
            <v>PG3.HCLQuality.DOMINGUEZANNPRINC</v>
          </cell>
          <cell r="Z116">
            <v>639</v>
          </cell>
          <cell r="AA116">
            <v>34094</v>
          </cell>
          <cell r="AB116" t="str">
            <v>Blk 24 Lot 15 Manukan Ext. BF Martinville Manuyo 2 Las Piñas</v>
          </cell>
          <cell r="AC116">
            <v>9494959316</v>
          </cell>
          <cell r="AG116" t="e">
            <v>#N/A</v>
          </cell>
          <cell r="AH116">
            <v>64</v>
          </cell>
          <cell r="AK116" t="str">
            <v>Apria-Quality</v>
          </cell>
        </row>
        <row r="117">
          <cell r="A117">
            <v>51591945</v>
          </cell>
          <cell r="B117" t="str">
            <v>Ducusin, Kevin John</v>
          </cell>
          <cell r="C117" t="str">
            <v>Kevin John Ducusin</v>
          </cell>
          <cell r="D117" t="str">
            <v>Ducusin</v>
          </cell>
          <cell r="E117" t="str">
            <v>Kevin John</v>
          </cell>
          <cell r="G117">
            <v>51601287</v>
          </cell>
          <cell r="H117" t="str">
            <v>Cerrer, Catherine Mae</v>
          </cell>
          <cell r="I117">
            <v>51744004</v>
          </cell>
          <cell r="J117" t="str">
            <v>Sharma, Saumitra</v>
          </cell>
          <cell r="K117" t="str">
            <v>SME</v>
          </cell>
          <cell r="L117" t="str">
            <v>SUPPORT</v>
          </cell>
          <cell r="M117" t="str">
            <v>ACTIVE</v>
          </cell>
          <cell r="N117" t="str">
            <v>PPMC IB L2</v>
          </cell>
          <cell r="O117" t="str">
            <v>Wave 4</v>
          </cell>
          <cell r="P117" t="str">
            <v>E0.3</v>
          </cell>
          <cell r="Q117" t="str">
            <v>3.10</v>
          </cell>
          <cell r="R117">
            <v>42376</v>
          </cell>
          <cell r="S117">
            <v>42436</v>
          </cell>
          <cell r="T117">
            <v>6624095</v>
          </cell>
          <cell r="U117" t="str">
            <v>KDUCUSIN</v>
          </cell>
          <cell r="V117" t="str">
            <v>KEVINJOHN.DUCUSIN</v>
          </cell>
          <cell r="W117">
            <v>69364</v>
          </cell>
          <cell r="X117" t="str">
            <v>DUCUSINKEVINJOHN</v>
          </cell>
          <cell r="Y117" t="str">
            <v>PG3.HCLPPMCIB.DUCUSINKEVINJOHN</v>
          </cell>
          <cell r="Z117">
            <v>4705</v>
          </cell>
          <cell r="AA117">
            <v>32820</v>
          </cell>
          <cell r="AB117" t="str">
            <v>BLK 17 L3A Cadena De Amor St. Pembo, Makati City</v>
          </cell>
          <cell r="AC117">
            <v>9163077809</v>
          </cell>
          <cell r="AG117" t="e">
            <v>#N/A</v>
          </cell>
          <cell r="AH117">
            <v>63</v>
          </cell>
          <cell r="AK117" t="str">
            <v>Apria-TL</v>
          </cell>
        </row>
        <row r="118">
          <cell r="A118">
            <v>51788758</v>
          </cell>
          <cell r="B118" t="str">
            <v xml:space="preserve">Erivera, James Kevin Deciaro </v>
          </cell>
          <cell r="C118" t="str">
            <v>James Kevin Deciaro  Erivera</v>
          </cell>
          <cell r="D118" t="str">
            <v>Erivera</v>
          </cell>
          <cell r="E118" t="str">
            <v xml:space="preserve">James Kevin Deciaro </v>
          </cell>
          <cell r="G118">
            <v>51609647</v>
          </cell>
          <cell r="H118" t="str">
            <v>Oliveros, Kristel Aissa</v>
          </cell>
          <cell r="I118">
            <v>51747002</v>
          </cell>
          <cell r="J118" t="str">
            <v>Ronelle, Dalay</v>
          </cell>
          <cell r="K118" t="str">
            <v>CSR</v>
          </cell>
          <cell r="L118" t="str">
            <v>PRODUCTION</v>
          </cell>
          <cell r="M118" t="str">
            <v>ACTIVE</v>
          </cell>
          <cell r="N118" t="str">
            <v>PPMC</v>
          </cell>
          <cell r="O118" t="str">
            <v>Wave 19</v>
          </cell>
          <cell r="P118" t="str">
            <v>E0.1</v>
          </cell>
          <cell r="Q118" t="str">
            <v>0.9</v>
          </cell>
          <cell r="R118">
            <v>43515</v>
          </cell>
          <cell r="S118">
            <v>43563</v>
          </cell>
          <cell r="U118" t="str">
            <v>JERIVERA</v>
          </cell>
          <cell r="V118" t="str">
            <v>JAMESKEVIN.ERIVERA</v>
          </cell>
          <cell r="W118">
            <v>69084</v>
          </cell>
          <cell r="X118" t="str">
            <v>ERIVERAJAMES</v>
          </cell>
          <cell r="Y118" t="str">
            <v>PG3.HCLPPMCIB.ERIVERAJAMES</v>
          </cell>
          <cell r="Z118">
            <v>16044</v>
          </cell>
          <cell r="AA118" t="e">
            <v>#N/A</v>
          </cell>
          <cell r="AB118" t="e">
            <v>#N/A</v>
          </cell>
          <cell r="AC118" t="e">
            <v>#N/A</v>
          </cell>
          <cell r="AG118" t="str">
            <v>Closed with Council Approval</v>
          </cell>
          <cell r="AH118">
            <v>63</v>
          </cell>
          <cell r="AK118" t="str">
            <v>Apria-Agent</v>
          </cell>
        </row>
        <row r="119">
          <cell r="A119">
            <v>51743041</v>
          </cell>
          <cell r="B119" t="str">
            <v>Escobar, Kevin Anne</v>
          </cell>
          <cell r="C119" t="str">
            <v>Kevin Anne Escobar</v>
          </cell>
          <cell r="D119" t="str">
            <v>Escobar</v>
          </cell>
          <cell r="E119" t="str">
            <v>Kevin Anne</v>
          </cell>
          <cell r="G119">
            <v>51588225</v>
          </cell>
          <cell r="H119" t="str">
            <v>Boado, Ruel</v>
          </cell>
          <cell r="I119">
            <v>51747002</v>
          </cell>
          <cell r="J119" t="str">
            <v>Ronelle, Dalay</v>
          </cell>
          <cell r="K119" t="str">
            <v>Senior CSR</v>
          </cell>
          <cell r="L119" t="str">
            <v>PRODUCTION</v>
          </cell>
          <cell r="M119" t="str">
            <v>ACTIVE</v>
          </cell>
          <cell r="N119" t="str">
            <v>PPMC</v>
          </cell>
          <cell r="O119" t="str">
            <v>Wave 17</v>
          </cell>
          <cell r="P119" t="str">
            <v>E0.2</v>
          </cell>
          <cell r="Q119" t="str">
            <v>1.4</v>
          </cell>
          <cell r="R119">
            <v>43297</v>
          </cell>
          <cell r="S119">
            <v>43381</v>
          </cell>
          <cell r="T119">
            <v>6634776</v>
          </cell>
          <cell r="U119" t="str">
            <v>KESCOBAR</v>
          </cell>
          <cell r="V119" t="str">
            <v>KEVINANNE.ESCOBAR</v>
          </cell>
          <cell r="W119">
            <v>48537</v>
          </cell>
          <cell r="X119" t="str">
            <v>EscobarKevin</v>
          </cell>
          <cell r="Y119" t="str">
            <v>PG3.HCLPPMCIB.EscobarKevin</v>
          </cell>
          <cell r="Z119">
            <v>15313</v>
          </cell>
          <cell r="AA119" t="str">
            <v>N/A</v>
          </cell>
          <cell r="AB119" t="str">
            <v>2047 a francisco st. sta ana manila</v>
          </cell>
          <cell r="AC119" t="str">
            <v>09195728721 </v>
          </cell>
          <cell r="AG119" t="e">
            <v>#N/A</v>
          </cell>
          <cell r="AH119">
            <v>69</v>
          </cell>
          <cell r="AK119" t="str">
            <v>Apria-Agent</v>
          </cell>
        </row>
        <row r="120">
          <cell r="A120">
            <v>51722867</v>
          </cell>
          <cell r="B120" t="str">
            <v>Esquivias, Roxanne</v>
          </cell>
          <cell r="C120" t="str">
            <v>Roxanne Esquivias</v>
          </cell>
          <cell r="D120" t="str">
            <v>Esquivias</v>
          </cell>
          <cell r="E120" t="str">
            <v>Roxanne</v>
          </cell>
          <cell r="G120">
            <v>51710500</v>
          </cell>
          <cell r="H120" t="str">
            <v>Rodriguez, Rose Anne</v>
          </cell>
          <cell r="I120">
            <v>51744004</v>
          </cell>
          <cell r="J120" t="str">
            <v>Sharma, Saumitra</v>
          </cell>
          <cell r="K120" t="str">
            <v>Trainer RN</v>
          </cell>
          <cell r="L120" t="str">
            <v>SUPPORT</v>
          </cell>
          <cell r="M120" t="str">
            <v>ACTIVE</v>
          </cell>
          <cell r="N120" t="str">
            <v>Kaiser Closet</v>
          </cell>
          <cell r="O120" t="str">
            <v>Wave 9</v>
          </cell>
          <cell r="P120" t="str">
            <v>E0.2</v>
          </cell>
          <cell r="Q120" t="str">
            <v>1.9</v>
          </cell>
          <cell r="R120">
            <v>43159</v>
          </cell>
          <cell r="S120">
            <v>43199</v>
          </cell>
          <cell r="T120">
            <v>6624933</v>
          </cell>
          <cell r="U120" t="str">
            <v>RESQUIVI</v>
          </cell>
          <cell r="V120" t="str">
            <v>ROXANNE.ESQUIVAS</v>
          </cell>
          <cell r="W120">
            <v>69491</v>
          </cell>
          <cell r="X120" t="str">
            <v>EsquiviasRoxanne</v>
          </cell>
          <cell r="Y120" t="str">
            <v>PG3.HCLTraining.EsquiviasRoxanne</v>
          </cell>
          <cell r="Z120">
            <v>14884</v>
          </cell>
          <cell r="AA120" t="str">
            <v>N/A</v>
          </cell>
          <cell r="AB120" t="str">
            <v>Buting Pasig</v>
          </cell>
          <cell r="AC120">
            <v>9955068332</v>
          </cell>
          <cell r="AG120" t="e">
            <v>#N/A</v>
          </cell>
          <cell r="AH120">
            <v>64</v>
          </cell>
          <cell r="AK120" t="str">
            <v>Apria-Training</v>
          </cell>
        </row>
        <row r="121">
          <cell r="A121">
            <v>51691175</v>
          </cell>
          <cell r="B121" t="str">
            <v>Estaras, Rowell Golloso</v>
          </cell>
          <cell r="C121" t="str">
            <v>Rowell Golloso Estaras</v>
          </cell>
          <cell r="D121" t="str">
            <v>Estaras</v>
          </cell>
          <cell r="E121" t="str">
            <v>Rowell</v>
          </cell>
          <cell r="F121" t="str">
            <v>Golloso</v>
          </cell>
          <cell r="G121">
            <v>51609648</v>
          </cell>
          <cell r="H121" t="str">
            <v>Alcantara, Ma. Concepcion</v>
          </cell>
          <cell r="I121">
            <v>51621455</v>
          </cell>
          <cell r="J121" t="str">
            <v>Francisco, Patricia Anne</v>
          </cell>
          <cell r="K121" t="str">
            <v>Team Leader</v>
          </cell>
          <cell r="L121" t="str">
            <v>SUPPORT</v>
          </cell>
          <cell r="M121" t="str">
            <v>ACTIVE</v>
          </cell>
          <cell r="N121" t="str">
            <v>Sleep EQ</v>
          </cell>
          <cell r="O121" t="str">
            <v>Wave 16</v>
          </cell>
          <cell r="P121" t="str">
            <v>E1.1</v>
          </cell>
          <cell r="Q121" t="str">
            <v>2.5</v>
          </cell>
          <cell r="R121">
            <v>42919</v>
          </cell>
          <cell r="S121">
            <v>42954</v>
          </cell>
          <cell r="T121">
            <v>6624462</v>
          </cell>
          <cell r="U121" t="str">
            <v>RESTARAS</v>
          </cell>
          <cell r="V121" t="str">
            <v>ROWEL.ESTARAS</v>
          </cell>
          <cell r="W121">
            <v>12135</v>
          </cell>
          <cell r="X121" t="str">
            <v>EstarasRowell</v>
          </cell>
          <cell r="Y121" t="str">
            <v>PG3.HCLSleepRSEQ.EstarasRowell</v>
          </cell>
          <cell r="Z121">
            <v>16998</v>
          </cell>
          <cell r="AA121">
            <v>32925</v>
          </cell>
          <cell r="AB121" t="str">
            <v>36 Unit B COnstabulary Road Veterans Village</v>
          </cell>
          <cell r="AC121" t="str">
            <v>09151983803</v>
          </cell>
          <cell r="AG121" t="e">
            <v>#N/A</v>
          </cell>
          <cell r="AH121">
            <v>69</v>
          </cell>
          <cell r="AK121" t="str">
            <v>Apria-TL</v>
          </cell>
        </row>
        <row r="122">
          <cell r="A122">
            <v>51743367</v>
          </cell>
          <cell r="B122" t="str">
            <v>Evangelista, Jose Roy</v>
          </cell>
          <cell r="C122" t="str">
            <v>Jose Roy Evangelista</v>
          </cell>
          <cell r="D122" t="str">
            <v>Evangelista</v>
          </cell>
          <cell r="E122" t="str">
            <v>Jose Roy</v>
          </cell>
          <cell r="G122">
            <v>51564379</v>
          </cell>
          <cell r="H122" t="str">
            <v>Puentenegra, Kris Angelo</v>
          </cell>
          <cell r="I122">
            <v>51621455</v>
          </cell>
          <cell r="J122" t="str">
            <v>Francisco, Patricia Anne</v>
          </cell>
          <cell r="K122" t="str">
            <v>Team Leader</v>
          </cell>
          <cell r="L122" t="str">
            <v>SUPPORT</v>
          </cell>
          <cell r="M122" t="str">
            <v>ACTIVE</v>
          </cell>
          <cell r="N122" t="str">
            <v>Standard PAP</v>
          </cell>
          <cell r="O122" t="str">
            <v>Wave 20</v>
          </cell>
          <cell r="P122" t="str">
            <v>E1.1</v>
          </cell>
          <cell r="Q122" t="str">
            <v>1.4</v>
          </cell>
          <cell r="R122">
            <v>43304</v>
          </cell>
          <cell r="S122">
            <v>43311</v>
          </cell>
          <cell r="T122">
            <v>6634783</v>
          </cell>
          <cell r="U122" t="str">
            <v>Jevange1</v>
          </cell>
          <cell r="V122" t="str">
            <v>JOSEROY.EVANGELISTA</v>
          </cell>
          <cell r="W122">
            <v>48541</v>
          </cell>
          <cell r="X122" t="str">
            <v>EvangelistaJos</v>
          </cell>
          <cell r="Y122" t="str">
            <v>PG3.HCLStdPAPEQ.EvangelistaJos</v>
          </cell>
          <cell r="Z122">
            <v>15319</v>
          </cell>
          <cell r="AA122" t="str">
            <v>N/A</v>
          </cell>
          <cell r="AB122" t="str">
            <v>35-B.E. Mendoza Street, Buting, Pasig City</v>
          </cell>
          <cell r="AC122" t="str">
            <v>09567061292</v>
          </cell>
          <cell r="AG122" t="e">
            <v>#N/A</v>
          </cell>
          <cell r="AH122">
            <v>63</v>
          </cell>
          <cell r="AK122" t="str">
            <v>Apria-TL</v>
          </cell>
        </row>
        <row r="123">
          <cell r="A123">
            <v>51662324</v>
          </cell>
          <cell r="B123" t="str">
            <v>Fajardo, Mervin Derla</v>
          </cell>
          <cell r="C123" t="str">
            <v>Mervin Derla Fajardo</v>
          </cell>
          <cell r="D123" t="str">
            <v>Fajardo</v>
          </cell>
          <cell r="E123" t="str">
            <v>Mervin</v>
          </cell>
          <cell r="F123" t="str">
            <v>Derla</v>
          </cell>
          <cell r="G123">
            <v>51578947</v>
          </cell>
          <cell r="H123" t="str">
            <v>Del Rosario, Rosemarie</v>
          </cell>
          <cell r="I123">
            <v>51601287</v>
          </cell>
          <cell r="J123" t="str">
            <v>Cerrer, Catherine Mae</v>
          </cell>
          <cell r="K123" t="str">
            <v>Senior CSR</v>
          </cell>
          <cell r="L123" t="str">
            <v>PRODUCTION</v>
          </cell>
          <cell r="M123" t="str">
            <v>ACTIVE</v>
          </cell>
          <cell r="N123" t="str">
            <v>PPMC IB L2</v>
          </cell>
          <cell r="O123" t="str">
            <v>Wave 9</v>
          </cell>
          <cell r="P123" t="str">
            <v>E0.2</v>
          </cell>
          <cell r="Q123" t="str">
            <v>2.10</v>
          </cell>
          <cell r="R123">
            <v>42754</v>
          </cell>
          <cell r="S123">
            <v>42807</v>
          </cell>
          <cell r="T123">
            <v>6624400</v>
          </cell>
          <cell r="U123" t="str">
            <v>MFAJARD1</v>
          </cell>
          <cell r="V123" t="str">
            <v>MERVIN.FAJARDO</v>
          </cell>
          <cell r="W123">
            <v>69405</v>
          </cell>
          <cell r="X123" t="str">
            <v>FajardoMervin</v>
          </cell>
          <cell r="Y123" t="str">
            <v>PG3.HCLPPMCIB.FajardoMervin</v>
          </cell>
          <cell r="Z123">
            <v>2864</v>
          </cell>
          <cell r="AA123">
            <v>32391</v>
          </cell>
          <cell r="AB123" t="str">
            <v>blk 6 lot 4 villa ellise barangay masuso</v>
          </cell>
          <cell r="AC123">
            <v>9777225948</v>
          </cell>
          <cell r="AG123" t="e">
            <v>#N/A</v>
          </cell>
          <cell r="AH123">
            <v>65</v>
          </cell>
          <cell r="AK123" t="str">
            <v>Apria-Agent</v>
          </cell>
        </row>
        <row r="124">
          <cell r="A124">
            <v>51591940</v>
          </cell>
          <cell r="B124" t="str">
            <v>Famisaran, Kimberly</v>
          </cell>
          <cell r="C124" t="str">
            <v>Kimberly Famisaran</v>
          </cell>
          <cell r="D124" t="str">
            <v>Famisaran</v>
          </cell>
          <cell r="E124" t="str">
            <v>Kimberly</v>
          </cell>
          <cell r="G124">
            <v>51609648</v>
          </cell>
          <cell r="H124" t="str">
            <v>Alcantara, Ma. Concepcion</v>
          </cell>
          <cell r="I124">
            <v>51621455</v>
          </cell>
          <cell r="J124" t="str">
            <v>Francisco, Patricia Anne</v>
          </cell>
          <cell r="K124" t="str">
            <v>Team Leader</v>
          </cell>
          <cell r="L124" t="str">
            <v>SUPPORT</v>
          </cell>
          <cell r="M124" t="str">
            <v>ACTIVE</v>
          </cell>
          <cell r="N124" t="str">
            <v>Sleep EQ</v>
          </cell>
          <cell r="O124" t="str">
            <v>Wave 4</v>
          </cell>
          <cell r="P124" t="str">
            <v>E1.1</v>
          </cell>
          <cell r="Q124" t="str">
            <v>3.10</v>
          </cell>
          <cell r="R124">
            <v>42376</v>
          </cell>
          <cell r="S124">
            <v>42436</v>
          </cell>
          <cell r="T124">
            <v>6624099</v>
          </cell>
          <cell r="U124" t="str">
            <v>KFAMISAR</v>
          </cell>
          <cell r="V124" t="str">
            <v>KIMBERLY.FAMISARAN</v>
          </cell>
          <cell r="W124">
            <v>69207</v>
          </cell>
          <cell r="X124" t="str">
            <v>FAMISARANKIMBER</v>
          </cell>
          <cell r="Y124" t="str">
            <v>PG3.HCLSleepRSEQ.FAMISARANKIMBER</v>
          </cell>
          <cell r="Z124">
            <v>4787</v>
          </cell>
          <cell r="AA124">
            <v>34846</v>
          </cell>
          <cell r="AB124" t="str">
            <v>Mabuhay, Roxas, Oriental Mindoro</v>
          </cell>
          <cell r="AC124">
            <v>9559774241</v>
          </cell>
          <cell r="AG124" t="e">
            <v>#N/A</v>
          </cell>
          <cell r="AH124">
            <v>62</v>
          </cell>
          <cell r="AK124" t="str">
            <v>Apria-TL</v>
          </cell>
        </row>
        <row r="125">
          <cell r="A125">
            <v>51724157</v>
          </cell>
          <cell r="B125" t="str">
            <v>Fernandez, Honey</v>
          </cell>
          <cell r="C125" t="str">
            <v>Honey Cadayona Fernandez</v>
          </cell>
          <cell r="D125" t="str">
            <v>Fernandez</v>
          </cell>
          <cell r="E125" t="str">
            <v>Honey</v>
          </cell>
          <cell r="F125" t="str">
            <v>Cadayona</v>
          </cell>
          <cell r="G125">
            <v>51568888</v>
          </cell>
          <cell r="H125" t="str">
            <v>Saway, Kim Edward</v>
          </cell>
          <cell r="I125">
            <v>51601287</v>
          </cell>
          <cell r="J125" t="str">
            <v>Cerrer, Catherine Mae</v>
          </cell>
          <cell r="K125" t="str">
            <v>Senior CSR</v>
          </cell>
          <cell r="L125" t="str">
            <v>PRODUCTION</v>
          </cell>
          <cell r="M125" t="str">
            <v>ACTIVE</v>
          </cell>
          <cell r="N125" t="str">
            <v>Sleep CS</v>
          </cell>
          <cell r="O125" t="str">
            <v>Wave 21</v>
          </cell>
          <cell r="P125" t="str">
            <v>E0.2</v>
          </cell>
          <cell r="Q125" t="str">
            <v>1.8</v>
          </cell>
          <cell r="R125">
            <v>43166</v>
          </cell>
          <cell r="S125">
            <v>43521</v>
          </cell>
          <cell r="T125">
            <v>6634552</v>
          </cell>
          <cell r="U125" t="str">
            <v>HFERNAN1</v>
          </cell>
          <cell r="V125" t="str">
            <v>HONEY.FERNANDEZ</v>
          </cell>
          <cell r="W125">
            <v>48460</v>
          </cell>
          <cell r="X125" t="str">
            <v>FernandezHoney</v>
          </cell>
          <cell r="Y125" t="str">
            <v>PG3.HCLSleepRSCS.FernandezHoney</v>
          </cell>
          <cell r="Z125">
            <v>15413</v>
          </cell>
          <cell r="AA125" t="str">
            <v>N/A</v>
          </cell>
          <cell r="AB125" t="str">
            <v>#60 T 14th Ave. Brgy. Socorro Cubao, Quezon City</v>
          </cell>
          <cell r="AC125">
            <v>9192538299</v>
          </cell>
          <cell r="AG125" t="e">
            <v>#N/A</v>
          </cell>
          <cell r="AH125">
            <v>74</v>
          </cell>
          <cell r="AK125" t="str">
            <v>Apria-Agent</v>
          </cell>
        </row>
        <row r="126">
          <cell r="A126">
            <v>51772919</v>
          </cell>
          <cell r="B126" t="str">
            <v>Fernandez, Rosanna Eslava</v>
          </cell>
          <cell r="C126" t="str">
            <v>Rosanna Eslava Fernandez</v>
          </cell>
          <cell r="D126" t="str">
            <v>Fernandez</v>
          </cell>
          <cell r="E126" t="str">
            <v>Rosanna Eslava</v>
          </cell>
          <cell r="G126">
            <v>51621455</v>
          </cell>
          <cell r="H126" t="str">
            <v>Francisco, Patricia Anne</v>
          </cell>
          <cell r="I126">
            <v>51744004</v>
          </cell>
          <cell r="J126" t="str">
            <v>Sharma, Saumitra</v>
          </cell>
          <cell r="K126" t="str">
            <v>Deputy Manager</v>
          </cell>
          <cell r="L126" t="str">
            <v>SUPPORT</v>
          </cell>
          <cell r="M126" t="str">
            <v>ACTIVE</v>
          </cell>
          <cell r="N126" t="str">
            <v>Kaiser Closet</v>
          </cell>
          <cell r="O126" t="str">
            <v>Wave 31</v>
          </cell>
          <cell r="P126" t="str">
            <v>E2.2</v>
          </cell>
          <cell r="Q126" t="str">
            <v>1.0</v>
          </cell>
          <cell r="R126">
            <v>43437</v>
          </cell>
          <cell r="S126">
            <v>43482</v>
          </cell>
          <cell r="U126" t="str">
            <v>RFERNAN7</v>
          </cell>
          <cell r="V126" t="str">
            <v>ROSANNAF</v>
          </cell>
          <cell r="W126">
            <v>48494</v>
          </cell>
          <cell r="X126" t="str">
            <v>FernandezRosanna</v>
          </cell>
          <cell r="Y126" t="str">
            <v>PG3.HCLKAISERHC.FernandezRosanna</v>
          </cell>
          <cell r="Z126">
            <v>16999</v>
          </cell>
          <cell r="AA126" t="e">
            <v>#N/A</v>
          </cell>
          <cell r="AB126" t="e">
            <v>#N/A</v>
          </cell>
          <cell r="AC126" t="e">
            <v>#N/A</v>
          </cell>
          <cell r="AG126" t="e">
            <v>#N/A</v>
          </cell>
          <cell r="AH126">
            <v>66</v>
          </cell>
          <cell r="AK126" t="str">
            <v>Apria-Manager</v>
          </cell>
        </row>
        <row r="127">
          <cell r="A127">
            <v>51728256</v>
          </cell>
          <cell r="B127" t="str">
            <v>Fernando, John</v>
          </cell>
          <cell r="C127" t="str">
            <v>John Alonzo Fernando</v>
          </cell>
          <cell r="D127" t="str">
            <v>Fernando</v>
          </cell>
          <cell r="E127" t="str">
            <v>John</v>
          </cell>
          <cell r="G127">
            <v>51576660</v>
          </cell>
          <cell r="H127" t="str">
            <v>Rodrigo, Robin</v>
          </cell>
          <cell r="I127">
            <v>51609648</v>
          </cell>
          <cell r="J127" t="str">
            <v>Alcantara, Ma. Concepcion</v>
          </cell>
          <cell r="K127" t="str">
            <v>Senior CSR</v>
          </cell>
          <cell r="L127" t="str">
            <v>PRODUCTION</v>
          </cell>
          <cell r="M127" t="str">
            <v>ACTIVE</v>
          </cell>
          <cell r="N127" t="str">
            <v>Sleep EQ</v>
          </cell>
          <cell r="O127" t="str">
            <v xml:space="preserve">Wave 7 </v>
          </cell>
          <cell r="P127" t="str">
            <v>E0.2</v>
          </cell>
          <cell r="Q127" t="str">
            <v>1.8</v>
          </cell>
          <cell r="R127">
            <v>43194</v>
          </cell>
          <cell r="S127">
            <v>43651</v>
          </cell>
          <cell r="T127">
            <v>6624056</v>
          </cell>
          <cell r="U127" t="str">
            <v>JFERNA13</v>
          </cell>
          <cell r="V127" t="str">
            <v>JOHN.FERNANDO</v>
          </cell>
          <cell r="W127">
            <v>16230</v>
          </cell>
          <cell r="X127" t="str">
            <v>FernandoJohn</v>
          </cell>
          <cell r="Y127" t="str">
            <v>PG3.HCLSleepRSEQ.FernandoJohn</v>
          </cell>
          <cell r="Z127">
            <v>15079</v>
          </cell>
          <cell r="AA127" t="str">
            <v>N/A</v>
          </cell>
          <cell r="AB127" t="str">
            <v>820 Ascaño St. Malibay, Pasay City</v>
          </cell>
          <cell r="AC127">
            <v>9957999124</v>
          </cell>
          <cell r="AG127" t="e">
            <v>#N/A</v>
          </cell>
          <cell r="AH127">
            <v>67</v>
          </cell>
          <cell r="AK127" t="str">
            <v>Apria-Agent</v>
          </cell>
        </row>
        <row r="128">
          <cell r="A128">
            <v>51715674</v>
          </cell>
          <cell r="B128" t="str">
            <v>Ferrer, Lea Hanna Uy</v>
          </cell>
          <cell r="C128" t="str">
            <v>Lea Hanna Uy Ferrer</v>
          </cell>
          <cell r="D128" t="str">
            <v>Ferrer</v>
          </cell>
          <cell r="E128" t="str">
            <v>Lea Hanna Uy</v>
          </cell>
          <cell r="G128">
            <v>51568888</v>
          </cell>
          <cell r="H128" t="str">
            <v>Saway, Kim Edward</v>
          </cell>
          <cell r="I128">
            <v>51601287</v>
          </cell>
          <cell r="J128" t="str">
            <v>Cerrer, Catherine Mae</v>
          </cell>
          <cell r="K128" t="str">
            <v>Senior CSR</v>
          </cell>
          <cell r="L128" t="str">
            <v>Floating</v>
          </cell>
          <cell r="M128" t="str">
            <v>ML</v>
          </cell>
          <cell r="N128" t="str">
            <v>Floating</v>
          </cell>
          <cell r="O128" t="str">
            <v>Wave 15</v>
          </cell>
          <cell r="P128" t="str">
            <v>E0.2</v>
          </cell>
          <cell r="Q128" t="str">
            <v>1.10</v>
          </cell>
          <cell r="R128">
            <v>43108</v>
          </cell>
          <cell r="S128">
            <v>43178</v>
          </cell>
          <cell r="T128">
            <v>6624852</v>
          </cell>
          <cell r="U128" t="str">
            <v>LFERRER</v>
          </cell>
          <cell r="V128" t="str">
            <v>LEAHANNA.FERRER</v>
          </cell>
          <cell r="W128">
            <v>69431</v>
          </cell>
          <cell r="X128" t="str">
            <v>FerrerLeaHan</v>
          </cell>
          <cell r="Y128" t="str">
            <v>PG3.HCLSleepRSCS.FerrerLeaHan</v>
          </cell>
          <cell r="Z128">
            <v>14320</v>
          </cell>
          <cell r="AA128" t="str">
            <v>N/A</v>
          </cell>
          <cell r="AB128" t="str">
            <v>#20 Manga St., Road 3, Paradise, Malanday, Marikina City</v>
          </cell>
          <cell r="AC128" t="str">
            <v>09303444271</v>
          </cell>
          <cell r="AG128" t="e">
            <v>#N/A</v>
          </cell>
          <cell r="AH128">
            <v>62</v>
          </cell>
          <cell r="AK128" t="str">
            <v>Apria-Agent</v>
          </cell>
        </row>
        <row r="129">
          <cell r="A129">
            <v>51615298</v>
          </cell>
          <cell r="B129" t="str">
            <v>Ferrolino, Johnry Pacia</v>
          </cell>
          <cell r="C129" t="str">
            <v>Johnry Pacia Ferrolino</v>
          </cell>
          <cell r="D129" t="str">
            <v>Ferrolino</v>
          </cell>
          <cell r="E129" t="str">
            <v>Johnry Pacia</v>
          </cell>
          <cell r="G129">
            <v>51743367</v>
          </cell>
          <cell r="H129" t="str">
            <v>Evangelista, Jose Roy</v>
          </cell>
          <cell r="I129">
            <v>51564379</v>
          </cell>
          <cell r="J129" t="str">
            <v>Puentenegra, Kris Angelo</v>
          </cell>
          <cell r="K129" t="str">
            <v>Senior CSR</v>
          </cell>
          <cell r="L129" t="str">
            <v>PRODUCTION</v>
          </cell>
          <cell r="M129" t="str">
            <v>ACTIVE</v>
          </cell>
          <cell r="N129" t="str">
            <v>Standard PAP</v>
          </cell>
          <cell r="O129" t="str">
            <v>Wave 9</v>
          </cell>
          <cell r="P129" t="str">
            <v>E0.2</v>
          </cell>
          <cell r="Q129" t="str">
            <v>3.5</v>
          </cell>
          <cell r="R129">
            <v>42530</v>
          </cell>
          <cell r="S129">
            <v>42583</v>
          </cell>
          <cell r="T129">
            <v>6624354</v>
          </cell>
          <cell r="U129" t="str">
            <v>JFERROLI</v>
          </cell>
          <cell r="V129" t="str">
            <v>JOHNRY.FERROLINO</v>
          </cell>
          <cell r="W129">
            <v>12158</v>
          </cell>
          <cell r="X129" t="str">
            <v>FERROLINOJOHNRY</v>
          </cell>
          <cell r="Y129" t="str">
            <v>PG3.HCLStdPAPEQ.FERROLINOJOHNRY</v>
          </cell>
          <cell r="Z129">
            <v>613</v>
          </cell>
          <cell r="AA129">
            <v>29576</v>
          </cell>
          <cell r="AB129" t="str">
            <v>B19 L26 Ph2,Babylonia St. North Olympus Subdivision Novalich</v>
          </cell>
          <cell r="AC129" t="str">
            <v>09175732232</v>
          </cell>
          <cell r="AG129" t="e">
            <v>#N/A</v>
          </cell>
          <cell r="AH129">
            <v>54</v>
          </cell>
          <cell r="AK129" t="str">
            <v>Apria-Agent</v>
          </cell>
        </row>
        <row r="130">
          <cell r="A130">
            <v>51722942</v>
          </cell>
          <cell r="B130" t="str">
            <v>Flores, Allain</v>
          </cell>
          <cell r="C130" t="str">
            <v>Allain Flores</v>
          </cell>
          <cell r="D130" t="str">
            <v>Flores</v>
          </cell>
          <cell r="E130" t="str">
            <v>Allain</v>
          </cell>
          <cell r="G130">
            <v>51609647</v>
          </cell>
          <cell r="H130" t="str">
            <v>Oliveros, Kristel Aissa</v>
          </cell>
          <cell r="I130">
            <v>51747002</v>
          </cell>
          <cell r="J130" t="str">
            <v>Ronelle, Dalay</v>
          </cell>
          <cell r="K130" t="str">
            <v>Senior CSR</v>
          </cell>
          <cell r="L130" t="str">
            <v>PRODUCTION</v>
          </cell>
          <cell r="M130" t="str">
            <v>ACTIVE</v>
          </cell>
          <cell r="N130" t="str">
            <v>PPMC</v>
          </cell>
          <cell r="O130" t="str">
            <v>Wave 21</v>
          </cell>
          <cell r="P130" t="str">
            <v>E0.2</v>
          </cell>
          <cell r="Q130" t="str">
            <v>1.9</v>
          </cell>
          <cell r="R130">
            <v>43159</v>
          </cell>
          <cell r="S130">
            <v>43725</v>
          </cell>
          <cell r="T130">
            <v>6624938</v>
          </cell>
          <cell r="U130" t="str">
            <v>AFLORES5</v>
          </cell>
          <cell r="V130" t="str">
            <v>ALLAIN.FLORES</v>
          </cell>
          <cell r="W130">
            <v>69493</v>
          </cell>
          <cell r="X130" t="str">
            <v>FloresAllain</v>
          </cell>
          <cell r="Y130" t="str">
            <v>PG3.HCLPPMCIB.FloresAllain</v>
          </cell>
          <cell r="Z130">
            <v>14814</v>
          </cell>
          <cell r="AA130" t="str">
            <v>N/A</v>
          </cell>
          <cell r="AB130" t="str">
            <v>Fort Bonifacio Taguig City</v>
          </cell>
          <cell r="AC130">
            <v>9081260726</v>
          </cell>
          <cell r="AG130" t="e">
            <v>#N/A</v>
          </cell>
          <cell r="AH130">
            <v>68</v>
          </cell>
          <cell r="AK130" t="str">
            <v>Apria-Agent</v>
          </cell>
        </row>
        <row r="131">
          <cell r="A131">
            <v>51611764</v>
          </cell>
          <cell r="B131" t="str">
            <v>Flores, Crizabel</v>
          </cell>
          <cell r="C131" t="str">
            <v>Crizabel Flores</v>
          </cell>
          <cell r="D131" t="str">
            <v>Flores</v>
          </cell>
          <cell r="E131" t="str">
            <v>Crizabel</v>
          </cell>
          <cell r="G131">
            <v>51591940</v>
          </cell>
          <cell r="H131" t="str">
            <v>Famisaran, Kimberly</v>
          </cell>
          <cell r="I131">
            <v>51609648</v>
          </cell>
          <cell r="J131" t="str">
            <v>Alcantara, Ma. Concepcion</v>
          </cell>
          <cell r="K131" t="str">
            <v>Senior CSR</v>
          </cell>
          <cell r="L131" t="str">
            <v>PRODUCTION</v>
          </cell>
          <cell r="M131" t="str">
            <v>ACTIVE</v>
          </cell>
          <cell r="N131" t="str">
            <v>Sleep EQ</v>
          </cell>
          <cell r="O131" t="str">
            <v>Wave 12</v>
          </cell>
          <cell r="P131" t="str">
            <v>E0.2</v>
          </cell>
          <cell r="Q131" t="str">
            <v>3.6</v>
          </cell>
          <cell r="R131">
            <v>42508</v>
          </cell>
          <cell r="S131">
            <v>42562</v>
          </cell>
          <cell r="T131">
            <v>6624300</v>
          </cell>
          <cell r="U131" t="str">
            <v>CFLORES8</v>
          </cell>
          <cell r="V131" t="str">
            <v>CRIZABEL.FLORES</v>
          </cell>
          <cell r="W131">
            <v>69115</v>
          </cell>
          <cell r="X131" t="str">
            <v>FLORESCRIZABEL</v>
          </cell>
          <cell r="Y131" t="str">
            <v>PG3.HCLSleepRSEQ.FLORESCRIZABEL</v>
          </cell>
          <cell r="Z131">
            <v>772</v>
          </cell>
          <cell r="AA131" t="str">
            <v>N/A</v>
          </cell>
          <cell r="AB131" t="str">
            <v>BLK 1 LT 11 PRK13 EXT.BRGY.SOUTH DAANGHARI TAGUIG CITY</v>
          </cell>
          <cell r="AC131">
            <v>9324055897</v>
          </cell>
          <cell r="AG131" t="e">
            <v>#N/A</v>
          </cell>
          <cell r="AH131">
            <v>50</v>
          </cell>
          <cell r="AK131" t="str">
            <v>Apria-Agent</v>
          </cell>
        </row>
        <row r="132">
          <cell r="A132">
            <v>51421353</v>
          </cell>
          <cell r="B132" t="str">
            <v>Flores, Ma. Adelfa</v>
          </cell>
          <cell r="C132" t="str">
            <v>Ma. Adelfa Flores</v>
          </cell>
          <cell r="D132" t="str">
            <v>Flores</v>
          </cell>
          <cell r="E132" t="str">
            <v>Ma. Adelfa</v>
          </cell>
          <cell r="G132">
            <v>51581034</v>
          </cell>
          <cell r="H132" t="str">
            <v>Leona, Christian Geemee</v>
          </cell>
          <cell r="I132">
            <v>51744004</v>
          </cell>
          <cell r="J132" t="str">
            <v>Sharma, Saumitra</v>
          </cell>
          <cell r="K132" t="str">
            <v>Quality Lead</v>
          </cell>
          <cell r="L132" t="str">
            <v>SUPPORT</v>
          </cell>
          <cell r="M132" t="str">
            <v>ACTIVE</v>
          </cell>
          <cell r="N132" t="str">
            <v>ALL</v>
          </cell>
          <cell r="O132" t="str">
            <v>Wave 2</v>
          </cell>
          <cell r="P132" t="str">
            <v>E1.2</v>
          </cell>
          <cell r="Q132" t="str">
            <v>7.6</v>
          </cell>
          <cell r="R132">
            <v>41037</v>
          </cell>
          <cell r="T132">
            <v>6634038</v>
          </cell>
          <cell r="U132" t="str">
            <v>AFLORES4</v>
          </cell>
          <cell r="V132" t="str">
            <v>MA.FLORES</v>
          </cell>
          <cell r="W132">
            <v>69274</v>
          </cell>
          <cell r="X132" t="str">
            <v>FLORESMAADELFA</v>
          </cell>
          <cell r="Y132" t="str">
            <v>PG3.HCLQuality.FLORESMAADELFA</v>
          </cell>
          <cell r="Z132">
            <v>1474</v>
          </cell>
          <cell r="AA132">
            <v>32007</v>
          </cell>
          <cell r="AB132" t="str">
            <v>451 Barangka Drive</v>
          </cell>
          <cell r="AC132">
            <v>9951607916</v>
          </cell>
          <cell r="AG132" t="e">
            <v>#N/A</v>
          </cell>
          <cell r="AH132">
            <v>69</v>
          </cell>
          <cell r="AK132" t="str">
            <v>Apria-Quality</v>
          </cell>
        </row>
        <row r="133">
          <cell r="A133">
            <v>51605129</v>
          </cell>
          <cell r="B133" t="str">
            <v>Florida, Ana Fila</v>
          </cell>
          <cell r="C133" t="str">
            <v>Ana Fila Florida</v>
          </cell>
          <cell r="D133" t="str">
            <v>Florida</v>
          </cell>
          <cell r="E133" t="str">
            <v>Ana Fila</v>
          </cell>
          <cell r="G133">
            <v>51615282</v>
          </cell>
          <cell r="H133" t="str">
            <v>Lozares, Eurvene Mark Santiago</v>
          </cell>
          <cell r="I133">
            <v>51747002</v>
          </cell>
          <cell r="J133" t="str">
            <v>Ronelle, Dalay</v>
          </cell>
          <cell r="K133" t="str">
            <v>Senior CSR</v>
          </cell>
          <cell r="L133" t="str">
            <v>PRODUCTION</v>
          </cell>
          <cell r="M133" t="str">
            <v>ACTIVE</v>
          </cell>
          <cell r="N133" t="str">
            <v>PPMC BPM</v>
          </cell>
          <cell r="O133" t="str">
            <v>Wave 6</v>
          </cell>
          <cell r="P133" t="str">
            <v>E1.1</v>
          </cell>
          <cell r="Q133" t="str">
            <v>3.8</v>
          </cell>
          <cell r="R133">
            <v>42461</v>
          </cell>
          <cell r="S133">
            <v>42870</v>
          </cell>
          <cell r="T133">
            <v>6624210</v>
          </cell>
          <cell r="U133" t="str">
            <v>AFLORIDA</v>
          </cell>
          <cell r="V133" t="str">
            <v>ANAFILA.FLORIDA</v>
          </cell>
          <cell r="W133">
            <v>69410</v>
          </cell>
          <cell r="X133" t="str">
            <v>FLORIDAANAFILA</v>
          </cell>
          <cell r="Y133" t="str">
            <v>PG3.HCLPPMCBPM.FLORIDAANAFILA</v>
          </cell>
          <cell r="Z133">
            <v>4319</v>
          </cell>
          <cell r="AA133">
            <v>31889</v>
          </cell>
          <cell r="AB133" t="str">
            <v>B8 L16 AGUILA VILLAGE SUSANA HEIGHTS MUNTINLUPA CITY</v>
          </cell>
          <cell r="AC133">
            <v>9162291731</v>
          </cell>
          <cell r="AG133" t="e">
            <v>#N/A</v>
          </cell>
          <cell r="AH133">
            <v>62</v>
          </cell>
          <cell r="AK133" t="str">
            <v>Apria-Agent</v>
          </cell>
        </row>
        <row r="134">
          <cell r="A134">
            <v>51621455</v>
          </cell>
          <cell r="B134" t="str">
            <v>Francisco, Patricia Anne</v>
          </cell>
          <cell r="C134" t="str">
            <v>Patricia Anne Francisco</v>
          </cell>
          <cell r="D134" t="str">
            <v>Francisco</v>
          </cell>
          <cell r="E134" t="str">
            <v>Patricia Anne</v>
          </cell>
          <cell r="F134" t="str">
            <v>D.</v>
          </cell>
          <cell r="G134">
            <v>51744004</v>
          </cell>
          <cell r="H134" t="str">
            <v>Sharma, Saumitra</v>
          </cell>
          <cell r="I134">
            <v>51735281</v>
          </cell>
          <cell r="J134" t="str">
            <v>Abigail Manubay</v>
          </cell>
          <cell r="K134" t="str">
            <v>Sr Operations Manager</v>
          </cell>
          <cell r="L134" t="str">
            <v>SUPPORT</v>
          </cell>
          <cell r="M134" t="str">
            <v>ACTIVE</v>
          </cell>
          <cell r="N134" t="str">
            <v>ALL</v>
          </cell>
          <cell r="P134" t="str">
            <v>E3.2</v>
          </cell>
          <cell r="Q134" t="str">
            <v>3.4</v>
          </cell>
          <cell r="R134">
            <v>42569</v>
          </cell>
          <cell r="T134">
            <v>6624366</v>
          </cell>
          <cell r="U134" t="str">
            <v>PFRANCI1</v>
          </cell>
          <cell r="V134" t="str">
            <v>PATRICIAANNE.F</v>
          </cell>
          <cell r="W134">
            <v>69377</v>
          </cell>
          <cell r="X134" t="str">
            <v>FRANCISCOPATRICIA</v>
          </cell>
          <cell r="Y134" t="str">
            <v>PG3.HCLPPMCIB.FRANCISCOPATRICIA</v>
          </cell>
          <cell r="Z134">
            <v>2952</v>
          </cell>
          <cell r="AA134">
            <v>27004</v>
          </cell>
          <cell r="AB134" t="str">
            <v>Caniogan</v>
          </cell>
          <cell r="AC134">
            <v>9175382614</v>
          </cell>
          <cell r="AG134" t="e">
            <v>#N/A</v>
          </cell>
          <cell r="AH134">
            <v>74</v>
          </cell>
          <cell r="AK134" t="str">
            <v>Apria-Manager</v>
          </cell>
        </row>
        <row r="135">
          <cell r="A135">
            <v>51716764</v>
          </cell>
          <cell r="B135" t="str">
            <v>Gabarda, Marvin</v>
          </cell>
          <cell r="C135" t="str">
            <v>Marvin Gabarda</v>
          </cell>
          <cell r="D135" t="str">
            <v>Gabarda</v>
          </cell>
          <cell r="E135" t="str">
            <v>Marvin</v>
          </cell>
          <cell r="G135">
            <v>51588223</v>
          </cell>
          <cell r="H135" t="str">
            <v>Pereira, Aiza Gay</v>
          </cell>
          <cell r="I135">
            <v>51609648</v>
          </cell>
          <cell r="J135" t="str">
            <v>Alcantara, Ma. Concepcion</v>
          </cell>
          <cell r="K135" t="str">
            <v>Senior CSR</v>
          </cell>
          <cell r="L135" t="str">
            <v>PRODUCTION</v>
          </cell>
          <cell r="M135" t="str">
            <v>ACTIVE</v>
          </cell>
          <cell r="N135" t="str">
            <v>Sleep EQ</v>
          </cell>
          <cell r="O135" t="str">
            <v>Wave 30</v>
          </cell>
          <cell r="P135" t="str">
            <v>E0.2</v>
          </cell>
          <cell r="Q135" t="str">
            <v>1.10</v>
          </cell>
          <cell r="R135">
            <v>43115</v>
          </cell>
          <cell r="S135">
            <v>43753</v>
          </cell>
          <cell r="T135">
            <v>6624792</v>
          </cell>
          <cell r="U135" t="str">
            <v>MGABARDA</v>
          </cell>
          <cell r="V135" t="str">
            <v>MARVIN.GABARDA</v>
          </cell>
          <cell r="W135">
            <v>69118</v>
          </cell>
          <cell r="X135" t="str">
            <v>GABARDAMARVIN</v>
          </cell>
          <cell r="Y135" t="str">
            <v>PG3.HCLSleepRSEQ.GABARDAMARVIN</v>
          </cell>
          <cell r="Z135">
            <v>14986</v>
          </cell>
          <cell r="AA135">
            <v>35363</v>
          </cell>
          <cell r="AB135" t="str">
            <v>Blk 298 Lot 13 Barangay Rizal Makati City</v>
          </cell>
          <cell r="AC135">
            <v>9954770458</v>
          </cell>
          <cell r="AG135" t="e">
            <v>#N/A</v>
          </cell>
          <cell r="AH135">
            <v>71</v>
          </cell>
          <cell r="AK135" t="str">
            <v>Apria-Agent</v>
          </cell>
        </row>
        <row r="136">
          <cell r="A136">
            <v>51785247</v>
          </cell>
          <cell r="B136" t="str">
            <v>Gabatanga, Deolyn</v>
          </cell>
          <cell r="C136" t="str">
            <v>Deolyn Gabatanga</v>
          </cell>
          <cell r="D136" t="str">
            <v>Gabatanga</v>
          </cell>
          <cell r="E136" t="str">
            <v>Deolyn</v>
          </cell>
          <cell r="G136">
            <v>51743367</v>
          </cell>
          <cell r="H136" t="str">
            <v>Evangelista, Jose Roy</v>
          </cell>
          <cell r="I136">
            <v>51564379</v>
          </cell>
          <cell r="J136" t="str">
            <v>Puentenegra, Kris Angelo</v>
          </cell>
          <cell r="K136" t="str">
            <v>Senior CSR</v>
          </cell>
          <cell r="L136" t="str">
            <v>PRODUCTION</v>
          </cell>
          <cell r="M136" t="str">
            <v>ML</v>
          </cell>
          <cell r="N136" t="str">
            <v>Standard PAP</v>
          </cell>
          <cell r="O136" t="str">
            <v>Wave 33</v>
          </cell>
          <cell r="P136" t="str">
            <v>E0.2</v>
          </cell>
          <cell r="Q136" t="str">
            <v>0.10</v>
          </cell>
          <cell r="R136">
            <v>43497</v>
          </cell>
          <cell r="S136">
            <v>43535</v>
          </cell>
          <cell r="U136" t="str">
            <v>DGABATAN</v>
          </cell>
          <cell r="V136" t="str">
            <v>DEOLYN.GABATANGA</v>
          </cell>
          <cell r="W136">
            <v>69107</v>
          </cell>
          <cell r="X136" t="str">
            <v>GABATANGADEOLY</v>
          </cell>
          <cell r="Y136" t="str">
            <v>PG3.HCLStdPAPEQ.GABATANGADEOLY</v>
          </cell>
          <cell r="Z136">
            <v>16021</v>
          </cell>
          <cell r="AA136" t="e">
            <v>#N/A</v>
          </cell>
          <cell r="AB136" t="e">
            <v>#N/A</v>
          </cell>
          <cell r="AC136" t="e">
            <v>#N/A</v>
          </cell>
          <cell r="AG136" t="str">
            <v>Green-Closed</v>
          </cell>
          <cell r="AH136">
            <v>66</v>
          </cell>
          <cell r="AK136" t="str">
            <v>Apria-Agent</v>
          </cell>
        </row>
        <row r="137">
          <cell r="A137">
            <v>51615820</v>
          </cell>
          <cell r="B137" t="str">
            <v>Galam, Ma. Cristina</v>
          </cell>
          <cell r="C137" t="str">
            <v>Ma. Cristina Galam</v>
          </cell>
          <cell r="D137" t="str">
            <v>Galam</v>
          </cell>
          <cell r="E137" t="str">
            <v>Ma. Cristina</v>
          </cell>
          <cell r="G137">
            <v>51609648</v>
          </cell>
          <cell r="H137" t="str">
            <v>Alcantara, Ma. Concepcion</v>
          </cell>
          <cell r="I137">
            <v>51621455</v>
          </cell>
          <cell r="J137" t="str">
            <v>Francisco, Patricia Anne</v>
          </cell>
          <cell r="K137" t="str">
            <v>Senior CSR</v>
          </cell>
          <cell r="L137" t="str">
            <v>PRODUCTION</v>
          </cell>
          <cell r="M137" t="str">
            <v>ACTIVE</v>
          </cell>
          <cell r="N137" t="str">
            <v>DME EQ</v>
          </cell>
          <cell r="O137" t="str">
            <v>Wave 3</v>
          </cell>
          <cell r="P137" t="str">
            <v>E0.2</v>
          </cell>
          <cell r="Q137" t="str">
            <v>3.5</v>
          </cell>
          <cell r="R137">
            <v>42534</v>
          </cell>
          <cell r="S137">
            <v>42583</v>
          </cell>
          <cell r="T137">
            <v>6624365</v>
          </cell>
          <cell r="U137" t="str">
            <v>MGALAM</v>
          </cell>
          <cell r="V137" t="str">
            <v>MACRISTINA.GALAM</v>
          </cell>
          <cell r="W137">
            <v>69194</v>
          </cell>
          <cell r="X137" t="str">
            <v>MACRISTINAGALAM</v>
          </cell>
          <cell r="Y137" t="str">
            <v>PG3.HCLDMEEQ.MACRISTINAGALAM</v>
          </cell>
          <cell r="Z137">
            <v>630</v>
          </cell>
          <cell r="AA137">
            <v>30988</v>
          </cell>
          <cell r="AB137" t="str">
            <v>Blk 33 Lot 34 Phase 1 EP Housing Pinagsa</v>
          </cell>
          <cell r="AC137">
            <v>9430570549</v>
          </cell>
          <cell r="AG137" t="e">
            <v>#N/A</v>
          </cell>
          <cell r="AH137">
            <v>51</v>
          </cell>
          <cell r="AK137" t="str">
            <v>Apria-Agent</v>
          </cell>
        </row>
        <row r="138">
          <cell r="A138">
            <v>51808053</v>
          </cell>
          <cell r="B138" t="str">
            <v>Gallenero, Danessa Tanael</v>
          </cell>
          <cell r="C138" t="str">
            <v>Danessa Tanael Gallenero</v>
          </cell>
          <cell r="D138" t="str">
            <v>Gallenero</v>
          </cell>
          <cell r="E138" t="str">
            <v>Danessa Tanael</v>
          </cell>
          <cell r="G138">
            <v>51568888</v>
          </cell>
          <cell r="H138" t="str">
            <v>Saway, Kim Edward</v>
          </cell>
          <cell r="I138">
            <v>51601287</v>
          </cell>
          <cell r="J138" t="str">
            <v>Cerrer, Catherine Mae</v>
          </cell>
          <cell r="K138" t="str">
            <v>Senior CSR</v>
          </cell>
          <cell r="L138" t="str">
            <v>PRODUCTION</v>
          </cell>
          <cell r="M138" t="str">
            <v>ACTIVE</v>
          </cell>
          <cell r="N138" t="str">
            <v>Sleep CS</v>
          </cell>
          <cell r="O138" t="str">
            <v>Wave 18</v>
          </cell>
          <cell r="P138" t="str">
            <v>E0.2</v>
          </cell>
          <cell r="Q138" t="str">
            <v>0.7</v>
          </cell>
          <cell r="R138">
            <v>43588</v>
          </cell>
          <cell r="S138">
            <v>43773</v>
          </cell>
          <cell r="U138" t="str">
            <v>DGALLENE</v>
          </cell>
          <cell r="V138" t="str">
            <v>DANESSA.GALLENERO</v>
          </cell>
          <cell r="W138">
            <v>69055</v>
          </cell>
          <cell r="X138" t="str">
            <v>GalleneroDanes</v>
          </cell>
          <cell r="Y138" t="str">
            <v>PG3.HCLSleepRSCS.GalleneroDanes</v>
          </cell>
          <cell r="Z138">
            <v>16871</v>
          </cell>
          <cell r="AA138" t="e">
            <v>#N/A</v>
          </cell>
          <cell r="AB138" t="e">
            <v>#N/A</v>
          </cell>
          <cell r="AC138" t="e">
            <v>#N/A</v>
          </cell>
          <cell r="AG138" t="str">
            <v>Closed with Council Approval</v>
          </cell>
          <cell r="AH138">
            <v>0</v>
          </cell>
          <cell r="AK138" t="str">
            <v>Apria-Agent</v>
          </cell>
        </row>
        <row r="139">
          <cell r="A139">
            <v>51764512</v>
          </cell>
          <cell r="B139" t="str">
            <v>Gernale, Jonachelle</v>
          </cell>
          <cell r="C139" t="str">
            <v>Jonachelle Gernale</v>
          </cell>
          <cell r="D139" t="str">
            <v>Gernale</v>
          </cell>
          <cell r="E139" t="str">
            <v>Jonachelle</v>
          </cell>
          <cell r="G139">
            <v>51559927</v>
          </cell>
          <cell r="H139" t="str">
            <v>Acena, Bert Allan</v>
          </cell>
          <cell r="I139">
            <v>51772919</v>
          </cell>
          <cell r="J139" t="str">
            <v>Fernandez, Rosanna Eslava</v>
          </cell>
          <cell r="K139" t="str">
            <v>Senior CSR</v>
          </cell>
          <cell r="L139" t="str">
            <v>PRODUCTION</v>
          </cell>
          <cell r="M139" t="str">
            <v>ACTIVE</v>
          </cell>
          <cell r="N139" t="str">
            <v>Kaiser Closet</v>
          </cell>
          <cell r="O139" t="str">
            <v>Wave 6</v>
          </cell>
          <cell r="P139" t="str">
            <v>E0.2</v>
          </cell>
          <cell r="Q139" t="str">
            <v>1.1</v>
          </cell>
          <cell r="R139">
            <v>43391</v>
          </cell>
          <cell r="S139">
            <v>43430</v>
          </cell>
          <cell r="U139" t="str">
            <v>JGERNALE</v>
          </cell>
          <cell r="V139" t="str">
            <v>JONACHELLEG</v>
          </cell>
          <cell r="W139">
            <v>69064</v>
          </cell>
          <cell r="X139" t="str">
            <v>GernaleJonachell</v>
          </cell>
          <cell r="Y139" t="str">
            <v>PG3.HCLKAISERHC.GernaleJonachell</v>
          </cell>
          <cell r="Z139">
            <v>16199</v>
          </cell>
          <cell r="AA139" t="str">
            <v>N/A</v>
          </cell>
          <cell r="AB139" t="str">
            <v>BRGY CEMBO MAKATI CITY</v>
          </cell>
          <cell r="AC139">
            <v>9999479986</v>
          </cell>
          <cell r="AE139" t="str">
            <v>Yes</v>
          </cell>
          <cell r="AF139" t="str">
            <v>Yes</v>
          </cell>
          <cell r="AG139" t="str">
            <v>Closed with Council Approval</v>
          </cell>
          <cell r="AH139">
            <v>64</v>
          </cell>
          <cell r="AI139" t="str">
            <v>Passed</v>
          </cell>
          <cell r="AJ139" t="str">
            <v>Passed</v>
          </cell>
          <cell r="AK139" t="str">
            <v>Apria-Agent</v>
          </cell>
        </row>
        <row r="140">
          <cell r="A140">
            <v>51607270</v>
          </cell>
          <cell r="B140" t="str">
            <v>Gevero, Mylene</v>
          </cell>
          <cell r="C140" t="str">
            <v>Mylene Gevero</v>
          </cell>
          <cell r="D140" t="str">
            <v>Gevero</v>
          </cell>
          <cell r="E140" t="str">
            <v>Mylene</v>
          </cell>
          <cell r="G140">
            <v>51576660</v>
          </cell>
          <cell r="H140" t="str">
            <v>Rodrigo, Robin</v>
          </cell>
          <cell r="I140">
            <v>51609648</v>
          </cell>
          <cell r="J140" t="str">
            <v>Alcantara, Ma. Concepcion</v>
          </cell>
          <cell r="K140" t="str">
            <v>Senior CSR</v>
          </cell>
          <cell r="L140" t="str">
            <v>PRODUCTION</v>
          </cell>
          <cell r="M140" t="str">
            <v>ACTIVE</v>
          </cell>
          <cell r="N140" t="str">
            <v>Sleep EQ</v>
          </cell>
          <cell r="O140" t="str">
            <v>Wave 10</v>
          </cell>
          <cell r="P140" t="str">
            <v>E0.2</v>
          </cell>
          <cell r="Q140" t="str">
            <v>3.7</v>
          </cell>
          <cell r="R140">
            <v>42474</v>
          </cell>
          <cell r="S140">
            <v>42523</v>
          </cell>
          <cell r="T140">
            <v>6624216</v>
          </cell>
          <cell r="U140" t="str">
            <v>MGEVERO</v>
          </cell>
          <cell r="V140" t="str">
            <v>MYLENE.GEVERO</v>
          </cell>
          <cell r="W140">
            <v>69117</v>
          </cell>
          <cell r="X140" t="str">
            <v>GEVEROMYLENE</v>
          </cell>
          <cell r="Y140" t="str">
            <v>PG3.HCLSleepRSEQ.GEVEROMYLENE</v>
          </cell>
          <cell r="Z140">
            <v>685</v>
          </cell>
          <cell r="AA140">
            <v>31192</v>
          </cell>
          <cell r="AB140" t="str">
            <v>440 Constabulary Rd.Vet Vill Brgy.Holy Spirit QC</v>
          </cell>
          <cell r="AC140">
            <v>9420193396</v>
          </cell>
          <cell r="AG140" t="e">
            <v>#N/A</v>
          </cell>
          <cell r="AH140">
            <v>53</v>
          </cell>
          <cell r="AK140" t="str">
            <v>Apria-Agent</v>
          </cell>
        </row>
        <row r="141">
          <cell r="A141">
            <v>51763970</v>
          </cell>
          <cell r="B141" t="str">
            <v>Gob, Elisabelle</v>
          </cell>
          <cell r="C141" t="str">
            <v>Elisabelle Gob</v>
          </cell>
          <cell r="D141" t="str">
            <v>Gob</v>
          </cell>
          <cell r="E141" t="str">
            <v>Elisabelle</v>
          </cell>
          <cell r="G141">
            <v>51743367</v>
          </cell>
          <cell r="H141" t="str">
            <v>Evangelista, Jose Roy</v>
          </cell>
          <cell r="I141">
            <v>51564379</v>
          </cell>
          <cell r="J141" t="str">
            <v>Puentenegra, Kris Angelo</v>
          </cell>
          <cell r="K141" t="str">
            <v>Senior CSR</v>
          </cell>
          <cell r="L141" t="str">
            <v>PRODUCTION</v>
          </cell>
          <cell r="M141" t="str">
            <v>ACTIVE</v>
          </cell>
          <cell r="N141" t="str">
            <v>Standard PAP</v>
          </cell>
          <cell r="O141" t="str">
            <v>Wave 9</v>
          </cell>
          <cell r="P141" t="str">
            <v>E0.2</v>
          </cell>
          <cell r="Q141" t="str">
            <v>1.1</v>
          </cell>
          <cell r="R141">
            <v>43385</v>
          </cell>
          <cell r="S141">
            <v>43718</v>
          </cell>
          <cell r="T141">
            <v>6624719</v>
          </cell>
          <cell r="U141" t="str">
            <v>EGOB</v>
          </cell>
          <cell r="V141" t="str">
            <v>ELISABELLEG</v>
          </cell>
          <cell r="W141">
            <v>48426</v>
          </cell>
          <cell r="X141" t="str">
            <v>GobElisabelle</v>
          </cell>
          <cell r="Y141" t="str">
            <v>PG3.HCLStdPAPEQ.GobElisabelle</v>
          </cell>
          <cell r="Z141">
            <v>16090</v>
          </cell>
          <cell r="AA141" t="str">
            <v>N/A</v>
          </cell>
          <cell r="AB141" t="str">
            <v>3rd Avenue -- East Rembo</v>
          </cell>
          <cell r="AC141" t="str">
            <v>09051225605</v>
          </cell>
          <cell r="AG141" t="str">
            <v>Green-Closed</v>
          </cell>
          <cell r="AH141">
            <v>67</v>
          </cell>
          <cell r="AK141" t="str">
            <v>Apria-Agent</v>
          </cell>
        </row>
        <row r="142">
          <cell r="A142">
            <v>51661971</v>
          </cell>
          <cell r="B142" t="str">
            <v>Gojit, Naiza Almiñana</v>
          </cell>
          <cell r="C142" t="str">
            <v>Naiza Almiñana Gojit</v>
          </cell>
          <cell r="D142" t="str">
            <v>Gojit</v>
          </cell>
          <cell r="E142" t="str">
            <v>Naiza</v>
          </cell>
          <cell r="F142" t="str">
            <v>Almiñana</v>
          </cell>
          <cell r="G142">
            <v>51615282</v>
          </cell>
          <cell r="H142" t="str">
            <v>Lozares, Eurvene Mark Santiago</v>
          </cell>
          <cell r="I142">
            <v>51747002</v>
          </cell>
          <cell r="J142" t="str">
            <v>Ronelle, Dalay</v>
          </cell>
          <cell r="K142" t="str">
            <v>Senior CSR</v>
          </cell>
          <cell r="L142" t="str">
            <v>PRODUCTION</v>
          </cell>
          <cell r="M142" t="str">
            <v>ACTIVE</v>
          </cell>
          <cell r="N142" t="str">
            <v>PPMC BPM</v>
          </cell>
          <cell r="O142" t="str">
            <v>Wave 9</v>
          </cell>
          <cell r="P142" t="str">
            <v>E0.2</v>
          </cell>
          <cell r="Q142" t="str">
            <v>2.10</v>
          </cell>
          <cell r="R142">
            <v>42752</v>
          </cell>
          <cell r="S142">
            <v>42821</v>
          </cell>
          <cell r="T142">
            <v>6624411</v>
          </cell>
          <cell r="U142" t="str">
            <v>NGOZIT</v>
          </cell>
          <cell r="V142" t="str">
            <v>NAIZA.GOJIT</v>
          </cell>
          <cell r="W142">
            <v>69372</v>
          </cell>
          <cell r="X142" t="str">
            <v>GOJITNAIZA</v>
          </cell>
          <cell r="Y142" t="str">
            <v>PG3.HCLPPMCBPM.GOJITNAIZA</v>
          </cell>
          <cell r="Z142">
            <v>2852</v>
          </cell>
          <cell r="AA142">
            <v>34272</v>
          </cell>
          <cell r="AB142" t="str">
            <v>Taguig City</v>
          </cell>
          <cell r="AC142">
            <v>9182692522</v>
          </cell>
          <cell r="AG142" t="e">
            <v>#N/A</v>
          </cell>
          <cell r="AH142">
            <v>48</v>
          </cell>
          <cell r="AK142" t="str">
            <v>Apria-Agent</v>
          </cell>
        </row>
        <row r="143">
          <cell r="A143">
            <v>51699630</v>
          </cell>
          <cell r="B143" t="str">
            <v>Golle, Jennifer</v>
          </cell>
          <cell r="C143" t="str">
            <v>Jennifer Pasaporte Golle</v>
          </cell>
          <cell r="D143" t="str">
            <v>Golle</v>
          </cell>
          <cell r="E143" t="str">
            <v>Jennifer</v>
          </cell>
          <cell r="F143" t="str">
            <v>Pasaporte</v>
          </cell>
          <cell r="G143">
            <v>51607523</v>
          </cell>
          <cell r="H143" t="str">
            <v>Adove, Christian</v>
          </cell>
          <cell r="I143">
            <v>51772919</v>
          </cell>
          <cell r="J143" t="str">
            <v>Fernandez, Rosanna Eslava</v>
          </cell>
          <cell r="K143" t="str">
            <v>Senior CSR</v>
          </cell>
          <cell r="L143" t="str">
            <v>PRODUCTION</v>
          </cell>
          <cell r="M143" t="str">
            <v>ACTIVE</v>
          </cell>
          <cell r="N143" t="str">
            <v>Kaiser SMC Resupply</v>
          </cell>
          <cell r="O143" t="str">
            <v>Wave 1</v>
          </cell>
          <cell r="P143" t="str">
            <v>E0.2</v>
          </cell>
          <cell r="Q143" t="str">
            <v>2.3</v>
          </cell>
          <cell r="R143">
            <v>42972</v>
          </cell>
          <cell r="S143">
            <v>43017</v>
          </cell>
          <cell r="T143">
            <v>6624642</v>
          </cell>
          <cell r="U143" t="str">
            <v>JGOLLE</v>
          </cell>
          <cell r="V143" t="str">
            <v>JENNIFER.GOLLE</v>
          </cell>
          <cell r="W143">
            <v>69016</v>
          </cell>
          <cell r="X143" t="str">
            <v>GOLLEJENNIFER</v>
          </cell>
          <cell r="Y143" t="str">
            <v>PG3.HCLKAISERHC.GOLLEJENNIFER</v>
          </cell>
          <cell r="Z143">
            <v>14488</v>
          </cell>
          <cell r="AA143" t="str">
            <v>N/A</v>
          </cell>
          <cell r="AB143" t="str">
            <v>281 Uborio St Villa Catalina Subd San Agustin 3 Dasmariñas C</v>
          </cell>
          <cell r="AC143">
            <v>9499154264</v>
          </cell>
          <cell r="AG143" t="e">
            <v>#N/A</v>
          </cell>
          <cell r="AH143">
            <v>71</v>
          </cell>
          <cell r="AK143" t="str">
            <v>Apria-Agent</v>
          </cell>
        </row>
        <row r="144">
          <cell r="A144">
            <v>51764516</v>
          </cell>
          <cell r="B144" t="str">
            <v>Gonzales, Jeric</v>
          </cell>
          <cell r="C144" t="str">
            <v>Jeric Gonzales</v>
          </cell>
          <cell r="D144" t="str">
            <v>Gonzales</v>
          </cell>
          <cell r="E144" t="str">
            <v>Jeric</v>
          </cell>
          <cell r="G144">
            <v>51547597</v>
          </cell>
          <cell r="H144" t="str">
            <v>Venales, Marven</v>
          </cell>
          <cell r="I144">
            <v>51814930</v>
          </cell>
          <cell r="J144" t="str">
            <v xml:space="preserve">Raagas, Jake </v>
          </cell>
          <cell r="K144" t="str">
            <v>Senior CSR</v>
          </cell>
          <cell r="L144" t="str">
            <v>PRODUCTION</v>
          </cell>
          <cell r="M144" t="str">
            <v>ACTIVE</v>
          </cell>
          <cell r="N144" t="str">
            <v>Kaiser Pickup</v>
          </cell>
          <cell r="O144" t="str">
            <v>Wave 6</v>
          </cell>
          <cell r="P144" t="str">
            <v>E0.2</v>
          </cell>
          <cell r="Q144" t="str">
            <v>1.1</v>
          </cell>
          <cell r="R144">
            <v>43391</v>
          </cell>
          <cell r="S144">
            <v>43430</v>
          </cell>
          <cell r="U144" t="str">
            <v>JGONZA22</v>
          </cell>
          <cell r="V144" t="str">
            <v>JERICG</v>
          </cell>
          <cell r="W144">
            <v>69048</v>
          </cell>
          <cell r="X144" t="str">
            <v>GonzalesJeric</v>
          </cell>
          <cell r="Y144" t="str">
            <v>PG3.HCLKAISERHC.GonzalesJeric</v>
          </cell>
          <cell r="Z144">
            <v>16197</v>
          </cell>
          <cell r="AA144" t="str">
            <v>N/A</v>
          </cell>
          <cell r="AB144" t="str">
            <v>TONDO MANILA</v>
          </cell>
          <cell r="AC144">
            <v>9951217500</v>
          </cell>
          <cell r="AG144" t="str">
            <v>Closed with Council Approval</v>
          </cell>
          <cell r="AH144">
            <v>62</v>
          </cell>
          <cell r="AK144" t="str">
            <v>Apria-Agent</v>
          </cell>
        </row>
        <row r="145">
          <cell r="A145">
            <v>51741229</v>
          </cell>
          <cell r="B145" t="str">
            <v>Gonzalo, Christine</v>
          </cell>
          <cell r="C145" t="str">
            <v>Christine Gonzalo</v>
          </cell>
          <cell r="D145" t="str">
            <v>Gonzalo</v>
          </cell>
          <cell r="E145" t="str">
            <v>Christine</v>
          </cell>
          <cell r="G145">
            <v>51591940</v>
          </cell>
          <cell r="H145" t="str">
            <v>Famisaran, Kimberly</v>
          </cell>
          <cell r="I145">
            <v>51609648</v>
          </cell>
          <cell r="J145" t="str">
            <v>Alcantara, Ma. Concepcion</v>
          </cell>
          <cell r="K145" t="str">
            <v>Senior CSR</v>
          </cell>
          <cell r="L145" t="str">
            <v>PRODUCTION</v>
          </cell>
          <cell r="M145" t="str">
            <v>ACTIVE</v>
          </cell>
          <cell r="N145" t="str">
            <v>Sleep EQ</v>
          </cell>
          <cell r="O145" t="str">
            <v>Wave 18</v>
          </cell>
          <cell r="P145" t="str">
            <v>E0.2</v>
          </cell>
          <cell r="Q145" t="str">
            <v>1.5</v>
          </cell>
          <cell r="R145">
            <v>43285</v>
          </cell>
          <cell r="S145">
            <v>43318</v>
          </cell>
          <cell r="T145">
            <v>6634738</v>
          </cell>
          <cell r="U145" t="str">
            <v>CGONZALO</v>
          </cell>
          <cell r="V145" t="str">
            <v>CHRISTINE.GONZALO</v>
          </cell>
          <cell r="W145">
            <v>69012</v>
          </cell>
          <cell r="X145" t="str">
            <v>GonzaloChristi</v>
          </cell>
          <cell r="Y145" t="str">
            <v>PG3.HCLSleepRSEQ.GonzaloChristi</v>
          </cell>
          <cell r="Z145">
            <v>15343</v>
          </cell>
          <cell r="AA145" t="str">
            <v>N/A</v>
          </cell>
          <cell r="AB145" t="str">
            <v>20 10th St. Zone 3 Central Signal Taguig</v>
          </cell>
          <cell r="AC145" t="str">
            <v>09270375819 </v>
          </cell>
          <cell r="AG145" t="e">
            <v>#N/A</v>
          </cell>
          <cell r="AH145">
            <v>62</v>
          </cell>
          <cell r="AK145" t="str">
            <v>Apria-Agent</v>
          </cell>
        </row>
        <row r="146">
          <cell r="A146">
            <v>51718507</v>
          </cell>
          <cell r="B146" t="str">
            <v>Gorospe, Emerlyn</v>
          </cell>
          <cell r="C146" t="str">
            <v>Emerlyn Gorospe</v>
          </cell>
          <cell r="D146" t="str">
            <v>Gorospe</v>
          </cell>
          <cell r="E146" t="str">
            <v>Emerlyn</v>
          </cell>
          <cell r="G146">
            <v>51588225</v>
          </cell>
          <cell r="H146" t="str">
            <v>Boado, Ruel</v>
          </cell>
          <cell r="I146">
            <v>51747002</v>
          </cell>
          <cell r="J146" t="str">
            <v>Ronelle, Dalay</v>
          </cell>
          <cell r="K146" t="str">
            <v>Senior CSR</v>
          </cell>
          <cell r="L146" t="str">
            <v>PRODUCTION</v>
          </cell>
          <cell r="M146" t="str">
            <v>ACTIVE</v>
          </cell>
          <cell r="N146" t="str">
            <v>PPMC</v>
          </cell>
          <cell r="O146" t="str">
            <v>Wave 21</v>
          </cell>
          <cell r="P146" t="str">
            <v>E0.2</v>
          </cell>
          <cell r="Q146" t="str">
            <v>1.10</v>
          </cell>
          <cell r="R146">
            <v>43129</v>
          </cell>
          <cell r="S146">
            <v>43725</v>
          </cell>
          <cell r="T146">
            <v>6624804</v>
          </cell>
          <cell r="U146" t="str">
            <v>EGOROSPE</v>
          </cell>
          <cell r="V146" t="str">
            <v>EMERLYN.GOROSPE</v>
          </cell>
          <cell r="W146">
            <v>69296</v>
          </cell>
          <cell r="X146" t="str">
            <v>GorospeEmerlyn</v>
          </cell>
          <cell r="Y146" t="str">
            <v>PG3.HCLPPMCIB.GorospeEmerlyn</v>
          </cell>
          <cell r="Z146">
            <v>14961</v>
          </cell>
          <cell r="AA146" t="str">
            <v>N/A</v>
          </cell>
          <cell r="AB146" t="str">
            <v>BLOCK 192 LOT50 UPPER PARAISO STREET  PEMBO MAKATI CITY</v>
          </cell>
          <cell r="AC146">
            <v>9076778147</v>
          </cell>
          <cell r="AG146" t="e">
            <v>#N/A</v>
          </cell>
          <cell r="AH146">
            <v>66</v>
          </cell>
          <cell r="AK146" t="str">
            <v>Apria-Agent</v>
          </cell>
        </row>
        <row r="147">
          <cell r="A147">
            <v>51742637</v>
          </cell>
          <cell r="B147" t="str">
            <v>Gregorio, Chris-John</v>
          </cell>
          <cell r="C147" t="str">
            <v>Chris-John Gregorio</v>
          </cell>
          <cell r="D147" t="str">
            <v>Gregorio</v>
          </cell>
          <cell r="E147" t="str">
            <v>Chris-John</v>
          </cell>
          <cell r="G147">
            <v>51578947</v>
          </cell>
          <cell r="H147" t="str">
            <v>Del Rosario, Rosemarie</v>
          </cell>
          <cell r="I147">
            <v>51601287</v>
          </cell>
          <cell r="J147" t="str">
            <v>Cerrer, Catherine Mae</v>
          </cell>
          <cell r="K147" t="str">
            <v>Senior CSR</v>
          </cell>
          <cell r="L147" t="str">
            <v>PRODUCTION</v>
          </cell>
          <cell r="M147" t="str">
            <v>ACTIVE</v>
          </cell>
          <cell r="N147" t="str">
            <v>PPMC IB L2</v>
          </cell>
          <cell r="O147" t="str">
            <v>Wave 17</v>
          </cell>
          <cell r="P147" t="str">
            <v>E0.2</v>
          </cell>
          <cell r="Q147" t="str">
            <v>1.4</v>
          </cell>
          <cell r="R147">
            <v>43297</v>
          </cell>
          <cell r="S147">
            <v>43381</v>
          </cell>
          <cell r="T147">
            <v>6634775</v>
          </cell>
          <cell r="U147" t="str">
            <v>CGREGOR4</v>
          </cell>
          <cell r="V147" t="str">
            <v>CHRIS-JOHN.GREGORIO</v>
          </cell>
          <cell r="W147">
            <v>48536</v>
          </cell>
          <cell r="X147" t="str">
            <v>GregorioChris</v>
          </cell>
          <cell r="Y147" t="str">
            <v>PG3.HCLPPMCIB.GregorioChris</v>
          </cell>
          <cell r="Z147">
            <v>15308</v>
          </cell>
          <cell r="AA147" t="str">
            <v>N/A</v>
          </cell>
          <cell r="AB147" t="str">
            <v>#205 M.L.Q st Hagonoy Taguig City</v>
          </cell>
          <cell r="AC147">
            <v>9362897604</v>
          </cell>
          <cell r="AG147" t="e">
            <v>#N/A</v>
          </cell>
          <cell r="AH147">
            <v>67</v>
          </cell>
          <cell r="AK147" t="str">
            <v>Apria-Agent</v>
          </cell>
        </row>
        <row r="148">
          <cell r="A148">
            <v>51715940</v>
          </cell>
          <cell r="B148" t="str">
            <v>Guina, Selina</v>
          </cell>
          <cell r="C148" t="str">
            <v>Selina Parizal Guina</v>
          </cell>
          <cell r="D148" t="str">
            <v>Guina</v>
          </cell>
          <cell r="E148" t="str">
            <v>Selina</v>
          </cell>
          <cell r="F148" t="str">
            <v>Parizal</v>
          </cell>
          <cell r="G148">
            <v>51615282</v>
          </cell>
          <cell r="H148" t="str">
            <v>Lozares, Eurvene Mark Santiago</v>
          </cell>
          <cell r="I148">
            <v>51747002</v>
          </cell>
          <cell r="J148" t="str">
            <v>Ronelle, Dalay</v>
          </cell>
          <cell r="K148" t="str">
            <v>Senior CSR</v>
          </cell>
          <cell r="L148" t="str">
            <v>PRODUCTION</v>
          </cell>
          <cell r="M148" t="str">
            <v>ACTIVE</v>
          </cell>
          <cell r="N148" t="str">
            <v>PPMC BPM</v>
          </cell>
          <cell r="O148" t="str">
            <v>Wave 3</v>
          </cell>
          <cell r="P148" t="str">
            <v>E0.2</v>
          </cell>
          <cell r="Q148" t="str">
            <v>1.10</v>
          </cell>
          <cell r="R148">
            <v>43108</v>
          </cell>
          <cell r="S148">
            <v>43143</v>
          </cell>
          <cell r="T148">
            <v>6624755</v>
          </cell>
          <cell r="U148" t="str">
            <v>SGUINA1</v>
          </cell>
          <cell r="V148" t="str">
            <v>SELINA.GUINA</v>
          </cell>
          <cell r="W148">
            <v>69356</v>
          </cell>
          <cell r="X148" t="str">
            <v>GUINASELINA</v>
          </cell>
          <cell r="Y148" t="str">
            <v>PG3.HCLPPMCBPM.GUINASELINA</v>
          </cell>
          <cell r="Z148">
            <v>14480</v>
          </cell>
          <cell r="AA148" t="str">
            <v>N/A</v>
          </cell>
          <cell r="AB148" t="str">
            <v>19 Daffodil Street, Zone 13 Pembo fort Bonifacio, Makati Cit</v>
          </cell>
          <cell r="AC148">
            <v>9999436326</v>
          </cell>
          <cell r="AE148" t="str">
            <v>Yes</v>
          </cell>
          <cell r="AF148" t="str">
            <v>Yes</v>
          </cell>
          <cell r="AG148" t="e">
            <v>#N/A</v>
          </cell>
          <cell r="AH148">
            <v>70</v>
          </cell>
          <cell r="AI148" t="str">
            <v>Passed</v>
          </cell>
          <cell r="AJ148" t="str">
            <v>Passed</v>
          </cell>
          <cell r="AK148" t="str">
            <v>Apria-Agent</v>
          </cell>
        </row>
        <row r="149">
          <cell r="A149">
            <v>51785245</v>
          </cell>
          <cell r="B149" t="str">
            <v>Guinto, Frances Rean</v>
          </cell>
          <cell r="C149" t="str">
            <v>Frances Rean Guinto</v>
          </cell>
          <cell r="D149" t="str">
            <v>Guinto</v>
          </cell>
          <cell r="E149" t="str">
            <v>Frances Rean</v>
          </cell>
          <cell r="G149">
            <v>51559927</v>
          </cell>
          <cell r="H149" t="str">
            <v>Acena, Bert Allan</v>
          </cell>
          <cell r="I149">
            <v>51772919</v>
          </cell>
          <cell r="J149" t="str">
            <v>Fernandez, Rosanna Eslava</v>
          </cell>
          <cell r="K149" t="str">
            <v>Senior CSR</v>
          </cell>
          <cell r="L149" t="str">
            <v>PRODUCTION</v>
          </cell>
          <cell r="M149" t="str">
            <v>ACTIVE</v>
          </cell>
          <cell r="N149" t="str">
            <v>Kaiser Closet</v>
          </cell>
          <cell r="O149" t="str">
            <v>Wave 9</v>
          </cell>
          <cell r="P149" t="str">
            <v>E0.2</v>
          </cell>
          <cell r="Q149" t="str">
            <v>0.10</v>
          </cell>
          <cell r="R149">
            <v>43497</v>
          </cell>
          <cell r="S149">
            <v>43718</v>
          </cell>
          <cell r="U149" t="str">
            <v>FGUINTO2</v>
          </cell>
          <cell r="V149" t="str">
            <v>FRANCESREAN.GUINTO</v>
          </cell>
          <cell r="W149">
            <v>69328</v>
          </cell>
          <cell r="X149" t="str">
            <v>GUINTOFRAN</v>
          </cell>
          <cell r="Y149" t="str">
            <v>PG3.HCLKAISERHC.GUINTOFRAN</v>
          </cell>
          <cell r="Z149">
            <v>16022</v>
          </cell>
          <cell r="AA149" t="e">
            <v>#N/A</v>
          </cell>
          <cell r="AB149" t="e">
            <v>#N/A</v>
          </cell>
          <cell r="AC149" t="e">
            <v>#N/A</v>
          </cell>
          <cell r="AG149" t="str">
            <v>Closed with Council Approval</v>
          </cell>
          <cell r="AH149">
            <v>62</v>
          </cell>
          <cell r="AK149" t="str">
            <v>Apria-Agent</v>
          </cell>
        </row>
        <row r="150">
          <cell r="A150">
            <v>51731448</v>
          </cell>
          <cell r="B150" t="str">
            <v>Hamor, Bienalyn Rose Ann</v>
          </cell>
          <cell r="C150" t="str">
            <v>Bienalyn Rose Ann Cuason Hamor</v>
          </cell>
          <cell r="D150" t="str">
            <v>Hamor</v>
          </cell>
          <cell r="E150" t="str">
            <v>Bienalyn Rose Ann</v>
          </cell>
          <cell r="F150" t="str">
            <v>Cuason</v>
          </cell>
          <cell r="G150">
            <v>51615282</v>
          </cell>
          <cell r="H150" t="str">
            <v>Lozares, Eurvene Mark Santiago</v>
          </cell>
          <cell r="I150">
            <v>51747002</v>
          </cell>
          <cell r="J150" t="str">
            <v>Ronelle, Dalay</v>
          </cell>
          <cell r="K150" t="str">
            <v>Senior CSR</v>
          </cell>
          <cell r="L150" t="str">
            <v>PRODUCTION</v>
          </cell>
          <cell r="M150" t="str">
            <v>ACTIVE</v>
          </cell>
          <cell r="N150" t="str">
            <v>PPMC BPM</v>
          </cell>
          <cell r="O150" t="str">
            <v>Wave 15</v>
          </cell>
          <cell r="P150" t="str">
            <v>E0.2</v>
          </cell>
          <cell r="Q150" t="str">
            <v>1.6</v>
          </cell>
          <cell r="R150">
            <v>43227</v>
          </cell>
          <cell r="S150">
            <v>43276</v>
          </cell>
          <cell r="T150">
            <v>6634665</v>
          </cell>
          <cell r="U150" t="str">
            <v>BHAMOR</v>
          </cell>
          <cell r="V150" t="str">
            <v>BIENALYNROSEANN.H</v>
          </cell>
          <cell r="W150">
            <v>48550</v>
          </cell>
          <cell r="X150" t="str">
            <v>HamorBienalyn</v>
          </cell>
          <cell r="Y150" t="str">
            <v>PG3.HCLPPMCBPM.HamorBienalyn</v>
          </cell>
          <cell r="Z150">
            <v>15110</v>
          </cell>
          <cell r="AA150" t="str">
            <v>N/A</v>
          </cell>
          <cell r="AB150" t="str">
            <v>San Pedro, Laguna</v>
          </cell>
          <cell r="AC150">
            <v>9185284410</v>
          </cell>
          <cell r="AG150" t="e">
            <v>#N/A</v>
          </cell>
          <cell r="AH150">
            <v>65</v>
          </cell>
          <cell r="AK150" t="str">
            <v>Apria-Agent</v>
          </cell>
        </row>
        <row r="151">
          <cell r="A151">
            <v>51701118</v>
          </cell>
          <cell r="B151" t="str">
            <v>Hengoyon, Ronald</v>
          </cell>
          <cell r="C151" t="str">
            <v>Ronald Ong Hengoyon</v>
          </cell>
          <cell r="D151" t="str">
            <v>Hengoyon</v>
          </cell>
          <cell r="E151" t="str">
            <v>Ronald</v>
          </cell>
          <cell r="F151" t="str">
            <v>Ong</v>
          </cell>
          <cell r="G151">
            <v>51547597</v>
          </cell>
          <cell r="H151" t="str">
            <v>Venales, Marven</v>
          </cell>
          <cell r="I151">
            <v>51814930</v>
          </cell>
          <cell r="J151" t="str">
            <v xml:space="preserve">Raagas, Jake </v>
          </cell>
          <cell r="K151" t="str">
            <v>Senior CSR</v>
          </cell>
          <cell r="L151" t="str">
            <v>PRODUCTION</v>
          </cell>
          <cell r="M151" t="str">
            <v>ACTIVE</v>
          </cell>
          <cell r="N151" t="str">
            <v>Kaiser BU/AH</v>
          </cell>
          <cell r="O151" t="str">
            <v>Wave 2</v>
          </cell>
          <cell r="P151" t="str">
            <v>E0.2</v>
          </cell>
          <cell r="Q151" t="str">
            <v>2.2</v>
          </cell>
          <cell r="R151">
            <v>42985</v>
          </cell>
          <cell r="S151">
            <v>43031</v>
          </cell>
          <cell r="T151">
            <v>6624658</v>
          </cell>
          <cell r="U151" t="str">
            <v>RHENGOYO</v>
          </cell>
          <cell r="V151" t="str">
            <v>RONALD.HENGOYON</v>
          </cell>
          <cell r="W151">
            <v>69024</v>
          </cell>
          <cell r="X151" t="str">
            <v>HENGOYONRONALD</v>
          </cell>
          <cell r="Y151" t="str">
            <v>PG3.HCLKAISERHC.HENGOYONRONALD</v>
          </cell>
          <cell r="Z151">
            <v>621</v>
          </cell>
          <cell r="AA151" t="str">
            <v>N/A</v>
          </cell>
          <cell r="AB151" t="str">
            <v>Rm C 4th Flr Brgy Pinagsama Palar TAguig City</v>
          </cell>
          <cell r="AC151">
            <v>9434117934</v>
          </cell>
          <cell r="AG151" t="e">
            <v>#N/A</v>
          </cell>
          <cell r="AH151">
            <v>70</v>
          </cell>
          <cell r="AK151" t="str">
            <v>Apria-Agent</v>
          </cell>
        </row>
        <row r="152">
          <cell r="A152">
            <v>51727792</v>
          </cell>
          <cell r="B152" t="str">
            <v>Hernaez, Ma. Charlene</v>
          </cell>
          <cell r="C152" t="str">
            <v xml:space="preserve">Ma. Charlene Ferrera Hernaez </v>
          </cell>
          <cell r="D152" t="str">
            <v>Hernaez</v>
          </cell>
          <cell r="E152" t="str">
            <v>Ma. Charlene</v>
          </cell>
          <cell r="G152">
            <v>51743367</v>
          </cell>
          <cell r="H152" t="str">
            <v>Evangelista, Jose Roy</v>
          </cell>
          <cell r="I152">
            <v>51564379</v>
          </cell>
          <cell r="J152" t="str">
            <v>Puentenegra, Kris Angelo</v>
          </cell>
          <cell r="K152" t="str">
            <v>Senior CSR</v>
          </cell>
          <cell r="L152" t="str">
            <v>PRODUCTION</v>
          </cell>
          <cell r="M152" t="str">
            <v>ACTIVE</v>
          </cell>
          <cell r="N152" t="str">
            <v>Standard PAP</v>
          </cell>
          <cell r="O152" t="str">
            <v>Wave 23</v>
          </cell>
          <cell r="P152" t="str">
            <v>E0.2</v>
          </cell>
          <cell r="Q152" t="str">
            <v>1.7</v>
          </cell>
          <cell r="R152">
            <v>43195</v>
          </cell>
          <cell r="S152">
            <v>43241</v>
          </cell>
          <cell r="T152">
            <v>6634600</v>
          </cell>
          <cell r="U152" t="str">
            <v>MHERNAEZ</v>
          </cell>
          <cell r="V152" t="str">
            <v>MACHARLENE.HERNAEZ</v>
          </cell>
          <cell r="W152">
            <v>12291</v>
          </cell>
          <cell r="X152" t="str">
            <v>HernaezMaCharlen</v>
          </cell>
          <cell r="Y152" t="str">
            <v>PG3.HCLStdPAPEQ.HernaezMaCharlen</v>
          </cell>
          <cell r="Z152">
            <v>15405</v>
          </cell>
          <cell r="AA152" t="str">
            <v>N/A</v>
          </cell>
          <cell r="AB152" t="str">
            <v>1962 Sta. Cruz, Manila</v>
          </cell>
          <cell r="AC152" t="str">
            <v>09772307028</v>
          </cell>
          <cell r="AG152" t="e">
            <v>#N/A</v>
          </cell>
          <cell r="AH152">
            <v>63</v>
          </cell>
          <cell r="AK152" t="str">
            <v>Apria-Agent</v>
          </cell>
        </row>
        <row r="153">
          <cell r="A153">
            <v>51580866</v>
          </cell>
          <cell r="B153" t="str">
            <v>Hizon, Rolly</v>
          </cell>
          <cell r="C153" t="str">
            <v>Rolly Hizon</v>
          </cell>
          <cell r="D153" t="str">
            <v>Hizon</v>
          </cell>
          <cell r="E153" t="str">
            <v>Rolly</v>
          </cell>
          <cell r="G153">
            <v>51757905</v>
          </cell>
          <cell r="H153" t="str">
            <v>Pratul Naiya, Animes</v>
          </cell>
          <cell r="I153">
            <v>51547367</v>
          </cell>
          <cell r="J153" t="str">
            <v>Manikantan M</v>
          </cell>
          <cell r="K153" t="str">
            <v>WFM</v>
          </cell>
          <cell r="L153" t="str">
            <v>SUPPORT</v>
          </cell>
          <cell r="M153" t="str">
            <v>ACTIVE</v>
          </cell>
          <cell r="N153" t="str">
            <v>ALL</v>
          </cell>
          <cell r="O153" t="str">
            <v>Wave 15</v>
          </cell>
          <cell r="P153" t="str">
            <v>E0.3</v>
          </cell>
          <cell r="Q153" t="str">
            <v>4.2</v>
          </cell>
          <cell r="R153">
            <v>42278</v>
          </cell>
          <cell r="S153">
            <v>43059</v>
          </cell>
          <cell r="T153">
            <v>6624013</v>
          </cell>
          <cell r="U153" t="str">
            <v>RHIZON</v>
          </cell>
          <cell r="V153" t="str">
            <v>ROLLY.HIZON</v>
          </cell>
          <cell r="W153">
            <v>12470</v>
          </cell>
          <cell r="X153" t="str">
            <v>HIZONROLLY</v>
          </cell>
          <cell r="Y153" t="str">
            <v>PG3.HCLWFM.HIZONROLLY</v>
          </cell>
          <cell r="Z153">
            <v>4323</v>
          </cell>
          <cell r="AA153" t="str">
            <v>N/A</v>
          </cell>
          <cell r="AB153" t="str">
            <v>68 A Luna Street Bambang</v>
          </cell>
          <cell r="AC153">
            <v>9566158922</v>
          </cell>
          <cell r="AG153" t="e">
            <v>#N/A</v>
          </cell>
          <cell r="AH153" t="str">
            <v>EX</v>
          </cell>
          <cell r="AK153" t="str">
            <v>Apria-TL</v>
          </cell>
        </row>
        <row r="154">
          <cell r="A154">
            <v>51699649</v>
          </cell>
          <cell r="B154" t="str">
            <v>Ibardaloza, Jethro</v>
          </cell>
          <cell r="C154" t="str">
            <v>Jethro Laranang Ibardaloza</v>
          </cell>
          <cell r="D154" t="str">
            <v>Ibardaloza</v>
          </cell>
          <cell r="E154" t="str">
            <v>Jethro</v>
          </cell>
          <cell r="F154" t="str">
            <v>Laranang</v>
          </cell>
          <cell r="G154">
            <v>51710500</v>
          </cell>
          <cell r="H154" t="str">
            <v>Rodriguez, Rose Anne</v>
          </cell>
          <cell r="I154">
            <v>51744004</v>
          </cell>
          <cell r="J154" t="str">
            <v>Sharma, Saumitra</v>
          </cell>
          <cell r="K154" t="str">
            <v>Trainer</v>
          </cell>
          <cell r="L154" t="str">
            <v>SUPPORT</v>
          </cell>
          <cell r="M154" t="str">
            <v>ACTIVE</v>
          </cell>
          <cell r="N154" t="str">
            <v>PPMC</v>
          </cell>
          <cell r="O154" t="str">
            <v>Wave 11</v>
          </cell>
          <cell r="P154" t="str">
            <v>E0.3</v>
          </cell>
          <cell r="Q154" t="str">
            <v>2.3</v>
          </cell>
          <cell r="R154">
            <v>42972</v>
          </cell>
          <cell r="S154">
            <v>43017</v>
          </cell>
          <cell r="T154">
            <v>6624638</v>
          </cell>
          <cell r="U154" t="str">
            <v>JIBARDAL</v>
          </cell>
          <cell r="V154" t="str">
            <v>JETHRO.IBARDALOZA</v>
          </cell>
          <cell r="W154">
            <v>69387</v>
          </cell>
          <cell r="X154" t="str">
            <v>IBARDALOZAJETHRO</v>
          </cell>
          <cell r="Y154" t="str">
            <v>PG3.HCLTraining.IBARDALOZAJETHRO</v>
          </cell>
          <cell r="Z154">
            <v>14476</v>
          </cell>
          <cell r="AA154" t="str">
            <v>N/A</v>
          </cell>
          <cell r="AB154" t="str">
            <v>47 blk 3 Welfareville Compound Mandaluyong</v>
          </cell>
          <cell r="AC154">
            <v>9355127025</v>
          </cell>
          <cell r="AG154" t="e">
            <v>#N/A</v>
          </cell>
          <cell r="AH154">
            <v>74</v>
          </cell>
          <cell r="AK154" t="str">
            <v>Apria-Training</v>
          </cell>
        </row>
        <row r="155">
          <cell r="A155">
            <v>51743515</v>
          </cell>
          <cell r="B155" t="str">
            <v>Ignacio, Karen</v>
          </cell>
          <cell r="C155" t="str">
            <v>Karen Ignacio</v>
          </cell>
          <cell r="D155" t="str">
            <v>Ignacio</v>
          </cell>
          <cell r="E155" t="str">
            <v>Karen</v>
          </cell>
          <cell r="G155">
            <v>51607523</v>
          </cell>
          <cell r="H155" t="str">
            <v>Adove, Christian</v>
          </cell>
          <cell r="I155">
            <v>51772919</v>
          </cell>
          <cell r="J155" t="str">
            <v>Fernandez, Rosanna Eslava</v>
          </cell>
          <cell r="K155" t="str">
            <v>CSR</v>
          </cell>
          <cell r="L155" t="str">
            <v>PRODUCTION</v>
          </cell>
          <cell r="M155" t="str">
            <v>ACTIVE</v>
          </cell>
          <cell r="N155" t="str">
            <v>Kaiser SMC Resupply</v>
          </cell>
          <cell r="O155" t="str">
            <v>Wave 5</v>
          </cell>
          <cell r="P155" t="str">
            <v>E0.1</v>
          </cell>
          <cell r="Q155" t="str">
            <v>1.4</v>
          </cell>
          <cell r="R155">
            <v>43301</v>
          </cell>
          <cell r="S155">
            <v>43346</v>
          </cell>
          <cell r="T155">
            <v>6624983</v>
          </cell>
          <cell r="U155" t="str">
            <v>KIGNACIO</v>
          </cell>
          <cell r="V155" t="str">
            <v>KAREN.IGNACIO</v>
          </cell>
          <cell r="W155">
            <v>48542</v>
          </cell>
          <cell r="X155" t="str">
            <v>IgnacioKaren</v>
          </cell>
          <cell r="Y155" t="str">
            <v>PG3.HCLKAISERHC.IgnacioKaren</v>
          </cell>
          <cell r="Z155">
            <v>15355</v>
          </cell>
          <cell r="AA155" t="str">
            <v>N/A</v>
          </cell>
          <cell r="AB155" t="str">
            <v>54 Blueboz Street Zone 13 Barangay Rizal</v>
          </cell>
          <cell r="AC155">
            <v>9063549302</v>
          </cell>
          <cell r="AG155" t="e">
            <v>#N/A</v>
          </cell>
          <cell r="AH155">
            <v>63</v>
          </cell>
          <cell r="AK155" t="str">
            <v>Apria-Agent</v>
          </cell>
        </row>
        <row r="156">
          <cell r="A156">
            <v>51566784</v>
          </cell>
          <cell r="B156" t="str">
            <v>Jalop, Mary Ann</v>
          </cell>
          <cell r="C156" t="str">
            <v>Mary Ann Jalop</v>
          </cell>
          <cell r="D156" t="str">
            <v>Jalop</v>
          </cell>
          <cell r="E156" t="str">
            <v>Mary Ann</v>
          </cell>
          <cell r="G156">
            <v>51747002</v>
          </cell>
          <cell r="H156" t="str">
            <v>Ronelle, Dalay</v>
          </cell>
          <cell r="I156">
            <v>51601287</v>
          </cell>
          <cell r="J156" t="str">
            <v>Cerrer, Catherine Mae</v>
          </cell>
          <cell r="K156" t="str">
            <v>SME</v>
          </cell>
          <cell r="L156" t="str">
            <v>SUPPORT</v>
          </cell>
          <cell r="M156" t="str">
            <v>ACTIVE</v>
          </cell>
          <cell r="N156" t="str">
            <v>Sleep CS</v>
          </cell>
          <cell r="O156" t="str">
            <v>Wave 1</v>
          </cell>
          <cell r="P156" t="str">
            <v>E0.3</v>
          </cell>
          <cell r="Q156" t="str">
            <v>4.5</v>
          </cell>
          <cell r="R156">
            <v>42173</v>
          </cell>
          <cell r="S156">
            <v>42968</v>
          </cell>
          <cell r="T156">
            <v>6634241</v>
          </cell>
          <cell r="U156" t="str">
            <v>MJALOP</v>
          </cell>
          <cell r="V156" t="str">
            <v>MARYANN.JALOP</v>
          </cell>
          <cell r="W156">
            <v>69067</v>
          </cell>
          <cell r="X156" t="str">
            <v>JALOPMARYANN</v>
          </cell>
          <cell r="Y156" t="str">
            <v>PG3.HCLSleepRSCS.JALOPMARYANN</v>
          </cell>
          <cell r="Z156">
            <v>5875</v>
          </cell>
          <cell r="AA156">
            <v>33059</v>
          </cell>
          <cell r="AB156" t="str">
            <v>2362 C. VISION ST STA CRUZ MLA</v>
          </cell>
          <cell r="AC156">
            <v>9205315567</v>
          </cell>
          <cell r="AG156" t="e">
            <v>#N/A</v>
          </cell>
          <cell r="AH156">
            <v>65</v>
          </cell>
          <cell r="AK156" t="str">
            <v>Apria-TL</v>
          </cell>
        </row>
        <row r="157">
          <cell r="A157">
            <v>51723238</v>
          </cell>
          <cell r="B157" t="str">
            <v>Jao, Rolando</v>
          </cell>
          <cell r="C157" t="str">
            <v>Rolando Albor Jao</v>
          </cell>
          <cell r="D157" t="str">
            <v>Jao</v>
          </cell>
          <cell r="E157" t="str">
            <v>Rolando</v>
          </cell>
          <cell r="F157" t="str">
            <v>Albor</v>
          </cell>
          <cell r="G157">
            <v>51615282</v>
          </cell>
          <cell r="H157" t="str">
            <v>Lozares, Eurvene Mark Santiago</v>
          </cell>
          <cell r="I157">
            <v>51747002</v>
          </cell>
          <cell r="J157" t="str">
            <v>Ronelle, Dalay</v>
          </cell>
          <cell r="K157" t="str">
            <v>Senior CSR</v>
          </cell>
          <cell r="L157" t="str">
            <v>PRODUCTION</v>
          </cell>
          <cell r="M157" t="str">
            <v>ACTIVE</v>
          </cell>
          <cell r="N157" t="str">
            <v>PPMC BPM</v>
          </cell>
          <cell r="O157" t="str">
            <v>Wave 12</v>
          </cell>
          <cell r="P157" t="str">
            <v>E0.2</v>
          </cell>
          <cell r="Q157" t="str">
            <v>1.9</v>
          </cell>
          <cell r="R157">
            <v>43161</v>
          </cell>
          <cell r="S157">
            <v>43213</v>
          </cell>
          <cell r="T157">
            <v>6634538</v>
          </cell>
          <cell r="U157" t="str">
            <v>RJAO</v>
          </cell>
          <cell r="V157" t="str">
            <v>ROLANDO.JAO</v>
          </cell>
          <cell r="W157">
            <v>48422</v>
          </cell>
          <cell r="X157" t="str">
            <v>JaoRolando</v>
          </cell>
          <cell r="Y157" t="str">
            <v>PG3.HCLPPMCBPM.JaoRolando</v>
          </cell>
          <cell r="Z157">
            <v>206335</v>
          </cell>
          <cell r="AA157" t="str">
            <v>N/A</v>
          </cell>
          <cell r="AB157" t="str">
            <v>8238 A Santos Avenue Parañaque City</v>
          </cell>
          <cell r="AC157">
            <v>9361182155</v>
          </cell>
          <cell r="AG157" t="e">
            <v>#N/A</v>
          </cell>
          <cell r="AH157">
            <v>62</v>
          </cell>
          <cell r="AK157" t="str">
            <v>Apria-Agent</v>
          </cell>
        </row>
        <row r="158">
          <cell r="A158">
            <v>51696233</v>
          </cell>
          <cell r="B158" t="str">
            <v>Jaurigue, Jeffrey</v>
          </cell>
          <cell r="C158" t="str">
            <v>Jeffrey Monzones Jaurigue</v>
          </cell>
          <cell r="D158" t="str">
            <v>Jaurigue</v>
          </cell>
          <cell r="E158" t="str">
            <v>Jeffrey</v>
          </cell>
          <cell r="F158" t="str">
            <v>Monzones</v>
          </cell>
          <cell r="G158">
            <v>51588225</v>
          </cell>
          <cell r="H158" t="str">
            <v>Boado, Ruel</v>
          </cell>
          <cell r="I158">
            <v>51747002</v>
          </cell>
          <cell r="J158" t="str">
            <v>Ronelle, Dalay</v>
          </cell>
          <cell r="K158" t="str">
            <v>Senior CSR</v>
          </cell>
          <cell r="L158" t="str">
            <v>PRODUCTION</v>
          </cell>
          <cell r="M158" t="str">
            <v>ACTIVE</v>
          </cell>
          <cell r="N158" t="str">
            <v>PPMC</v>
          </cell>
          <cell r="O158" t="str">
            <v>Wave 22</v>
          </cell>
          <cell r="P158" t="str">
            <v>E0.2</v>
          </cell>
          <cell r="Q158" t="str">
            <v>2.4</v>
          </cell>
          <cell r="R158">
            <v>42951</v>
          </cell>
          <cell r="S158">
            <v>43756</v>
          </cell>
          <cell r="T158">
            <v>6624651</v>
          </cell>
          <cell r="U158" t="str">
            <v>JJAURIGU</v>
          </cell>
          <cell r="V158" t="str">
            <v>JEFFREY.JAURIGUE</v>
          </cell>
          <cell r="W158">
            <v>69251</v>
          </cell>
          <cell r="X158" t="str">
            <v>JAURIGUEJEFFREY</v>
          </cell>
          <cell r="Y158" t="str">
            <v>PG3.HCLPPMCIB.JAURIGUEJEFFREY</v>
          </cell>
          <cell r="Z158">
            <v>14482</v>
          </cell>
          <cell r="AA158">
            <v>32634</v>
          </cell>
          <cell r="AB158" t="str">
            <v>N044 San Luis Sto Tomas Batangas</v>
          </cell>
          <cell r="AC158">
            <v>9988272693</v>
          </cell>
          <cell r="AG158" t="e">
            <v>#N/A</v>
          </cell>
          <cell r="AH158">
            <v>71</v>
          </cell>
          <cell r="AK158" t="str">
            <v>Apria-Agent</v>
          </cell>
        </row>
        <row r="159">
          <cell r="A159">
            <v>51746044</v>
          </cell>
          <cell r="B159" t="str">
            <v>John Michael Vincent, Cruz</v>
          </cell>
          <cell r="C159" t="str">
            <v>John Michael Vincent Cruz</v>
          </cell>
          <cell r="D159" t="str">
            <v>Cruz</v>
          </cell>
          <cell r="E159" t="str">
            <v>John Michael Vincent</v>
          </cell>
          <cell r="G159">
            <v>51607523</v>
          </cell>
          <cell r="H159" t="str">
            <v>Adove, Christian</v>
          </cell>
          <cell r="I159">
            <v>51772919</v>
          </cell>
          <cell r="J159" t="str">
            <v>Fernandez, Rosanna Eslava</v>
          </cell>
          <cell r="K159" t="str">
            <v>CSR</v>
          </cell>
          <cell r="L159" t="str">
            <v>PRODUCTION</v>
          </cell>
          <cell r="M159" t="str">
            <v>ACTIVE</v>
          </cell>
          <cell r="N159" t="str">
            <v>Kaiser SMC Resupply</v>
          </cell>
          <cell r="O159" t="str">
            <v>Wave 7</v>
          </cell>
          <cell r="P159" t="str">
            <v>E0.1</v>
          </cell>
          <cell r="Q159" t="str">
            <v>1.4</v>
          </cell>
          <cell r="R159">
            <v>43315</v>
          </cell>
          <cell r="S159">
            <v>43664</v>
          </cell>
          <cell r="T159">
            <v>6634299</v>
          </cell>
          <cell r="U159" t="str">
            <v>JCRUZ12</v>
          </cell>
          <cell r="V159" t="str">
            <v>CRUZJ</v>
          </cell>
          <cell r="W159">
            <v>48412</v>
          </cell>
          <cell r="X159" t="str">
            <v>CruzJohn</v>
          </cell>
          <cell r="Y159" t="str">
            <v>PG3.HCLKAISERHC.CruzJohn</v>
          </cell>
          <cell r="Z159">
            <v>15364</v>
          </cell>
          <cell r="AA159" t="str">
            <v>N/A</v>
          </cell>
          <cell r="AB159" t="str">
            <v>32 Mangga Road Pag asa St Zone 1</v>
          </cell>
          <cell r="AC159">
            <v>9359805608</v>
          </cell>
          <cell r="AG159" t="e">
            <v>#N/A</v>
          </cell>
          <cell r="AH159">
            <v>76</v>
          </cell>
          <cell r="AK159" t="str">
            <v>Apria-Agent</v>
          </cell>
        </row>
        <row r="160">
          <cell r="A160">
            <v>51722213</v>
          </cell>
          <cell r="B160" t="str">
            <v>Jolo, Jo Anne</v>
          </cell>
          <cell r="C160" t="str">
            <v>Jo Anne Jolo</v>
          </cell>
          <cell r="D160" t="str">
            <v>Jolo</v>
          </cell>
          <cell r="E160" t="str">
            <v>Jo Anne</v>
          </cell>
          <cell r="G160">
            <v>51615282</v>
          </cell>
          <cell r="H160" t="str">
            <v>Lozares, Eurvene Mark Santiago</v>
          </cell>
          <cell r="I160">
            <v>51747002</v>
          </cell>
          <cell r="J160" t="str">
            <v>Ronelle, Dalay</v>
          </cell>
          <cell r="K160" t="str">
            <v>Senior CSR</v>
          </cell>
          <cell r="L160" t="str">
            <v>PRODUCTION</v>
          </cell>
          <cell r="M160" t="str">
            <v>ACTIVE</v>
          </cell>
          <cell r="N160" t="str">
            <v>PPMC BPM</v>
          </cell>
          <cell r="O160" t="str">
            <v>Wave 13</v>
          </cell>
          <cell r="P160" t="str">
            <v>E0.2</v>
          </cell>
          <cell r="Q160" t="str">
            <v>1.9</v>
          </cell>
          <cell r="R160">
            <v>43157</v>
          </cell>
          <cell r="S160">
            <v>43206</v>
          </cell>
          <cell r="T160">
            <v>6624964</v>
          </cell>
          <cell r="U160" t="str">
            <v>JJOLO</v>
          </cell>
          <cell r="V160" t="str">
            <v>JOANNE.JOLO</v>
          </cell>
          <cell r="W160">
            <v>69812</v>
          </cell>
          <cell r="X160" t="str">
            <v>JoloJoAnne</v>
          </cell>
          <cell r="Y160" t="str">
            <v>PG3.HCLPPMCBPM.JoloJoAnne</v>
          </cell>
          <cell r="Z160">
            <v>5941</v>
          </cell>
          <cell r="AA160" t="str">
            <v>N/A</v>
          </cell>
          <cell r="AB160" t="str">
            <v>La Paz Makati City</v>
          </cell>
          <cell r="AC160">
            <v>9957983607</v>
          </cell>
          <cell r="AG160" t="e">
            <v>#N/A</v>
          </cell>
          <cell r="AH160">
            <v>64</v>
          </cell>
          <cell r="AK160" t="str">
            <v>Apria-Agent</v>
          </cell>
        </row>
        <row r="161">
          <cell r="A161">
            <v>51637922</v>
          </cell>
          <cell r="B161" t="str">
            <v>Jose, John Noel Jose Dinginbayan</v>
          </cell>
          <cell r="C161" t="str">
            <v>John Noel Jose Dinginbayan Jose</v>
          </cell>
          <cell r="D161" t="str">
            <v>Jose</v>
          </cell>
          <cell r="E161" t="str">
            <v>John Noel Jose Dinginbayan</v>
          </cell>
          <cell r="F161" t="str">
            <v>Dinginbayan</v>
          </cell>
          <cell r="G161">
            <v>51591940</v>
          </cell>
          <cell r="H161" t="str">
            <v>Famisaran, Kimberly</v>
          </cell>
          <cell r="I161">
            <v>51609648</v>
          </cell>
          <cell r="J161" t="str">
            <v>Alcantara, Ma. Concepcion</v>
          </cell>
          <cell r="K161" t="str">
            <v>Senior CSR</v>
          </cell>
          <cell r="L161" t="str">
            <v>PRODUCTION</v>
          </cell>
          <cell r="M161" t="str">
            <v>ACTIVE</v>
          </cell>
          <cell r="N161" t="str">
            <v>Sleep EQ</v>
          </cell>
          <cell r="O161" t="str">
            <v>Wave 13</v>
          </cell>
          <cell r="P161" t="str">
            <v>E0.2</v>
          </cell>
          <cell r="Q161" t="str">
            <v>3.1</v>
          </cell>
          <cell r="R161">
            <v>42663</v>
          </cell>
          <cell r="S161">
            <v>42702</v>
          </cell>
          <cell r="T161">
            <v>6624387</v>
          </cell>
          <cell r="U161" t="str">
            <v>JJOSE2</v>
          </cell>
          <cell r="V161" t="str">
            <v>JOHNNOEL.JOSE</v>
          </cell>
          <cell r="W161">
            <v>69152</v>
          </cell>
          <cell r="X161" t="str">
            <v>JoseJohnNoelJos</v>
          </cell>
          <cell r="Y161" t="str">
            <v>PG3.HCLSleepRSEQ.JoseJohnNoelJos</v>
          </cell>
          <cell r="Z161">
            <v>2923</v>
          </cell>
          <cell r="AA161" t="str">
            <v>N/A</v>
          </cell>
          <cell r="AB161" t="str">
            <v>0027 Masagana St. Sta Ana Kaliwa Pateros Metro Manila</v>
          </cell>
          <cell r="AC161">
            <v>9152987644</v>
          </cell>
          <cell r="AG161" t="e">
            <v>#N/A</v>
          </cell>
          <cell r="AH161">
            <v>63</v>
          </cell>
          <cell r="AK161" t="str">
            <v>Apria-Agent</v>
          </cell>
        </row>
        <row r="162">
          <cell r="A162">
            <v>51582026</v>
          </cell>
          <cell r="B162" t="str">
            <v>Lacandula, Maricris</v>
          </cell>
          <cell r="C162" t="str">
            <v>Maricris Lacandula</v>
          </cell>
          <cell r="D162" t="str">
            <v>Lacandula</v>
          </cell>
          <cell r="E162" t="str">
            <v>Maricris</v>
          </cell>
          <cell r="G162">
            <v>51615282</v>
          </cell>
          <cell r="H162" t="str">
            <v>Lozares, Eurvene Mark Santiago</v>
          </cell>
          <cell r="I162">
            <v>51747002</v>
          </cell>
          <cell r="J162" t="str">
            <v>Ronelle, Dalay</v>
          </cell>
          <cell r="K162" t="str">
            <v>Senior CSR</v>
          </cell>
          <cell r="L162" t="str">
            <v>PRODUCTION</v>
          </cell>
          <cell r="M162" t="str">
            <v>ACTIVE</v>
          </cell>
          <cell r="N162" t="str">
            <v>PPMC BPM</v>
          </cell>
          <cell r="O162" t="str">
            <v>Wave 3</v>
          </cell>
          <cell r="P162" t="str">
            <v>E0.2</v>
          </cell>
          <cell r="Q162" t="str">
            <v>4.1</v>
          </cell>
          <cell r="R162">
            <v>42292</v>
          </cell>
          <cell r="S162">
            <v>42842</v>
          </cell>
          <cell r="T162">
            <v>6624028</v>
          </cell>
          <cell r="U162" t="str">
            <v>MLACANDU</v>
          </cell>
          <cell r="V162" t="str">
            <v>MARICRIS.LACANDULA</v>
          </cell>
          <cell r="W162">
            <v>69173</v>
          </cell>
          <cell r="X162" t="str">
            <v>LACANDULAMARICRIS</v>
          </cell>
          <cell r="Y162" t="str">
            <v>PG3.HCLPPMCBPM.LACANDULAMARICRIS</v>
          </cell>
          <cell r="Z162">
            <v>2887</v>
          </cell>
          <cell r="AA162">
            <v>33825</v>
          </cell>
          <cell r="AB162" t="str">
            <v>Taguig City</v>
          </cell>
          <cell r="AC162">
            <v>9066627269</v>
          </cell>
          <cell r="AG162" t="e">
            <v>#N/A</v>
          </cell>
          <cell r="AH162">
            <v>67</v>
          </cell>
          <cell r="AK162" t="str">
            <v>Apria-Agent</v>
          </cell>
        </row>
        <row r="163">
          <cell r="A163">
            <v>51699632</v>
          </cell>
          <cell r="B163" t="str">
            <v>Laconsay, Terrence Albert</v>
          </cell>
          <cell r="C163" t="str">
            <v>Terrence Albert Jose Laconsa</v>
          </cell>
          <cell r="D163" t="str">
            <v>Laconsay</v>
          </cell>
          <cell r="E163" t="str">
            <v>Terrence Albert</v>
          </cell>
          <cell r="F163" t="str">
            <v>Jose</v>
          </cell>
          <cell r="G163">
            <v>51591940</v>
          </cell>
          <cell r="H163" t="str">
            <v>Famisaran, Kimberly</v>
          </cell>
          <cell r="I163">
            <v>51609648</v>
          </cell>
          <cell r="J163" t="str">
            <v>Alcantara, Ma. Concepcion</v>
          </cell>
          <cell r="K163" t="str">
            <v>Senior CSR</v>
          </cell>
          <cell r="L163" t="str">
            <v>PRODUCTION</v>
          </cell>
          <cell r="M163" t="str">
            <v>ACTIVE</v>
          </cell>
          <cell r="N163" t="str">
            <v>Sleep EQ</v>
          </cell>
          <cell r="O163" t="str">
            <v>Wave 19</v>
          </cell>
          <cell r="P163" t="str">
            <v>E0.2</v>
          </cell>
          <cell r="Q163" t="str">
            <v>2.3</v>
          </cell>
          <cell r="R163">
            <v>42972</v>
          </cell>
          <cell r="S163">
            <v>43472</v>
          </cell>
          <cell r="T163">
            <v>6624627</v>
          </cell>
          <cell r="U163" t="str">
            <v>TLACONSA</v>
          </cell>
          <cell r="V163" t="str">
            <v>TERRENCEALBERT.L</v>
          </cell>
          <cell r="W163">
            <v>69385</v>
          </cell>
          <cell r="X163" t="str">
            <v>LaconsayTerren</v>
          </cell>
          <cell r="Y163" t="str">
            <v>PG3.HCLSleepRSEQ.LaconsayTerren</v>
          </cell>
          <cell r="Z163">
            <v>14475</v>
          </cell>
          <cell r="AA163" t="str">
            <v>N/A</v>
          </cell>
          <cell r="AB163" t="str">
            <v>48 Aguilar Street Santos Village Zapote Las Piñas City</v>
          </cell>
          <cell r="AC163">
            <v>9212847700</v>
          </cell>
          <cell r="AG163" t="e">
            <v>#N/A</v>
          </cell>
          <cell r="AH163" t="str">
            <v>79 </v>
          </cell>
          <cell r="AK163" t="str">
            <v>Apria-Agent</v>
          </cell>
        </row>
        <row r="164">
          <cell r="A164">
            <v>51748839</v>
          </cell>
          <cell r="B164" t="str">
            <v>Lacsamana, Marc Ioan</v>
          </cell>
          <cell r="C164" t="str">
            <v>Marc Ioan Lacsamana</v>
          </cell>
          <cell r="D164" t="str">
            <v>Lacsamana</v>
          </cell>
          <cell r="E164" t="str">
            <v>Marc Ioan</v>
          </cell>
          <cell r="F164" t="str">
            <v>Mirasol</v>
          </cell>
          <cell r="G164">
            <v>51588223</v>
          </cell>
          <cell r="H164" t="str">
            <v>Pereira, Aiza Gay</v>
          </cell>
          <cell r="I164">
            <v>51609648</v>
          </cell>
          <cell r="J164" t="str">
            <v>Alcantara, Ma. Concepcion</v>
          </cell>
          <cell r="K164" t="str">
            <v>Senior CSR</v>
          </cell>
          <cell r="L164" t="str">
            <v>PRODUCTION</v>
          </cell>
          <cell r="M164" t="str">
            <v>ACTIVE</v>
          </cell>
          <cell r="N164" t="str">
            <v>Sleep EQ</v>
          </cell>
          <cell r="O164" t="str">
            <v>Wave 30</v>
          </cell>
          <cell r="P164" t="str">
            <v>E0.2</v>
          </cell>
          <cell r="Q164" t="str">
            <v>1.3</v>
          </cell>
          <cell r="R164">
            <v>43328</v>
          </cell>
          <cell r="S164">
            <v>43753</v>
          </cell>
          <cell r="T164">
            <v>6634283</v>
          </cell>
          <cell r="U164" t="str">
            <v>MLACSAMA</v>
          </cell>
          <cell r="V164" t="str">
            <v>MARCIOAN.LACSAMANA</v>
          </cell>
          <cell r="W164">
            <v>69289</v>
          </cell>
          <cell r="X164" t="str">
            <v>LacsamanaMarcIo</v>
          </cell>
          <cell r="Y164" t="str">
            <v>PG3.HCLSleepRSEQ.LacsamanaMarcIo</v>
          </cell>
          <cell r="Z164">
            <v>17188</v>
          </cell>
          <cell r="AA164" t="str">
            <v>N/A</v>
          </cell>
          <cell r="AB164" t="str">
            <v>264 Peras St</v>
          </cell>
          <cell r="AC164">
            <v>9056631760</v>
          </cell>
          <cell r="AG164" t="e">
            <v>#N/A</v>
          </cell>
          <cell r="AH164">
            <v>72</v>
          </cell>
          <cell r="AK164" t="str">
            <v>Apria-Agent</v>
          </cell>
        </row>
        <row r="165">
          <cell r="A165">
            <v>51744224</v>
          </cell>
          <cell r="B165" t="str">
            <v>Lagare, Maria Preciosa</v>
          </cell>
          <cell r="C165" t="str">
            <v>Maria Preciosa Lagare</v>
          </cell>
          <cell r="D165" t="str">
            <v>Lagare</v>
          </cell>
          <cell r="E165" t="str">
            <v>Maria Preciosa</v>
          </cell>
          <cell r="G165">
            <v>51577893</v>
          </cell>
          <cell r="H165" t="str">
            <v>Alcantara, Charie Hope</v>
          </cell>
          <cell r="I165">
            <v>51772919</v>
          </cell>
          <cell r="J165" t="str">
            <v>Fernandez, Rosanna Eslava</v>
          </cell>
          <cell r="K165" t="str">
            <v>CSR</v>
          </cell>
          <cell r="L165" t="str">
            <v>PRODUCTION</v>
          </cell>
          <cell r="M165" t="str">
            <v>ACTIVE</v>
          </cell>
          <cell r="N165" t="str">
            <v>Kaiser SMC Resupply</v>
          </cell>
          <cell r="O165" t="str">
            <v>Wave 11</v>
          </cell>
          <cell r="P165" t="str">
            <v>E0.1</v>
          </cell>
          <cell r="Q165" t="str">
            <v>1.4</v>
          </cell>
          <cell r="R165">
            <v>43301</v>
          </cell>
          <cell r="S165">
            <v>43753</v>
          </cell>
          <cell r="T165">
            <v>6624989</v>
          </cell>
          <cell r="U165" t="str">
            <v>MLAGARE</v>
          </cell>
          <cell r="V165" t="str">
            <v>MARIAPRECIOSA.L</v>
          </cell>
          <cell r="W165">
            <v>48500</v>
          </cell>
          <cell r="X165" t="str">
            <v>LAGAREMARI</v>
          </cell>
          <cell r="Y165" t="str">
            <v>PG3.HCLKAISERHC.LAGAREMARI</v>
          </cell>
          <cell r="Z165">
            <v>15374</v>
          </cell>
          <cell r="AA165" t="str">
            <v>N/A</v>
          </cell>
          <cell r="AB165" t="str">
            <v>1487C Galvani St., Brgy. San Isidro, Makati City</v>
          </cell>
          <cell r="AC165">
            <v>9158640360</v>
          </cell>
          <cell r="AG165" t="e">
            <v>#N/A</v>
          </cell>
          <cell r="AH165">
            <v>80</v>
          </cell>
          <cell r="AK165" t="str">
            <v>Apria-Agent</v>
          </cell>
        </row>
        <row r="166">
          <cell r="A166">
            <v>51726361</v>
          </cell>
          <cell r="B166" t="str">
            <v>Lagua, Sheryl</v>
          </cell>
          <cell r="C166" t="str">
            <v>Sheryl Edradan Lagua</v>
          </cell>
          <cell r="D166" t="str">
            <v>Lagua</v>
          </cell>
          <cell r="E166" t="str">
            <v>Sheryl</v>
          </cell>
          <cell r="F166" t="str">
            <v>Edradan</v>
          </cell>
          <cell r="G166">
            <v>51698640</v>
          </cell>
          <cell r="H166" t="str">
            <v>Catalan, Honorato</v>
          </cell>
          <cell r="I166">
            <v>51601287</v>
          </cell>
          <cell r="J166" t="str">
            <v>Cerrer, Catherine Mae</v>
          </cell>
          <cell r="K166" t="str">
            <v>Senior CSR</v>
          </cell>
          <cell r="L166" t="str">
            <v>PRODUCTION</v>
          </cell>
          <cell r="M166" t="str">
            <v>ACTIVE</v>
          </cell>
          <cell r="N166" t="str">
            <v>PPMC IB L2</v>
          </cell>
          <cell r="O166" t="str">
            <v>Wave 14</v>
          </cell>
          <cell r="P166" t="str">
            <v>E0.2</v>
          </cell>
          <cell r="Q166" t="str">
            <v>1.8</v>
          </cell>
          <cell r="R166">
            <v>43187</v>
          </cell>
          <cell r="S166">
            <v>43409</v>
          </cell>
          <cell r="T166">
            <v>6624000</v>
          </cell>
          <cell r="U166" t="str">
            <v>SLAGUA</v>
          </cell>
          <cell r="V166" t="str">
            <v>SHERYL.LAGUA</v>
          </cell>
          <cell r="W166">
            <v>48462</v>
          </cell>
          <cell r="X166" t="str">
            <v>LaguaSheryl</v>
          </cell>
          <cell r="Y166" t="str">
            <v>PG3.HCLPPMCIB.LaguaSheryl</v>
          </cell>
          <cell r="Z166">
            <v>2939</v>
          </cell>
          <cell r="AA166" t="str">
            <v>N/A</v>
          </cell>
          <cell r="AB166" t="str">
            <v>#8 8th Avenue HHSG North Signal Village</v>
          </cell>
          <cell r="AC166">
            <v>905329687</v>
          </cell>
          <cell r="AG166" t="e">
            <v>#N/A</v>
          </cell>
          <cell r="AH166">
            <v>67</v>
          </cell>
          <cell r="AK166" t="str">
            <v>Apria-Agent</v>
          </cell>
        </row>
        <row r="167">
          <cell r="A167">
            <v>51696340</v>
          </cell>
          <cell r="B167" t="str">
            <v>Lanzar, Marvin</v>
          </cell>
          <cell r="C167" t="str">
            <v>Marvin Lanzar</v>
          </cell>
          <cell r="D167" t="str">
            <v>Lanzar</v>
          </cell>
          <cell r="E167" t="str">
            <v>Marvin</v>
          </cell>
          <cell r="G167">
            <v>51578947</v>
          </cell>
          <cell r="H167" t="str">
            <v>Del Rosario, Rosemarie</v>
          </cell>
          <cell r="I167">
            <v>51601287</v>
          </cell>
          <cell r="J167" t="str">
            <v>Cerrer, Catherine Mae</v>
          </cell>
          <cell r="K167" t="str">
            <v>Senior CSR</v>
          </cell>
          <cell r="L167" t="str">
            <v>PRODUCTION</v>
          </cell>
          <cell r="M167" t="str">
            <v>ACTIVE</v>
          </cell>
          <cell r="N167" t="str">
            <v>PPMC IB L2</v>
          </cell>
          <cell r="O167" t="str">
            <v>Wave 10</v>
          </cell>
          <cell r="P167" t="str">
            <v>E0.2</v>
          </cell>
          <cell r="Q167" t="str">
            <v>2.3</v>
          </cell>
          <cell r="R167">
            <v>42954</v>
          </cell>
          <cell r="S167">
            <v>42996</v>
          </cell>
          <cell r="T167">
            <v>6624598</v>
          </cell>
          <cell r="U167" t="str">
            <v>MLANZAR</v>
          </cell>
          <cell r="V167" t="str">
            <v>MARVIN.LANZAR</v>
          </cell>
          <cell r="W167">
            <v>69334</v>
          </cell>
          <cell r="X167" t="str">
            <v>LANZARMARVIN</v>
          </cell>
          <cell r="Y167" t="str">
            <v>PG3.HCLPPMCIB.LANZARMARVIN</v>
          </cell>
          <cell r="Z167">
            <v>2839</v>
          </cell>
          <cell r="AA167" t="str">
            <v>N/A</v>
          </cell>
          <cell r="AB167" t="str">
            <v>Sr. Customer Service Executive</v>
          </cell>
          <cell r="AC167">
            <v>9457140464</v>
          </cell>
          <cell r="AG167" t="e">
            <v>#N/A</v>
          </cell>
          <cell r="AH167">
            <v>71</v>
          </cell>
          <cell r="AK167" t="str">
            <v>Apria-Agent</v>
          </cell>
        </row>
        <row r="168">
          <cell r="A168">
            <v>51725134</v>
          </cell>
          <cell r="B168" t="str">
            <v>Larioque, John Dale</v>
          </cell>
          <cell r="C168" t="str">
            <v>John Dale Larioque</v>
          </cell>
          <cell r="D168" t="str">
            <v>Larioque</v>
          </cell>
          <cell r="E168" t="str">
            <v>John Dale</v>
          </cell>
          <cell r="G168">
            <v>51559927</v>
          </cell>
          <cell r="H168" t="str">
            <v>Acena, Bert Allan</v>
          </cell>
          <cell r="I168">
            <v>51772919</v>
          </cell>
          <cell r="J168" t="str">
            <v>Fernandez, Rosanna Eslava</v>
          </cell>
          <cell r="K168" t="str">
            <v>Senior CSR</v>
          </cell>
          <cell r="L168" t="str">
            <v>PRODUCTION</v>
          </cell>
          <cell r="M168" t="str">
            <v>ACTIVE</v>
          </cell>
          <cell r="N168" t="str">
            <v>Kaiser Closet</v>
          </cell>
          <cell r="O168" t="str">
            <v>Wave 11</v>
          </cell>
          <cell r="P168" t="str">
            <v>E0.2</v>
          </cell>
          <cell r="Q168" t="str">
            <v>1.8</v>
          </cell>
          <cell r="R168">
            <v>43178</v>
          </cell>
          <cell r="S168">
            <v>43753</v>
          </cell>
          <cell r="T168">
            <v>6624118</v>
          </cell>
          <cell r="U168" t="str">
            <v>JLARIOQU</v>
          </cell>
          <cell r="V168" t="str">
            <v>JOHNDALE.LARIOQUE</v>
          </cell>
          <cell r="W168">
            <v>48444</v>
          </cell>
          <cell r="X168" t="str">
            <v>LARIOQUEJOHNDALE</v>
          </cell>
          <cell r="Y168" t="str">
            <v>PG3.HCLKAISERHC.LARIOQUEJOHNDALE</v>
          </cell>
          <cell r="Z168">
            <v>15438</v>
          </cell>
          <cell r="AA168" t="str">
            <v>N/A</v>
          </cell>
          <cell r="AB168" t="str">
            <v>#59 Gonzalo Magsalin St., Calzada, Taguig City</v>
          </cell>
          <cell r="AC168">
            <v>9568932848</v>
          </cell>
          <cell r="AG168" t="e">
            <v>#N/A</v>
          </cell>
          <cell r="AH168">
            <v>67</v>
          </cell>
          <cell r="AK168" t="str">
            <v>Apria-Agent</v>
          </cell>
        </row>
        <row r="169">
          <cell r="A169">
            <v>51742442</v>
          </cell>
          <cell r="B169" t="str">
            <v>Latupan, Norbert Arpy</v>
          </cell>
          <cell r="C169" t="str">
            <v>Norbert Arpy Latupan</v>
          </cell>
          <cell r="D169" t="str">
            <v>Latupan</v>
          </cell>
          <cell r="E169" t="str">
            <v>Norbert Arpy</v>
          </cell>
          <cell r="G169">
            <v>51588225</v>
          </cell>
          <cell r="H169" t="str">
            <v>Boado, Ruel</v>
          </cell>
          <cell r="I169">
            <v>51747002</v>
          </cell>
          <cell r="J169" t="str">
            <v>Ronelle, Dalay</v>
          </cell>
          <cell r="K169" t="str">
            <v>Senior CSR</v>
          </cell>
          <cell r="L169" t="str">
            <v>PRODUCTION</v>
          </cell>
          <cell r="M169" t="str">
            <v>ACTIVE</v>
          </cell>
          <cell r="N169" t="str">
            <v>PPMC</v>
          </cell>
          <cell r="O169" t="str">
            <v>Wave 17</v>
          </cell>
          <cell r="P169" t="str">
            <v>E0.2</v>
          </cell>
          <cell r="Q169" t="str">
            <v>1.4</v>
          </cell>
          <cell r="R169">
            <v>43294</v>
          </cell>
          <cell r="S169">
            <v>43381</v>
          </cell>
          <cell r="T169">
            <v>6634769</v>
          </cell>
          <cell r="U169" t="str">
            <v>NLATUPAN</v>
          </cell>
          <cell r="V169" t="str">
            <v>NORBERTARPY.LATUPAN</v>
          </cell>
          <cell r="W169">
            <v>48531</v>
          </cell>
          <cell r="X169" t="str">
            <v>LatupanNorbert</v>
          </cell>
          <cell r="Y169" t="str">
            <v>PG3.HCLPPMCIB.LatupanNorbert</v>
          </cell>
          <cell r="Z169">
            <v>15307</v>
          </cell>
          <cell r="AA169" t="str">
            <v>N/A</v>
          </cell>
          <cell r="AB169" t="str">
            <v>Unit 3C 25 A delos santos st Buting</v>
          </cell>
          <cell r="AC169" t="str">
            <v>09275382136 </v>
          </cell>
          <cell r="AG169" t="e">
            <v>#N/A</v>
          </cell>
          <cell r="AH169">
            <v>63</v>
          </cell>
          <cell r="AK169" t="str">
            <v>Apria-Agent</v>
          </cell>
        </row>
        <row r="170">
          <cell r="A170">
            <v>51692764</v>
          </cell>
          <cell r="B170" t="str">
            <v>Lazo II, Daniel</v>
          </cell>
          <cell r="C170" t="str">
            <v>Daniel Lazo II</v>
          </cell>
          <cell r="D170" t="str">
            <v>Lazo II</v>
          </cell>
          <cell r="E170" t="str">
            <v>Daniel</v>
          </cell>
          <cell r="G170">
            <v>51421353</v>
          </cell>
          <cell r="H170" t="str">
            <v>Flores, Ma. Adelfa</v>
          </cell>
          <cell r="I170">
            <v>51581034</v>
          </cell>
          <cell r="J170" t="str">
            <v>Leona, Christian Geemee</v>
          </cell>
          <cell r="K170" t="str">
            <v>Quality Analyst</v>
          </cell>
          <cell r="L170" t="str">
            <v>SUPPORT</v>
          </cell>
          <cell r="M170" t="str">
            <v>ACTIVE</v>
          </cell>
          <cell r="N170" t="str">
            <v>PPMC</v>
          </cell>
          <cell r="O170" t="str">
            <v>Wave 1</v>
          </cell>
          <cell r="P170" t="str">
            <v>E0.3</v>
          </cell>
          <cell r="Q170" t="str">
            <v>2.4</v>
          </cell>
          <cell r="R170">
            <v>42930</v>
          </cell>
          <cell r="S170">
            <v>42968</v>
          </cell>
          <cell r="T170">
            <v>6624499</v>
          </cell>
          <cell r="U170" t="str">
            <v>DLAZOII</v>
          </cell>
          <cell r="V170" t="str">
            <v>DANIEL.LAZOII</v>
          </cell>
          <cell r="W170">
            <v>69089</v>
          </cell>
          <cell r="X170" t="str">
            <v>LAZODANIEL</v>
          </cell>
          <cell r="Y170" t="str">
            <v>PG3.HCLQuality.LAZODANIEL</v>
          </cell>
          <cell r="Z170">
            <v>6047</v>
          </cell>
          <cell r="AA170" t="str">
            <v>N/A</v>
          </cell>
          <cell r="AB170" t="str">
            <v>B1 L28, Enlisted Personnel Village 2, Pinagsama, Taguig City</v>
          </cell>
          <cell r="AC170">
            <v>9096740609</v>
          </cell>
          <cell r="AG170" t="e">
            <v>#N/A</v>
          </cell>
          <cell r="AH170">
            <v>69</v>
          </cell>
          <cell r="AK170" t="str">
            <v>Apria-Quality</v>
          </cell>
        </row>
        <row r="171">
          <cell r="A171">
            <v>51581034</v>
          </cell>
          <cell r="B171" t="str">
            <v>Leona, Christian Geemee</v>
          </cell>
          <cell r="C171" t="str">
            <v>Christian Geemee Leona</v>
          </cell>
          <cell r="D171" t="str">
            <v>Leona</v>
          </cell>
          <cell r="E171" t="str">
            <v>Christian Geemee</v>
          </cell>
          <cell r="G171">
            <v>51744004</v>
          </cell>
          <cell r="H171" t="str">
            <v>Sharma, Saumitra</v>
          </cell>
          <cell r="I171">
            <v>51735281</v>
          </cell>
          <cell r="J171" t="str">
            <v>Abigail Manubay</v>
          </cell>
          <cell r="K171" t="str">
            <v>Quality Manager</v>
          </cell>
          <cell r="L171" t="str">
            <v>SUPPORT</v>
          </cell>
          <cell r="M171" t="str">
            <v>ACTIVE</v>
          </cell>
          <cell r="N171" t="str">
            <v>ALL</v>
          </cell>
          <cell r="P171" t="str">
            <v>E3.2</v>
          </cell>
          <cell r="Q171" t="str">
            <v>4.1</v>
          </cell>
          <cell r="R171">
            <v>42284</v>
          </cell>
          <cell r="T171">
            <v>6624206</v>
          </cell>
          <cell r="U171" t="str">
            <v>CLEONA</v>
          </cell>
          <cell r="V171" t="str">
            <v>CHRISTIANGEEMEE.L</v>
          </cell>
          <cell r="W171">
            <v>69018</v>
          </cell>
          <cell r="X171" t="str">
            <v>LEONACHRISTIAN</v>
          </cell>
          <cell r="Y171" t="str">
            <v>PG3.HCLQuality.LEONACHRISTIAN</v>
          </cell>
          <cell r="Z171">
            <v>16775</v>
          </cell>
          <cell r="AA171" t="str">
            <v>N/A</v>
          </cell>
          <cell r="AB171" t="str">
            <v>88 B. Jaguar street Village East Cainta Rizal</v>
          </cell>
          <cell r="AC171">
            <v>9176340707</v>
          </cell>
          <cell r="AG171" t="e">
            <v>#N/A</v>
          </cell>
          <cell r="AH171">
            <v>79</v>
          </cell>
          <cell r="AK171" t="str">
            <v>Apria-Manager</v>
          </cell>
        </row>
        <row r="172">
          <cell r="A172">
            <v>51723671</v>
          </cell>
          <cell r="B172" t="str">
            <v>Lim, Richard Anthony</v>
          </cell>
          <cell r="C172" t="str">
            <v>Richard Anthony Lim</v>
          </cell>
          <cell r="D172" t="str">
            <v>Lim</v>
          </cell>
          <cell r="E172" t="str">
            <v>Richard Anthony</v>
          </cell>
          <cell r="G172">
            <v>51588223</v>
          </cell>
          <cell r="H172" t="str">
            <v>Pereira, Aiza Gay</v>
          </cell>
          <cell r="I172">
            <v>51609648</v>
          </cell>
          <cell r="J172" t="str">
            <v>Alcantara, Ma. Concepcion</v>
          </cell>
          <cell r="K172" t="str">
            <v>Senior CSR</v>
          </cell>
          <cell r="L172" t="str">
            <v>PRODUCTION</v>
          </cell>
          <cell r="M172" t="str">
            <v>ACTIVE</v>
          </cell>
          <cell r="N172" t="str">
            <v>Sleep EQ</v>
          </cell>
          <cell r="O172" t="str">
            <v>Wave 30</v>
          </cell>
          <cell r="P172" t="str">
            <v>E0.2</v>
          </cell>
          <cell r="Q172" t="str">
            <v>1.8</v>
          </cell>
          <cell r="R172">
            <v>43166</v>
          </cell>
          <cell r="S172">
            <v>43753</v>
          </cell>
          <cell r="T172">
            <v>6624078</v>
          </cell>
          <cell r="U172" t="str">
            <v>RLIM1</v>
          </cell>
          <cell r="V172" t="str">
            <v>RICHARDANTHONY.LIM</v>
          </cell>
          <cell r="W172">
            <v>48416</v>
          </cell>
          <cell r="X172" t="str">
            <v>LimRichardAntho</v>
          </cell>
          <cell r="Y172" t="str">
            <v>PG3.HCLSleepRSEQ.LimRichardAntho</v>
          </cell>
          <cell r="Z172">
            <v>15431</v>
          </cell>
          <cell r="AA172">
            <v>32639</v>
          </cell>
          <cell r="AB172" t="str">
            <v>Premiere Court Quezon City</v>
          </cell>
          <cell r="AC172">
            <v>9275954050</v>
          </cell>
          <cell r="AG172" t="e">
            <v>#N/A</v>
          </cell>
          <cell r="AH172">
            <v>64</v>
          </cell>
          <cell r="AK172" t="str">
            <v>Apria-Agent</v>
          </cell>
        </row>
        <row r="173">
          <cell r="A173">
            <v>51788324</v>
          </cell>
          <cell r="B173" t="str">
            <v xml:space="preserve">Linato, Anastacia Aina Cleveth Exconde </v>
          </cell>
          <cell r="C173" t="str">
            <v>Anastacia Aina Cleveth Exconde  Linato</v>
          </cell>
          <cell r="D173" t="str">
            <v>Linato</v>
          </cell>
          <cell r="E173" t="str">
            <v xml:space="preserve">Anastacia Aina Cleveth Exconde </v>
          </cell>
          <cell r="G173">
            <v>51609647</v>
          </cell>
          <cell r="H173" t="str">
            <v>Oliveros, Kristel Aissa</v>
          </cell>
          <cell r="I173">
            <v>51747002</v>
          </cell>
          <cell r="J173" t="str">
            <v>Ronelle, Dalay</v>
          </cell>
          <cell r="K173" t="str">
            <v>CSR</v>
          </cell>
          <cell r="L173" t="str">
            <v>PRODUCTION</v>
          </cell>
          <cell r="M173" t="str">
            <v>ACTIVE</v>
          </cell>
          <cell r="N173" t="str">
            <v>PPMC</v>
          </cell>
          <cell r="O173" t="str">
            <v>Wave 19</v>
          </cell>
          <cell r="P173" t="str">
            <v>E0.1</v>
          </cell>
          <cell r="Q173" t="str">
            <v>0.9</v>
          </cell>
          <cell r="R173">
            <v>43514</v>
          </cell>
          <cell r="S173">
            <v>43563</v>
          </cell>
          <cell r="U173" t="str">
            <v>ALINATO</v>
          </cell>
          <cell r="V173" t="str">
            <v>ANASTACIAAINA.LINAT</v>
          </cell>
          <cell r="W173">
            <v>69361</v>
          </cell>
          <cell r="X173" t="str">
            <v>LINATOANASTACI</v>
          </cell>
          <cell r="Y173" t="str">
            <v>PG3.HCLPPMCIB.LINATOANASTACI</v>
          </cell>
          <cell r="Z173">
            <v>16040</v>
          </cell>
          <cell r="AA173" t="e">
            <v>#N/A</v>
          </cell>
          <cell r="AB173" t="e">
            <v>#N/A</v>
          </cell>
          <cell r="AC173" t="e">
            <v>#N/A</v>
          </cell>
          <cell r="AG173" t="str">
            <v>Closed with Council Approval</v>
          </cell>
          <cell r="AH173">
            <v>78</v>
          </cell>
          <cell r="AK173" t="str">
            <v>Apria-Agent</v>
          </cell>
        </row>
        <row r="174">
          <cell r="A174">
            <v>51723236</v>
          </cell>
          <cell r="B174" t="str">
            <v>Lingon, Mechelle</v>
          </cell>
          <cell r="C174" t="str">
            <v>Mechelle Asotea Lingon</v>
          </cell>
          <cell r="D174" t="str">
            <v>Lingon</v>
          </cell>
          <cell r="E174" t="str">
            <v>Mechelle</v>
          </cell>
          <cell r="F174" t="str">
            <v>Asotea</v>
          </cell>
          <cell r="G174">
            <v>51588225</v>
          </cell>
          <cell r="H174" t="str">
            <v>Boado, Ruel</v>
          </cell>
          <cell r="I174">
            <v>51747002</v>
          </cell>
          <cell r="J174" t="str">
            <v>Ronelle, Dalay</v>
          </cell>
          <cell r="K174" t="str">
            <v>Senior CSR</v>
          </cell>
          <cell r="L174" t="str">
            <v>PRODUCTION</v>
          </cell>
          <cell r="M174" t="str">
            <v>ACTIVE</v>
          </cell>
          <cell r="N174" t="str">
            <v>PPMC</v>
          </cell>
          <cell r="O174" t="str">
            <v>Wave 14</v>
          </cell>
          <cell r="P174" t="str">
            <v>E0.2</v>
          </cell>
          <cell r="Q174" t="str">
            <v>1.9</v>
          </cell>
          <cell r="R174">
            <v>43161</v>
          </cell>
          <cell r="S174">
            <v>43213</v>
          </cell>
          <cell r="T174">
            <v>6634536</v>
          </cell>
          <cell r="U174" t="str">
            <v>MLINGON</v>
          </cell>
          <cell r="V174" t="str">
            <v>MECHELLE.LINGON</v>
          </cell>
          <cell r="W174">
            <v>48420</v>
          </cell>
          <cell r="X174" t="str">
            <v>LingonMechelle</v>
          </cell>
          <cell r="Y174" t="str">
            <v>PG3.HCLPPMCIB.LingonMechelle</v>
          </cell>
          <cell r="Z174">
            <v>15483</v>
          </cell>
          <cell r="AA174" t="str">
            <v>N/A</v>
          </cell>
          <cell r="AB174" t="str">
            <v>3737 Hen. Estrella St. Bangkal, Makati City</v>
          </cell>
          <cell r="AC174">
            <v>9566301351</v>
          </cell>
          <cell r="AG174" t="e">
            <v>#N/A</v>
          </cell>
          <cell r="AH174">
            <v>64</v>
          </cell>
          <cell r="AK174" t="str">
            <v>Apria-Agent</v>
          </cell>
        </row>
        <row r="175">
          <cell r="A175">
            <v>51727438</v>
          </cell>
          <cell r="B175" t="str">
            <v>Lizardo, Fernel</v>
          </cell>
          <cell r="C175" t="str">
            <v>Fernel Lizardo</v>
          </cell>
          <cell r="D175" t="str">
            <v>Lizardo</v>
          </cell>
          <cell r="E175" t="str">
            <v>Fernel</v>
          </cell>
          <cell r="G175">
            <v>51691175</v>
          </cell>
          <cell r="H175" t="str">
            <v>Estaras, Rowell Golloso</v>
          </cell>
          <cell r="I175">
            <v>51609648</v>
          </cell>
          <cell r="J175" t="str">
            <v>Alcantara, Ma. Concepcion</v>
          </cell>
          <cell r="K175" t="str">
            <v>Senior CSR</v>
          </cell>
          <cell r="L175" t="str">
            <v>PRODUCTION</v>
          </cell>
          <cell r="M175" t="str">
            <v>ACTIVE</v>
          </cell>
          <cell r="N175" t="str">
            <v>Sleep EQ</v>
          </cell>
          <cell r="O175" t="str">
            <v>Wave 30</v>
          </cell>
          <cell r="P175" t="str">
            <v>E0.2</v>
          </cell>
          <cell r="Q175" t="str">
            <v>1.8</v>
          </cell>
          <cell r="R175">
            <v>43194</v>
          </cell>
          <cell r="S175">
            <v>43444</v>
          </cell>
          <cell r="T175">
            <v>6624033</v>
          </cell>
          <cell r="U175" t="str">
            <v>FLIZARDO</v>
          </cell>
          <cell r="V175" t="str">
            <v>FERNEL.LIZARDO</v>
          </cell>
          <cell r="W175">
            <v>48501</v>
          </cell>
          <cell r="X175" t="str">
            <v>LizardoFernel</v>
          </cell>
          <cell r="Y175" t="str">
            <v>PG3.HCLSleepRSEQ.LizardoFernel</v>
          </cell>
          <cell r="Z175">
            <v>15464</v>
          </cell>
          <cell r="AA175" t="str">
            <v>N/A</v>
          </cell>
          <cell r="AB175" t="str">
            <v>0725 Fort Santiago, Muntinlupa City</v>
          </cell>
          <cell r="AC175" t="str">
            <v>09063719357</v>
          </cell>
          <cell r="AG175" t="e">
            <v>#N/A</v>
          </cell>
          <cell r="AH175">
            <v>68</v>
          </cell>
          <cell r="AK175" t="str">
            <v>Apria-Agent</v>
          </cell>
        </row>
        <row r="176">
          <cell r="A176">
            <v>51719218</v>
          </cell>
          <cell r="B176" t="str">
            <v>Lobaton, Rufmarie</v>
          </cell>
          <cell r="C176" t="str">
            <v>Rufmarie Lobaton</v>
          </cell>
          <cell r="D176" t="str">
            <v>Lobaton</v>
          </cell>
          <cell r="E176" t="str">
            <v>Rufmarie</v>
          </cell>
          <cell r="G176">
            <v>51609647</v>
          </cell>
          <cell r="H176" t="str">
            <v>Oliveros, Kristel Aissa</v>
          </cell>
          <cell r="I176">
            <v>51747002</v>
          </cell>
          <cell r="J176" t="str">
            <v>Ronelle, Dalay</v>
          </cell>
          <cell r="K176" t="str">
            <v>Senior CSR</v>
          </cell>
          <cell r="L176" t="str">
            <v>PRODUCTION</v>
          </cell>
          <cell r="M176" t="str">
            <v>ACTIVE</v>
          </cell>
          <cell r="N176" t="str">
            <v>PPMC</v>
          </cell>
          <cell r="O176" t="str">
            <v>Wave 21</v>
          </cell>
          <cell r="P176" t="str">
            <v>E0.2</v>
          </cell>
          <cell r="Q176" t="str">
            <v>1.10</v>
          </cell>
          <cell r="R176">
            <v>43131</v>
          </cell>
          <cell r="S176">
            <v>43725</v>
          </cell>
          <cell r="T176">
            <v>6624816</v>
          </cell>
          <cell r="U176" t="str">
            <v>RLOBATON</v>
          </cell>
          <cell r="V176" t="str">
            <v>RUFMARIE.LOBATON</v>
          </cell>
          <cell r="W176">
            <v>69307</v>
          </cell>
          <cell r="X176" t="str">
            <v>LobatonRufmarie</v>
          </cell>
          <cell r="Y176" t="str">
            <v>PG3.HCLPPMCIB.LobatonRufmarie</v>
          </cell>
          <cell r="Z176">
            <v>14988</v>
          </cell>
          <cell r="AA176" t="str">
            <v>N/A</v>
          </cell>
          <cell r="AB176" t="str">
            <v>141-B 15th Avenue East Rembo Makati City</v>
          </cell>
          <cell r="AC176">
            <v>9473107950</v>
          </cell>
          <cell r="AG176" t="e">
            <v>#N/A</v>
          </cell>
          <cell r="AH176">
            <v>65</v>
          </cell>
          <cell r="AK176" t="str">
            <v>Apria-Agent</v>
          </cell>
        </row>
        <row r="177">
          <cell r="A177">
            <v>51709110</v>
          </cell>
          <cell r="B177" t="str">
            <v>Lombendencio, Alvie Joy</v>
          </cell>
          <cell r="C177" t="str">
            <v>Alvie Joy Rivas Lombendencio</v>
          </cell>
          <cell r="D177" t="str">
            <v>Lombendencio</v>
          </cell>
          <cell r="E177" t="str">
            <v>Alvie Joy</v>
          </cell>
          <cell r="F177" t="str">
            <v>Rivas</v>
          </cell>
          <cell r="G177">
            <v>51559927</v>
          </cell>
          <cell r="H177" t="str">
            <v>Acena, Bert Allan</v>
          </cell>
          <cell r="I177">
            <v>51772919</v>
          </cell>
          <cell r="J177" t="str">
            <v>Fernandez, Rosanna Eslava</v>
          </cell>
          <cell r="K177" t="str">
            <v>Senior CSR</v>
          </cell>
          <cell r="L177" t="str">
            <v>PRODUCTION</v>
          </cell>
          <cell r="M177" t="str">
            <v>ACTIVE</v>
          </cell>
          <cell r="N177" t="str">
            <v>Kaiser Closet</v>
          </cell>
          <cell r="O177" t="str">
            <v>Wave 8</v>
          </cell>
          <cell r="P177" t="str">
            <v>E0.2</v>
          </cell>
          <cell r="Q177" t="str">
            <v>2.0</v>
          </cell>
          <cell r="R177">
            <v>43045</v>
          </cell>
          <cell r="S177">
            <v>43657</v>
          </cell>
          <cell r="T177">
            <v>6624733</v>
          </cell>
          <cell r="U177" t="str">
            <v>ALOMBEND</v>
          </cell>
          <cell r="V177" t="str">
            <v>ALVIEJOY.L</v>
          </cell>
          <cell r="W177">
            <v>69239</v>
          </cell>
          <cell r="X177" t="str">
            <v>LombendencioAlvi</v>
          </cell>
          <cell r="Y177" t="str">
            <v>PG3.HCLKAISERHC.LombendencioAlvi</v>
          </cell>
          <cell r="Z177">
            <v>14370</v>
          </cell>
          <cell r="AA177" t="str">
            <v>N/A</v>
          </cell>
          <cell r="AB177" t="str">
            <v>371 Pajoyan st. Sampaloc BF Parañaque</v>
          </cell>
          <cell r="AC177" t="str">
            <v>09124515216</v>
          </cell>
          <cell r="AG177" t="e">
            <v>#N/A</v>
          </cell>
          <cell r="AH177">
            <v>71</v>
          </cell>
          <cell r="AK177" t="str">
            <v>Apria-Agent</v>
          </cell>
        </row>
        <row r="178">
          <cell r="A178">
            <v>51615282</v>
          </cell>
          <cell r="B178" t="str">
            <v>Lozares, Eurvene Mark Santiago</v>
          </cell>
          <cell r="C178" t="str">
            <v>Eurvene Mark Santiago Lozares</v>
          </cell>
          <cell r="D178" t="str">
            <v>Lozares</v>
          </cell>
          <cell r="E178" t="str">
            <v>Eurvene Mark Santiago</v>
          </cell>
          <cell r="G178">
            <v>51747002</v>
          </cell>
          <cell r="H178" t="str">
            <v>Ronelle, Dalay</v>
          </cell>
          <cell r="I178">
            <v>51601287</v>
          </cell>
          <cell r="J178" t="str">
            <v>Cerrer, Catherine Mae</v>
          </cell>
          <cell r="K178" t="str">
            <v>Team Leader</v>
          </cell>
          <cell r="L178" t="str">
            <v>SUPPORT</v>
          </cell>
          <cell r="M178" t="str">
            <v>ACTIVE</v>
          </cell>
          <cell r="N178" t="str">
            <v>PPMC BPM</v>
          </cell>
          <cell r="O178" t="str">
            <v>Wave 9</v>
          </cell>
          <cell r="P178" t="str">
            <v>E1.1</v>
          </cell>
          <cell r="Q178" t="str">
            <v>3.5</v>
          </cell>
          <cell r="R178">
            <v>42530</v>
          </cell>
          <cell r="S178">
            <v>43315</v>
          </cell>
          <cell r="T178">
            <v>6624361</v>
          </cell>
          <cell r="U178" t="str">
            <v>ESANTIA2</v>
          </cell>
          <cell r="V178" t="str">
            <v>EURVENEMARK.LOZARES</v>
          </cell>
          <cell r="W178">
            <v>12060</v>
          </cell>
          <cell r="X178" t="str">
            <v>LOZARESEURVENEMA</v>
          </cell>
          <cell r="Y178" t="str">
            <v>PG3.HCLPPMCBPM.LOZARESEURVENEMA</v>
          </cell>
          <cell r="Z178">
            <v>15142</v>
          </cell>
          <cell r="AA178">
            <v>33880</v>
          </cell>
          <cell r="AB178" t="str">
            <v>Blk 17 Lot 1 Contreras St. Central Bicut</v>
          </cell>
          <cell r="AC178">
            <v>9650865281</v>
          </cell>
          <cell r="AG178" t="e">
            <v>#N/A</v>
          </cell>
          <cell r="AH178">
            <v>68</v>
          </cell>
          <cell r="AK178" t="str">
            <v>Apria-TL</v>
          </cell>
        </row>
        <row r="179">
          <cell r="A179">
            <v>51764419</v>
          </cell>
          <cell r="B179" t="str">
            <v xml:space="preserve">Lumotac, Ferdinand Jr. </v>
          </cell>
          <cell r="C179" t="str">
            <v>Ferdinand Jr.  Lumotac</v>
          </cell>
          <cell r="D179" t="str">
            <v>Lumotac</v>
          </cell>
          <cell r="E179" t="str">
            <v xml:space="preserve">Ferdinand Jr. </v>
          </cell>
          <cell r="G179">
            <v>51743367</v>
          </cell>
          <cell r="H179" t="str">
            <v>Evangelista, Jose Roy</v>
          </cell>
          <cell r="I179">
            <v>51564379</v>
          </cell>
          <cell r="J179" t="str">
            <v>Puentenegra, Kris Angelo</v>
          </cell>
          <cell r="K179" t="str">
            <v>Senior CSR</v>
          </cell>
          <cell r="L179" t="str">
            <v>PRODUCTION</v>
          </cell>
          <cell r="M179" t="str">
            <v>ACTIVE</v>
          </cell>
          <cell r="N179" t="str">
            <v>Standard PAP</v>
          </cell>
          <cell r="O179" t="str">
            <v>Wave 30</v>
          </cell>
          <cell r="P179" t="str">
            <v>E0.2</v>
          </cell>
          <cell r="Q179" t="str">
            <v>1.1</v>
          </cell>
          <cell r="R179">
            <v>43389</v>
          </cell>
          <cell r="S179">
            <v>43444</v>
          </cell>
          <cell r="T179">
            <v>6624704</v>
          </cell>
          <cell r="U179" t="str">
            <v>FLUMOTAC</v>
          </cell>
          <cell r="V179" t="str">
            <v>FERDINANDJRL</v>
          </cell>
          <cell r="W179">
            <v>48491</v>
          </cell>
          <cell r="X179" t="str">
            <v>FerdinandLumotac</v>
          </cell>
          <cell r="Y179" t="str">
            <v>PG3.HCLStdPAPEQ.FerdinandLumotac</v>
          </cell>
          <cell r="Z179">
            <v>16053</v>
          </cell>
          <cell r="AA179" t="str">
            <v>N/A</v>
          </cell>
          <cell r="AB179" t="str">
            <v>East Rembo, Makati City</v>
          </cell>
          <cell r="AC179">
            <v>9077686126</v>
          </cell>
          <cell r="AE179" t="str">
            <v>Yes</v>
          </cell>
          <cell r="AF179" t="str">
            <v>Yes</v>
          </cell>
          <cell r="AG179" t="str">
            <v>Green-Closed</v>
          </cell>
          <cell r="AH179">
            <v>62</v>
          </cell>
          <cell r="AI179" t="str">
            <v>Passed</v>
          </cell>
          <cell r="AJ179" t="str">
            <v>Passed</v>
          </cell>
          <cell r="AK179" t="str">
            <v>Apria-Agent</v>
          </cell>
        </row>
        <row r="180">
          <cell r="A180">
            <v>51732948</v>
          </cell>
          <cell r="B180" t="str">
            <v>Luna, Angelie</v>
          </cell>
          <cell r="C180" t="str">
            <v>Angelie Mancera Luna</v>
          </cell>
          <cell r="D180" t="str">
            <v>Luna</v>
          </cell>
          <cell r="E180" t="str">
            <v>Angelie</v>
          </cell>
          <cell r="F180" t="str">
            <v>Mancera</v>
          </cell>
          <cell r="G180">
            <v>51698640</v>
          </cell>
          <cell r="H180" t="str">
            <v>Catalan, Honorato</v>
          </cell>
          <cell r="I180">
            <v>51601287</v>
          </cell>
          <cell r="J180" t="str">
            <v>Cerrer, Catherine Mae</v>
          </cell>
          <cell r="K180" t="str">
            <v>Senior CSR</v>
          </cell>
          <cell r="L180" t="str">
            <v>PRODUCTION</v>
          </cell>
          <cell r="M180" t="str">
            <v>ACTIVE</v>
          </cell>
          <cell r="N180" t="str">
            <v>PPMC IB L2</v>
          </cell>
          <cell r="O180" t="str">
            <v>Wave 16</v>
          </cell>
          <cell r="P180" t="str">
            <v>E0.2</v>
          </cell>
          <cell r="Q180" t="str">
            <v>1.6</v>
          </cell>
          <cell r="R180">
            <v>43237</v>
          </cell>
          <cell r="S180">
            <v>43283</v>
          </cell>
          <cell r="T180">
            <v>6634684</v>
          </cell>
          <cell r="U180" t="str">
            <v>ALUNA3</v>
          </cell>
          <cell r="V180" t="str">
            <v>ANGELIE.LUNA</v>
          </cell>
          <cell r="W180">
            <v>48526</v>
          </cell>
          <cell r="X180" t="str">
            <v>LunaAngelie</v>
          </cell>
          <cell r="Y180" t="str">
            <v>PG3.HCLPPMCIB.LunaAngelie</v>
          </cell>
          <cell r="Z180">
            <v>15133</v>
          </cell>
          <cell r="AA180" t="str">
            <v>N/A</v>
          </cell>
          <cell r="AB180" t="str">
            <v>Pasig City</v>
          </cell>
          <cell r="AC180">
            <v>9992276327</v>
          </cell>
          <cell r="AG180" t="e">
            <v>#N/A</v>
          </cell>
          <cell r="AH180">
            <v>64</v>
          </cell>
          <cell r="AK180" t="str">
            <v>Apria-Agent</v>
          </cell>
        </row>
        <row r="181">
          <cell r="A181">
            <v>51736812</v>
          </cell>
          <cell r="B181" t="str">
            <v>Luyas, Michael</v>
          </cell>
          <cell r="C181" t="str">
            <v>Michael Dumantay Luyas</v>
          </cell>
          <cell r="D181" t="str">
            <v>Luyas</v>
          </cell>
          <cell r="E181" t="str">
            <v>Michael</v>
          </cell>
          <cell r="F181" t="str">
            <v>Dumantay</v>
          </cell>
          <cell r="G181">
            <v>51576660</v>
          </cell>
          <cell r="H181" t="str">
            <v>Rodrigo, Robin</v>
          </cell>
          <cell r="I181">
            <v>51609648</v>
          </cell>
          <cell r="J181" t="str">
            <v>Alcantara, Ma. Concepcion</v>
          </cell>
          <cell r="K181" t="str">
            <v>Senior CSR</v>
          </cell>
          <cell r="L181" t="str">
            <v>PRODUCTION</v>
          </cell>
          <cell r="M181" t="str">
            <v>ACTIVE</v>
          </cell>
          <cell r="N181" t="str">
            <v>Sleep EQ</v>
          </cell>
          <cell r="O181" t="str">
            <v>Wave 25</v>
          </cell>
          <cell r="P181" t="str">
            <v>E0.2</v>
          </cell>
          <cell r="Q181" t="str">
            <v>1.5</v>
          </cell>
          <cell r="R181">
            <v>43264</v>
          </cell>
          <cell r="S181">
            <v>43650</v>
          </cell>
          <cell r="T181">
            <v>6634706</v>
          </cell>
          <cell r="U181" t="str">
            <v>MLUYAS</v>
          </cell>
          <cell r="V181" t="str">
            <v>MICHAEL.LUYAS</v>
          </cell>
          <cell r="W181">
            <v>48445</v>
          </cell>
          <cell r="X181" t="str">
            <v>LuyasMichael</v>
          </cell>
          <cell r="Y181" t="str">
            <v>PG3.HCLSleepRSEQ.LuyasMichael</v>
          </cell>
          <cell r="Z181">
            <v>15284</v>
          </cell>
          <cell r="AA181" t="str">
            <v>N/A</v>
          </cell>
          <cell r="AB181" t="str">
            <v>Evangelista St. Pasig City</v>
          </cell>
          <cell r="AC181">
            <v>9771782699</v>
          </cell>
          <cell r="AG181" t="e">
            <v>#N/A</v>
          </cell>
          <cell r="AH181">
            <v>67</v>
          </cell>
          <cell r="AK181" t="str">
            <v>Apria-Agent</v>
          </cell>
        </row>
        <row r="182">
          <cell r="A182">
            <v>51723910</v>
          </cell>
          <cell r="B182" t="str">
            <v>Macabenta III, Carlos</v>
          </cell>
          <cell r="C182" t="str">
            <v>Carlos Garces Macabenta III</v>
          </cell>
          <cell r="D182" t="str">
            <v>Macabenta III</v>
          </cell>
          <cell r="E182" t="str">
            <v>Carlos</v>
          </cell>
          <cell r="F182" t="str">
            <v>Garces</v>
          </cell>
          <cell r="G182">
            <v>51609647</v>
          </cell>
          <cell r="H182" t="str">
            <v>Oliveros, Kristel Aissa</v>
          </cell>
          <cell r="I182">
            <v>51747002</v>
          </cell>
          <cell r="J182" t="str">
            <v>Ronelle, Dalay</v>
          </cell>
          <cell r="K182" t="str">
            <v>Senior CSR</v>
          </cell>
          <cell r="L182" t="str">
            <v>PRODUCTION</v>
          </cell>
          <cell r="M182" t="str">
            <v>ACTIVE</v>
          </cell>
          <cell r="N182" t="str">
            <v>PPMC</v>
          </cell>
          <cell r="O182" t="str">
            <v>Wave 12</v>
          </cell>
          <cell r="P182" t="str">
            <v>E0.2</v>
          </cell>
          <cell r="Q182" t="str">
            <v>1.8</v>
          </cell>
          <cell r="R182">
            <v>43166</v>
          </cell>
          <cell r="S182">
            <v>43213</v>
          </cell>
          <cell r="T182">
            <v>6634541</v>
          </cell>
          <cell r="U182" t="str">
            <v>CIII</v>
          </cell>
          <cell r="V182" t="str">
            <v>CARLOS.MACABENTA</v>
          </cell>
          <cell r="W182">
            <v>48440</v>
          </cell>
          <cell r="X182" t="str">
            <v>MacabentaIIICar</v>
          </cell>
          <cell r="Y182" t="str">
            <v>PG3.HCLPPMCIB.MacabentaIIICar</v>
          </cell>
          <cell r="Z182">
            <v>15471</v>
          </cell>
          <cell r="AA182" t="str">
            <v>N/A</v>
          </cell>
          <cell r="AB182" t="str">
            <v>B2 L5 SS8 Lancaster New City Brgy Navarro General Trias City</v>
          </cell>
          <cell r="AC182">
            <v>9957102916</v>
          </cell>
          <cell r="AG182" t="e">
            <v>#N/A</v>
          </cell>
          <cell r="AH182">
            <v>71</v>
          </cell>
          <cell r="AK182" t="str">
            <v>Apria-Agent</v>
          </cell>
        </row>
        <row r="183">
          <cell r="A183">
            <v>51764660</v>
          </cell>
          <cell r="B183" t="str">
            <v>Macabuhay, John</v>
          </cell>
          <cell r="C183" t="str">
            <v>John Macabuhay</v>
          </cell>
          <cell r="D183" t="str">
            <v>Macabuhay</v>
          </cell>
          <cell r="E183" t="str">
            <v>John</v>
          </cell>
          <cell r="F183" t="str">
            <v>Frawnel</v>
          </cell>
          <cell r="G183">
            <v>51559927</v>
          </cell>
          <cell r="H183" t="str">
            <v>Acena, Bert Allan</v>
          </cell>
          <cell r="I183">
            <v>51772919</v>
          </cell>
          <cell r="J183" t="str">
            <v>Fernandez, Rosanna Eslava</v>
          </cell>
          <cell r="K183" t="str">
            <v>Senior CSR</v>
          </cell>
          <cell r="L183" t="str">
            <v>PRODUCTION</v>
          </cell>
          <cell r="M183" t="str">
            <v>ACTIVE</v>
          </cell>
          <cell r="N183" t="str">
            <v>Kaiser Closet</v>
          </cell>
          <cell r="O183" t="str">
            <v>Wave 6</v>
          </cell>
          <cell r="P183" t="str">
            <v>E0.2</v>
          </cell>
          <cell r="Q183" t="str">
            <v>1.1</v>
          </cell>
          <cell r="R183">
            <v>43391</v>
          </cell>
          <cell r="S183">
            <v>43430</v>
          </cell>
          <cell r="U183" t="str">
            <v>JMACABUH</v>
          </cell>
          <cell r="V183" t="str">
            <v>JOHNFRAWNELM</v>
          </cell>
          <cell r="W183">
            <v>69015</v>
          </cell>
          <cell r="X183" t="str">
            <v>MacabuhayJohn</v>
          </cell>
          <cell r="Y183" t="str">
            <v>PG3.HCLKAISERHC.MacabuhayJohn</v>
          </cell>
          <cell r="Z183">
            <v>16200</v>
          </cell>
          <cell r="AA183" t="str">
            <v>N/A</v>
          </cell>
          <cell r="AB183" t="str">
            <v>Phase 3 Block 10 Lot 87 Golden City City of Santa Rosa</v>
          </cell>
          <cell r="AC183">
            <v>9052179970</v>
          </cell>
          <cell r="AG183" t="str">
            <v>Green-Closed</v>
          </cell>
          <cell r="AH183">
            <v>67</v>
          </cell>
          <cell r="AK183" t="str">
            <v>Apria-Agent</v>
          </cell>
        </row>
        <row r="184">
          <cell r="A184">
            <v>51803954</v>
          </cell>
          <cell r="B184" t="str">
            <v>Maddalora, Emmanuel</v>
          </cell>
          <cell r="C184" t="str">
            <v>Emmanuel Maddalora</v>
          </cell>
          <cell r="D184" t="str">
            <v>Maddalora</v>
          </cell>
          <cell r="E184" t="str">
            <v>Emmanuel</v>
          </cell>
          <cell r="G184">
            <v>51607523</v>
          </cell>
          <cell r="H184" t="str">
            <v>Adove, Christian</v>
          </cell>
          <cell r="I184">
            <v>51772919</v>
          </cell>
          <cell r="J184" t="str">
            <v>Fernandez, Rosanna Eslava</v>
          </cell>
          <cell r="K184" t="str">
            <v>Senior CSR</v>
          </cell>
          <cell r="L184" t="str">
            <v>PRODUCTION</v>
          </cell>
          <cell r="M184" t="str">
            <v>ACTIVE</v>
          </cell>
          <cell r="N184" t="str">
            <v>Kaiser SMC Resupply</v>
          </cell>
          <cell r="O184" t="str">
            <v>Wave 7</v>
          </cell>
          <cell r="P184" t="str">
            <v>E0.2</v>
          </cell>
          <cell r="Q184" t="str">
            <v>0.7</v>
          </cell>
          <cell r="R184">
            <v>43566</v>
          </cell>
          <cell r="S184">
            <v>43605</v>
          </cell>
          <cell r="U184" t="str">
            <v>EMADDALO</v>
          </cell>
          <cell r="V184" t="str">
            <v>EMMANUEL.MADDALORA</v>
          </cell>
          <cell r="W184">
            <v>69099</v>
          </cell>
          <cell r="X184" t="str">
            <v>MADDALORAEMMANUE</v>
          </cell>
          <cell r="Y184" t="str">
            <v>PG3.HCLKAISERHC.MADDALORAEMMANUE</v>
          </cell>
          <cell r="Z184">
            <v>17061</v>
          </cell>
          <cell r="AA184" t="e">
            <v>#N/A</v>
          </cell>
          <cell r="AB184" t="e">
            <v>#N/A</v>
          </cell>
          <cell r="AC184" t="e">
            <v>#N/A</v>
          </cell>
          <cell r="AG184" t="str">
            <v>Closed with Council Approval</v>
          </cell>
          <cell r="AH184">
            <v>62</v>
          </cell>
          <cell r="AK184" t="str">
            <v>Apria-Agent</v>
          </cell>
        </row>
        <row r="185">
          <cell r="A185">
            <v>51742636</v>
          </cell>
          <cell r="B185" t="str">
            <v>Magcayang, Sandra</v>
          </cell>
          <cell r="C185" t="str">
            <v>Sandra Magcayang</v>
          </cell>
          <cell r="D185" t="str">
            <v>Magcayang</v>
          </cell>
          <cell r="E185" t="str">
            <v>Sandra</v>
          </cell>
          <cell r="G185">
            <v>51698640</v>
          </cell>
          <cell r="H185" t="str">
            <v>Catalan, Honorato</v>
          </cell>
          <cell r="I185">
            <v>51601287</v>
          </cell>
          <cell r="J185" t="str">
            <v>Cerrer, Catherine Mae</v>
          </cell>
          <cell r="K185" t="str">
            <v>Senior CSR</v>
          </cell>
          <cell r="L185" t="str">
            <v>PRODUCTION</v>
          </cell>
          <cell r="M185" t="str">
            <v>ACTIVE</v>
          </cell>
          <cell r="N185" t="str">
            <v>PPMC IB L2</v>
          </cell>
          <cell r="O185" t="str">
            <v>Wave 17</v>
          </cell>
          <cell r="P185" t="str">
            <v>E0.2</v>
          </cell>
          <cell r="Q185" t="str">
            <v>1.4</v>
          </cell>
          <cell r="R185">
            <v>43297</v>
          </cell>
          <cell r="S185">
            <v>43381</v>
          </cell>
          <cell r="T185">
            <v>6634774</v>
          </cell>
          <cell r="U185" t="str">
            <v>SMAGCAYA</v>
          </cell>
          <cell r="V185" t="str">
            <v>SANDRA.MAGCAYANG</v>
          </cell>
          <cell r="W185">
            <v>48535</v>
          </cell>
          <cell r="X185" t="str">
            <v>MagcayangSandra</v>
          </cell>
          <cell r="Y185" t="str">
            <v>PG3.HCLPPMCIB.MagcayangSandra</v>
          </cell>
          <cell r="Z185">
            <v>16039</v>
          </cell>
          <cell r="AA185" t="str">
            <v>N/A</v>
          </cell>
          <cell r="AB185" t="str">
            <v>1825F ME Patricio Street, Purok 5, Lower Bicutan, Taguig</v>
          </cell>
          <cell r="AC185" t="str">
            <v>09178536343 </v>
          </cell>
          <cell r="AG185" t="e">
            <v>#N/A</v>
          </cell>
          <cell r="AH185">
            <v>63</v>
          </cell>
          <cell r="AK185" t="str">
            <v>Apria-Agent</v>
          </cell>
        </row>
        <row r="186">
          <cell r="A186">
            <v>51746048</v>
          </cell>
          <cell r="B186" t="str">
            <v>Malaca, Marvin</v>
          </cell>
          <cell r="C186" t="str">
            <v>Marvin Malaca</v>
          </cell>
          <cell r="D186" t="str">
            <v>Malaca</v>
          </cell>
          <cell r="E186" t="str">
            <v>Marvin</v>
          </cell>
          <cell r="G186">
            <v>51588225</v>
          </cell>
          <cell r="H186" t="str">
            <v>Boado, Ruel</v>
          </cell>
          <cell r="I186">
            <v>51747002</v>
          </cell>
          <cell r="J186" t="str">
            <v>Ronelle, Dalay</v>
          </cell>
          <cell r="K186" t="str">
            <v>Senior CSR</v>
          </cell>
          <cell r="L186" t="str">
            <v>PRODUCTION</v>
          </cell>
          <cell r="M186" t="str">
            <v>ACTIVE</v>
          </cell>
          <cell r="N186" t="str">
            <v>PPMC</v>
          </cell>
          <cell r="O186" t="str">
            <v>Wave 21</v>
          </cell>
          <cell r="P186" t="str">
            <v>E0.2</v>
          </cell>
          <cell r="Q186" t="str">
            <v>1.4</v>
          </cell>
          <cell r="R186">
            <v>43315</v>
          </cell>
          <cell r="S186">
            <v>43725</v>
          </cell>
          <cell r="T186">
            <v>6625000</v>
          </cell>
          <cell r="U186" t="str">
            <v>MMALACA1</v>
          </cell>
          <cell r="V186" t="str">
            <v>MARVIN.MALACA</v>
          </cell>
          <cell r="W186">
            <v>48594</v>
          </cell>
          <cell r="X186" t="str">
            <v>MalacaMarvin</v>
          </cell>
          <cell r="Y186" t="str">
            <v>PG3.HCLPPMCIB.MalacaMarvin</v>
          </cell>
          <cell r="Z186">
            <v>15371</v>
          </cell>
          <cell r="AA186" t="str">
            <v>N/A</v>
          </cell>
          <cell r="AB186" t="str">
            <v>#26 Saint Francis Street, Central Signal</v>
          </cell>
          <cell r="AC186">
            <v>9057677546</v>
          </cell>
          <cell r="AG186" t="e">
            <v>#N/A</v>
          </cell>
          <cell r="AH186">
            <v>63</v>
          </cell>
          <cell r="AK186" t="str">
            <v>Apria-Agent</v>
          </cell>
        </row>
        <row r="187">
          <cell r="A187">
            <v>51814218</v>
          </cell>
          <cell r="B187" t="str">
            <v xml:space="preserve">Malawani, Abdulbasit </v>
          </cell>
          <cell r="C187" t="str">
            <v>Abdulbasit Malawani</v>
          </cell>
          <cell r="D187" t="str">
            <v>Malawani</v>
          </cell>
          <cell r="E187" t="str">
            <v>Abdulbasit</v>
          </cell>
          <cell r="G187">
            <v>51588225</v>
          </cell>
          <cell r="H187" t="str">
            <v>Boado, Ruel</v>
          </cell>
          <cell r="I187">
            <v>51747002</v>
          </cell>
          <cell r="J187" t="str">
            <v>Ronelle, Dalay</v>
          </cell>
          <cell r="K187" t="str">
            <v>Senior CSR</v>
          </cell>
          <cell r="L187" t="str">
            <v>PRODUCTION</v>
          </cell>
          <cell r="M187" t="str">
            <v>ACTIVE</v>
          </cell>
          <cell r="N187" t="str">
            <v>PPMC</v>
          </cell>
          <cell r="O187" t="str">
            <v>Wave 22</v>
          </cell>
          <cell r="P187" t="str">
            <v>E0.2</v>
          </cell>
          <cell r="Q187" t="str">
            <v>0.6</v>
          </cell>
          <cell r="R187">
            <v>43615</v>
          </cell>
          <cell r="S187">
            <v>43756</v>
          </cell>
          <cell r="U187" t="str">
            <v>AMALAWAN</v>
          </cell>
          <cell r="V187" t="str">
            <v>ABDULBASIT.MALAWANI</v>
          </cell>
          <cell r="W187">
            <v>69255</v>
          </cell>
          <cell r="X187" t="str">
            <v>MALAWANIABDULB</v>
          </cell>
          <cell r="Y187" t="str">
            <v>PG3.HCLPPMCIB.MALAWANIABDULB</v>
          </cell>
          <cell r="Z187">
            <v>16957</v>
          </cell>
          <cell r="AA187" t="e">
            <v>#N/A</v>
          </cell>
          <cell r="AB187" t="e">
            <v>#N/A</v>
          </cell>
          <cell r="AC187" t="e">
            <v>#N/A</v>
          </cell>
          <cell r="AG187" t="str">
            <v>Closed with Council Approval</v>
          </cell>
          <cell r="AH187">
            <v>0</v>
          </cell>
          <cell r="AK187" t="str">
            <v>Apria-Agent</v>
          </cell>
        </row>
        <row r="188">
          <cell r="A188">
            <v>51744975</v>
          </cell>
          <cell r="B188" t="str">
            <v>Malte, John Rickert</v>
          </cell>
          <cell r="C188" t="str">
            <v>John Rickert Malte</v>
          </cell>
          <cell r="D188" t="str">
            <v>Malte</v>
          </cell>
          <cell r="E188" t="str">
            <v>John Rickert</v>
          </cell>
          <cell r="G188">
            <v>51609647</v>
          </cell>
          <cell r="H188" t="str">
            <v>Oliveros, Kristel Aissa</v>
          </cell>
          <cell r="I188">
            <v>51747002</v>
          </cell>
          <cell r="J188" t="str">
            <v>Ronelle, Dalay</v>
          </cell>
          <cell r="K188" t="str">
            <v>Senior CSR</v>
          </cell>
          <cell r="L188" t="str">
            <v>PRODUCTION</v>
          </cell>
          <cell r="M188" t="str">
            <v>ACTIVE</v>
          </cell>
          <cell r="N188" t="str">
            <v>PPMC</v>
          </cell>
          <cell r="O188" t="str">
            <v>Wave 21</v>
          </cell>
          <cell r="P188" t="str">
            <v>E0.2</v>
          </cell>
          <cell r="Q188" t="str">
            <v>1.4</v>
          </cell>
          <cell r="R188">
            <v>43308</v>
          </cell>
          <cell r="S188">
            <v>43725</v>
          </cell>
          <cell r="T188">
            <v>6624997</v>
          </cell>
          <cell r="U188" t="str">
            <v>JMALTE</v>
          </cell>
          <cell r="V188" t="str">
            <v>JOHNRICKERT.MALTE</v>
          </cell>
          <cell r="W188">
            <v>48593</v>
          </cell>
          <cell r="X188" t="str">
            <v>MalteJohn</v>
          </cell>
          <cell r="Y188" t="str">
            <v>PG3.HCLPPMCIB.MalteJohn</v>
          </cell>
          <cell r="Z188">
            <v>15381</v>
          </cell>
          <cell r="AA188" t="str">
            <v>N/A</v>
          </cell>
          <cell r="AB188" t="str">
            <v>12 Bagong Silang St. Tuktukan</v>
          </cell>
          <cell r="AC188">
            <v>9484055791</v>
          </cell>
          <cell r="AG188" t="e">
            <v>#N/A</v>
          </cell>
          <cell r="AH188">
            <v>64</v>
          </cell>
          <cell r="AK188" t="str">
            <v>Apria-Agent</v>
          </cell>
        </row>
        <row r="189">
          <cell r="A189">
            <v>51692599</v>
          </cell>
          <cell r="B189" t="str">
            <v>Manalo, Jeffrey</v>
          </cell>
          <cell r="C189" t="str">
            <v>Jeffrey Manalo</v>
          </cell>
          <cell r="D189" t="str">
            <v>Manalo</v>
          </cell>
          <cell r="E189" t="str">
            <v>Jeffrey</v>
          </cell>
          <cell r="G189">
            <v>51710500</v>
          </cell>
          <cell r="H189" t="str">
            <v>Rodriguez, Rose Anne</v>
          </cell>
          <cell r="I189">
            <v>51744004</v>
          </cell>
          <cell r="J189" t="str">
            <v>Sharma, Saumitra</v>
          </cell>
          <cell r="K189" t="str">
            <v>Trainer</v>
          </cell>
          <cell r="L189" t="str">
            <v>SUPPORT</v>
          </cell>
          <cell r="M189" t="str">
            <v>ACTIVE</v>
          </cell>
          <cell r="N189" t="str">
            <v>PPMC</v>
          </cell>
          <cell r="O189" t="str">
            <v>Wave 1</v>
          </cell>
          <cell r="P189" t="str">
            <v>E0.3</v>
          </cell>
          <cell r="Q189" t="str">
            <v>2.4</v>
          </cell>
          <cell r="R189">
            <v>42929</v>
          </cell>
          <cell r="S189">
            <v>42968</v>
          </cell>
          <cell r="T189">
            <v>6624488</v>
          </cell>
          <cell r="U189" t="str">
            <v>JMANALO</v>
          </cell>
          <cell r="V189" t="str">
            <v>JEFFREY.MANALO</v>
          </cell>
          <cell r="W189">
            <v>69178</v>
          </cell>
          <cell r="X189" t="str">
            <v>MANALOJEFFREY</v>
          </cell>
          <cell r="Y189" t="str">
            <v>PG3.HCLTraining.MANALOJEFFREY</v>
          </cell>
          <cell r="Z189">
            <v>768</v>
          </cell>
          <cell r="AA189" t="str">
            <v>N/A</v>
          </cell>
          <cell r="AB189" t="str">
            <v>21 E Manghinao Proper, Bauan, Batangas</v>
          </cell>
          <cell r="AC189">
            <v>9167157066</v>
          </cell>
          <cell r="AG189" t="e">
            <v>#N/A</v>
          </cell>
          <cell r="AH189">
            <v>71</v>
          </cell>
          <cell r="AK189" t="str">
            <v>Apria-Training</v>
          </cell>
        </row>
        <row r="190">
          <cell r="A190">
            <v>51764514</v>
          </cell>
          <cell r="B190" t="str">
            <v>Maniago, Mary Ann</v>
          </cell>
          <cell r="C190" t="str">
            <v>Mary Ann Maniago</v>
          </cell>
          <cell r="D190" t="str">
            <v>Maniago</v>
          </cell>
          <cell r="E190" t="str">
            <v>Mary Ann</v>
          </cell>
          <cell r="G190">
            <v>51559927</v>
          </cell>
          <cell r="H190" t="str">
            <v>Acena, Bert Allan</v>
          </cell>
          <cell r="I190">
            <v>51772919</v>
          </cell>
          <cell r="J190" t="str">
            <v>Fernandez, Rosanna Eslava</v>
          </cell>
          <cell r="K190" t="str">
            <v>Senior CSR</v>
          </cell>
          <cell r="L190" t="str">
            <v>PRODUCTION</v>
          </cell>
          <cell r="M190" t="str">
            <v>ACTIVE</v>
          </cell>
          <cell r="N190" t="str">
            <v>Kaiser Closet</v>
          </cell>
          <cell r="O190" t="str">
            <v>Wave 6</v>
          </cell>
          <cell r="P190" t="str">
            <v>E0.2</v>
          </cell>
          <cell r="Q190" t="str">
            <v>1.1</v>
          </cell>
          <cell r="R190">
            <v>43391</v>
          </cell>
          <cell r="S190">
            <v>43430</v>
          </cell>
          <cell r="U190" t="str">
            <v>MMANIAGO</v>
          </cell>
          <cell r="V190" t="str">
            <v>MARYANNM</v>
          </cell>
          <cell r="W190">
            <v>69049</v>
          </cell>
          <cell r="X190" t="str">
            <v>ManiagoMaryAnn</v>
          </cell>
          <cell r="Y190" t="str">
            <v>PG3.HCLKAISERHC.ManiagoMaryAnn</v>
          </cell>
          <cell r="Z190">
            <v>16088</v>
          </cell>
          <cell r="AA190" t="str">
            <v>N/A</v>
          </cell>
          <cell r="AB190" t="str">
            <v>BRGY. RIZAL TAGUIG PHILIPPINES</v>
          </cell>
          <cell r="AC190">
            <v>9271491289</v>
          </cell>
          <cell r="AG190" t="str">
            <v>Closed with Council Approval</v>
          </cell>
          <cell r="AH190">
            <v>63</v>
          </cell>
          <cell r="AK190" t="str">
            <v>Apria-Agent</v>
          </cell>
        </row>
        <row r="191">
          <cell r="A191">
            <v>51720817</v>
          </cell>
          <cell r="B191" t="str">
            <v>Maniquis, Fonseneca Louise</v>
          </cell>
          <cell r="C191" t="str">
            <v>Fonseneca Louise Maniquis</v>
          </cell>
          <cell r="D191" t="str">
            <v>Maniquis</v>
          </cell>
          <cell r="E191" t="str">
            <v>Fonseneca Louise</v>
          </cell>
          <cell r="G191">
            <v>51577893</v>
          </cell>
          <cell r="H191" t="str">
            <v>Alcantara, Charie Hope</v>
          </cell>
          <cell r="I191">
            <v>51772919</v>
          </cell>
          <cell r="J191" t="str">
            <v>Fernandez, Rosanna Eslava</v>
          </cell>
          <cell r="K191" t="str">
            <v>Senior CSR</v>
          </cell>
          <cell r="L191" t="str">
            <v>PRODUCTION</v>
          </cell>
          <cell r="M191" t="str">
            <v>ACTIVE</v>
          </cell>
          <cell r="N191" t="str">
            <v>Kaiser SMC Resupply</v>
          </cell>
          <cell r="O191" t="str">
            <v>Wave 7</v>
          </cell>
          <cell r="P191" t="str">
            <v>E0.2</v>
          </cell>
          <cell r="Q191" t="str">
            <v>1.9</v>
          </cell>
          <cell r="R191">
            <v>43144</v>
          </cell>
          <cell r="S191">
            <v>43664</v>
          </cell>
          <cell r="T191">
            <v>6624889</v>
          </cell>
          <cell r="U191" t="str">
            <v>FMANIQUI</v>
          </cell>
          <cell r="V191" t="str">
            <v>FONSENECALOUISE.M</v>
          </cell>
          <cell r="W191">
            <v>12188</v>
          </cell>
          <cell r="X191" t="str">
            <v>ManiquisFonsen</v>
          </cell>
          <cell r="Y191" t="str">
            <v>PG3.HCLKAISERHC.ManiquisFonsen</v>
          </cell>
          <cell r="Z191">
            <v>14840</v>
          </cell>
          <cell r="AA191">
            <v>32886</v>
          </cell>
          <cell r="AB191" t="str">
            <v>129 Bagong Pook Malvar Batangas</v>
          </cell>
          <cell r="AC191" t="str">
            <v>09260056743</v>
          </cell>
          <cell r="AG191" t="e">
            <v>#N/A</v>
          </cell>
          <cell r="AH191">
            <v>68</v>
          </cell>
          <cell r="AK191" t="str">
            <v>Apria-Agent</v>
          </cell>
        </row>
        <row r="192">
          <cell r="A192">
            <v>51564575</v>
          </cell>
          <cell r="B192" t="str">
            <v>Mantala, Regine Sumayra</v>
          </cell>
          <cell r="C192" t="str">
            <v>Regine Sumayra Mantala</v>
          </cell>
          <cell r="D192" t="str">
            <v>Mantala</v>
          </cell>
          <cell r="E192" t="str">
            <v>Regine Sumayra</v>
          </cell>
          <cell r="G192">
            <v>51615282</v>
          </cell>
          <cell r="H192" t="str">
            <v>Lozares, Eurvene Mark Santiago</v>
          </cell>
          <cell r="I192">
            <v>51747002</v>
          </cell>
          <cell r="J192" t="str">
            <v>Ronelle, Dalay</v>
          </cell>
          <cell r="K192" t="str">
            <v>Senior CSR</v>
          </cell>
          <cell r="L192" t="str">
            <v>PRODUCTION</v>
          </cell>
          <cell r="M192" t="str">
            <v>ACTIVE</v>
          </cell>
          <cell r="N192" t="str">
            <v>PPMC BPM</v>
          </cell>
          <cell r="O192" t="str">
            <v>Wave 16</v>
          </cell>
          <cell r="P192" t="str">
            <v>E0.2</v>
          </cell>
          <cell r="Q192" t="str">
            <v>4.6</v>
          </cell>
          <cell r="R192">
            <v>42159</v>
          </cell>
          <cell r="S192">
            <v>43752</v>
          </cell>
          <cell r="T192">
            <v>6634201</v>
          </cell>
          <cell r="U192" t="str">
            <v>RMANTALA</v>
          </cell>
          <cell r="V192" t="str">
            <v>REGINESUMAYRA.M</v>
          </cell>
          <cell r="W192">
            <v>69056</v>
          </cell>
          <cell r="X192" t="str">
            <v>MANTALAREGINESU</v>
          </cell>
          <cell r="Y192" t="str">
            <v>PG3.HCLPPMCBPM.MANTALAREGINESU</v>
          </cell>
          <cell r="Z192">
            <v>206275</v>
          </cell>
          <cell r="AA192">
            <v>33667</v>
          </cell>
          <cell r="AB192" t="str">
            <v>14 VP CRUZ ST LOWER BICUTAN TAGUIG CITY</v>
          </cell>
          <cell r="AC192">
            <v>9666645511</v>
          </cell>
          <cell r="AG192" t="e">
            <v>#N/A</v>
          </cell>
          <cell r="AH192">
            <v>64</v>
          </cell>
          <cell r="AK192" t="str">
            <v>Apria-Agent</v>
          </cell>
        </row>
        <row r="193">
          <cell r="A193">
            <v>51786815</v>
          </cell>
          <cell r="B193" t="str">
            <v>Mantilla, Ma Novilla</v>
          </cell>
          <cell r="C193" t="str">
            <v>Ma Novilla Mantilla</v>
          </cell>
          <cell r="D193" t="str">
            <v>Mantilla</v>
          </cell>
          <cell r="E193" t="str">
            <v>Ma Novilla</v>
          </cell>
          <cell r="G193">
            <v>51588223</v>
          </cell>
          <cell r="H193" t="str">
            <v>Pereira, Aiza Gay</v>
          </cell>
          <cell r="I193">
            <v>51609648</v>
          </cell>
          <cell r="J193" t="str">
            <v>Alcantara, Ma. Concepcion</v>
          </cell>
          <cell r="K193" t="str">
            <v>Senior CSR</v>
          </cell>
          <cell r="L193" t="str">
            <v>PRODUCTION</v>
          </cell>
          <cell r="M193" t="str">
            <v>ACTIVE</v>
          </cell>
          <cell r="N193" t="str">
            <v>Sleep EQ</v>
          </cell>
          <cell r="O193" t="str">
            <v>Wave 30</v>
          </cell>
          <cell r="P193" t="str">
            <v>E0.2</v>
          </cell>
          <cell r="Q193" t="str">
            <v>0.9</v>
          </cell>
          <cell r="R193">
            <v>43503</v>
          </cell>
          <cell r="S193">
            <v>43753</v>
          </cell>
          <cell r="U193" t="str">
            <v>MMANTIL2</v>
          </cell>
          <cell r="V193" t="str">
            <v>MANOVILLA.MANTILLA</v>
          </cell>
          <cell r="W193">
            <v>69025</v>
          </cell>
          <cell r="X193" t="str">
            <v>MantillaNovilla</v>
          </cell>
          <cell r="Y193" t="str">
            <v>PG3.HCLSleepRSEQ.MantillaNovilla</v>
          </cell>
          <cell r="Z193">
            <v>16015</v>
          </cell>
          <cell r="AA193" t="e">
            <v>#N/A</v>
          </cell>
          <cell r="AB193" t="e">
            <v>#N/A</v>
          </cell>
          <cell r="AC193" t="e">
            <v>#N/A</v>
          </cell>
          <cell r="AG193" t="str">
            <v>Closed with Council Approval</v>
          </cell>
          <cell r="AH193">
            <v>63</v>
          </cell>
          <cell r="AK193" t="str">
            <v>Apria-Agent</v>
          </cell>
        </row>
        <row r="194">
          <cell r="A194">
            <v>51768434</v>
          </cell>
          <cell r="B194" t="str">
            <v>Manuel, Elvira</v>
          </cell>
          <cell r="C194" t="str">
            <v>Elvira Manuel</v>
          </cell>
          <cell r="D194" t="str">
            <v>Manuel</v>
          </cell>
          <cell r="E194" t="str">
            <v>Elvira</v>
          </cell>
          <cell r="G194">
            <v>51568888</v>
          </cell>
          <cell r="H194" t="str">
            <v>Saway, Kim Edward</v>
          </cell>
          <cell r="I194">
            <v>51601287</v>
          </cell>
          <cell r="J194" t="str">
            <v>Cerrer, Catherine Mae</v>
          </cell>
          <cell r="K194" t="str">
            <v>Senior CSR</v>
          </cell>
          <cell r="L194" t="str">
            <v>PRODUCTION</v>
          </cell>
          <cell r="M194" t="str">
            <v>ACTIVE</v>
          </cell>
          <cell r="N194" t="str">
            <v>Sleep CS</v>
          </cell>
          <cell r="O194" t="str">
            <v>Wave 22</v>
          </cell>
          <cell r="P194" t="str">
            <v>E0.2</v>
          </cell>
          <cell r="Q194" t="str">
            <v>1.0</v>
          </cell>
          <cell r="R194">
            <v>43413</v>
          </cell>
          <cell r="S194">
            <v>43756</v>
          </cell>
          <cell r="U194" t="str">
            <v>MELVIRA</v>
          </cell>
          <cell r="V194" t="str">
            <v>ELVIRAM</v>
          </cell>
          <cell r="W194">
            <v>48424</v>
          </cell>
          <cell r="X194" t="str">
            <v>ManuelElvira</v>
          </cell>
          <cell r="Y194" t="str">
            <v>PG3.HCLSleepRSCS.ManuelElvira</v>
          </cell>
          <cell r="Z194">
            <v>16156</v>
          </cell>
          <cell r="AA194" t="str">
            <v>N/A</v>
          </cell>
          <cell r="AB194" t="str">
            <v>259 C Heroes Del 96 Caloocan City</v>
          </cell>
          <cell r="AC194">
            <v>9166294613</v>
          </cell>
          <cell r="AG194" t="str">
            <v>Closed with Council Approval</v>
          </cell>
          <cell r="AH194">
            <v>64</v>
          </cell>
          <cell r="AK194" t="str">
            <v>Apria-Agent</v>
          </cell>
        </row>
        <row r="195">
          <cell r="A195">
            <v>51721469</v>
          </cell>
          <cell r="B195" t="str">
            <v>Manuel, Maria Elisa</v>
          </cell>
          <cell r="C195" t="str">
            <v>Maria Elisa Manuel</v>
          </cell>
          <cell r="D195" t="str">
            <v>Manuel</v>
          </cell>
          <cell r="E195" t="str">
            <v>Maria Elisa</v>
          </cell>
          <cell r="G195">
            <v>51698635</v>
          </cell>
          <cell r="H195" t="str">
            <v>Bautista, Monica</v>
          </cell>
          <cell r="I195">
            <v>51609648</v>
          </cell>
          <cell r="J195" t="str">
            <v>Alcantara, Ma. Concepcion</v>
          </cell>
          <cell r="K195" t="str">
            <v>Senior CSR</v>
          </cell>
          <cell r="L195" t="str">
            <v>PRODUCTION</v>
          </cell>
          <cell r="M195" t="str">
            <v>ACTIVE</v>
          </cell>
          <cell r="N195" t="str">
            <v>DME EQ</v>
          </cell>
          <cell r="O195" t="str">
            <v>Wave 5</v>
          </cell>
          <cell r="P195" t="str">
            <v>E0.2</v>
          </cell>
          <cell r="Q195" t="str">
            <v>1.9</v>
          </cell>
          <cell r="R195">
            <v>43150</v>
          </cell>
          <cell r="S195">
            <v>43185</v>
          </cell>
          <cell r="T195">
            <v>6624861</v>
          </cell>
          <cell r="U195" t="str">
            <v>MMANUEL</v>
          </cell>
          <cell r="V195" t="str">
            <v>MARIAELISA.MANUEL</v>
          </cell>
          <cell r="W195">
            <v>69461</v>
          </cell>
          <cell r="X195" t="str">
            <v>ManuelMariaElisa</v>
          </cell>
          <cell r="Y195" t="str">
            <v>PG3.HCLDMEEQ.ManuelMariaElisa</v>
          </cell>
          <cell r="Z195">
            <v>16100</v>
          </cell>
          <cell r="AA195" t="str">
            <v>N/A</v>
          </cell>
          <cell r="AB195" t="str">
            <v>Sta Lucia Pasig City</v>
          </cell>
          <cell r="AC195">
            <v>9158152087</v>
          </cell>
          <cell r="AG195" t="e">
            <v>#N/A</v>
          </cell>
          <cell r="AH195">
            <v>65</v>
          </cell>
          <cell r="AK195" t="str">
            <v>Apria-Agent</v>
          </cell>
        </row>
        <row r="196">
          <cell r="A196">
            <v>51725688</v>
          </cell>
          <cell r="B196" t="str">
            <v>Maralit, Rozzel</v>
          </cell>
          <cell r="C196" t="str">
            <v xml:space="preserve">Rozzel Untalan Maralit </v>
          </cell>
          <cell r="D196" t="str">
            <v>Maralit</v>
          </cell>
          <cell r="E196" t="str">
            <v>Rozzel</v>
          </cell>
          <cell r="F196" t="str">
            <v>Untalan</v>
          </cell>
          <cell r="G196">
            <v>51615282</v>
          </cell>
          <cell r="H196" t="str">
            <v>Lozares, Eurvene Mark Santiago</v>
          </cell>
          <cell r="I196">
            <v>51747002</v>
          </cell>
          <cell r="J196" t="str">
            <v>Ronelle, Dalay</v>
          </cell>
          <cell r="K196" t="str">
            <v>Senior CSR</v>
          </cell>
          <cell r="L196" t="str">
            <v>PRODUCTION</v>
          </cell>
          <cell r="M196" t="str">
            <v>ACTIVE</v>
          </cell>
          <cell r="N196" t="str">
            <v>PPMC BPM</v>
          </cell>
          <cell r="O196" t="str">
            <v>Wave 14</v>
          </cell>
          <cell r="P196" t="str">
            <v>E0.2</v>
          </cell>
          <cell r="Q196" t="str">
            <v>1.8</v>
          </cell>
          <cell r="R196">
            <v>43182</v>
          </cell>
          <cell r="S196">
            <v>43409</v>
          </cell>
          <cell r="T196">
            <v>6624155</v>
          </cell>
          <cell r="U196" t="str">
            <v>RMARALIT</v>
          </cell>
          <cell r="V196" t="str">
            <v>ROZZEL.MARALIT</v>
          </cell>
          <cell r="W196">
            <v>48475</v>
          </cell>
          <cell r="X196" t="str">
            <v>MaralitRozzel</v>
          </cell>
          <cell r="Y196" t="str">
            <v>PG3.HCLPPMCBPM.MaralitRozzel</v>
          </cell>
          <cell r="Z196">
            <v>15488</v>
          </cell>
          <cell r="AA196">
            <v>33833</v>
          </cell>
          <cell r="AB196" t="str">
            <v>Luxury Series Cabuyao City Laguna</v>
          </cell>
          <cell r="AC196">
            <v>9562548880</v>
          </cell>
          <cell r="AG196" t="e">
            <v>#N/A</v>
          </cell>
          <cell r="AH196">
            <v>64</v>
          </cell>
          <cell r="AK196" t="str">
            <v>Apria-Agent</v>
          </cell>
        </row>
        <row r="197">
          <cell r="A197">
            <v>51721458</v>
          </cell>
          <cell r="B197" t="str">
            <v>Marasigan, Michael Victor</v>
          </cell>
          <cell r="C197" t="str">
            <v>Michael Victor Marasigan</v>
          </cell>
          <cell r="D197" t="str">
            <v>Marasigan</v>
          </cell>
          <cell r="E197" t="str">
            <v>Michael Victor</v>
          </cell>
          <cell r="G197">
            <v>51547597</v>
          </cell>
          <cell r="H197" t="str">
            <v>Venales, Marven</v>
          </cell>
          <cell r="I197">
            <v>51814930</v>
          </cell>
          <cell r="J197" t="str">
            <v xml:space="preserve">Raagas, Jake </v>
          </cell>
          <cell r="K197" t="str">
            <v>Senior CSR</v>
          </cell>
          <cell r="L197" t="str">
            <v>PRODUCTION</v>
          </cell>
          <cell r="M197" t="str">
            <v>ACTIVE</v>
          </cell>
          <cell r="N197" t="str">
            <v>Kaiser Orphan EDI</v>
          </cell>
          <cell r="O197" t="str">
            <v>Wave 4</v>
          </cell>
          <cell r="P197" t="str">
            <v>E0.2</v>
          </cell>
          <cell r="Q197" t="str">
            <v>1.9</v>
          </cell>
          <cell r="R197">
            <v>43150</v>
          </cell>
          <cell r="S197">
            <v>43192</v>
          </cell>
          <cell r="T197">
            <v>6624930</v>
          </cell>
          <cell r="U197" t="str">
            <v>MMARASIG</v>
          </cell>
          <cell r="V197" t="str">
            <v>MICHAELVICTOR.M</v>
          </cell>
          <cell r="W197">
            <v>69322</v>
          </cell>
          <cell r="X197" t="str">
            <v>MarasiganMichael</v>
          </cell>
          <cell r="Y197" t="str">
            <v>PG3.HCLKAISERHC.MarasiganMichael</v>
          </cell>
          <cell r="Z197">
            <v>16800</v>
          </cell>
          <cell r="AA197" t="str">
            <v>N/A</v>
          </cell>
          <cell r="AB197" t="str">
            <v>Makati East Rembo</v>
          </cell>
          <cell r="AC197">
            <v>9278690216</v>
          </cell>
          <cell r="AG197" t="e">
            <v>#N/A</v>
          </cell>
          <cell r="AH197">
            <v>76</v>
          </cell>
          <cell r="AK197" t="str">
            <v>Apria-Agent</v>
          </cell>
        </row>
        <row r="198">
          <cell r="A198">
            <v>51692598</v>
          </cell>
          <cell r="B198" t="str">
            <v>Marcelino, Mary Joy</v>
          </cell>
          <cell r="C198" t="str">
            <v>Mary Joy Marcelino</v>
          </cell>
          <cell r="D198" t="str">
            <v>Marcelino</v>
          </cell>
          <cell r="E198" t="str">
            <v>Mary Joy</v>
          </cell>
          <cell r="G198">
            <v>51747002</v>
          </cell>
          <cell r="H198" t="str">
            <v>Ronelle, Dalay</v>
          </cell>
          <cell r="I198">
            <v>51601287</v>
          </cell>
          <cell r="J198" t="str">
            <v>Cerrer, Catherine Mae</v>
          </cell>
          <cell r="K198" t="str">
            <v>Team Leader</v>
          </cell>
          <cell r="L198" t="str">
            <v>SUPPORT</v>
          </cell>
          <cell r="M198" t="str">
            <v>ML</v>
          </cell>
          <cell r="N198" t="str">
            <v>Floating</v>
          </cell>
          <cell r="O198" t="str">
            <v>Wave 1</v>
          </cell>
          <cell r="P198" t="str">
            <v>E1.1</v>
          </cell>
          <cell r="Q198" t="str">
            <v>2.4</v>
          </cell>
          <cell r="R198">
            <v>42929</v>
          </cell>
          <cell r="S198">
            <v>42968</v>
          </cell>
          <cell r="T198">
            <v>6624489</v>
          </cell>
          <cell r="U198" t="str">
            <v>MMARCELI</v>
          </cell>
          <cell r="V198" t="str">
            <v>MARYJOY.MARCELINO</v>
          </cell>
          <cell r="W198">
            <v>69179</v>
          </cell>
          <cell r="X198" t="str">
            <v>MARCELINOMARYJOY</v>
          </cell>
          <cell r="Y198" t="str">
            <v>PG3.HCLPPMCIB.MARCELINOMARYJOY</v>
          </cell>
          <cell r="Z198">
            <v>5969</v>
          </cell>
          <cell r="AA198" t="str">
            <v>N/A</v>
          </cell>
          <cell r="AB198" t="str">
            <v>B7 L25 EP Village, Brgy. Pinagsama Ph 1, Western Bicutan, Ta</v>
          </cell>
          <cell r="AC198">
            <v>9292564808</v>
          </cell>
          <cell r="AG198" t="e">
            <v>#N/A</v>
          </cell>
          <cell r="AH198">
            <v>74</v>
          </cell>
          <cell r="AK198" t="str">
            <v>Apria-TL</v>
          </cell>
        </row>
        <row r="199">
          <cell r="A199">
            <v>51696342</v>
          </cell>
          <cell r="B199" t="str">
            <v>Mariano, John Paulo</v>
          </cell>
          <cell r="C199" t="str">
            <v>John Paulo Mariano</v>
          </cell>
          <cell r="D199" t="str">
            <v>Mariano</v>
          </cell>
          <cell r="E199" t="str">
            <v>John Paulo</v>
          </cell>
          <cell r="G199">
            <v>51578947</v>
          </cell>
          <cell r="H199" t="str">
            <v>Del Rosario, Rosemarie</v>
          </cell>
          <cell r="I199">
            <v>51601287</v>
          </cell>
          <cell r="J199" t="str">
            <v>Cerrer, Catherine Mae</v>
          </cell>
          <cell r="K199" t="str">
            <v>Senior CSR</v>
          </cell>
          <cell r="L199" t="str">
            <v>PRODUCTION</v>
          </cell>
          <cell r="M199" t="str">
            <v>ACTIVE</v>
          </cell>
          <cell r="N199" t="str">
            <v>PPMC IB L2</v>
          </cell>
          <cell r="O199" t="str">
            <v>Wave 10</v>
          </cell>
          <cell r="P199" t="str">
            <v>E0.2</v>
          </cell>
          <cell r="Q199" t="str">
            <v>2.3</v>
          </cell>
          <cell r="R199">
            <v>42954</v>
          </cell>
          <cell r="S199">
            <v>42996</v>
          </cell>
          <cell r="T199">
            <v>6624600</v>
          </cell>
          <cell r="U199" t="str">
            <v>JMARIANO</v>
          </cell>
          <cell r="V199" t="str">
            <v>JOHNPAULO.MARIANO</v>
          </cell>
          <cell r="W199">
            <v>69335</v>
          </cell>
          <cell r="X199" t="str">
            <v>MARIANOJOHNPAULO</v>
          </cell>
          <cell r="Y199" t="str">
            <v>PG3.HCLPPMCIB.MARIANOJOHNPAULO</v>
          </cell>
          <cell r="Z199">
            <v>15322</v>
          </cell>
          <cell r="AA199" t="str">
            <v>N/A</v>
          </cell>
          <cell r="AB199" t="str">
            <v>056 San Roque Street, Sta Ines, Plaridel, Bulacan</v>
          </cell>
          <cell r="AC199">
            <v>9172770811</v>
          </cell>
          <cell r="AG199" t="e">
            <v>#N/A</v>
          </cell>
          <cell r="AH199">
            <v>74</v>
          </cell>
          <cell r="AK199" t="str">
            <v>Apria-Agent</v>
          </cell>
        </row>
        <row r="200">
          <cell r="A200">
            <v>51598218</v>
          </cell>
          <cell r="B200" t="str">
            <v>Mariano, Leian Mae</v>
          </cell>
          <cell r="C200" t="str">
            <v>Leian Mae Mariano</v>
          </cell>
          <cell r="D200" t="str">
            <v>Leian Mae</v>
          </cell>
          <cell r="E200" t="str">
            <v>Mariano</v>
          </cell>
          <cell r="G200">
            <v>51576660</v>
          </cell>
          <cell r="H200" t="str">
            <v>Rodrigo, Robin</v>
          </cell>
          <cell r="I200">
            <v>51609648</v>
          </cell>
          <cell r="J200" t="str">
            <v>Alcantara, Ma. Concepcion</v>
          </cell>
          <cell r="K200" t="str">
            <v>CSR</v>
          </cell>
          <cell r="L200" t="str">
            <v>PRODUCTION</v>
          </cell>
          <cell r="M200" t="str">
            <v>ACTIVE</v>
          </cell>
          <cell r="N200" t="str">
            <v>Sleep EQ</v>
          </cell>
          <cell r="O200" t="str">
            <v>Wave 15</v>
          </cell>
          <cell r="P200" t="str">
            <v>E0.1</v>
          </cell>
          <cell r="Q200" t="str">
            <v>3.9</v>
          </cell>
          <cell r="R200">
            <v>42418</v>
          </cell>
          <cell r="S200">
            <v>43059</v>
          </cell>
          <cell r="T200">
            <v>6624134</v>
          </cell>
          <cell r="U200" t="str">
            <v>LMARIANO</v>
          </cell>
          <cell r="V200" t="str">
            <v>LEIANMAE.MARIANO</v>
          </cell>
          <cell r="W200">
            <v>69263</v>
          </cell>
          <cell r="X200" t="str">
            <v>MARIANOLEIANMAE</v>
          </cell>
          <cell r="Y200" t="str">
            <v>PG3.HCLSleepRSEQ.MARIANOLEIANMAE</v>
          </cell>
          <cell r="Z200">
            <v>2653</v>
          </cell>
          <cell r="AA200" t="str">
            <v>N/A</v>
          </cell>
          <cell r="AB200" t="str">
            <v>62 syracuse street better living subdivision paranaque city</v>
          </cell>
          <cell r="AC200">
            <v>9772847929</v>
          </cell>
          <cell r="AG200" t="e">
            <v>#N/A</v>
          </cell>
          <cell r="AH200">
            <v>65</v>
          </cell>
          <cell r="AK200" t="str">
            <v>Apria-Agent</v>
          </cell>
        </row>
        <row r="201">
          <cell r="A201">
            <v>51781014</v>
          </cell>
          <cell r="B201" t="str">
            <v>Mariano, Sabrina Marie</v>
          </cell>
          <cell r="C201" t="str">
            <v>Sabrina Marie Mariano</v>
          </cell>
          <cell r="D201" t="str">
            <v>Mariano</v>
          </cell>
          <cell r="E201" t="str">
            <v>Sabrina Marie</v>
          </cell>
          <cell r="G201">
            <v>51588225</v>
          </cell>
          <cell r="H201" t="str">
            <v>Boado, Ruel</v>
          </cell>
          <cell r="I201">
            <v>51747002</v>
          </cell>
          <cell r="J201" t="str">
            <v>Ronelle, Dalay</v>
          </cell>
          <cell r="K201" t="str">
            <v>CSR</v>
          </cell>
          <cell r="L201" t="str">
            <v>PRODUCTION</v>
          </cell>
          <cell r="M201" t="str">
            <v>ACTIVE</v>
          </cell>
          <cell r="N201" t="str">
            <v>PPMC</v>
          </cell>
          <cell r="O201" t="str">
            <v>Wave 22</v>
          </cell>
          <cell r="P201" t="str">
            <v>E0.1</v>
          </cell>
          <cell r="Q201" t="str">
            <v>0.10</v>
          </cell>
          <cell r="R201">
            <v>43479</v>
          </cell>
          <cell r="S201">
            <v>43756</v>
          </cell>
          <cell r="U201" t="str">
            <v>SMARIANO</v>
          </cell>
          <cell r="V201" t="str">
            <v>SABRINAMARIE.MARIANO</v>
          </cell>
          <cell r="W201">
            <v>69062</v>
          </cell>
          <cell r="X201" t="str">
            <v>MARIANOSABRINA</v>
          </cell>
          <cell r="Y201" t="str">
            <v>PG3.HCLPPMCIB.MARIANOSABRINA</v>
          </cell>
          <cell r="Z201">
            <v>16011</v>
          </cell>
          <cell r="AA201" t="e">
            <v>#N/A</v>
          </cell>
          <cell r="AB201" t="e">
            <v>#N/A</v>
          </cell>
          <cell r="AC201" t="e">
            <v>#N/A</v>
          </cell>
          <cell r="AG201" t="str">
            <v>Green-Closed</v>
          </cell>
          <cell r="AH201">
            <v>64</v>
          </cell>
          <cell r="AK201" t="str">
            <v>Apria-Agent</v>
          </cell>
        </row>
        <row r="202">
          <cell r="A202">
            <v>51588218</v>
          </cell>
          <cell r="B202" t="str">
            <v>Marquez, Steven Glenn</v>
          </cell>
          <cell r="C202" t="str">
            <v>Steven Glenn Marquez</v>
          </cell>
          <cell r="D202" t="str">
            <v>Marquez</v>
          </cell>
          <cell r="E202" t="str">
            <v>Steven Glenn</v>
          </cell>
          <cell r="G202">
            <v>51609647</v>
          </cell>
          <cell r="H202" t="str">
            <v>Oliveros, Kristel Aissa</v>
          </cell>
          <cell r="I202">
            <v>51747002</v>
          </cell>
          <cell r="J202" t="str">
            <v>Ronelle, Dalay</v>
          </cell>
          <cell r="K202" t="str">
            <v>Senior CSR</v>
          </cell>
          <cell r="L202" t="str">
            <v>PRODUCTION</v>
          </cell>
          <cell r="M202" t="str">
            <v>ACTIVE</v>
          </cell>
          <cell r="N202" t="str">
            <v>PPMC</v>
          </cell>
          <cell r="O202" t="str">
            <v>Wave 2</v>
          </cell>
          <cell r="P202" t="str">
            <v>E0.2</v>
          </cell>
          <cell r="Q202" t="str">
            <v>3.11</v>
          </cell>
          <cell r="R202">
            <v>42348</v>
          </cell>
          <cell r="S202">
            <v>42428</v>
          </cell>
          <cell r="T202">
            <v>6624077</v>
          </cell>
          <cell r="U202" t="str">
            <v>SMARQUE1</v>
          </cell>
          <cell r="V202" t="str">
            <v>STEVENGLENN.MARQUEZ</v>
          </cell>
          <cell r="W202">
            <v>69392</v>
          </cell>
          <cell r="X202" t="str">
            <v>MarquezStevenGl</v>
          </cell>
          <cell r="Y202" t="str">
            <v>PG3.HCLPPMCIB.MarquezStevenGl</v>
          </cell>
          <cell r="Z202">
            <v>252</v>
          </cell>
          <cell r="AA202">
            <v>33436</v>
          </cell>
          <cell r="AB202" t="str">
            <v>1818 Franco st., Tondo Manila</v>
          </cell>
          <cell r="AC202" t="str">
            <v>09267100382 </v>
          </cell>
          <cell r="AG202" t="e">
            <v>#N/A</v>
          </cell>
          <cell r="AH202">
            <v>63</v>
          </cell>
          <cell r="AK202" t="str">
            <v>Apria-Agent</v>
          </cell>
        </row>
        <row r="203">
          <cell r="A203">
            <v>51727788</v>
          </cell>
          <cell r="B203" t="str">
            <v>Mascual, Darrel</v>
          </cell>
          <cell r="C203" t="str">
            <v>Darrel Villanueva Mascual</v>
          </cell>
          <cell r="D203" t="str">
            <v>Mascual</v>
          </cell>
          <cell r="E203" t="str">
            <v>Darrel</v>
          </cell>
          <cell r="G203">
            <v>51607523</v>
          </cell>
          <cell r="H203" t="str">
            <v>Adove, Christian</v>
          </cell>
          <cell r="I203">
            <v>51772919</v>
          </cell>
          <cell r="J203" t="str">
            <v>Fernandez, Rosanna Eslava</v>
          </cell>
          <cell r="K203" t="str">
            <v>Senior CSR</v>
          </cell>
          <cell r="L203" t="str">
            <v>PRODUCTION</v>
          </cell>
          <cell r="M203" t="str">
            <v>ACTIVE</v>
          </cell>
          <cell r="N203" t="str">
            <v>Kaiser SMC Resupply</v>
          </cell>
          <cell r="O203" t="str">
            <v>Wave 9</v>
          </cell>
          <cell r="P203" t="str">
            <v>E0.2</v>
          </cell>
          <cell r="Q203" t="str">
            <v>1.7</v>
          </cell>
          <cell r="R203">
            <v>43195</v>
          </cell>
          <cell r="S203">
            <v>43718</v>
          </cell>
          <cell r="T203">
            <v>6634598</v>
          </cell>
          <cell r="U203" t="str">
            <v>DMASCUAL</v>
          </cell>
          <cell r="V203" t="str">
            <v>DARREL.MASCUAL</v>
          </cell>
          <cell r="W203">
            <v>12289</v>
          </cell>
          <cell r="X203" t="str">
            <v>MascualDarrel</v>
          </cell>
          <cell r="Y203" t="str">
            <v>PG3.HCLKAISERHC.MascualDarrel</v>
          </cell>
          <cell r="Z203">
            <v>15410</v>
          </cell>
          <cell r="AA203" t="str">
            <v>N/A</v>
          </cell>
          <cell r="AB203" t="str">
            <v>Talon III Las Piñas</v>
          </cell>
          <cell r="AC203" t="str">
            <v>09064734880</v>
          </cell>
          <cell r="AG203" t="e">
            <v>#N/A</v>
          </cell>
          <cell r="AH203">
            <v>71</v>
          </cell>
          <cell r="AK203" t="str">
            <v>Apria-Agent</v>
          </cell>
        </row>
        <row r="204">
          <cell r="A204">
            <v>51722217</v>
          </cell>
          <cell r="B204" t="str">
            <v>Mayangyang, Kaycee</v>
          </cell>
          <cell r="C204" t="str">
            <v>Kaycee Mayangyang</v>
          </cell>
          <cell r="D204" t="str">
            <v>Mayangyang</v>
          </cell>
          <cell r="E204" t="str">
            <v>Kaycee</v>
          </cell>
          <cell r="G204">
            <v>51578947</v>
          </cell>
          <cell r="H204" t="str">
            <v>Del Rosario, Rosemarie</v>
          </cell>
          <cell r="I204">
            <v>51601287</v>
          </cell>
          <cell r="J204" t="str">
            <v>Cerrer, Catherine Mae</v>
          </cell>
          <cell r="K204" t="str">
            <v>Senior CSR</v>
          </cell>
          <cell r="L204" t="str">
            <v>PRODUCTION</v>
          </cell>
          <cell r="M204" t="str">
            <v>ACTIVE</v>
          </cell>
          <cell r="N204" t="str">
            <v>PPMC IB L2</v>
          </cell>
          <cell r="O204" t="str">
            <v>Wave 13</v>
          </cell>
          <cell r="P204" t="str">
            <v>E0.2</v>
          </cell>
          <cell r="Q204" t="str">
            <v>1.9</v>
          </cell>
          <cell r="R204">
            <v>43157</v>
          </cell>
          <cell r="S204">
            <v>43206</v>
          </cell>
          <cell r="T204">
            <v>6624960</v>
          </cell>
          <cell r="U204" t="str">
            <v>KMAYANGY</v>
          </cell>
          <cell r="V204" t="str">
            <v>KAYCEE.MAYANGYANG</v>
          </cell>
          <cell r="W204">
            <v>69808</v>
          </cell>
          <cell r="X204" t="str">
            <v>MayangyangKaycee</v>
          </cell>
          <cell r="Y204" t="str">
            <v>PG3.HCLPPMCIB.MayangyangKaycee</v>
          </cell>
          <cell r="Z204">
            <v>1236</v>
          </cell>
          <cell r="AA204" t="str">
            <v>N/A</v>
          </cell>
          <cell r="AB204" t="str">
            <v>Pinagsama Village Taguig</v>
          </cell>
          <cell r="AC204">
            <v>9068541308</v>
          </cell>
          <cell r="AG204" t="e">
            <v>#N/A</v>
          </cell>
          <cell r="AH204">
            <v>63</v>
          </cell>
          <cell r="AK204" t="str">
            <v>Apria-Agent</v>
          </cell>
        </row>
        <row r="205">
          <cell r="A205">
            <v>51697019</v>
          </cell>
          <cell r="B205" t="str">
            <v>Medrano, Evangeline</v>
          </cell>
          <cell r="C205" t="str">
            <v>Evangeline Medrano</v>
          </cell>
          <cell r="D205" t="str">
            <v>Medrano</v>
          </cell>
          <cell r="E205" t="str">
            <v>Evangeline</v>
          </cell>
          <cell r="G205">
            <v>51547597</v>
          </cell>
          <cell r="H205" t="str">
            <v>Venales, Marven</v>
          </cell>
          <cell r="I205">
            <v>51814930</v>
          </cell>
          <cell r="J205" t="str">
            <v xml:space="preserve">Raagas, Jake </v>
          </cell>
          <cell r="K205" t="str">
            <v>Senior CSR</v>
          </cell>
          <cell r="L205" t="str">
            <v>PRODUCTION</v>
          </cell>
          <cell r="M205" t="str">
            <v>ACTIVE</v>
          </cell>
          <cell r="N205" t="str">
            <v>Kaiser BU/AH</v>
          </cell>
          <cell r="O205" t="str">
            <v>Wave 1</v>
          </cell>
          <cell r="P205" t="str">
            <v>E0.2</v>
          </cell>
          <cell r="Q205" t="str">
            <v>2.3</v>
          </cell>
          <cell r="R205">
            <v>42961</v>
          </cell>
          <cell r="S205">
            <v>43017</v>
          </cell>
          <cell r="T205">
            <v>6624610</v>
          </cell>
          <cell r="U205" t="str">
            <v>EMEDRANO</v>
          </cell>
          <cell r="V205" t="str">
            <v>EVANGELINE.MEDRANO</v>
          </cell>
          <cell r="W205">
            <v>69040</v>
          </cell>
          <cell r="X205" t="str">
            <v>MEDRANOEVANGELIN</v>
          </cell>
          <cell r="Y205" t="str">
            <v>PG3.HCLKAISERHC.MEDRANOEVANGELIN</v>
          </cell>
          <cell r="Z205">
            <v>14441</v>
          </cell>
          <cell r="AA205" t="str">
            <v>N/A</v>
          </cell>
          <cell r="AB205" t="str">
            <v>L3 B118 PH3A, Magbuhay Home, Darangan, Binangonan, Rizal</v>
          </cell>
          <cell r="AC205">
            <v>9171485654</v>
          </cell>
          <cell r="AG205" t="e">
            <v>#N/A</v>
          </cell>
          <cell r="AH205">
            <v>73</v>
          </cell>
          <cell r="AK205" t="str">
            <v>Apria-Agent</v>
          </cell>
        </row>
        <row r="206">
          <cell r="A206">
            <v>51649057</v>
          </cell>
          <cell r="B206" t="str">
            <v>Mentoya, Saniata Dela Cruz</v>
          </cell>
          <cell r="C206" t="str">
            <v>Saniata Dela Cruz Mentoya</v>
          </cell>
          <cell r="D206" t="str">
            <v>Mentoya</v>
          </cell>
          <cell r="E206" t="str">
            <v>Saniata</v>
          </cell>
          <cell r="F206" t="str">
            <v>Dela Cruz</v>
          </cell>
          <cell r="G206">
            <v>51576660</v>
          </cell>
          <cell r="H206" t="str">
            <v>Rodrigo, Robin</v>
          </cell>
          <cell r="I206">
            <v>51609648</v>
          </cell>
          <cell r="J206" t="str">
            <v>Alcantara, Ma. Concepcion</v>
          </cell>
          <cell r="K206" t="str">
            <v>Senior CSR</v>
          </cell>
          <cell r="L206" t="str">
            <v>PRODUCTION</v>
          </cell>
          <cell r="M206" t="str">
            <v>ACTIVE</v>
          </cell>
          <cell r="N206" t="str">
            <v>Sleep EQ</v>
          </cell>
          <cell r="O206" t="str">
            <v>Wave 14</v>
          </cell>
          <cell r="P206" t="str">
            <v>E0.2</v>
          </cell>
          <cell r="Q206" t="str">
            <v>2.11</v>
          </cell>
          <cell r="R206">
            <v>42712</v>
          </cell>
          <cell r="S206">
            <v>42851</v>
          </cell>
          <cell r="T206">
            <v>6634132</v>
          </cell>
          <cell r="U206" t="str">
            <v>SMENTOYA</v>
          </cell>
          <cell r="V206" t="str">
            <v>SANIATA.MENTOYA</v>
          </cell>
          <cell r="W206">
            <v>12034</v>
          </cell>
          <cell r="X206" t="str">
            <v>MentoyaSaniata</v>
          </cell>
          <cell r="Y206" t="str">
            <v>PG3.HCLSLEEPRSEQ.MentoyaSaniata</v>
          </cell>
          <cell r="Z206">
            <v>2808</v>
          </cell>
          <cell r="AA206" t="str">
            <v>N/A</v>
          </cell>
          <cell r="AB206" t="str">
            <v>7374 Unit 35 Kalayaan Ave. Brgy. Olympia, Makati City</v>
          </cell>
          <cell r="AC206">
            <v>9369255347</v>
          </cell>
          <cell r="AG206" t="e">
            <v>#N/A</v>
          </cell>
          <cell r="AH206">
            <v>65</v>
          </cell>
          <cell r="AK206" t="str">
            <v>Apria-Agent</v>
          </cell>
        </row>
        <row r="207">
          <cell r="A207">
            <v>51701116</v>
          </cell>
          <cell r="B207" t="str">
            <v>Mercado, Christopher John</v>
          </cell>
          <cell r="C207" t="str">
            <v>Christopher John De Guzman Mercado</v>
          </cell>
          <cell r="D207" t="str">
            <v>Mercado</v>
          </cell>
          <cell r="E207" t="str">
            <v>Christopher John</v>
          </cell>
          <cell r="F207" t="str">
            <v>De Guzman</v>
          </cell>
          <cell r="G207">
            <v>51615282</v>
          </cell>
          <cell r="H207" t="str">
            <v>Lozares, Eurvene Mark Santiago</v>
          </cell>
          <cell r="I207">
            <v>51747002</v>
          </cell>
          <cell r="J207" t="str">
            <v>Ronelle, Dalay</v>
          </cell>
          <cell r="K207" t="str">
            <v>Senior CSR</v>
          </cell>
          <cell r="L207" t="str">
            <v>PRODUCTION</v>
          </cell>
          <cell r="M207" t="str">
            <v>ACTIVE</v>
          </cell>
          <cell r="N207" t="str">
            <v>PPMC BPM</v>
          </cell>
          <cell r="O207" t="str">
            <v>Wave 5</v>
          </cell>
          <cell r="P207" t="str">
            <v>E0.2</v>
          </cell>
          <cell r="Q207" t="str">
            <v>2.2</v>
          </cell>
          <cell r="R207">
            <v>42985</v>
          </cell>
          <cell r="S207">
            <v>43024</v>
          </cell>
          <cell r="T207">
            <v>6624675</v>
          </cell>
          <cell r="U207" t="str">
            <v>CMERCAD1</v>
          </cell>
          <cell r="V207" t="str">
            <v>CHRISTOPHERJOHN.M</v>
          </cell>
          <cell r="W207">
            <v>69414</v>
          </cell>
          <cell r="X207" t="str">
            <v>MERCADOCHRISTOPHE</v>
          </cell>
          <cell r="Y207" t="str">
            <v>PG3.HCLPPMCBPM.MERCADOCHRISTOPHE</v>
          </cell>
          <cell r="Z207">
            <v>14495</v>
          </cell>
          <cell r="AA207" t="str">
            <v>N/A</v>
          </cell>
          <cell r="AB207" t="str">
            <v>L4 RSG Town Homes Airportview Parañaque</v>
          </cell>
          <cell r="AC207">
            <v>9156232788</v>
          </cell>
          <cell r="AG207" t="e">
            <v>#N/A</v>
          </cell>
          <cell r="AH207">
            <v>69</v>
          </cell>
          <cell r="AK207" t="str">
            <v>Apria-Agent</v>
          </cell>
        </row>
        <row r="208">
          <cell r="A208">
            <v>51721479</v>
          </cell>
          <cell r="B208" t="str">
            <v>Mia, Michael</v>
          </cell>
          <cell r="C208" t="str">
            <v>Michael Mia</v>
          </cell>
          <cell r="D208" t="str">
            <v>Mia</v>
          </cell>
          <cell r="E208" t="str">
            <v>Michael</v>
          </cell>
          <cell r="G208">
            <v>51547597</v>
          </cell>
          <cell r="H208" t="str">
            <v>Venales, Marven</v>
          </cell>
          <cell r="I208">
            <v>51814930</v>
          </cell>
          <cell r="J208" t="str">
            <v xml:space="preserve">Raagas, Jake </v>
          </cell>
          <cell r="K208" t="str">
            <v>Senior CSR</v>
          </cell>
          <cell r="L208" t="str">
            <v>PRODUCTION</v>
          </cell>
          <cell r="M208" t="str">
            <v>ACTIVE</v>
          </cell>
          <cell r="N208" t="str">
            <v>Kaiser BU/AH</v>
          </cell>
          <cell r="O208" t="str">
            <v>Wave 8</v>
          </cell>
          <cell r="P208" t="str">
            <v>E0.2</v>
          </cell>
          <cell r="Q208" t="str">
            <v>1.9</v>
          </cell>
          <cell r="R208">
            <v>43150</v>
          </cell>
          <cell r="S208">
            <v>43657</v>
          </cell>
          <cell r="T208">
            <v>6624864</v>
          </cell>
          <cell r="U208" t="str">
            <v>MMIA</v>
          </cell>
          <cell r="V208" t="str">
            <v>MICHAEL.MIA</v>
          </cell>
          <cell r="W208">
            <v>69464</v>
          </cell>
          <cell r="X208" t="str">
            <v>MiaMichael</v>
          </cell>
          <cell r="Y208" t="str">
            <v>PG3.HCLKAISERHC.MiaMichael</v>
          </cell>
          <cell r="Z208">
            <v>14861</v>
          </cell>
          <cell r="AA208" t="str">
            <v>N/A</v>
          </cell>
          <cell r="AB208" t="str">
            <v>Caloocan City</v>
          </cell>
          <cell r="AC208">
            <v>9957816886</v>
          </cell>
          <cell r="AG208" t="e">
            <v>#N/A</v>
          </cell>
          <cell r="AH208">
            <v>78</v>
          </cell>
          <cell r="AK208" t="str">
            <v>Apria-Agent</v>
          </cell>
        </row>
        <row r="209">
          <cell r="A209">
            <v>51721298</v>
          </cell>
          <cell r="B209" t="str">
            <v>Miguel, Carlo</v>
          </cell>
          <cell r="C209" t="str">
            <v>Carlo Miguel</v>
          </cell>
          <cell r="D209" t="str">
            <v>Miguel</v>
          </cell>
          <cell r="E209" t="str">
            <v>Carlo</v>
          </cell>
          <cell r="F209" t="str">
            <v>Miniado</v>
          </cell>
          <cell r="G209">
            <v>51591940</v>
          </cell>
          <cell r="H209" t="str">
            <v>Famisaran, Kimberly</v>
          </cell>
          <cell r="I209">
            <v>51609648</v>
          </cell>
          <cell r="J209" t="str">
            <v>Alcantara, Ma. Concepcion</v>
          </cell>
          <cell r="K209" t="str">
            <v>Senior CSR</v>
          </cell>
          <cell r="L209" t="str">
            <v>PRODUCTION</v>
          </cell>
          <cell r="M209" t="str">
            <v>ACTIVE</v>
          </cell>
          <cell r="N209" t="str">
            <v>Sleep EQ</v>
          </cell>
          <cell r="O209" t="str">
            <v>Wave 17</v>
          </cell>
          <cell r="P209" t="str">
            <v>E0.2</v>
          </cell>
          <cell r="Q209" t="str">
            <v>1.9</v>
          </cell>
          <cell r="R209">
            <v>43144</v>
          </cell>
          <cell r="S209">
            <v>43178</v>
          </cell>
          <cell r="T209">
            <v>6624839</v>
          </cell>
          <cell r="U209" t="str">
            <v>cmiguel</v>
          </cell>
          <cell r="V209" t="str">
            <v>CARLO.MIGUEL</v>
          </cell>
          <cell r="W209">
            <v>69457</v>
          </cell>
          <cell r="X209" t="str">
            <v>MiguelCarlo</v>
          </cell>
          <cell r="Y209" t="str">
            <v>PG3.HCLSleepRSEQ.MiguelCarlo</v>
          </cell>
          <cell r="Z209">
            <v>14850</v>
          </cell>
          <cell r="AA209" t="str">
            <v>N/A</v>
          </cell>
          <cell r="AB209" t="str">
            <v>M.H Del Pilar Brgy Rizal Makati City</v>
          </cell>
          <cell r="AC209" t="str">
            <v>09368747973 </v>
          </cell>
          <cell r="AG209" t="e">
            <v>#N/A</v>
          </cell>
          <cell r="AH209">
            <v>62</v>
          </cell>
          <cell r="AK209" t="str">
            <v>Apria-Agent</v>
          </cell>
        </row>
        <row r="210">
          <cell r="A210">
            <v>51721454</v>
          </cell>
          <cell r="B210" t="str">
            <v>Monterola, Betsy</v>
          </cell>
          <cell r="C210" t="str">
            <v>Betsy Monterola</v>
          </cell>
          <cell r="D210" t="str">
            <v>Monterola</v>
          </cell>
          <cell r="E210" t="str">
            <v>Betsy</v>
          </cell>
          <cell r="G210">
            <v>51691175</v>
          </cell>
          <cell r="H210" t="str">
            <v>Estaras, Rowell Golloso</v>
          </cell>
          <cell r="I210">
            <v>51609648</v>
          </cell>
          <cell r="J210" t="str">
            <v>Alcantara, Ma. Concepcion</v>
          </cell>
          <cell r="K210" t="str">
            <v>Senior CSR</v>
          </cell>
          <cell r="L210" t="str">
            <v>PRODUCTION</v>
          </cell>
          <cell r="M210" t="str">
            <v>ACTIVE</v>
          </cell>
          <cell r="N210" t="str">
            <v>Sleep EQ</v>
          </cell>
          <cell r="O210" t="str">
            <v>Wave 20</v>
          </cell>
          <cell r="P210" t="str">
            <v>E0.2</v>
          </cell>
          <cell r="Q210" t="str">
            <v>1.9</v>
          </cell>
          <cell r="R210">
            <v>43150</v>
          </cell>
          <cell r="S210">
            <v>43468</v>
          </cell>
          <cell r="T210">
            <v>6624870</v>
          </cell>
          <cell r="U210" t="str">
            <v>BMONTERO</v>
          </cell>
          <cell r="V210" t="str">
            <v>BETSY.MONTEROLA</v>
          </cell>
          <cell r="W210">
            <v>69470</v>
          </cell>
          <cell r="X210" t="str">
            <v>MonterolaBetsy</v>
          </cell>
          <cell r="Y210" t="str">
            <v>PG3.HCLSLEEPRSEQ.MonterolaBetsy</v>
          </cell>
          <cell r="Z210">
            <v>14862</v>
          </cell>
          <cell r="AA210" t="str">
            <v>N/A</v>
          </cell>
          <cell r="AB210" t="str">
            <v>Cainta Rizal</v>
          </cell>
          <cell r="AC210">
            <v>9199505873</v>
          </cell>
          <cell r="AG210" t="e">
            <v>#N/A</v>
          </cell>
          <cell r="AH210">
            <v>68</v>
          </cell>
          <cell r="AK210" t="str">
            <v>Apria-Agent</v>
          </cell>
        </row>
        <row r="211">
          <cell r="A211">
            <v>51721470</v>
          </cell>
          <cell r="B211" t="str">
            <v>Morales, John Edward</v>
          </cell>
          <cell r="C211" t="str">
            <v>John Edward Morales</v>
          </cell>
          <cell r="D211" t="str">
            <v>Morales</v>
          </cell>
          <cell r="E211" t="str">
            <v>John Edward</v>
          </cell>
          <cell r="G211">
            <v>51547597</v>
          </cell>
          <cell r="H211" t="str">
            <v>Venales, Marven</v>
          </cell>
          <cell r="I211">
            <v>51814930</v>
          </cell>
          <cell r="J211" t="str">
            <v xml:space="preserve">Raagas, Jake </v>
          </cell>
          <cell r="K211" t="str">
            <v>Senior CSR</v>
          </cell>
          <cell r="L211" t="str">
            <v>PRODUCTION</v>
          </cell>
          <cell r="M211" t="str">
            <v>ACTIVE</v>
          </cell>
          <cell r="N211" t="str">
            <v>Kaiser Orphan EDI</v>
          </cell>
          <cell r="O211" t="str">
            <v>Wave 4</v>
          </cell>
          <cell r="P211" t="str">
            <v>E0.2</v>
          </cell>
          <cell r="Q211" t="str">
            <v>1.9</v>
          </cell>
          <cell r="R211">
            <v>43150</v>
          </cell>
          <cell r="S211">
            <v>43192</v>
          </cell>
          <cell r="T211">
            <v>6624929</v>
          </cell>
          <cell r="U211" t="str">
            <v>JMORALE3</v>
          </cell>
          <cell r="V211" t="str">
            <v>JOHNEDWARD.MORALES</v>
          </cell>
          <cell r="W211">
            <v>69321</v>
          </cell>
          <cell r="X211" t="str">
            <v>MoralesJohnEdwa</v>
          </cell>
          <cell r="Y211" t="str">
            <v>PG3.HCLKAISERHC.MoralesJohnEdwa</v>
          </cell>
          <cell r="Z211">
            <v>14854</v>
          </cell>
          <cell r="AA211" t="str">
            <v>N/A</v>
          </cell>
          <cell r="AB211" t="str">
            <v>Pateros Metro Manila</v>
          </cell>
          <cell r="AC211">
            <v>9171397312</v>
          </cell>
          <cell r="AG211" t="e">
            <v>#N/A</v>
          </cell>
          <cell r="AH211">
            <v>65</v>
          </cell>
          <cell r="AK211" t="str">
            <v>Apria-Agent</v>
          </cell>
        </row>
        <row r="212">
          <cell r="A212">
            <v>51695853</v>
          </cell>
          <cell r="B212" t="str">
            <v>More, Kevin Lois</v>
          </cell>
          <cell r="C212" t="str">
            <v>Kevin Lois Ventilacion More</v>
          </cell>
          <cell r="D212" t="str">
            <v>More</v>
          </cell>
          <cell r="E212" t="str">
            <v>Kevin Lois</v>
          </cell>
          <cell r="F212" t="str">
            <v>Ventilacion</v>
          </cell>
          <cell r="G212">
            <v>51698640</v>
          </cell>
          <cell r="H212" t="str">
            <v>Catalan, Honorato</v>
          </cell>
          <cell r="I212">
            <v>51601287</v>
          </cell>
          <cell r="J212" t="str">
            <v>Cerrer, Catherine Mae</v>
          </cell>
          <cell r="K212" t="str">
            <v>Senior CSR</v>
          </cell>
          <cell r="L212" t="str">
            <v>PRODUCTION</v>
          </cell>
          <cell r="M212" t="str">
            <v>ACTIVE</v>
          </cell>
          <cell r="N212" t="str">
            <v>PPMC IB L2</v>
          </cell>
          <cell r="O212" t="str">
            <v>Wave 11</v>
          </cell>
          <cell r="P212" t="str">
            <v>E0.2</v>
          </cell>
          <cell r="Q212" t="str">
            <v>2.4</v>
          </cell>
          <cell r="R212">
            <v>42950</v>
          </cell>
          <cell r="S212">
            <v>43017</v>
          </cell>
          <cell r="T212">
            <v>6624639</v>
          </cell>
          <cell r="U212" t="str">
            <v>KMORE1</v>
          </cell>
          <cell r="V212" t="str">
            <v>KEVINLOIS.MORE</v>
          </cell>
          <cell r="W212">
            <v>48580</v>
          </cell>
          <cell r="X212" t="str">
            <v>MoreKevinLois</v>
          </cell>
          <cell r="Y212" t="str">
            <v>PG3.HCLPPMCIB.MoreKevinLois</v>
          </cell>
          <cell r="Z212">
            <v>14477</v>
          </cell>
          <cell r="AA212" t="str">
            <v>N/A</v>
          </cell>
          <cell r="AB212" t="str">
            <v>BO531 Paoville Fort Bonifacio Makati City</v>
          </cell>
          <cell r="AC212">
            <v>9454168544</v>
          </cell>
          <cell r="AG212" t="e">
            <v>#N/A</v>
          </cell>
          <cell r="AH212">
            <v>71</v>
          </cell>
          <cell r="AK212" t="str">
            <v>Apria-Agent</v>
          </cell>
        </row>
        <row r="213">
          <cell r="A213">
            <v>51722864</v>
          </cell>
          <cell r="B213" t="str">
            <v>Morente, Marvin</v>
          </cell>
          <cell r="C213" t="str">
            <v>Marvin Morente</v>
          </cell>
          <cell r="D213" t="str">
            <v>Morente</v>
          </cell>
          <cell r="E213" t="str">
            <v>Marvin</v>
          </cell>
          <cell r="G213">
            <v>51588223</v>
          </cell>
          <cell r="H213" t="str">
            <v>Pereira, Aiza Gay</v>
          </cell>
          <cell r="I213">
            <v>51609648</v>
          </cell>
          <cell r="J213" t="str">
            <v>Alcantara, Ma. Concepcion</v>
          </cell>
          <cell r="K213" t="str">
            <v>Senior CSR</v>
          </cell>
          <cell r="L213" t="str">
            <v>PRODUCTION</v>
          </cell>
          <cell r="M213" t="str">
            <v>ACTIVE</v>
          </cell>
          <cell r="N213" t="str">
            <v>Sleep EQ</v>
          </cell>
          <cell r="O213" t="str">
            <v>Wave 30</v>
          </cell>
          <cell r="P213" t="str">
            <v>E0.2</v>
          </cell>
          <cell r="Q213" t="str">
            <v>1.9</v>
          </cell>
          <cell r="R213">
            <v>43159</v>
          </cell>
          <cell r="S213">
            <v>43753</v>
          </cell>
          <cell r="T213">
            <v>6624941</v>
          </cell>
          <cell r="U213" t="str">
            <v>MMORENTE</v>
          </cell>
          <cell r="V213" t="str">
            <v>MARVIN.MORENTE</v>
          </cell>
          <cell r="W213">
            <v>69482</v>
          </cell>
          <cell r="X213" t="str">
            <v>MorenteMarvin</v>
          </cell>
          <cell r="Y213" t="str">
            <v>PG3.HCLSleepRSEQ.MorenteMarvin</v>
          </cell>
          <cell r="Z213">
            <v>14821</v>
          </cell>
          <cell r="AA213" t="str">
            <v>N/A</v>
          </cell>
          <cell r="AB213" t="str">
            <v>Angeles City Pampanga</v>
          </cell>
          <cell r="AC213">
            <v>9327929781</v>
          </cell>
          <cell r="AG213" t="e">
            <v>#N/A</v>
          </cell>
          <cell r="AH213">
            <v>65</v>
          </cell>
          <cell r="AK213" t="str">
            <v>Apria-Agent</v>
          </cell>
        </row>
        <row r="214">
          <cell r="A214">
            <v>51743068</v>
          </cell>
          <cell r="B214" t="str">
            <v>Mozo, Gabriel</v>
          </cell>
          <cell r="C214" t="str">
            <v>Gabriel Mozo</v>
          </cell>
          <cell r="D214" t="str">
            <v>Mozo</v>
          </cell>
          <cell r="E214" t="str">
            <v>Gabriel</v>
          </cell>
          <cell r="G214">
            <v>51588225</v>
          </cell>
          <cell r="H214" t="str">
            <v>Boado, Ruel</v>
          </cell>
          <cell r="I214">
            <v>51747002</v>
          </cell>
          <cell r="J214" t="str">
            <v>Ronelle, Dalay</v>
          </cell>
          <cell r="K214" t="str">
            <v>CSR</v>
          </cell>
          <cell r="L214" t="str">
            <v>PRODUCTION</v>
          </cell>
          <cell r="M214" t="str">
            <v>ACTIVE</v>
          </cell>
          <cell r="N214" t="str">
            <v>PPMC</v>
          </cell>
          <cell r="O214" t="str">
            <v>Wave 21</v>
          </cell>
          <cell r="P214" t="str">
            <v>E0.1</v>
          </cell>
          <cell r="Q214" t="str">
            <v>1.4</v>
          </cell>
          <cell r="R214">
            <v>43301</v>
          </cell>
          <cell r="S214">
            <v>43725</v>
          </cell>
          <cell r="T214">
            <v>6624988</v>
          </cell>
          <cell r="U214" t="str">
            <v>GMOZA</v>
          </cell>
          <cell r="V214" t="str">
            <v>GABRIEL.MOZO</v>
          </cell>
          <cell r="W214">
            <v>48519</v>
          </cell>
          <cell r="X214" t="str">
            <v>MozoGabriel</v>
          </cell>
          <cell r="Y214" t="str">
            <v>PG3.HCLPPMCIB.MozoGabriel</v>
          </cell>
          <cell r="Z214">
            <v>15372</v>
          </cell>
          <cell r="AA214" t="str">
            <v>N/A</v>
          </cell>
          <cell r="AB214" t="str">
            <v>60B Labao St. Ligid-Tipas Taguig City</v>
          </cell>
          <cell r="AC214">
            <v>9152491051</v>
          </cell>
          <cell r="AG214" t="e">
            <v>#N/A</v>
          </cell>
          <cell r="AH214">
            <v>64</v>
          </cell>
          <cell r="AK214" t="str">
            <v>Apria-Agent</v>
          </cell>
        </row>
        <row r="215">
          <cell r="A215">
            <v>51721815</v>
          </cell>
          <cell r="B215" t="str">
            <v>Nacion, Yrvin</v>
          </cell>
          <cell r="C215" t="str">
            <v>Yrvin Nacion</v>
          </cell>
          <cell r="D215" t="str">
            <v>Nacion</v>
          </cell>
          <cell r="E215" t="str">
            <v>Yrvin</v>
          </cell>
          <cell r="G215">
            <v>51547597</v>
          </cell>
          <cell r="H215" t="str">
            <v>Venales, Marven</v>
          </cell>
          <cell r="I215">
            <v>51814930</v>
          </cell>
          <cell r="J215" t="str">
            <v xml:space="preserve">Raagas, Jake </v>
          </cell>
          <cell r="K215" t="str">
            <v>Senior CSR</v>
          </cell>
          <cell r="L215" t="str">
            <v>PRODUCTION</v>
          </cell>
          <cell r="M215" t="str">
            <v>ACTIVE</v>
          </cell>
          <cell r="N215" t="str">
            <v>Kaiser BU/AH</v>
          </cell>
          <cell r="O215" t="str">
            <v>Wave 4</v>
          </cell>
          <cell r="P215" t="str">
            <v>E0.2</v>
          </cell>
          <cell r="Q215" t="str">
            <v>1.9</v>
          </cell>
          <cell r="R215">
            <v>43153</v>
          </cell>
          <cell r="S215">
            <v>43192</v>
          </cell>
          <cell r="T215">
            <v>6624928</v>
          </cell>
          <cell r="U215" t="str">
            <v>YNACION</v>
          </cell>
          <cell r="V215" t="str">
            <v>YRVIN.NACION</v>
          </cell>
          <cell r="W215">
            <v>69313</v>
          </cell>
          <cell r="X215" t="str">
            <v>NacionYrvin</v>
          </cell>
          <cell r="Y215" t="str">
            <v>PG3.HCLKAISERHC.NacionYrvin</v>
          </cell>
          <cell r="Z215">
            <v>14868</v>
          </cell>
          <cell r="AA215" t="str">
            <v>N/A</v>
          </cell>
          <cell r="AB215" t="str">
            <v>ST. Malibay Pasay</v>
          </cell>
          <cell r="AC215">
            <v>9568378979</v>
          </cell>
          <cell r="AG215" t="e">
            <v>#N/A</v>
          </cell>
          <cell r="AH215">
            <v>69</v>
          </cell>
          <cell r="AK215" t="str">
            <v>Apria-Agent</v>
          </cell>
        </row>
        <row r="216">
          <cell r="A216">
            <v>51723237</v>
          </cell>
          <cell r="B216" t="str">
            <v>Narvasa, John Michael</v>
          </cell>
          <cell r="C216" t="str">
            <v>John Michael Bajo Narvasa</v>
          </cell>
          <cell r="D216" t="str">
            <v>Narvasa</v>
          </cell>
          <cell r="E216" t="str">
            <v>John Michael</v>
          </cell>
          <cell r="F216" t="str">
            <v>Bajo</v>
          </cell>
          <cell r="G216">
            <v>51698640</v>
          </cell>
          <cell r="H216" t="str">
            <v>Catalan, Honorato</v>
          </cell>
          <cell r="I216">
            <v>51601287</v>
          </cell>
          <cell r="J216" t="str">
            <v>Cerrer, Catherine Mae</v>
          </cell>
          <cell r="K216" t="str">
            <v>Senior CSR</v>
          </cell>
          <cell r="L216" t="str">
            <v>PRODUCTION</v>
          </cell>
          <cell r="M216" t="str">
            <v>ACTIVE</v>
          </cell>
          <cell r="N216" t="str">
            <v>PPMC IB L2</v>
          </cell>
          <cell r="O216" t="str">
            <v>Wave 12</v>
          </cell>
          <cell r="P216" t="str">
            <v>E0.2</v>
          </cell>
          <cell r="Q216" t="str">
            <v>1.9</v>
          </cell>
          <cell r="R216">
            <v>43161</v>
          </cell>
          <cell r="S216">
            <v>43213</v>
          </cell>
          <cell r="T216">
            <v>6634550</v>
          </cell>
          <cell r="U216" t="str">
            <v>JNARVASA</v>
          </cell>
          <cell r="V216" t="str">
            <v>JOHNMICHAEL.NARVASA</v>
          </cell>
          <cell r="W216">
            <v>48547</v>
          </cell>
          <cell r="X216" t="str">
            <v>NarvasaJohnMi</v>
          </cell>
          <cell r="Y216" t="str">
            <v>PG3.HCLPPMCIB.NarvasaJohnMi</v>
          </cell>
          <cell r="Z216">
            <v>15443</v>
          </cell>
          <cell r="AA216" t="str">
            <v>N/A</v>
          </cell>
          <cell r="AB216" t="str">
            <v>710A San Rafael Mandaluyong</v>
          </cell>
          <cell r="AC216">
            <v>9065762210</v>
          </cell>
          <cell r="AG216" t="e">
            <v>#N/A</v>
          </cell>
          <cell r="AH216">
            <v>69</v>
          </cell>
          <cell r="AK216" t="str">
            <v>Apria-Agent</v>
          </cell>
        </row>
        <row r="217">
          <cell r="A217">
            <v>51604916</v>
          </cell>
          <cell r="B217" t="str">
            <v>Natividad, Henry Jr.</v>
          </cell>
          <cell r="C217" t="str">
            <v>Henry Jr. Natividad</v>
          </cell>
          <cell r="D217" t="str">
            <v>Natividad</v>
          </cell>
          <cell r="E217" t="str">
            <v>Henry Jr.</v>
          </cell>
          <cell r="G217">
            <v>51421353</v>
          </cell>
          <cell r="H217" t="str">
            <v>Flores, Ma. Adelfa</v>
          </cell>
          <cell r="I217">
            <v>51581034</v>
          </cell>
          <cell r="J217" t="str">
            <v>Leona, Christian Geemee</v>
          </cell>
          <cell r="K217" t="str">
            <v>Quality Analyst</v>
          </cell>
          <cell r="L217" t="str">
            <v>SUPPORT</v>
          </cell>
          <cell r="M217" t="str">
            <v>ACTIVE</v>
          </cell>
          <cell r="N217" t="str">
            <v>ALL</v>
          </cell>
          <cell r="O217" t="str">
            <v>Wave 12</v>
          </cell>
          <cell r="P217" t="str">
            <v>E0.3</v>
          </cell>
          <cell r="Q217" t="str">
            <v>3.8</v>
          </cell>
          <cell r="R217">
            <v>42460</v>
          </cell>
          <cell r="S217">
            <v>42562</v>
          </cell>
          <cell r="T217">
            <v>6624243</v>
          </cell>
          <cell r="U217" t="str">
            <v>HNATIVID</v>
          </cell>
          <cell r="V217" t="str">
            <v>HENRY.NATIVIDADJR</v>
          </cell>
          <cell r="W217">
            <v>69131</v>
          </cell>
          <cell r="X217" t="str">
            <v>NATIVIDADHENRY</v>
          </cell>
          <cell r="Y217" t="str">
            <v>PG3.HCLQuality.NATIVIDADHENRY</v>
          </cell>
          <cell r="Z217">
            <v>58499</v>
          </cell>
          <cell r="AA217">
            <v>33583</v>
          </cell>
          <cell r="AB217" t="str">
            <v>B12 L12 P3 Mabuhay City, Paliparan III</v>
          </cell>
          <cell r="AC217">
            <v>9297634085</v>
          </cell>
          <cell r="AG217" t="e">
            <v>#N/A</v>
          </cell>
          <cell r="AH217">
            <v>65</v>
          </cell>
          <cell r="AK217" t="str">
            <v>Apria-Quality</v>
          </cell>
        </row>
        <row r="218">
          <cell r="A218">
            <v>51719215</v>
          </cell>
          <cell r="B218" t="str">
            <v>Navia, Rho</v>
          </cell>
          <cell r="C218" t="str">
            <v>Rho Navia</v>
          </cell>
          <cell r="D218" t="str">
            <v>Navia</v>
          </cell>
          <cell r="E218" t="str">
            <v>Rho</v>
          </cell>
          <cell r="G218">
            <v>51757905</v>
          </cell>
          <cell r="H218" t="str">
            <v>Pratul Naiya, Animes</v>
          </cell>
          <cell r="I218">
            <v>51547367</v>
          </cell>
          <cell r="J218" t="str">
            <v>Manikantan M</v>
          </cell>
          <cell r="K218" t="str">
            <v>WFM</v>
          </cell>
          <cell r="L218" t="str">
            <v>SUPPORT</v>
          </cell>
          <cell r="M218" t="str">
            <v>ACTIVE</v>
          </cell>
          <cell r="N218" t="str">
            <v>ALL</v>
          </cell>
          <cell r="O218" t="str">
            <v>Wave 7</v>
          </cell>
          <cell r="P218" t="str">
            <v>E0.2</v>
          </cell>
          <cell r="Q218" t="str">
            <v>1.10</v>
          </cell>
          <cell r="R218">
            <v>43131</v>
          </cell>
          <cell r="S218">
            <v>43164</v>
          </cell>
          <cell r="T218">
            <v>6624810</v>
          </cell>
          <cell r="U218" t="str">
            <v>RNAVIA</v>
          </cell>
          <cell r="V218" t="str">
            <v>RHO.NAVIA</v>
          </cell>
          <cell r="W218">
            <v>69301</v>
          </cell>
          <cell r="X218" t="str">
            <v>NaviaRho</v>
          </cell>
          <cell r="Y218" t="str">
            <v>PG3.HCLWFM.NaviaRho</v>
          </cell>
          <cell r="Z218">
            <v>14969</v>
          </cell>
          <cell r="AA218">
            <v>32892</v>
          </cell>
          <cell r="AB218" t="str">
            <v>664 Villa Nicasia 4 Subd TanzangLuma 4 Imus Cavite</v>
          </cell>
          <cell r="AC218">
            <v>9194566569</v>
          </cell>
          <cell r="AG218" t="e">
            <v>#N/A</v>
          </cell>
          <cell r="AH218" t="str">
            <v>EX</v>
          </cell>
          <cell r="AK218" t="str">
            <v>Apria-TL</v>
          </cell>
        </row>
        <row r="219">
          <cell r="A219">
            <v>51585203</v>
          </cell>
          <cell r="B219" t="str">
            <v>Nepomuceno, Annie</v>
          </cell>
          <cell r="C219" t="str">
            <v>Annie Nepomuceno</v>
          </cell>
          <cell r="D219" t="str">
            <v>Nepomuceno</v>
          </cell>
          <cell r="E219" t="str">
            <v>Annie</v>
          </cell>
          <cell r="G219">
            <v>51615282</v>
          </cell>
          <cell r="H219" t="str">
            <v>Lozares, Eurvene Mark Santiago</v>
          </cell>
          <cell r="I219">
            <v>51747002</v>
          </cell>
          <cell r="J219" t="str">
            <v>Ronelle, Dalay</v>
          </cell>
          <cell r="K219" t="str">
            <v>Senior CSR</v>
          </cell>
          <cell r="L219" t="str">
            <v>PRODUCTION</v>
          </cell>
          <cell r="M219" t="str">
            <v>ACTIVE</v>
          </cell>
          <cell r="N219" t="str">
            <v>PPMC BPM</v>
          </cell>
          <cell r="O219" t="str">
            <v>Wave 1</v>
          </cell>
          <cell r="P219" t="str">
            <v>E0.2</v>
          </cell>
          <cell r="Q219" t="str">
            <v>4.0</v>
          </cell>
          <cell r="R219">
            <v>42320</v>
          </cell>
          <cell r="S219">
            <v>42359</v>
          </cell>
          <cell r="T219">
            <v>6624048</v>
          </cell>
          <cell r="U219" t="str">
            <v>ANEPOMUC</v>
          </cell>
          <cell r="V219" t="str">
            <v>ANNIE.NEPOMUCENO</v>
          </cell>
          <cell r="W219">
            <v>69417</v>
          </cell>
          <cell r="X219" t="str">
            <v>NEPOMUCENOANNIE</v>
          </cell>
          <cell r="Y219" t="str">
            <v>PG3.HCLPPMCBPM.NEPOMUCENOANNIE</v>
          </cell>
          <cell r="Z219">
            <v>4355</v>
          </cell>
          <cell r="AA219">
            <v>27193</v>
          </cell>
          <cell r="AB219" t="str">
            <v>1486 Ibayo St. Malinta Valenzuela city</v>
          </cell>
          <cell r="AC219">
            <v>9286974185</v>
          </cell>
          <cell r="AG219" t="e">
            <v>#N/A</v>
          </cell>
          <cell r="AH219">
            <v>71</v>
          </cell>
          <cell r="AK219" t="str">
            <v>Apria-Agent</v>
          </cell>
        </row>
        <row r="220">
          <cell r="A220">
            <v>51598203</v>
          </cell>
          <cell r="B220" t="str">
            <v>Niverba, Melissa Miles</v>
          </cell>
          <cell r="C220" t="str">
            <v>Melissa Miles Niverba</v>
          </cell>
          <cell r="D220" t="str">
            <v>Niverba</v>
          </cell>
          <cell r="E220" t="str">
            <v>Melissa</v>
          </cell>
          <cell r="G220">
            <v>51737073</v>
          </cell>
          <cell r="H220" t="str">
            <v>Oyando, Jayson</v>
          </cell>
          <cell r="I220">
            <v>51747002</v>
          </cell>
          <cell r="J220" t="str">
            <v>Ronelle, Dalay</v>
          </cell>
          <cell r="K220" t="str">
            <v>Senior CSR</v>
          </cell>
          <cell r="L220" t="str">
            <v>PRODUCTION</v>
          </cell>
          <cell r="M220" t="str">
            <v>ACTIVE</v>
          </cell>
          <cell r="N220" t="str">
            <v>PPMC IB L2</v>
          </cell>
          <cell r="O220" t="str">
            <v>Wave 5</v>
          </cell>
          <cell r="P220" t="str">
            <v>E0.2</v>
          </cell>
          <cell r="Q220" t="str">
            <v>3.9</v>
          </cell>
          <cell r="R220">
            <v>42418</v>
          </cell>
          <cell r="S220">
            <v>42471</v>
          </cell>
          <cell r="T220">
            <v>6624146</v>
          </cell>
          <cell r="U220" t="str">
            <v>MNIVERBA</v>
          </cell>
          <cell r="V220" t="str">
            <v>MELISSAMILES.N</v>
          </cell>
          <cell r="W220">
            <v>69369</v>
          </cell>
          <cell r="X220" t="str">
            <v>NIVERBAMELISSAMILE</v>
          </cell>
          <cell r="Y220" t="str">
            <v>PG3.HCLPPMCIB.NIVERBAMELISSAMILE</v>
          </cell>
          <cell r="Z220">
            <v>206326</v>
          </cell>
          <cell r="AA220">
            <v>33316</v>
          </cell>
          <cell r="AB220" t="str">
            <v>144 BrgAy Del Pilar Santa Rosa Nueva Ecija</v>
          </cell>
          <cell r="AC220">
            <v>9060351235</v>
          </cell>
          <cell r="AG220" t="e">
            <v>#N/A</v>
          </cell>
          <cell r="AH220">
            <v>68</v>
          </cell>
          <cell r="AK220" t="str">
            <v>Apria-Agent</v>
          </cell>
        </row>
        <row r="221">
          <cell r="A221">
            <v>51725455</v>
          </cell>
          <cell r="B221" t="str">
            <v>Oamil, Mary Ann Rose</v>
          </cell>
          <cell r="C221" t="str">
            <v>Mary Ann Rose Oamil</v>
          </cell>
          <cell r="D221" t="str">
            <v>Oamil</v>
          </cell>
          <cell r="E221" t="str">
            <v>Mary Ann Rose</v>
          </cell>
          <cell r="G221">
            <v>51559927</v>
          </cell>
          <cell r="H221" t="str">
            <v>Acena, Bert Allan</v>
          </cell>
          <cell r="I221">
            <v>51772919</v>
          </cell>
          <cell r="J221" t="str">
            <v>Fernandez, Rosanna Eslava</v>
          </cell>
          <cell r="K221" t="str">
            <v>Senior CSR</v>
          </cell>
          <cell r="L221" t="str">
            <v>PRODUCTION</v>
          </cell>
          <cell r="M221" t="str">
            <v>ACTIVE</v>
          </cell>
          <cell r="N221" t="str">
            <v>Kaiser Closet</v>
          </cell>
          <cell r="O221" t="str">
            <v>Wave 11</v>
          </cell>
          <cell r="P221" t="str">
            <v>E0.2</v>
          </cell>
          <cell r="Q221" t="str">
            <v>1.8</v>
          </cell>
          <cell r="R221">
            <v>43180</v>
          </cell>
          <cell r="S221">
            <v>43753</v>
          </cell>
          <cell r="T221">
            <v>6624127</v>
          </cell>
          <cell r="U221" t="str">
            <v>MOAMIL</v>
          </cell>
          <cell r="V221" t="str">
            <v>MARYANNROSE.OAMIL</v>
          </cell>
          <cell r="W221">
            <v>48451</v>
          </cell>
          <cell r="X221" t="str">
            <v>OAMILMARYANNROSE</v>
          </cell>
          <cell r="Y221" t="str">
            <v>PG3.HCLKAISERHC.OAMILMARYANNROSE</v>
          </cell>
          <cell r="Z221">
            <v>2866</v>
          </cell>
          <cell r="AA221" t="str">
            <v>N/A</v>
          </cell>
          <cell r="AB221" t="str">
            <v>14 Kalinga St. La Vista Subd., Quezon City</v>
          </cell>
          <cell r="AC221">
            <v>9267523102</v>
          </cell>
          <cell r="AG221" t="e">
            <v>#N/A</v>
          </cell>
          <cell r="AH221">
            <v>62</v>
          </cell>
          <cell r="AK221" t="str">
            <v>Apria-Agent</v>
          </cell>
        </row>
        <row r="222">
          <cell r="A222">
            <v>51724274</v>
          </cell>
          <cell r="B222" t="str">
            <v>Oba, Raquel</v>
          </cell>
          <cell r="C222" t="str">
            <v>Raquel Aldover Oba</v>
          </cell>
          <cell r="D222" t="str">
            <v>Oba</v>
          </cell>
          <cell r="E222" t="str">
            <v>Raquel</v>
          </cell>
          <cell r="F222" t="str">
            <v>Aldover</v>
          </cell>
          <cell r="G222">
            <v>51737073</v>
          </cell>
          <cell r="H222" t="str">
            <v>Oyando, Jayson</v>
          </cell>
          <cell r="I222">
            <v>51747002</v>
          </cell>
          <cell r="J222" t="str">
            <v>Ronelle, Dalay</v>
          </cell>
          <cell r="K222" t="str">
            <v>Senior CSR</v>
          </cell>
          <cell r="L222" t="str">
            <v>PRODUCTION</v>
          </cell>
          <cell r="M222" t="str">
            <v>ACTIVE</v>
          </cell>
          <cell r="N222" t="str">
            <v>PPMC IB L2</v>
          </cell>
          <cell r="O222" t="str">
            <v>Wave 12</v>
          </cell>
          <cell r="P222" t="str">
            <v>E0.2</v>
          </cell>
          <cell r="Q222" t="str">
            <v>1.8</v>
          </cell>
          <cell r="R222">
            <v>43166</v>
          </cell>
          <cell r="S222">
            <v>43213</v>
          </cell>
          <cell r="T222">
            <v>6634556</v>
          </cell>
          <cell r="U222" t="str">
            <v>ROBA</v>
          </cell>
          <cell r="V222" t="str">
            <v>RAQUEL.OBA</v>
          </cell>
          <cell r="W222">
            <v>48587</v>
          </cell>
          <cell r="X222" t="str">
            <v>ObaRaquel</v>
          </cell>
          <cell r="Y222" t="str">
            <v>PG3.HCLPPMCIB.ObaRaquel</v>
          </cell>
          <cell r="Z222">
            <v>15415</v>
          </cell>
          <cell r="AA222" t="str">
            <v>N/A</v>
          </cell>
          <cell r="AB222" t="str">
            <v>Unit 104 Booklyn Bldg Lakeview Manors Ususan, Taguig City</v>
          </cell>
          <cell r="AC222">
            <v>9194584272</v>
          </cell>
          <cell r="AG222" t="e">
            <v>#N/A</v>
          </cell>
          <cell r="AH222">
            <v>69</v>
          </cell>
          <cell r="AK222" t="str">
            <v>Apria-Agent</v>
          </cell>
        </row>
        <row r="223">
          <cell r="A223">
            <v>51718187</v>
          </cell>
          <cell r="B223" t="str">
            <v>Oblepias, Nenebeth Ann</v>
          </cell>
          <cell r="C223" t="str">
            <v>Nenebeth Ann Raflores Oblepias</v>
          </cell>
          <cell r="D223" t="str">
            <v>Oblepias</v>
          </cell>
          <cell r="E223" t="str">
            <v>Nenebeth Ann</v>
          </cell>
          <cell r="F223" t="str">
            <v>Raflores</v>
          </cell>
          <cell r="G223">
            <v>51568888</v>
          </cell>
          <cell r="H223" t="str">
            <v>Saway, Kim Edward</v>
          </cell>
          <cell r="I223">
            <v>51601287</v>
          </cell>
          <cell r="J223" t="str">
            <v>Cerrer, Catherine Mae</v>
          </cell>
          <cell r="K223" t="str">
            <v>Senior CSR</v>
          </cell>
          <cell r="L223" t="str">
            <v>PRODUCTION</v>
          </cell>
          <cell r="M223" t="str">
            <v>ACTIVE</v>
          </cell>
          <cell r="N223" t="str">
            <v>Sleep CS</v>
          </cell>
          <cell r="O223" t="str">
            <v>Wave 8</v>
          </cell>
          <cell r="P223" t="str">
            <v>E0.2</v>
          </cell>
          <cell r="Q223" t="str">
            <v>1.10</v>
          </cell>
          <cell r="R223">
            <v>43125</v>
          </cell>
          <cell r="S223">
            <v>43773</v>
          </cell>
          <cell r="T223">
            <v>6624769</v>
          </cell>
          <cell r="U223" t="str">
            <v>NOBLEPIA</v>
          </cell>
          <cell r="V223" t="str">
            <v>NENEBETHANN.O</v>
          </cell>
          <cell r="W223">
            <v>69279</v>
          </cell>
          <cell r="X223" t="str">
            <v>OblepiasNenebet</v>
          </cell>
          <cell r="Y223" t="str">
            <v>PG3.HCLSleepRSCS.OblepiasNenebet</v>
          </cell>
          <cell r="Z223">
            <v>14999</v>
          </cell>
          <cell r="AA223">
            <v>34805</v>
          </cell>
          <cell r="AB223" t="str">
            <v>Estrellado Street Barangay Sto. Tomas Luisiana</v>
          </cell>
          <cell r="AC223">
            <v>9158075193</v>
          </cell>
          <cell r="AG223" t="e">
            <v>#N/A</v>
          </cell>
          <cell r="AH223">
            <v>68</v>
          </cell>
          <cell r="AK223" t="str">
            <v>Apria-Agent</v>
          </cell>
        </row>
        <row r="224">
          <cell r="A224">
            <v>51722938</v>
          </cell>
          <cell r="B224" t="str">
            <v>Ocampo, Bienvenido III</v>
          </cell>
          <cell r="C224" t="str">
            <v>Bienvenido III Ocampo</v>
          </cell>
          <cell r="D224" t="str">
            <v>Ocampo</v>
          </cell>
          <cell r="E224" t="str">
            <v>Bienvenido III</v>
          </cell>
          <cell r="G224">
            <v>51607523</v>
          </cell>
          <cell r="H224" t="str">
            <v>Adove, Christian</v>
          </cell>
          <cell r="I224">
            <v>51772919</v>
          </cell>
          <cell r="J224" t="str">
            <v>Fernandez, Rosanna Eslava</v>
          </cell>
          <cell r="K224" t="str">
            <v>Senior CSR</v>
          </cell>
          <cell r="L224" t="str">
            <v>PRODUCTION</v>
          </cell>
          <cell r="M224" t="str">
            <v>ACTIVE</v>
          </cell>
          <cell r="N224" t="str">
            <v>Kaiser SMC Resupply</v>
          </cell>
          <cell r="O224" t="str">
            <v>Wave 11</v>
          </cell>
          <cell r="P224" t="str">
            <v>E0.2</v>
          </cell>
          <cell r="Q224" t="str">
            <v>1.9</v>
          </cell>
          <cell r="R224">
            <v>43159</v>
          </cell>
          <cell r="S224">
            <v>43753</v>
          </cell>
          <cell r="T224">
            <v>6624934</v>
          </cell>
          <cell r="U224" t="str">
            <v>BOCAMPOI</v>
          </cell>
          <cell r="V224" t="str">
            <v>BIENVENIDO.O</v>
          </cell>
          <cell r="W224">
            <v>69488</v>
          </cell>
          <cell r="X224" t="str">
            <v>OCAMPOBIENVENIDO</v>
          </cell>
          <cell r="Y224" t="str">
            <v>PG3.HCLKAISERHC.OCAMPOBIENVENIDO</v>
          </cell>
          <cell r="Z224">
            <v>14818</v>
          </cell>
          <cell r="AA224" t="str">
            <v>N/A</v>
          </cell>
          <cell r="AB224" t="str">
            <v>Villamor Airbase Pasay</v>
          </cell>
          <cell r="AC224">
            <v>9985719807</v>
          </cell>
          <cell r="AG224" t="e">
            <v>#N/A</v>
          </cell>
          <cell r="AH224">
            <v>64</v>
          </cell>
          <cell r="AK224" t="str">
            <v>Apria-Agent</v>
          </cell>
        </row>
        <row r="225">
          <cell r="A225">
            <v>51725689</v>
          </cell>
          <cell r="B225" t="str">
            <v>Ocampo, Joshua Michael</v>
          </cell>
          <cell r="C225" t="str">
            <v>Joshua Michael Romero Ocampo</v>
          </cell>
          <cell r="D225" t="str">
            <v>Ocampo</v>
          </cell>
          <cell r="E225" t="str">
            <v>Joshua Michael</v>
          </cell>
          <cell r="F225" t="str">
            <v>Romero</v>
          </cell>
          <cell r="G225">
            <v>51698640</v>
          </cell>
          <cell r="H225" t="str">
            <v>Catalan, Honorato</v>
          </cell>
          <cell r="I225">
            <v>51601287</v>
          </cell>
          <cell r="J225" t="str">
            <v>Cerrer, Catherine Mae</v>
          </cell>
          <cell r="K225" t="str">
            <v>Senior CSR</v>
          </cell>
          <cell r="L225" t="str">
            <v>PRODUCTION</v>
          </cell>
          <cell r="M225" t="str">
            <v>ACTIVE</v>
          </cell>
          <cell r="N225" t="str">
            <v>PPMC IB L2</v>
          </cell>
          <cell r="O225" t="str">
            <v>Wave 14</v>
          </cell>
          <cell r="P225" t="str">
            <v>E0.2</v>
          </cell>
          <cell r="Q225" t="str">
            <v>1.8</v>
          </cell>
          <cell r="R225">
            <v>43182</v>
          </cell>
          <cell r="S225">
            <v>43234</v>
          </cell>
          <cell r="T225">
            <v>6624161</v>
          </cell>
          <cell r="U225" t="str">
            <v>JOCAMPO2</v>
          </cell>
          <cell r="V225" t="str">
            <v>JOSHUAMICHAEL.O</v>
          </cell>
          <cell r="W225">
            <v>48477</v>
          </cell>
          <cell r="X225" t="str">
            <v>OcampoJoshuaMich</v>
          </cell>
          <cell r="Y225" t="str">
            <v>PG3.HCLPPMCIB.OcampoJoshuaMich</v>
          </cell>
          <cell r="Z225">
            <v>663</v>
          </cell>
          <cell r="AA225">
            <v>35130</v>
          </cell>
          <cell r="AB225" t="str">
            <v>Camella Homes Muntinlupa City</v>
          </cell>
          <cell r="AC225">
            <v>9566732914</v>
          </cell>
          <cell r="AG225" t="e">
            <v>#N/A</v>
          </cell>
          <cell r="AH225">
            <v>68</v>
          </cell>
          <cell r="AK225" t="str">
            <v>Apria-Agent</v>
          </cell>
        </row>
        <row r="226">
          <cell r="A226">
            <v>51721475</v>
          </cell>
          <cell r="B226" t="str">
            <v>Olaguer, Adriana Leny</v>
          </cell>
          <cell r="C226" t="str">
            <v>Adriana Leny Olaguer</v>
          </cell>
          <cell r="D226" t="str">
            <v>Olaguer</v>
          </cell>
          <cell r="E226" t="str">
            <v>Adriana Leny</v>
          </cell>
          <cell r="G226">
            <v>51547597</v>
          </cell>
          <cell r="H226" t="str">
            <v>Venales, Marven</v>
          </cell>
          <cell r="I226">
            <v>51814930</v>
          </cell>
          <cell r="J226" t="str">
            <v xml:space="preserve">Raagas, Jake </v>
          </cell>
          <cell r="K226" t="str">
            <v>Senior CSR</v>
          </cell>
          <cell r="L226" t="str">
            <v>PRODUCTION</v>
          </cell>
          <cell r="M226" t="str">
            <v>ACTIVE</v>
          </cell>
          <cell r="N226" t="str">
            <v>Kaiser BU/AH</v>
          </cell>
          <cell r="O226" t="str">
            <v>Wave 10</v>
          </cell>
          <cell r="P226" t="str">
            <v>E0.2</v>
          </cell>
          <cell r="Q226" t="str">
            <v>1.9</v>
          </cell>
          <cell r="R226">
            <v>43150</v>
          </cell>
          <cell r="S226">
            <v>43738</v>
          </cell>
          <cell r="T226">
            <v>6624863</v>
          </cell>
          <cell r="U226" t="str">
            <v>AOLAGUER</v>
          </cell>
          <cell r="V226" t="str">
            <v>ADRIANALENY.OLAGUER</v>
          </cell>
          <cell r="W226">
            <v>69463</v>
          </cell>
          <cell r="X226" t="str">
            <v>OlaguerAdrianaLe</v>
          </cell>
          <cell r="Y226" t="str">
            <v>PG3.HCLKAISERHC.OlaguerAdrianaLe</v>
          </cell>
          <cell r="Z226">
            <v>14863</v>
          </cell>
          <cell r="AA226" t="str">
            <v>N/A</v>
          </cell>
          <cell r="AB226" t="str">
            <v>Golden Hills Novaliches Caloocan City</v>
          </cell>
          <cell r="AC226">
            <v>9194906800</v>
          </cell>
          <cell r="AG226" t="e">
            <v>#N/A</v>
          </cell>
          <cell r="AH226">
            <v>63</v>
          </cell>
          <cell r="AK226" t="str">
            <v>Apria-Agent</v>
          </cell>
        </row>
        <row r="227">
          <cell r="A227">
            <v>51768433</v>
          </cell>
          <cell r="B227" t="str">
            <v>Olaguer, Jacqueline</v>
          </cell>
          <cell r="C227" t="str">
            <v>Jacqueline Olaguer</v>
          </cell>
          <cell r="D227" t="str">
            <v>Olaguer</v>
          </cell>
          <cell r="E227" t="str">
            <v>Jacqueline</v>
          </cell>
          <cell r="G227">
            <v>51568888</v>
          </cell>
          <cell r="H227" t="str">
            <v>Saway, Kim Edward</v>
          </cell>
          <cell r="I227">
            <v>51601287</v>
          </cell>
          <cell r="J227" t="str">
            <v>Cerrer, Catherine Mae</v>
          </cell>
          <cell r="K227" t="str">
            <v>Senior CSR</v>
          </cell>
          <cell r="L227" t="str">
            <v>PRODUCTION</v>
          </cell>
          <cell r="M227" t="str">
            <v>ACTIVE</v>
          </cell>
          <cell r="N227" t="str">
            <v>Sleep CS</v>
          </cell>
          <cell r="O227" t="str">
            <v>Wave 16</v>
          </cell>
          <cell r="P227" t="str">
            <v>E0.2</v>
          </cell>
          <cell r="Q227" t="str">
            <v>1.0</v>
          </cell>
          <cell r="R227">
            <v>43413</v>
          </cell>
          <cell r="S227">
            <v>43752</v>
          </cell>
          <cell r="U227" t="str">
            <v>OJACQUEL</v>
          </cell>
          <cell r="V227" t="str">
            <v>JACQUELINEO</v>
          </cell>
          <cell r="W227">
            <v>48423</v>
          </cell>
          <cell r="X227" t="str">
            <v>OlaguerJacqueli</v>
          </cell>
          <cell r="Y227" t="str">
            <v>PG3.HCLSleepRSCS.OlaguerJacqueli</v>
          </cell>
          <cell r="Z227">
            <v>16155</v>
          </cell>
          <cell r="AA227" t="str">
            <v>N/A</v>
          </cell>
          <cell r="AB227" t="str">
            <v>Unit 70 Centennial Apartment, #4 Quirino Highway, Balonbato,</v>
          </cell>
          <cell r="AC227">
            <v>9177004162</v>
          </cell>
          <cell r="AG227" t="e">
            <v>#N/A</v>
          </cell>
          <cell r="AH227">
            <v>62</v>
          </cell>
          <cell r="AK227" t="str">
            <v>Apria-Agent</v>
          </cell>
        </row>
        <row r="228">
          <cell r="A228">
            <v>51588229</v>
          </cell>
          <cell r="B228" t="str">
            <v>Olivadez, Jezza</v>
          </cell>
          <cell r="C228" t="str">
            <v>Jezza Olivadez</v>
          </cell>
          <cell r="D228" t="str">
            <v>Olivadez</v>
          </cell>
          <cell r="E228" t="str">
            <v>Jezza</v>
          </cell>
          <cell r="G228">
            <v>51747002</v>
          </cell>
          <cell r="H228" t="str">
            <v>Ronelle, Dalay</v>
          </cell>
          <cell r="I228">
            <v>51601287</v>
          </cell>
          <cell r="J228" t="str">
            <v>Cerrer, Catherine Mae</v>
          </cell>
          <cell r="K228" t="str">
            <v>SME</v>
          </cell>
          <cell r="L228" t="str">
            <v>SUPPORT</v>
          </cell>
          <cell r="M228" t="str">
            <v>ACTIVE</v>
          </cell>
          <cell r="N228" t="str">
            <v>PPMC</v>
          </cell>
          <cell r="O228" t="str">
            <v>Wave 2</v>
          </cell>
          <cell r="P228" t="str">
            <v>E0.3</v>
          </cell>
          <cell r="Q228" t="str">
            <v>3.11</v>
          </cell>
          <cell r="R228">
            <v>42348</v>
          </cell>
          <cell r="S228">
            <v>42428</v>
          </cell>
          <cell r="T228">
            <v>6624073</v>
          </cell>
          <cell r="U228" t="str">
            <v>JOLIVADE</v>
          </cell>
          <cell r="V228" t="str">
            <v>JEZZA.OLAVIDEZ</v>
          </cell>
          <cell r="W228">
            <v>69394</v>
          </cell>
          <cell r="X228" t="str">
            <v>OlivadezJezza</v>
          </cell>
          <cell r="Y228" t="str">
            <v>PG3.HCLPPMCIB.OlivadezJezza</v>
          </cell>
          <cell r="Z228">
            <v>4723</v>
          </cell>
          <cell r="AA228">
            <v>34330</v>
          </cell>
          <cell r="AB228" t="str">
            <v>Pembo, Makati City</v>
          </cell>
          <cell r="AC228">
            <v>9062885011</v>
          </cell>
          <cell r="AG228" t="e">
            <v>#N/A</v>
          </cell>
          <cell r="AH228">
            <v>68</v>
          </cell>
          <cell r="AK228" t="str">
            <v>Apria-TL</v>
          </cell>
        </row>
        <row r="229">
          <cell r="A229">
            <v>51811770</v>
          </cell>
          <cell r="B229" t="str">
            <v xml:space="preserve">Oliveros, Al-Oliver Caido  </v>
          </cell>
          <cell r="C229" t="str">
            <v>Al-Oliver Caido  Oliveros</v>
          </cell>
          <cell r="D229" t="str">
            <v>Oliveros</v>
          </cell>
          <cell r="E229" t="str">
            <v xml:space="preserve">Al-Oliver Caido </v>
          </cell>
          <cell r="G229">
            <v>51609647</v>
          </cell>
          <cell r="H229" t="str">
            <v>Oliveros, Kristel Aissa</v>
          </cell>
          <cell r="I229">
            <v>51747002</v>
          </cell>
          <cell r="J229" t="str">
            <v>Ronelle, Dalay</v>
          </cell>
          <cell r="K229" t="str">
            <v>Senior CSR</v>
          </cell>
          <cell r="L229" t="str">
            <v>PRODUCTION</v>
          </cell>
          <cell r="M229" t="str">
            <v>ACTIVE</v>
          </cell>
          <cell r="N229" t="str">
            <v>PPMC</v>
          </cell>
          <cell r="O229" t="str">
            <v>Wave 20</v>
          </cell>
          <cell r="P229" t="str">
            <v>E0.2</v>
          </cell>
          <cell r="Q229" t="str">
            <v>0.6</v>
          </cell>
          <cell r="R229">
            <v>43606</v>
          </cell>
          <cell r="S229">
            <v>43704</v>
          </cell>
          <cell r="U229" t="str">
            <v>AOLIVERO</v>
          </cell>
          <cell r="V229" t="str">
            <v>ALOLIVER.OLIVEROS</v>
          </cell>
          <cell r="W229">
            <v>69204</v>
          </cell>
          <cell r="X229" t="str">
            <v>OLIVEROSALOLIVER</v>
          </cell>
          <cell r="Y229" t="str">
            <v>PG3.HCLPPMCIB.OLIVEROSALOLIVER</v>
          </cell>
          <cell r="Z229">
            <v>16892</v>
          </cell>
          <cell r="AA229" t="e">
            <v>#N/A</v>
          </cell>
          <cell r="AB229" t="e">
            <v>#N/A</v>
          </cell>
          <cell r="AC229" t="e">
            <v>#N/A</v>
          </cell>
          <cell r="AG229" t="str">
            <v>Closed with Council Approval</v>
          </cell>
          <cell r="AH229">
            <v>0</v>
          </cell>
          <cell r="AK229" t="str">
            <v>Apria-Agent</v>
          </cell>
        </row>
        <row r="230">
          <cell r="A230">
            <v>51609647</v>
          </cell>
          <cell r="B230" t="str">
            <v>Oliveros, Kristel Aissa</v>
          </cell>
          <cell r="C230" t="str">
            <v>Kristel Aissa Oliveros</v>
          </cell>
          <cell r="D230" t="str">
            <v>Oliveros</v>
          </cell>
          <cell r="E230" t="str">
            <v>Kristel Aissa</v>
          </cell>
          <cell r="G230">
            <v>51747002</v>
          </cell>
          <cell r="H230" t="str">
            <v>Ronelle, Dalay</v>
          </cell>
          <cell r="I230">
            <v>51601287</v>
          </cell>
          <cell r="J230" t="str">
            <v>Cerrer, Catherine Mae</v>
          </cell>
          <cell r="K230" t="str">
            <v>Team Leader</v>
          </cell>
          <cell r="L230" t="str">
            <v>SUPPORT</v>
          </cell>
          <cell r="M230" t="str">
            <v>ACTIVE</v>
          </cell>
          <cell r="N230" t="str">
            <v>PPMC</v>
          </cell>
          <cell r="O230" t="str">
            <v>Wave 2</v>
          </cell>
          <cell r="P230" t="str">
            <v>E1.1</v>
          </cell>
          <cell r="Q230" t="str">
            <v>3.7</v>
          </cell>
          <cell r="R230">
            <v>42489</v>
          </cell>
          <cell r="S230">
            <v>42527</v>
          </cell>
          <cell r="T230">
            <v>6624249</v>
          </cell>
          <cell r="U230" t="str">
            <v>KOLIVERO</v>
          </cell>
          <cell r="V230" t="str">
            <v>KRISTELAISSA.O</v>
          </cell>
          <cell r="W230">
            <v>69072</v>
          </cell>
          <cell r="X230" t="str">
            <v>OLIVEROSKRISTELAIS</v>
          </cell>
          <cell r="Y230" t="str">
            <v>PG3.HCLPPMCIB.OLIVEROSKRISTELAIS</v>
          </cell>
          <cell r="Z230">
            <v>718</v>
          </cell>
          <cell r="AA230">
            <v>32038</v>
          </cell>
          <cell r="AB230" t="str">
            <v>Bldg. M1 Unit 502, Sorrento Oasis, C. Raymundo,</v>
          </cell>
          <cell r="AC230">
            <v>9278893610</v>
          </cell>
          <cell r="AG230" t="e">
            <v>#N/A</v>
          </cell>
          <cell r="AH230">
            <v>65</v>
          </cell>
          <cell r="AK230" t="str">
            <v>Apria-TL</v>
          </cell>
        </row>
        <row r="231">
          <cell r="A231">
            <v>51705702</v>
          </cell>
          <cell r="B231" t="str">
            <v>Orbien, Louie Lee</v>
          </cell>
          <cell r="C231" t="str">
            <v>Louie Lee Idorot Orbien</v>
          </cell>
          <cell r="D231" t="str">
            <v>Orbien</v>
          </cell>
          <cell r="E231" t="str">
            <v>Louie Lee</v>
          </cell>
          <cell r="F231" t="str">
            <v>Idorot</v>
          </cell>
          <cell r="G231">
            <v>51421353</v>
          </cell>
          <cell r="H231" t="str">
            <v>Flores, Ma. Adelfa</v>
          </cell>
          <cell r="I231">
            <v>51581034</v>
          </cell>
          <cell r="J231" t="str">
            <v>Leona, Christian Geemee</v>
          </cell>
          <cell r="K231" t="str">
            <v>Quality Analyst</v>
          </cell>
          <cell r="L231" t="str">
            <v>SUPPORT</v>
          </cell>
          <cell r="M231" t="str">
            <v>ACTIVE</v>
          </cell>
          <cell r="N231" t="str">
            <v>Sleep EQ</v>
          </cell>
          <cell r="O231" t="str">
            <v>Wave 3</v>
          </cell>
          <cell r="P231" t="str">
            <v>E0.3</v>
          </cell>
          <cell r="Q231" t="str">
            <v>2.1</v>
          </cell>
          <cell r="R231">
            <v>43017</v>
          </cell>
          <cell r="S231">
            <v>43059</v>
          </cell>
          <cell r="T231">
            <v>6634001</v>
          </cell>
          <cell r="U231" t="str">
            <v>LORBIEN</v>
          </cell>
          <cell r="V231" t="str">
            <v>LOUIELEE.ORBIEN</v>
          </cell>
          <cell r="W231">
            <v>69230</v>
          </cell>
          <cell r="X231" t="str">
            <v>OrbienLouieLee</v>
          </cell>
          <cell r="Y231" t="str">
            <v>PG3.HCLQuality.OrbienLouieLee</v>
          </cell>
          <cell r="Z231">
            <v>14484</v>
          </cell>
          <cell r="AA231">
            <v>34726</v>
          </cell>
          <cell r="AB231" t="str">
            <v>Block 63 Lot 8 Gladiola St Makati City</v>
          </cell>
          <cell r="AC231" t="str">
            <v>09178760195 </v>
          </cell>
          <cell r="AG231" t="e">
            <v>#N/A</v>
          </cell>
          <cell r="AH231">
            <v>69</v>
          </cell>
          <cell r="AK231" t="str">
            <v>Apria-Quality</v>
          </cell>
        </row>
        <row r="232">
          <cell r="A232">
            <v>51804001</v>
          </cell>
          <cell r="B232" t="str">
            <v>Ordoñez, Sarah Marie</v>
          </cell>
          <cell r="C232" t="str">
            <v>Sarah Marie Ordoñez</v>
          </cell>
          <cell r="D232" t="str">
            <v>Ordoñez</v>
          </cell>
          <cell r="E232" t="str">
            <v>Sarah Marie</v>
          </cell>
          <cell r="G232">
            <v>51743367</v>
          </cell>
          <cell r="H232" t="str">
            <v>Evangelista, Jose Roy</v>
          </cell>
          <cell r="I232">
            <v>51564379</v>
          </cell>
          <cell r="J232" t="str">
            <v>Puentenegra, Kris Angelo</v>
          </cell>
          <cell r="K232" t="str">
            <v>Senior CSR</v>
          </cell>
          <cell r="L232" t="str">
            <v>PRODUCTION</v>
          </cell>
          <cell r="M232" t="str">
            <v>ACTIVE</v>
          </cell>
          <cell r="N232" t="str">
            <v>Standard PAP</v>
          </cell>
          <cell r="O232" t="str">
            <v>Wave 7</v>
          </cell>
          <cell r="P232" t="str">
            <v>E0.2</v>
          </cell>
          <cell r="Q232" t="str">
            <v>0.7</v>
          </cell>
          <cell r="R232">
            <v>43566</v>
          </cell>
          <cell r="S232">
            <v>43605</v>
          </cell>
          <cell r="U232" t="str">
            <v>SORDOEZ</v>
          </cell>
          <cell r="V232" t="str">
            <v>SARAHMARIE.ORDONEZ</v>
          </cell>
          <cell r="W232">
            <v>69019</v>
          </cell>
          <cell r="X232" t="str">
            <v>ORDONEZSARAHMARI</v>
          </cell>
          <cell r="Y232" t="str">
            <v>PG3.HCLStdPAPEQ.ORDONEZSARAHMARI</v>
          </cell>
          <cell r="Z232">
            <v>17053</v>
          </cell>
          <cell r="AA232" t="e">
            <v>#N/A</v>
          </cell>
          <cell r="AB232" t="e">
            <v>#N/A</v>
          </cell>
          <cell r="AC232" t="e">
            <v>#N/A</v>
          </cell>
          <cell r="AG232" t="str">
            <v>Closed with Council Approval</v>
          </cell>
          <cell r="AH232">
            <v>76</v>
          </cell>
          <cell r="AK232" t="str">
            <v>Apria-Agent</v>
          </cell>
        </row>
        <row r="233">
          <cell r="A233">
            <v>51722219</v>
          </cell>
          <cell r="B233" t="str">
            <v>Ordono, Vickilou</v>
          </cell>
          <cell r="C233" t="str">
            <v>Vickilou Ordono</v>
          </cell>
          <cell r="D233" t="str">
            <v>Ordono</v>
          </cell>
          <cell r="E233" t="str">
            <v>Vickilou</v>
          </cell>
          <cell r="G233">
            <v>51698640</v>
          </cell>
          <cell r="H233" t="str">
            <v>Catalan, Honorato</v>
          </cell>
          <cell r="I233">
            <v>51601287</v>
          </cell>
          <cell r="J233" t="str">
            <v>Cerrer, Catherine Mae</v>
          </cell>
          <cell r="K233" t="str">
            <v>Senior CSR</v>
          </cell>
          <cell r="L233" t="str">
            <v>PRODUCTION</v>
          </cell>
          <cell r="M233" t="str">
            <v>ACTIVE</v>
          </cell>
          <cell r="N233" t="str">
            <v>PPMC IB L2</v>
          </cell>
          <cell r="O233" t="str">
            <v>Wave 13</v>
          </cell>
          <cell r="P233" t="str">
            <v>E0.2</v>
          </cell>
          <cell r="Q233" t="str">
            <v>1.9</v>
          </cell>
          <cell r="R233">
            <v>43157</v>
          </cell>
          <cell r="S233">
            <v>43206</v>
          </cell>
          <cell r="T233">
            <v>6624967</v>
          </cell>
          <cell r="U233" t="str">
            <v>VORDONO</v>
          </cell>
          <cell r="V233" t="str">
            <v>VICKILOU.ORDONO</v>
          </cell>
          <cell r="W233">
            <v>69815</v>
          </cell>
          <cell r="X233" t="str">
            <v>OrdonoVickilou</v>
          </cell>
          <cell r="Y233" t="str">
            <v>PG3.HCLPPMCIB.OrdonoVickilou</v>
          </cell>
          <cell r="Z233">
            <v>2897</v>
          </cell>
          <cell r="AA233" t="str">
            <v>N/A</v>
          </cell>
          <cell r="AB233" t="str">
            <v>San Rafael ST. Kapitolyo Pasig City</v>
          </cell>
          <cell r="AC233">
            <v>9065209817</v>
          </cell>
          <cell r="AG233" t="e">
            <v>#N/A</v>
          </cell>
          <cell r="AH233">
            <v>66</v>
          </cell>
          <cell r="AK233" t="str">
            <v>Apria-Agent</v>
          </cell>
        </row>
        <row r="234">
          <cell r="A234">
            <v>51746424</v>
          </cell>
          <cell r="B234" t="str">
            <v>Orfanel, Evelyn</v>
          </cell>
          <cell r="C234" t="str">
            <v>Evelyn Orfanel</v>
          </cell>
          <cell r="D234" t="str">
            <v>Orfanel</v>
          </cell>
          <cell r="E234" t="str">
            <v>Evelyn</v>
          </cell>
          <cell r="G234">
            <v>51577893</v>
          </cell>
          <cell r="H234" t="str">
            <v>Alcantara, Charie Hope</v>
          </cell>
          <cell r="I234">
            <v>51772919</v>
          </cell>
          <cell r="J234" t="str">
            <v>Fernandez, Rosanna Eslava</v>
          </cell>
          <cell r="K234" t="str">
            <v>Senior CSR</v>
          </cell>
          <cell r="L234" t="str">
            <v>PRODUCTION</v>
          </cell>
          <cell r="M234" t="str">
            <v>ACTIVE</v>
          </cell>
          <cell r="N234" t="str">
            <v>Kaiser SMC Resupply</v>
          </cell>
          <cell r="O234" t="str">
            <v>Wave 11</v>
          </cell>
          <cell r="P234" t="str">
            <v>E0.2</v>
          </cell>
          <cell r="Q234" t="str">
            <v>1.4</v>
          </cell>
          <cell r="R234">
            <v>43315</v>
          </cell>
          <cell r="S234">
            <v>43753</v>
          </cell>
          <cell r="T234">
            <v>6625002</v>
          </cell>
          <cell r="U234" t="str">
            <v>EORFANE1</v>
          </cell>
          <cell r="V234" t="str">
            <v>EVELYN.ORFANEL</v>
          </cell>
          <cell r="W234">
            <v>48599</v>
          </cell>
          <cell r="X234" t="str">
            <v>ORFANELEVELYN</v>
          </cell>
          <cell r="Y234" t="str">
            <v>PG3.HCLKAISERHC.ORFANELEVELYN</v>
          </cell>
          <cell r="Z234">
            <v>15384</v>
          </cell>
          <cell r="AA234" t="str">
            <v>N/A</v>
          </cell>
          <cell r="AB234" t="str">
            <v>Unit 302 MB26 BCDA Pamayanang Diego Silang</v>
          </cell>
          <cell r="AC234">
            <v>9054522070</v>
          </cell>
          <cell r="AG234" t="e">
            <v>#N/A</v>
          </cell>
          <cell r="AH234">
            <v>68</v>
          </cell>
          <cell r="AK234" t="str">
            <v>Apria-Agent</v>
          </cell>
        </row>
        <row r="235">
          <cell r="A235">
            <v>51725448</v>
          </cell>
          <cell r="B235" t="str">
            <v>Orillo, Leodith Irene</v>
          </cell>
          <cell r="C235" t="str">
            <v>Leodith Irene Orillo</v>
          </cell>
          <cell r="D235" t="str">
            <v>Orillo</v>
          </cell>
          <cell r="E235" t="str">
            <v>Leodith Irene</v>
          </cell>
          <cell r="G235">
            <v>51577893</v>
          </cell>
          <cell r="H235" t="str">
            <v>Alcantara, Charie Hope</v>
          </cell>
          <cell r="I235">
            <v>51772919</v>
          </cell>
          <cell r="J235" t="str">
            <v>Fernandez, Rosanna Eslava</v>
          </cell>
          <cell r="K235" t="str">
            <v>Senior CSR</v>
          </cell>
          <cell r="L235" t="str">
            <v>PRODUCTION</v>
          </cell>
          <cell r="M235" t="str">
            <v>ACTIVE</v>
          </cell>
          <cell r="N235" t="str">
            <v>Kaiser SMC Resupply</v>
          </cell>
          <cell r="O235" t="str">
            <v>Wave 11</v>
          </cell>
          <cell r="P235" t="str">
            <v>E0.2</v>
          </cell>
          <cell r="Q235" t="str">
            <v>1.8</v>
          </cell>
          <cell r="R235">
            <v>43180</v>
          </cell>
          <cell r="S235">
            <v>43753</v>
          </cell>
          <cell r="T235">
            <v>6624129</v>
          </cell>
          <cell r="U235" t="str">
            <v>LORILLO</v>
          </cell>
          <cell r="V235" t="str">
            <v>LEODITHIRENE.ORILLO</v>
          </cell>
          <cell r="W235">
            <v>48453</v>
          </cell>
          <cell r="X235" t="str">
            <v>ORILLOLEODITH</v>
          </cell>
          <cell r="Y235" t="str">
            <v>PG3.HCLKAISERHC.ORILLOLEODITH</v>
          </cell>
          <cell r="Z235">
            <v>14928</v>
          </cell>
          <cell r="AA235" t="str">
            <v>N/A</v>
          </cell>
          <cell r="AB235" t="str">
            <v>B3 #20 Masikap St. Santolan, Pasig City</v>
          </cell>
          <cell r="AC235">
            <v>9064649270</v>
          </cell>
          <cell r="AG235" t="e">
            <v>#N/A</v>
          </cell>
          <cell r="AH235">
            <v>63</v>
          </cell>
          <cell r="AK235" t="str">
            <v>Apria-Agent</v>
          </cell>
        </row>
        <row r="236">
          <cell r="A236">
            <v>51728030</v>
          </cell>
          <cell r="B236" t="str">
            <v>Ortego, Vince Adinheil</v>
          </cell>
          <cell r="C236" t="str">
            <v>Vince Adinheil Ortego</v>
          </cell>
          <cell r="D236" t="str">
            <v>Ortego</v>
          </cell>
          <cell r="E236" t="str">
            <v>Vince Adinheil</v>
          </cell>
          <cell r="F236" t="str">
            <v>Rosal</v>
          </cell>
          <cell r="G236">
            <v>51698635</v>
          </cell>
          <cell r="H236" t="str">
            <v>Bautista, Monica</v>
          </cell>
          <cell r="I236">
            <v>51609648</v>
          </cell>
          <cell r="J236" t="str">
            <v>Alcantara, Ma. Concepcion</v>
          </cell>
          <cell r="K236" t="str">
            <v>Senior CSR</v>
          </cell>
          <cell r="L236" t="str">
            <v>PRODUCTION</v>
          </cell>
          <cell r="M236" t="str">
            <v>ACTIVE</v>
          </cell>
          <cell r="N236" t="str">
            <v>DME EQ</v>
          </cell>
          <cell r="O236" t="str">
            <v xml:space="preserve">Wave 7 </v>
          </cell>
          <cell r="P236" t="str">
            <v>E0.2</v>
          </cell>
          <cell r="Q236" t="str">
            <v>1.7</v>
          </cell>
          <cell r="R236">
            <v>43200</v>
          </cell>
          <cell r="S236">
            <v>43444</v>
          </cell>
          <cell r="T236">
            <v>6634587</v>
          </cell>
          <cell r="U236" t="str">
            <v>VORTEGO</v>
          </cell>
          <cell r="V236" t="str">
            <v>VINCEADINHEIL.O</v>
          </cell>
          <cell r="W236">
            <v>16219</v>
          </cell>
          <cell r="X236" t="str">
            <v>OrtegoVinceAdinh</v>
          </cell>
          <cell r="Y236" t="str">
            <v>PG3.HCLDMEEQ.OrtegoVinceAdinh</v>
          </cell>
          <cell r="Z236">
            <v>15066</v>
          </cell>
          <cell r="AA236" t="str">
            <v>N/A</v>
          </cell>
          <cell r="AB236" t="str">
            <v>Brgy. Caniogan</v>
          </cell>
          <cell r="AC236" t="str">
            <v>09176811104</v>
          </cell>
          <cell r="AG236" t="e">
            <v>#N/A</v>
          </cell>
          <cell r="AH236">
            <v>75</v>
          </cell>
          <cell r="AK236" t="str">
            <v>Apria-Agent</v>
          </cell>
        </row>
        <row r="237">
          <cell r="A237">
            <v>51737073</v>
          </cell>
          <cell r="B237" t="str">
            <v>Oyando, Jayson</v>
          </cell>
          <cell r="C237" t="str">
            <v>Jayson Oyando</v>
          </cell>
          <cell r="D237" t="str">
            <v>Oyando</v>
          </cell>
          <cell r="E237" t="str">
            <v>Jayson</v>
          </cell>
          <cell r="G237">
            <v>51747002</v>
          </cell>
          <cell r="H237" t="str">
            <v>Ronelle, Dalay</v>
          </cell>
          <cell r="I237">
            <v>51601287</v>
          </cell>
          <cell r="J237" t="str">
            <v>Cerrer, Catherine Mae</v>
          </cell>
          <cell r="K237" t="str">
            <v>Team Leader</v>
          </cell>
          <cell r="L237" t="str">
            <v>SUPPORT</v>
          </cell>
          <cell r="M237" t="str">
            <v>ACTIVE</v>
          </cell>
          <cell r="N237" t="str">
            <v>PPMC IB L2</v>
          </cell>
          <cell r="O237" t="str">
            <v>Wave 11</v>
          </cell>
          <cell r="P237" t="str">
            <v>E1.1</v>
          </cell>
          <cell r="Q237" t="str">
            <v>1.5</v>
          </cell>
          <cell r="R237">
            <v>43265</v>
          </cell>
          <cell r="S237">
            <v>43353</v>
          </cell>
          <cell r="T237">
            <v>6634723</v>
          </cell>
          <cell r="U237" t="str">
            <v>JOYANDO</v>
          </cell>
          <cell r="V237" t="str">
            <v>JAYSON.OYANDO</v>
          </cell>
          <cell r="W237">
            <v>48567</v>
          </cell>
          <cell r="X237" t="str">
            <v>OyandoJayson</v>
          </cell>
          <cell r="Y237" t="str">
            <v>PG3.HCLPPMCIB.OyandoJayson</v>
          </cell>
          <cell r="Z237">
            <v>15294</v>
          </cell>
          <cell r="AA237" t="str">
            <v>N/A</v>
          </cell>
          <cell r="AB237" t="str">
            <v>33-C J. Basa ST. Brgy Pedro Cruz San Juan City</v>
          </cell>
          <cell r="AC237">
            <v>9178161767</v>
          </cell>
          <cell r="AG237" t="e">
            <v>#N/A</v>
          </cell>
          <cell r="AH237">
            <v>72</v>
          </cell>
          <cell r="AK237" t="str">
            <v>Apria-TL</v>
          </cell>
        </row>
        <row r="238">
          <cell r="A238">
            <v>51607271</v>
          </cell>
          <cell r="B238" t="str">
            <v>Pachica, Ma. Rose</v>
          </cell>
          <cell r="C238" t="str">
            <v>Ma. Rose Pachica</v>
          </cell>
          <cell r="D238" t="str">
            <v>Pachica</v>
          </cell>
          <cell r="E238" t="str">
            <v>Ma. Rose</v>
          </cell>
          <cell r="G238">
            <v>51710500</v>
          </cell>
          <cell r="H238" t="str">
            <v>Rodriguez, Rose Anne</v>
          </cell>
          <cell r="I238">
            <v>51744004</v>
          </cell>
          <cell r="J238" t="str">
            <v>Sharma, Saumitra</v>
          </cell>
          <cell r="K238" t="str">
            <v>Trainer</v>
          </cell>
          <cell r="L238" t="str">
            <v>SUPPORT</v>
          </cell>
          <cell r="M238" t="str">
            <v>ACTIVE</v>
          </cell>
          <cell r="N238" t="str">
            <v>Sleep EQ/Kaiser Closet</v>
          </cell>
          <cell r="O238" t="str">
            <v>Wave 1</v>
          </cell>
          <cell r="P238" t="str">
            <v>E1.1</v>
          </cell>
          <cell r="Q238" t="str">
            <v>3.7</v>
          </cell>
          <cell r="R238">
            <v>42474</v>
          </cell>
          <cell r="S238">
            <v>42523</v>
          </cell>
          <cell r="T238">
            <v>6624219</v>
          </cell>
          <cell r="U238" t="str">
            <v>MPACHICA</v>
          </cell>
          <cell r="V238" t="str">
            <v>MAROSE.PACHICA</v>
          </cell>
          <cell r="W238">
            <v>69134</v>
          </cell>
          <cell r="X238" t="str">
            <v>PACHICAMA.ROSE</v>
          </cell>
          <cell r="Y238" t="str">
            <v>PG3.HCLTraining.PACHICAMA.ROSE</v>
          </cell>
          <cell r="Z238">
            <v>688</v>
          </cell>
          <cell r="AA238">
            <v>31304</v>
          </cell>
          <cell r="AB238" t="str">
            <v>05 Pineda St. Signal Village</v>
          </cell>
          <cell r="AC238">
            <v>9274314332</v>
          </cell>
          <cell r="AG238" t="e">
            <v>#N/A</v>
          </cell>
          <cell r="AH238">
            <v>68</v>
          </cell>
          <cell r="AK238" t="str">
            <v>Apria-Training</v>
          </cell>
        </row>
        <row r="239">
          <cell r="A239">
            <v>51810942</v>
          </cell>
          <cell r="B239" t="str">
            <v xml:space="preserve">Paculanang, Maricar  </v>
          </cell>
          <cell r="C239" t="str">
            <v>Maricar  Paculanang</v>
          </cell>
          <cell r="D239" t="str">
            <v>Paculanang</v>
          </cell>
          <cell r="E239" t="str">
            <v xml:space="preserve">Maricar </v>
          </cell>
          <cell r="G239">
            <v>51588225</v>
          </cell>
          <cell r="H239" t="str">
            <v>Boado, Ruel</v>
          </cell>
          <cell r="I239">
            <v>51747002</v>
          </cell>
          <cell r="J239" t="str">
            <v>Ronelle, Dalay</v>
          </cell>
          <cell r="K239" t="str">
            <v>Senior CSR</v>
          </cell>
          <cell r="L239" t="str">
            <v>PRODUCTION</v>
          </cell>
          <cell r="M239" t="str">
            <v>ACTIVE</v>
          </cell>
          <cell r="N239" t="str">
            <v>PPMC</v>
          </cell>
          <cell r="O239" t="str">
            <v>Wave 20</v>
          </cell>
          <cell r="P239" t="str">
            <v>E0.2</v>
          </cell>
          <cell r="Q239" t="str">
            <v>0.6</v>
          </cell>
          <cell r="R239">
            <v>43601</v>
          </cell>
          <cell r="S239">
            <v>43654</v>
          </cell>
          <cell r="U239" t="str">
            <v>MPACULAN</v>
          </cell>
          <cell r="V239" t="str">
            <v>MARICAR.PACULANANG</v>
          </cell>
          <cell r="W239">
            <v>69221</v>
          </cell>
          <cell r="X239" t="str">
            <v>PACULANANGMARICAR</v>
          </cell>
          <cell r="Y239" t="str">
            <v>PG3.HCLPPMCIB.PACULANANGMARICAR</v>
          </cell>
          <cell r="Z239">
            <v>16887</v>
          </cell>
          <cell r="AA239" t="e">
            <v>#N/A</v>
          </cell>
          <cell r="AB239" t="e">
            <v>#N/A</v>
          </cell>
          <cell r="AC239" t="e">
            <v>#N/A</v>
          </cell>
          <cell r="AG239" t="str">
            <v>Closed with Council Approval</v>
          </cell>
          <cell r="AH239">
            <v>0</v>
          </cell>
          <cell r="AK239" t="str">
            <v>Apria-Agent</v>
          </cell>
        </row>
        <row r="240">
          <cell r="A240">
            <v>51637929</v>
          </cell>
          <cell r="B240" t="str">
            <v>Padua, Melry Manalo</v>
          </cell>
          <cell r="C240" t="str">
            <v>Melry Manalo Padua</v>
          </cell>
          <cell r="D240" t="str">
            <v>Padua</v>
          </cell>
          <cell r="E240" t="str">
            <v>Melry Manalo</v>
          </cell>
          <cell r="F240" t="str">
            <v>Manalo</v>
          </cell>
          <cell r="G240">
            <v>51591940</v>
          </cell>
          <cell r="H240" t="str">
            <v>Famisaran, Kimberly</v>
          </cell>
          <cell r="I240">
            <v>51609648</v>
          </cell>
          <cell r="J240" t="str">
            <v>Alcantara, Ma. Concepcion</v>
          </cell>
          <cell r="K240" t="str">
            <v>Senior CSR</v>
          </cell>
          <cell r="L240" t="str">
            <v>PRODUCTION</v>
          </cell>
          <cell r="M240" t="str">
            <v>ACTIVE</v>
          </cell>
          <cell r="N240" t="str">
            <v>Sleep EQ</v>
          </cell>
          <cell r="O240" t="str">
            <v>Wave 13</v>
          </cell>
          <cell r="P240" t="str">
            <v>E0.2</v>
          </cell>
          <cell r="Q240" t="str">
            <v>3.1</v>
          </cell>
          <cell r="R240">
            <v>42663</v>
          </cell>
          <cell r="S240">
            <v>42702</v>
          </cell>
          <cell r="T240">
            <v>6624389</v>
          </cell>
          <cell r="U240" t="str">
            <v>MPADUA</v>
          </cell>
          <cell r="V240" t="str">
            <v>MELRY.PADUA</v>
          </cell>
          <cell r="W240">
            <v>69122</v>
          </cell>
          <cell r="X240" t="str">
            <v>PaduaMelryManal</v>
          </cell>
          <cell r="Y240" t="str">
            <v>PG3.HCLSleepRSEQ.PaduaMelryManal</v>
          </cell>
          <cell r="Z240">
            <v>2920</v>
          </cell>
          <cell r="AA240" t="str">
            <v>N/A</v>
          </cell>
          <cell r="AB240" t="str">
            <v>147 Dr. Sixto Antonio St., Rosario, Pasig City</v>
          </cell>
          <cell r="AC240" t="str">
            <v>09451541632 </v>
          </cell>
          <cell r="AG240" t="e">
            <v>#N/A</v>
          </cell>
          <cell r="AH240">
            <v>51</v>
          </cell>
          <cell r="AK240" t="str">
            <v>Apria-Agent</v>
          </cell>
        </row>
        <row r="241">
          <cell r="A241">
            <v>51637918</v>
          </cell>
          <cell r="B241" t="str">
            <v>Pagadora, Mary Ann Manalo</v>
          </cell>
          <cell r="C241" t="str">
            <v>Mary Ann Manalo Pagadora</v>
          </cell>
          <cell r="D241" t="str">
            <v>Pagadora</v>
          </cell>
          <cell r="E241" t="str">
            <v>Mary Ann Manalo</v>
          </cell>
          <cell r="F241" t="str">
            <v>Manalo</v>
          </cell>
          <cell r="G241">
            <v>51576660</v>
          </cell>
          <cell r="H241" t="str">
            <v>Rodrigo, Robin</v>
          </cell>
          <cell r="I241">
            <v>51609648</v>
          </cell>
          <cell r="J241" t="str">
            <v>Alcantara, Ma. Concepcion</v>
          </cell>
          <cell r="K241" t="str">
            <v>Senior CSR</v>
          </cell>
          <cell r="L241" t="str">
            <v>PRODUCTION</v>
          </cell>
          <cell r="M241" t="str">
            <v>ACTIVE</v>
          </cell>
          <cell r="N241" t="str">
            <v>Sleep EQ</v>
          </cell>
          <cell r="O241" t="str">
            <v>Wave 13</v>
          </cell>
          <cell r="P241" t="str">
            <v>E0.2</v>
          </cell>
          <cell r="Q241" t="str">
            <v>3.1</v>
          </cell>
          <cell r="R241">
            <v>42663</v>
          </cell>
          <cell r="S241">
            <v>42860</v>
          </cell>
          <cell r="T241">
            <v>6624381</v>
          </cell>
          <cell r="U241" t="str">
            <v>MPAGADOR</v>
          </cell>
          <cell r="V241" t="str">
            <v>MARYANN.PAGADORA</v>
          </cell>
          <cell r="W241">
            <v>69187</v>
          </cell>
          <cell r="X241" t="str">
            <v>PagadoraMaryAnn</v>
          </cell>
          <cell r="Y241" t="str">
            <v>PG3.HCLSleepRSEQ.PagadoraMaryAnn</v>
          </cell>
          <cell r="Z241">
            <v>2916</v>
          </cell>
          <cell r="AA241" t="str">
            <v>N/A</v>
          </cell>
          <cell r="AB241" t="str">
            <v>000000000000000000</v>
          </cell>
          <cell r="AC241">
            <v>9971632112</v>
          </cell>
          <cell r="AG241" t="e">
            <v>#N/A</v>
          </cell>
          <cell r="AH241">
            <v>57</v>
          </cell>
          <cell r="AK241" t="str">
            <v>Apria-Agent</v>
          </cell>
        </row>
        <row r="242">
          <cell r="A242">
            <v>51518664</v>
          </cell>
          <cell r="B242" t="str">
            <v xml:space="preserve">Paladin, Pamela </v>
          </cell>
          <cell r="C242" t="str">
            <v>Pamela Paladin</v>
          </cell>
          <cell r="D242" t="str">
            <v>Paladin</v>
          </cell>
          <cell r="E242" t="str">
            <v>Pamela</v>
          </cell>
          <cell r="G242">
            <v>51564379</v>
          </cell>
          <cell r="H242" t="str">
            <v>Puentenegra, Kris Angelo</v>
          </cell>
          <cell r="I242">
            <v>51621455</v>
          </cell>
          <cell r="J242" t="str">
            <v>Francisco, Patricia Anne</v>
          </cell>
          <cell r="K242" t="str">
            <v>Team Leader</v>
          </cell>
          <cell r="L242" t="str">
            <v>SUPPORT</v>
          </cell>
          <cell r="M242" t="str">
            <v>ML</v>
          </cell>
          <cell r="N242" t="str">
            <v>Standard PAP</v>
          </cell>
          <cell r="O242" t="str">
            <v>-</v>
          </cell>
          <cell r="P242" t="str">
            <v>E1.1</v>
          </cell>
          <cell r="Q242" t="str">
            <v>5.3</v>
          </cell>
          <cell r="R242">
            <v>41883</v>
          </cell>
          <cell r="S242">
            <v>43657</v>
          </cell>
          <cell r="U242" t="str">
            <v>PPALADIN</v>
          </cell>
          <cell r="V242" t="str">
            <v>PAMELA.PALADIN</v>
          </cell>
          <cell r="W242">
            <v>69026</v>
          </cell>
          <cell r="X242" t="str">
            <v>PAMELAPALADIN</v>
          </cell>
          <cell r="Y242" t="str">
            <v>PG3.HCLStdPAPEQ.PAMELAPALADIN</v>
          </cell>
          <cell r="Z242">
            <v>5992</v>
          </cell>
          <cell r="AA242" t="e">
            <v>#N/A</v>
          </cell>
          <cell r="AB242" t="e">
            <v>#N/A</v>
          </cell>
          <cell r="AC242" t="e">
            <v>#N/A</v>
          </cell>
          <cell r="AG242" t="str">
            <v>Green-Closed</v>
          </cell>
          <cell r="AH242">
            <v>72</v>
          </cell>
          <cell r="AK242" t="str">
            <v>Apria-TL</v>
          </cell>
        </row>
        <row r="243">
          <cell r="A243">
            <v>51624283</v>
          </cell>
          <cell r="B243" t="str">
            <v>Pambago, Ferdie R.</v>
          </cell>
          <cell r="C243" t="str">
            <v>Ferdie Pambago</v>
          </cell>
          <cell r="D243" t="str">
            <v>Pambago</v>
          </cell>
          <cell r="E243" t="str">
            <v>Ferdie</v>
          </cell>
          <cell r="F243" t="str">
            <v>Rubina</v>
          </cell>
          <cell r="G243">
            <v>51547367</v>
          </cell>
          <cell r="H243" t="str">
            <v>Manikantan M</v>
          </cell>
          <cell r="I243">
            <v>40166880</v>
          </cell>
          <cell r="J243" t="str">
            <v>Srinivasan Ranganathan</v>
          </cell>
          <cell r="K243" t="str">
            <v>MIS</v>
          </cell>
          <cell r="L243" t="str">
            <v>SUPPORT</v>
          </cell>
          <cell r="M243" t="str">
            <v>ACTIVE</v>
          </cell>
          <cell r="N243" t="str">
            <v>ALL</v>
          </cell>
          <cell r="P243" t="str">
            <v>E1.1</v>
          </cell>
          <cell r="Q243" t="str">
            <v>3.3</v>
          </cell>
          <cell r="R243">
            <v>42590</v>
          </cell>
          <cell r="T243">
            <v>6634021</v>
          </cell>
          <cell r="U243" t="str">
            <v>FPAMBAGO</v>
          </cell>
          <cell r="V243" t="str">
            <v>FERDIE.PAMBAGO</v>
          </cell>
          <cell r="X243" t="str">
            <v/>
          </cell>
          <cell r="Z243">
            <v>261</v>
          </cell>
          <cell r="AA243" t="str">
            <v>N/A</v>
          </cell>
          <cell r="AB243" t="str">
            <v>#123 Area 3 Bucal, Calamba City</v>
          </cell>
          <cell r="AC243">
            <v>9164491172</v>
          </cell>
          <cell r="AG243" t="e">
            <v>#N/A</v>
          </cell>
          <cell r="AH243" t="str">
            <v>EX</v>
          </cell>
          <cell r="AK243" t="str">
            <v>Apria-Manager</v>
          </cell>
        </row>
        <row r="244">
          <cell r="A244">
            <v>51721477</v>
          </cell>
          <cell r="B244" t="str">
            <v>Panes, Matthew Ivan</v>
          </cell>
          <cell r="C244" t="str">
            <v>Matthew Ivan Panes</v>
          </cell>
          <cell r="D244" t="str">
            <v>Panes</v>
          </cell>
          <cell r="E244" t="str">
            <v>Matthew Ivan</v>
          </cell>
          <cell r="G244">
            <v>51698635</v>
          </cell>
          <cell r="H244" t="str">
            <v>Bautista, Monica</v>
          </cell>
          <cell r="I244">
            <v>51609648</v>
          </cell>
          <cell r="J244" t="str">
            <v>Alcantara, Ma. Concepcion</v>
          </cell>
          <cell r="K244" t="str">
            <v>Senior CSR</v>
          </cell>
          <cell r="L244" t="str">
            <v>PRODUCTION</v>
          </cell>
          <cell r="M244" t="str">
            <v>ACTIVE</v>
          </cell>
          <cell r="N244" t="str">
            <v>DME EQ</v>
          </cell>
          <cell r="O244" t="str">
            <v>Wave 5</v>
          </cell>
          <cell r="P244" t="str">
            <v>E0.2</v>
          </cell>
          <cell r="Q244" t="str">
            <v>1.9</v>
          </cell>
          <cell r="R244">
            <v>43150</v>
          </cell>
          <cell r="S244">
            <v>43185</v>
          </cell>
          <cell r="T244">
            <v>6624874</v>
          </cell>
          <cell r="U244" t="str">
            <v>MPANES1</v>
          </cell>
          <cell r="V244" t="str">
            <v>MATTHEWIVAN.PANES</v>
          </cell>
          <cell r="W244">
            <v>69474</v>
          </cell>
          <cell r="X244" t="str">
            <v>PanesMatthewIvan</v>
          </cell>
          <cell r="Y244" t="str">
            <v>PG3.HCLDMEEQ.PanesMatthewIvan</v>
          </cell>
          <cell r="Z244">
            <v>14860</v>
          </cell>
          <cell r="AA244" t="str">
            <v>N/A</v>
          </cell>
          <cell r="AB244" t="str">
            <v>255  Paloma Circle St. Brgy Rizal Makati</v>
          </cell>
          <cell r="AC244">
            <v>9564227237</v>
          </cell>
          <cell r="AG244" t="e">
            <v>#N/A</v>
          </cell>
          <cell r="AH244">
            <v>76</v>
          </cell>
          <cell r="AK244" t="str">
            <v>Apria-Agent</v>
          </cell>
        </row>
        <row r="245">
          <cell r="A245">
            <v>51732947</v>
          </cell>
          <cell r="B245" t="str">
            <v>Pansoy, Fernando Jr</v>
          </cell>
          <cell r="C245" t="str">
            <v>Fernando Jr Apolonio Pansoy</v>
          </cell>
          <cell r="D245" t="str">
            <v>Pansoy</v>
          </cell>
          <cell r="E245" t="str">
            <v>Fernando Jr</v>
          </cell>
          <cell r="F245" t="str">
            <v>Apolonio</v>
          </cell>
          <cell r="G245">
            <v>51737073</v>
          </cell>
          <cell r="H245" t="str">
            <v>Oyando, Jayson</v>
          </cell>
          <cell r="I245">
            <v>51747002</v>
          </cell>
          <cell r="J245" t="str">
            <v>Ronelle, Dalay</v>
          </cell>
          <cell r="K245" t="str">
            <v>Senior CSR</v>
          </cell>
          <cell r="L245" t="str">
            <v>PRODUCTION</v>
          </cell>
          <cell r="M245" t="str">
            <v>ACTIVE</v>
          </cell>
          <cell r="N245" t="str">
            <v>PPMC IB L2</v>
          </cell>
          <cell r="O245" t="str">
            <v>Wave 16</v>
          </cell>
          <cell r="P245" t="str">
            <v>E0.2</v>
          </cell>
          <cell r="Q245" t="str">
            <v>1.6</v>
          </cell>
          <cell r="R245">
            <v>43237</v>
          </cell>
          <cell r="S245">
            <v>43283</v>
          </cell>
          <cell r="T245">
            <v>6634676</v>
          </cell>
          <cell r="U245" t="str">
            <v>FPANSOY</v>
          </cell>
          <cell r="V245" t="str">
            <v>FERNANDOJR.PANSOY</v>
          </cell>
          <cell r="W245">
            <v>48518</v>
          </cell>
          <cell r="X245" t="str">
            <v>PansoyFernandoJr</v>
          </cell>
          <cell r="Y245" t="str">
            <v>PG3.HCLPPMCIB.PansoyFernandoJr</v>
          </cell>
          <cell r="Z245">
            <v>15137</v>
          </cell>
          <cell r="AA245" t="str">
            <v>N/A</v>
          </cell>
          <cell r="AB245" t="str">
            <v>West Rembo Makati City</v>
          </cell>
          <cell r="AC245">
            <v>9175053094</v>
          </cell>
          <cell r="AG245" t="e">
            <v>#N/A</v>
          </cell>
          <cell r="AH245">
            <v>63</v>
          </cell>
          <cell r="AK245" t="str">
            <v>Apria-Agent</v>
          </cell>
        </row>
        <row r="246">
          <cell r="A246">
            <v>51727437</v>
          </cell>
          <cell r="B246" t="str">
            <v>Par, Aldrin</v>
          </cell>
          <cell r="C246" t="str">
            <v>Aldrin Par</v>
          </cell>
          <cell r="D246" t="str">
            <v>Par</v>
          </cell>
          <cell r="E246" t="str">
            <v>Aldrin</v>
          </cell>
          <cell r="G246">
            <v>51698635</v>
          </cell>
          <cell r="H246" t="str">
            <v>Bautista, Monica</v>
          </cell>
          <cell r="I246">
            <v>51609648</v>
          </cell>
          <cell r="J246" t="str">
            <v>Alcantara, Ma. Concepcion</v>
          </cell>
          <cell r="K246" t="str">
            <v>Senior CSR</v>
          </cell>
          <cell r="L246" t="str">
            <v>PRODUCTION</v>
          </cell>
          <cell r="M246" t="str">
            <v>ACTIVE</v>
          </cell>
          <cell r="N246" t="str">
            <v>DME EQ</v>
          </cell>
          <cell r="O246" t="str">
            <v>Wave 6</v>
          </cell>
          <cell r="P246" t="str">
            <v>E0.2</v>
          </cell>
          <cell r="Q246" t="str">
            <v>1.8</v>
          </cell>
          <cell r="R246">
            <v>43194</v>
          </cell>
          <cell r="S246">
            <v>43237</v>
          </cell>
          <cell r="T246">
            <v>6624034</v>
          </cell>
          <cell r="U246" t="str">
            <v>APAR</v>
          </cell>
          <cell r="V246" t="str">
            <v>ALDRIN.PAR</v>
          </cell>
          <cell r="W246">
            <v>48502</v>
          </cell>
          <cell r="X246" t="str">
            <v>ParAldrin</v>
          </cell>
          <cell r="Y246" t="str">
            <v>PG3.HCLDMEEQ.ParAldrin</v>
          </cell>
          <cell r="Z246">
            <v>15457</v>
          </cell>
          <cell r="AA246" t="str">
            <v>N/A</v>
          </cell>
          <cell r="AB246" t="str">
            <v>Taguig City</v>
          </cell>
          <cell r="AC246">
            <v>9175074148</v>
          </cell>
          <cell r="AG246" t="e">
            <v>#N/A</v>
          </cell>
          <cell r="AH246">
            <v>65</v>
          </cell>
          <cell r="AK246" t="str">
            <v>Apria-Agent</v>
          </cell>
        </row>
        <row r="247">
          <cell r="A247">
            <v>51724734</v>
          </cell>
          <cell r="B247" t="str">
            <v>Parungo, Armie</v>
          </cell>
          <cell r="C247" t="str">
            <v>Armie Daz Parungo</v>
          </cell>
          <cell r="D247" t="str">
            <v>Parungo</v>
          </cell>
          <cell r="E247" t="str">
            <v>Armie</v>
          </cell>
          <cell r="F247" t="str">
            <v>Daz</v>
          </cell>
          <cell r="G247">
            <v>51578947</v>
          </cell>
          <cell r="H247" t="str">
            <v>Del Rosario, Rosemarie</v>
          </cell>
          <cell r="I247">
            <v>51601287</v>
          </cell>
          <cell r="J247" t="str">
            <v>Cerrer, Catherine Mae</v>
          </cell>
          <cell r="K247" t="str">
            <v>Senior CSR</v>
          </cell>
          <cell r="L247" t="str">
            <v>PRODUCTION</v>
          </cell>
          <cell r="M247" t="str">
            <v>ACTIVE</v>
          </cell>
          <cell r="N247" t="str">
            <v>PPMC IB L2</v>
          </cell>
          <cell r="O247" t="str">
            <v>Wave 12</v>
          </cell>
          <cell r="P247" t="str">
            <v>E0.2</v>
          </cell>
          <cell r="Q247" t="str">
            <v>1.8</v>
          </cell>
          <cell r="R247">
            <v>43166</v>
          </cell>
          <cell r="S247">
            <v>43213</v>
          </cell>
          <cell r="T247">
            <v>6634558</v>
          </cell>
          <cell r="U247" t="str">
            <v>APARUNGO</v>
          </cell>
          <cell r="V247" t="str">
            <v>ARMIE.PARUNGO</v>
          </cell>
          <cell r="W247">
            <v>48592</v>
          </cell>
          <cell r="X247" t="str">
            <v>ParungoArmie</v>
          </cell>
          <cell r="Y247" t="str">
            <v>PG3.HCLPPMCIB.ParungoArmie</v>
          </cell>
          <cell r="Z247">
            <v>15435</v>
          </cell>
          <cell r="AA247" t="str">
            <v>N/A</v>
          </cell>
          <cell r="AB247" t="str">
            <v>Brgy. 132 Unit 1511A 8001 D. Jorge St. Pasay City</v>
          </cell>
          <cell r="AC247">
            <v>9274245736</v>
          </cell>
          <cell r="AG247" t="e">
            <v>#N/A</v>
          </cell>
          <cell r="AH247">
            <v>64</v>
          </cell>
          <cell r="AK247" t="str">
            <v>Apria-Agent</v>
          </cell>
        </row>
        <row r="248">
          <cell r="A248">
            <v>51706571</v>
          </cell>
          <cell r="B248" t="str">
            <v>Pejer, Sheila Mae</v>
          </cell>
          <cell r="C248" t="str">
            <v>Sheila Mae B. Pejer</v>
          </cell>
          <cell r="D248" t="str">
            <v>Pejer</v>
          </cell>
          <cell r="E248" t="str">
            <v>Sheila Mae</v>
          </cell>
          <cell r="F248" t="str">
            <v>B</v>
          </cell>
          <cell r="G248">
            <v>51698635</v>
          </cell>
          <cell r="H248" t="str">
            <v>Bautista, Monica</v>
          </cell>
          <cell r="I248">
            <v>51609648</v>
          </cell>
          <cell r="J248" t="str">
            <v>Alcantara, Ma. Concepcion</v>
          </cell>
          <cell r="K248" t="str">
            <v>Senior CSR</v>
          </cell>
          <cell r="L248" t="str">
            <v>PRODUCTION</v>
          </cell>
          <cell r="M248" t="str">
            <v>ACTIVE</v>
          </cell>
          <cell r="N248" t="str">
            <v>DME EQ</v>
          </cell>
          <cell r="O248" t="str">
            <v>Wave 3</v>
          </cell>
          <cell r="P248" t="str">
            <v>E0.2</v>
          </cell>
          <cell r="Q248" t="str">
            <v>2.1</v>
          </cell>
          <cell r="R248">
            <v>43024</v>
          </cell>
          <cell r="S248">
            <v>43059</v>
          </cell>
          <cell r="T248">
            <v>6624722</v>
          </cell>
          <cell r="U248" t="str">
            <v>SPEJER</v>
          </cell>
          <cell r="V248" t="str">
            <v>SHEILAMAE.PEJER</v>
          </cell>
          <cell r="W248">
            <v>69234</v>
          </cell>
          <cell r="X248" t="str">
            <v>PejerSheilaMae</v>
          </cell>
          <cell r="Y248" t="str">
            <v>PG3.HCLDMEEQ.PejerSheilaMae</v>
          </cell>
          <cell r="Z248">
            <v>14381</v>
          </cell>
          <cell r="AA248">
            <v>35290</v>
          </cell>
          <cell r="AB248" t="str">
            <v>Zone 10, Calachuchi Pembo Makati</v>
          </cell>
          <cell r="AC248">
            <v>9169618803</v>
          </cell>
          <cell r="AG248" t="e">
            <v>#N/A</v>
          </cell>
          <cell r="AH248">
            <v>74</v>
          </cell>
          <cell r="AK248" t="str">
            <v>Apria-Agent</v>
          </cell>
        </row>
        <row r="249">
          <cell r="A249">
            <v>51812950</v>
          </cell>
          <cell r="B249" t="str">
            <v xml:space="preserve">Peñaflor, Mary Sherry Rose Jurena Pelias  </v>
          </cell>
          <cell r="C249" t="str">
            <v>Mary Sherry Rose Jurena Pelias  Peñaflor</v>
          </cell>
          <cell r="D249" t="str">
            <v>Peñaflor</v>
          </cell>
          <cell r="E249" t="str">
            <v xml:space="preserve">Mary Sherry Rose Jurena Pelias </v>
          </cell>
          <cell r="G249">
            <v>51609647</v>
          </cell>
          <cell r="H249" t="str">
            <v>Oliveros, Kristel Aissa</v>
          </cell>
          <cell r="I249">
            <v>51747002</v>
          </cell>
          <cell r="J249" t="str">
            <v>Ronelle, Dalay</v>
          </cell>
          <cell r="K249" t="str">
            <v>Senior CSR</v>
          </cell>
          <cell r="L249" t="str">
            <v>PRODUCTION</v>
          </cell>
          <cell r="M249" t="str">
            <v>ACTIVE</v>
          </cell>
          <cell r="N249" t="str">
            <v>PPMC</v>
          </cell>
          <cell r="O249" t="str">
            <v>Wave 20</v>
          </cell>
          <cell r="P249" t="str">
            <v>E0.2</v>
          </cell>
          <cell r="Q249" t="str">
            <v>0.6</v>
          </cell>
          <cell r="R249">
            <v>43606</v>
          </cell>
          <cell r="S249">
            <v>43654</v>
          </cell>
          <cell r="U249" t="str">
            <v>MPEAFLOR</v>
          </cell>
          <cell r="V249" t="str">
            <v>MARYSHERRYROSE.PENAF</v>
          </cell>
          <cell r="W249">
            <v>69292</v>
          </cell>
          <cell r="X249" t="str">
            <v>PENAFLORMARY</v>
          </cell>
          <cell r="Y249" t="str">
            <v>PG3.HCLPPMCIB.PENAFLORMARY</v>
          </cell>
          <cell r="Z249">
            <v>16974</v>
          </cell>
          <cell r="AA249" t="e">
            <v>#N/A</v>
          </cell>
          <cell r="AB249" t="e">
            <v>#N/A</v>
          </cell>
          <cell r="AC249" t="e">
            <v>#N/A</v>
          </cell>
          <cell r="AG249" t="str">
            <v>Closed with Council Approval</v>
          </cell>
          <cell r="AH249">
            <v>0</v>
          </cell>
          <cell r="AK249" t="str">
            <v>Apria-Agent</v>
          </cell>
        </row>
        <row r="250">
          <cell r="A250">
            <v>51721464</v>
          </cell>
          <cell r="B250" t="str">
            <v>Peque, Giovanni</v>
          </cell>
          <cell r="C250" t="str">
            <v>Giovanni Peque</v>
          </cell>
          <cell r="D250" t="str">
            <v>Peque</v>
          </cell>
          <cell r="E250" t="str">
            <v>Giovanni</v>
          </cell>
          <cell r="G250">
            <v>51691175</v>
          </cell>
          <cell r="H250" t="str">
            <v>Estaras, Rowell Golloso</v>
          </cell>
          <cell r="I250">
            <v>51609648</v>
          </cell>
          <cell r="J250" t="str">
            <v>Alcantara, Ma. Concepcion</v>
          </cell>
          <cell r="K250" t="str">
            <v>Senior CSR</v>
          </cell>
          <cell r="L250" t="str">
            <v>PRODUCTION</v>
          </cell>
          <cell r="M250" t="str">
            <v>ACTIVE</v>
          </cell>
          <cell r="N250" t="str">
            <v>Sleep EQ</v>
          </cell>
          <cell r="O250" t="str">
            <v>Wave 5</v>
          </cell>
          <cell r="P250" t="str">
            <v>E0.2</v>
          </cell>
          <cell r="Q250" t="str">
            <v>1.9</v>
          </cell>
          <cell r="R250">
            <v>43150</v>
          </cell>
          <cell r="S250">
            <v>43185</v>
          </cell>
          <cell r="T250">
            <v>6624876</v>
          </cell>
          <cell r="U250" t="str">
            <v>GPEQUE</v>
          </cell>
          <cell r="V250" t="str">
            <v>GIOVANNI.PEQUE</v>
          </cell>
          <cell r="W250">
            <v>69476</v>
          </cell>
          <cell r="X250" t="str">
            <v>PequeGiovanni</v>
          </cell>
          <cell r="Y250" t="str">
            <v>PG3.HCLSleepRSEQ.PequeGiovanni</v>
          </cell>
          <cell r="Z250">
            <v>14866</v>
          </cell>
          <cell r="AA250" t="str">
            <v>N/A</v>
          </cell>
          <cell r="AB250" t="str">
            <v>Manila</v>
          </cell>
          <cell r="AC250">
            <v>9174635683</v>
          </cell>
          <cell r="AG250" t="e">
            <v>#N/A</v>
          </cell>
          <cell r="AH250">
            <v>69</v>
          </cell>
          <cell r="AK250" t="str">
            <v>Apria-Agent</v>
          </cell>
        </row>
        <row r="251">
          <cell r="A251">
            <v>51588223</v>
          </cell>
          <cell r="B251" t="str">
            <v>Pereira, Aiza Gay</v>
          </cell>
          <cell r="C251" t="str">
            <v>Aiza Gay Pereira</v>
          </cell>
          <cell r="D251" t="str">
            <v>Pereira</v>
          </cell>
          <cell r="E251" t="str">
            <v>Aiza Gay</v>
          </cell>
          <cell r="G251">
            <v>51609648</v>
          </cell>
          <cell r="H251" t="str">
            <v>Alcantara, Ma. Concepcion</v>
          </cell>
          <cell r="I251">
            <v>51621455</v>
          </cell>
          <cell r="J251" t="str">
            <v>Francisco, Patricia Anne</v>
          </cell>
          <cell r="K251" t="str">
            <v>Team Leader</v>
          </cell>
          <cell r="L251" t="str">
            <v>SUPPORT</v>
          </cell>
          <cell r="M251" t="str">
            <v>ACTIVE</v>
          </cell>
          <cell r="N251" t="str">
            <v>Sleep EQ</v>
          </cell>
          <cell r="O251" t="str">
            <v>Wave 1</v>
          </cell>
          <cell r="P251" t="str">
            <v>E1.1</v>
          </cell>
          <cell r="Q251" t="str">
            <v>3.11</v>
          </cell>
          <cell r="R251">
            <v>42348</v>
          </cell>
          <cell r="S251">
            <v>42359</v>
          </cell>
          <cell r="T251">
            <v>6624061</v>
          </cell>
          <cell r="U251" t="str">
            <v>APEREIR1</v>
          </cell>
          <cell r="V251" t="str">
            <v>AIZAGAY.MENDONES</v>
          </cell>
          <cell r="W251">
            <v>69408</v>
          </cell>
          <cell r="X251" t="str">
            <v>MENDONESAIZAGAY</v>
          </cell>
          <cell r="Y251" t="str">
            <v>PG3.HCLSleepRSEQ.MENDONESAIZAGAY</v>
          </cell>
          <cell r="Z251">
            <v>4736</v>
          </cell>
          <cell r="AA251" t="str">
            <v>N/A</v>
          </cell>
          <cell r="AB251" t="str">
            <v>MC 09 404 BCDA</v>
          </cell>
          <cell r="AC251">
            <v>9987353478</v>
          </cell>
          <cell r="AG251" t="e">
            <v>#N/A</v>
          </cell>
          <cell r="AH251">
            <v>64</v>
          </cell>
          <cell r="AK251" t="str">
            <v>Apria-TL</v>
          </cell>
        </row>
        <row r="252">
          <cell r="A252">
            <v>51697117</v>
          </cell>
          <cell r="B252" t="str">
            <v>Pil, Maristella</v>
          </cell>
          <cell r="C252" t="str">
            <v>Maristella Pil</v>
          </cell>
          <cell r="D252" t="str">
            <v>Pil</v>
          </cell>
          <cell r="E252" t="str">
            <v>Maristella</v>
          </cell>
          <cell r="G252">
            <v>51737073</v>
          </cell>
          <cell r="H252" t="str">
            <v>Oyando, Jayson</v>
          </cell>
          <cell r="I252">
            <v>51747002</v>
          </cell>
          <cell r="J252" t="str">
            <v>Ronelle, Dalay</v>
          </cell>
          <cell r="K252" t="str">
            <v>Senior CSR</v>
          </cell>
          <cell r="L252" t="str">
            <v>PRODUCTION</v>
          </cell>
          <cell r="M252" t="str">
            <v>ACTIVE</v>
          </cell>
          <cell r="N252" t="str">
            <v>PPMC IB L2</v>
          </cell>
          <cell r="O252" t="str">
            <v>Wave 10</v>
          </cell>
          <cell r="P252" t="str">
            <v>E0.2</v>
          </cell>
          <cell r="Q252" t="str">
            <v>2.3</v>
          </cell>
          <cell r="R252">
            <v>42957</v>
          </cell>
          <cell r="S252">
            <v>42996</v>
          </cell>
          <cell r="T252">
            <v>6624603</v>
          </cell>
          <cell r="U252" t="str">
            <v>MPIL</v>
          </cell>
          <cell r="V252" t="str">
            <v>MARISTELLA.PIL</v>
          </cell>
          <cell r="W252">
            <v>69340</v>
          </cell>
          <cell r="X252" t="str">
            <v>PILMARISTELA</v>
          </cell>
          <cell r="Y252" t="str">
            <v>PG3.HCLPPMCIB.PILMARISTELA</v>
          </cell>
          <cell r="Z252">
            <v>2688</v>
          </cell>
          <cell r="AA252" t="str">
            <v>N/A</v>
          </cell>
          <cell r="AB252" t="str">
            <v>16a Cabezas St. Proj 4 Quezon City</v>
          </cell>
          <cell r="AC252">
            <v>9178615715</v>
          </cell>
          <cell r="AG252" t="e">
            <v>#N/A</v>
          </cell>
          <cell r="AH252">
            <v>71</v>
          </cell>
          <cell r="AK252" t="str">
            <v>Apria-Agent</v>
          </cell>
        </row>
        <row r="253">
          <cell r="A253">
            <v>51615813</v>
          </cell>
          <cell r="B253" t="str">
            <v>Pilar, Marian May</v>
          </cell>
          <cell r="C253" t="str">
            <v>Marian May Pilar</v>
          </cell>
          <cell r="D253" t="str">
            <v>Pilar</v>
          </cell>
          <cell r="E253" t="str">
            <v>Marian May</v>
          </cell>
          <cell r="G253">
            <v>51698640</v>
          </cell>
          <cell r="H253" t="str">
            <v>Catalan, Honorato</v>
          </cell>
          <cell r="I253">
            <v>51601287</v>
          </cell>
          <cell r="J253" t="str">
            <v>Cerrer, Catherine Mae</v>
          </cell>
          <cell r="K253" t="str">
            <v>CSR</v>
          </cell>
          <cell r="L253" t="str">
            <v>PRODUCTION</v>
          </cell>
          <cell r="M253" t="str">
            <v>ACTIVE</v>
          </cell>
          <cell r="N253" t="str">
            <v>PPMC IB L2</v>
          </cell>
          <cell r="O253" t="str">
            <v>Wave 6</v>
          </cell>
          <cell r="P253" t="str">
            <v>E0.1</v>
          </cell>
          <cell r="Q253" t="str">
            <v>3.5</v>
          </cell>
          <cell r="R253">
            <v>42534</v>
          </cell>
          <cell r="S253">
            <v>42576</v>
          </cell>
          <cell r="T253">
            <v>6624340</v>
          </cell>
          <cell r="U253" t="str">
            <v>MPILAR</v>
          </cell>
          <cell r="V253" t="str">
            <v>MARIANMAE.PILAR</v>
          </cell>
          <cell r="W253">
            <v>69370</v>
          </cell>
          <cell r="X253" t="str">
            <v>PILARMARIANMAE</v>
          </cell>
          <cell r="Y253" t="str">
            <v>PG3.HCLPPMCIB.PILARMARIANMAE</v>
          </cell>
          <cell r="Z253">
            <v>644</v>
          </cell>
          <cell r="AA253">
            <v>32046</v>
          </cell>
          <cell r="AB253" t="str">
            <v>8554 San Jose St. Guadalupe Nuevo Makati City</v>
          </cell>
          <cell r="AC253" t="str">
            <v>09202566322 </v>
          </cell>
          <cell r="AG253" t="e">
            <v>#N/A</v>
          </cell>
          <cell r="AH253">
            <v>62</v>
          </cell>
          <cell r="AK253" t="str">
            <v>Apria-Agent</v>
          </cell>
        </row>
        <row r="254">
          <cell r="A254">
            <v>51813982</v>
          </cell>
          <cell r="B254" t="str">
            <v xml:space="preserve">Placido, Karen </v>
          </cell>
          <cell r="C254" t="str">
            <v>Karen Placido</v>
          </cell>
          <cell r="D254" t="str">
            <v>Placido</v>
          </cell>
          <cell r="E254" t="str">
            <v>Karen</v>
          </cell>
          <cell r="G254">
            <v>51568888</v>
          </cell>
          <cell r="H254" t="str">
            <v>Saway, Kim Edward</v>
          </cell>
          <cell r="I254">
            <v>51601287</v>
          </cell>
          <cell r="J254" t="str">
            <v>Cerrer, Catherine Mae</v>
          </cell>
          <cell r="K254" t="str">
            <v>Senior CSR</v>
          </cell>
          <cell r="L254" t="str">
            <v>PRODUCTION</v>
          </cell>
          <cell r="M254" t="str">
            <v>ACTIVE</v>
          </cell>
          <cell r="N254" t="str">
            <v>Sleep CS</v>
          </cell>
          <cell r="O254" t="str">
            <v>Wave 16</v>
          </cell>
          <cell r="P254" t="str">
            <v>E0.2</v>
          </cell>
          <cell r="Q254" t="str">
            <v>0.6</v>
          </cell>
          <cell r="R254">
            <v>43613</v>
          </cell>
          <cell r="S254">
            <v>43752</v>
          </cell>
          <cell r="U254" t="str">
            <v>KPLACIDO</v>
          </cell>
          <cell r="V254" t="str">
            <v>KAREN.PLACIDO</v>
          </cell>
          <cell r="W254">
            <v>69119</v>
          </cell>
          <cell r="X254" t="str">
            <v>PLACIDOKAREN</v>
          </cell>
          <cell r="Y254" t="str">
            <v>PG3.HCLSleepRSCS.PLACIDOKAREN</v>
          </cell>
          <cell r="Z254">
            <v>16951</v>
          </cell>
          <cell r="AA254" t="e">
            <v>#N/A</v>
          </cell>
          <cell r="AB254" t="e">
            <v>#N/A</v>
          </cell>
          <cell r="AC254" t="e">
            <v>#N/A</v>
          </cell>
          <cell r="AG254" t="str">
            <v>Closed with Council Approval</v>
          </cell>
          <cell r="AH254">
            <v>0</v>
          </cell>
          <cell r="AK254" t="str">
            <v>Apria-Agent</v>
          </cell>
        </row>
        <row r="255">
          <cell r="A255">
            <v>51801658</v>
          </cell>
          <cell r="B255" t="str">
            <v xml:space="preserve">Praba, Alexis </v>
          </cell>
          <cell r="C255" t="str">
            <v>Alexis  Praba</v>
          </cell>
          <cell r="D255" t="str">
            <v>Praba</v>
          </cell>
          <cell r="E255" t="str">
            <v xml:space="preserve">Alexis </v>
          </cell>
          <cell r="G255">
            <v>51568888</v>
          </cell>
          <cell r="H255" t="str">
            <v>Saway, Kim Edward</v>
          </cell>
          <cell r="I255">
            <v>51601287</v>
          </cell>
          <cell r="J255" t="str">
            <v>Cerrer, Catherine Mae</v>
          </cell>
          <cell r="K255" t="str">
            <v>Senior CSR</v>
          </cell>
          <cell r="L255" t="str">
            <v>PRODUCTION</v>
          </cell>
          <cell r="M255" t="str">
            <v>ACTIVE</v>
          </cell>
          <cell r="N255" t="str">
            <v>Sleep CS</v>
          </cell>
          <cell r="O255" t="str">
            <v>Wave 22</v>
          </cell>
          <cell r="P255" t="str">
            <v>E0.2</v>
          </cell>
          <cell r="Q255" t="str">
            <v>0.8</v>
          </cell>
          <cell r="R255">
            <v>43553</v>
          </cell>
          <cell r="S255">
            <v>43756</v>
          </cell>
          <cell r="U255" t="str">
            <v>APRABA </v>
          </cell>
          <cell r="V255" t="str">
            <v>ALEXIS.PRABA</v>
          </cell>
          <cell r="W255">
            <v>69426</v>
          </cell>
          <cell r="X255" t="str">
            <v>PRABAALEXIS</v>
          </cell>
          <cell r="Y255" t="str">
            <v>PG3.HCLSleepRSCS.PRABAALEXIS</v>
          </cell>
          <cell r="Z255">
            <v>17069</v>
          </cell>
          <cell r="AA255" t="e">
            <v>#N/A</v>
          </cell>
          <cell r="AB255" t="e">
            <v>#N/A</v>
          </cell>
          <cell r="AC255" t="e">
            <v>#N/A</v>
          </cell>
          <cell r="AG255" t="str">
            <v>Closed with Council Approval</v>
          </cell>
          <cell r="AH255">
            <v>63</v>
          </cell>
          <cell r="AK255" t="str">
            <v>Apria-Agent</v>
          </cell>
        </row>
        <row r="256">
          <cell r="A256">
            <v>51757905</v>
          </cell>
          <cell r="B256" t="str">
            <v>Pratul Naiya, Animes</v>
          </cell>
          <cell r="C256" t="str">
            <v>Animes Pratul Naiya</v>
          </cell>
          <cell r="D256" t="str">
            <v>Pratul Naiya</v>
          </cell>
          <cell r="E256" t="str">
            <v>Animes</v>
          </cell>
          <cell r="G256">
            <v>51547367</v>
          </cell>
          <cell r="H256" t="str">
            <v>Manikantan M</v>
          </cell>
          <cell r="I256">
            <v>40166880</v>
          </cell>
          <cell r="J256" t="str">
            <v>Srinivasan Ranganathan</v>
          </cell>
          <cell r="K256" t="str">
            <v>WFM Lead</v>
          </cell>
          <cell r="L256" t="str">
            <v>SUPPORT</v>
          </cell>
          <cell r="M256" t="str">
            <v>ACTIVE</v>
          </cell>
          <cell r="N256" t="str">
            <v>ALL</v>
          </cell>
          <cell r="O256" t="str">
            <v>-</v>
          </cell>
          <cell r="P256" t="str">
            <v>E1.2</v>
          </cell>
          <cell r="Q256" t="str">
            <v>6.1</v>
          </cell>
          <cell r="R256">
            <v>41554</v>
          </cell>
          <cell r="T256">
            <v>6253565</v>
          </cell>
          <cell r="U256" t="str">
            <v>AP1</v>
          </cell>
          <cell r="V256" t="str">
            <v>ANIMES.PRATULNAIYA</v>
          </cell>
          <cell r="W256">
            <v>69524</v>
          </cell>
          <cell r="X256" t="str">
            <v>PRATULNAIYAANIMES</v>
          </cell>
          <cell r="Y256" t="str">
            <v>PG3.HCLWFM.PRATULNAIYAANIMES</v>
          </cell>
          <cell r="Z256">
            <v>17172</v>
          </cell>
          <cell r="AA256" t="e">
            <v>#N/A</v>
          </cell>
          <cell r="AB256" t="e">
            <v>#N/A</v>
          </cell>
          <cell r="AC256" t="e">
            <v>#N/A</v>
          </cell>
          <cell r="AG256" t="e">
            <v>#N/A</v>
          </cell>
          <cell r="AH256" t="str">
            <v>EX</v>
          </cell>
          <cell r="AK256" t="str">
            <v>Apria-Manager</v>
          </cell>
        </row>
        <row r="257">
          <cell r="A257">
            <v>51726356</v>
          </cell>
          <cell r="B257" t="str">
            <v>Precia, Rena Jean</v>
          </cell>
          <cell r="C257" t="str">
            <v>Rena Jean Suganob Precia</v>
          </cell>
          <cell r="D257" t="str">
            <v>Precia</v>
          </cell>
          <cell r="E257" t="str">
            <v>Rena Jean</v>
          </cell>
          <cell r="F257" t="str">
            <v>Suganob</v>
          </cell>
          <cell r="G257">
            <v>51737073</v>
          </cell>
          <cell r="H257" t="str">
            <v>Oyando, Jayson</v>
          </cell>
          <cell r="I257">
            <v>51747002</v>
          </cell>
          <cell r="J257" t="str">
            <v>Ronelle, Dalay</v>
          </cell>
          <cell r="K257" t="str">
            <v>Senior CSR</v>
          </cell>
          <cell r="L257" t="str">
            <v>PRODUCTION</v>
          </cell>
          <cell r="M257" t="str">
            <v>ACTIVE</v>
          </cell>
          <cell r="N257" t="str">
            <v>PPMC IB L2</v>
          </cell>
          <cell r="O257" t="str">
            <v>Wave 14</v>
          </cell>
          <cell r="P257" t="str">
            <v>E0.2</v>
          </cell>
          <cell r="Q257" t="str">
            <v>1.8</v>
          </cell>
          <cell r="R257">
            <v>43187</v>
          </cell>
          <cell r="S257">
            <v>43234</v>
          </cell>
          <cell r="T257">
            <v>6624007</v>
          </cell>
          <cell r="U257" t="str">
            <v>RPRECIA</v>
          </cell>
          <cell r="V257" t="str">
            <v>RENAJEAN.PRECIA</v>
          </cell>
          <cell r="W257">
            <v>48487</v>
          </cell>
          <cell r="X257" t="str">
            <v>PreciaRenaJean</v>
          </cell>
          <cell r="Y257" t="str">
            <v>PG3.HCLPPMCIB.PreciaRenaJean</v>
          </cell>
          <cell r="Z257">
            <v>690</v>
          </cell>
          <cell r="AA257" t="str">
            <v>N/A</v>
          </cell>
          <cell r="AB257" t="str">
            <v>B2403</v>
          </cell>
          <cell r="AC257">
            <v>9053910981</v>
          </cell>
          <cell r="AG257" t="e">
            <v>#N/A</v>
          </cell>
          <cell r="AH257">
            <v>68</v>
          </cell>
          <cell r="AK257" t="str">
            <v>Apria-Agent</v>
          </cell>
        </row>
        <row r="258">
          <cell r="A258">
            <v>51564379</v>
          </cell>
          <cell r="B258" t="str">
            <v>Puentenegra, Kris Angelo</v>
          </cell>
          <cell r="C258" t="str">
            <v>Kris Angelo Puentenegra</v>
          </cell>
          <cell r="D258" t="str">
            <v>Puentenegra</v>
          </cell>
          <cell r="E258" t="str">
            <v>Kris Angelo</v>
          </cell>
          <cell r="G258">
            <v>51621455</v>
          </cell>
          <cell r="H258" t="str">
            <v>Francisco, Patricia Anne</v>
          </cell>
          <cell r="I258">
            <v>51744004</v>
          </cell>
          <cell r="J258" t="str">
            <v>Sharma, Saumitra</v>
          </cell>
          <cell r="K258" t="str">
            <v>Associate Manager</v>
          </cell>
          <cell r="L258" t="str">
            <v>SUPPORT</v>
          </cell>
          <cell r="M258" t="str">
            <v>ACTIVE</v>
          </cell>
          <cell r="N258" t="str">
            <v>Standard PAP</v>
          </cell>
          <cell r="O258" t="str">
            <v>Wave 1</v>
          </cell>
          <cell r="P258" t="str">
            <v>E2.1</v>
          </cell>
          <cell r="Q258" t="str">
            <v>4.6</v>
          </cell>
          <cell r="R258">
            <v>42156</v>
          </cell>
          <cell r="S258">
            <v>43317</v>
          </cell>
          <cell r="T258">
            <v>6634161</v>
          </cell>
          <cell r="U258" t="str">
            <v>PKRISANG</v>
          </cell>
          <cell r="V258" t="str">
            <v>KRISANGELO.P</v>
          </cell>
          <cell r="W258">
            <v>12079</v>
          </cell>
          <cell r="X258" t="str">
            <v>PuentenegraKrisA</v>
          </cell>
          <cell r="Y258" t="str">
            <v>PG3.HCLStdPAPEQ.PuentenegraKrisA</v>
          </cell>
          <cell r="Z258">
            <v>206286</v>
          </cell>
          <cell r="AA258">
            <v>31345</v>
          </cell>
          <cell r="AB258" t="str">
            <v>101MSGT Soldiers Home Batasan Hills QC</v>
          </cell>
          <cell r="AC258">
            <v>9152776322</v>
          </cell>
          <cell r="AG258" t="e">
            <v>#N/A</v>
          </cell>
          <cell r="AH258">
            <v>74</v>
          </cell>
          <cell r="AK258" t="str">
            <v>Apria-Manager</v>
          </cell>
        </row>
        <row r="259">
          <cell r="A259">
            <v>51744285</v>
          </cell>
          <cell r="B259" t="str">
            <v>Quiling, Regie</v>
          </cell>
          <cell r="C259" t="str">
            <v>Regie Quiling</v>
          </cell>
          <cell r="D259" t="str">
            <v>Quiling</v>
          </cell>
          <cell r="E259" t="str">
            <v>Regie</v>
          </cell>
          <cell r="G259">
            <v>51577893</v>
          </cell>
          <cell r="H259" t="str">
            <v>Alcantara, Charie Hope</v>
          </cell>
          <cell r="I259">
            <v>51772919</v>
          </cell>
          <cell r="J259" t="str">
            <v>Fernandez, Rosanna Eslava</v>
          </cell>
          <cell r="K259" t="str">
            <v>Senior CSR</v>
          </cell>
          <cell r="L259" t="str">
            <v>PRODUCTION</v>
          </cell>
          <cell r="M259" t="str">
            <v>ACTIVE</v>
          </cell>
          <cell r="N259" t="str">
            <v>Kaiser SMC Resupply</v>
          </cell>
          <cell r="O259" t="str">
            <v>Wave 5</v>
          </cell>
          <cell r="P259" t="str">
            <v>E0.2</v>
          </cell>
          <cell r="Q259" t="str">
            <v>1.4</v>
          </cell>
          <cell r="R259">
            <v>43306</v>
          </cell>
          <cell r="S259">
            <v>43360</v>
          </cell>
          <cell r="T259">
            <v>6624985</v>
          </cell>
          <cell r="U259" t="str">
            <v>RQUILING</v>
          </cell>
          <cell r="V259" t="str">
            <v>REGIE.QUILING</v>
          </cell>
          <cell r="W259">
            <v>48544</v>
          </cell>
          <cell r="X259" t="str">
            <v>QuilingRegie</v>
          </cell>
          <cell r="Y259" t="str">
            <v>PG3.HCLKAISERHC.QuilingRegie</v>
          </cell>
          <cell r="Z259">
            <v>15359</v>
          </cell>
          <cell r="AA259">
            <v>29538</v>
          </cell>
          <cell r="AB259" t="str">
            <v>blk36 lot10 molave st. central ph3 camella homes springville</v>
          </cell>
          <cell r="AC259">
            <v>9053108307</v>
          </cell>
          <cell r="AG259" t="e">
            <v>#N/A</v>
          </cell>
          <cell r="AH259">
            <v>63</v>
          </cell>
          <cell r="AK259" t="str">
            <v>Apria-Agent</v>
          </cell>
        </row>
        <row r="260">
          <cell r="A260">
            <v>51719239</v>
          </cell>
          <cell r="B260" t="str">
            <v>Quintos, Joan</v>
          </cell>
          <cell r="C260" t="str">
            <v>Joan Quintos</v>
          </cell>
          <cell r="D260" t="str">
            <v>Quintos</v>
          </cell>
          <cell r="E260" t="str">
            <v>Joan</v>
          </cell>
          <cell r="G260">
            <v>51568888</v>
          </cell>
          <cell r="H260" t="str">
            <v>Saway, Kim Edward</v>
          </cell>
          <cell r="I260">
            <v>51601287</v>
          </cell>
          <cell r="J260" t="str">
            <v>Cerrer, Catherine Mae</v>
          </cell>
          <cell r="K260" t="str">
            <v>Senior CSR</v>
          </cell>
          <cell r="L260" t="str">
            <v>PRODUCTION</v>
          </cell>
          <cell r="M260" t="str">
            <v>ACTIVE</v>
          </cell>
          <cell r="N260" t="str">
            <v>Sleep CS</v>
          </cell>
          <cell r="O260" t="str">
            <v>Wave 7</v>
          </cell>
          <cell r="P260" t="str">
            <v>E0.2</v>
          </cell>
          <cell r="Q260" t="str">
            <v>1.10</v>
          </cell>
          <cell r="R260">
            <v>43131</v>
          </cell>
          <cell r="S260">
            <v>43773</v>
          </cell>
          <cell r="T260">
            <v>6624814</v>
          </cell>
          <cell r="U260" t="str">
            <v>JQUINTOS</v>
          </cell>
          <cell r="V260" t="str">
            <v>JOAN.QUINTOS</v>
          </cell>
          <cell r="W260">
            <v>69308</v>
          </cell>
          <cell r="X260" t="str">
            <v>QuintosJoan</v>
          </cell>
          <cell r="Y260" t="str">
            <v>PG3.HCLSleepRSCS.QuintosJoan</v>
          </cell>
          <cell r="Z260">
            <v>14951</v>
          </cell>
          <cell r="AA260" t="str">
            <v>N/A</v>
          </cell>
          <cell r="AB260" t="str">
            <v>Lot 3 Blk 259 Diamond St. Makati City</v>
          </cell>
          <cell r="AC260">
            <v>9258019779</v>
          </cell>
          <cell r="AG260" t="e">
            <v>#N/A</v>
          </cell>
          <cell r="AH260">
            <v>70</v>
          </cell>
          <cell r="AK260" t="str">
            <v>Apria-Agent</v>
          </cell>
        </row>
        <row r="261">
          <cell r="A261">
            <v>51814930</v>
          </cell>
          <cell r="B261" t="str">
            <v xml:space="preserve">Raagas, Jake </v>
          </cell>
          <cell r="C261" t="str">
            <v>Jake Raagas</v>
          </cell>
          <cell r="D261" t="str">
            <v>Raagas</v>
          </cell>
          <cell r="E261" t="str">
            <v>Jake</v>
          </cell>
          <cell r="G261">
            <v>51772919</v>
          </cell>
          <cell r="H261" t="str">
            <v>Fernandez, Rosanna Eslava</v>
          </cell>
          <cell r="I261">
            <v>51621455</v>
          </cell>
          <cell r="J261" t="str">
            <v>Francisco, Patricia Anne</v>
          </cell>
          <cell r="K261" t="str">
            <v>Associate Manager</v>
          </cell>
          <cell r="L261" t="str">
            <v>SUPPORT</v>
          </cell>
          <cell r="M261" t="str">
            <v>ACTIVE</v>
          </cell>
          <cell r="N261" t="str">
            <v>Kaiser BU/AH</v>
          </cell>
          <cell r="O261" t="str">
            <v>Wave 10</v>
          </cell>
          <cell r="P261" t="str">
            <v>E2.1</v>
          </cell>
          <cell r="Q261" t="str">
            <v>0.6</v>
          </cell>
          <cell r="R261">
            <v>43615</v>
          </cell>
          <cell r="U261" t="str">
            <v>JRAAGAS</v>
          </cell>
          <cell r="V261" t="str">
            <v>JAKEBJORN.RAAGAS</v>
          </cell>
          <cell r="W261">
            <v>69011</v>
          </cell>
          <cell r="X261" t="str">
            <v>RAAGASJAKE</v>
          </cell>
          <cell r="Y261" t="str">
            <v>PG3.HCLDMEEQ.RAAGASJAKE</v>
          </cell>
          <cell r="Z261">
            <v>16962</v>
          </cell>
          <cell r="AA261" t="e">
            <v>#N/A</v>
          </cell>
          <cell r="AB261" t="e">
            <v>#N/A</v>
          </cell>
          <cell r="AC261" t="e">
            <v>#N/A</v>
          </cell>
          <cell r="AG261" t="str">
            <v>Green-Closed</v>
          </cell>
          <cell r="AH261" t="str">
            <v>EX</v>
          </cell>
          <cell r="AK261" t="str">
            <v>Apria-Manager</v>
          </cell>
        </row>
        <row r="262">
          <cell r="A262">
            <v>51667176</v>
          </cell>
          <cell r="B262" t="str">
            <v>Ramos, Aileen</v>
          </cell>
          <cell r="C262" t="str">
            <v>Aileen Ramos</v>
          </cell>
          <cell r="D262" t="str">
            <v>Ramos</v>
          </cell>
          <cell r="E262" t="str">
            <v>Aileen</v>
          </cell>
          <cell r="G262">
            <v>51737073</v>
          </cell>
          <cell r="H262" t="str">
            <v>Oyando, Jayson</v>
          </cell>
          <cell r="I262">
            <v>51747002</v>
          </cell>
          <cell r="J262" t="str">
            <v>Ronelle, Dalay</v>
          </cell>
          <cell r="K262" t="str">
            <v>Senior CSR</v>
          </cell>
          <cell r="L262" t="str">
            <v>PRODUCTION</v>
          </cell>
          <cell r="M262" t="str">
            <v>ACTIVE</v>
          </cell>
          <cell r="N262" t="str">
            <v>PPMC IB L2</v>
          </cell>
          <cell r="O262" t="str">
            <v>Wave 8</v>
          </cell>
          <cell r="P262" t="str">
            <v>E0.2</v>
          </cell>
          <cell r="Q262" t="str">
            <v>2.9</v>
          </cell>
          <cell r="R262">
            <v>42782</v>
          </cell>
          <cell r="S262">
            <v>42856</v>
          </cell>
          <cell r="T262">
            <v>6624426</v>
          </cell>
          <cell r="U262" t="str">
            <v>ARAMOS6</v>
          </cell>
          <cell r="V262" t="str">
            <v>AILEEN.RAMOS</v>
          </cell>
          <cell r="W262">
            <v>69332</v>
          </cell>
          <cell r="X262" t="str">
            <v>RAMOSAILEEN</v>
          </cell>
          <cell r="Y262" t="str">
            <v>PG3.HCLPPMCIB.RAMOSAILEEN</v>
          </cell>
          <cell r="Z262">
            <v>1568</v>
          </cell>
          <cell r="AA262">
            <v>27188</v>
          </cell>
          <cell r="AB262" t="str">
            <v>L30 Blk80 Rose St., Rizal, Makati City</v>
          </cell>
          <cell r="AC262">
            <v>9474075079</v>
          </cell>
          <cell r="AG262" t="e">
            <v>#N/A</v>
          </cell>
          <cell r="AH262">
            <v>62</v>
          </cell>
          <cell r="AK262" t="str">
            <v>Apria-Agent</v>
          </cell>
        </row>
        <row r="263">
          <cell r="A263">
            <v>51727777</v>
          </cell>
          <cell r="B263" t="str">
            <v>Ramos, Christian Joy</v>
          </cell>
          <cell r="C263" t="str">
            <v>Christian Joy Ramos</v>
          </cell>
          <cell r="D263" t="str">
            <v>Ramos</v>
          </cell>
          <cell r="E263" t="str">
            <v>Christian Joy</v>
          </cell>
          <cell r="F263" t="str">
            <v>Torres</v>
          </cell>
          <cell r="G263">
            <v>51698635</v>
          </cell>
          <cell r="H263" t="str">
            <v>Bautista, Monica</v>
          </cell>
          <cell r="I263">
            <v>51609648</v>
          </cell>
          <cell r="J263" t="str">
            <v>Alcantara, Ma. Concepcion</v>
          </cell>
          <cell r="K263" t="str">
            <v>Senior CSR</v>
          </cell>
          <cell r="L263" t="str">
            <v>PRODUCTION</v>
          </cell>
          <cell r="M263" t="str">
            <v>ACTIVE</v>
          </cell>
          <cell r="N263" t="str">
            <v>DME EQ</v>
          </cell>
          <cell r="O263" t="str">
            <v>Wave 6</v>
          </cell>
          <cell r="P263" t="str">
            <v>E0.2</v>
          </cell>
          <cell r="Q263" t="str">
            <v>1.7</v>
          </cell>
          <cell r="R263">
            <v>43195</v>
          </cell>
          <cell r="S263">
            <v>43234</v>
          </cell>
          <cell r="T263">
            <v>6624043</v>
          </cell>
          <cell r="U263" t="str">
            <v>CRAMOS5</v>
          </cell>
          <cell r="V263" t="str">
            <v>CHRISTIANJOY.RAMOS</v>
          </cell>
          <cell r="W263">
            <v>48507</v>
          </cell>
          <cell r="X263" t="str">
            <v>RamosJoy</v>
          </cell>
          <cell r="Y263" t="str">
            <v>PG3.HCLDMEEQ.RamosJoy</v>
          </cell>
          <cell r="Z263">
            <v>15460</v>
          </cell>
          <cell r="AA263" t="str">
            <v>N/A</v>
          </cell>
          <cell r="AB263" t="str">
            <v>Navotas City</v>
          </cell>
          <cell r="AC263">
            <v>9987918612</v>
          </cell>
          <cell r="AG263" t="e">
            <v>#N/A</v>
          </cell>
          <cell r="AH263">
            <v>63</v>
          </cell>
          <cell r="AK263" t="str">
            <v>Apria-Agent</v>
          </cell>
        </row>
        <row r="264">
          <cell r="A264">
            <v>51787861</v>
          </cell>
          <cell r="B264" t="str">
            <v xml:space="preserve">Raymundo, Alyanna Marie Esquillo </v>
          </cell>
          <cell r="C264" t="str">
            <v>Alyanna Marie Esquillo  Raymundo</v>
          </cell>
          <cell r="D264" t="str">
            <v>Raymundo</v>
          </cell>
          <cell r="E264" t="str">
            <v xml:space="preserve">Alyanna Marie Esquillo </v>
          </cell>
          <cell r="G264">
            <v>51609647</v>
          </cell>
          <cell r="H264" t="str">
            <v>Oliveros, Kristel Aissa</v>
          </cell>
          <cell r="I264">
            <v>51747002</v>
          </cell>
          <cell r="J264" t="str">
            <v>Ronelle, Dalay</v>
          </cell>
          <cell r="K264" t="str">
            <v>CSR</v>
          </cell>
          <cell r="L264" t="str">
            <v>PRODUCTION</v>
          </cell>
          <cell r="M264" t="str">
            <v>ACTIVE</v>
          </cell>
          <cell r="N264" t="str">
            <v>PPMC</v>
          </cell>
          <cell r="O264" t="str">
            <v>Wave 19</v>
          </cell>
          <cell r="P264" t="str">
            <v>E0.1</v>
          </cell>
          <cell r="Q264" t="str">
            <v>0.9</v>
          </cell>
          <cell r="R264">
            <v>43510</v>
          </cell>
          <cell r="S264">
            <v>43563</v>
          </cell>
          <cell r="U264" t="str">
            <v>ARAYMUND</v>
          </cell>
          <cell r="V264" t="str">
            <v>ALYANNAMARIE.RAYMU</v>
          </cell>
          <cell r="W264">
            <v>69109</v>
          </cell>
          <cell r="X264" t="str">
            <v>RAYMUNDOALYANNA</v>
          </cell>
          <cell r="Y264" t="str">
            <v>PG3.HCLPPMCIB.RAYMUNDOALYANNA</v>
          </cell>
          <cell r="Z264">
            <v>16034</v>
          </cell>
          <cell r="AA264" t="e">
            <v>#N/A</v>
          </cell>
          <cell r="AB264" t="e">
            <v>#N/A</v>
          </cell>
          <cell r="AC264" t="e">
            <v>#N/A</v>
          </cell>
          <cell r="AG264" t="str">
            <v>Closed with Council Approval</v>
          </cell>
          <cell r="AH264">
            <v>63</v>
          </cell>
          <cell r="AK264" t="str">
            <v>Apria-Agent</v>
          </cell>
        </row>
        <row r="265">
          <cell r="A265">
            <v>51703005</v>
          </cell>
          <cell r="B265" t="str">
            <v>Raymundo, Emerson</v>
          </cell>
          <cell r="C265" t="str">
            <v>Emerson Loreto Raymundo</v>
          </cell>
          <cell r="D265" t="str">
            <v>Raymundo</v>
          </cell>
          <cell r="E265" t="str">
            <v>Emerson</v>
          </cell>
          <cell r="F265" t="str">
            <v>Loreto</v>
          </cell>
          <cell r="G265">
            <v>51568888</v>
          </cell>
          <cell r="H265" t="str">
            <v>Saway, Kim Edward</v>
          </cell>
          <cell r="I265">
            <v>51601287</v>
          </cell>
          <cell r="J265" t="str">
            <v>Cerrer, Catherine Mae</v>
          </cell>
          <cell r="K265" t="str">
            <v>Senior CSR</v>
          </cell>
          <cell r="L265" t="str">
            <v>PRODUCTION</v>
          </cell>
          <cell r="M265" t="str">
            <v>ACTIVE</v>
          </cell>
          <cell r="N265" t="str">
            <v>Sleep CS</v>
          </cell>
          <cell r="O265" t="str">
            <v>Wave 22</v>
          </cell>
          <cell r="P265" t="str">
            <v>E0.2</v>
          </cell>
          <cell r="Q265" t="str">
            <v>2.2</v>
          </cell>
          <cell r="R265">
            <v>42999</v>
          </cell>
          <cell r="S265">
            <v>43756</v>
          </cell>
          <cell r="T265">
            <v>6624690</v>
          </cell>
          <cell r="U265" t="str">
            <v>ERAYMUND</v>
          </cell>
          <cell r="V265" t="str">
            <v>EMERSON.RAYMUNDO</v>
          </cell>
          <cell r="W265">
            <v>69180</v>
          </cell>
          <cell r="X265" t="str">
            <v>RAYMUNDOERMERSO</v>
          </cell>
          <cell r="Y265" t="str">
            <v>PG3.HCLSleepRSCS.RAYMUNDOERMERSO</v>
          </cell>
          <cell r="Z265">
            <v>14457</v>
          </cell>
          <cell r="AA265">
            <v>28709</v>
          </cell>
          <cell r="AB265" t="str">
            <v>782 unit 103 RJ Fran Estrella-Pantaleon St. Manadaluyong Ci</v>
          </cell>
          <cell r="AC265">
            <v>9162240220</v>
          </cell>
          <cell r="AG265" t="e">
            <v>#N/A</v>
          </cell>
          <cell r="AH265">
            <v>73</v>
          </cell>
          <cell r="AK265" t="str">
            <v>Apria-Agent</v>
          </cell>
        </row>
        <row r="266">
          <cell r="A266">
            <v>51720810</v>
          </cell>
          <cell r="B266" t="str">
            <v>Refulgente, Joy</v>
          </cell>
          <cell r="C266" t="str">
            <v>Joy Refulgente</v>
          </cell>
          <cell r="D266" t="str">
            <v>Refulgente</v>
          </cell>
          <cell r="E266" t="str">
            <v>Joy</v>
          </cell>
          <cell r="F266" t="str">
            <v>Aguirre</v>
          </cell>
          <cell r="G266">
            <v>51591940</v>
          </cell>
          <cell r="H266" t="str">
            <v>Famisaran, Kimberly</v>
          </cell>
          <cell r="I266">
            <v>51609648</v>
          </cell>
          <cell r="J266" t="str">
            <v>Alcantara, Ma. Concepcion</v>
          </cell>
          <cell r="K266" t="str">
            <v>Senior CSR</v>
          </cell>
          <cell r="L266" t="str">
            <v>PRODUCTION</v>
          </cell>
          <cell r="M266" t="str">
            <v>ACTIVE</v>
          </cell>
          <cell r="N266" t="str">
            <v>Sleep EQ</v>
          </cell>
          <cell r="O266" t="str">
            <v>Wave 17</v>
          </cell>
          <cell r="P266" t="str">
            <v>E0.2</v>
          </cell>
          <cell r="Q266" t="str">
            <v>1.9</v>
          </cell>
          <cell r="R266">
            <v>43144</v>
          </cell>
          <cell r="S266">
            <v>43178</v>
          </cell>
          <cell r="T266">
            <v>6624840</v>
          </cell>
          <cell r="U266" t="str">
            <v>jrefulge</v>
          </cell>
          <cell r="V266" t="str">
            <v>JOY.REFULGENTE</v>
          </cell>
          <cell r="W266">
            <v>69458</v>
          </cell>
          <cell r="X266" t="str">
            <v>RefulgenteJoy</v>
          </cell>
          <cell r="Y266" t="str">
            <v>PG3.HCLSleepRSEQ.RefulgenteJoy</v>
          </cell>
          <cell r="Z266">
            <v>14899</v>
          </cell>
          <cell r="AA266" t="str">
            <v>N/A</v>
          </cell>
          <cell r="AB266" t="str">
            <v>1447 A. Ilang-Ilang St. Pandacan Manila</v>
          </cell>
          <cell r="AC266">
            <v>9434735050</v>
          </cell>
          <cell r="AG266" t="e">
            <v>#N/A</v>
          </cell>
          <cell r="AH266">
            <v>62</v>
          </cell>
          <cell r="AK266" t="str">
            <v>Apria-Agent</v>
          </cell>
        </row>
        <row r="267">
          <cell r="A267">
            <v>51596839</v>
          </cell>
          <cell r="B267" t="str">
            <v>Rempillo, Michelle</v>
          </cell>
          <cell r="C267" t="str">
            <v>Michelle Rempillo</v>
          </cell>
          <cell r="D267" t="str">
            <v>Rempillo</v>
          </cell>
          <cell r="E267" t="str">
            <v>Michelle</v>
          </cell>
          <cell r="G267">
            <v>51578947</v>
          </cell>
          <cell r="H267" t="str">
            <v>Del Rosario, Rosemarie</v>
          </cell>
          <cell r="I267">
            <v>51601287</v>
          </cell>
          <cell r="J267" t="str">
            <v>Cerrer, Catherine Mae</v>
          </cell>
          <cell r="K267" t="str">
            <v>Senior CSR</v>
          </cell>
          <cell r="L267" t="str">
            <v>PRODUCTION</v>
          </cell>
          <cell r="M267" t="str">
            <v>ACTIVE</v>
          </cell>
          <cell r="N267" t="str">
            <v>PPMC IB L2</v>
          </cell>
          <cell r="O267" t="str">
            <v>Wave 5</v>
          </cell>
          <cell r="P267" t="str">
            <v>E0.2</v>
          </cell>
          <cell r="Q267" t="str">
            <v>3.9</v>
          </cell>
          <cell r="R267">
            <v>42422</v>
          </cell>
          <cell r="S267">
            <v>42471</v>
          </cell>
          <cell r="T267">
            <v>6624149</v>
          </cell>
          <cell r="U267" t="str">
            <v>MREMPILL</v>
          </cell>
          <cell r="V267" t="str">
            <v>MICHELLE.REMPILLO</v>
          </cell>
          <cell r="W267">
            <v>69367</v>
          </cell>
          <cell r="X267" t="str">
            <v>REMPILLOMICHELLE</v>
          </cell>
          <cell r="Y267" t="str">
            <v>PG3.HCLPPMCIB.REMPILLOMICHELLE</v>
          </cell>
          <cell r="Z267">
            <v>662</v>
          </cell>
          <cell r="AA267">
            <v>29210</v>
          </cell>
          <cell r="AB267" t="str">
            <v>5th Ave. cor 21st St. BGC</v>
          </cell>
          <cell r="AC267" t="str">
            <v>09151206008 </v>
          </cell>
          <cell r="AG267" t="e">
            <v>#N/A</v>
          </cell>
          <cell r="AH267">
            <v>64</v>
          </cell>
          <cell r="AK267" t="str">
            <v>Apria-Agent</v>
          </cell>
        </row>
        <row r="268">
          <cell r="A268">
            <v>51722399</v>
          </cell>
          <cell r="B268" t="str">
            <v>Reyes, Josefa</v>
          </cell>
          <cell r="C268" t="str">
            <v>Josefa Reyes</v>
          </cell>
          <cell r="D268" t="str">
            <v>Reyes</v>
          </cell>
          <cell r="E268" t="str">
            <v>Josefa</v>
          </cell>
          <cell r="G268">
            <v>51615282</v>
          </cell>
          <cell r="H268" t="str">
            <v>Lozares, Eurvene Mark Santiago</v>
          </cell>
          <cell r="I268">
            <v>51747002</v>
          </cell>
          <cell r="J268" t="str">
            <v>Ronelle, Dalay</v>
          </cell>
          <cell r="K268" t="str">
            <v>Senior CSR</v>
          </cell>
          <cell r="L268" t="str">
            <v>PRODUCTION</v>
          </cell>
          <cell r="M268" t="str">
            <v>ACTIVE</v>
          </cell>
          <cell r="N268" t="str">
            <v>PPMC BPM</v>
          </cell>
          <cell r="O268" t="str">
            <v>Wave 13</v>
          </cell>
          <cell r="P268" t="str">
            <v>E0.2</v>
          </cell>
          <cell r="Q268" t="str">
            <v>1.9</v>
          </cell>
          <cell r="R268">
            <v>43153</v>
          </cell>
          <cell r="S268">
            <v>43206</v>
          </cell>
          <cell r="T268">
            <v>6624957</v>
          </cell>
          <cell r="U268" t="str">
            <v>JREYES9</v>
          </cell>
          <cell r="V268" t="str">
            <v>JOSEFA.REYES</v>
          </cell>
          <cell r="W268">
            <v>69805</v>
          </cell>
          <cell r="X268" t="str">
            <v>ReyesJosefa</v>
          </cell>
          <cell r="Y268" t="str">
            <v>PG3.HCLPPMCBPM.ReyesJosefa</v>
          </cell>
          <cell r="Z268">
            <v>206344</v>
          </cell>
          <cell r="AA268" t="str">
            <v>N/A</v>
          </cell>
          <cell r="AB268" t="str">
            <v>Pembo Makati City</v>
          </cell>
          <cell r="AC268">
            <v>9057682768</v>
          </cell>
          <cell r="AG268" t="e">
            <v>#N/A</v>
          </cell>
          <cell r="AH268">
            <v>63</v>
          </cell>
          <cell r="AK268" t="str">
            <v>Apria-Agent</v>
          </cell>
        </row>
        <row r="269">
          <cell r="A269">
            <v>51696344</v>
          </cell>
          <cell r="B269" t="str">
            <v>Reyes, Thea Marie</v>
          </cell>
          <cell r="C269" t="str">
            <v>Thea Marie Reyes</v>
          </cell>
          <cell r="D269" t="str">
            <v>Reyes</v>
          </cell>
          <cell r="E269" t="str">
            <v>Thea Marie</v>
          </cell>
          <cell r="G269">
            <v>51421353</v>
          </cell>
          <cell r="H269" t="str">
            <v>Flores, Ma. Adelfa</v>
          </cell>
          <cell r="I269">
            <v>51581034</v>
          </cell>
          <cell r="J269" t="str">
            <v>Leona, Christian Geemee</v>
          </cell>
          <cell r="K269" t="str">
            <v>Quality Analyst</v>
          </cell>
          <cell r="L269" t="str">
            <v>SUPPORT</v>
          </cell>
          <cell r="M269" t="str">
            <v>ACTIVE</v>
          </cell>
          <cell r="N269" t="str">
            <v>PPMC</v>
          </cell>
          <cell r="O269" t="str">
            <v>Wave 10</v>
          </cell>
          <cell r="P269" t="str">
            <v>E0.3</v>
          </cell>
          <cell r="Q269" t="str">
            <v>2.3</v>
          </cell>
          <cell r="R269">
            <v>42954</v>
          </cell>
          <cell r="S269">
            <v>42996</v>
          </cell>
          <cell r="T269">
            <v>6624602</v>
          </cell>
          <cell r="U269" t="str">
            <v>TREYES1</v>
          </cell>
          <cell r="V269" t="str">
            <v>THEAMARIE.REYES</v>
          </cell>
          <cell r="W269">
            <v>69336</v>
          </cell>
          <cell r="X269" t="str">
            <v>REYESTHEAMARIE</v>
          </cell>
          <cell r="Y269" t="str">
            <v>PG3.HCLQuality.REYESTHEAMARIE</v>
          </cell>
          <cell r="Z269">
            <v>2957</v>
          </cell>
          <cell r="AA269" t="str">
            <v>N/A</v>
          </cell>
          <cell r="AB269" t="str">
            <v>L10 B27 Dinar Street Lores Country Homes, Antipolo City</v>
          </cell>
          <cell r="AC269" t="str">
            <v>09171128329 </v>
          </cell>
          <cell r="AG269" t="e">
            <v>#N/A</v>
          </cell>
          <cell r="AH269">
            <v>69</v>
          </cell>
          <cell r="AK269" t="str">
            <v>Apria-Quality</v>
          </cell>
        </row>
        <row r="270">
          <cell r="A270">
            <v>51802874</v>
          </cell>
          <cell r="B270" t="str">
            <v xml:space="preserve">Rico, Abraham </v>
          </cell>
          <cell r="C270" t="str">
            <v>Abraham  Rico</v>
          </cell>
          <cell r="D270" t="str">
            <v>Rico</v>
          </cell>
          <cell r="E270" t="str">
            <v xml:space="preserve">Abraham </v>
          </cell>
          <cell r="G270">
            <v>51568888</v>
          </cell>
          <cell r="H270" t="str">
            <v>Saway, Kim Edward</v>
          </cell>
          <cell r="I270">
            <v>51601287</v>
          </cell>
          <cell r="J270" t="str">
            <v>Cerrer, Catherine Mae</v>
          </cell>
          <cell r="K270" t="str">
            <v>Senior CSR</v>
          </cell>
          <cell r="L270" t="str">
            <v>PRODUCTION</v>
          </cell>
          <cell r="M270" t="str">
            <v>ACTIVE</v>
          </cell>
          <cell r="N270" t="str">
            <v>Sleep CS</v>
          </cell>
          <cell r="O270" t="str">
            <v>Wave 22</v>
          </cell>
          <cell r="P270" t="str">
            <v>E0.2</v>
          </cell>
          <cell r="Q270" t="str">
            <v>0.8</v>
          </cell>
          <cell r="R270">
            <v>43559</v>
          </cell>
          <cell r="S270">
            <v>43756</v>
          </cell>
          <cell r="U270" t="str">
            <v>ARICO </v>
          </cell>
          <cell r="V270" t="str">
            <v>ABRAHAM.RICO</v>
          </cell>
          <cell r="W270">
            <v>69190</v>
          </cell>
          <cell r="X270" t="str">
            <v>RICOABRAHAM</v>
          </cell>
          <cell r="Y270" t="str">
            <v>PG3.HCLSleepRSCS.RICOABRAHAM</v>
          </cell>
          <cell r="Z270">
            <v>17073</v>
          </cell>
          <cell r="AA270" t="e">
            <v>#N/A</v>
          </cell>
          <cell r="AB270" t="e">
            <v>#N/A</v>
          </cell>
          <cell r="AC270" t="e">
            <v>#N/A</v>
          </cell>
          <cell r="AG270" t="str">
            <v>Closed with Council Approval</v>
          </cell>
          <cell r="AH270">
            <v>69</v>
          </cell>
          <cell r="AK270" t="str">
            <v>Apria-Agent</v>
          </cell>
        </row>
        <row r="271">
          <cell r="A271">
            <v>51719966</v>
          </cell>
          <cell r="B271" t="str">
            <v>Rico, Gerald Allison</v>
          </cell>
          <cell r="C271" t="str">
            <v>Gerald Allison Rico</v>
          </cell>
          <cell r="D271" t="str">
            <v>Rico</v>
          </cell>
          <cell r="E271" t="str">
            <v>Gerald Allison</v>
          </cell>
          <cell r="G271">
            <v>51588225</v>
          </cell>
          <cell r="H271" t="str">
            <v>Boado, Ruel</v>
          </cell>
          <cell r="I271">
            <v>51747002</v>
          </cell>
          <cell r="J271" t="str">
            <v>Ronelle, Dalay</v>
          </cell>
          <cell r="K271" t="str">
            <v>Senior CSR</v>
          </cell>
          <cell r="L271" t="str">
            <v>PRODUCTION</v>
          </cell>
          <cell r="M271" t="str">
            <v>ACTIVE</v>
          </cell>
          <cell r="N271" t="str">
            <v>PPMC</v>
          </cell>
          <cell r="O271" t="str">
            <v>Wave 21</v>
          </cell>
          <cell r="P271" t="str">
            <v>E0.2</v>
          </cell>
          <cell r="Q271" t="str">
            <v>1.10</v>
          </cell>
          <cell r="R271">
            <v>43130</v>
          </cell>
          <cell r="S271">
            <v>43725</v>
          </cell>
          <cell r="T271">
            <v>6624808</v>
          </cell>
          <cell r="U271" t="str">
            <v>GRICO1</v>
          </cell>
          <cell r="V271" t="str">
            <v>GERALDALLISON.RICO</v>
          </cell>
          <cell r="W271">
            <v>69300</v>
          </cell>
          <cell r="X271" t="str">
            <v>RicoGeraldAlliso</v>
          </cell>
          <cell r="Y271" t="str">
            <v>PG3.HCLPPMCIB.RicoGeraldAlliso</v>
          </cell>
          <cell r="Z271">
            <v>14904</v>
          </cell>
          <cell r="AA271" t="str">
            <v>N/A</v>
          </cell>
          <cell r="AB271" t="str">
            <v>643 Toblerone st. montalban</v>
          </cell>
          <cell r="AC271">
            <v>9774035097</v>
          </cell>
          <cell r="AG271" t="e">
            <v>#N/A</v>
          </cell>
          <cell r="AH271">
            <v>67</v>
          </cell>
          <cell r="AK271" t="str">
            <v>Apria-Agent</v>
          </cell>
        </row>
        <row r="272">
          <cell r="A272">
            <v>51722772</v>
          </cell>
          <cell r="B272" t="str">
            <v>Rodelas, Rjay</v>
          </cell>
          <cell r="C272" t="str">
            <v>Rjay Rodelas</v>
          </cell>
          <cell r="D272" t="str">
            <v>Rodelas</v>
          </cell>
          <cell r="E272" t="str">
            <v>Rjay</v>
          </cell>
          <cell r="G272">
            <v>51588223</v>
          </cell>
          <cell r="H272" t="str">
            <v>Pereira, Aiza Gay</v>
          </cell>
          <cell r="I272">
            <v>51609648</v>
          </cell>
          <cell r="J272" t="str">
            <v>Alcantara, Ma. Concepcion</v>
          </cell>
          <cell r="K272" t="str">
            <v>Senior CSR</v>
          </cell>
          <cell r="L272" t="str">
            <v>PRODUCTION</v>
          </cell>
          <cell r="M272" t="str">
            <v>ACTIVE</v>
          </cell>
          <cell r="N272" t="str">
            <v>Sleep EQ</v>
          </cell>
          <cell r="O272" t="str">
            <v>Wave 30</v>
          </cell>
          <cell r="P272" t="str">
            <v>E0.2</v>
          </cell>
          <cell r="Q272" t="str">
            <v>1.9</v>
          </cell>
          <cell r="R272">
            <v>43159</v>
          </cell>
          <cell r="S272">
            <v>43753</v>
          </cell>
          <cell r="T272">
            <v>6624939</v>
          </cell>
          <cell r="U272" t="str">
            <v>RRODELAS</v>
          </cell>
          <cell r="V272" t="str">
            <v>RJAY.RODELAS</v>
          </cell>
          <cell r="W272">
            <v>69494</v>
          </cell>
          <cell r="X272" t="str">
            <v>RodelasRjay</v>
          </cell>
          <cell r="Y272" t="str">
            <v>PG3.HCLSleepRSEQ.RodelasRjay</v>
          </cell>
          <cell r="Z272">
            <v>14822</v>
          </cell>
          <cell r="AA272" t="str">
            <v>N/A</v>
          </cell>
          <cell r="AB272" t="str">
            <v>Almanza Las Pinas</v>
          </cell>
          <cell r="AC272">
            <v>9167152060</v>
          </cell>
          <cell r="AG272" t="e">
            <v>#N/A</v>
          </cell>
          <cell r="AH272">
            <v>67</v>
          </cell>
          <cell r="AK272" t="str">
            <v>Apria-Agent</v>
          </cell>
        </row>
        <row r="273">
          <cell r="A273">
            <v>51810947</v>
          </cell>
          <cell r="B273" t="str">
            <v xml:space="preserve">Rodrigo, Jacklyn Rose </v>
          </cell>
          <cell r="C273" t="str">
            <v>Jacklyn Rose Rodrigo</v>
          </cell>
          <cell r="D273" t="str">
            <v>Rodrigo</v>
          </cell>
          <cell r="E273" t="str">
            <v>Jacklyn Rose</v>
          </cell>
          <cell r="G273">
            <v>40108183</v>
          </cell>
          <cell r="H273" t="str">
            <v>Roopesh Mishra</v>
          </cell>
          <cell r="I273" t="str">
            <v>-</v>
          </cell>
          <cell r="J273" t="str">
            <v>-</v>
          </cell>
          <cell r="K273" t="str">
            <v>HR</v>
          </cell>
          <cell r="L273" t="str">
            <v>SUPPORT</v>
          </cell>
          <cell r="M273" t="str">
            <v>ACTIVE</v>
          </cell>
          <cell r="N273" t="str">
            <v>ALL</v>
          </cell>
          <cell r="P273" t="str">
            <v>E3.2</v>
          </cell>
          <cell r="Q273" t="str">
            <v>0.6</v>
          </cell>
          <cell r="R273">
            <v>43601</v>
          </cell>
          <cell r="V273" t="str">
            <v>JACKLYNROSE.RODRIGO</v>
          </cell>
          <cell r="X273" t="str">
            <v/>
          </cell>
          <cell r="AA273" t="e">
            <v>#N/A</v>
          </cell>
          <cell r="AB273" t="e">
            <v>#N/A</v>
          </cell>
          <cell r="AC273" t="e">
            <v>#N/A</v>
          </cell>
          <cell r="AG273" t="e">
            <v>#N/A</v>
          </cell>
          <cell r="AH273" t="str">
            <v>EX</v>
          </cell>
          <cell r="AK273" t="str">
            <v>Apria-HR</v>
          </cell>
        </row>
        <row r="274">
          <cell r="A274">
            <v>51576660</v>
          </cell>
          <cell r="B274" t="str">
            <v>Rodrigo, Robin</v>
          </cell>
          <cell r="C274" t="str">
            <v>Robin Rodrigo</v>
          </cell>
          <cell r="D274" t="str">
            <v>Robin</v>
          </cell>
          <cell r="E274" t="str">
            <v>Rodrigo</v>
          </cell>
          <cell r="G274">
            <v>51609648</v>
          </cell>
          <cell r="H274" t="str">
            <v>Alcantara, Ma. Concepcion</v>
          </cell>
          <cell r="I274">
            <v>51621455</v>
          </cell>
          <cell r="J274" t="str">
            <v>Francisco, Patricia Anne</v>
          </cell>
          <cell r="K274" t="str">
            <v>Team Leader</v>
          </cell>
          <cell r="L274" t="str">
            <v>SUPPORT</v>
          </cell>
          <cell r="M274" t="str">
            <v>ACTIVE</v>
          </cell>
          <cell r="N274" t="str">
            <v>Sleep EQ</v>
          </cell>
          <cell r="O274" t="str">
            <v>Wave 1</v>
          </cell>
          <cell r="P274" t="str">
            <v>E1.1</v>
          </cell>
          <cell r="Q274" t="str">
            <v>4.3</v>
          </cell>
          <cell r="R274">
            <v>42243</v>
          </cell>
          <cell r="S274">
            <v>42990</v>
          </cell>
          <cell r="T274">
            <v>6634037</v>
          </cell>
          <cell r="U274" t="str">
            <v>RRODRIGO</v>
          </cell>
          <cell r="V274" t="str">
            <v>ROBIN.RODRIGO</v>
          </cell>
          <cell r="W274">
            <v>69157</v>
          </cell>
          <cell r="X274" t="str">
            <v>RODRIGOROBIN</v>
          </cell>
          <cell r="Y274" t="str">
            <v>PG3.HCLSleepRSEQ.RODRIGOROBIN</v>
          </cell>
          <cell r="Z274">
            <v>3</v>
          </cell>
          <cell r="AA274">
            <v>33272</v>
          </cell>
          <cell r="AB274" t="str">
            <v>516 Fortune Star City, Susano Rd</v>
          </cell>
          <cell r="AC274">
            <v>9063591410</v>
          </cell>
          <cell r="AG274" t="e">
            <v>#N/A</v>
          </cell>
          <cell r="AH274">
            <v>74</v>
          </cell>
          <cell r="AK274" t="str">
            <v>Apria-TL</v>
          </cell>
        </row>
        <row r="275">
          <cell r="A275">
            <v>51710500</v>
          </cell>
          <cell r="B275" t="str">
            <v>Rodriguez, Rose Anne</v>
          </cell>
          <cell r="C275" t="str">
            <v>Rose Anne Rodriguez</v>
          </cell>
          <cell r="D275" t="str">
            <v>Rodriguez</v>
          </cell>
          <cell r="E275" t="str">
            <v>Rose Anne</v>
          </cell>
          <cell r="G275">
            <v>51744004</v>
          </cell>
          <cell r="H275" t="str">
            <v>Sharma, Saumitra</v>
          </cell>
          <cell r="I275">
            <v>51735281</v>
          </cell>
          <cell r="J275" t="str">
            <v>Abigail Manubay</v>
          </cell>
          <cell r="K275" t="str">
            <v>Training Manager</v>
          </cell>
          <cell r="L275" t="str">
            <v>SUPPORT</v>
          </cell>
          <cell r="M275" t="str">
            <v>ACTIVE</v>
          </cell>
          <cell r="N275" t="str">
            <v>All</v>
          </cell>
          <cell r="P275" t="str">
            <v>E2.2</v>
          </cell>
          <cell r="Q275" t="str">
            <v>2.0</v>
          </cell>
          <cell r="R275">
            <v>43060</v>
          </cell>
          <cell r="T275">
            <v>6624725</v>
          </cell>
          <cell r="U275" t="str">
            <v>RRODRI25</v>
          </cell>
          <cell r="V275" t="str">
            <v>ROSEANNE.RODRIGUEZ</v>
          </cell>
          <cell r="W275">
            <v>12504</v>
          </cell>
          <cell r="X275" t="str">
            <v>RodriguezRoseAnn</v>
          </cell>
          <cell r="Y275" t="str">
            <v>PG3.HCLTraining.RodriguezRoseAnn</v>
          </cell>
          <cell r="Z275">
            <v>14375</v>
          </cell>
          <cell r="AA275" t="str">
            <v>N/A</v>
          </cell>
          <cell r="AB275" t="str">
            <v>16 Aguho Corner Yakal St Engineers Hills</v>
          </cell>
          <cell r="AC275">
            <v>9987235072</v>
          </cell>
          <cell r="AG275" t="e">
            <v>#N/A</v>
          </cell>
          <cell r="AH275">
            <v>70</v>
          </cell>
          <cell r="AK275" t="str">
            <v>Apria-Training</v>
          </cell>
        </row>
        <row r="276">
          <cell r="A276">
            <v>51700458</v>
          </cell>
          <cell r="B276" t="str">
            <v>Rodriguez, Ruth Ann</v>
          </cell>
          <cell r="C276" t="str">
            <v>Ruth Ann Balabarcon Rodriguez</v>
          </cell>
          <cell r="D276" t="str">
            <v>Rodriguez</v>
          </cell>
          <cell r="E276" t="str">
            <v>Ruth Ann</v>
          </cell>
          <cell r="F276" t="str">
            <v>Balabarcon</v>
          </cell>
          <cell r="G276">
            <v>51547597</v>
          </cell>
          <cell r="H276" t="str">
            <v>Venales, Marven</v>
          </cell>
          <cell r="I276">
            <v>51814930</v>
          </cell>
          <cell r="J276" t="str">
            <v xml:space="preserve">Raagas, Jake </v>
          </cell>
          <cell r="K276" t="str">
            <v>Senior CSR</v>
          </cell>
          <cell r="L276" t="str">
            <v>PRODUCTION</v>
          </cell>
          <cell r="M276" t="str">
            <v>ACTIVE</v>
          </cell>
          <cell r="N276" t="str">
            <v>Kaiser BU/AH</v>
          </cell>
          <cell r="O276" t="str">
            <v>Wave 2</v>
          </cell>
          <cell r="P276" t="str">
            <v>E0.2</v>
          </cell>
          <cell r="Q276" t="str">
            <v>2.3</v>
          </cell>
          <cell r="R276">
            <v>42978</v>
          </cell>
          <cell r="S276">
            <v>43031</v>
          </cell>
          <cell r="T276">
            <v>6624666</v>
          </cell>
          <cell r="U276" t="str">
            <v>RRODRI24</v>
          </cell>
          <cell r="V276" t="str">
            <v>RUTHANN.RODRIGUEZ</v>
          </cell>
          <cell r="W276">
            <v>69046</v>
          </cell>
          <cell r="X276" t="str">
            <v>RODRIGUEZRUTHANN</v>
          </cell>
          <cell r="Y276" t="str">
            <v>PG3.HCLKAISERHC.RODRIGUEZRUTHANN</v>
          </cell>
          <cell r="Z276">
            <v>14497</v>
          </cell>
          <cell r="AA276" t="str">
            <v>N/A</v>
          </cell>
          <cell r="AB276" t="str">
            <v>Concordia Street Balayan Batangas</v>
          </cell>
          <cell r="AC276">
            <v>9455004175</v>
          </cell>
          <cell r="AG276" t="e">
            <v>#N/A</v>
          </cell>
          <cell r="AH276">
            <v>70</v>
          </cell>
          <cell r="AK276" t="str">
            <v>Apria-Agent</v>
          </cell>
        </row>
        <row r="277">
          <cell r="A277">
            <v>51747002</v>
          </cell>
          <cell r="B277" t="str">
            <v>Ronelle, Dalay</v>
          </cell>
          <cell r="C277" t="str">
            <v>Ronelle Dalay</v>
          </cell>
          <cell r="D277" t="str">
            <v>Dalay</v>
          </cell>
          <cell r="E277" t="str">
            <v>Ronelle</v>
          </cell>
          <cell r="G277">
            <v>51601287</v>
          </cell>
          <cell r="H277" t="str">
            <v>Cerrer, Catherine Mae</v>
          </cell>
          <cell r="I277">
            <v>51744004</v>
          </cell>
          <cell r="J277" t="str">
            <v>Sharma, Saumitra</v>
          </cell>
          <cell r="K277" t="str">
            <v>Deputy Manager</v>
          </cell>
          <cell r="L277" t="str">
            <v>SUPPORT</v>
          </cell>
          <cell r="M277" t="str">
            <v>ACTIVE</v>
          </cell>
          <cell r="N277" t="str">
            <v>PPMC</v>
          </cell>
          <cell r="O277" t="str">
            <v>Wave 22</v>
          </cell>
          <cell r="P277" t="str">
            <v>E2.2</v>
          </cell>
          <cell r="Q277" t="str">
            <v>1.3</v>
          </cell>
          <cell r="R277">
            <v>43325</v>
          </cell>
          <cell r="T277">
            <v>6634290</v>
          </cell>
          <cell r="U277" t="str">
            <v>RDALAY</v>
          </cell>
          <cell r="V277" t="str">
            <v>RONELLE.DALAY</v>
          </cell>
          <cell r="W277">
            <v>69447</v>
          </cell>
          <cell r="X277" t="str">
            <v>DalayRonelle</v>
          </cell>
          <cell r="Y277" t="str">
            <v>PG3.HCLPPMCIB.DalayRonelle</v>
          </cell>
          <cell r="Z277">
            <v>15367</v>
          </cell>
          <cell r="AA277" t="str">
            <v>N/A</v>
          </cell>
          <cell r="AB277" t="str">
            <v>#93 Urbano Velasco Avenue Pinagbuhatan Pasig City</v>
          </cell>
          <cell r="AC277">
            <v>9271282013</v>
          </cell>
          <cell r="AG277" t="e">
            <v>#N/A</v>
          </cell>
          <cell r="AH277">
            <v>78</v>
          </cell>
          <cell r="AK277" t="str">
            <v>Apria-Manager</v>
          </cell>
        </row>
        <row r="278">
          <cell r="A278">
            <v>51600382</v>
          </cell>
          <cell r="B278" t="str">
            <v>Rosita, Gilbert</v>
          </cell>
          <cell r="C278" t="str">
            <v>Gilbert Rosita</v>
          </cell>
          <cell r="D278" t="str">
            <v>Rosita</v>
          </cell>
          <cell r="E278" t="str">
            <v>Gilbert</v>
          </cell>
          <cell r="G278">
            <v>51421353</v>
          </cell>
          <cell r="H278" t="str">
            <v>Flores, Ma. Adelfa</v>
          </cell>
          <cell r="I278">
            <v>51581034</v>
          </cell>
          <cell r="J278" t="str">
            <v>Leona, Christian Geemee</v>
          </cell>
          <cell r="K278" t="str">
            <v>Quality Analyst</v>
          </cell>
          <cell r="L278" t="str">
            <v>SUPPORT</v>
          </cell>
          <cell r="M278" t="str">
            <v>ACTIVE</v>
          </cell>
          <cell r="N278" t="str">
            <v>Sleep CS</v>
          </cell>
          <cell r="O278" t="str">
            <v>Wave 9</v>
          </cell>
          <cell r="P278" t="str">
            <v>E0.3</v>
          </cell>
          <cell r="Q278" t="str">
            <v>3.8</v>
          </cell>
          <cell r="R278">
            <v>42446</v>
          </cell>
          <cell r="S278">
            <v>42485</v>
          </cell>
          <cell r="T278">
            <v>6624176</v>
          </cell>
          <cell r="U278" t="str">
            <v>GROSITA</v>
          </cell>
          <cell r="V278" t="str">
            <v>GILBERT.ROSITA</v>
          </cell>
          <cell r="W278">
            <v>69068</v>
          </cell>
          <cell r="X278" t="str">
            <v>ROSITAGILBERT</v>
          </cell>
          <cell r="Y278" t="str">
            <v>PG3.HCLQuality.ROSITAGILBERT</v>
          </cell>
          <cell r="Z278">
            <v>2684</v>
          </cell>
          <cell r="AA278">
            <v>33308</v>
          </cell>
          <cell r="AB278" t="str">
            <v>101 Acero St. Tugatog, Malabon City</v>
          </cell>
          <cell r="AC278">
            <v>9154780178</v>
          </cell>
          <cell r="AG278" t="e">
            <v>#N/A</v>
          </cell>
          <cell r="AH278">
            <v>74</v>
          </cell>
          <cell r="AK278" t="str">
            <v>Apria-Quality</v>
          </cell>
        </row>
        <row r="279">
          <cell r="A279">
            <v>51561929</v>
          </cell>
          <cell r="B279" t="str">
            <v>Salting, Donna Jayne</v>
          </cell>
          <cell r="C279" t="str">
            <v>Donna Jayne Salting</v>
          </cell>
          <cell r="D279" t="str">
            <v>Salting</v>
          </cell>
          <cell r="E279" t="str">
            <v>Donna Jayne</v>
          </cell>
          <cell r="G279">
            <v>51757905</v>
          </cell>
          <cell r="H279" t="str">
            <v>Pratul Naiya, Animes</v>
          </cell>
          <cell r="I279">
            <v>51547367</v>
          </cell>
          <cell r="J279" t="str">
            <v>Manikantan M</v>
          </cell>
          <cell r="K279" t="str">
            <v>WFM</v>
          </cell>
          <cell r="L279" t="str">
            <v>SUPPORT</v>
          </cell>
          <cell r="M279" t="str">
            <v>ACTIVE</v>
          </cell>
          <cell r="N279" t="str">
            <v>ALL</v>
          </cell>
          <cell r="O279" t="str">
            <v>Wave 3</v>
          </cell>
          <cell r="P279" t="str">
            <v>E0.3</v>
          </cell>
          <cell r="Q279" t="str">
            <v>4.6</v>
          </cell>
          <cell r="R279">
            <v>42138</v>
          </cell>
          <cell r="T279">
            <v>6634181</v>
          </cell>
          <cell r="U279" t="str">
            <v>DSALTING</v>
          </cell>
          <cell r="V279" t="str">
            <v>DONNAJAYNE.SALTING</v>
          </cell>
          <cell r="W279">
            <v>69144</v>
          </cell>
          <cell r="X279" t="str">
            <v>SaltingDonnajayn</v>
          </cell>
          <cell r="Y279" t="str">
            <v>PG3.HCLWFM.SaltingDonnajayn</v>
          </cell>
          <cell r="Z279">
            <v>206301</v>
          </cell>
          <cell r="AA279">
            <v>34867</v>
          </cell>
          <cell r="AB279" t="str">
            <v>202-B Domus Mariae Condo Estrada St. San Andres Bukid Manila</v>
          </cell>
          <cell r="AC279">
            <v>9066368403</v>
          </cell>
          <cell r="AG279" t="e">
            <v>#N/A</v>
          </cell>
          <cell r="AH279" t="str">
            <v>EX</v>
          </cell>
          <cell r="AK279" t="str">
            <v>Apria-TL</v>
          </cell>
        </row>
        <row r="280">
          <cell r="A280">
            <v>51718513</v>
          </cell>
          <cell r="B280" t="str">
            <v>Saludares, Hans Christian</v>
          </cell>
          <cell r="C280" t="str">
            <v>Hans Christian Saludares</v>
          </cell>
          <cell r="D280" t="str">
            <v>Saludares</v>
          </cell>
          <cell r="E280" t="str">
            <v>Hans Christian</v>
          </cell>
          <cell r="G280">
            <v>51559927</v>
          </cell>
          <cell r="H280" t="str">
            <v>Acena, Bert Allan</v>
          </cell>
          <cell r="I280">
            <v>51772919</v>
          </cell>
          <cell r="J280" t="str">
            <v>Fernandez, Rosanna Eslava</v>
          </cell>
          <cell r="K280" t="str">
            <v>Senior CSR</v>
          </cell>
          <cell r="L280" t="str">
            <v>PRODUCTION</v>
          </cell>
          <cell r="M280" t="str">
            <v>ACTIVE</v>
          </cell>
          <cell r="N280" t="str">
            <v>Kaiser Closet</v>
          </cell>
          <cell r="O280" t="str">
            <v>Wave 11</v>
          </cell>
          <cell r="P280" t="str">
            <v>E0.2</v>
          </cell>
          <cell r="Q280" t="str">
            <v>1.10</v>
          </cell>
          <cell r="R280">
            <v>43129</v>
          </cell>
          <cell r="S280">
            <v>43753</v>
          </cell>
          <cell r="T280">
            <v>6624807</v>
          </cell>
          <cell r="U280" t="str">
            <v>HSALUDAR</v>
          </cell>
          <cell r="V280" t="str">
            <v>HANSCHRISTIAN.S</v>
          </cell>
          <cell r="W280">
            <v>69299</v>
          </cell>
          <cell r="X280" t="str">
            <v>SALUDARESHANS</v>
          </cell>
          <cell r="Y280" t="str">
            <v>PG3.HCLKAISERHC.SALUDARESHANS</v>
          </cell>
          <cell r="Z280">
            <v>14944</v>
          </cell>
          <cell r="AA280" t="str">
            <v>N/A</v>
          </cell>
          <cell r="AB280" t="str">
            <v>Blk 31 Lot 9 Greengate Homes 2 Imus Cavite</v>
          </cell>
          <cell r="AC280">
            <v>9279643361</v>
          </cell>
          <cell r="AG280" t="e">
            <v>#N/A</v>
          </cell>
          <cell r="AH280">
            <v>67</v>
          </cell>
          <cell r="AK280" t="str">
            <v>Apria-Agent</v>
          </cell>
        </row>
        <row r="281">
          <cell r="A281">
            <v>51741205</v>
          </cell>
          <cell r="B281" t="str">
            <v>Salvo, Zchaira Angel</v>
          </cell>
          <cell r="C281" t="str">
            <v>Zchaira Angela Salvo</v>
          </cell>
          <cell r="D281" t="str">
            <v>Salvo</v>
          </cell>
          <cell r="E281" t="str">
            <v>Zchaira Angel</v>
          </cell>
          <cell r="G281">
            <v>51743367</v>
          </cell>
          <cell r="H281" t="str">
            <v>Evangelista, Jose Roy</v>
          </cell>
          <cell r="I281">
            <v>51564379</v>
          </cell>
          <cell r="J281" t="str">
            <v>Puentenegra, Kris Angelo</v>
          </cell>
          <cell r="K281" t="str">
            <v>Senior CSR</v>
          </cell>
          <cell r="L281" t="str">
            <v>PRODUCTION</v>
          </cell>
          <cell r="M281" t="str">
            <v>ACTIVE</v>
          </cell>
          <cell r="N281" t="str">
            <v>Standard PAP</v>
          </cell>
          <cell r="O281" t="str">
            <v>Wave 27</v>
          </cell>
          <cell r="P281" t="str">
            <v>E0.2</v>
          </cell>
          <cell r="Q281" t="str">
            <v>1.4</v>
          </cell>
          <cell r="R281">
            <v>43287</v>
          </cell>
          <cell r="S281">
            <v>43318</v>
          </cell>
          <cell r="T281">
            <v>6634752</v>
          </cell>
          <cell r="U281" t="str">
            <v>ZSALVO</v>
          </cell>
          <cell r="V281" t="str">
            <v>ZCHAIRA.SALVO</v>
          </cell>
          <cell r="W281">
            <v>48572</v>
          </cell>
          <cell r="X281" t="str">
            <v>SalvoZchaira</v>
          </cell>
          <cell r="Y281" t="str">
            <v>PG3.HCLStdPAPEQ.SalvoZchaira</v>
          </cell>
          <cell r="Z281">
            <v>17085</v>
          </cell>
          <cell r="AA281" t="str">
            <v>N/A</v>
          </cell>
          <cell r="AB281" t="str">
            <v>0362 PUROK 4 BICAL MABALACAT PAMPANGA</v>
          </cell>
          <cell r="AC281" t="str">
            <v>09453490250</v>
          </cell>
          <cell r="AG281" t="e">
            <v>#N/A</v>
          </cell>
          <cell r="AH281">
            <v>64</v>
          </cell>
          <cell r="AK281" t="str">
            <v>Apria-Agent</v>
          </cell>
        </row>
        <row r="282">
          <cell r="A282">
            <v>51723675</v>
          </cell>
          <cell r="B282" t="str">
            <v>Saman, Kristine</v>
          </cell>
          <cell r="C282" t="str">
            <v>Kristine Rances Saman</v>
          </cell>
          <cell r="D282" t="str">
            <v>Saman</v>
          </cell>
          <cell r="E282" t="str">
            <v>Kristine</v>
          </cell>
          <cell r="F282" t="str">
            <v>Rances</v>
          </cell>
          <cell r="G282">
            <v>51609647</v>
          </cell>
          <cell r="H282" t="str">
            <v>Oliveros, Kristel Aissa</v>
          </cell>
          <cell r="I282">
            <v>51747002</v>
          </cell>
          <cell r="J282" t="str">
            <v>Ronelle, Dalay</v>
          </cell>
          <cell r="K282" t="str">
            <v>Senior CSR</v>
          </cell>
          <cell r="L282" t="str">
            <v>PRODUCTION</v>
          </cell>
          <cell r="M282" t="str">
            <v>ACTIVE</v>
          </cell>
          <cell r="N282" t="str">
            <v>PPMC</v>
          </cell>
          <cell r="O282" t="str">
            <v>Wave 12</v>
          </cell>
          <cell r="P282" t="str">
            <v>E0.2</v>
          </cell>
          <cell r="Q282" t="str">
            <v>1.8</v>
          </cell>
          <cell r="R282">
            <v>43166</v>
          </cell>
          <cell r="S282">
            <v>43213</v>
          </cell>
          <cell r="T282">
            <v>6634540</v>
          </cell>
          <cell r="U282" t="str">
            <v>KSAMAN</v>
          </cell>
          <cell r="V282" t="str">
            <v>KRISTINE.SAMAN</v>
          </cell>
          <cell r="W282">
            <v>48563</v>
          </cell>
          <cell r="X282" t="str">
            <v>SamanKristine</v>
          </cell>
          <cell r="Y282" t="str">
            <v>PG3.HCLPPMCIB.SamanKristine</v>
          </cell>
          <cell r="Z282">
            <v>15444</v>
          </cell>
          <cell r="AA282" t="str">
            <v>N/A</v>
          </cell>
          <cell r="AB282" t="str">
            <v>877 Kasipagan St. Mandaluyong City</v>
          </cell>
          <cell r="AC282">
            <v>9335198363</v>
          </cell>
          <cell r="AG282" t="e">
            <v>#N/A</v>
          </cell>
          <cell r="AH282">
            <v>66</v>
          </cell>
          <cell r="AK282" t="str">
            <v>Apria-Agent</v>
          </cell>
        </row>
        <row r="283">
          <cell r="A283">
            <v>51715941</v>
          </cell>
          <cell r="B283" t="str">
            <v>Samante, Marben</v>
          </cell>
          <cell r="C283" t="str">
            <v>Marben Samante</v>
          </cell>
          <cell r="D283" t="str">
            <v>Samante</v>
          </cell>
          <cell r="E283" t="str">
            <v>Marben</v>
          </cell>
          <cell r="G283">
            <v>51568888</v>
          </cell>
          <cell r="H283" t="str">
            <v>Saway, Kim Edward</v>
          </cell>
          <cell r="I283">
            <v>51601287</v>
          </cell>
          <cell r="J283" t="str">
            <v>Cerrer, Catherine Mae</v>
          </cell>
          <cell r="K283" t="str">
            <v>CSR</v>
          </cell>
          <cell r="L283" t="str">
            <v>PRODUCTION</v>
          </cell>
          <cell r="M283" t="str">
            <v>ACTIVE</v>
          </cell>
          <cell r="N283" t="str">
            <v>Sleep CS</v>
          </cell>
          <cell r="O283" t="str">
            <v>Wave 16</v>
          </cell>
          <cell r="P283" t="str">
            <v>E0.1</v>
          </cell>
          <cell r="Q283" t="str">
            <v>1.10</v>
          </cell>
          <cell r="R283">
            <v>43108</v>
          </cell>
          <cell r="S283">
            <v>43752</v>
          </cell>
          <cell r="T283">
            <v>6624853</v>
          </cell>
          <cell r="U283" t="str">
            <v>MSAMANTE</v>
          </cell>
          <cell r="V283" t="str">
            <v>MARBEN.SAMANTE</v>
          </cell>
          <cell r="W283">
            <v>69432</v>
          </cell>
          <cell r="X283" t="str">
            <v>SamanteMarben</v>
          </cell>
          <cell r="Y283" t="str">
            <v>PG3.HCLSleepRSCS.SamanteMarben</v>
          </cell>
          <cell r="Z283">
            <v>4334</v>
          </cell>
          <cell r="AA283" t="str">
            <v>N/A</v>
          </cell>
          <cell r="AB283" t="str">
            <v>Purok 2 Brgy. Catioan, Capalonga, Camarines Norte</v>
          </cell>
          <cell r="AC283">
            <v>9218063318</v>
          </cell>
          <cell r="AG283" t="e">
            <v>#N/A</v>
          </cell>
          <cell r="AH283">
            <v>65</v>
          </cell>
          <cell r="AK283" t="str">
            <v>Apria-Agent</v>
          </cell>
        </row>
        <row r="284">
          <cell r="A284">
            <v>51547594</v>
          </cell>
          <cell r="B284" t="str">
            <v>San Pascual, Kimberley</v>
          </cell>
          <cell r="C284" t="str">
            <v>Kimberley San Pascual</v>
          </cell>
          <cell r="D284" t="str">
            <v>San Pascual</v>
          </cell>
          <cell r="E284" t="str">
            <v>Kimberley</v>
          </cell>
          <cell r="G284">
            <v>51421353</v>
          </cell>
          <cell r="H284" t="str">
            <v>Flores, Ma. Adelfa</v>
          </cell>
          <cell r="I284">
            <v>51581034</v>
          </cell>
          <cell r="J284" t="str">
            <v>Leona, Christian Geemee</v>
          </cell>
          <cell r="K284" t="str">
            <v>Quality Analyst</v>
          </cell>
          <cell r="L284" t="str">
            <v>SUPPORT</v>
          </cell>
          <cell r="M284" t="str">
            <v>ACTIVE</v>
          </cell>
          <cell r="N284" t="str">
            <v>Standard PAP</v>
          </cell>
          <cell r="O284" t="str">
            <v>Wave 1</v>
          </cell>
          <cell r="P284" t="str">
            <v>E0.3</v>
          </cell>
          <cell r="Q284" t="str">
            <v>4.9</v>
          </cell>
          <cell r="R284">
            <v>42051</v>
          </cell>
          <cell r="T284">
            <v>6634017</v>
          </cell>
          <cell r="U284" t="str">
            <v>KSANPASC</v>
          </cell>
          <cell r="V284" t="str">
            <v>KIMBERLEY.PASCUAL</v>
          </cell>
          <cell r="W284">
            <v>12462</v>
          </cell>
          <cell r="X284" t="str">
            <v>SanPascualKimber</v>
          </cell>
          <cell r="Y284" t="str">
            <v>PG3.HCLQuality.SanPascualKimber</v>
          </cell>
          <cell r="Z284">
            <v>1259</v>
          </cell>
          <cell r="AA284">
            <v>33321</v>
          </cell>
          <cell r="AB284" t="str">
            <v>2475 RUMHAI II</v>
          </cell>
          <cell r="AC284">
            <v>9676052716</v>
          </cell>
          <cell r="AG284" t="e">
            <v>#N/A</v>
          </cell>
          <cell r="AH284">
            <v>51</v>
          </cell>
          <cell r="AK284" t="str">
            <v>Apria-Quality</v>
          </cell>
        </row>
        <row r="285">
          <cell r="A285">
            <v>51722397</v>
          </cell>
          <cell r="B285" t="str">
            <v>Sanchez, Melvin</v>
          </cell>
          <cell r="C285" t="str">
            <v>Melvin Sanchez</v>
          </cell>
          <cell r="D285" t="str">
            <v>Sanchez</v>
          </cell>
          <cell r="E285" t="str">
            <v>Melvin</v>
          </cell>
          <cell r="G285">
            <v>51698640</v>
          </cell>
          <cell r="H285" t="str">
            <v>Catalan, Honorato</v>
          </cell>
          <cell r="I285">
            <v>51601287</v>
          </cell>
          <cell r="J285" t="str">
            <v>Cerrer, Catherine Mae</v>
          </cell>
          <cell r="K285" t="str">
            <v>Senior CSR</v>
          </cell>
          <cell r="L285" t="str">
            <v>PRODUCTION</v>
          </cell>
          <cell r="M285" t="str">
            <v>ACTIVE</v>
          </cell>
          <cell r="N285" t="str">
            <v>PPMC IB L2</v>
          </cell>
          <cell r="O285" t="str">
            <v>Wave 13</v>
          </cell>
          <cell r="P285" t="str">
            <v>E0.2</v>
          </cell>
          <cell r="Q285" t="str">
            <v>1.9</v>
          </cell>
          <cell r="R285">
            <v>43157</v>
          </cell>
          <cell r="S285">
            <v>43409</v>
          </cell>
          <cell r="T285">
            <v>6624959</v>
          </cell>
          <cell r="U285" t="str">
            <v>MSANCH11</v>
          </cell>
          <cell r="V285" t="str">
            <v>MELVIN.SANCHEZ</v>
          </cell>
          <cell r="W285">
            <v>69807</v>
          </cell>
          <cell r="X285" t="str">
            <v>SanchezMelvin</v>
          </cell>
          <cell r="Y285" t="str">
            <v>PG3.HCLPPMCIB.SanchezMelvin</v>
          </cell>
          <cell r="Z285">
            <v>5901</v>
          </cell>
          <cell r="AA285" t="str">
            <v>N/A</v>
          </cell>
          <cell r="AB285" t="str">
            <v>Camella Homes 3 Tunasan Muntinlupa</v>
          </cell>
          <cell r="AC285">
            <v>9167996927</v>
          </cell>
          <cell r="AG285" t="e">
            <v>#N/A</v>
          </cell>
          <cell r="AH285">
            <v>62</v>
          </cell>
          <cell r="AK285" t="str">
            <v>Apria-Agent</v>
          </cell>
        </row>
        <row r="286">
          <cell r="A286">
            <v>51724905</v>
          </cell>
          <cell r="B286" t="str">
            <v>Sanguyo, Micko John</v>
          </cell>
          <cell r="C286" t="str">
            <v>Micko John Pausta Sanguyo</v>
          </cell>
          <cell r="D286" t="str">
            <v>Sanguyo</v>
          </cell>
          <cell r="E286" t="str">
            <v>Micko John</v>
          </cell>
          <cell r="F286" t="str">
            <v>Pausta</v>
          </cell>
          <cell r="G286">
            <v>51609647</v>
          </cell>
          <cell r="H286" t="str">
            <v>Oliveros, Kristel Aissa</v>
          </cell>
          <cell r="I286">
            <v>51747002</v>
          </cell>
          <cell r="J286" t="str">
            <v>Ronelle, Dalay</v>
          </cell>
          <cell r="K286" t="str">
            <v>Senior CSR</v>
          </cell>
          <cell r="L286" t="str">
            <v>PRODUCTION</v>
          </cell>
          <cell r="M286" t="str">
            <v>ACTIVE</v>
          </cell>
          <cell r="N286" t="str">
            <v>PPMC</v>
          </cell>
          <cell r="O286" t="str">
            <v>Wave 22</v>
          </cell>
          <cell r="P286" t="str">
            <v>E0.2</v>
          </cell>
          <cell r="Q286" t="str">
            <v>1.8</v>
          </cell>
          <cell r="R286">
            <v>43174</v>
          </cell>
          <cell r="S286">
            <v>43756</v>
          </cell>
          <cell r="T286">
            <v>6624067</v>
          </cell>
          <cell r="U286" t="str">
            <v>MSANGUYO</v>
          </cell>
          <cell r="V286" t="str">
            <v>MICKOJOHN.SANGUYO</v>
          </cell>
          <cell r="W286">
            <v>69825</v>
          </cell>
          <cell r="X286" t="str">
            <v>SanguyoMicko</v>
          </cell>
          <cell r="Y286" t="str">
            <v>PG3.HCLPPMCIB.SanguyoMicko</v>
          </cell>
          <cell r="Z286">
            <v>5923</v>
          </cell>
          <cell r="AA286" t="str">
            <v>N/A</v>
          </cell>
          <cell r="AB286" t="str">
            <v>#32 Yakal St. North Signal Village, Taguig City</v>
          </cell>
          <cell r="AC286">
            <v>9753392635</v>
          </cell>
          <cell r="AG286" t="e">
            <v>#N/A</v>
          </cell>
          <cell r="AH286">
            <v>68</v>
          </cell>
          <cell r="AK286" t="str">
            <v>Apria-Agent</v>
          </cell>
        </row>
        <row r="287">
          <cell r="A287">
            <v>51720821</v>
          </cell>
          <cell r="B287" t="str">
            <v>Santiago, Krisha</v>
          </cell>
          <cell r="C287" t="str">
            <v>Krisha Santiago</v>
          </cell>
          <cell r="D287" t="str">
            <v>Santiago</v>
          </cell>
          <cell r="E287" t="str">
            <v>Krisha</v>
          </cell>
          <cell r="G287">
            <v>51559927</v>
          </cell>
          <cell r="H287" t="str">
            <v>Acena, Bert Allan</v>
          </cell>
          <cell r="I287">
            <v>51772919</v>
          </cell>
          <cell r="J287" t="str">
            <v>Fernandez, Rosanna Eslava</v>
          </cell>
          <cell r="K287" t="str">
            <v>Senior CSR</v>
          </cell>
          <cell r="L287" t="str">
            <v>PRODUCTION</v>
          </cell>
          <cell r="M287" t="str">
            <v>ACTIVE</v>
          </cell>
          <cell r="N287" t="str">
            <v>Kaiser Closet</v>
          </cell>
          <cell r="O287" t="str">
            <v>Wave 9</v>
          </cell>
          <cell r="P287" t="str">
            <v>E0.2</v>
          </cell>
          <cell r="Q287" t="str">
            <v>1.9</v>
          </cell>
          <cell r="R287">
            <v>43144</v>
          </cell>
          <cell r="S287">
            <v>43718</v>
          </cell>
          <cell r="T287">
            <v>6624892</v>
          </cell>
          <cell r="U287" t="str">
            <v>KSANTIAG</v>
          </cell>
          <cell r="V287" t="str">
            <v>KRISHA.SANTIAGO</v>
          </cell>
          <cell r="W287">
            <v>12191</v>
          </cell>
          <cell r="X287" t="str">
            <v>SantiagoKrisha</v>
          </cell>
          <cell r="Y287" t="str">
            <v>PG3.HCLKAISERHC.SantiagoKrisha</v>
          </cell>
          <cell r="Z287">
            <v>14843</v>
          </cell>
          <cell r="AA287">
            <v>33898</v>
          </cell>
          <cell r="AB287" t="str">
            <v>6825 Wag-Wag St. Sucat Clarmen Parañaque</v>
          </cell>
          <cell r="AC287" t="str">
            <v>09261652284</v>
          </cell>
          <cell r="AG287" t="e">
            <v>#N/A</v>
          </cell>
          <cell r="AH287">
            <v>65</v>
          </cell>
          <cell r="AK287" t="str">
            <v>Apria-Agent</v>
          </cell>
        </row>
        <row r="288">
          <cell r="A288">
            <v>51790902</v>
          </cell>
          <cell r="B288" t="str">
            <v>Santos, Christine Joyce</v>
          </cell>
          <cell r="C288" t="str">
            <v>Christine Joyce Santos</v>
          </cell>
          <cell r="D288" t="str">
            <v>Santos</v>
          </cell>
          <cell r="E288" t="str">
            <v>Christine Joyce</v>
          </cell>
          <cell r="G288">
            <v>51559927</v>
          </cell>
          <cell r="H288" t="str">
            <v>Acena, Bert Allan</v>
          </cell>
          <cell r="I288">
            <v>51772919</v>
          </cell>
          <cell r="J288" t="str">
            <v>Fernandez, Rosanna Eslava</v>
          </cell>
          <cell r="K288" t="str">
            <v>Senior CSR</v>
          </cell>
          <cell r="L288" t="str">
            <v>PRODUCTION</v>
          </cell>
          <cell r="M288" t="str">
            <v>ACTIVE</v>
          </cell>
          <cell r="N288" t="str">
            <v>Kaiser Closet</v>
          </cell>
          <cell r="O288" t="str">
            <v>Wave 11</v>
          </cell>
          <cell r="P288" t="str">
            <v>E0.2</v>
          </cell>
          <cell r="Q288" t="str">
            <v>0.9</v>
          </cell>
          <cell r="R288">
            <v>43523</v>
          </cell>
          <cell r="S288">
            <v>43753</v>
          </cell>
          <cell r="U288" t="str">
            <v>CSANTOS2</v>
          </cell>
          <cell r="V288" t="str">
            <v>CHRISTINEJOYCE.SANTO</v>
          </cell>
          <cell r="W288">
            <v>69189</v>
          </cell>
          <cell r="X288" t="str">
            <v>SANTOSCHRISTINE</v>
          </cell>
          <cell r="Y288" t="str">
            <v>PG3.HCLKAISERHC.SANTOSCHRISTINE</v>
          </cell>
          <cell r="Z288">
            <v>16036</v>
          </cell>
          <cell r="AA288" t="e">
            <v>#N/A</v>
          </cell>
          <cell r="AB288" t="e">
            <v>#N/A</v>
          </cell>
          <cell r="AC288" t="e">
            <v>#N/A</v>
          </cell>
          <cell r="AG288" t="str">
            <v>Green-Closed</v>
          </cell>
          <cell r="AH288">
            <v>72</v>
          </cell>
          <cell r="AK288" t="str">
            <v>Apria-Agent</v>
          </cell>
        </row>
        <row r="289">
          <cell r="A289">
            <v>51725454</v>
          </cell>
          <cell r="B289" t="str">
            <v>Santos, Joy Maureen</v>
          </cell>
          <cell r="C289" t="str">
            <v>Joy Maureen De Guzman Santos</v>
          </cell>
          <cell r="D289" t="str">
            <v>Santos</v>
          </cell>
          <cell r="E289" t="str">
            <v>Joy Maureen</v>
          </cell>
          <cell r="F289" t="str">
            <v>De Guzman</v>
          </cell>
          <cell r="G289">
            <v>51578947</v>
          </cell>
          <cell r="H289" t="str">
            <v>Del Rosario, Rosemarie</v>
          </cell>
          <cell r="I289">
            <v>51601287</v>
          </cell>
          <cell r="J289" t="str">
            <v>Cerrer, Catherine Mae</v>
          </cell>
          <cell r="K289" t="str">
            <v>Senior CSR</v>
          </cell>
          <cell r="L289" t="str">
            <v>PRODUCTION</v>
          </cell>
          <cell r="M289" t="str">
            <v>ACTIVE</v>
          </cell>
          <cell r="N289" t="str">
            <v>PPMC IB L2</v>
          </cell>
          <cell r="O289" t="str">
            <v>Wave 14</v>
          </cell>
          <cell r="P289" t="str">
            <v>E0.2</v>
          </cell>
          <cell r="Q289" t="str">
            <v>1.8</v>
          </cell>
          <cell r="R289">
            <v>43180</v>
          </cell>
          <cell r="S289">
            <v>43409</v>
          </cell>
          <cell r="T289">
            <v>6624141</v>
          </cell>
          <cell r="U289" t="str">
            <v>JSANTOS7</v>
          </cell>
          <cell r="V289" t="str">
            <v>JOYMAUREEN.SANTOS</v>
          </cell>
          <cell r="W289">
            <v>48464</v>
          </cell>
          <cell r="X289" t="str">
            <v>SantosJoyMaureen</v>
          </cell>
          <cell r="Y289" t="str">
            <v>PG3.HCLPPMCIB.SantosJoyMaureen</v>
          </cell>
          <cell r="Z289">
            <v>203</v>
          </cell>
          <cell r="AA289">
            <v>35017</v>
          </cell>
          <cell r="AB289" t="str">
            <v>3F 2066 Captain M Reyes St. Pio del Pilar Makati City</v>
          </cell>
          <cell r="AC289" t="str">
            <v>09565511898 </v>
          </cell>
          <cell r="AG289" t="e">
            <v>#N/A</v>
          </cell>
          <cell r="AH289">
            <v>64</v>
          </cell>
          <cell r="AK289" t="str">
            <v>Apria-Agent</v>
          </cell>
        </row>
        <row r="290">
          <cell r="A290">
            <v>51695613</v>
          </cell>
          <cell r="B290" t="str">
            <v>Sapungan Jr, Reynaldo</v>
          </cell>
          <cell r="C290" t="str">
            <v>Reynaldo Sapungan Jr</v>
          </cell>
          <cell r="D290" t="str">
            <v>Sapungan Jr</v>
          </cell>
          <cell r="E290" t="str">
            <v>Reynaldo</v>
          </cell>
          <cell r="G290">
            <v>51421353</v>
          </cell>
          <cell r="H290" t="str">
            <v>Flores, Ma. Adelfa</v>
          </cell>
          <cell r="I290">
            <v>51581034</v>
          </cell>
          <cell r="J290" t="str">
            <v>Leona, Christian Geemee</v>
          </cell>
          <cell r="K290" t="str">
            <v>Quality Analyst</v>
          </cell>
          <cell r="L290" t="str">
            <v>SUPPORT</v>
          </cell>
          <cell r="M290" t="str">
            <v>ACTIVE</v>
          </cell>
          <cell r="N290" t="str">
            <v>ALL</v>
          </cell>
          <cell r="O290" t="str">
            <v>Wave 2</v>
          </cell>
          <cell r="P290" t="str">
            <v>E0.3</v>
          </cell>
          <cell r="Q290" t="str">
            <v>2.4</v>
          </cell>
          <cell r="R290">
            <v>42948</v>
          </cell>
          <cell r="S290">
            <v>42989</v>
          </cell>
          <cell r="T290">
            <v>6624535</v>
          </cell>
          <cell r="U290" t="str">
            <v>RSAPUNGA</v>
          </cell>
          <cell r="V290" t="str">
            <v>REYNALDOJR.SAPUNGAN</v>
          </cell>
          <cell r="W290">
            <v>69061</v>
          </cell>
          <cell r="X290" t="str">
            <v>SAPUNGANREYNALDO</v>
          </cell>
          <cell r="Y290" t="str">
            <v>PG3.HCLQuality.SAPUNGANREYNALDO</v>
          </cell>
          <cell r="Z290">
            <v>16187</v>
          </cell>
          <cell r="AA290" t="str">
            <v>N/A</v>
          </cell>
          <cell r="AB290" t="str">
            <v>5212 San Lazaro St. Sav 5 Parañaque</v>
          </cell>
          <cell r="AC290">
            <v>995447088</v>
          </cell>
          <cell r="AG290" t="e">
            <v>#N/A</v>
          </cell>
          <cell r="AH290">
            <v>72</v>
          </cell>
          <cell r="AK290" t="str">
            <v>Apria-Quality</v>
          </cell>
        </row>
        <row r="291">
          <cell r="A291">
            <v>51719217</v>
          </cell>
          <cell r="B291" t="str">
            <v>Sarmiento, Melvin</v>
          </cell>
          <cell r="C291" t="str">
            <v>Melvin Sarmiento</v>
          </cell>
          <cell r="D291" t="str">
            <v>Sarmiento</v>
          </cell>
          <cell r="E291" t="str">
            <v>Melvin</v>
          </cell>
          <cell r="G291">
            <v>51588223</v>
          </cell>
          <cell r="H291" t="str">
            <v>Pereira, Aiza Gay</v>
          </cell>
          <cell r="I291">
            <v>51609648</v>
          </cell>
          <cell r="J291" t="str">
            <v>Alcantara, Ma. Concepcion</v>
          </cell>
          <cell r="K291" t="str">
            <v>Senior CSR</v>
          </cell>
          <cell r="L291" t="str">
            <v>PRODUCTION</v>
          </cell>
          <cell r="M291" t="str">
            <v>ACTIVE</v>
          </cell>
          <cell r="N291" t="str">
            <v>Sleep EQ</v>
          </cell>
          <cell r="O291" t="str">
            <v>Wave 30</v>
          </cell>
          <cell r="P291" t="str">
            <v>E0.2</v>
          </cell>
          <cell r="Q291" t="str">
            <v>1.10</v>
          </cell>
          <cell r="R291">
            <v>43131</v>
          </cell>
          <cell r="S291">
            <v>43753</v>
          </cell>
          <cell r="T291">
            <v>6624817</v>
          </cell>
          <cell r="U291" t="str">
            <v>MSARMIE1</v>
          </cell>
          <cell r="V291" t="str">
            <v>MELVIN.SARMIENTO</v>
          </cell>
          <cell r="W291">
            <v>69304</v>
          </cell>
          <cell r="X291" t="str">
            <v>SarmientoMelvin</v>
          </cell>
          <cell r="Y291" t="str">
            <v>PG3.HCLSleepRSEQ.SarmientoMelvin</v>
          </cell>
          <cell r="Z291">
            <v>14946</v>
          </cell>
          <cell r="AA291" t="str">
            <v>N/A</v>
          </cell>
          <cell r="AB291" t="str">
            <v>724 San Rafael St. Mandaluyong City</v>
          </cell>
          <cell r="AC291">
            <v>9458755351</v>
          </cell>
          <cell r="AG291" t="e">
            <v>#N/A</v>
          </cell>
          <cell r="AH291">
            <v>68</v>
          </cell>
          <cell r="AK291" t="str">
            <v>Apria-Agent</v>
          </cell>
        </row>
        <row r="292">
          <cell r="A292">
            <v>51568888</v>
          </cell>
          <cell r="B292" t="str">
            <v>Saway, Kim Edward</v>
          </cell>
          <cell r="C292" t="str">
            <v>Kim Edward Saway</v>
          </cell>
          <cell r="D292" t="str">
            <v>Saway</v>
          </cell>
          <cell r="E292" t="str">
            <v>Kim Edward</v>
          </cell>
          <cell r="G292">
            <v>51601287</v>
          </cell>
          <cell r="H292" t="str">
            <v>Cerrer, Catherine Mae</v>
          </cell>
          <cell r="I292">
            <v>51744004</v>
          </cell>
          <cell r="J292" t="str">
            <v>Sharma, Saumitra</v>
          </cell>
          <cell r="K292" t="str">
            <v>Team Leader</v>
          </cell>
          <cell r="L292" t="str">
            <v>SUPPORT</v>
          </cell>
          <cell r="M292" t="str">
            <v>ACTIVE</v>
          </cell>
          <cell r="N292" t="str">
            <v>Sleep CS</v>
          </cell>
          <cell r="O292" t="str">
            <v>Wave 22</v>
          </cell>
          <cell r="P292" t="str">
            <v>E1.1</v>
          </cell>
          <cell r="Q292" t="str">
            <v>4.5</v>
          </cell>
          <cell r="R292">
            <v>42184</v>
          </cell>
          <cell r="T292">
            <v>6634257</v>
          </cell>
          <cell r="U292" t="str">
            <v>KSAWAY</v>
          </cell>
          <cell r="V292" t="str">
            <v>KIMEDWARD.SAWAY</v>
          </cell>
          <cell r="W292">
            <v>69042</v>
          </cell>
          <cell r="X292" t="str">
            <v>EDWARDSAWAYKIM</v>
          </cell>
          <cell r="Y292" t="str">
            <v>PG3.HCLSleepRSCS.EDWARDSAWAYKIM</v>
          </cell>
          <cell r="Z292">
            <v>67</v>
          </cell>
          <cell r="AA292">
            <v>34759</v>
          </cell>
          <cell r="AB292" t="str">
            <v>179 ZI 24th ave. Brgy. East Rembo Makati</v>
          </cell>
          <cell r="AC292">
            <v>9482644721</v>
          </cell>
          <cell r="AG292" t="e">
            <v>#N/A</v>
          </cell>
          <cell r="AH292">
            <v>64</v>
          </cell>
          <cell r="AK292" t="str">
            <v>Apria-TL</v>
          </cell>
        </row>
        <row r="293">
          <cell r="A293">
            <v>51643108</v>
          </cell>
          <cell r="B293" t="str">
            <v>Serias, Rhuan</v>
          </cell>
          <cell r="C293" t="str">
            <v>Rhuan Abanes Serias</v>
          </cell>
          <cell r="D293" t="str">
            <v>Serias</v>
          </cell>
          <cell r="E293" t="str">
            <v>Rhuan</v>
          </cell>
          <cell r="F293" t="str">
            <v>Abanes</v>
          </cell>
          <cell r="G293">
            <v>51591940</v>
          </cell>
          <cell r="H293" t="str">
            <v>Famisaran, Kimberly</v>
          </cell>
          <cell r="I293">
            <v>51609648</v>
          </cell>
          <cell r="J293" t="str">
            <v>Alcantara, Ma. Concepcion</v>
          </cell>
          <cell r="K293" t="str">
            <v>CSR</v>
          </cell>
          <cell r="L293" t="str">
            <v>PRODUCTION</v>
          </cell>
          <cell r="M293" t="str">
            <v>ACTIVE</v>
          </cell>
          <cell r="N293" t="str">
            <v>Sleep EQ</v>
          </cell>
          <cell r="O293" t="str">
            <v>Wave 14</v>
          </cell>
          <cell r="P293" t="str">
            <v>E0.1</v>
          </cell>
          <cell r="Q293" t="str">
            <v>3.0</v>
          </cell>
          <cell r="R293">
            <v>42698</v>
          </cell>
          <cell r="S293">
            <v>42851</v>
          </cell>
          <cell r="T293">
            <v>6634137</v>
          </cell>
          <cell r="U293" t="str">
            <v>RSERIAS</v>
          </cell>
          <cell r="V293" t="str">
            <v>RHUAN.SERIAS</v>
          </cell>
          <cell r="W293">
            <v>12033</v>
          </cell>
          <cell r="X293" t="str">
            <v>SeriasRhuan</v>
          </cell>
          <cell r="Y293" t="str">
            <v>PG3.HCLSleepRSEQ.SeriasRhuan</v>
          </cell>
          <cell r="Z293">
            <v>2830</v>
          </cell>
          <cell r="AA293">
            <v>30772</v>
          </cell>
          <cell r="AB293" t="str">
            <v>306 Sampaloc Street Cembo Makati</v>
          </cell>
          <cell r="AC293" t="str">
            <v>09564433431 </v>
          </cell>
          <cell r="AG293" t="e">
            <v>#N/A</v>
          </cell>
          <cell r="AH293">
            <v>48</v>
          </cell>
          <cell r="AK293" t="str">
            <v>Apria-Agent</v>
          </cell>
        </row>
        <row r="294">
          <cell r="A294">
            <v>51744004</v>
          </cell>
          <cell r="B294" t="str">
            <v>Sharma, Saumitra</v>
          </cell>
          <cell r="C294" t="str">
            <v>Saumitra Sharma</v>
          </cell>
          <cell r="D294" t="str">
            <v>Sharma</v>
          </cell>
          <cell r="E294" t="str">
            <v>Saumitra</v>
          </cell>
          <cell r="G294">
            <v>51735281</v>
          </cell>
          <cell r="H294" t="str">
            <v>Abigail Manubay</v>
          </cell>
          <cell r="I294" t="str">
            <v>-</v>
          </cell>
          <cell r="J294" t="str">
            <v>-</v>
          </cell>
          <cell r="K294" t="str">
            <v>General Manager</v>
          </cell>
          <cell r="L294" t="str">
            <v>SUPPORT</v>
          </cell>
          <cell r="M294" t="str">
            <v>ACTIVE</v>
          </cell>
          <cell r="N294" t="str">
            <v>ALL</v>
          </cell>
          <cell r="O294" t="str">
            <v>Wave 11</v>
          </cell>
          <cell r="P294" t="str">
            <v>E5.2</v>
          </cell>
          <cell r="Q294" t="str">
            <v>1.4</v>
          </cell>
          <cell r="R294">
            <v>43306</v>
          </cell>
          <cell r="T294">
            <v>6624982</v>
          </cell>
          <cell r="U294" t="str">
            <v>SSHARM19</v>
          </cell>
          <cell r="V294" t="str">
            <v>SAUMITRA.SHARMA</v>
          </cell>
          <cell r="X294" t="str">
            <v/>
          </cell>
          <cell r="Z294">
            <v>14358</v>
          </cell>
          <cell r="AA294" t="str">
            <v>N/A</v>
          </cell>
          <cell r="AB294" t="str">
            <v>Unit 7E, Legrand tower 2, Eastwood, Libis, Q.C</v>
          </cell>
          <cell r="AC294">
            <v>9182599109</v>
          </cell>
          <cell r="AG294" t="e">
            <v>#N/A</v>
          </cell>
          <cell r="AH294" t="str">
            <v>EX</v>
          </cell>
          <cell r="AK294" t="str">
            <v>Apria-Manager</v>
          </cell>
        </row>
        <row r="295">
          <cell r="A295">
            <v>51585201</v>
          </cell>
          <cell r="B295" t="str">
            <v>Solijon, Ryan</v>
          </cell>
          <cell r="C295" t="str">
            <v>Ryan Solijon</v>
          </cell>
          <cell r="D295" t="str">
            <v>Solijon</v>
          </cell>
          <cell r="E295" t="str">
            <v>Ryan</v>
          </cell>
          <cell r="G295">
            <v>51710500</v>
          </cell>
          <cell r="H295" t="str">
            <v>Rodriguez, Rose Anne</v>
          </cell>
          <cell r="I295">
            <v>51744004</v>
          </cell>
          <cell r="J295" t="str">
            <v>Sharma, Saumitra</v>
          </cell>
          <cell r="K295" t="str">
            <v>Trainer</v>
          </cell>
          <cell r="L295" t="str">
            <v>SUPPORT</v>
          </cell>
          <cell r="M295" t="str">
            <v>ACTIVE</v>
          </cell>
          <cell r="N295" t="str">
            <v>PPMC IB/BPM</v>
          </cell>
          <cell r="O295" t="str">
            <v>Wave 1</v>
          </cell>
          <cell r="P295" t="str">
            <v>E1.1</v>
          </cell>
          <cell r="Q295" t="str">
            <v>4.0</v>
          </cell>
          <cell r="R295">
            <v>42320</v>
          </cell>
          <cell r="T295">
            <v>6624055</v>
          </cell>
          <cell r="U295" t="str">
            <v>RSOLIJON</v>
          </cell>
          <cell r="V295" t="str">
            <v>RYAN.SOLIJON</v>
          </cell>
          <cell r="W295">
            <v>69243</v>
          </cell>
          <cell r="X295" t="str">
            <v>Solijon_Ryan</v>
          </cell>
          <cell r="Y295" t="str">
            <v>PG3.HCLTraining.Solijon_Ryan</v>
          </cell>
          <cell r="Z295">
            <v>4352</v>
          </cell>
          <cell r="AA295">
            <v>33687</v>
          </cell>
          <cell r="AB295" t="str">
            <v>Purok 2 Peñafrancia</v>
          </cell>
          <cell r="AC295">
            <v>9333205094</v>
          </cell>
          <cell r="AG295" t="e">
            <v>#N/A</v>
          </cell>
          <cell r="AH295">
            <v>68</v>
          </cell>
          <cell r="AK295" t="str">
            <v>Apria-Training</v>
          </cell>
        </row>
        <row r="296">
          <cell r="A296">
            <v>51727440</v>
          </cell>
          <cell r="B296" t="str">
            <v>Sotelo, Mark Allen</v>
          </cell>
          <cell r="C296" t="str">
            <v>Mark Allen Sotelo</v>
          </cell>
          <cell r="D296" t="str">
            <v>Sotelo</v>
          </cell>
          <cell r="E296" t="str">
            <v>Mark Allen</v>
          </cell>
          <cell r="G296">
            <v>51698640</v>
          </cell>
          <cell r="H296" t="str">
            <v>Catalan, Honorato</v>
          </cell>
          <cell r="I296">
            <v>51601287</v>
          </cell>
          <cell r="J296" t="str">
            <v>Cerrer, Catherine Mae</v>
          </cell>
          <cell r="K296" t="str">
            <v>Senior CSR</v>
          </cell>
          <cell r="L296" t="str">
            <v>PRODUCTION</v>
          </cell>
          <cell r="M296" t="str">
            <v>ACTIVE</v>
          </cell>
          <cell r="N296" t="str">
            <v>PPMC IB L2</v>
          </cell>
          <cell r="O296" t="str">
            <v>Wave 14</v>
          </cell>
          <cell r="P296" t="str">
            <v>E0.2</v>
          </cell>
          <cell r="Q296" t="str">
            <v>1.8</v>
          </cell>
          <cell r="R296">
            <v>43194</v>
          </cell>
          <cell r="S296">
            <v>43234</v>
          </cell>
          <cell r="T296">
            <v>6624164</v>
          </cell>
          <cell r="U296" t="str">
            <v>MSOTELO1</v>
          </cell>
          <cell r="V296" t="str">
            <v>MARKALLEN.SOTELO</v>
          </cell>
          <cell r="W296">
            <v>48479</v>
          </cell>
          <cell r="X296" t="str">
            <v>SoteloMarkAllen</v>
          </cell>
          <cell r="Y296" t="str">
            <v>PG3.HCLPPMCIB.SoteloMarkAllen</v>
          </cell>
          <cell r="Z296">
            <v>15478</v>
          </cell>
          <cell r="AA296">
            <v>33488</v>
          </cell>
          <cell r="AB296" t="str">
            <v>376 Dr. Sixto Antonio ave. Pasig City</v>
          </cell>
          <cell r="AC296">
            <v>9167176760</v>
          </cell>
          <cell r="AG296" t="e">
            <v>#N/A</v>
          </cell>
          <cell r="AH296">
            <v>70</v>
          </cell>
          <cell r="AK296" t="str">
            <v>Apria-Agent</v>
          </cell>
        </row>
        <row r="297">
          <cell r="A297">
            <v>51770763</v>
          </cell>
          <cell r="B297" t="str">
            <v>Sumalinog, Melgie</v>
          </cell>
          <cell r="C297" t="str">
            <v>Melgie Sumalinog</v>
          </cell>
          <cell r="D297" t="str">
            <v>Sumalinog</v>
          </cell>
          <cell r="E297" t="str">
            <v>Melgie</v>
          </cell>
          <cell r="G297">
            <v>51576660</v>
          </cell>
          <cell r="H297" t="str">
            <v>Rodrigo, Robin</v>
          </cell>
          <cell r="I297">
            <v>51609648</v>
          </cell>
          <cell r="J297" t="str">
            <v>Alcantara, Ma. Concepcion</v>
          </cell>
          <cell r="K297" t="str">
            <v>CSR</v>
          </cell>
          <cell r="L297" t="str">
            <v>PRODUCTION</v>
          </cell>
          <cell r="M297" t="str">
            <v>ACTIVE</v>
          </cell>
          <cell r="N297" t="str">
            <v>Sleep EQ</v>
          </cell>
          <cell r="O297" t="str">
            <v>Wave 19</v>
          </cell>
          <cell r="P297" t="str">
            <v>E0.1</v>
          </cell>
          <cell r="Q297" t="str">
            <v>1.0</v>
          </cell>
          <cell r="R297">
            <v>43425</v>
          </cell>
          <cell r="S297">
            <v>43472</v>
          </cell>
          <cell r="U297" t="str">
            <v>MSUMALIN</v>
          </cell>
          <cell r="V297" t="str">
            <v>MELGIES</v>
          </cell>
          <cell r="W297">
            <v>48428</v>
          </cell>
          <cell r="X297" t="str">
            <v>SumalinogMelgie</v>
          </cell>
          <cell r="Y297" t="str">
            <v>PG3.HCLSleepRSEQ.SumalinogMelgie</v>
          </cell>
          <cell r="Z297">
            <v>16166</v>
          </cell>
          <cell r="AA297" t="e">
            <v>#N/A</v>
          </cell>
          <cell r="AB297" t="e">
            <v>#N/A</v>
          </cell>
          <cell r="AC297" t="e">
            <v>#N/A</v>
          </cell>
          <cell r="AG297" t="str">
            <v>Green-Closed</v>
          </cell>
          <cell r="AH297">
            <v>63</v>
          </cell>
          <cell r="AK297" t="str">
            <v>Apria-Agent</v>
          </cell>
        </row>
        <row r="298">
          <cell r="A298">
            <v>51585202</v>
          </cell>
          <cell r="B298" t="str">
            <v>Taan, Milliard Jayson</v>
          </cell>
          <cell r="C298" t="str">
            <v>Milliard Jayson Taan</v>
          </cell>
          <cell r="D298" t="str">
            <v>Taan</v>
          </cell>
          <cell r="E298" t="str">
            <v>Milliard Jayson</v>
          </cell>
          <cell r="G298">
            <v>51615282</v>
          </cell>
          <cell r="H298" t="str">
            <v>Lozares, Eurvene Mark Santiago</v>
          </cell>
          <cell r="I298">
            <v>51747002</v>
          </cell>
          <cell r="J298" t="str">
            <v>Ronelle, Dalay</v>
          </cell>
          <cell r="K298" t="str">
            <v>Senior CSR</v>
          </cell>
          <cell r="L298" t="str">
            <v>PRODUCTION</v>
          </cell>
          <cell r="M298" t="str">
            <v>ACTIVE</v>
          </cell>
          <cell r="N298" t="str">
            <v>PPMC BPM</v>
          </cell>
          <cell r="O298" t="str">
            <v>Wave 1</v>
          </cell>
          <cell r="P298" t="str">
            <v>E0.2</v>
          </cell>
          <cell r="Q298" t="str">
            <v>4.0</v>
          </cell>
          <cell r="R298">
            <v>42320</v>
          </cell>
          <cell r="S298">
            <v>42359</v>
          </cell>
          <cell r="T298">
            <v>6624054</v>
          </cell>
          <cell r="U298" t="str">
            <v>MTAAN</v>
          </cell>
          <cell r="V298" t="str">
            <v>MILLIARDJAYSON.TAAN</v>
          </cell>
          <cell r="W298">
            <v>69416</v>
          </cell>
          <cell r="X298" t="str">
            <v>TAANMILLIARDJAYSO</v>
          </cell>
          <cell r="Y298" t="str">
            <v>PG3.HCLPPMCBPM.TAANMILLIARDJAYSO</v>
          </cell>
          <cell r="Z298">
            <v>4351</v>
          </cell>
          <cell r="AA298">
            <v>32527</v>
          </cell>
          <cell r="AB298" t="str">
            <v>116 b6 sitio 2 brgy fort bonifacio taguig city</v>
          </cell>
          <cell r="AC298">
            <v>9278507039</v>
          </cell>
          <cell r="AG298" t="e">
            <v>#N/A</v>
          </cell>
          <cell r="AH298">
            <v>61</v>
          </cell>
          <cell r="AK298" t="str">
            <v>Apria-Agent</v>
          </cell>
        </row>
        <row r="299">
          <cell r="A299">
            <v>51744287</v>
          </cell>
          <cell r="B299" t="str">
            <v>Tamon, Anthony</v>
          </cell>
          <cell r="C299" t="str">
            <v>Anthony Tamon</v>
          </cell>
          <cell r="D299" t="str">
            <v>Tamon</v>
          </cell>
          <cell r="E299" t="str">
            <v>Anthony</v>
          </cell>
          <cell r="G299">
            <v>51607523</v>
          </cell>
          <cell r="H299" t="str">
            <v>Adove, Christian</v>
          </cell>
          <cell r="I299">
            <v>51772919</v>
          </cell>
          <cell r="J299" t="str">
            <v>Fernandez, Rosanna Eslava</v>
          </cell>
          <cell r="K299" t="str">
            <v>Senior CSR</v>
          </cell>
          <cell r="L299" t="str">
            <v>PRODUCTION</v>
          </cell>
          <cell r="M299" t="str">
            <v>ACTIVE</v>
          </cell>
          <cell r="N299" t="str">
            <v>Kaiser SMC Resupply</v>
          </cell>
          <cell r="O299" t="str">
            <v>Wave 5</v>
          </cell>
          <cell r="P299" t="str">
            <v>E0.2</v>
          </cell>
          <cell r="Q299" t="str">
            <v>1.4</v>
          </cell>
          <cell r="R299">
            <v>43306</v>
          </cell>
          <cell r="S299">
            <v>43353</v>
          </cell>
          <cell r="T299">
            <v>6624987</v>
          </cell>
          <cell r="U299" t="str">
            <v>ATAMON</v>
          </cell>
          <cell r="V299" t="str">
            <v>ANTHONY.TAMON</v>
          </cell>
          <cell r="W299">
            <v>48588</v>
          </cell>
          <cell r="X299" t="str">
            <v>TamonAnthony</v>
          </cell>
          <cell r="Y299" t="str">
            <v>PG3.HCLKAISERHC.TamonAnthony</v>
          </cell>
          <cell r="Z299">
            <v>15358</v>
          </cell>
          <cell r="AA299">
            <v>31572</v>
          </cell>
          <cell r="AB299" t="str">
            <v>40 B Pili St, North Signal Village</v>
          </cell>
          <cell r="AC299">
            <v>9995517369</v>
          </cell>
          <cell r="AG299" t="e">
            <v>#N/A</v>
          </cell>
          <cell r="AH299">
            <v>70</v>
          </cell>
          <cell r="AK299" t="str">
            <v>Apria-Agent</v>
          </cell>
        </row>
        <row r="300">
          <cell r="A300">
            <v>51607267</v>
          </cell>
          <cell r="B300" t="str">
            <v>Tan, Annelyn</v>
          </cell>
          <cell r="C300" t="str">
            <v>Annelyn Tan</v>
          </cell>
          <cell r="D300" t="str">
            <v>Tan</v>
          </cell>
          <cell r="E300" t="str">
            <v>Annelyn</v>
          </cell>
          <cell r="G300">
            <v>51421353</v>
          </cell>
          <cell r="H300" t="str">
            <v>Flores, Ma. Adelfa</v>
          </cell>
          <cell r="I300">
            <v>51581034</v>
          </cell>
          <cell r="J300" t="str">
            <v>Leona, Christian Geemee</v>
          </cell>
          <cell r="K300" t="str">
            <v>Quality Analyst</v>
          </cell>
          <cell r="L300" t="str">
            <v>SUPPORT</v>
          </cell>
          <cell r="M300" t="str">
            <v>ACTIVE</v>
          </cell>
          <cell r="N300" t="str">
            <v>PPMC</v>
          </cell>
          <cell r="O300" t="str">
            <v>Wave 12</v>
          </cell>
          <cell r="P300" t="str">
            <v>E0.3</v>
          </cell>
          <cell r="Q300" t="str">
            <v>3.7</v>
          </cell>
          <cell r="R300">
            <v>42474</v>
          </cell>
          <cell r="S300">
            <v>42864</v>
          </cell>
          <cell r="T300">
            <v>6624230</v>
          </cell>
          <cell r="U300" t="str">
            <v>ATAN2</v>
          </cell>
          <cell r="V300" t="str">
            <v>ANNELYN.TAN</v>
          </cell>
          <cell r="W300">
            <v>69150</v>
          </cell>
          <cell r="X300" t="str">
            <v>TANANNELYN</v>
          </cell>
          <cell r="Y300" t="str">
            <v>PG3.HCLQuality.TANANNELYN</v>
          </cell>
          <cell r="Z300">
            <v>693</v>
          </cell>
          <cell r="AA300">
            <v>28823</v>
          </cell>
          <cell r="AB300" t="str">
            <v>5994 JD. Villena St. Brgy. Poblacion</v>
          </cell>
          <cell r="AC300">
            <v>9054725254</v>
          </cell>
          <cell r="AG300" t="e">
            <v>#N/A</v>
          </cell>
          <cell r="AH300">
            <v>64</v>
          </cell>
          <cell r="AK300" t="str">
            <v>Apria-Quality</v>
          </cell>
        </row>
        <row r="301">
          <cell r="A301">
            <v>51729963</v>
          </cell>
          <cell r="B301" t="str">
            <v>Tangian, Noel Jr.</v>
          </cell>
          <cell r="C301" t="str">
            <v>Noel Jr. Tangian</v>
          </cell>
          <cell r="D301" t="str">
            <v>Tangian</v>
          </cell>
          <cell r="E301" t="str">
            <v>Noel Jr.</v>
          </cell>
          <cell r="G301">
            <v>51559927</v>
          </cell>
          <cell r="H301" t="str">
            <v>Acena, Bert Allan</v>
          </cell>
          <cell r="I301">
            <v>51772919</v>
          </cell>
          <cell r="J301" t="str">
            <v>Fernandez, Rosanna Eslava</v>
          </cell>
          <cell r="K301" t="str">
            <v>Senior CSR</v>
          </cell>
          <cell r="L301" t="str">
            <v>PRODUCTION</v>
          </cell>
          <cell r="M301" t="str">
            <v>ACTIVE</v>
          </cell>
          <cell r="N301" t="str">
            <v>Kaiser Closet</v>
          </cell>
          <cell r="O301" t="str">
            <v>Wave 9</v>
          </cell>
          <cell r="P301" t="str">
            <v>E0.2</v>
          </cell>
          <cell r="Q301" t="str">
            <v>1.7</v>
          </cell>
          <cell r="R301">
            <v>43215</v>
          </cell>
          <cell r="S301">
            <v>43718</v>
          </cell>
          <cell r="T301">
            <v>6634648</v>
          </cell>
          <cell r="U301" t="str">
            <v>NTANGIAN</v>
          </cell>
          <cell r="V301" t="str">
            <v>NOEL.TANGIANJR</v>
          </cell>
          <cell r="W301">
            <v>12016</v>
          </cell>
          <cell r="X301" t="str">
            <v>TangianNoel</v>
          </cell>
          <cell r="Y301" t="str">
            <v>PG3.HCLKAISERHC.TangianNoel</v>
          </cell>
          <cell r="Z301">
            <v>15078</v>
          </cell>
          <cell r="AA301">
            <v>34482</v>
          </cell>
          <cell r="AB301" t="str">
            <v>Taguig City</v>
          </cell>
          <cell r="AC301" t="str">
            <v>09669041387</v>
          </cell>
          <cell r="AG301" t="e">
            <v>#N/A</v>
          </cell>
          <cell r="AH301">
            <v>65</v>
          </cell>
          <cell r="AK301" t="str">
            <v>Apria-Agent</v>
          </cell>
        </row>
        <row r="302">
          <cell r="A302">
            <v>51726359</v>
          </cell>
          <cell r="B302" t="str">
            <v>Tanyag, Alma</v>
          </cell>
          <cell r="C302" t="str">
            <v>Alma Delmundo Tanyag</v>
          </cell>
          <cell r="D302" t="str">
            <v>Tanyag</v>
          </cell>
          <cell r="E302" t="str">
            <v>Alma</v>
          </cell>
          <cell r="F302" t="str">
            <v>Delmundo</v>
          </cell>
          <cell r="G302">
            <v>51698640</v>
          </cell>
          <cell r="H302" t="str">
            <v>Catalan, Honorato</v>
          </cell>
          <cell r="I302">
            <v>51601287</v>
          </cell>
          <cell r="J302" t="str">
            <v>Cerrer, Catherine Mae</v>
          </cell>
          <cell r="K302" t="str">
            <v>Senior CSR</v>
          </cell>
          <cell r="L302" t="str">
            <v>PRODUCTION</v>
          </cell>
          <cell r="M302" t="str">
            <v>ACTIVE</v>
          </cell>
          <cell r="N302" t="str">
            <v>PPMC IB L2</v>
          </cell>
          <cell r="O302" t="str">
            <v>Wave 14</v>
          </cell>
          <cell r="P302" t="str">
            <v>E0.2</v>
          </cell>
          <cell r="Q302" t="str">
            <v>1.8</v>
          </cell>
          <cell r="R302">
            <v>43187</v>
          </cell>
          <cell r="S302">
            <v>43409</v>
          </cell>
          <cell r="T302">
            <v>6624006</v>
          </cell>
          <cell r="U302" t="str">
            <v>ATANYAG</v>
          </cell>
          <cell r="V302" t="str">
            <v>ALMA.TANYAG</v>
          </cell>
          <cell r="W302">
            <v>48486</v>
          </cell>
          <cell r="X302" t="str">
            <v>TanyagAlma</v>
          </cell>
          <cell r="Y302" t="str">
            <v>PG3.HCLPPMCIB.TanyagAlma</v>
          </cell>
          <cell r="Z302">
            <v>1654</v>
          </cell>
          <cell r="AA302" t="str">
            <v>N/A</v>
          </cell>
          <cell r="AB302" t="str">
            <v>492 Batisan St., Bagumbayan</v>
          </cell>
          <cell r="AC302">
            <v>9125745580</v>
          </cell>
          <cell r="AG302" t="e">
            <v>#N/A</v>
          </cell>
          <cell r="AH302">
            <v>65</v>
          </cell>
          <cell r="AK302" t="str">
            <v>Apria-Agent</v>
          </cell>
        </row>
        <row r="303">
          <cell r="A303">
            <v>51736813</v>
          </cell>
          <cell r="B303" t="str">
            <v>Teves, Roselyn</v>
          </cell>
          <cell r="C303" t="str">
            <v>Roselyn Sotto Teves</v>
          </cell>
          <cell r="D303" t="str">
            <v>Teves</v>
          </cell>
          <cell r="E303" t="str">
            <v>Roselyn</v>
          </cell>
          <cell r="F303" t="str">
            <v>Sotto</v>
          </cell>
          <cell r="G303">
            <v>51588225</v>
          </cell>
          <cell r="H303" t="str">
            <v>Boado, Ruel</v>
          </cell>
          <cell r="I303">
            <v>51747002</v>
          </cell>
          <cell r="J303" t="str">
            <v>Ronelle, Dalay</v>
          </cell>
          <cell r="K303" t="str">
            <v>Senior CSR</v>
          </cell>
          <cell r="L303" t="str">
            <v>PRODUCTION</v>
          </cell>
          <cell r="M303" t="str">
            <v>ACTIVE</v>
          </cell>
          <cell r="N303" t="str">
            <v>PPMC</v>
          </cell>
          <cell r="O303" t="str">
            <v>Wave 17</v>
          </cell>
          <cell r="P303" t="str">
            <v>E0.2</v>
          </cell>
          <cell r="Q303" t="str">
            <v>1.5</v>
          </cell>
          <cell r="R303">
            <v>43264</v>
          </cell>
          <cell r="S303">
            <v>43381</v>
          </cell>
          <cell r="T303">
            <v>6634708</v>
          </cell>
          <cell r="U303" t="str">
            <v>RTEVES</v>
          </cell>
          <cell r="V303" t="str">
            <v>ROSELYN.TEVES</v>
          </cell>
          <cell r="W303">
            <v>48468</v>
          </cell>
          <cell r="X303" t="str">
            <v>TevesRoselyn</v>
          </cell>
          <cell r="Y303" t="str">
            <v>PG3.HCLPPMCIB.TevesRoselyn</v>
          </cell>
          <cell r="Z303">
            <v>15281</v>
          </cell>
          <cell r="AA303" t="str">
            <v>N/A</v>
          </cell>
          <cell r="AB303" t="str">
            <v>Pilar Village Las Pinas</v>
          </cell>
          <cell r="AC303">
            <v>9770972487</v>
          </cell>
          <cell r="AG303" t="e">
            <v>#N/A</v>
          </cell>
          <cell r="AH303">
            <v>66</v>
          </cell>
          <cell r="AK303" t="str">
            <v>Apria-Agent</v>
          </cell>
        </row>
        <row r="304">
          <cell r="A304">
            <v>51743369</v>
          </cell>
          <cell r="B304" t="str">
            <v>Ticay, Geraldine</v>
          </cell>
          <cell r="C304" t="str">
            <v>Geraldine Ticay</v>
          </cell>
          <cell r="D304" t="str">
            <v>Ticay</v>
          </cell>
          <cell r="E304" t="str">
            <v>Geraldine</v>
          </cell>
          <cell r="G304">
            <v>51615282</v>
          </cell>
          <cell r="H304" t="str">
            <v>Lozares, Eurvene Mark Santiago</v>
          </cell>
          <cell r="I304">
            <v>51747002</v>
          </cell>
          <cell r="J304" t="str">
            <v>Ronelle, Dalay</v>
          </cell>
          <cell r="K304" t="str">
            <v>Senior CSR</v>
          </cell>
          <cell r="L304" t="str">
            <v>PRODUCTION</v>
          </cell>
          <cell r="M304" t="str">
            <v>ACTIVE</v>
          </cell>
          <cell r="N304" t="str">
            <v>PPMC BPM</v>
          </cell>
          <cell r="O304" t="str">
            <v>Wave 1</v>
          </cell>
          <cell r="P304" t="str">
            <v>E0.2</v>
          </cell>
          <cell r="Q304" t="str">
            <v>1.4</v>
          </cell>
          <cell r="R304">
            <v>43301</v>
          </cell>
          <cell r="S304">
            <v>43346</v>
          </cell>
          <cell r="T304">
            <v>6634782</v>
          </cell>
          <cell r="U304" t="str">
            <v>GTICAY</v>
          </cell>
          <cell r="V304" t="str">
            <v>GERALDINE.KIWANG</v>
          </cell>
          <cell r="W304">
            <v>69496</v>
          </cell>
          <cell r="X304" t="str">
            <v>TicayGeraldine</v>
          </cell>
          <cell r="Y304" t="str">
            <v>PG3.HCLPPMCBPM.TicayGeraldine</v>
          </cell>
          <cell r="Z304">
            <v>15306</v>
          </cell>
          <cell r="AA304" t="str">
            <v>N/A</v>
          </cell>
          <cell r="AB304" t="str">
            <v>8581 Rm J1 Sgt Fabian St</v>
          </cell>
          <cell r="AC304">
            <v>9778496383</v>
          </cell>
          <cell r="AG304" t="e">
            <v>#N/A</v>
          </cell>
          <cell r="AH304">
            <v>71</v>
          </cell>
          <cell r="AK304" t="str">
            <v>Apria-Agent</v>
          </cell>
        </row>
        <row r="305">
          <cell r="A305">
            <v>51724272</v>
          </cell>
          <cell r="B305" t="str">
            <v>Tolentino, Lee</v>
          </cell>
          <cell r="C305" t="str">
            <v>Lee Tolentino</v>
          </cell>
          <cell r="D305" t="str">
            <v>Tolentino</v>
          </cell>
          <cell r="E305" t="str">
            <v>Lee</v>
          </cell>
          <cell r="G305">
            <v>51588223</v>
          </cell>
          <cell r="H305" t="str">
            <v>Pereira, Aiza Gay</v>
          </cell>
          <cell r="I305">
            <v>51609648</v>
          </cell>
          <cell r="J305" t="str">
            <v>Alcantara, Ma. Concepcion</v>
          </cell>
          <cell r="K305" t="str">
            <v>Senior CSR</v>
          </cell>
          <cell r="L305" t="str">
            <v>PRODUCTION</v>
          </cell>
          <cell r="M305" t="str">
            <v>ACTIVE</v>
          </cell>
          <cell r="N305" t="str">
            <v>Sleep EQ</v>
          </cell>
          <cell r="O305" t="str">
            <v>Wave 30</v>
          </cell>
          <cell r="P305" t="str">
            <v>E0.2</v>
          </cell>
          <cell r="Q305" t="str">
            <v>1.8</v>
          </cell>
          <cell r="R305">
            <v>43168</v>
          </cell>
          <cell r="S305">
            <v>43753</v>
          </cell>
          <cell r="T305">
            <v>6624087</v>
          </cell>
          <cell r="U305" t="str">
            <v>LHCL</v>
          </cell>
          <cell r="V305" t="str">
            <v>LEE.TOLENTINO</v>
          </cell>
          <cell r="W305">
            <v>48402</v>
          </cell>
          <cell r="X305" t="str">
            <v>TolentinoLee</v>
          </cell>
          <cell r="Y305" t="str">
            <v>PG3.HCLSleepRSEQ.TolentinoLee</v>
          </cell>
          <cell r="Z305">
            <v>1462</v>
          </cell>
          <cell r="AA305">
            <v>30268</v>
          </cell>
          <cell r="AB305" t="str">
            <v>843 Tablas St. Pitogo, Makati City</v>
          </cell>
          <cell r="AC305">
            <v>9982910896</v>
          </cell>
          <cell r="AG305" t="e">
            <v>#N/A</v>
          </cell>
          <cell r="AH305">
            <v>64</v>
          </cell>
          <cell r="AK305" t="str">
            <v>Apria-Agent</v>
          </cell>
        </row>
        <row r="306">
          <cell r="A306">
            <v>51743021</v>
          </cell>
          <cell r="B306" t="str">
            <v>Toreno, Joanne Mae</v>
          </cell>
          <cell r="C306" t="str">
            <v>Joanne Mae Toreno</v>
          </cell>
          <cell r="D306" t="str">
            <v>Toreno</v>
          </cell>
          <cell r="E306" t="str">
            <v>Joanne Mae</v>
          </cell>
          <cell r="G306">
            <v>51559927</v>
          </cell>
          <cell r="H306" t="str">
            <v>Acena, Bert Allan</v>
          </cell>
          <cell r="I306">
            <v>51772919</v>
          </cell>
          <cell r="J306" t="str">
            <v>Fernandez, Rosanna Eslava</v>
          </cell>
          <cell r="K306" t="str">
            <v>Senior CSR</v>
          </cell>
          <cell r="L306" t="str">
            <v>PRODUCTION</v>
          </cell>
          <cell r="M306" t="str">
            <v>ACTIVE</v>
          </cell>
          <cell r="N306" t="str">
            <v>Kaiser Closet</v>
          </cell>
          <cell r="O306" t="str">
            <v>Wave 5</v>
          </cell>
          <cell r="P306" t="str">
            <v>E0.2</v>
          </cell>
          <cell r="Q306" t="str">
            <v>1.4</v>
          </cell>
          <cell r="R306">
            <v>43300</v>
          </cell>
          <cell r="S306">
            <v>43346</v>
          </cell>
          <cell r="T306">
            <v>6634781</v>
          </cell>
          <cell r="U306" t="str">
            <v>JTORENO</v>
          </cell>
          <cell r="V306" t="str">
            <v>JOANNEMAE.TORENO</v>
          </cell>
          <cell r="W306">
            <v>69450</v>
          </cell>
          <cell r="X306" t="str">
            <v>TorenoJoanneMae</v>
          </cell>
          <cell r="Y306" t="str">
            <v>PG3.HCLKAISERHC.TorenoJoanneMae</v>
          </cell>
          <cell r="Z306">
            <v>15320</v>
          </cell>
          <cell r="AA306" t="str">
            <v>N/A</v>
          </cell>
          <cell r="AB306" t="str">
            <v>Blk 82 Lot 18 Milkweed St. Brgy. Rizal</v>
          </cell>
          <cell r="AC306">
            <v>9668746032</v>
          </cell>
          <cell r="AG306" t="e">
            <v>#N/A</v>
          </cell>
          <cell r="AH306">
            <v>65</v>
          </cell>
          <cell r="AK306" t="str">
            <v>Apria-Agent</v>
          </cell>
        </row>
        <row r="307">
          <cell r="A307">
            <v>51732711</v>
          </cell>
          <cell r="B307" t="str">
            <v>Tortosa, Deanmark</v>
          </cell>
          <cell r="C307" t="str">
            <v>Deanmark Tortosa</v>
          </cell>
          <cell r="D307" t="str">
            <v>Tortosa</v>
          </cell>
          <cell r="E307" t="str">
            <v>Deanmark</v>
          </cell>
          <cell r="F307" t="str">
            <v>Ferando</v>
          </cell>
          <cell r="G307">
            <v>51577893</v>
          </cell>
          <cell r="H307" t="str">
            <v>Alcantara, Charie Hope</v>
          </cell>
          <cell r="I307">
            <v>51772919</v>
          </cell>
          <cell r="J307" t="str">
            <v>Fernandez, Rosanna Eslava</v>
          </cell>
          <cell r="K307" t="str">
            <v>Senior CSR</v>
          </cell>
          <cell r="L307" t="str">
            <v>PRODUCTION</v>
          </cell>
          <cell r="M307" t="str">
            <v>ACTIVE</v>
          </cell>
          <cell r="N307" t="str">
            <v>Kaiser SMC Resupply</v>
          </cell>
          <cell r="O307" t="str">
            <v>Wave 9</v>
          </cell>
          <cell r="P307" t="str">
            <v>E0.2</v>
          </cell>
          <cell r="Q307" t="str">
            <v>1.6</v>
          </cell>
          <cell r="R307">
            <v>43231</v>
          </cell>
          <cell r="S307">
            <v>43718</v>
          </cell>
          <cell r="T307">
            <v>6634627</v>
          </cell>
          <cell r="U307" t="str">
            <v>DTORTOSA</v>
          </cell>
          <cell r="V307" t="str">
            <v>DEANMARK.TORTOSA</v>
          </cell>
          <cell r="W307">
            <v>12203</v>
          </cell>
          <cell r="X307" t="str">
            <v>TortosaDeanmark</v>
          </cell>
          <cell r="Y307" t="str">
            <v>PG3.HCLKAISERHC.TortosaDeanmark</v>
          </cell>
          <cell r="Z307">
            <v>15124</v>
          </cell>
          <cell r="AA307" t="str">
            <v>N/A</v>
          </cell>
          <cell r="AB307" t="str">
            <v>Dreamland Hagonoy Taguig</v>
          </cell>
          <cell r="AC307">
            <v>9989889226</v>
          </cell>
          <cell r="AG307" t="e">
            <v>#N/A</v>
          </cell>
          <cell r="AH307">
            <v>73</v>
          </cell>
          <cell r="AK307" t="str">
            <v>Apria-Agent</v>
          </cell>
        </row>
        <row r="308">
          <cell r="A308">
            <v>51810944</v>
          </cell>
          <cell r="B308" t="str">
            <v xml:space="preserve">Tudlong, Lydia Mae  </v>
          </cell>
          <cell r="C308" t="str">
            <v>Lydia Mae  Tudlong</v>
          </cell>
          <cell r="D308" t="str">
            <v>Tudlong</v>
          </cell>
          <cell r="E308" t="str">
            <v xml:space="preserve">Lydia Mae </v>
          </cell>
          <cell r="G308">
            <v>51609647</v>
          </cell>
          <cell r="H308" t="str">
            <v>Oliveros, Kristel Aissa</v>
          </cell>
          <cell r="I308">
            <v>51747002</v>
          </cell>
          <cell r="J308" t="str">
            <v>Ronelle, Dalay</v>
          </cell>
          <cell r="K308" t="str">
            <v>Senior CSR</v>
          </cell>
          <cell r="L308" t="str">
            <v>PRODUCTION</v>
          </cell>
          <cell r="M308" t="str">
            <v>ACTIVE</v>
          </cell>
          <cell r="N308" t="str">
            <v>PPMC</v>
          </cell>
          <cell r="O308" t="str">
            <v>Wave 20</v>
          </cell>
          <cell r="P308" t="str">
            <v>E0.2</v>
          </cell>
          <cell r="Q308" t="str">
            <v>0.6</v>
          </cell>
          <cell r="R308">
            <v>43601</v>
          </cell>
          <cell r="S308">
            <v>43654</v>
          </cell>
          <cell r="U308" t="str">
            <v>LTUDLONG</v>
          </cell>
          <cell r="V308" t="str">
            <v>LYDIAMAY.TUDLONG</v>
          </cell>
          <cell r="W308">
            <v>69200</v>
          </cell>
          <cell r="X308" t="str">
            <v>TUDLONGLYDIAMAE</v>
          </cell>
          <cell r="Y308" t="str">
            <v>PG3.HCLPPMCIB.TUDLONGLYDIAMAE</v>
          </cell>
          <cell r="Z308">
            <v>16885</v>
          </cell>
          <cell r="AA308" t="e">
            <v>#N/A</v>
          </cell>
          <cell r="AB308" t="e">
            <v>#N/A</v>
          </cell>
          <cell r="AC308" t="e">
            <v>#N/A</v>
          </cell>
          <cell r="AG308" t="str">
            <v>Closed with Council Approval</v>
          </cell>
          <cell r="AH308">
            <v>0</v>
          </cell>
          <cell r="AK308" t="str">
            <v>Apria-Agent</v>
          </cell>
        </row>
        <row r="309">
          <cell r="A309">
            <v>51721472</v>
          </cell>
          <cell r="B309" t="str">
            <v>Urbano, Melanie</v>
          </cell>
          <cell r="C309" t="str">
            <v>Melanie Urbano</v>
          </cell>
          <cell r="D309" t="str">
            <v>Urbano</v>
          </cell>
          <cell r="E309" t="str">
            <v>Melanie</v>
          </cell>
          <cell r="G309">
            <v>51591940</v>
          </cell>
          <cell r="H309" t="str">
            <v>Famisaran, Kimberly</v>
          </cell>
          <cell r="I309">
            <v>51609648</v>
          </cell>
          <cell r="J309" t="str">
            <v>Alcantara, Ma. Concepcion</v>
          </cell>
          <cell r="K309" t="str">
            <v>Senior CSR</v>
          </cell>
          <cell r="L309" t="str">
            <v>PRODUCTION</v>
          </cell>
          <cell r="M309" t="str">
            <v>ACTIVE</v>
          </cell>
          <cell r="N309" t="str">
            <v>Sleep EQ</v>
          </cell>
          <cell r="O309" t="str">
            <v>Wave 5</v>
          </cell>
          <cell r="P309" t="str">
            <v>E0.2</v>
          </cell>
          <cell r="Q309" t="str">
            <v>1.9</v>
          </cell>
          <cell r="R309">
            <v>43150</v>
          </cell>
          <cell r="S309">
            <v>43185</v>
          </cell>
          <cell r="T309">
            <v>6624869</v>
          </cell>
          <cell r="U309" t="str">
            <v>MURBANO</v>
          </cell>
          <cell r="V309" t="str">
            <v>MELANIE.URBANO</v>
          </cell>
          <cell r="W309">
            <v>69469</v>
          </cell>
          <cell r="X309" t="str">
            <v>UrbanoMelanie</v>
          </cell>
          <cell r="Y309" t="str">
            <v>PG3.HCLSleepRSEQ.UrbanoMelanie</v>
          </cell>
          <cell r="Z309">
            <v>14857</v>
          </cell>
          <cell r="AA309" t="str">
            <v>N/A</v>
          </cell>
          <cell r="AB309" t="str">
            <v>Taguig city</v>
          </cell>
          <cell r="AC309" t="str">
            <v>09565797280 </v>
          </cell>
          <cell r="AG309" t="e">
            <v>#N/A</v>
          </cell>
          <cell r="AH309">
            <v>65</v>
          </cell>
          <cell r="AK309" t="str">
            <v>Apria-Agent</v>
          </cell>
        </row>
        <row r="310">
          <cell r="A310">
            <v>51730049</v>
          </cell>
          <cell r="B310" t="str">
            <v>Uton, Jeorge</v>
          </cell>
          <cell r="C310" t="str">
            <v>Jeorge Uton</v>
          </cell>
          <cell r="D310" t="str">
            <v>Uton</v>
          </cell>
          <cell r="E310" t="str">
            <v>Jeorge</v>
          </cell>
          <cell r="G310">
            <v>51698635</v>
          </cell>
          <cell r="H310" t="str">
            <v>Bautista, Monica</v>
          </cell>
          <cell r="I310">
            <v>51609648</v>
          </cell>
          <cell r="J310" t="str">
            <v>Alcantara, Ma. Concepcion</v>
          </cell>
          <cell r="K310" t="str">
            <v>Senior CSR</v>
          </cell>
          <cell r="L310" t="str">
            <v>PRODUCTION</v>
          </cell>
          <cell r="M310" t="str">
            <v>ACTIVE</v>
          </cell>
          <cell r="N310" t="str">
            <v>DME EQ</v>
          </cell>
          <cell r="O310" t="str">
            <v>Wave 33</v>
          </cell>
          <cell r="P310" t="str">
            <v>E0.2</v>
          </cell>
          <cell r="Q310" t="str">
            <v>1.7</v>
          </cell>
          <cell r="R310">
            <v>43215</v>
          </cell>
          <cell r="S310">
            <v>43685</v>
          </cell>
          <cell r="U310" t="str">
            <v>JUTON</v>
          </cell>
          <cell r="V310" t="str">
            <v>JEORGE.UTON</v>
          </cell>
          <cell r="W310">
            <v>69439</v>
          </cell>
          <cell r="X310" t="str">
            <v>UTONJEORGE</v>
          </cell>
          <cell r="Y310" t="str">
            <v>PG3.HCLDMEEQ.UTONJEORGE</v>
          </cell>
          <cell r="Z310">
            <v>15185</v>
          </cell>
          <cell r="AA310" t="e">
            <v>#N/A</v>
          </cell>
          <cell r="AB310" t="e">
            <v>#N/A</v>
          </cell>
          <cell r="AC310" t="e">
            <v>#N/A</v>
          </cell>
          <cell r="AG310" t="str">
            <v>Green-Closed</v>
          </cell>
          <cell r="AH310">
            <v>63</v>
          </cell>
          <cell r="AK310" t="str">
            <v>Apria-Agent</v>
          </cell>
        </row>
        <row r="311">
          <cell r="A311">
            <v>51588233</v>
          </cell>
          <cell r="B311" t="str">
            <v>Varona, Jherwin</v>
          </cell>
          <cell r="C311" t="str">
            <v>Jherwin Varona</v>
          </cell>
          <cell r="D311" t="str">
            <v>Varona</v>
          </cell>
          <cell r="E311" t="str">
            <v>Jherwin</v>
          </cell>
          <cell r="G311">
            <v>51578947</v>
          </cell>
          <cell r="H311" t="str">
            <v>Del Rosario, Rosemarie</v>
          </cell>
          <cell r="I311">
            <v>51601287</v>
          </cell>
          <cell r="J311" t="str">
            <v>Cerrer, Catherine Mae</v>
          </cell>
          <cell r="K311" t="str">
            <v>Senior CSR</v>
          </cell>
          <cell r="L311" t="str">
            <v>PRODUCTION</v>
          </cell>
          <cell r="M311" t="str">
            <v>ACTIVE</v>
          </cell>
          <cell r="N311" t="str">
            <v>PPMC IB L2</v>
          </cell>
          <cell r="O311" t="str">
            <v>Wave 1</v>
          </cell>
          <cell r="P311" t="str">
            <v>E0.2</v>
          </cell>
          <cell r="Q311" t="str">
            <v>3.11</v>
          </cell>
          <cell r="R311">
            <v>42348</v>
          </cell>
          <cell r="S311">
            <v>42429</v>
          </cell>
          <cell r="T311">
            <v>6624083</v>
          </cell>
          <cell r="U311" t="str">
            <v>JVARONA</v>
          </cell>
          <cell r="V311" t="str">
            <v>JHERWIN.VARONA</v>
          </cell>
          <cell r="W311">
            <v>69363</v>
          </cell>
          <cell r="X311" t="str">
            <v>VARONAJHERWIN</v>
          </cell>
          <cell r="Y311" t="str">
            <v>PG3.HCLPPMCIB.VARONAJHERWIN</v>
          </cell>
          <cell r="Z311">
            <v>4735</v>
          </cell>
          <cell r="AA311">
            <v>31142</v>
          </cell>
          <cell r="AB311" t="str">
            <v>B1, L40, Camella Cerritos Trails, Molino 3, Bacoor, Cavite</v>
          </cell>
          <cell r="AC311" t="str">
            <v>09151180003 </v>
          </cell>
          <cell r="AG311" t="e">
            <v>#N/A</v>
          </cell>
          <cell r="AH311">
            <v>66</v>
          </cell>
          <cell r="AK311" t="str">
            <v>Apria-Agent</v>
          </cell>
        </row>
        <row r="312">
          <cell r="A312">
            <v>51696227</v>
          </cell>
          <cell r="B312" t="str">
            <v>Velasco, Alvin</v>
          </cell>
          <cell r="C312" t="str">
            <v>Alvin Velasco</v>
          </cell>
          <cell r="D312" t="str">
            <v>Velasco</v>
          </cell>
          <cell r="E312" t="str">
            <v>Alvin</v>
          </cell>
          <cell r="G312">
            <v>51698635</v>
          </cell>
          <cell r="H312" t="str">
            <v>Bautista, Monica</v>
          </cell>
          <cell r="I312">
            <v>51609648</v>
          </cell>
          <cell r="J312" t="str">
            <v>Alcantara, Ma. Concepcion</v>
          </cell>
          <cell r="K312" t="str">
            <v>Senior CSR</v>
          </cell>
          <cell r="L312" t="str">
            <v>PRODUCTION</v>
          </cell>
          <cell r="M312" t="str">
            <v>ACTIVE</v>
          </cell>
          <cell r="N312" t="str">
            <v>DME EQ</v>
          </cell>
          <cell r="O312" t="str">
            <v>Wave 2</v>
          </cell>
          <cell r="P312" t="str">
            <v>E0.2</v>
          </cell>
          <cell r="Q312" t="str">
            <v>2.4</v>
          </cell>
          <cell r="R312">
            <v>42951</v>
          </cell>
          <cell r="S312">
            <v>43010</v>
          </cell>
          <cell r="T312">
            <v>6624588</v>
          </cell>
          <cell r="U312" t="str">
            <v>AVELASC1</v>
          </cell>
          <cell r="V312" t="str">
            <v>ALVIN.VELASCO</v>
          </cell>
          <cell r="W312">
            <v>69218</v>
          </cell>
          <cell r="X312" t="str">
            <v>VelascoAlvin</v>
          </cell>
          <cell r="Y312" t="str">
            <v>PG3.HCLDMEEQ.VelascoAlvin</v>
          </cell>
          <cell r="Z312">
            <v>14421</v>
          </cell>
          <cell r="AA312" t="str">
            <v>N/A</v>
          </cell>
          <cell r="AB312" t="str">
            <v>P17-07 7th st cor 14th st villamor Air Base</v>
          </cell>
          <cell r="AC312">
            <v>9053719761</v>
          </cell>
          <cell r="AG312" t="e">
            <v>#N/A</v>
          </cell>
          <cell r="AH312">
            <v>69</v>
          </cell>
          <cell r="AK312" t="str">
            <v>Apria-Agent</v>
          </cell>
        </row>
        <row r="313">
          <cell r="A313">
            <v>51721457</v>
          </cell>
          <cell r="B313" t="str">
            <v>Veloso, Mariel</v>
          </cell>
          <cell r="C313" t="str">
            <v>Mariel Veloso</v>
          </cell>
          <cell r="D313" t="str">
            <v>Veloso</v>
          </cell>
          <cell r="E313" t="str">
            <v>Mariel</v>
          </cell>
          <cell r="G313">
            <v>51547597</v>
          </cell>
          <cell r="H313" t="str">
            <v>Venales, Marven</v>
          </cell>
          <cell r="I313">
            <v>51814930</v>
          </cell>
          <cell r="J313" t="str">
            <v xml:space="preserve">Raagas, Jake </v>
          </cell>
          <cell r="K313" t="str">
            <v>Senior CSR</v>
          </cell>
          <cell r="L313" t="str">
            <v>PRODUCTION</v>
          </cell>
          <cell r="M313" t="str">
            <v>ACTIVE</v>
          </cell>
          <cell r="N313" t="str">
            <v>Kaiser BU/AH</v>
          </cell>
          <cell r="O313" t="str">
            <v>Wave 8</v>
          </cell>
          <cell r="P313" t="str">
            <v>E0.2</v>
          </cell>
          <cell r="Q313" t="str">
            <v>1.9</v>
          </cell>
          <cell r="R313">
            <v>43150</v>
          </cell>
          <cell r="S313">
            <v>43657</v>
          </cell>
          <cell r="T313">
            <v>6624867</v>
          </cell>
          <cell r="U313" t="str">
            <v>MVELOSO1</v>
          </cell>
          <cell r="V313" t="str">
            <v>MARIEL.VELOSO</v>
          </cell>
          <cell r="W313">
            <v>69467</v>
          </cell>
          <cell r="X313" t="str">
            <v>VelosoMariel</v>
          </cell>
          <cell r="Y313" t="str">
            <v>PG3.HCLKAISERHC.VelosoMariel</v>
          </cell>
          <cell r="Z313">
            <v>14855</v>
          </cell>
          <cell r="AA313" t="str">
            <v>N/A</v>
          </cell>
          <cell r="AB313" t="str">
            <v>30 E La Salle St., Cubao, Q.C.</v>
          </cell>
          <cell r="AC313">
            <v>9065658673</v>
          </cell>
          <cell r="AG313" t="e">
            <v>#N/A</v>
          </cell>
          <cell r="AH313">
            <v>67</v>
          </cell>
          <cell r="AK313" t="str">
            <v>Apria-Agent</v>
          </cell>
        </row>
        <row r="314">
          <cell r="A314">
            <v>51547597</v>
          </cell>
          <cell r="B314" t="str">
            <v>Venales, Marven</v>
          </cell>
          <cell r="C314" t="str">
            <v>Marven Venales</v>
          </cell>
          <cell r="D314" t="str">
            <v>Venales</v>
          </cell>
          <cell r="E314" t="str">
            <v>Marven</v>
          </cell>
          <cell r="G314">
            <v>51814930</v>
          </cell>
          <cell r="H314" t="str">
            <v xml:space="preserve">Raagas, Jake </v>
          </cell>
          <cell r="I314">
            <v>51772919</v>
          </cell>
          <cell r="J314" t="str">
            <v>Fernandez, Rosanna Eslava</v>
          </cell>
          <cell r="K314" t="str">
            <v>Team Leader</v>
          </cell>
          <cell r="L314" t="str">
            <v>SUPPORT</v>
          </cell>
          <cell r="M314" t="str">
            <v>ACTIVE</v>
          </cell>
          <cell r="N314" t="str">
            <v>Kaiser BU/AH</v>
          </cell>
          <cell r="O314" t="str">
            <v>Wave 11</v>
          </cell>
          <cell r="P314" t="str">
            <v>E1.1</v>
          </cell>
          <cell r="Q314" t="str">
            <v>4.9</v>
          </cell>
          <cell r="R314">
            <v>42051</v>
          </cell>
          <cell r="S314">
            <v>43234</v>
          </cell>
          <cell r="T314">
            <v>6634034</v>
          </cell>
          <cell r="U314" t="str">
            <v>MVENALES</v>
          </cell>
          <cell r="V314" t="str">
            <v>MARVEN.VENALES</v>
          </cell>
          <cell r="W314">
            <v>12139</v>
          </cell>
          <cell r="X314" t="str">
            <v>VENALESMARVEN</v>
          </cell>
          <cell r="Y314" t="str">
            <v>PG3.HCLDMEEQ.VENALESMARVEN</v>
          </cell>
          <cell r="Z314">
            <v>1476</v>
          </cell>
          <cell r="AA314">
            <v>32451</v>
          </cell>
          <cell r="AB314" t="str">
            <v>1507 J. Fajardo St. Sampaloc, Manila</v>
          </cell>
          <cell r="AC314">
            <v>9279680702</v>
          </cell>
          <cell r="AG314" t="e">
            <v>#N/A</v>
          </cell>
          <cell r="AH314">
            <v>68</v>
          </cell>
          <cell r="AK314" t="str">
            <v>Apria-TL</v>
          </cell>
        </row>
        <row r="315">
          <cell r="A315">
            <v>51742634</v>
          </cell>
          <cell r="B315" t="str">
            <v>Ventura, Doris Donna</v>
          </cell>
          <cell r="C315" t="str">
            <v>Doris Donna Ventura</v>
          </cell>
          <cell r="D315" t="str">
            <v>Ventura</v>
          </cell>
          <cell r="E315" t="str">
            <v>Doris Donna</v>
          </cell>
          <cell r="G315">
            <v>51588225</v>
          </cell>
          <cell r="H315" t="str">
            <v>Boado, Ruel</v>
          </cell>
          <cell r="I315">
            <v>51747002</v>
          </cell>
          <cell r="J315" t="str">
            <v>Ronelle, Dalay</v>
          </cell>
          <cell r="K315" t="str">
            <v>Senior CSR</v>
          </cell>
          <cell r="L315" t="str">
            <v>PRODUCTION</v>
          </cell>
          <cell r="M315" t="str">
            <v>ACTIVE</v>
          </cell>
          <cell r="N315" t="str">
            <v>PPMC</v>
          </cell>
          <cell r="O315" t="str">
            <v>Wave 17</v>
          </cell>
          <cell r="P315" t="str">
            <v>E0.2</v>
          </cell>
          <cell r="Q315" t="str">
            <v>1.4</v>
          </cell>
          <cell r="R315">
            <v>43297</v>
          </cell>
          <cell r="S315">
            <v>43381</v>
          </cell>
          <cell r="T315">
            <v>6634770</v>
          </cell>
          <cell r="U315" t="str">
            <v>DVENTURA</v>
          </cell>
          <cell r="V315" t="str">
            <v>DORISDONNA.VENTURA</v>
          </cell>
          <cell r="W315">
            <v>48532</v>
          </cell>
          <cell r="X315" t="str">
            <v>VenturaDoris</v>
          </cell>
          <cell r="Y315" t="str">
            <v>PG3.HCLPPMCIB.VenturaDoris</v>
          </cell>
          <cell r="Z315">
            <v>15310</v>
          </cell>
          <cell r="AA315" t="str">
            <v>N/A</v>
          </cell>
          <cell r="AB315" t="str">
            <v>1 Cabasaan Street</v>
          </cell>
          <cell r="AC315" t="str">
            <v>09083892404 </v>
          </cell>
          <cell r="AG315" t="e">
            <v>#N/A</v>
          </cell>
          <cell r="AH315">
            <v>71</v>
          </cell>
          <cell r="AK315" t="str">
            <v>Apria-Agent</v>
          </cell>
        </row>
        <row r="316">
          <cell r="A316">
            <v>51725467</v>
          </cell>
          <cell r="B316" t="str">
            <v>Verdejo, Monica Ann</v>
          </cell>
          <cell r="C316" t="str">
            <v>Monica Ann Villarey Verdejo</v>
          </cell>
          <cell r="D316" t="str">
            <v>Verdejo</v>
          </cell>
          <cell r="E316" t="str">
            <v>Monica Ann</v>
          </cell>
          <cell r="F316" t="str">
            <v>Villarey</v>
          </cell>
          <cell r="G316">
            <v>51615282</v>
          </cell>
          <cell r="H316" t="str">
            <v>Lozares, Eurvene Mark Santiago</v>
          </cell>
          <cell r="I316">
            <v>51747002</v>
          </cell>
          <cell r="J316" t="str">
            <v>Ronelle, Dalay</v>
          </cell>
          <cell r="K316" t="str">
            <v>Senior CSR</v>
          </cell>
          <cell r="L316" t="str">
            <v>PRODUCTION</v>
          </cell>
          <cell r="M316" t="str">
            <v>ACTIVE</v>
          </cell>
          <cell r="N316" t="str">
            <v>PPMC BPM</v>
          </cell>
          <cell r="O316" t="str">
            <v>Wave 14</v>
          </cell>
          <cell r="P316" t="str">
            <v>E0.2</v>
          </cell>
          <cell r="Q316" t="str">
            <v>1.8</v>
          </cell>
          <cell r="R316">
            <v>43180</v>
          </cell>
          <cell r="S316">
            <v>43311</v>
          </cell>
          <cell r="T316">
            <v>6624140</v>
          </cell>
          <cell r="U316" t="str">
            <v>MVERDEJO</v>
          </cell>
          <cell r="V316" t="str">
            <v>MONICAANN.VERDEJO</v>
          </cell>
          <cell r="W316">
            <v>48481</v>
          </cell>
          <cell r="X316" t="str">
            <v>VerdejoMonicaAnn</v>
          </cell>
          <cell r="Y316" t="str">
            <v>PG3.HCLPPMCBPM.VerdejoMonicaAnn</v>
          </cell>
          <cell r="Z316">
            <v>15487</v>
          </cell>
          <cell r="AA316">
            <v>33259</v>
          </cell>
          <cell r="AB316" t="str">
            <v>03 Romana Ext. Magsaysay, Tondo Manila</v>
          </cell>
          <cell r="AC316">
            <v>9566625984</v>
          </cell>
          <cell r="AG316" t="e">
            <v>#N/A</v>
          </cell>
          <cell r="AH316">
            <v>66</v>
          </cell>
          <cell r="AK316" t="str">
            <v>Apria-Agent</v>
          </cell>
        </row>
        <row r="317">
          <cell r="A317">
            <v>51600383</v>
          </cell>
          <cell r="B317" t="str">
            <v>Vicencio, Cindy Kathleen</v>
          </cell>
          <cell r="C317" t="str">
            <v>Cindy Kathleen Vicencio</v>
          </cell>
          <cell r="D317" t="str">
            <v>Vicencio</v>
          </cell>
          <cell r="E317" t="str">
            <v>Cindy Kathleen</v>
          </cell>
          <cell r="G317">
            <v>51568888</v>
          </cell>
          <cell r="H317" t="str">
            <v>Saway, Kim Edward</v>
          </cell>
          <cell r="I317">
            <v>51601287</v>
          </cell>
          <cell r="J317" t="str">
            <v>Cerrer, Catherine Mae</v>
          </cell>
          <cell r="K317" t="str">
            <v>Senior CSR</v>
          </cell>
          <cell r="L317" t="str">
            <v>PRODUCTION</v>
          </cell>
          <cell r="M317" t="str">
            <v>ACTIVE</v>
          </cell>
          <cell r="N317" t="str">
            <v>Sleep CS</v>
          </cell>
          <cell r="O317" t="str">
            <v>Wave 22</v>
          </cell>
          <cell r="P317" t="str">
            <v>E0.2</v>
          </cell>
          <cell r="Q317" t="str">
            <v>3.8</v>
          </cell>
          <cell r="R317">
            <v>42446</v>
          </cell>
          <cell r="S317">
            <v>43756</v>
          </cell>
          <cell r="T317">
            <v>6624172</v>
          </cell>
          <cell r="U317" t="str">
            <v>CVICENCI</v>
          </cell>
          <cell r="V317" t="str">
            <v>CINDYKATHLEEN.V</v>
          </cell>
          <cell r="W317">
            <v>69078</v>
          </cell>
          <cell r="X317" t="str">
            <v>VICENCIOCINDYKA</v>
          </cell>
          <cell r="Y317" t="str">
            <v>PG3.HCLSleepRSCS.VICENCIOCINDYKA</v>
          </cell>
          <cell r="Z317">
            <v>14396</v>
          </cell>
          <cell r="AA317">
            <v>33928</v>
          </cell>
          <cell r="AB317" t="str">
            <v>Blk. 2 Lot 11 E. Ragas St. Sta. Ana</v>
          </cell>
          <cell r="AC317">
            <v>9355986328</v>
          </cell>
          <cell r="AG317" t="e">
            <v>#N/A</v>
          </cell>
          <cell r="AH317">
            <v>67</v>
          </cell>
          <cell r="AK317" t="str">
            <v>Apria-Agent</v>
          </cell>
        </row>
        <row r="318">
          <cell r="A318">
            <v>51665079</v>
          </cell>
          <cell r="B318" t="str">
            <v>Villaflor, Kristina</v>
          </cell>
          <cell r="C318" t="str">
            <v>Kristina Abogado Villaflor</v>
          </cell>
          <cell r="D318" t="str">
            <v>Villaflor</v>
          </cell>
          <cell r="E318" t="str">
            <v>Kristina</v>
          </cell>
          <cell r="F318" t="str">
            <v>Abogado</v>
          </cell>
          <cell r="G318">
            <v>51691175</v>
          </cell>
          <cell r="H318" t="str">
            <v>Estaras, Rowell Golloso</v>
          </cell>
          <cell r="I318">
            <v>51609648</v>
          </cell>
          <cell r="J318" t="str">
            <v>Alcantara, Ma. Concepcion</v>
          </cell>
          <cell r="K318" t="str">
            <v>CSR</v>
          </cell>
          <cell r="L318" t="str">
            <v>PRODUCTION</v>
          </cell>
          <cell r="M318" t="str">
            <v>ACTIVE</v>
          </cell>
          <cell r="N318" t="str">
            <v>Sleep EQ</v>
          </cell>
          <cell r="O318" t="str">
            <v>Wave 14</v>
          </cell>
          <cell r="P318" t="str">
            <v>E0.1</v>
          </cell>
          <cell r="Q318" t="str">
            <v>2.10</v>
          </cell>
          <cell r="R318">
            <v>42768</v>
          </cell>
          <cell r="S318">
            <v>42851</v>
          </cell>
          <cell r="T318">
            <v>6624414</v>
          </cell>
          <cell r="U318" t="str">
            <v>KVILLAFL</v>
          </cell>
          <cell r="V318" t="str">
            <v>KRISTINA.VILLAFLOR</v>
          </cell>
          <cell r="W318">
            <v>69265</v>
          </cell>
          <cell r="X318" t="str">
            <v>VILLAFLORKRISTI</v>
          </cell>
          <cell r="Y318" t="str">
            <v>PG3.HCLSleepRSEQ.VILLAFLORKRISTI</v>
          </cell>
          <cell r="Z318">
            <v>2869</v>
          </cell>
          <cell r="AA318">
            <v>33727</v>
          </cell>
          <cell r="AB318" t="str">
            <v>000000000000000000</v>
          </cell>
          <cell r="AC318">
            <v>9178803804</v>
          </cell>
          <cell r="AG318" t="e">
            <v>#N/A</v>
          </cell>
          <cell r="AH318">
            <v>48</v>
          </cell>
          <cell r="AK318" t="str">
            <v>Apria-Agent</v>
          </cell>
        </row>
        <row r="319">
          <cell r="A319">
            <v>51721818</v>
          </cell>
          <cell r="B319" t="str">
            <v>Villaflores, Theresa</v>
          </cell>
          <cell r="C319" t="str">
            <v>Theresa Villaflores</v>
          </cell>
          <cell r="D319" t="str">
            <v>Villaflores</v>
          </cell>
          <cell r="E319" t="str">
            <v>Theresa</v>
          </cell>
          <cell r="G319">
            <v>51577893</v>
          </cell>
          <cell r="H319" t="str">
            <v>Alcantara, Charie Hope</v>
          </cell>
          <cell r="I319">
            <v>51772919</v>
          </cell>
          <cell r="J319" t="str">
            <v>Fernandez, Rosanna Eslava</v>
          </cell>
          <cell r="K319" t="str">
            <v>Senior CSR</v>
          </cell>
          <cell r="L319" t="str">
            <v>PRODUCTION</v>
          </cell>
          <cell r="M319" t="str">
            <v>ACTIVE</v>
          </cell>
          <cell r="N319" t="str">
            <v>Kaiser SMC Resupply</v>
          </cell>
          <cell r="O319" t="str">
            <v>Wave 4</v>
          </cell>
          <cell r="P319" t="str">
            <v>E0.2</v>
          </cell>
          <cell r="Q319" t="str">
            <v>1.9</v>
          </cell>
          <cell r="R319">
            <v>43153</v>
          </cell>
          <cell r="S319">
            <v>43192</v>
          </cell>
          <cell r="T319">
            <v>6624926</v>
          </cell>
          <cell r="U319" t="str">
            <v>TVILLAFL</v>
          </cell>
          <cell r="V319" t="str">
            <v>THERESA.VILLAFLORES</v>
          </cell>
          <cell r="W319">
            <v>69317</v>
          </cell>
          <cell r="X319" t="str">
            <v>VillafloresThere</v>
          </cell>
          <cell r="Y319" t="str">
            <v>PG3.HCLKAISERHC.VillafloresThere</v>
          </cell>
          <cell r="Z319">
            <v>14873</v>
          </cell>
          <cell r="AA319" t="str">
            <v>N/A</v>
          </cell>
          <cell r="AB319" t="str">
            <v>Comembo Makati</v>
          </cell>
          <cell r="AC319">
            <v>9359653376</v>
          </cell>
          <cell r="AG319" t="e">
            <v>#N/A</v>
          </cell>
          <cell r="AH319">
            <v>62</v>
          </cell>
          <cell r="AK319" t="str">
            <v>Apria-Agent</v>
          </cell>
        </row>
        <row r="320">
          <cell r="A320">
            <v>51811768</v>
          </cell>
          <cell r="B320" t="str">
            <v xml:space="preserve">Villanueva, Alyssa Nikka Dinoro  </v>
          </cell>
          <cell r="C320" t="str">
            <v>Alyssa Nikka Dinoro  Villanueva</v>
          </cell>
          <cell r="D320" t="str">
            <v>Villanueva</v>
          </cell>
          <cell r="E320" t="str">
            <v xml:space="preserve">Alyssa Nikka Dinoro </v>
          </cell>
          <cell r="G320">
            <v>51588225</v>
          </cell>
          <cell r="H320" t="str">
            <v>Boado, Ruel</v>
          </cell>
          <cell r="I320">
            <v>51747002</v>
          </cell>
          <cell r="J320" t="str">
            <v>Ronelle, Dalay</v>
          </cell>
          <cell r="K320" t="str">
            <v>Senior CSR</v>
          </cell>
          <cell r="L320" t="str">
            <v>PRODUCTION</v>
          </cell>
          <cell r="M320" t="str">
            <v>ACTIVE</v>
          </cell>
          <cell r="N320" t="str">
            <v>PPMC</v>
          </cell>
          <cell r="O320" t="str">
            <v>Wave 20</v>
          </cell>
          <cell r="P320" t="str">
            <v>E0.2</v>
          </cell>
          <cell r="Q320" t="str">
            <v>0.6</v>
          </cell>
          <cell r="R320">
            <v>43606</v>
          </cell>
          <cell r="S320">
            <v>43654</v>
          </cell>
          <cell r="U320" t="str">
            <v>AVILLAN2</v>
          </cell>
          <cell r="V320" t="str">
            <v>ALYSSANIKKA.VILLA</v>
          </cell>
          <cell r="W320">
            <v>69208</v>
          </cell>
          <cell r="X320" t="str">
            <v>VILLANUEVAALYSSA</v>
          </cell>
          <cell r="Y320" t="str">
            <v>PG3.HCLPPMCIB.VILLANUEVAALYSSA</v>
          </cell>
          <cell r="Z320">
            <v>16889</v>
          </cell>
          <cell r="AA320" t="e">
            <v>#N/A</v>
          </cell>
          <cell r="AB320" t="e">
            <v>#N/A</v>
          </cell>
          <cell r="AC320" t="e">
            <v>#N/A</v>
          </cell>
          <cell r="AG320" t="str">
            <v>Closed with Council Approval</v>
          </cell>
          <cell r="AH320">
            <v>0</v>
          </cell>
          <cell r="AK320" t="str">
            <v>Apria-Agent</v>
          </cell>
        </row>
        <row r="321">
          <cell r="A321">
            <v>51615825</v>
          </cell>
          <cell r="B321" t="str">
            <v>Yanto, Czarina Marie</v>
          </cell>
          <cell r="C321" t="str">
            <v>Czarina Marie Yanto</v>
          </cell>
          <cell r="D321" t="str">
            <v>Yanto</v>
          </cell>
          <cell r="E321" t="str">
            <v>Czarina Marie</v>
          </cell>
          <cell r="G321">
            <v>51698640</v>
          </cell>
          <cell r="H321" t="str">
            <v>Catalan, Honorato</v>
          </cell>
          <cell r="I321">
            <v>51601287</v>
          </cell>
          <cell r="J321" t="str">
            <v>Cerrer, Catherine Mae</v>
          </cell>
          <cell r="K321" t="str">
            <v>Senior CSR</v>
          </cell>
          <cell r="L321" t="str">
            <v>PRODUCTION</v>
          </cell>
          <cell r="M321" t="str">
            <v>ACTIVE</v>
          </cell>
          <cell r="N321" t="str">
            <v>PPMC IB L2</v>
          </cell>
          <cell r="O321" t="str">
            <v>Wave 6</v>
          </cell>
          <cell r="P321" t="str">
            <v>E0.2</v>
          </cell>
          <cell r="Q321" t="str">
            <v>3.5</v>
          </cell>
          <cell r="R321">
            <v>42534</v>
          </cell>
          <cell r="S321">
            <v>42576</v>
          </cell>
          <cell r="T321">
            <v>6624337</v>
          </cell>
          <cell r="U321" t="str">
            <v>CYANTO</v>
          </cell>
          <cell r="V321" t="str">
            <v>CZARINAMARIE.YANTO</v>
          </cell>
          <cell r="W321">
            <v>48510</v>
          </cell>
          <cell r="X321" t="str">
            <v>YantoCzarina</v>
          </cell>
          <cell r="Y321" t="str">
            <v>PG3.HCLPPMCIB.YantoCzarina</v>
          </cell>
          <cell r="Z321">
            <v>631</v>
          </cell>
          <cell r="AA321">
            <v>33126</v>
          </cell>
          <cell r="AB321" t="str">
            <v>#34 Sineguelas St. Zone-1 Signal Village</v>
          </cell>
          <cell r="AC321">
            <v>9956451863</v>
          </cell>
          <cell r="AG321" t="e">
            <v>#N/A</v>
          </cell>
          <cell r="AH321">
            <v>66</v>
          </cell>
          <cell r="AK321" t="str">
            <v>Apria-Agent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3"/>
  <sheetViews>
    <sheetView topLeftCell="AL1" zoomScale="63" workbookViewId="0">
      <selection activeCell="J29" sqref="J29"/>
    </sheetView>
  </sheetViews>
  <sheetFormatPr defaultRowHeight="15" x14ac:dyDescent="0.25"/>
  <cols>
    <col min="1" max="1" width="16.42578125" bestFit="1" customWidth="1"/>
    <col min="2" max="2" width="42.7109375" customWidth="1"/>
    <col min="3" max="3" width="28.28515625" bestFit="1" customWidth="1"/>
    <col min="4" max="4" width="14.140625" bestFit="1" customWidth="1"/>
    <col min="5" max="5" width="14.7109375" bestFit="1" customWidth="1"/>
    <col min="6" max="6" width="17.140625" bestFit="1" customWidth="1"/>
    <col min="7" max="7" width="10.5703125" bestFit="1" customWidth="1"/>
    <col min="8" max="8" width="32.85546875" bestFit="1" customWidth="1"/>
    <col min="9" max="9" width="10.5703125" bestFit="1" customWidth="1"/>
    <col min="10" max="10" width="31.7109375" bestFit="1" customWidth="1"/>
    <col min="11" max="11" width="28.42578125" bestFit="1" customWidth="1"/>
    <col min="12" max="12" width="16" bestFit="1" customWidth="1"/>
    <col min="13" max="13" width="9.42578125" bestFit="1" customWidth="1"/>
    <col min="14" max="14" width="24" bestFit="1" customWidth="1"/>
    <col min="15" max="15" width="10.5703125" customWidth="1"/>
    <col min="16" max="16" width="7.85546875" bestFit="1" customWidth="1"/>
    <col min="17" max="17" width="11.28515625" bestFit="1" customWidth="1"/>
    <col min="18" max="18" width="18.7109375" style="64" bestFit="1" customWidth="1"/>
    <col min="19" max="19" width="21.28515625" style="64" bestFit="1" customWidth="1"/>
    <col min="20" max="20" width="10.85546875" bestFit="1" customWidth="1"/>
    <col min="21" max="21" width="14.7109375" bestFit="1" customWidth="1"/>
    <col min="22" max="22" width="34.5703125" bestFit="1" customWidth="1"/>
    <col min="23" max="23" width="23.42578125" bestFit="1" customWidth="1"/>
    <col min="24" max="24" width="27.85546875" bestFit="1" customWidth="1"/>
    <col min="25" max="25" width="50.28515625" bestFit="1" customWidth="1"/>
    <col min="26" max="26" width="12.42578125" style="65" bestFit="1" customWidth="1"/>
    <col min="27" max="27" width="13.7109375" style="64" customWidth="1"/>
    <col min="28" max="28" width="71.85546875" bestFit="1" customWidth="1"/>
    <col min="29" max="29" width="21.28515625" style="70" bestFit="1" customWidth="1"/>
    <col min="30" max="30" width="25.140625" bestFit="1" customWidth="1"/>
    <col min="31" max="31" width="25.140625" customWidth="1"/>
    <col min="32" max="32" width="21.85546875" style="63" customWidth="1"/>
    <col min="33" max="33" width="25.140625" customWidth="1"/>
    <col min="34" max="34" width="19.7109375" style="63" customWidth="1"/>
    <col min="35" max="35" width="9.42578125" style="63" customWidth="1"/>
    <col min="36" max="37" width="11.7109375" style="63" customWidth="1"/>
    <col min="38" max="38" width="46.85546875" style="94" customWidth="1"/>
    <col min="39" max="39" width="18" style="94" bestFit="1" customWidth="1"/>
    <col min="40" max="40" width="25.7109375" style="94" customWidth="1"/>
    <col min="41" max="41" width="18.7109375" style="95" customWidth="1"/>
    <col min="42" max="42" width="21.85546875" style="63" customWidth="1"/>
    <col min="43" max="43" width="16" style="63" customWidth="1"/>
    <col min="44" max="44" width="30.140625" style="95" bestFit="1" customWidth="1"/>
    <col min="45" max="45" width="25.5703125" style="95" customWidth="1"/>
    <col min="46" max="46" width="11.7109375" style="63" customWidth="1"/>
    <col min="47" max="47" width="9.42578125" style="63" customWidth="1"/>
    <col min="48" max="48" width="19.7109375" style="63" customWidth="1"/>
    <col min="49" max="49" width="15.85546875" style="95" bestFit="1" customWidth="1"/>
    <col min="50" max="50" width="13.28515625" style="95" customWidth="1"/>
    <col min="51" max="51" width="17.140625" bestFit="1" customWidth="1"/>
  </cols>
  <sheetData>
    <row r="1" spans="1:51" s="63" customForma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16</v>
      </c>
      <c r="Q1" s="62" t="s">
        <v>17</v>
      </c>
      <c r="R1" s="66" t="s">
        <v>18</v>
      </c>
      <c r="S1" s="66" t="s">
        <v>19</v>
      </c>
      <c r="T1" s="62" t="s">
        <v>21</v>
      </c>
      <c r="U1" s="62" t="s">
        <v>22</v>
      </c>
      <c r="V1" s="62" t="s">
        <v>23</v>
      </c>
      <c r="W1" s="62" t="s">
        <v>24</v>
      </c>
      <c r="X1" s="62" t="s">
        <v>25</v>
      </c>
      <c r="Y1" s="62" t="s">
        <v>26</v>
      </c>
      <c r="Z1" s="62" t="s">
        <v>27</v>
      </c>
      <c r="AA1" s="71" t="s">
        <v>14862</v>
      </c>
      <c r="AB1" s="67" t="s">
        <v>14859</v>
      </c>
      <c r="AC1" s="72" t="s">
        <v>14861</v>
      </c>
      <c r="AD1" s="67" t="s">
        <v>14860</v>
      </c>
      <c r="AE1" s="67" t="s">
        <v>17500</v>
      </c>
      <c r="AF1" s="69" t="s">
        <v>14866</v>
      </c>
      <c r="AG1" s="69" t="s">
        <v>14870</v>
      </c>
      <c r="AH1" s="69" t="s">
        <v>14863</v>
      </c>
      <c r="AI1" s="69" t="s">
        <v>14864</v>
      </c>
      <c r="AJ1" s="69" t="s">
        <v>14872</v>
      </c>
      <c r="AK1" s="69" t="s">
        <v>14865</v>
      </c>
      <c r="AL1" s="93" t="s">
        <v>17342</v>
      </c>
      <c r="AM1" s="93" t="s">
        <v>15369</v>
      </c>
      <c r="AN1" s="93" t="s">
        <v>14868</v>
      </c>
      <c r="AO1" s="93" t="s">
        <v>14869</v>
      </c>
      <c r="AP1" s="69" t="s">
        <v>14866</v>
      </c>
      <c r="AQ1" s="69" t="s">
        <v>14870</v>
      </c>
      <c r="AR1" s="93" t="s">
        <v>17360</v>
      </c>
      <c r="AS1" s="93" t="s">
        <v>14871</v>
      </c>
      <c r="AT1" s="69" t="s">
        <v>14872</v>
      </c>
      <c r="AU1" s="69" t="s">
        <v>14864</v>
      </c>
      <c r="AV1" s="69" t="s">
        <v>14863</v>
      </c>
      <c r="AW1" s="93" t="s">
        <v>17376</v>
      </c>
      <c r="AX1" s="93" t="s">
        <v>12</v>
      </c>
      <c r="AY1" s="62" t="s">
        <v>14865</v>
      </c>
    </row>
    <row r="2" spans="1:51" x14ac:dyDescent="0.25">
      <c r="A2">
        <f>'Master File 02.27'!A159</f>
        <v>51723670</v>
      </c>
      <c r="B2" t="str">
        <f>VLOOKUP(A2,OO,2,FALSE)</f>
        <v>Biscarra, Rhiel Angelo</v>
      </c>
      <c r="G2">
        <f>VLOOKUP(A2,OO,7,FALSE)</f>
        <v>51578947</v>
      </c>
      <c r="H2" t="str">
        <f>VLOOKUP(A2,OO,8,FALSE)</f>
        <v>Del Rosario, Rosemarie</v>
      </c>
      <c r="I2">
        <f>VLOOKUP(A2,OO,9,FALSE)</f>
        <v>51747002</v>
      </c>
      <c r="J2" t="str">
        <f>VLOOKUP(A2,OO,10,FALSE)</f>
        <v>Ronelle, Dalay</v>
      </c>
      <c r="K2" t="str">
        <f>VLOOKUP(A2,OO,11,FALSE)</f>
        <v>Senior CSR</v>
      </c>
      <c r="L2" t="str">
        <f>VLOOKUP(A2,OO,12,FALSE)</f>
        <v>PRODUCTION</v>
      </c>
      <c r="M2" t="str">
        <f>VLOOKUP(A2,OO,13,FALSE)</f>
        <v>ACTIVE</v>
      </c>
      <c r="N2" t="str">
        <f>VLOOKUP(A2,OO,14,FALSE)</f>
        <v>PPMC IB L2</v>
      </c>
      <c r="O2" t="str">
        <f>VLOOKUP(A2,OO,15,FALSE)</f>
        <v>Wave 12</v>
      </c>
      <c r="P2" t="str">
        <f>VLOOKUP(A2,OO,17,FALSE)</f>
        <v>E0.2</v>
      </c>
      <c r="Q2" t="str">
        <f>VLOOKUP(A2,OO,18,FALSE)</f>
        <v>1.11</v>
      </c>
      <c r="R2" s="64">
        <f>VLOOKUP(A2,OO,19,FALSE)</f>
        <v>43166</v>
      </c>
      <c r="S2" s="64">
        <f>VLOOKUP(A2,OO,20,FALSE)</f>
        <v>43213</v>
      </c>
      <c r="T2">
        <f>VLOOKUP(A2,OO,22,FALSE)</f>
        <v>6634548</v>
      </c>
      <c r="U2" t="str">
        <f>VLOOKUP(A2,OO,23,FALSE)</f>
        <v>RBISCARR</v>
      </c>
      <c r="V2" t="str">
        <f>VLOOKUP(A2,OO,24,FALSE)</f>
        <v>RHIELANGELO.B</v>
      </c>
      <c r="W2">
        <f>VLOOKUP(A2,OO,25,FALSE)</f>
        <v>69000</v>
      </c>
      <c r="X2" t="str">
        <f>VLOOKUP(A2,OO,26,FALSE)</f>
        <v>BiscarraRhielAn</v>
      </c>
      <c r="Y2" t="str">
        <f>VLOOKUP(A2,OO,27,FALSE)</f>
        <v>PG3.HCLPPMCIB.BiscarraRhielAn</v>
      </c>
      <c r="Z2" s="65">
        <f>VLOOKUP(A2,OO,28,FALSE)</f>
        <v>15445</v>
      </c>
      <c r="AA2" s="64">
        <f>VLOOKUP(A2,DZ,6,FALSE)</f>
        <v>33768</v>
      </c>
      <c r="AB2" t="str">
        <f>VLOOKUP(A2,HR,5,FALSE)</f>
        <v>Block 224 Lot 1 Zone 13 Pembo, Makati City</v>
      </c>
      <c r="AF2" s="63" t="s">
        <v>14873</v>
      </c>
      <c r="AG2" t="s">
        <v>14874</v>
      </c>
      <c r="AH2" s="63" t="s">
        <v>15267</v>
      </c>
      <c r="AI2" s="63">
        <v>53</v>
      </c>
      <c r="AJ2" s="63" t="s">
        <v>14874</v>
      </c>
      <c r="AL2" s="94" t="str">
        <f>VLOOKUP(A2,DZ,96,FALSE)</f>
        <v>RHIELANGELOBISCARRA@YAHOO.COM.</v>
      </c>
      <c r="AM2" s="94" t="str">
        <f>VLOOKUP(A2,PP,13,FALSE)</f>
        <v>Audited</v>
      </c>
      <c r="AN2" s="94" t="str">
        <f>VLOOKUP(A2,PP,15,FALSE)</f>
        <v>Cleared</v>
      </c>
      <c r="AO2" s="95" t="str">
        <f>VLOOKUP(A2,PP,16,FALSE)</f>
        <v>Cleared</v>
      </c>
      <c r="AP2" s="63" t="str">
        <f>VLOOKUP(A2,PP,17,FALSE)</f>
        <v>Cleared</v>
      </c>
      <c r="AQ2" s="63" t="str">
        <f>VLOOKUP(A2,PP,18,FALSE)</f>
        <v>X</v>
      </c>
      <c r="AR2" s="95" t="e">
        <f>VLOOKUP(A2,BB,3,FALSE)</f>
        <v>#N/A</v>
      </c>
      <c r="AS2" s="95" t="str">
        <f>VLOOKUP(A2,PP,19,FALSE)</f>
        <v>NBI</v>
      </c>
      <c r="AT2" s="63" t="str">
        <f>VLOOKUP(A2,PP,20,FALSE)</f>
        <v>X</v>
      </c>
      <c r="AU2" s="63">
        <f>VLOOKUP(A2,PP,21,FALSE)</f>
        <v>53</v>
      </c>
      <c r="AV2" s="63" t="str">
        <f>VLOOKUP(A2,VV,14,FALSE)</f>
        <v>N/A</v>
      </c>
      <c r="AW2" s="95" t="str">
        <f>VLOOKUP(A2,VV,15,FALSE)</f>
        <v>N/A</v>
      </c>
      <c r="AX2" s="95" t="str">
        <f>VLOOKUP(A2,VV,16,FALSE)</f>
        <v>Need update</v>
      </c>
    </row>
    <row r="3" spans="1:51" x14ac:dyDescent="0.25">
      <c r="A3">
        <f>'Master File 02.27'!A87</f>
        <v>51698640</v>
      </c>
      <c r="B3" t="str">
        <f>VLOOKUP(A3,OO,2,FALSE)</f>
        <v>Catalan, Honorato</v>
      </c>
      <c r="G3">
        <f>VLOOKUP(A3,OO,7,FALSE)</f>
        <v>51747002</v>
      </c>
      <c r="H3" t="str">
        <f>VLOOKUP(A3,OO,8,FALSE)</f>
        <v>Ronelle, Dalay</v>
      </c>
      <c r="I3">
        <f>VLOOKUP(A3,OO,9,FALSE)</f>
        <v>51621455</v>
      </c>
      <c r="J3" t="str">
        <f>VLOOKUP(A3,OO,10,FALSE)</f>
        <v>Francisco, Patricia Anne</v>
      </c>
      <c r="K3" t="str">
        <f>VLOOKUP(A3,OO,11,FALSE)</f>
        <v>Team Leader</v>
      </c>
      <c r="L3" t="str">
        <f>VLOOKUP(A3,OO,12,FALSE)</f>
        <v>SUPPORT</v>
      </c>
      <c r="M3" t="str">
        <f>VLOOKUP(A3,OO,13,FALSE)</f>
        <v>ACTIVE</v>
      </c>
      <c r="N3" t="str">
        <f>VLOOKUP(A3,OO,14,FALSE)</f>
        <v>PPMC IB L2</v>
      </c>
      <c r="O3" t="str">
        <f>VLOOKUP(A3,OO,15,FALSE)</f>
        <v>Wave 11</v>
      </c>
      <c r="P3" t="str">
        <f>VLOOKUP(A3,OO,17,FALSE)</f>
        <v>E1.1</v>
      </c>
      <c r="Q3" t="str">
        <f>VLOOKUP(A3,OO,18,FALSE)</f>
        <v>2.6</v>
      </c>
      <c r="R3" s="64">
        <f>VLOOKUP(A3,OO,19,FALSE)</f>
        <v>42971</v>
      </c>
      <c r="S3" s="64">
        <f>VLOOKUP(A3,OO,20,FALSE)</f>
        <v>43017</v>
      </c>
      <c r="T3">
        <f>VLOOKUP(A3,OO,22,FALSE)</f>
        <v>6624630</v>
      </c>
      <c r="U3" t="str">
        <f>VLOOKUP(A3,OO,23,FALSE)</f>
        <v>HCATALAN</v>
      </c>
      <c r="V3" t="str">
        <f>VLOOKUP(A3,OO,24,FALSE)</f>
        <v>HONORATO.CATALAN</v>
      </c>
      <c r="W3">
        <f>VLOOKUP(A3,OO,25,FALSE)</f>
        <v>69297</v>
      </c>
      <c r="X3" t="str">
        <f>VLOOKUP(A3,OO,26,FALSE)</f>
        <v>CATALANHONORATO</v>
      </c>
      <c r="Y3" t="str">
        <f>VLOOKUP(A3,OO,27,FALSE)</f>
        <v>PG3.HCLPPMCIB.CATALANHONORATO</v>
      </c>
      <c r="Z3" s="65">
        <f>VLOOKUP(A3,OO,28,FALSE)</f>
        <v>14496</v>
      </c>
      <c r="AA3" s="64">
        <f>VLOOKUP(A3,DZ,6,FALSE)</f>
        <v>33601</v>
      </c>
      <c r="AB3" t="str">
        <f>VLOOKUP(A3,HR,5,FALSE)</f>
        <v>#56 3rd Street, Barangay Katuparan, Taguig City</v>
      </c>
      <c r="AF3" s="63" t="s">
        <v>14873</v>
      </c>
      <c r="AG3" t="s">
        <v>14873</v>
      </c>
      <c r="AH3" s="63">
        <v>71</v>
      </c>
      <c r="AI3" s="63">
        <v>44</v>
      </c>
      <c r="AJ3" s="63">
        <v>45</v>
      </c>
      <c r="AL3" s="94" t="str">
        <f>VLOOKUP(A3,DZ,96,FALSE)</f>
        <v>HONOECATALAN@GMAIL.COM</v>
      </c>
      <c r="AM3" s="94" t="str">
        <f>VLOOKUP(A3,PP,13,FALSE)</f>
        <v>Audited</v>
      </c>
      <c r="AN3" s="94" t="str">
        <f>VLOOKUP(A3,PP,15,FALSE)</f>
        <v>Cleared</v>
      </c>
      <c r="AO3" s="95" t="str">
        <f>VLOOKUP(A3,PP,16,FALSE)</f>
        <v>Cleared</v>
      </c>
      <c r="AP3" s="63" t="str">
        <f>VLOOKUP(A3,PP,17,FALSE)</f>
        <v>Cleared</v>
      </c>
      <c r="AQ3" s="63" t="str">
        <f>VLOOKUP(A3,PP,18,FALSE)</f>
        <v>Cleared</v>
      </c>
      <c r="AR3" s="95" t="e">
        <f>VLOOKUP(A3,BB,3,FALSE)</f>
        <v>#N/A</v>
      </c>
      <c r="AS3" s="95" t="str">
        <f>VLOOKUP(A3,PP,19,FALSE)</f>
        <v>NBI</v>
      </c>
      <c r="AT3" s="63">
        <f>VLOOKUP(A3,PP,20,FALSE)</f>
        <v>45</v>
      </c>
      <c r="AU3" s="63">
        <f>VLOOKUP(A3,PP,21,FALSE)</f>
        <v>44</v>
      </c>
      <c r="AV3" s="63">
        <f>VLOOKUP(A3,VV,14,FALSE)</f>
        <v>71</v>
      </c>
      <c r="AW3" s="95">
        <f>VLOOKUP(A3,VV,15,FALSE)</f>
        <v>52575494</v>
      </c>
      <c r="AX3" s="95" t="str">
        <f>VLOOKUP(A3,VV,16,FALSE)</f>
        <v>Passed</v>
      </c>
    </row>
    <row r="4" spans="1:51" x14ac:dyDescent="0.25">
      <c r="A4">
        <f>'Master File 02.27'!A19</f>
        <v>51591949</v>
      </c>
      <c r="B4" t="str">
        <f>VLOOKUP(A4,OO,2,FALSE)</f>
        <v>Bechayda, Florife</v>
      </c>
      <c r="G4">
        <f>VLOOKUP(A4,OO,7,FALSE)</f>
        <v>51698640</v>
      </c>
      <c r="H4" t="str">
        <f>VLOOKUP(A4,OO,8,FALSE)</f>
        <v>Catalan, Honorato</v>
      </c>
      <c r="I4">
        <f>VLOOKUP(A4,OO,9,FALSE)</f>
        <v>51747002</v>
      </c>
      <c r="J4" t="str">
        <f>VLOOKUP(A4,OO,10,FALSE)</f>
        <v>Ronelle, Dalay</v>
      </c>
      <c r="K4" t="str">
        <f>VLOOKUP(A4,OO,11,FALSE)</f>
        <v>Senior CSR</v>
      </c>
      <c r="L4" t="str">
        <f>VLOOKUP(A4,OO,12,FALSE)</f>
        <v>PRODUCTION</v>
      </c>
      <c r="M4" t="str">
        <f>VLOOKUP(A4,OO,13,FALSE)</f>
        <v>ACTIVE</v>
      </c>
      <c r="N4" t="str">
        <f>VLOOKUP(A4,OO,14,FALSE)</f>
        <v>PPMC IB L2</v>
      </c>
      <c r="O4" t="str">
        <f>VLOOKUP(A4,OO,15,FALSE)</f>
        <v>Wave 4</v>
      </c>
      <c r="P4" t="str">
        <f>VLOOKUP(A4,OO,17,FALSE)</f>
        <v>E0.2</v>
      </c>
      <c r="Q4" t="str">
        <f>VLOOKUP(A4,OO,18,FALSE)</f>
        <v>4.1</v>
      </c>
      <c r="R4" s="64">
        <f>VLOOKUP(A4,OO,19,FALSE)</f>
        <v>42376</v>
      </c>
      <c r="S4" s="64">
        <f>VLOOKUP(A4,OO,20,FALSE)</f>
        <v>42436</v>
      </c>
      <c r="T4">
        <f>VLOOKUP(A4,OO,22,FALSE)</f>
        <v>6624093</v>
      </c>
      <c r="U4" t="str">
        <f>VLOOKUP(A4,OO,23,FALSE)</f>
        <v>FBECHAYD</v>
      </c>
      <c r="V4" t="str">
        <f>VLOOKUP(A4,OO,24,FALSE)</f>
        <v>FLORIFE.BECHAYDA</v>
      </c>
      <c r="W4">
        <f>VLOOKUP(A4,OO,25,FALSE)</f>
        <v>48562</v>
      </c>
      <c r="X4" t="str">
        <f>VLOOKUP(A4,OO,26,FALSE)</f>
        <v>BechaydaFlorife</v>
      </c>
      <c r="Y4" t="str">
        <f>VLOOKUP(A4,OO,27,FALSE)</f>
        <v>PG3.HCLPPMCIB.BechaydaFlorife</v>
      </c>
      <c r="Z4" s="65">
        <f>VLOOKUP(A4,OO,28,FALSE)</f>
        <v>4706</v>
      </c>
      <c r="AA4" s="64">
        <f>VLOOKUP(A4,DZ,6,FALSE)</f>
        <v>33709</v>
      </c>
      <c r="AB4" t="str">
        <f>VLOOKUP(A4,HR,5,FALSE)</f>
        <v>Taguig City</v>
      </c>
      <c r="AF4" s="63" t="s">
        <v>14873</v>
      </c>
      <c r="AG4" t="s">
        <v>14873</v>
      </c>
      <c r="AH4" s="63">
        <v>49</v>
      </c>
      <c r="AI4" s="63">
        <v>41</v>
      </c>
      <c r="AJ4" s="63">
        <v>43</v>
      </c>
      <c r="AL4" s="94" t="str">
        <f>VLOOKUP(A4,DZ,96,FALSE)</f>
        <v>BECHAYDA.FLORIFE@YAHOO.COM</v>
      </c>
      <c r="AM4" s="94" t="str">
        <f>VLOOKUP(A4,PP,13,FALSE)</f>
        <v>Audited</v>
      </c>
      <c r="AN4" s="94" t="str">
        <f>VLOOKUP(A4,PP,15,FALSE)</f>
        <v>Cleared</v>
      </c>
      <c r="AO4" s="95" t="str">
        <f>VLOOKUP(A4,PP,16,FALSE)</f>
        <v>Cleared</v>
      </c>
      <c r="AP4" s="63" t="str">
        <f>VLOOKUP(A4,PP,17,FALSE)</f>
        <v>Cleared</v>
      </c>
      <c r="AQ4" s="63" t="str">
        <f>VLOOKUP(A4,PP,18,FALSE)</f>
        <v>Cleared</v>
      </c>
      <c r="AR4" s="95" t="e">
        <f>VLOOKUP(A4,BB,3,FALSE)</f>
        <v>#N/A</v>
      </c>
      <c r="AS4" s="95" t="str">
        <f>VLOOKUP(A4,PP,19,FALSE)</f>
        <v>NBI</v>
      </c>
      <c r="AT4" s="63">
        <f>VLOOKUP(A4,PP,20,FALSE)</f>
        <v>43</v>
      </c>
      <c r="AU4" s="63">
        <f>VLOOKUP(A4,PP,21,FALSE)</f>
        <v>41</v>
      </c>
      <c r="AV4" s="63">
        <f>VLOOKUP(A4,VV,14,FALSE)</f>
        <v>49</v>
      </c>
      <c r="AW4" s="95">
        <f>VLOOKUP(A4,VV,15,FALSE)</f>
        <v>66757742</v>
      </c>
      <c r="AX4" s="95" t="str">
        <f>VLOOKUP(A4,VV,16,FALSE)</f>
        <v>Failed</v>
      </c>
    </row>
    <row r="5" spans="1:51" x14ac:dyDescent="0.25">
      <c r="A5">
        <f>'Master File 02.27'!A8</f>
        <v>51605129</v>
      </c>
      <c r="B5" t="str">
        <f>VLOOKUP(A5,OO,2,FALSE)</f>
        <v>Florida, Ana Fila</v>
      </c>
      <c r="G5">
        <f>VLOOKUP(A5,OO,7,FALSE)</f>
        <v>51615282</v>
      </c>
      <c r="H5" t="str">
        <f>VLOOKUP(A5,OO,8,FALSE)</f>
        <v>Lozares, Eurvene Mark Santiago</v>
      </c>
      <c r="I5">
        <f>VLOOKUP(A5,OO,9,FALSE)</f>
        <v>51747002</v>
      </c>
      <c r="J5" t="str">
        <f>VLOOKUP(A5,OO,10,FALSE)</f>
        <v>Ronelle, Dalay</v>
      </c>
      <c r="K5" t="str">
        <f>VLOOKUP(A5,OO,11,FALSE)</f>
        <v>Senior CSR</v>
      </c>
      <c r="L5" t="str">
        <f>VLOOKUP(A5,OO,12,FALSE)</f>
        <v>PRODUCTION</v>
      </c>
      <c r="M5" t="str">
        <f>VLOOKUP(A5,OO,13,FALSE)</f>
        <v>ACTIVE</v>
      </c>
      <c r="N5" t="str">
        <f>VLOOKUP(A5,OO,14,FALSE)</f>
        <v>PPMC BPM</v>
      </c>
      <c r="O5" t="str">
        <f>VLOOKUP(A5,OO,15,FALSE)</f>
        <v>Wave 6</v>
      </c>
      <c r="P5" t="str">
        <f>VLOOKUP(A5,OO,17,FALSE)</f>
        <v>E1.1</v>
      </c>
      <c r="Q5" t="str">
        <f>VLOOKUP(A5,OO,18,FALSE)</f>
        <v>3.10</v>
      </c>
      <c r="R5" s="64">
        <f>VLOOKUP(A5,OO,19,FALSE)</f>
        <v>42461</v>
      </c>
      <c r="S5" s="64">
        <f>VLOOKUP(A5,OO,20,FALSE)</f>
        <v>42870</v>
      </c>
      <c r="T5">
        <f>VLOOKUP(A5,OO,22,FALSE)</f>
        <v>6624210</v>
      </c>
      <c r="U5" t="str">
        <f>VLOOKUP(A5,OO,23,FALSE)</f>
        <v>AFLORIDA</v>
      </c>
      <c r="V5" t="str">
        <f>VLOOKUP(A5,OO,24,FALSE)</f>
        <v>ANAFILA.FLORIDA</v>
      </c>
      <c r="W5">
        <f>VLOOKUP(A5,OO,25,FALSE)</f>
        <v>69410</v>
      </c>
      <c r="X5" t="str">
        <f>VLOOKUP(A5,OO,26,FALSE)</f>
        <v>FLORIDAANAFILA</v>
      </c>
      <c r="Y5" t="str">
        <f>VLOOKUP(A5,OO,27,FALSE)</f>
        <v>PG3.HCLPPMCBPM.FLORIDAANAFILA</v>
      </c>
      <c r="Z5" s="65">
        <f>VLOOKUP(A5,OO,28,FALSE)</f>
        <v>4319</v>
      </c>
      <c r="AA5" s="64">
        <f>VLOOKUP(A5,DZ,6,FALSE)</f>
        <v>31889</v>
      </c>
      <c r="AB5" t="str">
        <f>VLOOKUP(A5,HR,5,FALSE)</f>
        <v>B8 L16 AGUILA VILLAGE SUSANA HEIGHTS MUNTINLUPA CITY</v>
      </c>
      <c r="AF5" s="63" t="s">
        <v>14873</v>
      </c>
      <c r="AG5" t="s">
        <v>14873</v>
      </c>
      <c r="AH5" s="63">
        <v>62</v>
      </c>
      <c r="AI5" s="63">
        <v>40</v>
      </c>
      <c r="AJ5" s="63">
        <v>42</v>
      </c>
      <c r="AL5" s="94" t="str">
        <f>VLOOKUP(A5,DZ,96,FALSE)</f>
        <v>ANA.FFLORIDA@YAHOO.COM</v>
      </c>
      <c r="AM5" s="94" t="str">
        <f>VLOOKUP(A5,PP,13,FALSE)</f>
        <v>Audited</v>
      </c>
      <c r="AN5" s="94" t="str">
        <f>VLOOKUP(A5,PP,15,FALSE)</f>
        <v>Cleared</v>
      </c>
      <c r="AO5" s="95" t="str">
        <f>VLOOKUP(A5,PP,16,FALSE)</f>
        <v>Cleared</v>
      </c>
      <c r="AP5" s="63" t="str">
        <f>VLOOKUP(A5,PP,17,FALSE)</f>
        <v>Cleared</v>
      </c>
      <c r="AQ5" s="63" t="str">
        <f>VLOOKUP(A5,PP,18,FALSE)</f>
        <v>Cleared</v>
      </c>
      <c r="AR5" s="95" t="e">
        <f>VLOOKUP(A5,BB,3,FALSE)</f>
        <v>#N/A</v>
      </c>
      <c r="AS5" s="95" t="str">
        <f>VLOOKUP(A5,PP,19,FALSE)</f>
        <v>NBI</v>
      </c>
      <c r="AT5" s="63">
        <f>VLOOKUP(A5,PP,20,FALSE)</f>
        <v>42</v>
      </c>
      <c r="AU5" s="63">
        <f>VLOOKUP(A5,PP,21,FALSE)</f>
        <v>40</v>
      </c>
      <c r="AV5" s="63">
        <f>VLOOKUP(A5,VV,14,FALSE)</f>
        <v>62</v>
      </c>
      <c r="AW5" s="95">
        <f>VLOOKUP(A5,VV,15,FALSE)</f>
        <v>44793344</v>
      </c>
      <c r="AX5" s="95" t="str">
        <f>VLOOKUP(A5,VV,16,FALSE)</f>
        <v>Passed</v>
      </c>
    </row>
    <row r="6" spans="1:51" x14ac:dyDescent="0.25">
      <c r="A6">
        <f>'Master File 02.27'!A15</f>
        <v>51591938</v>
      </c>
      <c r="B6" t="str">
        <f>VLOOKUP(A6,OO,2,FALSE)</f>
        <v>Dela Paz, Jemilly</v>
      </c>
      <c r="G6">
        <f>VLOOKUP(A6,OO,7,FALSE)</f>
        <v>51609647</v>
      </c>
      <c r="H6" t="str">
        <f>VLOOKUP(A6,OO,8,FALSE)</f>
        <v>Oliveros, Kristel Aissa</v>
      </c>
      <c r="I6">
        <f>VLOOKUP(A6,OO,9,FALSE)</f>
        <v>51747002</v>
      </c>
      <c r="J6" t="str">
        <f>VLOOKUP(A6,OO,10,FALSE)</f>
        <v>Ronelle, Dalay</v>
      </c>
      <c r="K6" t="str">
        <f>VLOOKUP(A6,OO,11,FALSE)</f>
        <v>Senior CSR</v>
      </c>
      <c r="L6" t="str">
        <f>VLOOKUP(A6,OO,12,FALSE)</f>
        <v>PRODUCTION</v>
      </c>
      <c r="M6" t="str">
        <f>VLOOKUP(A6,OO,13,FALSE)</f>
        <v>ACTIVE</v>
      </c>
      <c r="N6" t="str">
        <f>VLOOKUP(A6,OO,14,FALSE)</f>
        <v>PPMC</v>
      </c>
      <c r="O6" t="str">
        <f>VLOOKUP(A6,OO,15,FALSE)</f>
        <v>Wave 4</v>
      </c>
      <c r="P6" t="str">
        <f>VLOOKUP(A6,OO,17,FALSE)</f>
        <v>E0.2</v>
      </c>
      <c r="Q6" t="str">
        <f>VLOOKUP(A6,OO,18,FALSE)</f>
        <v>4.1</v>
      </c>
      <c r="R6" s="64">
        <f>VLOOKUP(A6,OO,19,FALSE)</f>
        <v>42376</v>
      </c>
      <c r="S6" s="64">
        <f>VLOOKUP(A6,OO,20,FALSE)</f>
        <v>42436</v>
      </c>
      <c r="T6">
        <f>VLOOKUP(A6,OO,22,FALSE)</f>
        <v>6624097</v>
      </c>
      <c r="U6" t="str">
        <f>VLOOKUP(A6,OO,23,FALSE)</f>
        <v>JDELAPA1</v>
      </c>
      <c r="V6" t="str">
        <f>VLOOKUP(A6,OO,24,FALSE)</f>
        <v>JEMILLY.DELAPAZ</v>
      </c>
      <c r="W6">
        <f>VLOOKUP(A6,OO,25,FALSE)</f>
        <v>69397</v>
      </c>
      <c r="X6" t="str">
        <f>VLOOKUP(A6,OO,26,FALSE)</f>
        <v>DelaPazJemilly</v>
      </c>
      <c r="Y6" t="str">
        <f>VLOOKUP(A6,OO,27,FALSE)</f>
        <v>PG3.HCLPPMCIB.DelaPazJemilly</v>
      </c>
      <c r="Z6" s="65">
        <f>VLOOKUP(A6,OO,28,FALSE)</f>
        <v>4795</v>
      </c>
      <c r="AA6" s="64">
        <f>VLOOKUP(A6,DZ,6,FALSE)</f>
        <v>33544</v>
      </c>
      <c r="AB6" t="str">
        <f>VLOOKUP(A6,HR,5,FALSE)</f>
        <v>89-G 2nd ave. East Rembo, Makati City</v>
      </c>
      <c r="AF6" s="63" t="s">
        <v>14873</v>
      </c>
      <c r="AG6" t="s">
        <v>14873</v>
      </c>
      <c r="AH6" s="63">
        <v>66</v>
      </c>
      <c r="AI6" s="63">
        <v>39</v>
      </c>
      <c r="AJ6" s="63">
        <v>42</v>
      </c>
      <c r="AL6" s="94" t="str">
        <f>VLOOKUP(A6,DZ,96,FALSE)</f>
        <v>JEMILLYDELAPAZ1702@GMAIL.COM</v>
      </c>
      <c r="AM6" s="94" t="str">
        <f>VLOOKUP(A6,PP,13,FALSE)</f>
        <v>Audited</v>
      </c>
      <c r="AN6" s="94" t="str">
        <f>VLOOKUP(A6,PP,15,FALSE)</f>
        <v>Cleared</v>
      </c>
      <c r="AO6" s="95" t="str">
        <f>VLOOKUP(A6,PP,16,FALSE)</f>
        <v>Cleared</v>
      </c>
      <c r="AP6" s="63" t="str">
        <f>VLOOKUP(A6,PP,17,FALSE)</f>
        <v>Cleared</v>
      </c>
      <c r="AQ6" s="63" t="str">
        <f>VLOOKUP(A6,PP,18,FALSE)</f>
        <v>Cleared</v>
      </c>
      <c r="AR6" s="95" t="e">
        <f>VLOOKUP(A6,BB,3,FALSE)</f>
        <v>#N/A</v>
      </c>
      <c r="AS6" s="95" t="str">
        <f>VLOOKUP(A6,PP,19,FALSE)</f>
        <v>NBI</v>
      </c>
      <c r="AT6" s="63">
        <f>VLOOKUP(A6,PP,20,FALSE)</f>
        <v>42</v>
      </c>
      <c r="AU6" s="63">
        <f>VLOOKUP(A6,PP,21,FALSE)</f>
        <v>39</v>
      </c>
      <c r="AV6" s="63">
        <f>VLOOKUP(A6,VV,14,FALSE)</f>
        <v>66</v>
      </c>
      <c r="AW6" s="95">
        <f>VLOOKUP(A6,VV,15,FALSE)</f>
        <v>50507011</v>
      </c>
      <c r="AX6" s="95" t="str">
        <f>VLOOKUP(A6,VV,16,FALSE)</f>
        <v>Passed</v>
      </c>
    </row>
    <row r="7" spans="1:51" x14ac:dyDescent="0.25">
      <c r="A7">
        <f>'Master File 02.27'!A21</f>
        <v>51615825</v>
      </c>
      <c r="B7" t="str">
        <f>VLOOKUP(A7,OO,2,FALSE)</f>
        <v>Yanto, Czarina Marie</v>
      </c>
      <c r="G7">
        <f>VLOOKUP(A7,OO,7,FALSE)</f>
        <v>51698640</v>
      </c>
      <c r="H7" t="str">
        <f>VLOOKUP(A7,OO,8,FALSE)</f>
        <v>Catalan, Honorato</v>
      </c>
      <c r="I7">
        <f>VLOOKUP(A7,OO,9,FALSE)</f>
        <v>51747002</v>
      </c>
      <c r="J7" t="str">
        <f>VLOOKUP(A7,OO,10,FALSE)</f>
        <v>Ronelle, Dalay</v>
      </c>
      <c r="K7" t="str">
        <f>VLOOKUP(A7,OO,11,FALSE)</f>
        <v>Senior CSR</v>
      </c>
      <c r="L7" t="str">
        <f>VLOOKUP(A7,OO,12,FALSE)</f>
        <v>PRODUCTION</v>
      </c>
      <c r="M7" t="str">
        <f>VLOOKUP(A7,OO,13,FALSE)</f>
        <v>ACTIVE</v>
      </c>
      <c r="N7" t="str">
        <f>VLOOKUP(A7,OO,14,FALSE)</f>
        <v>PPMC IB L2</v>
      </c>
      <c r="O7" t="str">
        <f>VLOOKUP(A7,OO,15,FALSE)</f>
        <v>Wave 6</v>
      </c>
      <c r="P7" t="str">
        <f>VLOOKUP(A7,OO,17,FALSE)</f>
        <v>E0.2</v>
      </c>
      <c r="Q7" t="str">
        <f>VLOOKUP(A7,OO,18,FALSE)</f>
        <v>3.8</v>
      </c>
      <c r="R7" s="64">
        <f>VLOOKUP(A7,OO,19,FALSE)</f>
        <v>42534</v>
      </c>
      <c r="S7" s="64">
        <f>VLOOKUP(A7,OO,20,FALSE)</f>
        <v>42576</v>
      </c>
      <c r="T7">
        <f>VLOOKUP(A7,OO,22,FALSE)</f>
        <v>6624337</v>
      </c>
      <c r="U7" t="str">
        <f>VLOOKUP(A7,OO,23,FALSE)</f>
        <v>CYANTO</v>
      </c>
      <c r="V7" t="str">
        <f>VLOOKUP(A7,OO,24,FALSE)</f>
        <v>CZARINAMARIE.YANTO</v>
      </c>
      <c r="W7">
        <f>VLOOKUP(A7,OO,25,FALSE)</f>
        <v>48510</v>
      </c>
      <c r="X7" t="str">
        <f>VLOOKUP(A7,OO,26,FALSE)</f>
        <v>YantoCzarina</v>
      </c>
      <c r="Y7" t="str">
        <f>VLOOKUP(A7,OO,27,FALSE)</f>
        <v>PG3.HCLPPMCIB.YantoCzarina</v>
      </c>
      <c r="Z7" s="65">
        <f>VLOOKUP(A7,OO,28,FALSE)</f>
        <v>631</v>
      </c>
      <c r="AA7" s="64">
        <f>VLOOKUP(A7,DZ,6,FALSE)</f>
        <v>33126</v>
      </c>
      <c r="AB7" t="str">
        <f>VLOOKUP(A7,HR,5,FALSE)</f>
        <v>#34 Sineguelas St. Zone-1 Signal Village</v>
      </c>
      <c r="AF7" s="63" t="s">
        <v>14873</v>
      </c>
      <c r="AG7" t="s">
        <v>14873</v>
      </c>
      <c r="AH7" s="63">
        <v>66</v>
      </c>
      <c r="AI7" s="63">
        <v>43</v>
      </c>
      <c r="AJ7" s="63">
        <v>42</v>
      </c>
      <c r="AL7" s="94" t="str">
        <f>VLOOKUP(A7,DZ,96,FALSE)</f>
        <v>CZARINA.YANTO@GMAIL.COM</v>
      </c>
      <c r="AM7" s="94" t="str">
        <f>VLOOKUP(A7,PP,13,FALSE)</f>
        <v>Audited</v>
      </c>
      <c r="AN7" s="94" t="str">
        <f>VLOOKUP(A7,PP,15,FALSE)</f>
        <v>Cleared</v>
      </c>
      <c r="AO7" s="95" t="str">
        <f>VLOOKUP(A7,PP,16,FALSE)</f>
        <v>Cleared</v>
      </c>
      <c r="AP7" s="63" t="str">
        <f>VLOOKUP(A7,PP,17,FALSE)</f>
        <v>Cleared</v>
      </c>
      <c r="AQ7" s="63" t="str">
        <f>VLOOKUP(A7,PP,18,FALSE)</f>
        <v>Cleared</v>
      </c>
      <c r="AR7" s="95" t="e">
        <f>VLOOKUP(A7,BB,3,FALSE)</f>
        <v>#N/A</v>
      </c>
      <c r="AS7" s="95" t="str">
        <f>VLOOKUP(A7,PP,19,FALSE)</f>
        <v>NBI</v>
      </c>
      <c r="AT7" s="63">
        <f>VLOOKUP(A7,PP,20,FALSE)</f>
        <v>42</v>
      </c>
      <c r="AU7" s="63">
        <f>VLOOKUP(A7,PP,21,FALSE)</f>
        <v>43</v>
      </c>
      <c r="AV7" s="63">
        <f>VLOOKUP(A7,VV,14,FALSE)</f>
        <v>66</v>
      </c>
      <c r="AW7" s="95">
        <f>VLOOKUP(A7,VV,15,FALSE)</f>
        <v>33015161</v>
      </c>
      <c r="AX7" s="95" t="str">
        <f>VLOOKUP(A7,VV,16,FALSE)</f>
        <v>Passed</v>
      </c>
    </row>
    <row r="8" spans="1:51" x14ac:dyDescent="0.25">
      <c r="A8">
        <f>'Master File 02.27'!A58</f>
        <v>51637929</v>
      </c>
      <c r="B8" t="str">
        <f>VLOOKUP(A8,OO,2,FALSE)</f>
        <v>Padua, Melry Manalo</v>
      </c>
      <c r="G8">
        <f>VLOOKUP(A8,OO,7,FALSE)</f>
        <v>51591940</v>
      </c>
      <c r="H8" t="str">
        <f>VLOOKUP(A8,OO,8,FALSE)</f>
        <v>Famisaran, Kimberly</v>
      </c>
      <c r="I8">
        <f>VLOOKUP(A8,OO,9,FALSE)</f>
        <v>51609648</v>
      </c>
      <c r="J8" t="str">
        <f>VLOOKUP(A8,OO,10,FALSE)</f>
        <v>Alcantara, Ma. Concepcion</v>
      </c>
      <c r="K8" t="str">
        <f>VLOOKUP(A8,OO,11,FALSE)</f>
        <v>Senior CSR</v>
      </c>
      <c r="L8" t="str">
        <f>VLOOKUP(A8,OO,12,FALSE)</f>
        <v>PRODUCTION</v>
      </c>
      <c r="M8" t="str">
        <f>VLOOKUP(A8,OO,13,FALSE)</f>
        <v>ACTIVE</v>
      </c>
      <c r="N8" t="str">
        <f>VLOOKUP(A8,OO,14,FALSE)</f>
        <v>Sleep EQ</v>
      </c>
      <c r="O8" t="str">
        <f>VLOOKUP(A8,OO,15,FALSE)</f>
        <v>Wave 13</v>
      </c>
      <c r="P8" t="str">
        <f>VLOOKUP(A8,OO,17,FALSE)</f>
        <v>E0.2</v>
      </c>
      <c r="Q8" t="str">
        <f>VLOOKUP(A8,OO,18,FALSE)</f>
        <v>3.4</v>
      </c>
      <c r="R8" s="64">
        <f>VLOOKUP(A8,OO,19,FALSE)</f>
        <v>42663</v>
      </c>
      <c r="S8" s="64">
        <f>VLOOKUP(A8,OO,20,FALSE)</f>
        <v>42702</v>
      </c>
      <c r="T8">
        <f>VLOOKUP(A8,OO,22,FALSE)</f>
        <v>6624389</v>
      </c>
      <c r="U8" t="str">
        <f>VLOOKUP(A8,OO,23,FALSE)</f>
        <v>MPADUA</v>
      </c>
      <c r="V8" t="str">
        <f>VLOOKUP(A8,OO,24,FALSE)</f>
        <v>MELRY.PADUA</v>
      </c>
      <c r="W8">
        <f>VLOOKUP(A8,OO,25,FALSE)</f>
        <v>69122</v>
      </c>
      <c r="X8" t="str">
        <f>VLOOKUP(A8,OO,26,FALSE)</f>
        <v>PaduaMelryManal</v>
      </c>
      <c r="Y8" t="str">
        <f>VLOOKUP(A8,OO,27,FALSE)</f>
        <v>PG3.HCLSleepRSEQ.PaduaMelryManal</v>
      </c>
      <c r="Z8" s="65">
        <f>VLOOKUP(A8,OO,28,FALSE)</f>
        <v>2920</v>
      </c>
      <c r="AA8" s="64">
        <f>VLOOKUP(A8,DZ,6,FALSE)</f>
        <v>34732</v>
      </c>
      <c r="AB8" t="str">
        <f>VLOOKUP(A8,HR,5,FALSE)</f>
        <v>147 Dr. Sixto Antonio St., Rosario, Pasig City</v>
      </c>
      <c r="AF8" s="63" t="s">
        <v>14873</v>
      </c>
      <c r="AG8" t="s">
        <v>14873</v>
      </c>
      <c r="AH8" s="63">
        <v>49</v>
      </c>
      <c r="AI8" s="63">
        <v>38</v>
      </c>
      <c r="AJ8" s="63">
        <v>42</v>
      </c>
      <c r="AL8" s="94" t="str">
        <f>VLOOKUP(A8,DZ,96,FALSE)</f>
        <v>MELRY.PADUA@YAHOO.COM</v>
      </c>
      <c r="AM8" s="94" t="str">
        <f>VLOOKUP(A8,PP,13,FALSE)</f>
        <v>Audited</v>
      </c>
      <c r="AN8" s="94" t="str">
        <f>VLOOKUP(A8,PP,15,FALSE)</f>
        <v>Cleared</v>
      </c>
      <c r="AO8" s="95" t="str">
        <f>VLOOKUP(A8,PP,16,FALSE)</f>
        <v>Cleared</v>
      </c>
      <c r="AP8" s="63" t="str">
        <f>VLOOKUP(A8,PP,17,FALSE)</f>
        <v>Cleared</v>
      </c>
      <c r="AQ8" s="63" t="str">
        <f>VLOOKUP(A8,PP,18,FALSE)</f>
        <v>Cleared</v>
      </c>
      <c r="AR8" s="95" t="e">
        <f>VLOOKUP(A8,BB,3,FALSE)</f>
        <v>#N/A</v>
      </c>
      <c r="AS8" s="95" t="str">
        <f>VLOOKUP(A8,PP,19,FALSE)</f>
        <v>NBI</v>
      </c>
      <c r="AT8" s="63">
        <f>VLOOKUP(A8,PP,20,FALSE)</f>
        <v>42</v>
      </c>
      <c r="AU8" s="63">
        <f>VLOOKUP(A8,PP,21,FALSE)</f>
        <v>38</v>
      </c>
      <c r="AV8" s="63">
        <f>VLOOKUP(A8,VV,14,FALSE)</f>
        <v>49</v>
      </c>
      <c r="AW8" s="95">
        <f>VLOOKUP(A8,VV,15,FALSE)</f>
        <v>21410161</v>
      </c>
      <c r="AX8" s="95" t="str">
        <f>VLOOKUP(A8,VV,16,FALSE)</f>
        <v>Failed</v>
      </c>
    </row>
    <row r="9" spans="1:51" x14ac:dyDescent="0.25">
      <c r="A9">
        <f>'Master File 02.27'!A99</f>
        <v>51709110</v>
      </c>
      <c r="B9" t="str">
        <f>VLOOKUP(A9,OO,2,FALSE)</f>
        <v>Lombendencio, Alvie Joy</v>
      </c>
      <c r="G9">
        <f>VLOOKUP(A9,OO,7,FALSE)</f>
        <v>51559927</v>
      </c>
      <c r="H9" t="str">
        <f>VLOOKUP(A9,OO,8,FALSE)</f>
        <v>Acena, Bert Allan</v>
      </c>
      <c r="I9">
        <f>VLOOKUP(A9,OO,9,FALSE)</f>
        <v>51772919</v>
      </c>
      <c r="J9" t="str">
        <f>VLOOKUP(A9,OO,10,FALSE)</f>
        <v>Fernandez, Rosanna Eslava</v>
      </c>
      <c r="K9" t="str">
        <f>VLOOKUP(A9,OO,11,FALSE)</f>
        <v>Senior CSR</v>
      </c>
      <c r="L9" t="str">
        <f>VLOOKUP(A9,OO,12,FALSE)</f>
        <v>PRODUCTION</v>
      </c>
      <c r="M9" t="str">
        <f>VLOOKUP(A9,OO,13,FALSE)</f>
        <v>ACTIVE</v>
      </c>
      <c r="N9" t="str">
        <f>VLOOKUP(A9,OO,14,FALSE)</f>
        <v>Kaiser Closet</v>
      </c>
      <c r="O9" t="str">
        <f>VLOOKUP(A9,OO,15,FALSE)</f>
        <v>Wave 8</v>
      </c>
      <c r="P9" t="str">
        <f>VLOOKUP(A9,OO,17,FALSE)</f>
        <v>E0.2</v>
      </c>
      <c r="Q9" t="str">
        <f>VLOOKUP(A9,OO,18,FALSE)</f>
        <v>2.3</v>
      </c>
      <c r="R9" s="64">
        <f>VLOOKUP(A9,OO,19,FALSE)</f>
        <v>43045</v>
      </c>
      <c r="S9" s="64">
        <f>VLOOKUP(A9,OO,20,FALSE)</f>
        <v>43657</v>
      </c>
      <c r="T9">
        <f>VLOOKUP(A9,OO,22,FALSE)</f>
        <v>6624733</v>
      </c>
      <c r="U9" t="str">
        <f>VLOOKUP(A9,OO,23,FALSE)</f>
        <v>ALOMBEND</v>
      </c>
      <c r="V9" t="str">
        <f>VLOOKUP(A9,OO,24,FALSE)</f>
        <v>ALVIEJOY.L</v>
      </c>
      <c r="W9">
        <f>VLOOKUP(A9,OO,25,FALSE)</f>
        <v>69239</v>
      </c>
      <c r="X9" t="str">
        <f>VLOOKUP(A9,OO,26,FALSE)</f>
        <v>LombendencioAlvi</v>
      </c>
      <c r="Y9" t="str">
        <f>VLOOKUP(A9,OO,27,FALSE)</f>
        <v>PG3.HCLKAISERHC.LombendencioAlvi</v>
      </c>
      <c r="Z9" s="65">
        <f>VLOOKUP(A9,OO,28,FALSE)</f>
        <v>14370</v>
      </c>
      <c r="AA9" s="64">
        <f>VLOOKUP(A9,DZ,6,FALSE)</f>
        <v>34321</v>
      </c>
      <c r="AB9" t="str">
        <f>VLOOKUP(A9,HR,5,FALSE)</f>
        <v>371 Pajoyan st. Sampaloc BF Parañaque</v>
      </c>
      <c r="AF9" s="63" t="s">
        <v>14873</v>
      </c>
      <c r="AG9" t="s">
        <v>14874</v>
      </c>
      <c r="AH9" s="63">
        <v>71</v>
      </c>
      <c r="AI9" s="63">
        <v>51</v>
      </c>
      <c r="AJ9" s="63">
        <v>42</v>
      </c>
      <c r="AL9" s="94" t="str">
        <f>VLOOKUP(A9,DZ,96,FALSE)</f>
        <v>ALVIE18@YAHOO.COM</v>
      </c>
      <c r="AM9" s="94" t="str">
        <f>VLOOKUP(A9,PP,13,FALSE)</f>
        <v>Audited</v>
      </c>
      <c r="AN9" s="94" t="str">
        <f>VLOOKUP(A9,PP,15,FALSE)</f>
        <v>Cleared</v>
      </c>
      <c r="AO9" s="95" t="str">
        <f>VLOOKUP(A9,PP,16,FALSE)</f>
        <v>Cleared</v>
      </c>
      <c r="AP9" s="63" t="str">
        <f>VLOOKUP(A9,PP,17,FALSE)</f>
        <v>Cleared</v>
      </c>
      <c r="AQ9" s="63" t="str">
        <f>VLOOKUP(A9,PP,18,FALSE)</f>
        <v>X</v>
      </c>
      <c r="AR9" s="95" t="e">
        <f>VLOOKUP(A9,BB,3,FALSE)</f>
        <v>#N/A</v>
      </c>
      <c r="AS9" s="95" t="str">
        <f>VLOOKUP(A9,PP,19,FALSE)</f>
        <v>NBI</v>
      </c>
      <c r="AT9" s="63">
        <f>VLOOKUP(A9,PP,20,FALSE)</f>
        <v>42</v>
      </c>
      <c r="AU9" s="63">
        <f>VLOOKUP(A9,PP,21,FALSE)</f>
        <v>51</v>
      </c>
      <c r="AV9" s="63">
        <f>VLOOKUP(A9,VV,14,FALSE)</f>
        <v>71</v>
      </c>
      <c r="AW9" s="95">
        <f>VLOOKUP(A9,VV,15,FALSE)</f>
        <v>35398360</v>
      </c>
      <c r="AX9" s="95" t="str">
        <f>VLOOKUP(A9,VV,16,FALSE)</f>
        <v>Passed</v>
      </c>
    </row>
    <row r="10" spans="1:51" x14ac:dyDescent="0.25">
      <c r="A10">
        <f>'Master File 02.27'!A45</f>
        <v>51611765</v>
      </c>
      <c r="B10" t="str">
        <f>VLOOKUP(A10,OO,2,FALSE)</f>
        <v>Albior, Kenneth Ben</v>
      </c>
      <c r="G10">
        <f>VLOOKUP(A10,OO,7,FALSE)</f>
        <v>51710500</v>
      </c>
      <c r="H10" t="str">
        <f>VLOOKUP(A10,OO,8,FALSE)</f>
        <v>Rodriguez, Rose Anne</v>
      </c>
      <c r="I10">
        <f>VLOOKUP(A10,OO,9,FALSE)</f>
        <v>51758030</v>
      </c>
      <c r="J10" t="str">
        <f>VLOOKUP(A10,OO,10,FALSE)</f>
        <v>Alaganantham, Sundaram</v>
      </c>
      <c r="K10" t="str">
        <f>VLOOKUP(A10,OO,11,FALSE)</f>
        <v>Trainer RN</v>
      </c>
      <c r="L10" t="str">
        <f>VLOOKUP(A10,OO,12,FALSE)</f>
        <v>SUPPORT</v>
      </c>
      <c r="M10" t="str">
        <f>VLOOKUP(A10,OO,13,FALSE)</f>
        <v>ACTIVE</v>
      </c>
      <c r="N10" t="str">
        <f>VLOOKUP(A10,OO,14,FALSE)</f>
        <v>Sleep EQ</v>
      </c>
      <c r="O10" t="str">
        <f>VLOOKUP(A10,OO,15,FALSE)</f>
        <v>Wave 12</v>
      </c>
      <c r="P10" t="str">
        <f>VLOOKUP(A10,OO,17,FALSE)</f>
        <v>E0.2</v>
      </c>
      <c r="Q10" t="str">
        <f>VLOOKUP(A10,OO,18,FALSE)</f>
        <v>3.9</v>
      </c>
      <c r="R10" s="64">
        <f>VLOOKUP(A10,OO,19,FALSE)</f>
        <v>42508</v>
      </c>
      <c r="S10" s="64">
        <f>VLOOKUP(A10,OO,20,FALSE)</f>
        <v>42562</v>
      </c>
      <c r="T10">
        <f>VLOOKUP(A10,OO,22,FALSE)</f>
        <v>6624301</v>
      </c>
      <c r="U10" t="str">
        <f>VLOOKUP(A10,OO,23,FALSE)</f>
        <v>KALBIOR</v>
      </c>
      <c r="V10" t="str">
        <f>VLOOKUP(A10,OO,24,FALSE)</f>
        <v>KENNETHBEN.ALBIOR</v>
      </c>
      <c r="W10">
        <f>VLOOKUP(A10,OO,25,FALSE)</f>
        <v>69091</v>
      </c>
      <c r="X10" t="str">
        <f>VLOOKUP(A10,OO,26,FALSE)</f>
        <v>ALBIORKENNETHBE</v>
      </c>
      <c r="Y10" t="str">
        <f>VLOOKUP(A10,OO,27,FALSE)</f>
        <v>PG3.HCLTraining.ALBIORKENNETHBE</v>
      </c>
      <c r="Z10" s="65">
        <f>VLOOKUP(A10,OO,28,FALSE)</f>
        <v>767</v>
      </c>
      <c r="AA10" s="64">
        <f>VLOOKUP(A10,DZ,6,FALSE)</f>
        <v>33414</v>
      </c>
      <c r="AB10" t="str">
        <f>VLOOKUP(A10,HR,5,FALSE)</f>
        <v>0010 LB 11th Ave., Hen Headquarter Support Group, Signal Vil</v>
      </c>
      <c r="AF10" s="63" t="s">
        <v>14873</v>
      </c>
      <c r="AG10" t="s">
        <v>14873</v>
      </c>
      <c r="AH10" s="63">
        <v>69</v>
      </c>
      <c r="AI10" s="63">
        <v>41</v>
      </c>
      <c r="AJ10" s="63">
        <v>41</v>
      </c>
      <c r="AL10" s="94" t="str">
        <f>VLOOKUP(A10,DZ,96,FALSE)</f>
        <v>KENNETHBENALBIOR@GMAIL.COM</v>
      </c>
      <c r="AM10" s="94" t="str">
        <f>VLOOKUP(A10,PP,13,FALSE)</f>
        <v>Audited</v>
      </c>
      <c r="AN10" s="94" t="str">
        <f>VLOOKUP(A10,PP,15,FALSE)</f>
        <v>Cleared</v>
      </c>
      <c r="AO10" s="95" t="str">
        <f>VLOOKUP(A10,PP,16,FALSE)</f>
        <v>Cleared</v>
      </c>
      <c r="AP10" s="63" t="str">
        <f>VLOOKUP(A10,PP,17,FALSE)</f>
        <v>Cleared</v>
      </c>
      <c r="AQ10" s="63" t="str">
        <f>VLOOKUP(A10,PP,18,FALSE)</f>
        <v>Cleared</v>
      </c>
      <c r="AR10" s="95" t="e">
        <f>VLOOKUP(A10,BB,3,FALSE)</f>
        <v>#N/A</v>
      </c>
      <c r="AS10" s="95" t="str">
        <f>VLOOKUP(A10,PP,19,FALSE)</f>
        <v>NBI</v>
      </c>
      <c r="AT10" s="63">
        <f>VLOOKUP(A10,PP,20,FALSE)</f>
        <v>41</v>
      </c>
      <c r="AU10" s="63">
        <f>VLOOKUP(A10,PP,21,FALSE)</f>
        <v>41</v>
      </c>
      <c r="AV10" s="63">
        <f>VLOOKUP(A10,VV,14,FALSE)</f>
        <v>69</v>
      </c>
      <c r="AW10" s="95">
        <f>VLOOKUP(A10,VV,15,FALSE)</f>
        <v>26885794</v>
      </c>
      <c r="AX10" s="95" t="str">
        <f>VLOOKUP(A10,VV,16,FALSE)</f>
        <v>Passed</v>
      </c>
    </row>
    <row r="11" spans="1:51" x14ac:dyDescent="0.25">
      <c r="A11">
        <f>'Master File 02.27'!A46</f>
        <v>51564379</v>
      </c>
      <c r="B11" t="str">
        <f>VLOOKUP(A11,OO,2,FALSE)</f>
        <v>Puentenegra, Kris Angelo</v>
      </c>
      <c r="G11">
        <f>VLOOKUP(A11,OO,7,FALSE)</f>
        <v>51621455</v>
      </c>
      <c r="H11" t="str">
        <f>VLOOKUP(A11,OO,8,FALSE)</f>
        <v>Francisco, Patricia Anne</v>
      </c>
      <c r="I11">
        <f>VLOOKUP(A11,OO,9,FALSE)</f>
        <v>51758030</v>
      </c>
      <c r="J11" t="str">
        <f>VLOOKUP(A11,OO,10,FALSE)</f>
        <v>Alaganantham, Sundaram</v>
      </c>
      <c r="K11" t="str">
        <f>VLOOKUP(A11,OO,11,FALSE)</f>
        <v>Associate Manager</v>
      </c>
      <c r="L11" t="str">
        <f>VLOOKUP(A11,OO,12,FALSE)</f>
        <v>SUPPORT</v>
      </c>
      <c r="M11" t="str">
        <f>VLOOKUP(A11,OO,13,FALSE)</f>
        <v>ACTIVE</v>
      </c>
      <c r="N11" t="str">
        <f>VLOOKUP(A11,OO,14,FALSE)</f>
        <v>Standard PAP</v>
      </c>
      <c r="O11" t="str">
        <f>VLOOKUP(A11,OO,15,FALSE)</f>
        <v>Wave 1</v>
      </c>
      <c r="P11" t="str">
        <f>VLOOKUP(A11,OO,17,FALSE)</f>
        <v>E2.1</v>
      </c>
      <c r="Q11" t="str">
        <f>VLOOKUP(A11,OO,18,FALSE)</f>
        <v>4.8</v>
      </c>
      <c r="R11" s="64">
        <f>VLOOKUP(A11,OO,19,FALSE)</f>
        <v>42156</v>
      </c>
      <c r="S11" s="64">
        <f>VLOOKUP(A11,OO,20,FALSE)</f>
        <v>43317</v>
      </c>
      <c r="T11">
        <f>VLOOKUP(A11,OO,22,FALSE)</f>
        <v>6634161</v>
      </c>
      <c r="U11" t="str">
        <f>VLOOKUP(A11,OO,23,FALSE)</f>
        <v>PKRISANG</v>
      </c>
      <c r="V11" t="str">
        <f>VLOOKUP(A11,OO,24,FALSE)</f>
        <v>KRISANGELO.P</v>
      </c>
      <c r="W11">
        <f>VLOOKUP(A11,OO,25,FALSE)</f>
        <v>12079</v>
      </c>
      <c r="X11" t="str">
        <f>VLOOKUP(A11,OO,26,FALSE)</f>
        <v>PuentenegraKrisA</v>
      </c>
      <c r="Y11" t="str">
        <f>VLOOKUP(A11,OO,27,FALSE)</f>
        <v>PG3.HCLStdPAPEQ.PuentenegraKrisA</v>
      </c>
      <c r="Z11" s="65">
        <f>VLOOKUP(A11,OO,28,FALSE)</f>
        <v>206286</v>
      </c>
      <c r="AA11" s="64">
        <f>VLOOKUP(A11,DZ,6,FALSE)</f>
        <v>31345</v>
      </c>
      <c r="AB11" t="str">
        <f>VLOOKUP(A11,HR,5,FALSE)</f>
        <v>101MSGT Soldiers Home Batasan Hills QC</v>
      </c>
      <c r="AF11" s="63" t="s">
        <v>14873</v>
      </c>
      <c r="AG11" t="s">
        <v>14873</v>
      </c>
      <c r="AH11" s="63">
        <v>74</v>
      </c>
      <c r="AI11" s="63">
        <v>40</v>
      </c>
      <c r="AJ11" s="63">
        <v>41</v>
      </c>
      <c r="AL11" s="94" t="str">
        <f>VLOOKUP(A11,DZ,96,FALSE)</f>
        <v>KRISPUENTENEGRA@GMAIL.COM</v>
      </c>
      <c r="AM11" s="94" t="str">
        <f>VLOOKUP(A11,PP,13,FALSE)</f>
        <v>Audited</v>
      </c>
      <c r="AN11" s="94" t="str">
        <f>VLOOKUP(A11,PP,15,FALSE)</f>
        <v>Cleared</v>
      </c>
      <c r="AO11" s="95" t="str">
        <f>VLOOKUP(A11,PP,16,FALSE)</f>
        <v>Cleared</v>
      </c>
      <c r="AP11" s="63" t="str">
        <f>VLOOKUP(A11,PP,17,FALSE)</f>
        <v>Cleared</v>
      </c>
      <c r="AQ11" s="63" t="str">
        <f>VLOOKUP(A11,PP,18,FALSE)</f>
        <v>Cleared</v>
      </c>
      <c r="AR11" s="95" t="e">
        <f>VLOOKUP(A11,BB,3,FALSE)</f>
        <v>#N/A</v>
      </c>
      <c r="AS11" s="95" t="str">
        <f>VLOOKUP(A11,PP,19,FALSE)</f>
        <v>NBI</v>
      </c>
      <c r="AT11" s="63">
        <f>VLOOKUP(A11,PP,20,FALSE)</f>
        <v>41</v>
      </c>
      <c r="AU11" s="63">
        <f>VLOOKUP(A11,PP,21,FALSE)</f>
        <v>40</v>
      </c>
      <c r="AV11" s="63">
        <f>VLOOKUP(A11,VV,14,FALSE)</f>
        <v>74</v>
      </c>
      <c r="AW11" s="95">
        <f>VLOOKUP(A11,VV,15,FALSE)</f>
        <v>22382361</v>
      </c>
      <c r="AX11" s="95" t="str">
        <f>VLOOKUP(A11,VV,16,FALSE)</f>
        <v>Passed</v>
      </c>
    </row>
    <row r="12" spans="1:51" x14ac:dyDescent="0.25">
      <c r="A12">
        <f>'Master File 02.27'!A55</f>
        <v>51624283</v>
      </c>
      <c r="B12" t="str">
        <f>VLOOKUP(A12,OO,2,FALSE)</f>
        <v>Pambago, Ferdie R.</v>
      </c>
      <c r="G12">
        <f>VLOOKUP(A12,OO,7,FALSE)</f>
        <v>51547367</v>
      </c>
      <c r="H12" t="str">
        <f>VLOOKUP(A12,OO,8,FALSE)</f>
        <v>Manikantan M</v>
      </c>
      <c r="I12">
        <f>VLOOKUP(A12,OO,9,FALSE)</f>
        <v>40166880</v>
      </c>
      <c r="J12" t="str">
        <f>VLOOKUP(A12,OO,10,FALSE)</f>
        <v>Srinivasan Ranganathan</v>
      </c>
      <c r="K12" t="str">
        <f>VLOOKUP(A12,OO,11,FALSE)</f>
        <v>MIS</v>
      </c>
      <c r="L12" t="str">
        <f>VLOOKUP(A12,OO,12,FALSE)</f>
        <v>SUPPORT</v>
      </c>
      <c r="M12" t="str">
        <f>VLOOKUP(A12,OO,13,FALSE)</f>
        <v>ACTIVE</v>
      </c>
      <c r="N12" t="str">
        <f>VLOOKUP(A12,OO,14,FALSE)</f>
        <v>ALL</v>
      </c>
      <c r="O12">
        <f>VLOOKUP(A12,OO,15,FALSE)</f>
        <v>0</v>
      </c>
      <c r="P12" t="str">
        <f>VLOOKUP(A12,OO,17,FALSE)</f>
        <v>E1.1</v>
      </c>
      <c r="Q12" t="str">
        <f>VLOOKUP(A12,OO,18,FALSE)</f>
        <v>3.6</v>
      </c>
      <c r="R12" s="64">
        <f>VLOOKUP(A12,OO,19,FALSE)</f>
        <v>42590</v>
      </c>
      <c r="S12" s="64">
        <f>VLOOKUP(A12,OO,20,FALSE)</f>
        <v>0</v>
      </c>
      <c r="T12">
        <f>VLOOKUP(A12,OO,22,FALSE)</f>
        <v>6634021</v>
      </c>
      <c r="U12" t="str">
        <f>VLOOKUP(A12,OO,23,FALSE)</f>
        <v>FPAMBAGO</v>
      </c>
      <c r="V12" t="str">
        <f>VLOOKUP(A12,OO,24,FALSE)</f>
        <v>FERDIE.PAMBAGO</v>
      </c>
      <c r="W12">
        <f>VLOOKUP(A12,OO,25,FALSE)</f>
        <v>0</v>
      </c>
      <c r="X12" t="str">
        <f>VLOOKUP(A12,OO,26,FALSE)</f>
        <v/>
      </c>
      <c r="Y12">
        <f>VLOOKUP(A12,OO,27,FALSE)</f>
        <v>0</v>
      </c>
      <c r="Z12" s="65">
        <f>VLOOKUP(A12,OO,28,FALSE)</f>
        <v>261</v>
      </c>
      <c r="AA12" s="64">
        <f>VLOOKUP(A12,DZ,6,FALSE)</f>
        <v>30075</v>
      </c>
      <c r="AB12" t="str">
        <f>VLOOKUP(A12,HR,5,FALSE)</f>
        <v>#123 Area 3 Bucal, Calamba City</v>
      </c>
      <c r="AF12" s="63" t="s">
        <v>14873</v>
      </c>
      <c r="AG12" t="s">
        <v>14873</v>
      </c>
      <c r="AH12" s="63">
        <v>54</v>
      </c>
      <c r="AI12" s="63">
        <v>42</v>
      </c>
      <c r="AJ12" s="63">
        <v>41</v>
      </c>
      <c r="AL12" s="94" t="str">
        <f>VLOOKUP(A12,DZ,96,FALSE)</f>
        <v>FERDZ.PAMBAGO@GMAIL.COM</v>
      </c>
      <c r="AM12" s="94" t="str">
        <f>VLOOKUP(A12,PP,13,FALSE)</f>
        <v>Audited</v>
      </c>
      <c r="AN12" s="94" t="str">
        <f>VLOOKUP(A12,PP,15,FALSE)</f>
        <v>Cleared</v>
      </c>
      <c r="AO12" s="95" t="str">
        <f>VLOOKUP(A12,PP,16,FALSE)</f>
        <v>Cleared</v>
      </c>
      <c r="AP12" s="63" t="str">
        <f>VLOOKUP(A12,PP,17,FALSE)</f>
        <v>Cleared</v>
      </c>
      <c r="AQ12" s="63" t="str">
        <f>VLOOKUP(A12,PP,18,FALSE)</f>
        <v>Cleared</v>
      </c>
      <c r="AR12" s="95" t="e">
        <f>VLOOKUP(A12,BB,3,FALSE)</f>
        <v>#N/A</v>
      </c>
      <c r="AS12" s="95" t="str">
        <f>VLOOKUP(A12,PP,19,FALSE)</f>
        <v>NBI</v>
      </c>
      <c r="AT12" s="63">
        <f>VLOOKUP(A12,PP,20,FALSE)</f>
        <v>41</v>
      </c>
      <c r="AU12" s="63">
        <f>VLOOKUP(A12,PP,21,FALSE)</f>
        <v>42</v>
      </c>
      <c r="AV12" s="63">
        <f>VLOOKUP(A12,VV,14,FALSE)</f>
        <v>54</v>
      </c>
      <c r="AW12" s="95">
        <f>VLOOKUP(A12,VV,15,FALSE)</f>
        <v>73591707</v>
      </c>
      <c r="AX12" s="95" t="str">
        <f>VLOOKUP(A12,VV,16,FALSE)</f>
        <v>Exempted</v>
      </c>
    </row>
    <row r="13" spans="1:51" x14ac:dyDescent="0.25">
      <c r="A13">
        <f>'Master File 02.27'!A65</f>
        <v>51662324</v>
      </c>
      <c r="B13" t="str">
        <f>VLOOKUP(A13,OO,2,FALSE)</f>
        <v>Fajardo, Mervin Derla</v>
      </c>
      <c r="G13">
        <f>VLOOKUP(A13,OO,7,FALSE)</f>
        <v>51578947</v>
      </c>
      <c r="H13" t="str">
        <f>VLOOKUP(A13,OO,8,FALSE)</f>
        <v>Del Rosario, Rosemarie</v>
      </c>
      <c r="I13">
        <f>VLOOKUP(A13,OO,9,FALSE)</f>
        <v>51747002</v>
      </c>
      <c r="J13" t="str">
        <f>VLOOKUP(A13,OO,10,FALSE)</f>
        <v>Ronelle, Dalay</v>
      </c>
      <c r="K13" t="str">
        <f>VLOOKUP(A13,OO,11,FALSE)</f>
        <v>Senior CSR</v>
      </c>
      <c r="L13" t="str">
        <f>VLOOKUP(A13,OO,12,FALSE)</f>
        <v>PRODUCTION</v>
      </c>
      <c r="M13" t="str">
        <f>VLOOKUP(A13,OO,13,FALSE)</f>
        <v>ACTIVE</v>
      </c>
      <c r="N13" t="str">
        <f>VLOOKUP(A13,OO,14,FALSE)</f>
        <v>PPMC IB L2</v>
      </c>
      <c r="O13" t="str">
        <f>VLOOKUP(A13,OO,15,FALSE)</f>
        <v>Wave 9</v>
      </c>
      <c r="P13" t="str">
        <f>VLOOKUP(A13,OO,17,FALSE)</f>
        <v>E0.2</v>
      </c>
      <c r="Q13" t="str">
        <f>VLOOKUP(A13,OO,18,FALSE)</f>
        <v>3.1</v>
      </c>
      <c r="R13" s="64">
        <f>VLOOKUP(A13,OO,19,FALSE)</f>
        <v>42754</v>
      </c>
      <c r="S13" s="64">
        <f>VLOOKUP(A13,OO,20,FALSE)</f>
        <v>42807</v>
      </c>
      <c r="T13">
        <f>VLOOKUP(A13,OO,22,FALSE)</f>
        <v>6624400</v>
      </c>
      <c r="U13" t="str">
        <f>VLOOKUP(A13,OO,23,FALSE)</f>
        <v>MFAJARD1</v>
      </c>
      <c r="V13" t="str">
        <f>VLOOKUP(A13,OO,24,FALSE)</f>
        <v>MERVIN.FAJARDO</v>
      </c>
      <c r="W13">
        <f>VLOOKUP(A13,OO,25,FALSE)</f>
        <v>69405</v>
      </c>
      <c r="X13" t="str">
        <f>VLOOKUP(A13,OO,26,FALSE)</f>
        <v>FajardoMervin</v>
      </c>
      <c r="Y13" t="str">
        <f>VLOOKUP(A13,OO,27,FALSE)</f>
        <v>PG3.HCLPPMCIB.FajardoMervin</v>
      </c>
      <c r="Z13" s="65">
        <f>VLOOKUP(A13,OO,28,FALSE)</f>
        <v>2864</v>
      </c>
      <c r="AA13" s="64">
        <f>VLOOKUP(A13,DZ,6,FALSE)</f>
        <v>32391</v>
      </c>
      <c r="AB13" t="str">
        <f>VLOOKUP(A13,HR,5,FALSE)</f>
        <v>blk 6 lot 4 villa ellise barangay masuso</v>
      </c>
      <c r="AF13" s="63" t="s">
        <v>14873</v>
      </c>
      <c r="AG13" t="s">
        <v>14873</v>
      </c>
      <c r="AH13" s="63">
        <v>65</v>
      </c>
      <c r="AI13" s="63">
        <v>37</v>
      </c>
      <c r="AJ13" s="63">
        <v>41</v>
      </c>
      <c r="AL13" s="94" t="str">
        <f>VLOOKUP(A13,DZ,96,FALSE)</f>
        <v>MERVIN.FAJARDO2012@GMAIL.COM</v>
      </c>
      <c r="AM13" s="94" t="str">
        <f>VLOOKUP(A13,PP,13,FALSE)</f>
        <v>Audited</v>
      </c>
      <c r="AN13" s="94" t="str">
        <f>VLOOKUP(A13,PP,15,FALSE)</f>
        <v>Cleared</v>
      </c>
      <c r="AO13" s="95" t="str">
        <f>VLOOKUP(A13,PP,16,FALSE)</f>
        <v>Cleared</v>
      </c>
      <c r="AP13" s="63" t="str">
        <f>VLOOKUP(A13,PP,17,FALSE)</f>
        <v>Cleared</v>
      </c>
      <c r="AQ13" s="63" t="str">
        <f>VLOOKUP(A13,PP,18,FALSE)</f>
        <v>Cleared</v>
      </c>
      <c r="AR13" s="95" t="e">
        <f>VLOOKUP(A13,BB,3,FALSE)</f>
        <v>#N/A</v>
      </c>
      <c r="AS13" s="95" t="str">
        <f>VLOOKUP(A13,PP,19,FALSE)</f>
        <v>NBI</v>
      </c>
      <c r="AT13" s="63">
        <f>VLOOKUP(A13,PP,20,FALSE)</f>
        <v>41</v>
      </c>
      <c r="AU13" s="63">
        <f>VLOOKUP(A13,PP,21,FALSE)</f>
        <v>37</v>
      </c>
      <c r="AV13" s="63">
        <f>VLOOKUP(A13,VV,14,FALSE)</f>
        <v>65</v>
      </c>
      <c r="AW13" s="95">
        <f>VLOOKUP(A13,VV,15,FALSE)</f>
        <v>19566561</v>
      </c>
      <c r="AX13" s="95" t="str">
        <f>VLOOKUP(A13,VV,16,FALSE)</f>
        <v>Passed</v>
      </c>
    </row>
    <row r="14" spans="1:51" x14ac:dyDescent="0.25">
      <c r="A14">
        <f>'Master File 02.27'!A68</f>
        <v>51667176</v>
      </c>
      <c r="B14" t="str">
        <f>VLOOKUP(A14,OO,2,FALSE)</f>
        <v>Ramos, Aileen</v>
      </c>
      <c r="G14">
        <f>VLOOKUP(A14,OO,7,FALSE)</f>
        <v>51737073</v>
      </c>
      <c r="H14" t="str">
        <f>VLOOKUP(A14,OO,8,FALSE)</f>
        <v>Oyando, Jayson</v>
      </c>
      <c r="I14">
        <f>VLOOKUP(A14,OO,9,FALSE)</f>
        <v>51747002</v>
      </c>
      <c r="J14" t="str">
        <f>VLOOKUP(A14,OO,10,FALSE)</f>
        <v>Ronelle, Dalay</v>
      </c>
      <c r="K14" t="str">
        <f>VLOOKUP(A14,OO,11,FALSE)</f>
        <v>Senior CSR</v>
      </c>
      <c r="L14" t="str">
        <f>VLOOKUP(A14,OO,12,FALSE)</f>
        <v>PRODUCTION</v>
      </c>
      <c r="M14" t="str">
        <f>VLOOKUP(A14,OO,13,FALSE)</f>
        <v>ACTIVE</v>
      </c>
      <c r="N14" t="str">
        <f>VLOOKUP(A14,OO,14,FALSE)</f>
        <v>PPMC IB L2</v>
      </c>
      <c r="O14" t="str">
        <f>VLOOKUP(A14,OO,15,FALSE)</f>
        <v>Wave 8</v>
      </c>
      <c r="P14" t="str">
        <f>VLOOKUP(A14,OO,17,FALSE)</f>
        <v>E0.2</v>
      </c>
      <c r="Q14" t="str">
        <f>VLOOKUP(A14,OO,18,FALSE)</f>
        <v>3.0</v>
      </c>
      <c r="R14" s="64">
        <f>VLOOKUP(A14,OO,19,FALSE)</f>
        <v>42782</v>
      </c>
      <c r="S14" s="64">
        <f>VLOOKUP(A14,OO,20,FALSE)</f>
        <v>42856</v>
      </c>
      <c r="T14">
        <f>VLOOKUP(A14,OO,22,FALSE)</f>
        <v>6624426</v>
      </c>
      <c r="U14" t="str">
        <f>VLOOKUP(A14,OO,23,FALSE)</f>
        <v>ARAMOS6</v>
      </c>
      <c r="V14" t="str">
        <f>VLOOKUP(A14,OO,24,FALSE)</f>
        <v>AILEEN.RAMOS</v>
      </c>
      <c r="W14">
        <f>VLOOKUP(A14,OO,25,FALSE)</f>
        <v>69332</v>
      </c>
      <c r="X14" t="str">
        <f>VLOOKUP(A14,OO,26,FALSE)</f>
        <v>RAMOSAILEEN</v>
      </c>
      <c r="Y14" t="str">
        <f>VLOOKUP(A14,OO,27,FALSE)</f>
        <v>PG3.HCLPPMCIB.RAMOSAILEEN</v>
      </c>
      <c r="Z14" s="65">
        <f>VLOOKUP(A14,OO,28,FALSE)</f>
        <v>1568</v>
      </c>
      <c r="AA14" s="64">
        <f>VLOOKUP(A14,DZ,6,FALSE)</f>
        <v>27188</v>
      </c>
      <c r="AB14" t="str">
        <f>VLOOKUP(A14,HR,5,FALSE)</f>
        <v>L30 Blk80 Rose St., Rizal, Makati City</v>
      </c>
      <c r="AF14" s="63" t="s">
        <v>14873</v>
      </c>
      <c r="AG14" t="s">
        <v>14873</v>
      </c>
      <c r="AH14" s="63">
        <v>62</v>
      </c>
      <c r="AI14" s="63">
        <v>41</v>
      </c>
      <c r="AJ14" s="63">
        <v>41</v>
      </c>
      <c r="AL14" s="94" t="str">
        <f>VLOOKUP(A14,DZ,96,FALSE)</f>
        <v>AILEENRAMOS41@GMAIL.COM</v>
      </c>
      <c r="AM14" s="94" t="str">
        <f>VLOOKUP(A14,PP,13,FALSE)</f>
        <v>Audited</v>
      </c>
      <c r="AN14" s="94" t="str">
        <f>VLOOKUP(A14,PP,15,FALSE)</f>
        <v>Cleared</v>
      </c>
      <c r="AO14" s="95" t="str">
        <f>VLOOKUP(A14,PP,16,FALSE)</f>
        <v>Cleared</v>
      </c>
      <c r="AP14" s="63" t="str">
        <f>VLOOKUP(A14,PP,17,FALSE)</f>
        <v>Cleared</v>
      </c>
      <c r="AQ14" s="63" t="str">
        <f>VLOOKUP(A14,PP,18,FALSE)</f>
        <v>Cleared</v>
      </c>
      <c r="AR14" s="95" t="e">
        <f>VLOOKUP(A14,BB,3,FALSE)</f>
        <v>#N/A</v>
      </c>
      <c r="AS14" s="95" t="str">
        <f>VLOOKUP(A14,PP,19,FALSE)</f>
        <v>NBI</v>
      </c>
      <c r="AT14" s="63">
        <f>VLOOKUP(A14,PP,20,FALSE)</f>
        <v>41</v>
      </c>
      <c r="AU14" s="63">
        <f>VLOOKUP(A14,PP,21,FALSE)</f>
        <v>41</v>
      </c>
      <c r="AV14" s="63">
        <f>VLOOKUP(A14,VV,14,FALSE)</f>
        <v>62</v>
      </c>
      <c r="AW14" s="95">
        <f>VLOOKUP(A14,VV,15,FALSE)</f>
        <v>16412771</v>
      </c>
      <c r="AX14" s="95" t="str">
        <f>VLOOKUP(A14,VV,16,FALSE)</f>
        <v>Passed</v>
      </c>
    </row>
    <row r="15" spans="1:51" x14ac:dyDescent="0.25">
      <c r="A15">
        <f>'Master File 02.27'!A26</f>
        <v>51609648</v>
      </c>
      <c r="B15" t="str">
        <f>VLOOKUP(A15,OO,2,FALSE)</f>
        <v>Alcantara, Ma. Concepcion</v>
      </c>
      <c r="G15">
        <f>VLOOKUP(A15,OO,7,FALSE)</f>
        <v>51621455</v>
      </c>
      <c r="H15" t="str">
        <f>VLOOKUP(A15,OO,8,FALSE)</f>
        <v>Francisco, Patricia Anne</v>
      </c>
      <c r="I15">
        <f>VLOOKUP(A15,OO,9,FALSE)</f>
        <v>51758030</v>
      </c>
      <c r="J15" t="str">
        <f>VLOOKUP(A15,OO,10,FALSE)</f>
        <v>Alaganantham, Sundaram</v>
      </c>
      <c r="K15" t="str">
        <f>VLOOKUP(A15,OO,11,FALSE)</f>
        <v>Associate Manager</v>
      </c>
      <c r="L15" t="str">
        <f>VLOOKUP(A15,OO,12,FALSE)</f>
        <v>SUPPORT</v>
      </c>
      <c r="M15" t="str">
        <f>VLOOKUP(A15,OO,13,FALSE)</f>
        <v>ACTIVE</v>
      </c>
      <c r="N15" t="str">
        <f>VLOOKUP(A15,OO,14,FALSE)</f>
        <v>DME EQ/Sleep EQ</v>
      </c>
      <c r="O15" t="str">
        <f>VLOOKUP(A15,OO,15,FALSE)</f>
        <v>Wave 11</v>
      </c>
      <c r="P15" t="str">
        <f>VLOOKUP(A15,OO,17,FALSE)</f>
        <v>E2.1</v>
      </c>
      <c r="Q15" t="str">
        <f>VLOOKUP(A15,OO,18,FALSE)</f>
        <v>3.9</v>
      </c>
      <c r="R15" s="64">
        <f>VLOOKUP(A15,OO,19,FALSE)</f>
        <v>42489</v>
      </c>
      <c r="S15" s="64">
        <f>VLOOKUP(A15,OO,20,FALSE)</f>
        <v>0</v>
      </c>
      <c r="T15">
        <f>VLOOKUP(A15,OO,22,FALSE)</f>
        <v>6624244</v>
      </c>
      <c r="U15" t="str">
        <f>VLOOKUP(A15,OO,23,FALSE)</f>
        <v>MALCANT2</v>
      </c>
      <c r="V15" t="str">
        <f>VLOOKUP(A15,OO,24,FALSE)</f>
        <v>MACONCEPCION.A</v>
      </c>
      <c r="W15">
        <f>VLOOKUP(A15,OO,25,FALSE)</f>
        <v>69093</v>
      </c>
      <c r="X15" t="str">
        <f>VLOOKUP(A15,OO,26,FALSE)</f>
        <v>ALCANTARAMARIAC</v>
      </c>
      <c r="Y15" t="str">
        <f>VLOOKUP(A15,OO,27,FALSE)</f>
        <v>PG3.HCLDMEEQ.ALCANTARAMARIAC</v>
      </c>
      <c r="Z15" s="65">
        <f>VLOOKUP(A15,OO,28,FALSE)</f>
        <v>746</v>
      </c>
      <c r="AA15" s="64">
        <f>VLOOKUP(A15,DZ,6,FALSE)</f>
        <v>32197</v>
      </c>
      <c r="AB15" t="str">
        <f>VLOOKUP(A15,HR,5,FALSE)</f>
        <v>8 Taurus St Pamplona Park Subdivision Las Pinas City</v>
      </c>
      <c r="AF15" s="63" t="s">
        <v>14873</v>
      </c>
      <c r="AG15" t="s">
        <v>14873</v>
      </c>
      <c r="AH15" s="63">
        <v>76</v>
      </c>
      <c r="AI15" s="63">
        <v>40</v>
      </c>
      <c r="AJ15" s="63">
        <v>40</v>
      </c>
      <c r="AL15" s="94" t="str">
        <f>VLOOKUP(A15,DZ,96,FALSE)</f>
        <v>MRCNALCANTARA@YAHOO.COM</v>
      </c>
      <c r="AM15" s="94" t="str">
        <f>VLOOKUP(A15,PP,13,FALSE)</f>
        <v>Audited</v>
      </c>
      <c r="AN15" s="94" t="str">
        <f>VLOOKUP(A15,PP,15,FALSE)</f>
        <v>Cleared</v>
      </c>
      <c r="AO15" s="95" t="str">
        <f>VLOOKUP(A15,PP,16,FALSE)</f>
        <v>Cleared</v>
      </c>
      <c r="AP15" s="63" t="str">
        <f>VLOOKUP(A15,PP,17,FALSE)</f>
        <v>Cleared</v>
      </c>
      <c r="AQ15" s="63" t="str">
        <f>VLOOKUP(A15,PP,18,FALSE)</f>
        <v>Cleared</v>
      </c>
      <c r="AR15" s="95" t="e">
        <f>VLOOKUP(A15,BB,3,FALSE)</f>
        <v>#N/A</v>
      </c>
      <c r="AS15" s="95" t="str">
        <f>VLOOKUP(A15,PP,19,FALSE)</f>
        <v>NBI</v>
      </c>
      <c r="AT15" s="63">
        <f>VLOOKUP(A15,PP,20,FALSE)</f>
        <v>40</v>
      </c>
      <c r="AU15" s="63">
        <f>VLOOKUP(A15,PP,21,FALSE)</f>
        <v>40</v>
      </c>
      <c r="AV15" s="63">
        <f>VLOOKUP(A15,VV,14,FALSE)</f>
        <v>76</v>
      </c>
      <c r="AW15" s="95">
        <f>VLOOKUP(A15,VV,15,FALSE)</f>
        <v>71671285</v>
      </c>
      <c r="AX15" s="95" t="str">
        <f>VLOOKUP(A15,VV,16,FALSE)</f>
        <v>Passed</v>
      </c>
    </row>
    <row r="16" spans="1:51" x14ac:dyDescent="0.25">
      <c r="A16">
        <f>'Master File 02.27'!A42</f>
        <v>51607271</v>
      </c>
      <c r="B16" t="str">
        <f>VLOOKUP(A16,OO,2,FALSE)</f>
        <v>Pachica, Ma. Rose</v>
      </c>
      <c r="G16">
        <f>VLOOKUP(A16,OO,7,FALSE)</f>
        <v>51710500</v>
      </c>
      <c r="H16" t="str">
        <f>VLOOKUP(A16,OO,8,FALSE)</f>
        <v>Rodriguez, Rose Anne</v>
      </c>
      <c r="I16">
        <f>VLOOKUP(A16,OO,9,FALSE)</f>
        <v>51758030</v>
      </c>
      <c r="J16" t="str">
        <f>VLOOKUP(A16,OO,10,FALSE)</f>
        <v>Alaganantham, Sundaram</v>
      </c>
      <c r="K16" t="str">
        <f>VLOOKUP(A16,OO,11,FALSE)</f>
        <v>Trainer</v>
      </c>
      <c r="L16" t="str">
        <f>VLOOKUP(A16,OO,12,FALSE)</f>
        <v>SUPPORT</v>
      </c>
      <c r="M16" t="str">
        <f>VLOOKUP(A16,OO,13,FALSE)</f>
        <v>ACTIVE</v>
      </c>
      <c r="N16" t="str">
        <f>VLOOKUP(A16,OO,14,FALSE)</f>
        <v>Sleep EQ/Kaiser Closet</v>
      </c>
      <c r="O16" t="str">
        <f>VLOOKUP(A16,OO,15,FALSE)</f>
        <v>Wave 1</v>
      </c>
      <c r="P16" t="str">
        <f>VLOOKUP(A16,OO,17,FALSE)</f>
        <v>E1.1</v>
      </c>
      <c r="Q16" t="str">
        <f>VLOOKUP(A16,OO,18,FALSE)</f>
        <v>3.10</v>
      </c>
      <c r="R16" s="64">
        <f>VLOOKUP(A16,OO,19,FALSE)</f>
        <v>42474</v>
      </c>
      <c r="S16" s="64">
        <f>VLOOKUP(A16,OO,20,FALSE)</f>
        <v>42523</v>
      </c>
      <c r="T16">
        <f>VLOOKUP(A16,OO,22,FALSE)</f>
        <v>6624219</v>
      </c>
      <c r="U16" t="str">
        <f>VLOOKUP(A16,OO,23,FALSE)</f>
        <v>MPACHICA</v>
      </c>
      <c r="V16" t="str">
        <f>VLOOKUP(A16,OO,24,FALSE)</f>
        <v>MAROSE.PACHICA</v>
      </c>
      <c r="W16">
        <f>VLOOKUP(A16,OO,25,FALSE)</f>
        <v>69134</v>
      </c>
      <c r="X16" t="str">
        <f>VLOOKUP(A16,OO,26,FALSE)</f>
        <v>PACHICAMA.ROSE</v>
      </c>
      <c r="Y16" t="str">
        <f>VLOOKUP(A16,OO,27,FALSE)</f>
        <v>PG3.HCLTraining.PACHICAMA.ROSE</v>
      </c>
      <c r="Z16" s="65">
        <f>VLOOKUP(A16,OO,28,FALSE)</f>
        <v>688</v>
      </c>
      <c r="AA16" s="64">
        <f>VLOOKUP(A16,DZ,6,FALSE)</f>
        <v>31304</v>
      </c>
      <c r="AB16" t="str">
        <f>VLOOKUP(A16,HR,5,FALSE)</f>
        <v>05 Pineda St. Signal Village</v>
      </c>
      <c r="AF16" s="63" t="s">
        <v>14873</v>
      </c>
      <c r="AG16" t="s">
        <v>14873</v>
      </c>
      <c r="AH16" s="63">
        <v>68</v>
      </c>
      <c r="AI16" s="63">
        <v>44</v>
      </c>
      <c r="AJ16" s="63">
        <v>40</v>
      </c>
      <c r="AL16" s="94" t="str">
        <f>VLOOKUP(A16,DZ,96,FALSE)</f>
        <v>EMCEE101209@YAHOO.COM</v>
      </c>
      <c r="AM16" s="94" t="str">
        <f>VLOOKUP(A16,PP,13,FALSE)</f>
        <v>Audited</v>
      </c>
      <c r="AN16" s="94" t="str">
        <f>VLOOKUP(A16,PP,15,FALSE)</f>
        <v>Cleared</v>
      </c>
      <c r="AO16" s="95" t="str">
        <f>VLOOKUP(A16,PP,16,FALSE)</f>
        <v>Cleared</v>
      </c>
      <c r="AP16" s="63" t="str">
        <f>VLOOKUP(A16,PP,17,FALSE)</f>
        <v>Cleared</v>
      </c>
      <c r="AQ16" s="63" t="str">
        <f>VLOOKUP(A16,PP,18,FALSE)</f>
        <v>Cleared</v>
      </c>
      <c r="AR16" s="95" t="e">
        <f>VLOOKUP(A16,BB,3,FALSE)</f>
        <v>#N/A</v>
      </c>
      <c r="AS16" s="95" t="str">
        <f>VLOOKUP(A16,PP,19,FALSE)</f>
        <v>NBI</v>
      </c>
      <c r="AT16" s="63">
        <f>VLOOKUP(A16,PP,20,FALSE)</f>
        <v>40</v>
      </c>
      <c r="AU16" s="63">
        <f>VLOOKUP(A16,PP,21,FALSE)</f>
        <v>44</v>
      </c>
      <c r="AV16" s="63">
        <f>VLOOKUP(A16,VV,14,FALSE)</f>
        <v>68</v>
      </c>
      <c r="AW16" s="95">
        <f>VLOOKUP(A16,VV,15,FALSE)</f>
        <v>20845019</v>
      </c>
      <c r="AX16" s="95" t="str">
        <f>VLOOKUP(A16,VV,16,FALSE)</f>
        <v>Passed</v>
      </c>
    </row>
    <row r="17" spans="1:50" x14ac:dyDescent="0.25">
      <c r="A17">
        <f>'Master File 02.27'!A57</f>
        <v>51637922</v>
      </c>
      <c r="B17" t="str">
        <f>VLOOKUP(A17,OO,2,FALSE)</f>
        <v>Jose, John Noel Jose Dinginbayan</v>
      </c>
      <c r="G17">
        <f>VLOOKUP(A17,OO,7,FALSE)</f>
        <v>51591940</v>
      </c>
      <c r="H17" t="str">
        <f>VLOOKUP(A17,OO,8,FALSE)</f>
        <v>Famisaran, Kimberly</v>
      </c>
      <c r="I17">
        <f>VLOOKUP(A17,OO,9,FALSE)</f>
        <v>51609648</v>
      </c>
      <c r="J17" t="str">
        <f>VLOOKUP(A17,OO,10,FALSE)</f>
        <v>Alcantara, Ma. Concepcion</v>
      </c>
      <c r="K17" t="str">
        <f>VLOOKUP(A17,OO,11,FALSE)</f>
        <v>Senior CSR</v>
      </c>
      <c r="L17" t="str">
        <f>VLOOKUP(A17,OO,12,FALSE)</f>
        <v>PRODUCTION</v>
      </c>
      <c r="M17" t="str">
        <f>VLOOKUP(A17,OO,13,FALSE)</f>
        <v>ACTIVE</v>
      </c>
      <c r="N17" t="str">
        <f>VLOOKUP(A17,OO,14,FALSE)</f>
        <v>Sleep EQ</v>
      </c>
      <c r="O17" t="str">
        <f>VLOOKUP(A17,OO,15,FALSE)</f>
        <v>Wave 13</v>
      </c>
      <c r="P17" t="str">
        <f>VLOOKUP(A17,OO,17,FALSE)</f>
        <v>E0.2</v>
      </c>
      <c r="Q17" t="str">
        <f>VLOOKUP(A17,OO,18,FALSE)</f>
        <v>3.4</v>
      </c>
      <c r="R17" s="64">
        <f>VLOOKUP(A17,OO,19,FALSE)</f>
        <v>42663</v>
      </c>
      <c r="S17" s="64">
        <f>VLOOKUP(A17,OO,20,FALSE)</f>
        <v>42702</v>
      </c>
      <c r="T17">
        <f>VLOOKUP(A17,OO,22,FALSE)</f>
        <v>6624387</v>
      </c>
      <c r="U17" t="str">
        <f>VLOOKUP(A17,OO,23,FALSE)</f>
        <v>JJOSE2</v>
      </c>
      <c r="V17" t="str">
        <f>VLOOKUP(A17,OO,24,FALSE)</f>
        <v>JOHNNOEL.JOSE</v>
      </c>
      <c r="W17">
        <f>VLOOKUP(A17,OO,25,FALSE)</f>
        <v>69152</v>
      </c>
      <c r="X17" t="str">
        <f>VLOOKUP(A17,OO,26,FALSE)</f>
        <v>JoseJohnNoelJos</v>
      </c>
      <c r="Y17" t="str">
        <f>VLOOKUP(A17,OO,27,FALSE)</f>
        <v>PG3.HCLSleepRSEQ.JoseJohnNoelJos</v>
      </c>
      <c r="Z17" s="65">
        <f>VLOOKUP(A17,OO,28,FALSE)</f>
        <v>2923</v>
      </c>
      <c r="AA17" s="64">
        <f>VLOOKUP(A17,DZ,6,FALSE)</f>
        <v>31159</v>
      </c>
      <c r="AB17" t="str">
        <f>VLOOKUP(A17,HR,5,FALSE)</f>
        <v>0027 Masagana St. Sta Ana Kaliwa Pateros Metro Manila</v>
      </c>
      <c r="AF17" s="63" t="s">
        <v>14873</v>
      </c>
      <c r="AG17" t="s">
        <v>14873</v>
      </c>
      <c r="AH17" s="63">
        <v>63</v>
      </c>
      <c r="AI17" s="63">
        <v>42</v>
      </c>
      <c r="AJ17" s="63">
        <v>40</v>
      </c>
      <c r="AL17" s="94" t="str">
        <f>VLOOKUP(A17,DZ,96,FALSE)</f>
        <v>JOHNNOELJOSE@GMAIL.COM</v>
      </c>
      <c r="AM17" s="94" t="str">
        <f>VLOOKUP(A17,PP,13,FALSE)</f>
        <v>Audited</v>
      </c>
      <c r="AN17" s="94" t="str">
        <f>VLOOKUP(A17,PP,15,FALSE)</f>
        <v>Cleared</v>
      </c>
      <c r="AO17" s="95" t="str">
        <f>VLOOKUP(A17,PP,16,FALSE)</f>
        <v>Cleared</v>
      </c>
      <c r="AP17" s="63" t="str">
        <f>VLOOKUP(A17,PP,17,FALSE)</f>
        <v>Cleared</v>
      </c>
      <c r="AQ17" s="63" t="str">
        <f>VLOOKUP(A17,PP,18,FALSE)</f>
        <v>Cleared</v>
      </c>
      <c r="AR17" s="95" t="e">
        <f>VLOOKUP(A17,BB,3,FALSE)</f>
        <v>#N/A</v>
      </c>
      <c r="AS17" s="95" t="str">
        <f>VLOOKUP(A17,PP,19,FALSE)</f>
        <v>NBI</v>
      </c>
      <c r="AT17" s="63">
        <f>VLOOKUP(A17,PP,20,FALSE)</f>
        <v>40</v>
      </c>
      <c r="AU17" s="63">
        <f>VLOOKUP(A17,PP,21,FALSE)</f>
        <v>42</v>
      </c>
      <c r="AV17" s="63">
        <f>VLOOKUP(A17,VV,14,FALSE)</f>
        <v>63</v>
      </c>
      <c r="AW17" s="95">
        <f>VLOOKUP(A17,VV,15,FALSE)</f>
        <v>44929193</v>
      </c>
      <c r="AX17" s="95" t="str">
        <f>VLOOKUP(A17,VV,16,FALSE)</f>
        <v>Passed</v>
      </c>
    </row>
    <row r="18" spans="1:50" x14ac:dyDescent="0.25">
      <c r="A18">
        <f>'Master File 02.27'!A70</f>
        <v>51688381</v>
      </c>
      <c r="B18" t="str">
        <f>VLOOKUP(A18,OO,2,FALSE)</f>
        <v>Ala, John Daryll</v>
      </c>
      <c r="G18">
        <f>VLOOKUP(A18,OO,7,FALSE)</f>
        <v>51710500</v>
      </c>
      <c r="H18" t="str">
        <f>VLOOKUP(A18,OO,8,FALSE)</f>
        <v>Rodriguez, Rose Anne</v>
      </c>
      <c r="I18">
        <f>VLOOKUP(A18,OO,9,FALSE)</f>
        <v>51758030</v>
      </c>
      <c r="J18" t="str">
        <f>VLOOKUP(A18,OO,10,FALSE)</f>
        <v>Alaganantham, Sundaram</v>
      </c>
      <c r="K18" t="str">
        <f>VLOOKUP(A18,OO,11,FALSE)</f>
        <v>Trainer RN</v>
      </c>
      <c r="L18" t="str">
        <f>VLOOKUP(A18,OO,12,FALSE)</f>
        <v>SUPPORT</v>
      </c>
      <c r="M18" t="str">
        <f>VLOOKUP(A18,OO,13,FALSE)</f>
        <v>ACTIVE</v>
      </c>
      <c r="N18" t="str">
        <f>VLOOKUP(A18,OO,14,FALSE)</f>
        <v>Sleep CS</v>
      </c>
      <c r="O18" t="str">
        <f>VLOOKUP(A18,OO,15,FALSE)</f>
        <v>Wave 13B</v>
      </c>
      <c r="P18" t="str">
        <f>VLOOKUP(A18,OO,17,FALSE)</f>
        <v>E0.2</v>
      </c>
      <c r="Q18" t="str">
        <f>VLOOKUP(A18,OO,18,FALSE)</f>
        <v>2.8</v>
      </c>
      <c r="R18" s="64">
        <f>VLOOKUP(A18,OO,19,FALSE)</f>
        <v>42901</v>
      </c>
      <c r="S18" s="64">
        <f>VLOOKUP(A18,OO,20,FALSE)</f>
        <v>42940</v>
      </c>
      <c r="T18">
        <f>VLOOKUP(A18,OO,22,FALSE)</f>
        <v>6624452</v>
      </c>
      <c r="U18" t="str">
        <f>VLOOKUP(A18,OO,23,FALSE)</f>
        <v>JALA</v>
      </c>
      <c r="V18" t="str">
        <f>VLOOKUP(A18,OO,24,FALSE)</f>
        <v>JOHNDARYLL.ALA</v>
      </c>
      <c r="W18">
        <f>VLOOKUP(A18,OO,25,FALSE)</f>
        <v>69246</v>
      </c>
      <c r="X18" t="str">
        <f>VLOOKUP(A18,OO,26,FALSE)</f>
        <v>ALAJOHNDARYLL</v>
      </c>
      <c r="Y18" t="str">
        <f>VLOOKUP(A18,OO,27,FALSE)</f>
        <v>PG3.HCLTraining.ALAJOHNDARYLL</v>
      </c>
      <c r="Z18" s="65">
        <f>VLOOKUP(A18,OO,28,FALSE)</f>
        <v>1455</v>
      </c>
      <c r="AA18" s="64">
        <f>VLOOKUP(A18,DZ,6,FALSE)</f>
        <v>34345</v>
      </c>
      <c r="AB18" t="str">
        <f>VLOOKUP(A18,HR,5,FALSE)</f>
        <v>501 F. Cruz St., Malibay</v>
      </c>
      <c r="AF18" s="63" t="s">
        <v>14873</v>
      </c>
      <c r="AG18" t="s">
        <v>14873</v>
      </c>
      <c r="AH18" s="63">
        <v>73</v>
      </c>
      <c r="AI18" s="63">
        <v>47</v>
      </c>
      <c r="AJ18" s="63">
        <v>40</v>
      </c>
      <c r="AL18" s="94" t="str">
        <f>VLOOKUP(A18,DZ,96,FALSE)</f>
        <v>PROFDANBY9@GMAIL.COM</v>
      </c>
      <c r="AM18" s="94" t="str">
        <f>VLOOKUP(A18,PP,13,FALSE)</f>
        <v>Audited</v>
      </c>
      <c r="AN18" s="94" t="str">
        <f>VLOOKUP(A18,PP,15,FALSE)</f>
        <v>Cleared</v>
      </c>
      <c r="AO18" s="95" t="str">
        <f>VLOOKUP(A18,PP,16,FALSE)</f>
        <v>Cleared</v>
      </c>
      <c r="AP18" s="63" t="str">
        <f>VLOOKUP(A18,PP,17,FALSE)</f>
        <v>Cleared</v>
      </c>
      <c r="AQ18" s="63" t="str">
        <f>VLOOKUP(A18,PP,18,FALSE)</f>
        <v>Cleared</v>
      </c>
      <c r="AR18" s="95" t="e">
        <f>VLOOKUP(A18,BB,3,FALSE)</f>
        <v>#N/A</v>
      </c>
      <c r="AS18" s="95" t="str">
        <f>VLOOKUP(A18,PP,19,FALSE)</f>
        <v>NBI</v>
      </c>
      <c r="AT18" s="63">
        <f>VLOOKUP(A18,PP,20,FALSE)</f>
        <v>40</v>
      </c>
      <c r="AU18" s="63">
        <f>VLOOKUP(A18,PP,21,FALSE)</f>
        <v>47</v>
      </c>
      <c r="AV18" s="63">
        <f>VLOOKUP(A18,VV,14,FALSE)</f>
        <v>73</v>
      </c>
      <c r="AW18" s="95">
        <f>VLOOKUP(A18,VV,15,FALSE)</f>
        <v>55769750</v>
      </c>
      <c r="AX18" s="95" t="str">
        <f>VLOOKUP(A18,VV,16,FALSE)</f>
        <v>Passed</v>
      </c>
    </row>
    <row r="19" spans="1:50" x14ac:dyDescent="0.25">
      <c r="A19">
        <f>'Master File 02.27'!A77</f>
        <v>51696342</v>
      </c>
      <c r="B19" t="str">
        <f>VLOOKUP(A19,OO,2,FALSE)</f>
        <v>Mariano, John Paulo</v>
      </c>
      <c r="G19">
        <f>VLOOKUP(A19,OO,7,FALSE)</f>
        <v>51578947</v>
      </c>
      <c r="H19" t="str">
        <f>VLOOKUP(A19,OO,8,FALSE)</f>
        <v>Del Rosario, Rosemarie</v>
      </c>
      <c r="I19">
        <f>VLOOKUP(A19,OO,9,FALSE)</f>
        <v>51747002</v>
      </c>
      <c r="J19" t="str">
        <f>VLOOKUP(A19,OO,10,FALSE)</f>
        <v>Ronelle, Dalay</v>
      </c>
      <c r="K19" t="str">
        <f>VLOOKUP(A19,OO,11,FALSE)</f>
        <v>Senior CSR</v>
      </c>
      <c r="L19" t="str">
        <f>VLOOKUP(A19,OO,12,FALSE)</f>
        <v>PRODUCTION</v>
      </c>
      <c r="M19" t="str">
        <f>VLOOKUP(A19,OO,13,FALSE)</f>
        <v>ACTIVE</v>
      </c>
      <c r="N19" t="str">
        <f>VLOOKUP(A19,OO,14,FALSE)</f>
        <v>PPMC IB L2</v>
      </c>
      <c r="O19" t="str">
        <f>VLOOKUP(A19,OO,15,FALSE)</f>
        <v>Wave 10</v>
      </c>
      <c r="P19" t="str">
        <f>VLOOKUP(A19,OO,17,FALSE)</f>
        <v>E0.2</v>
      </c>
      <c r="Q19" t="str">
        <f>VLOOKUP(A19,OO,18,FALSE)</f>
        <v>2.6</v>
      </c>
      <c r="R19" s="64">
        <f>VLOOKUP(A19,OO,19,FALSE)</f>
        <v>42954</v>
      </c>
      <c r="S19" s="64">
        <f>VLOOKUP(A19,OO,20,FALSE)</f>
        <v>42996</v>
      </c>
      <c r="T19">
        <f>VLOOKUP(A19,OO,22,FALSE)</f>
        <v>6624600</v>
      </c>
      <c r="U19" t="str">
        <f>VLOOKUP(A19,OO,23,FALSE)</f>
        <v>JMARIANO</v>
      </c>
      <c r="V19" t="str">
        <f>VLOOKUP(A19,OO,24,FALSE)</f>
        <v>JOHNPAULO.MARIANO</v>
      </c>
      <c r="W19">
        <f>VLOOKUP(A19,OO,25,FALSE)</f>
        <v>69335</v>
      </c>
      <c r="X19" t="str">
        <f>VLOOKUP(A19,OO,26,FALSE)</f>
        <v>MARIANOJOHNPAULO</v>
      </c>
      <c r="Y19" t="str">
        <f>VLOOKUP(A19,OO,27,FALSE)</f>
        <v>PG3.HCLPPMCIB.MARIANOJOHNPAULO</v>
      </c>
      <c r="Z19" s="65">
        <f>VLOOKUP(A19,OO,28,FALSE)</f>
        <v>15322</v>
      </c>
      <c r="AA19" s="64">
        <f>VLOOKUP(A19,DZ,6,FALSE)</f>
        <v>33218</v>
      </c>
      <c r="AB19" t="str">
        <f>VLOOKUP(A19,HR,5,FALSE)</f>
        <v>056 San Roque Street, Sta Ines, Plaridel, Bulacan</v>
      </c>
      <c r="AF19" s="63" t="s">
        <v>14873</v>
      </c>
      <c r="AG19" t="s">
        <v>14874</v>
      </c>
      <c r="AH19" s="63">
        <v>74</v>
      </c>
      <c r="AI19" s="63">
        <v>43</v>
      </c>
      <c r="AJ19" s="63">
        <v>40</v>
      </c>
      <c r="AL19" s="94" t="str">
        <f>VLOOKUP(A19,DZ,96,FALSE)</f>
        <v>MARIANO.JOHNPAULO@YAHOO.COM</v>
      </c>
      <c r="AM19" s="94" t="str">
        <f>VLOOKUP(A19,PP,13,FALSE)</f>
        <v>Audited</v>
      </c>
      <c r="AN19" s="94" t="str">
        <f>VLOOKUP(A19,PP,15,FALSE)</f>
        <v>Cleared</v>
      </c>
      <c r="AO19" s="95" t="str">
        <f>VLOOKUP(A19,PP,16,FALSE)</f>
        <v>Cleared</v>
      </c>
      <c r="AP19" s="63" t="str">
        <f>VLOOKUP(A19,PP,17,FALSE)</f>
        <v>Cleared</v>
      </c>
      <c r="AQ19" s="63" t="str">
        <f>VLOOKUP(A19,PP,18,FALSE)</f>
        <v>X</v>
      </c>
      <c r="AR19" s="95" t="e">
        <f>VLOOKUP(A19,BB,3,FALSE)</f>
        <v>#N/A</v>
      </c>
      <c r="AS19" s="95" t="str">
        <f>VLOOKUP(A19,PP,19,FALSE)</f>
        <v>Police</v>
      </c>
      <c r="AT19" s="63">
        <f>VLOOKUP(A19,PP,20,FALSE)</f>
        <v>40</v>
      </c>
      <c r="AU19" s="63">
        <f>VLOOKUP(A19,PP,21,FALSE)</f>
        <v>43</v>
      </c>
      <c r="AV19" s="63">
        <f>VLOOKUP(A19,VV,14,FALSE)</f>
        <v>74</v>
      </c>
      <c r="AW19" s="95">
        <f>VLOOKUP(A19,VV,15,FALSE)</f>
        <v>81725446</v>
      </c>
      <c r="AX19" s="95" t="str">
        <f>VLOOKUP(A19,VV,16,FALSE)</f>
        <v>Passed</v>
      </c>
    </row>
    <row r="20" spans="1:50" x14ac:dyDescent="0.25">
      <c r="A20">
        <f>'Master File 02.27'!A98</f>
        <v>51706571</v>
      </c>
      <c r="B20" t="str">
        <f>VLOOKUP(A20,OO,2,FALSE)</f>
        <v>Pejer, Sheila Mae</v>
      </c>
      <c r="G20">
        <f>VLOOKUP(A20,OO,7,FALSE)</f>
        <v>51698635</v>
      </c>
      <c r="H20" t="str">
        <f>VLOOKUP(A20,OO,8,FALSE)</f>
        <v>Bautista, Monica</v>
      </c>
      <c r="I20">
        <f>VLOOKUP(A20,OO,9,FALSE)</f>
        <v>51609648</v>
      </c>
      <c r="J20" t="str">
        <f>VLOOKUP(A20,OO,10,FALSE)</f>
        <v>Alcantara, Ma. Concepcion</v>
      </c>
      <c r="K20" t="str">
        <f>VLOOKUP(A20,OO,11,FALSE)</f>
        <v>Senior CSR</v>
      </c>
      <c r="L20" t="str">
        <f>VLOOKUP(A20,OO,12,FALSE)</f>
        <v>PRODUCTION</v>
      </c>
      <c r="M20" t="str">
        <f>VLOOKUP(A20,OO,13,FALSE)</f>
        <v>ACTIVE</v>
      </c>
      <c r="N20" t="str">
        <f>VLOOKUP(A20,OO,14,FALSE)</f>
        <v>DME EQ</v>
      </c>
      <c r="O20" t="str">
        <f>VLOOKUP(A20,OO,15,FALSE)</f>
        <v>Wave 3</v>
      </c>
      <c r="P20" t="str">
        <f>VLOOKUP(A20,OO,17,FALSE)</f>
        <v>E0.2</v>
      </c>
      <c r="Q20" t="str">
        <f>VLOOKUP(A20,OO,18,FALSE)</f>
        <v>2.4</v>
      </c>
      <c r="R20" s="64">
        <f>VLOOKUP(A20,OO,19,FALSE)</f>
        <v>43024</v>
      </c>
      <c r="S20" s="64">
        <f>VLOOKUP(A20,OO,20,FALSE)</f>
        <v>43059</v>
      </c>
      <c r="T20">
        <f>VLOOKUP(A20,OO,22,FALSE)</f>
        <v>6624722</v>
      </c>
      <c r="U20" t="str">
        <f>VLOOKUP(A20,OO,23,FALSE)</f>
        <v>SPEJER</v>
      </c>
      <c r="V20" t="str">
        <f>VLOOKUP(A20,OO,24,FALSE)</f>
        <v>SHEILAMAE.PEJER</v>
      </c>
      <c r="W20">
        <f>VLOOKUP(A20,OO,25,FALSE)</f>
        <v>69234</v>
      </c>
      <c r="X20" t="str">
        <f>VLOOKUP(A20,OO,26,FALSE)</f>
        <v>PejerSheilaMae</v>
      </c>
      <c r="Y20" t="str">
        <f>VLOOKUP(A20,OO,27,FALSE)</f>
        <v>PG3.HCLDMEEQ.PejerSheilaMae</v>
      </c>
      <c r="Z20" s="65">
        <f>VLOOKUP(A20,OO,28,FALSE)</f>
        <v>14381</v>
      </c>
      <c r="AA20" s="64">
        <f>VLOOKUP(A20,DZ,6,FALSE)</f>
        <v>35290</v>
      </c>
      <c r="AB20" t="str">
        <f>VLOOKUP(A20,HR,5,FALSE)</f>
        <v>Zone 10, Calachuchi Pembo Makati</v>
      </c>
      <c r="AF20" s="63" t="s">
        <v>14873</v>
      </c>
      <c r="AG20" t="s">
        <v>14874</v>
      </c>
      <c r="AH20" s="63">
        <v>74</v>
      </c>
      <c r="AI20" s="63">
        <v>42</v>
      </c>
      <c r="AJ20" s="63">
        <v>40</v>
      </c>
      <c r="AL20" s="94" t="str">
        <f>VLOOKUP(A20,DZ,96,FALSE)</f>
        <v>ELLAHPEJER@GMAIL.COM</v>
      </c>
      <c r="AM20" s="94" t="str">
        <f>VLOOKUP(A20,PP,13,FALSE)</f>
        <v>Audited</v>
      </c>
      <c r="AN20" s="94" t="str">
        <f>VLOOKUP(A20,PP,15,FALSE)</f>
        <v>Cleared</v>
      </c>
      <c r="AO20" s="95" t="str">
        <f>VLOOKUP(A20,PP,16,FALSE)</f>
        <v>Cleared</v>
      </c>
      <c r="AP20" s="63" t="str">
        <f>VLOOKUP(A20,PP,17,FALSE)</f>
        <v>Cleared</v>
      </c>
      <c r="AQ20" s="63" t="str">
        <f>VLOOKUP(A20,PP,18,FALSE)</f>
        <v>X</v>
      </c>
      <c r="AR20" s="95" t="e">
        <f>VLOOKUP(A20,BB,3,FALSE)</f>
        <v>#N/A</v>
      </c>
      <c r="AS20" s="95" t="str">
        <f>VLOOKUP(A20,PP,19,FALSE)</f>
        <v>NBI</v>
      </c>
      <c r="AT20" s="63">
        <f>VLOOKUP(A20,PP,20,FALSE)</f>
        <v>40</v>
      </c>
      <c r="AU20" s="63">
        <f>VLOOKUP(A20,PP,21,FALSE)</f>
        <v>42</v>
      </c>
      <c r="AV20" s="63">
        <f>VLOOKUP(A20,VV,14,FALSE)</f>
        <v>74</v>
      </c>
      <c r="AW20" s="95">
        <f>VLOOKUP(A20,VV,15,FALSE)</f>
        <v>89797859</v>
      </c>
      <c r="AX20" s="95" t="str">
        <f>VLOOKUP(A20,VV,16,FALSE)</f>
        <v>Passed</v>
      </c>
    </row>
    <row r="21" spans="1:50" x14ac:dyDescent="0.25">
      <c r="A21">
        <f>'Master File 02.27'!A271</f>
        <v>51811768</v>
      </c>
      <c r="B21" t="str">
        <f>VLOOKUP(A21,OO,2,FALSE)</f>
        <v xml:space="preserve">Villanueva, Alyssa Nikka Dinoro  </v>
      </c>
      <c r="G21">
        <f>VLOOKUP(A21,OO,7,FALSE)</f>
        <v>51588225</v>
      </c>
      <c r="H21" t="str">
        <f>VLOOKUP(A21,OO,8,FALSE)</f>
        <v>Boado, Ruel</v>
      </c>
      <c r="I21">
        <f>VLOOKUP(A21,OO,9,FALSE)</f>
        <v>51747002</v>
      </c>
      <c r="J21" t="str">
        <f>VLOOKUP(A21,OO,10,FALSE)</f>
        <v>Ronelle, Dalay</v>
      </c>
      <c r="K21" t="str">
        <f>VLOOKUP(A21,OO,11,FALSE)</f>
        <v>Senior CSR</v>
      </c>
      <c r="L21" t="str">
        <f>VLOOKUP(A21,OO,12,FALSE)</f>
        <v>PRODUCTION</v>
      </c>
      <c r="M21" t="str">
        <f>VLOOKUP(A21,OO,13,FALSE)</f>
        <v>ACTIVE</v>
      </c>
      <c r="N21" t="str">
        <f>VLOOKUP(A21,OO,14,FALSE)</f>
        <v>PPMC</v>
      </c>
      <c r="O21" t="str">
        <f>VLOOKUP(A21,OO,15,FALSE)</f>
        <v>Wave 20</v>
      </c>
      <c r="P21" t="str">
        <f>VLOOKUP(A21,OO,17,FALSE)</f>
        <v>E0.2</v>
      </c>
      <c r="Q21" t="str">
        <f>VLOOKUP(A21,OO,18,FALSE)</f>
        <v>0.9</v>
      </c>
      <c r="R21" s="64">
        <f>VLOOKUP(A21,OO,19,FALSE)</f>
        <v>43606</v>
      </c>
      <c r="S21" s="64">
        <f>VLOOKUP(A21,OO,20,FALSE)</f>
        <v>43654</v>
      </c>
      <c r="T21">
        <f>VLOOKUP(A21,OO,22,FALSE)</f>
        <v>0</v>
      </c>
      <c r="U21" t="str">
        <f>VLOOKUP(A21,OO,23,FALSE)</f>
        <v>AVILLAN2</v>
      </c>
      <c r="V21" t="str">
        <f>VLOOKUP(A21,OO,24,FALSE)</f>
        <v>ALYSSANIKKA.VILLA</v>
      </c>
      <c r="W21">
        <f>VLOOKUP(A21,OO,25,FALSE)</f>
        <v>69208</v>
      </c>
      <c r="X21" t="str">
        <f>VLOOKUP(A21,OO,26,FALSE)</f>
        <v>VILLANUEVAALYSSA</v>
      </c>
      <c r="Y21" t="str">
        <f>VLOOKUP(A21,OO,27,FALSE)</f>
        <v>PG3.HCLPPMCIB.VILLANUEVAALYSSA</v>
      </c>
      <c r="Z21" s="65">
        <f>VLOOKUP(A21,OO,28,FALSE)</f>
        <v>16889</v>
      </c>
      <c r="AA21" s="64">
        <f>VLOOKUP(A21,DZ,6,FALSE)</f>
        <v>34179</v>
      </c>
      <c r="AB21" t="e">
        <f>VLOOKUP(A21,HR,5,FALSE)</f>
        <v>#N/A</v>
      </c>
      <c r="AF21" s="63" t="s">
        <v>14873</v>
      </c>
      <c r="AG21" t="s">
        <v>14874</v>
      </c>
      <c r="AH21" s="63">
        <v>71</v>
      </c>
      <c r="AI21" s="63">
        <v>45</v>
      </c>
      <c r="AJ21" s="63">
        <v>40</v>
      </c>
      <c r="AL21" s="94" t="str">
        <f>VLOOKUP(A21,DZ,96,FALSE)</f>
        <v>ANDV_07@YHAOO.COM</v>
      </c>
      <c r="AM21" s="94" t="str">
        <f>VLOOKUP(A21,PP,13,FALSE)</f>
        <v>Audited</v>
      </c>
      <c r="AN21" s="94" t="str">
        <f>VLOOKUP(A21,PP,15,FALSE)</f>
        <v>Cleared</v>
      </c>
      <c r="AO21" s="95" t="str">
        <f>VLOOKUP(A21,PP,16,FALSE)</f>
        <v>Cleared</v>
      </c>
      <c r="AP21" s="63" t="str">
        <f>VLOOKUP(A21,PP,17,FALSE)</f>
        <v>Cleared</v>
      </c>
      <c r="AQ21" s="63" t="str">
        <f>VLOOKUP(A21,PP,18,FALSE)</f>
        <v>X</v>
      </c>
      <c r="AR21" s="95" t="str">
        <f>VLOOKUP(A21,BB,3,FALSE)</f>
        <v>Closed with Council Approval</v>
      </c>
      <c r="AS21" s="95" t="str">
        <f>VLOOKUP(A21,PP,19,FALSE)</f>
        <v>NBI</v>
      </c>
      <c r="AT21" s="63">
        <f>VLOOKUP(A21,PP,20,FALSE)</f>
        <v>40</v>
      </c>
      <c r="AU21" s="63">
        <f>VLOOKUP(A21,PP,21,FALSE)</f>
        <v>45</v>
      </c>
      <c r="AV21" s="63">
        <f>VLOOKUP(A21,VV,14,FALSE)</f>
        <v>71</v>
      </c>
      <c r="AW21" s="95">
        <f>VLOOKUP(A21,VV,15,FALSE)</f>
        <v>84466979</v>
      </c>
      <c r="AX21" s="95" t="str">
        <f>VLOOKUP(A21,VV,16,FALSE)</f>
        <v>Passed</v>
      </c>
    </row>
    <row r="22" spans="1:50" x14ac:dyDescent="0.25">
      <c r="A22">
        <f>'Master File 02.27'!A22</f>
        <v>51615823</v>
      </c>
      <c r="B22" t="str">
        <f>VLOOKUP(A22,OO,2,FALSE)</f>
        <v>Dominguez, Ann Princess</v>
      </c>
      <c r="G22">
        <f>VLOOKUP(A22,OO,7,FALSE)</f>
        <v>51581034</v>
      </c>
      <c r="H22" t="str">
        <f>VLOOKUP(A22,OO,8,FALSE)</f>
        <v>Leona, Christian Geemee</v>
      </c>
      <c r="I22">
        <f>VLOOKUP(A22,OO,9,FALSE)</f>
        <v>51758030</v>
      </c>
      <c r="J22" t="str">
        <f>VLOOKUP(A22,OO,10,FALSE)</f>
        <v>Alaganantham, Sundaram</v>
      </c>
      <c r="K22" t="str">
        <f>VLOOKUP(A22,OO,11,FALSE)</f>
        <v>Quality Analyst</v>
      </c>
      <c r="L22" t="str">
        <f>VLOOKUP(A22,OO,12,FALSE)</f>
        <v>SUPPORT</v>
      </c>
      <c r="M22" t="str">
        <f>VLOOKUP(A22,OO,13,FALSE)</f>
        <v>ACTIVE</v>
      </c>
      <c r="N22" t="str">
        <f>VLOOKUP(A22,OO,14,FALSE)</f>
        <v>PPMC</v>
      </c>
      <c r="O22" t="str">
        <f>VLOOKUP(A22,OO,15,FALSE)</f>
        <v>Wave 6</v>
      </c>
      <c r="P22" t="str">
        <f>VLOOKUP(A22,OO,17,FALSE)</f>
        <v>E0.3</v>
      </c>
      <c r="Q22" t="str">
        <f>VLOOKUP(A22,OO,18,FALSE)</f>
        <v>3.8</v>
      </c>
      <c r="R22" s="64">
        <f>VLOOKUP(A22,OO,19,FALSE)</f>
        <v>42534</v>
      </c>
      <c r="S22" s="64">
        <f>VLOOKUP(A22,OO,20,FALSE)</f>
        <v>42576</v>
      </c>
      <c r="T22">
        <f>VLOOKUP(A22,OO,22,FALSE)</f>
        <v>6624339</v>
      </c>
      <c r="U22" t="str">
        <f>VLOOKUP(A22,OO,23,FALSE)</f>
        <v>ADOMING2</v>
      </c>
      <c r="V22" t="str">
        <f>VLOOKUP(A22,OO,24,FALSE)</f>
        <v>ANNPRINCESS.D</v>
      </c>
      <c r="W22">
        <f>VLOOKUP(A22,OO,25,FALSE)</f>
        <v>69371</v>
      </c>
      <c r="X22" t="str">
        <f>VLOOKUP(A22,OO,26,FALSE)</f>
        <v>DOMINGUEZANNPRINC</v>
      </c>
      <c r="Y22" t="str">
        <f>VLOOKUP(A22,OO,27,FALSE)</f>
        <v>PG3.HCLQuality.DOMINGUEZANNPRINC</v>
      </c>
      <c r="Z22" s="65">
        <f>VLOOKUP(A22,OO,28,FALSE)</f>
        <v>639</v>
      </c>
      <c r="AA22" s="64">
        <f>VLOOKUP(A22,DZ,6,FALSE)</f>
        <v>34094</v>
      </c>
      <c r="AB22" t="str">
        <f>VLOOKUP(A22,HR,5,FALSE)</f>
        <v>Blk 24 Lot 15 Manukan Ext. BF Martinville Manuyo 2 Las Piñas</v>
      </c>
      <c r="AF22" s="63" t="s">
        <v>14873</v>
      </c>
      <c r="AG22" t="s">
        <v>14873</v>
      </c>
      <c r="AH22" s="63">
        <v>58</v>
      </c>
      <c r="AI22" s="63">
        <v>38</v>
      </c>
      <c r="AJ22" s="63">
        <v>39</v>
      </c>
      <c r="AL22" s="94" t="str">
        <f>VLOOKUP(A22,DZ,96,FALSE)</f>
        <v>CESDOMINGUEZ06@GMAIL.COM</v>
      </c>
      <c r="AM22" s="94" t="str">
        <f>VLOOKUP(A22,PP,13,FALSE)</f>
        <v>Audited</v>
      </c>
      <c r="AN22" s="94" t="str">
        <f>VLOOKUP(A22,PP,15,FALSE)</f>
        <v>Cleared</v>
      </c>
      <c r="AO22" s="95" t="str">
        <f>VLOOKUP(A22,PP,16,FALSE)</f>
        <v>Cleared</v>
      </c>
      <c r="AP22" s="63" t="str">
        <f>VLOOKUP(A22,PP,17,FALSE)</f>
        <v>Cleared</v>
      </c>
      <c r="AQ22" s="63" t="str">
        <f>VLOOKUP(A22,PP,18,FALSE)</f>
        <v>Cleared</v>
      </c>
      <c r="AR22" s="95" t="e">
        <f>VLOOKUP(A22,BB,3,FALSE)</f>
        <v>#N/A</v>
      </c>
      <c r="AS22" s="95" t="str">
        <f>VLOOKUP(A22,PP,19,FALSE)</f>
        <v>NBI</v>
      </c>
      <c r="AT22" s="63">
        <f>VLOOKUP(A22,PP,20,FALSE)</f>
        <v>39</v>
      </c>
      <c r="AU22" s="63">
        <f>VLOOKUP(A22,PP,21,FALSE)</f>
        <v>38</v>
      </c>
      <c r="AV22" s="63">
        <f>VLOOKUP(A22,VV,14,FALSE)</f>
        <v>58</v>
      </c>
      <c r="AW22" s="95">
        <f>VLOOKUP(A22,VV,15,FALSE)</f>
        <v>27223999</v>
      </c>
      <c r="AX22" s="95" t="str">
        <f>VLOOKUP(A22,VV,16,FALSE)</f>
        <v>Failed</v>
      </c>
    </row>
    <row r="23" spans="1:50" x14ac:dyDescent="0.25">
      <c r="A23">
        <f>'Master File 02.27'!A23</f>
        <v>51615813</v>
      </c>
      <c r="B23" t="str">
        <f>VLOOKUP(A23,OO,2,FALSE)</f>
        <v>Pilar, Marian May</v>
      </c>
      <c r="G23">
        <f>VLOOKUP(A23,OO,7,FALSE)</f>
        <v>51698640</v>
      </c>
      <c r="H23" t="str">
        <f>VLOOKUP(A23,OO,8,FALSE)</f>
        <v>Catalan, Honorato</v>
      </c>
      <c r="I23">
        <f>VLOOKUP(A23,OO,9,FALSE)</f>
        <v>51747002</v>
      </c>
      <c r="J23" t="str">
        <f>VLOOKUP(A23,OO,10,FALSE)</f>
        <v>Ronelle, Dalay</v>
      </c>
      <c r="K23" t="str">
        <f>VLOOKUP(A23,OO,11,FALSE)</f>
        <v>CSR</v>
      </c>
      <c r="L23" t="str">
        <f>VLOOKUP(A23,OO,12,FALSE)</f>
        <v>PRODUCTION</v>
      </c>
      <c r="M23" t="str">
        <f>VLOOKUP(A23,OO,13,FALSE)</f>
        <v>ACTIVE</v>
      </c>
      <c r="N23" t="str">
        <f>VLOOKUP(A23,OO,14,FALSE)</f>
        <v>PPMC IB L2</v>
      </c>
      <c r="O23" t="str">
        <f>VLOOKUP(A23,OO,15,FALSE)</f>
        <v>Wave 6</v>
      </c>
      <c r="P23" t="str">
        <f>VLOOKUP(A23,OO,17,FALSE)</f>
        <v>E0.1</v>
      </c>
      <c r="Q23" t="str">
        <f>VLOOKUP(A23,OO,18,FALSE)</f>
        <v>3.8</v>
      </c>
      <c r="R23" s="64">
        <f>VLOOKUP(A23,OO,19,FALSE)</f>
        <v>42534</v>
      </c>
      <c r="S23" s="64">
        <f>VLOOKUP(A23,OO,20,FALSE)</f>
        <v>42576</v>
      </c>
      <c r="T23">
        <f>VLOOKUP(A23,OO,22,FALSE)</f>
        <v>6624340</v>
      </c>
      <c r="U23" t="str">
        <f>VLOOKUP(A23,OO,23,FALSE)</f>
        <v>MPILAR</v>
      </c>
      <c r="V23" t="str">
        <f>VLOOKUP(A23,OO,24,FALSE)</f>
        <v>MARIANMAE.PILAR</v>
      </c>
      <c r="W23">
        <f>VLOOKUP(A23,OO,25,FALSE)</f>
        <v>69370</v>
      </c>
      <c r="X23" t="str">
        <f>VLOOKUP(A23,OO,26,FALSE)</f>
        <v>PILARMARIANMAE</v>
      </c>
      <c r="Y23" t="str">
        <f>VLOOKUP(A23,OO,27,FALSE)</f>
        <v>PG3.HCLPPMCIB.PILARMARIANMAE</v>
      </c>
      <c r="Z23" s="65">
        <f>VLOOKUP(A23,OO,28,FALSE)</f>
        <v>644</v>
      </c>
      <c r="AA23" s="64">
        <f>VLOOKUP(A23,DZ,6,FALSE)</f>
        <v>32015</v>
      </c>
      <c r="AB23" t="str">
        <f>VLOOKUP(A23,HR,5,FALSE)</f>
        <v>8554 San Jose St. Guadalupe Nuevo Makati City</v>
      </c>
      <c r="AF23" s="63" t="s">
        <v>14873</v>
      </c>
      <c r="AG23" t="s">
        <v>14873</v>
      </c>
      <c r="AH23" s="63">
        <v>62</v>
      </c>
      <c r="AI23" s="63">
        <v>38</v>
      </c>
      <c r="AJ23" s="63">
        <v>39</v>
      </c>
      <c r="AL23" s="94" t="str">
        <f>VLOOKUP(A23,DZ,96,FALSE)</f>
        <v>MARIANNAE.PILAR@GMAIL.COM</v>
      </c>
      <c r="AM23" s="94" t="str">
        <f>VLOOKUP(A23,PP,13,FALSE)</f>
        <v>Audited</v>
      </c>
      <c r="AN23" s="94" t="str">
        <f>VLOOKUP(A23,PP,15,FALSE)</f>
        <v>Cleared</v>
      </c>
      <c r="AO23" s="95" t="str">
        <f>VLOOKUP(A23,PP,16,FALSE)</f>
        <v>Cleared</v>
      </c>
      <c r="AP23" s="63" t="str">
        <f>VLOOKUP(A23,PP,17,FALSE)</f>
        <v>Cleared</v>
      </c>
      <c r="AQ23" s="63" t="str">
        <f>VLOOKUP(A23,PP,18,FALSE)</f>
        <v>Cleared</v>
      </c>
      <c r="AR23" s="95" t="e">
        <f>VLOOKUP(A23,BB,3,FALSE)</f>
        <v>#N/A</v>
      </c>
      <c r="AS23" s="95" t="str">
        <f>VLOOKUP(A23,PP,19,FALSE)</f>
        <v>NBI</v>
      </c>
      <c r="AT23" s="63">
        <f>VLOOKUP(A23,PP,20,FALSE)</f>
        <v>39</v>
      </c>
      <c r="AU23" s="63">
        <f>VLOOKUP(A23,PP,21,FALSE)</f>
        <v>38</v>
      </c>
      <c r="AV23" s="63">
        <f>VLOOKUP(A23,VV,14,FALSE)</f>
        <v>62</v>
      </c>
      <c r="AW23" s="95">
        <f>VLOOKUP(A23,VV,15,FALSE)</f>
        <v>45755216</v>
      </c>
      <c r="AX23" s="95" t="str">
        <f>VLOOKUP(A23,VV,16,FALSE)</f>
        <v>Passed</v>
      </c>
    </row>
    <row r="24" spans="1:50" x14ac:dyDescent="0.25">
      <c r="A24">
        <f>'Master File 02.27'!A40</f>
        <v>51604916</v>
      </c>
      <c r="B24" t="str">
        <f>VLOOKUP(A24,OO,2,FALSE)</f>
        <v>Natividad, Henry Jr.</v>
      </c>
      <c r="G24">
        <f>VLOOKUP(A24,OO,7,FALSE)</f>
        <v>51581034</v>
      </c>
      <c r="H24" t="str">
        <f>VLOOKUP(A24,OO,8,FALSE)</f>
        <v>Leona, Christian Geemee</v>
      </c>
      <c r="I24">
        <f>VLOOKUP(A24,OO,9,FALSE)</f>
        <v>51758030</v>
      </c>
      <c r="J24" t="str">
        <f>VLOOKUP(A24,OO,10,FALSE)</f>
        <v>Alaganantham, Sundaram</v>
      </c>
      <c r="K24" t="str">
        <f>VLOOKUP(A24,OO,11,FALSE)</f>
        <v>Quality Analyst</v>
      </c>
      <c r="L24" t="str">
        <f>VLOOKUP(A24,OO,12,FALSE)</f>
        <v>SUPPORT</v>
      </c>
      <c r="M24" t="str">
        <f>VLOOKUP(A24,OO,13,FALSE)</f>
        <v>ACTIVE</v>
      </c>
      <c r="N24" t="str">
        <f>VLOOKUP(A24,OO,14,FALSE)</f>
        <v>ALL</v>
      </c>
      <c r="O24" t="str">
        <f>VLOOKUP(A24,OO,15,FALSE)</f>
        <v>Wave 12</v>
      </c>
      <c r="P24" t="str">
        <f>VLOOKUP(A24,OO,17,FALSE)</f>
        <v>E0.3</v>
      </c>
      <c r="Q24" t="str">
        <f>VLOOKUP(A24,OO,18,FALSE)</f>
        <v>3.10</v>
      </c>
      <c r="R24" s="64">
        <f>VLOOKUP(A24,OO,19,FALSE)</f>
        <v>42460</v>
      </c>
      <c r="S24" s="64">
        <f>VLOOKUP(A24,OO,20,FALSE)</f>
        <v>42562</v>
      </c>
      <c r="T24">
        <f>VLOOKUP(A24,OO,22,FALSE)</f>
        <v>6624243</v>
      </c>
      <c r="U24" t="str">
        <f>VLOOKUP(A24,OO,23,FALSE)</f>
        <v>HNATIVID</v>
      </c>
      <c r="V24" t="str">
        <f>VLOOKUP(A24,OO,24,FALSE)</f>
        <v>HENRY.NATIVIDADJR</v>
      </c>
      <c r="W24">
        <f>VLOOKUP(A24,OO,25,FALSE)</f>
        <v>69131</v>
      </c>
      <c r="X24" t="str">
        <f>VLOOKUP(A24,OO,26,FALSE)</f>
        <v>NATIVIDADHENRY</v>
      </c>
      <c r="Y24" t="str">
        <f>VLOOKUP(A24,OO,27,FALSE)</f>
        <v>PG3.HCLQuality.NATIVIDADHENRY</v>
      </c>
      <c r="Z24" s="65">
        <f>VLOOKUP(A24,OO,28,FALSE)</f>
        <v>58499</v>
      </c>
      <c r="AA24" s="64">
        <f>VLOOKUP(A24,DZ,6,FALSE)</f>
        <v>33583</v>
      </c>
      <c r="AB24" t="str">
        <f>VLOOKUP(A24,HR,5,FALSE)</f>
        <v>B12 L12 P3 Mabuhay City, Paliparan III</v>
      </c>
      <c r="AF24" s="63" t="s">
        <v>14873</v>
      </c>
      <c r="AG24" t="s">
        <v>14873</v>
      </c>
      <c r="AH24" s="63">
        <v>65</v>
      </c>
      <c r="AI24" s="63">
        <v>42</v>
      </c>
      <c r="AJ24" s="63">
        <v>39</v>
      </c>
      <c r="AL24" s="94" t="str">
        <f>VLOOKUP(A24,DZ,96,FALSE)</f>
        <v>HENRYGNATIVIDADJR12111991@GMAI</v>
      </c>
      <c r="AM24" s="94" t="str">
        <f>VLOOKUP(A24,PP,13,FALSE)</f>
        <v>Audited</v>
      </c>
      <c r="AN24" s="94" t="str">
        <f>VLOOKUP(A24,PP,15,FALSE)</f>
        <v>Cleared</v>
      </c>
      <c r="AO24" s="95" t="str">
        <f>VLOOKUP(A24,PP,16,FALSE)</f>
        <v>Cleared</v>
      </c>
      <c r="AP24" s="63" t="str">
        <f>VLOOKUP(A24,PP,17,FALSE)</f>
        <v>Cleared</v>
      </c>
      <c r="AQ24" s="63" t="str">
        <f>VLOOKUP(A24,PP,18,FALSE)</f>
        <v>Cleared</v>
      </c>
      <c r="AR24" s="95" t="e">
        <f>VLOOKUP(A24,BB,3,FALSE)</f>
        <v>#N/A</v>
      </c>
      <c r="AS24" s="95" t="str">
        <f>VLOOKUP(A24,PP,19,FALSE)</f>
        <v>Police</v>
      </c>
      <c r="AT24" s="63">
        <f>VLOOKUP(A24,PP,20,FALSE)</f>
        <v>39</v>
      </c>
      <c r="AU24" s="63">
        <f>VLOOKUP(A24,PP,21,FALSE)</f>
        <v>42</v>
      </c>
      <c r="AV24" s="63">
        <f>VLOOKUP(A24,VV,14,FALSE)</f>
        <v>65</v>
      </c>
      <c r="AW24" s="95">
        <f>VLOOKUP(A24,VV,15,FALSE)</f>
        <v>54655356</v>
      </c>
      <c r="AX24" s="95" t="str">
        <f>VLOOKUP(A24,VV,16,FALSE)</f>
        <v>Need update</v>
      </c>
    </row>
    <row r="25" spans="1:50" x14ac:dyDescent="0.25">
      <c r="A25">
        <f>'Master File 02.27'!A52</f>
        <v>51577893</v>
      </c>
      <c r="B25" t="str">
        <f>VLOOKUP(A25,OO,2,FALSE)</f>
        <v>Alcantara, Charie Hope</v>
      </c>
      <c r="G25">
        <f>VLOOKUP(A25,OO,7,FALSE)</f>
        <v>51772919</v>
      </c>
      <c r="H25" t="str">
        <f>VLOOKUP(A25,OO,8,FALSE)</f>
        <v>Fernandez, Rosanna Eslava</v>
      </c>
      <c r="I25">
        <f>VLOOKUP(A25,OO,9,FALSE)</f>
        <v>51621455</v>
      </c>
      <c r="J25" t="str">
        <f>VLOOKUP(A25,OO,10,FALSE)</f>
        <v>Francisco, Patricia Anne</v>
      </c>
      <c r="K25" t="str">
        <f>VLOOKUP(A25,OO,11,FALSE)</f>
        <v>Team Leader</v>
      </c>
      <c r="L25" t="str">
        <f>VLOOKUP(A25,OO,12,FALSE)</f>
        <v>SUPPORT</v>
      </c>
      <c r="M25" t="str">
        <f>VLOOKUP(A25,OO,13,FALSE)</f>
        <v>ACTIVE</v>
      </c>
      <c r="N25" t="str">
        <f>VLOOKUP(A25,OO,14,FALSE)</f>
        <v>Kaiser SMC Resupply</v>
      </c>
      <c r="O25" t="str">
        <f>VLOOKUP(A25,OO,15,FALSE)</f>
        <v>Wave 5</v>
      </c>
      <c r="P25" t="str">
        <f>VLOOKUP(A25,OO,17,FALSE)</f>
        <v>E1.1</v>
      </c>
      <c r="Q25" t="str">
        <f>VLOOKUP(A25,OO,18,FALSE)</f>
        <v>4.5</v>
      </c>
      <c r="R25" s="64">
        <f>VLOOKUP(A25,OO,19,FALSE)</f>
        <v>42250</v>
      </c>
      <c r="S25" s="64">
        <f>VLOOKUP(A25,OO,20,FALSE)</f>
        <v>42289</v>
      </c>
      <c r="T25">
        <f>VLOOKUP(A25,OO,22,FALSE)</f>
        <v>6634067</v>
      </c>
      <c r="U25" t="str">
        <f>VLOOKUP(A25,OO,23,FALSE)</f>
        <v>CALCANTA</v>
      </c>
      <c r="V25" t="str">
        <f>VLOOKUP(A25,OO,24,FALSE)</f>
        <v>CHARIEHOPE.A</v>
      </c>
      <c r="W25">
        <f>VLOOKUP(A25,OO,25,FALSE)</f>
        <v>12092</v>
      </c>
      <c r="X25" t="str">
        <f>VLOOKUP(A25,OO,26,FALSE)</f>
        <v>ALCANTARACHARIEH</v>
      </c>
      <c r="Y25" t="str">
        <f>VLOOKUP(A25,OO,27,FALSE)</f>
        <v>PG3.HCLKAISERHC.ALCANTARACHARIEH</v>
      </c>
      <c r="Z25" s="65">
        <f>VLOOKUP(A25,OO,28,FALSE)</f>
        <v>6100</v>
      </c>
      <c r="AA25" s="64">
        <f>VLOOKUP(A25,DZ,6,FALSE)</f>
        <v>31934</v>
      </c>
      <c r="AB25" t="str">
        <f>VLOOKUP(A25,HR,5,FALSE)</f>
        <v>60B Blk 32 Brgy. Addition Hills Mandaluyong City</v>
      </c>
      <c r="AF25" s="63" t="s">
        <v>14873</v>
      </c>
      <c r="AG25" t="s">
        <v>14873</v>
      </c>
      <c r="AH25" s="63">
        <v>63</v>
      </c>
      <c r="AI25" s="63">
        <v>37</v>
      </c>
      <c r="AJ25" s="63">
        <v>39</v>
      </c>
      <c r="AL25" s="94" t="str">
        <f>VLOOKUP(A25,DZ,96,FALSE)</f>
        <v>ITSCHARIE@GMAIL.COM</v>
      </c>
      <c r="AM25" s="94" t="str">
        <f>VLOOKUP(A25,PP,13,FALSE)</f>
        <v>Audited</v>
      </c>
      <c r="AN25" s="94" t="str">
        <f>VLOOKUP(A25,PP,15,FALSE)</f>
        <v>Cleared</v>
      </c>
      <c r="AO25" s="95" t="str">
        <f>VLOOKUP(A25,PP,16,FALSE)</f>
        <v>Cleared</v>
      </c>
      <c r="AP25" s="63" t="str">
        <f>VLOOKUP(A25,PP,17,FALSE)</f>
        <v>Cleared</v>
      </c>
      <c r="AQ25" s="63" t="str">
        <f>VLOOKUP(A25,PP,18,FALSE)</f>
        <v>Cleared</v>
      </c>
      <c r="AR25" s="95" t="e">
        <f>VLOOKUP(A25,BB,3,FALSE)</f>
        <v>#N/A</v>
      </c>
      <c r="AS25" s="95" t="str">
        <f>VLOOKUP(A25,PP,19,FALSE)</f>
        <v>Police</v>
      </c>
      <c r="AT25" s="63">
        <f>VLOOKUP(A25,PP,20,FALSE)</f>
        <v>39</v>
      </c>
      <c r="AU25" s="63">
        <f>VLOOKUP(A25,PP,21,FALSE)</f>
        <v>37</v>
      </c>
      <c r="AV25" s="63">
        <f>VLOOKUP(A25,VV,14,FALSE)</f>
        <v>63</v>
      </c>
      <c r="AW25" s="95">
        <f>VLOOKUP(A25,VV,15,FALSE)</f>
        <v>61440947</v>
      </c>
      <c r="AX25" s="95" t="str">
        <f>VLOOKUP(A25,VV,16,FALSE)</f>
        <v>Passed</v>
      </c>
    </row>
    <row r="26" spans="1:50" x14ac:dyDescent="0.25">
      <c r="A26">
        <f>'Master File 02.27'!A166</f>
        <v>51703005</v>
      </c>
      <c r="B26" t="str">
        <f>VLOOKUP(A26,OO,2,FALSE)</f>
        <v>Raymundo, Emerson</v>
      </c>
      <c r="G26">
        <f>VLOOKUP(A26,OO,7,FALSE)</f>
        <v>51747002</v>
      </c>
      <c r="H26" t="str">
        <f>VLOOKUP(A26,OO,8,FALSE)</f>
        <v>Ronelle, Dalay</v>
      </c>
      <c r="I26">
        <f>VLOOKUP(A26,OO,9,FALSE)</f>
        <v>51621455</v>
      </c>
      <c r="J26" t="str">
        <f>VLOOKUP(A26,OO,10,FALSE)</f>
        <v>Francisco, Patricia Anne</v>
      </c>
      <c r="K26" t="str">
        <f>VLOOKUP(A26,OO,11,FALSE)</f>
        <v>Senior CSR</v>
      </c>
      <c r="L26" t="str">
        <f>VLOOKUP(A26,OO,12,FALSE)</f>
        <v>TRAINING</v>
      </c>
      <c r="M26" t="str">
        <f>VLOOKUP(A26,OO,13,FALSE)</f>
        <v>ACTIVE</v>
      </c>
      <c r="N26" t="str">
        <f>VLOOKUP(A26,OO,14,FALSE)</f>
        <v>Sleep EQ</v>
      </c>
      <c r="O26" t="str">
        <f>VLOOKUP(A26,OO,15,FALSE)</f>
        <v>Wave 34</v>
      </c>
      <c r="P26" t="str">
        <f>VLOOKUP(A26,OO,17,FALSE)</f>
        <v>E0.2</v>
      </c>
      <c r="Q26" t="str">
        <f>VLOOKUP(A26,OO,18,FALSE)</f>
        <v>2.5</v>
      </c>
      <c r="R26" s="64">
        <f>VLOOKUP(A26,OO,19,FALSE)</f>
        <v>42999</v>
      </c>
      <c r="S26" s="64">
        <f>VLOOKUP(A26,OO,20,FALSE)</f>
        <v>0</v>
      </c>
      <c r="T26">
        <f>VLOOKUP(A26,OO,22,FALSE)</f>
        <v>6624690</v>
      </c>
      <c r="U26" t="str">
        <f>VLOOKUP(A26,OO,23,FALSE)</f>
        <v>ERAYMUND</v>
      </c>
      <c r="V26" t="str">
        <f>VLOOKUP(A26,OO,24,FALSE)</f>
        <v>EMERSON.RAYMUNDO</v>
      </c>
      <c r="W26">
        <f>VLOOKUP(A26,OO,25,FALSE)</f>
        <v>69180</v>
      </c>
      <c r="X26" t="str">
        <f>VLOOKUP(A26,OO,26,FALSE)</f>
        <v>RAYMUNDOERMERSO</v>
      </c>
      <c r="Y26" t="str">
        <f>VLOOKUP(A26,OO,27,FALSE)</f>
        <v>PG3.HCLSleepRSCS.RAYMUNDOERMERSO</v>
      </c>
      <c r="Z26" s="65">
        <f>VLOOKUP(A26,OO,28,FALSE)</f>
        <v>14457</v>
      </c>
      <c r="AA26" s="64">
        <f>VLOOKUP(A26,DZ,6,FALSE)</f>
        <v>28679</v>
      </c>
      <c r="AB26" t="str">
        <f>VLOOKUP(A26,HR,5,FALSE)</f>
        <v>782 unit 103 RJ Fran Estrella-Pantaleon St. Manadaluyong Ci</v>
      </c>
      <c r="AF26" s="63" t="s">
        <v>14873</v>
      </c>
      <c r="AG26" t="s">
        <v>14874</v>
      </c>
      <c r="AH26" s="63">
        <v>73</v>
      </c>
      <c r="AI26" s="63">
        <v>37</v>
      </c>
      <c r="AJ26" s="63">
        <v>39</v>
      </c>
      <c r="AL26" s="94" t="str">
        <f>VLOOKUP(A26,DZ,96,FALSE)</f>
        <v>EMERSON.RAYMUNDO@YAHOO.COM</v>
      </c>
      <c r="AM26" s="94" t="str">
        <f>VLOOKUP(A26,PP,13,FALSE)</f>
        <v>Audited</v>
      </c>
      <c r="AN26" s="94" t="str">
        <f>VLOOKUP(A26,PP,15,FALSE)</f>
        <v>Cleared</v>
      </c>
      <c r="AO26" s="95" t="str">
        <f>VLOOKUP(A26,PP,16,FALSE)</f>
        <v>Cleared</v>
      </c>
      <c r="AP26" s="63" t="str">
        <f>VLOOKUP(A26,PP,17,FALSE)</f>
        <v>Cleared</v>
      </c>
      <c r="AQ26" s="63" t="str">
        <f>VLOOKUP(A26,PP,18,FALSE)</f>
        <v>X</v>
      </c>
      <c r="AR26" s="95" t="e">
        <f>VLOOKUP(A26,BB,3,FALSE)</f>
        <v>#N/A</v>
      </c>
      <c r="AS26" s="95" t="str">
        <f>VLOOKUP(A26,PP,19,FALSE)</f>
        <v>NBI</v>
      </c>
      <c r="AT26" s="63">
        <f>VLOOKUP(A26,PP,20,FALSE)</f>
        <v>39</v>
      </c>
      <c r="AU26" s="63">
        <f>VLOOKUP(A26,PP,21,FALSE)</f>
        <v>37</v>
      </c>
      <c r="AV26" s="63">
        <f>VLOOKUP(A26,VV,14,FALSE)</f>
        <v>73</v>
      </c>
      <c r="AW26" s="95">
        <f>VLOOKUP(A26,VV,15,FALSE)</f>
        <v>18844796</v>
      </c>
      <c r="AX26" s="95" t="str">
        <f>VLOOKUP(A26,VV,16,FALSE)</f>
        <v>Passed</v>
      </c>
    </row>
    <row r="27" spans="1:50" x14ac:dyDescent="0.25">
      <c r="A27">
        <f>'Master File 02.27'!A91</f>
        <v>51701116</v>
      </c>
      <c r="B27" t="str">
        <f>VLOOKUP(A27,OO,2,FALSE)</f>
        <v>Mercado, Christopher John</v>
      </c>
      <c r="G27">
        <f>VLOOKUP(A27,OO,7,FALSE)</f>
        <v>51615282</v>
      </c>
      <c r="H27" t="str">
        <f>VLOOKUP(A27,OO,8,FALSE)</f>
        <v>Lozares, Eurvene Mark Santiago</v>
      </c>
      <c r="I27">
        <f>VLOOKUP(A27,OO,9,FALSE)</f>
        <v>51747002</v>
      </c>
      <c r="J27" t="str">
        <f>VLOOKUP(A27,OO,10,FALSE)</f>
        <v>Ronelle, Dalay</v>
      </c>
      <c r="K27" t="str">
        <f>VLOOKUP(A27,OO,11,FALSE)</f>
        <v>Senior CSR</v>
      </c>
      <c r="L27" t="str">
        <f>VLOOKUP(A27,OO,12,FALSE)</f>
        <v>PRODUCTION</v>
      </c>
      <c r="M27" t="str">
        <f>VLOOKUP(A27,OO,13,FALSE)</f>
        <v>ACTIVE</v>
      </c>
      <c r="N27" t="str">
        <f>VLOOKUP(A27,OO,14,FALSE)</f>
        <v>PPMC BPM</v>
      </c>
      <c r="O27" t="str">
        <f>VLOOKUP(A27,OO,15,FALSE)</f>
        <v>Wave 5</v>
      </c>
      <c r="P27" t="str">
        <f>VLOOKUP(A27,OO,17,FALSE)</f>
        <v>E0.2</v>
      </c>
      <c r="Q27" t="str">
        <f>VLOOKUP(A27,OO,18,FALSE)</f>
        <v>2.5</v>
      </c>
      <c r="R27" s="64">
        <f>VLOOKUP(A27,OO,19,FALSE)</f>
        <v>42985</v>
      </c>
      <c r="S27" s="64">
        <f>VLOOKUP(A27,OO,20,FALSE)</f>
        <v>43024</v>
      </c>
      <c r="T27">
        <f>VLOOKUP(A27,OO,22,FALSE)</f>
        <v>6624675</v>
      </c>
      <c r="U27" t="str">
        <f>VLOOKUP(A27,OO,23,FALSE)</f>
        <v>CMERCAD1</v>
      </c>
      <c r="V27" t="str">
        <f>VLOOKUP(A27,OO,24,FALSE)</f>
        <v>CHRISTOPHERJOHN.M</v>
      </c>
      <c r="W27">
        <f>VLOOKUP(A27,OO,25,FALSE)</f>
        <v>69414</v>
      </c>
      <c r="X27" t="str">
        <f>VLOOKUP(A27,OO,26,FALSE)</f>
        <v>MERCADOCHRISTOPHE</v>
      </c>
      <c r="Y27" t="str">
        <f>VLOOKUP(A27,OO,27,FALSE)</f>
        <v>PG3.HCLPPMCBPM.MERCADOCHRISTOPHE</v>
      </c>
      <c r="Z27" s="65">
        <f>VLOOKUP(A27,OO,28,FALSE)</f>
        <v>14495</v>
      </c>
      <c r="AA27" s="64">
        <f>VLOOKUP(A27,DZ,6,FALSE)</f>
        <v>29671</v>
      </c>
      <c r="AB27" t="str">
        <f>VLOOKUP(A27,HR,5,FALSE)</f>
        <v>L4 RSG Town Homes Airportview Parañaque</v>
      </c>
      <c r="AF27" s="63" t="s">
        <v>14873</v>
      </c>
      <c r="AG27" t="s">
        <v>14874</v>
      </c>
      <c r="AH27" s="63">
        <v>69</v>
      </c>
      <c r="AI27" s="63">
        <v>69</v>
      </c>
      <c r="AJ27" s="63">
        <v>39</v>
      </c>
      <c r="AL27" s="94" t="str">
        <f>VLOOKUP(A27,DZ,96,FALSE)</f>
        <v>SAVE_GAS_USE_BUS@YAHOO.COM</v>
      </c>
      <c r="AM27" s="94" t="str">
        <f>VLOOKUP(A27,PP,13,FALSE)</f>
        <v>Audited</v>
      </c>
      <c r="AN27" s="94" t="str">
        <f>VLOOKUP(A27,PP,15,FALSE)</f>
        <v>Cleared</v>
      </c>
      <c r="AO27" s="95" t="str">
        <f>VLOOKUP(A27,PP,16,FALSE)</f>
        <v>Cleared</v>
      </c>
      <c r="AP27" s="63" t="str">
        <f>VLOOKUP(A27,PP,17,FALSE)</f>
        <v>Cleared</v>
      </c>
      <c r="AQ27" s="63" t="str">
        <f>VLOOKUP(A27,PP,18,FALSE)</f>
        <v>X</v>
      </c>
      <c r="AR27" s="95" t="e">
        <f>VLOOKUP(A27,BB,3,FALSE)</f>
        <v>#N/A</v>
      </c>
      <c r="AS27" s="95" t="str">
        <f>VLOOKUP(A27,PP,19,FALSE)</f>
        <v>NBI</v>
      </c>
      <c r="AT27" s="63">
        <f>VLOOKUP(A27,PP,20,FALSE)</f>
        <v>39</v>
      </c>
      <c r="AU27" s="63">
        <f>VLOOKUP(A27,PP,21,FALSE)</f>
        <v>69</v>
      </c>
      <c r="AV27" s="63">
        <f>VLOOKUP(A27,VV,14,FALSE)</f>
        <v>69</v>
      </c>
      <c r="AW27" s="95">
        <f>VLOOKUP(A27,VV,15,FALSE)</f>
        <v>91460762</v>
      </c>
      <c r="AX27" s="95" t="str">
        <f>VLOOKUP(A27,VV,16,FALSE)</f>
        <v>Passed</v>
      </c>
    </row>
    <row r="28" spans="1:50" x14ac:dyDescent="0.25">
      <c r="A28">
        <f>'Master File 02.27'!A155</f>
        <v>51724274</v>
      </c>
      <c r="B28" t="str">
        <f>VLOOKUP(A28,OO,2,FALSE)</f>
        <v>Oba, Raquel</v>
      </c>
      <c r="G28">
        <f>VLOOKUP(A28,OO,7,FALSE)</f>
        <v>51737073</v>
      </c>
      <c r="H28" t="str">
        <f>VLOOKUP(A28,OO,8,FALSE)</f>
        <v>Oyando, Jayson</v>
      </c>
      <c r="I28">
        <f>VLOOKUP(A28,OO,9,FALSE)</f>
        <v>51747002</v>
      </c>
      <c r="J28" t="str">
        <f>VLOOKUP(A28,OO,10,FALSE)</f>
        <v>Ronelle, Dalay</v>
      </c>
      <c r="K28" t="str">
        <f>VLOOKUP(A28,OO,11,FALSE)</f>
        <v>Senior CSR</v>
      </c>
      <c r="L28" t="str">
        <f>VLOOKUP(A28,OO,12,FALSE)</f>
        <v>PRODUCTION</v>
      </c>
      <c r="M28" t="str">
        <f>VLOOKUP(A28,OO,13,FALSE)</f>
        <v>ACTIVE</v>
      </c>
      <c r="N28" t="str">
        <f>VLOOKUP(A28,OO,14,FALSE)</f>
        <v>PPMC IB L2</v>
      </c>
      <c r="O28" t="str">
        <f>VLOOKUP(A28,OO,15,FALSE)</f>
        <v>Wave 12</v>
      </c>
      <c r="P28" t="str">
        <f>VLOOKUP(A28,OO,17,FALSE)</f>
        <v>E0.2</v>
      </c>
      <c r="Q28" t="str">
        <f>VLOOKUP(A28,OO,18,FALSE)</f>
        <v>1.11</v>
      </c>
      <c r="R28" s="64">
        <f>VLOOKUP(A28,OO,19,FALSE)</f>
        <v>43166</v>
      </c>
      <c r="S28" s="64">
        <f>VLOOKUP(A28,OO,20,FALSE)</f>
        <v>43213</v>
      </c>
      <c r="T28">
        <f>VLOOKUP(A28,OO,22,FALSE)</f>
        <v>6634556</v>
      </c>
      <c r="U28" t="str">
        <f>VLOOKUP(A28,OO,23,FALSE)</f>
        <v>ROBA</v>
      </c>
      <c r="V28" t="str">
        <f>VLOOKUP(A28,OO,24,FALSE)</f>
        <v>RAQUEL.OBA</v>
      </c>
      <c r="W28">
        <f>VLOOKUP(A28,OO,25,FALSE)</f>
        <v>48587</v>
      </c>
      <c r="X28" t="str">
        <f>VLOOKUP(A28,OO,26,FALSE)</f>
        <v>ObaRaquel</v>
      </c>
      <c r="Y28" t="str">
        <f>VLOOKUP(A28,OO,27,FALSE)</f>
        <v>PG3.HCLPPMCIB.ObaRaquel</v>
      </c>
      <c r="Z28" s="65">
        <f>VLOOKUP(A28,OO,28,FALSE)</f>
        <v>15415</v>
      </c>
      <c r="AA28" s="64">
        <f>VLOOKUP(A28,DZ,6,FALSE)</f>
        <v>29637</v>
      </c>
      <c r="AB28" t="str">
        <f>VLOOKUP(A28,HR,5,FALSE)</f>
        <v>Unit 104 Booklyn Bldg Lakeview Manors Ususan, Taguig City</v>
      </c>
      <c r="AF28" s="63" t="s">
        <v>14873</v>
      </c>
      <c r="AG28" t="s">
        <v>14874</v>
      </c>
      <c r="AH28" s="63">
        <v>69</v>
      </c>
      <c r="AI28" s="63">
        <v>39</v>
      </c>
      <c r="AJ28" s="63">
        <v>39</v>
      </c>
      <c r="AL28" s="94" t="str">
        <f>VLOOKUP(A28,DZ,96,FALSE)</f>
        <v>RKAY920@YAHOO.COM</v>
      </c>
      <c r="AM28" s="94" t="str">
        <f>VLOOKUP(A28,PP,13,FALSE)</f>
        <v>Audited</v>
      </c>
      <c r="AN28" s="94" t="str">
        <f>VLOOKUP(A28,PP,15,FALSE)</f>
        <v>Cleared</v>
      </c>
      <c r="AO28" s="95" t="str">
        <f>VLOOKUP(A28,PP,16,FALSE)</f>
        <v>Cleared</v>
      </c>
      <c r="AP28" s="63" t="str">
        <f>VLOOKUP(A28,PP,17,FALSE)</f>
        <v>Cleared</v>
      </c>
      <c r="AQ28" s="63" t="str">
        <f>VLOOKUP(A28,PP,18,FALSE)</f>
        <v>X</v>
      </c>
      <c r="AR28" s="95" t="e">
        <f>VLOOKUP(A28,BB,3,FALSE)</f>
        <v>#N/A</v>
      </c>
      <c r="AS28" s="95" t="str">
        <f>VLOOKUP(A28,PP,19,FALSE)</f>
        <v>NBI</v>
      </c>
      <c r="AT28" s="63">
        <f>VLOOKUP(A28,PP,20,FALSE)</f>
        <v>39</v>
      </c>
      <c r="AU28" s="63">
        <f>VLOOKUP(A28,PP,21,FALSE)</f>
        <v>39</v>
      </c>
      <c r="AV28" s="63">
        <f>VLOOKUP(A28,VV,14,FALSE)</f>
        <v>69</v>
      </c>
      <c r="AW28" s="95">
        <f>VLOOKUP(A28,VV,15,FALSE)</f>
        <v>77123584</v>
      </c>
      <c r="AX28" s="95" t="str">
        <f>VLOOKUP(A28,VV,16,FALSE)</f>
        <v>Passed</v>
      </c>
    </row>
    <row r="29" spans="1:50" x14ac:dyDescent="0.25">
      <c r="A29">
        <f>'Master File 02.27'!A176</f>
        <v>51739116</v>
      </c>
      <c r="B29" t="str">
        <f>VLOOKUP(A29,OO,2,FALSE)</f>
        <v>Cariño, Maria Tiffany</v>
      </c>
      <c r="G29">
        <f>VLOOKUP(A29,OO,7,FALSE)</f>
        <v>51578947</v>
      </c>
      <c r="H29" t="str">
        <f>VLOOKUP(A29,OO,8,FALSE)</f>
        <v>Del Rosario, Rosemarie</v>
      </c>
      <c r="I29">
        <f>VLOOKUP(A29,OO,9,FALSE)</f>
        <v>51747002</v>
      </c>
      <c r="J29" t="str">
        <f>VLOOKUP(A29,OO,10,FALSE)</f>
        <v>Ronelle, Dalay</v>
      </c>
      <c r="K29" t="str">
        <f>VLOOKUP(A29,OO,11,FALSE)</f>
        <v>Senior CSR</v>
      </c>
      <c r="L29" t="str">
        <f>VLOOKUP(A29,OO,12,FALSE)</f>
        <v>PRODUCTION</v>
      </c>
      <c r="M29" t="str">
        <f>VLOOKUP(A29,OO,13,FALSE)</f>
        <v>ACTIVE</v>
      </c>
      <c r="N29" t="str">
        <f>VLOOKUP(A29,OO,14,FALSE)</f>
        <v>PPMC IB L2</v>
      </c>
      <c r="O29" t="str">
        <f>VLOOKUP(A29,OO,15,FALSE)</f>
        <v>Wave 17</v>
      </c>
      <c r="P29" t="str">
        <f>VLOOKUP(A29,OO,17,FALSE)</f>
        <v>E0.2</v>
      </c>
      <c r="Q29" t="str">
        <f>VLOOKUP(A29,OO,18,FALSE)</f>
        <v>1.8</v>
      </c>
      <c r="R29" s="64">
        <f>VLOOKUP(A29,OO,19,FALSE)</f>
        <v>43277</v>
      </c>
      <c r="S29" s="64">
        <f>VLOOKUP(A29,OO,20,FALSE)</f>
        <v>43381</v>
      </c>
      <c r="T29">
        <f>VLOOKUP(A29,OO,22,FALSE)</f>
        <v>6634724</v>
      </c>
      <c r="U29" t="str">
        <f>VLOOKUP(A29,OO,23,FALSE)</f>
        <v>MCARIO</v>
      </c>
      <c r="V29" t="str">
        <f>VLOOKUP(A29,OO,24,FALSE)</f>
        <v>MARIATIFFANY.CARINO</v>
      </c>
      <c r="W29">
        <f>VLOOKUP(A29,OO,25,FALSE)</f>
        <v>48540</v>
      </c>
      <c r="X29" t="str">
        <f>VLOOKUP(A29,OO,26,FALSE)</f>
        <v>CarinoMaria</v>
      </c>
      <c r="Y29" t="str">
        <f>VLOOKUP(A29,OO,27,FALSE)</f>
        <v>PG3.HCLPPMCIB.CarinoMaria</v>
      </c>
      <c r="Z29" s="65">
        <f>VLOOKUP(A29,OO,28,FALSE)</f>
        <v>15274</v>
      </c>
      <c r="AA29" s="64">
        <f>VLOOKUP(A29,DZ,6,FALSE)</f>
        <v>30934</v>
      </c>
      <c r="AB29" t="str">
        <f>VLOOKUP(A29,HR,5,FALSE)</f>
        <v>Sampaguita St Pembo Makati City</v>
      </c>
      <c r="AF29" s="63" t="s">
        <v>14874</v>
      </c>
      <c r="AG29" t="s">
        <v>14874</v>
      </c>
      <c r="AH29" s="63">
        <v>64</v>
      </c>
      <c r="AI29" s="63" t="s">
        <v>14874</v>
      </c>
      <c r="AJ29" s="63">
        <v>39</v>
      </c>
      <c r="AL29" s="94" t="str">
        <f>VLOOKUP(A29,DZ,96,FALSE)</f>
        <v>MARIATIFFANYCARINO2018@GMAIL.C</v>
      </c>
      <c r="AM29" s="94" t="str">
        <f>VLOOKUP(A29,PP,13,FALSE)</f>
        <v>Audited</v>
      </c>
      <c r="AN29" s="94" t="str">
        <f>VLOOKUP(A29,PP,15,FALSE)</f>
        <v>Cleared</v>
      </c>
      <c r="AO29" s="95" t="str">
        <f>VLOOKUP(A29,PP,16,FALSE)</f>
        <v>X</v>
      </c>
      <c r="AP29" s="63" t="str">
        <f>VLOOKUP(A29,PP,17,FALSE)</f>
        <v>X</v>
      </c>
      <c r="AQ29" s="63" t="str">
        <f>VLOOKUP(A29,PP,18,FALSE)</f>
        <v>X</v>
      </c>
      <c r="AR29" s="95" t="e">
        <f>VLOOKUP(A29,BB,3,FALSE)</f>
        <v>#N/A</v>
      </c>
      <c r="AS29" s="95" t="str">
        <f>VLOOKUP(A29,PP,19,FALSE)</f>
        <v>NBI</v>
      </c>
      <c r="AT29" s="63">
        <f>VLOOKUP(A29,PP,20,FALSE)</f>
        <v>39</v>
      </c>
      <c r="AU29" s="63" t="str">
        <f>VLOOKUP(A29,PP,21,FALSE)</f>
        <v>X</v>
      </c>
      <c r="AV29" s="63">
        <f>VLOOKUP(A29,VV,14,FALSE)</f>
        <v>64</v>
      </c>
      <c r="AW29" s="95">
        <f>VLOOKUP(A29,VV,15,FALSE)</f>
        <v>77871766</v>
      </c>
      <c r="AX29" s="95" t="str">
        <f>VLOOKUP(A29,VV,16,FALSE)</f>
        <v>Passed</v>
      </c>
    </row>
    <row r="30" spans="1:50" x14ac:dyDescent="0.25">
      <c r="A30">
        <f>'Master File 02.27'!A239</f>
        <v>51768433</v>
      </c>
      <c r="B30" t="str">
        <f>VLOOKUP(A30,OO,2,FALSE)</f>
        <v>Olaguer, Jacqueline</v>
      </c>
      <c r="G30">
        <f>VLOOKUP(A30,OO,7,FALSE)</f>
        <v>51747002</v>
      </c>
      <c r="H30" t="str">
        <f>VLOOKUP(A30,OO,8,FALSE)</f>
        <v>Ronelle, Dalay</v>
      </c>
      <c r="I30">
        <f>VLOOKUP(A30,OO,9,FALSE)</f>
        <v>51621455</v>
      </c>
      <c r="J30" t="str">
        <f>VLOOKUP(A30,OO,10,FALSE)</f>
        <v>Francisco, Patricia Anne</v>
      </c>
      <c r="K30" t="str">
        <f>VLOOKUP(A30,OO,11,FALSE)</f>
        <v>Senior CSR</v>
      </c>
      <c r="L30" t="str">
        <f>VLOOKUP(A30,OO,12,FALSE)</f>
        <v>PRODUCTION</v>
      </c>
      <c r="M30" t="str">
        <f>VLOOKUP(A30,OO,13,FALSE)</f>
        <v>ACTIVE</v>
      </c>
      <c r="N30" t="str">
        <f>VLOOKUP(A30,OO,14,FALSE)</f>
        <v>PPMC BPM</v>
      </c>
      <c r="O30" t="str">
        <f>VLOOKUP(A30,OO,15,FALSE)</f>
        <v>Wave 16</v>
      </c>
      <c r="P30" t="str">
        <f>VLOOKUP(A30,OO,17,FALSE)</f>
        <v>E0.2</v>
      </c>
      <c r="Q30" t="str">
        <f>VLOOKUP(A30,OO,18,FALSE)</f>
        <v>1.3</v>
      </c>
      <c r="R30" s="64">
        <f>VLOOKUP(A30,OO,19,FALSE)</f>
        <v>43413</v>
      </c>
      <c r="S30" s="64">
        <f>VLOOKUP(A30,OO,20,FALSE)</f>
        <v>43752</v>
      </c>
      <c r="T30">
        <f>VLOOKUP(A30,OO,22,FALSE)</f>
        <v>0</v>
      </c>
      <c r="U30" t="str">
        <f>VLOOKUP(A30,OO,23,FALSE)</f>
        <v>OJACQUEL</v>
      </c>
      <c r="V30" t="str">
        <f>VLOOKUP(A30,OO,24,FALSE)</f>
        <v>JACQUELINEO</v>
      </c>
      <c r="W30">
        <f>VLOOKUP(A30,OO,25,FALSE)</f>
        <v>48423</v>
      </c>
      <c r="X30" t="str">
        <f>VLOOKUP(A30,OO,26,FALSE)</f>
        <v>OlaguerJacqueli</v>
      </c>
      <c r="Y30" t="str">
        <f>VLOOKUP(A30,OO,27,FALSE)</f>
        <v>PG3.HCLSleepRSCS.OlaguerJacqueli</v>
      </c>
      <c r="Z30" s="65">
        <f>VLOOKUP(A30,OO,28,FALSE)</f>
        <v>16155</v>
      </c>
      <c r="AA30" s="64">
        <f>VLOOKUP(A30,DZ,6,FALSE)</f>
        <v>30127</v>
      </c>
      <c r="AB30" t="str">
        <f>VLOOKUP(A30,HR,5,FALSE)</f>
        <v>Unit 70 Centennial Apartment, #4 Quirino Highway, Balonbato,</v>
      </c>
      <c r="AF30" s="63" t="s">
        <v>14873</v>
      </c>
      <c r="AG30" t="s">
        <v>14874</v>
      </c>
      <c r="AH30" s="63">
        <v>62</v>
      </c>
      <c r="AI30" s="63">
        <v>44</v>
      </c>
      <c r="AJ30" s="63">
        <v>39</v>
      </c>
      <c r="AL30" s="94" t="str">
        <f>VLOOKUP(A30,DZ,96,FALSE)</f>
        <v>JD_OLAGUER@YAHOO.COM</v>
      </c>
      <c r="AM30" s="94" t="str">
        <f>VLOOKUP(A30,PP,13,FALSE)</f>
        <v>Audited</v>
      </c>
      <c r="AN30" s="94" t="str">
        <f>VLOOKUP(A30,PP,15,FALSE)</f>
        <v>Cleared</v>
      </c>
      <c r="AO30" s="95" t="str">
        <f>VLOOKUP(A30,PP,16,FALSE)</f>
        <v>Cleared</v>
      </c>
      <c r="AP30" s="63" t="str">
        <f>VLOOKUP(A30,PP,17,FALSE)</f>
        <v>Cleared</v>
      </c>
      <c r="AQ30" s="63" t="str">
        <f>VLOOKUP(A30,PP,18,FALSE)</f>
        <v>X</v>
      </c>
      <c r="AR30" s="95" t="e">
        <f>VLOOKUP(A30,BB,3,FALSE)</f>
        <v>#N/A</v>
      </c>
      <c r="AS30" s="95" t="str">
        <f>VLOOKUP(A30,PP,19,FALSE)</f>
        <v>NBI</v>
      </c>
      <c r="AT30" s="63">
        <f>VLOOKUP(A30,PP,20,FALSE)</f>
        <v>39</v>
      </c>
      <c r="AU30" s="63">
        <f>VLOOKUP(A30,PP,21,FALSE)</f>
        <v>44</v>
      </c>
      <c r="AV30" s="63">
        <f>VLOOKUP(A30,VV,14,FALSE)</f>
        <v>62</v>
      </c>
      <c r="AW30" s="95">
        <f>VLOOKUP(A30,VV,15,FALSE)</f>
        <v>20084579</v>
      </c>
      <c r="AX30" s="95" t="str">
        <f>VLOOKUP(A30,VV,16,FALSE)</f>
        <v>Passed</v>
      </c>
    </row>
    <row r="31" spans="1:50" x14ac:dyDescent="0.25">
      <c r="A31">
        <f>'Master File 02.27'!A12</f>
        <v>51591940</v>
      </c>
      <c r="B31" t="str">
        <f>VLOOKUP(A31,OO,2,FALSE)</f>
        <v>Famisaran, Kimberly</v>
      </c>
      <c r="G31">
        <f>VLOOKUP(A31,OO,7,FALSE)</f>
        <v>51609648</v>
      </c>
      <c r="H31" t="str">
        <f>VLOOKUP(A31,OO,8,FALSE)</f>
        <v>Alcantara, Ma. Concepcion</v>
      </c>
      <c r="I31">
        <f>VLOOKUP(A31,OO,9,FALSE)</f>
        <v>51621455</v>
      </c>
      <c r="J31" t="str">
        <f>VLOOKUP(A31,OO,10,FALSE)</f>
        <v>Francisco, Patricia Anne</v>
      </c>
      <c r="K31" t="str">
        <f>VLOOKUP(A31,OO,11,FALSE)</f>
        <v>Team Leader</v>
      </c>
      <c r="L31" t="str">
        <f>VLOOKUP(A31,OO,12,FALSE)</f>
        <v>SUPPORT</v>
      </c>
      <c r="M31" t="str">
        <f>VLOOKUP(A31,OO,13,FALSE)</f>
        <v>ACTIVE</v>
      </c>
      <c r="N31" t="str">
        <f>VLOOKUP(A31,OO,14,FALSE)</f>
        <v>Sleep EQ</v>
      </c>
      <c r="O31" t="str">
        <f>VLOOKUP(A31,OO,15,FALSE)</f>
        <v>Wave 4</v>
      </c>
      <c r="P31" t="str">
        <f>VLOOKUP(A31,OO,17,FALSE)</f>
        <v>E1.1</v>
      </c>
      <c r="Q31" t="str">
        <f>VLOOKUP(A31,OO,18,FALSE)</f>
        <v>4.1</v>
      </c>
      <c r="R31" s="64">
        <f>VLOOKUP(A31,OO,19,FALSE)</f>
        <v>42376</v>
      </c>
      <c r="S31" s="64">
        <f>VLOOKUP(A31,OO,20,FALSE)</f>
        <v>42436</v>
      </c>
      <c r="T31">
        <f>VLOOKUP(A31,OO,22,FALSE)</f>
        <v>6624099</v>
      </c>
      <c r="U31" t="str">
        <f>VLOOKUP(A31,OO,23,FALSE)</f>
        <v>KFAMISAR</v>
      </c>
      <c r="V31" t="str">
        <f>VLOOKUP(A31,OO,24,FALSE)</f>
        <v>KIMBERLY.FAMISARAN</v>
      </c>
      <c r="W31">
        <f>VLOOKUP(A31,OO,25,FALSE)</f>
        <v>69207</v>
      </c>
      <c r="X31" t="str">
        <f>VLOOKUP(A31,OO,26,FALSE)</f>
        <v>FAMISARANKIMBER</v>
      </c>
      <c r="Y31" t="str">
        <f>VLOOKUP(A31,OO,27,FALSE)</f>
        <v>PG3.HCLSleepRSEQ.FAMISARANKIMBER</v>
      </c>
      <c r="Z31" s="65">
        <f>VLOOKUP(A31,OO,28,FALSE)</f>
        <v>4787</v>
      </c>
      <c r="AA31" s="64">
        <f>VLOOKUP(A31,DZ,6,FALSE)</f>
        <v>34846</v>
      </c>
      <c r="AB31" t="str">
        <f>VLOOKUP(A31,HR,5,FALSE)</f>
        <v>Mabuhay, Roxas, Oriental Mindoro</v>
      </c>
      <c r="AF31" s="63" t="s">
        <v>14873</v>
      </c>
      <c r="AG31" t="s">
        <v>14873</v>
      </c>
      <c r="AH31" s="63">
        <v>62</v>
      </c>
      <c r="AI31" s="63">
        <v>38</v>
      </c>
      <c r="AJ31" s="63">
        <v>38</v>
      </c>
      <c r="AL31" s="94" t="str">
        <f>VLOOKUP(A31,DZ,96,FALSE)</f>
        <v>KIMBERLYFAMISARAN08@GMAIL.COM</v>
      </c>
      <c r="AM31" s="94" t="str">
        <f>VLOOKUP(A31,PP,13,FALSE)</f>
        <v>Audited</v>
      </c>
      <c r="AN31" s="94" t="str">
        <f>VLOOKUP(A31,PP,15,FALSE)</f>
        <v>Cleared</v>
      </c>
      <c r="AO31" s="95" t="str">
        <f>VLOOKUP(A31,PP,16,FALSE)</f>
        <v>Cleared</v>
      </c>
      <c r="AP31" s="63" t="str">
        <f>VLOOKUP(A31,PP,17,FALSE)</f>
        <v>Cleared</v>
      </c>
      <c r="AQ31" s="63" t="str">
        <f>VLOOKUP(A31,PP,18,FALSE)</f>
        <v>Cleared</v>
      </c>
      <c r="AR31" s="95" t="e">
        <f>VLOOKUP(A31,BB,3,FALSE)</f>
        <v>#N/A</v>
      </c>
      <c r="AS31" s="95" t="str">
        <f>VLOOKUP(A31,PP,19,FALSE)</f>
        <v>NBI</v>
      </c>
      <c r="AT31" s="63">
        <f>VLOOKUP(A31,PP,20,FALSE)</f>
        <v>38</v>
      </c>
      <c r="AU31" s="63">
        <f>VLOOKUP(A31,PP,21,FALSE)</f>
        <v>38</v>
      </c>
      <c r="AV31" s="63">
        <f>VLOOKUP(A31,VV,14,FALSE)</f>
        <v>62</v>
      </c>
      <c r="AW31" s="95">
        <f>VLOOKUP(A31,VV,15,FALSE)</f>
        <v>78013244</v>
      </c>
      <c r="AX31" s="95" t="str">
        <f>VLOOKUP(A31,VV,16,FALSE)</f>
        <v>Passed</v>
      </c>
    </row>
    <row r="32" spans="1:50" x14ac:dyDescent="0.25">
      <c r="A32">
        <f>'Master File 02.27'!A14</f>
        <v>51591945</v>
      </c>
      <c r="B32" t="str">
        <f>VLOOKUP(A32,OO,2,FALSE)</f>
        <v>Ducusin, Kevin John</v>
      </c>
      <c r="G32">
        <f>VLOOKUP(A32,OO,7,FALSE)</f>
        <v>51747002</v>
      </c>
      <c r="H32" t="str">
        <f>VLOOKUP(A32,OO,8,FALSE)</f>
        <v>Ronelle, Dalay</v>
      </c>
      <c r="I32">
        <f>VLOOKUP(A32,OO,9,FALSE)</f>
        <v>51621455</v>
      </c>
      <c r="J32" t="str">
        <f>VLOOKUP(A32,OO,10,FALSE)</f>
        <v>Francisco, Patricia Anne</v>
      </c>
      <c r="K32" t="str">
        <f>VLOOKUP(A32,OO,11,FALSE)</f>
        <v>SME</v>
      </c>
      <c r="L32" t="str">
        <f>VLOOKUP(A32,OO,12,FALSE)</f>
        <v>SUPPORT</v>
      </c>
      <c r="M32" t="str">
        <f>VLOOKUP(A32,OO,13,FALSE)</f>
        <v>ACTIVE</v>
      </c>
      <c r="N32" t="str">
        <f>VLOOKUP(A32,OO,14,FALSE)</f>
        <v>PPMC IB L2</v>
      </c>
      <c r="O32" t="str">
        <f>VLOOKUP(A32,OO,15,FALSE)</f>
        <v>Wave 4</v>
      </c>
      <c r="P32" t="str">
        <f>VLOOKUP(A32,OO,17,FALSE)</f>
        <v>E0.3</v>
      </c>
      <c r="Q32" t="str">
        <f>VLOOKUP(A32,OO,18,FALSE)</f>
        <v>4.1</v>
      </c>
      <c r="R32" s="64">
        <f>VLOOKUP(A32,OO,19,FALSE)</f>
        <v>42376</v>
      </c>
      <c r="S32" s="64">
        <f>VLOOKUP(A32,OO,20,FALSE)</f>
        <v>42436</v>
      </c>
      <c r="T32">
        <f>VLOOKUP(A32,OO,22,FALSE)</f>
        <v>6624095</v>
      </c>
      <c r="U32" t="str">
        <f>VLOOKUP(A32,OO,23,FALSE)</f>
        <v>KDUCUSIN</v>
      </c>
      <c r="V32" t="str">
        <f>VLOOKUP(A32,OO,24,FALSE)</f>
        <v>KEVINJOHN.DUCUSIN</v>
      </c>
      <c r="W32">
        <f>VLOOKUP(A32,OO,25,FALSE)</f>
        <v>69364</v>
      </c>
      <c r="X32" t="str">
        <f>VLOOKUP(A32,OO,26,FALSE)</f>
        <v>DUCUSINKEVINJOHN</v>
      </c>
      <c r="Y32" t="str">
        <f>VLOOKUP(A32,OO,27,FALSE)</f>
        <v>PG3.HCLPPMCIB.DUCUSINKEVINJOHN</v>
      </c>
      <c r="Z32" s="65">
        <f>VLOOKUP(A32,OO,28,FALSE)</f>
        <v>4705</v>
      </c>
      <c r="AA32" s="64">
        <f>VLOOKUP(A32,DZ,6,FALSE)</f>
        <v>32820</v>
      </c>
      <c r="AB32" t="str">
        <f>VLOOKUP(A32,HR,5,FALSE)</f>
        <v>BLK 17 L3A Cadena De Amor St. Pembo, Makati City</v>
      </c>
      <c r="AF32" s="63" t="s">
        <v>14873</v>
      </c>
      <c r="AG32" t="s">
        <v>14873</v>
      </c>
      <c r="AH32" s="63">
        <v>63</v>
      </c>
      <c r="AI32" s="63">
        <v>38</v>
      </c>
      <c r="AJ32" s="63">
        <v>38</v>
      </c>
      <c r="AL32" s="94" t="str">
        <f>VLOOKUP(A32,DZ,96,FALSE)</f>
        <v>K.DUCUSIN08@GMAIL.COM</v>
      </c>
      <c r="AM32" s="94" t="str">
        <f>VLOOKUP(A32,PP,13,FALSE)</f>
        <v>Audited</v>
      </c>
      <c r="AN32" s="94" t="str">
        <f>VLOOKUP(A32,PP,15,FALSE)</f>
        <v>Cleared</v>
      </c>
      <c r="AO32" s="95" t="str">
        <f>VLOOKUP(A32,PP,16,FALSE)</f>
        <v>Cleared</v>
      </c>
      <c r="AP32" s="63" t="str">
        <f>VLOOKUP(A32,PP,17,FALSE)</f>
        <v>Cleared</v>
      </c>
      <c r="AQ32" s="63" t="str">
        <f>VLOOKUP(A32,PP,18,FALSE)</f>
        <v>Cleared</v>
      </c>
      <c r="AR32" s="95" t="e">
        <f>VLOOKUP(A32,BB,3,FALSE)</f>
        <v>#N/A</v>
      </c>
      <c r="AS32" s="95" t="str">
        <f>VLOOKUP(A32,PP,19,FALSE)</f>
        <v>NBI</v>
      </c>
      <c r="AT32" s="63">
        <f>VLOOKUP(A32,PP,20,FALSE)</f>
        <v>38</v>
      </c>
      <c r="AU32" s="63">
        <f>VLOOKUP(A32,PP,21,FALSE)</f>
        <v>38</v>
      </c>
      <c r="AV32" s="63">
        <f>VLOOKUP(A32,VV,14,FALSE)</f>
        <v>63</v>
      </c>
      <c r="AW32" s="95">
        <f>VLOOKUP(A32,VV,15,FALSE)</f>
        <v>65762159</v>
      </c>
      <c r="AX32" s="95" t="str">
        <f>VLOOKUP(A32,VV,16,FALSE)</f>
        <v>Passed</v>
      </c>
    </row>
    <row r="33" spans="1:50" x14ac:dyDescent="0.25">
      <c r="A33">
        <f>'Master File 02.27'!A31</f>
        <v>51600383</v>
      </c>
      <c r="B33" t="str">
        <f>VLOOKUP(A33,OO,2,FALSE)</f>
        <v>Vicencio, Cindy Kathleen</v>
      </c>
      <c r="G33">
        <f>VLOOKUP(A33,OO,7,FALSE)</f>
        <v>51747002</v>
      </c>
      <c r="H33" t="str">
        <f>VLOOKUP(A33,OO,8,FALSE)</f>
        <v>Ronelle, Dalay</v>
      </c>
      <c r="I33">
        <f>VLOOKUP(A33,OO,9,FALSE)</f>
        <v>51621455</v>
      </c>
      <c r="J33" t="str">
        <f>VLOOKUP(A33,OO,10,FALSE)</f>
        <v>Francisco, Patricia Anne</v>
      </c>
      <c r="K33" t="str">
        <f>VLOOKUP(A33,OO,11,FALSE)</f>
        <v>Senior CSR</v>
      </c>
      <c r="L33" t="str">
        <f>VLOOKUP(A33,OO,12,FALSE)</f>
        <v>PRODUCTION</v>
      </c>
      <c r="M33" t="str">
        <f>VLOOKUP(A33,OO,13,FALSE)</f>
        <v>ACTIVE</v>
      </c>
      <c r="N33" t="str">
        <f>VLOOKUP(A33,OO,14,FALSE)</f>
        <v>PPMC</v>
      </c>
      <c r="O33" t="str">
        <f>VLOOKUP(A33,OO,15,FALSE)</f>
        <v>Wave 22</v>
      </c>
      <c r="P33" t="str">
        <f>VLOOKUP(A33,OO,17,FALSE)</f>
        <v>E0.2</v>
      </c>
      <c r="Q33" t="str">
        <f>VLOOKUP(A33,OO,18,FALSE)</f>
        <v>3.11</v>
      </c>
      <c r="R33" s="64">
        <f>VLOOKUP(A33,OO,19,FALSE)</f>
        <v>42446</v>
      </c>
      <c r="S33" s="64">
        <f>VLOOKUP(A33,OO,20,FALSE)</f>
        <v>43756</v>
      </c>
      <c r="T33">
        <f>VLOOKUP(A33,OO,22,FALSE)</f>
        <v>6624172</v>
      </c>
      <c r="U33" t="str">
        <f>VLOOKUP(A33,OO,23,FALSE)</f>
        <v>CVICENCI</v>
      </c>
      <c r="V33" t="str">
        <f>VLOOKUP(A33,OO,24,FALSE)</f>
        <v>CINDYKATHLEEN.V</v>
      </c>
      <c r="W33">
        <f>VLOOKUP(A33,OO,25,FALSE)</f>
        <v>69078</v>
      </c>
      <c r="X33" t="str">
        <f>VLOOKUP(A33,OO,26,FALSE)</f>
        <v>VICENCIOCINDYKA</v>
      </c>
      <c r="Y33" t="str">
        <f>VLOOKUP(A33,OO,27,FALSE)</f>
        <v>PG3.HCLSleepRSCS.VICENCIOCINDYKA</v>
      </c>
      <c r="Z33" s="65">
        <f>VLOOKUP(A33,OO,28,FALSE)</f>
        <v>14396</v>
      </c>
      <c r="AA33" s="64">
        <f>VLOOKUP(A33,DZ,6,FALSE)</f>
        <v>33928</v>
      </c>
      <c r="AB33" t="str">
        <f>VLOOKUP(A33,HR,5,FALSE)</f>
        <v>Blk. 2 Lot 11 E. Ragas St. Sta. Ana</v>
      </c>
      <c r="AF33" s="63" t="s">
        <v>14873</v>
      </c>
      <c r="AG33" t="s">
        <v>14873</v>
      </c>
      <c r="AH33" s="63">
        <v>67</v>
      </c>
      <c r="AI33" s="63">
        <v>37</v>
      </c>
      <c r="AJ33" s="63">
        <v>38</v>
      </c>
      <c r="AL33" s="94" t="str">
        <f>VLOOKUP(A33,DZ,96,FALSE)</f>
        <v>SHERDY_20@YAHOO.COM</v>
      </c>
      <c r="AM33" s="94" t="str">
        <f>VLOOKUP(A33,PP,13,FALSE)</f>
        <v>Audited</v>
      </c>
      <c r="AN33" s="94" t="str">
        <f>VLOOKUP(A33,PP,15,FALSE)</f>
        <v>Cleared</v>
      </c>
      <c r="AO33" s="95" t="str">
        <f>VLOOKUP(A33,PP,16,FALSE)</f>
        <v>Cleared</v>
      </c>
      <c r="AP33" s="63" t="str">
        <f>VLOOKUP(A33,PP,17,FALSE)</f>
        <v>Cleared</v>
      </c>
      <c r="AQ33" s="63" t="str">
        <f>VLOOKUP(A33,PP,18,FALSE)</f>
        <v>Cleared</v>
      </c>
      <c r="AR33" s="95" t="e">
        <f>VLOOKUP(A33,BB,3,FALSE)</f>
        <v>#N/A</v>
      </c>
      <c r="AS33" s="95" t="str">
        <f>VLOOKUP(A33,PP,19,FALSE)</f>
        <v>NBI</v>
      </c>
      <c r="AT33" s="63">
        <f>VLOOKUP(A33,PP,20,FALSE)</f>
        <v>38</v>
      </c>
      <c r="AU33" s="63">
        <f>VLOOKUP(A33,PP,21,FALSE)</f>
        <v>37</v>
      </c>
      <c r="AV33" s="63">
        <f>VLOOKUP(A33,VV,14,FALSE)</f>
        <v>67</v>
      </c>
      <c r="AW33" s="95">
        <f>VLOOKUP(A33,VV,15,FALSE)</f>
        <v>43922318</v>
      </c>
      <c r="AX33" s="95" t="str">
        <f>VLOOKUP(A33,VV,16,FALSE)</f>
        <v>Passed</v>
      </c>
    </row>
    <row r="34" spans="1:50" x14ac:dyDescent="0.25">
      <c r="A34">
        <f>'Master File 02.27'!A37</f>
        <v>51561929</v>
      </c>
      <c r="B34" t="str">
        <f>VLOOKUP(A34,OO,2,FALSE)</f>
        <v>Salting, Donna Jayne</v>
      </c>
      <c r="G34">
        <f>VLOOKUP(A34,OO,7,FALSE)</f>
        <v>51757905</v>
      </c>
      <c r="H34" t="str">
        <f>VLOOKUP(A34,OO,8,FALSE)</f>
        <v>Pratul Naiya, Animes</v>
      </c>
      <c r="I34">
        <f>VLOOKUP(A34,OO,9,FALSE)</f>
        <v>51547367</v>
      </c>
      <c r="J34" t="str">
        <f>VLOOKUP(A34,OO,10,FALSE)</f>
        <v>Manikantan M</v>
      </c>
      <c r="K34" t="str">
        <f>VLOOKUP(A34,OO,11,FALSE)</f>
        <v>WFM</v>
      </c>
      <c r="L34" t="str">
        <f>VLOOKUP(A34,OO,12,FALSE)</f>
        <v>SUPPORT</v>
      </c>
      <c r="M34" t="str">
        <f>VLOOKUP(A34,OO,13,FALSE)</f>
        <v>ACTIVE</v>
      </c>
      <c r="N34" t="str">
        <f>VLOOKUP(A34,OO,14,FALSE)</f>
        <v>ALL</v>
      </c>
      <c r="O34" t="str">
        <f>VLOOKUP(A34,OO,15,FALSE)</f>
        <v>Wave 3</v>
      </c>
      <c r="P34" t="str">
        <f>VLOOKUP(A34,OO,17,FALSE)</f>
        <v>E0.3</v>
      </c>
      <c r="Q34" t="str">
        <f>VLOOKUP(A34,OO,18,FALSE)</f>
        <v>4.9</v>
      </c>
      <c r="R34" s="64">
        <f>VLOOKUP(A34,OO,19,FALSE)</f>
        <v>42138</v>
      </c>
      <c r="S34" s="64">
        <f>VLOOKUP(A34,OO,20,FALSE)</f>
        <v>0</v>
      </c>
      <c r="T34">
        <f>VLOOKUP(A34,OO,22,FALSE)</f>
        <v>6634181</v>
      </c>
      <c r="U34" t="str">
        <f>VLOOKUP(A34,OO,23,FALSE)</f>
        <v>DSALTING</v>
      </c>
      <c r="V34" t="str">
        <f>VLOOKUP(A34,OO,24,FALSE)</f>
        <v>DONNAJAYNE.SALTING</v>
      </c>
      <c r="W34">
        <f>VLOOKUP(A34,OO,25,FALSE)</f>
        <v>69144</v>
      </c>
      <c r="X34" t="str">
        <f>VLOOKUP(A34,OO,26,FALSE)</f>
        <v>SaltingDonnajayn</v>
      </c>
      <c r="Y34" t="str">
        <f>VLOOKUP(A34,OO,27,FALSE)</f>
        <v>PG3.HCLWFM.SaltingDonnajayn</v>
      </c>
      <c r="Z34" s="65">
        <f>VLOOKUP(A34,OO,28,FALSE)</f>
        <v>206301</v>
      </c>
      <c r="AA34" s="64">
        <f>VLOOKUP(A34,DZ,6,FALSE)</f>
        <v>34867</v>
      </c>
      <c r="AB34" t="str">
        <f>VLOOKUP(A34,HR,5,FALSE)</f>
        <v>202-B Domus Mariae Condo Estrada St. San Andres Bukid Manila</v>
      </c>
      <c r="AF34" s="63" t="s">
        <v>14873</v>
      </c>
      <c r="AG34" t="s">
        <v>14873</v>
      </c>
      <c r="AH34" s="63">
        <v>55</v>
      </c>
      <c r="AI34" s="63">
        <v>50</v>
      </c>
      <c r="AJ34" s="63">
        <v>38</v>
      </c>
      <c r="AL34" s="94" t="str">
        <f>VLOOKUP(A34,DZ,96,FALSE)</f>
        <v>DONNAJAYNESALTING@GMAIL.COM</v>
      </c>
      <c r="AM34" s="94" t="str">
        <f>VLOOKUP(A34,PP,13,FALSE)</f>
        <v>Audited</v>
      </c>
      <c r="AN34" s="94" t="str">
        <f>VLOOKUP(A34,PP,15,FALSE)</f>
        <v>Cleared</v>
      </c>
      <c r="AO34" s="95" t="str">
        <f>VLOOKUP(A34,PP,16,FALSE)</f>
        <v>Cleared</v>
      </c>
      <c r="AP34" s="63" t="str">
        <f>VLOOKUP(A34,PP,17,FALSE)</f>
        <v>Cleared</v>
      </c>
      <c r="AQ34" s="63" t="str">
        <f>VLOOKUP(A34,PP,18,FALSE)</f>
        <v>Cleared</v>
      </c>
      <c r="AR34" s="95" t="e">
        <f>VLOOKUP(A34,BB,3,FALSE)</f>
        <v>#N/A</v>
      </c>
      <c r="AS34" s="95" t="str">
        <f>VLOOKUP(A34,PP,19,FALSE)</f>
        <v>NBI</v>
      </c>
      <c r="AT34" s="63">
        <f>VLOOKUP(A34,PP,20,FALSE)</f>
        <v>38</v>
      </c>
      <c r="AU34" s="63">
        <f>VLOOKUP(A34,PP,21,FALSE)</f>
        <v>50</v>
      </c>
      <c r="AV34" s="63">
        <f>VLOOKUP(A34,VV,14,FALSE)</f>
        <v>55</v>
      </c>
      <c r="AW34" s="95">
        <f>VLOOKUP(A34,VV,15,FALSE)</f>
        <v>98713143</v>
      </c>
      <c r="AX34" s="95" t="str">
        <f>VLOOKUP(A34,VV,16,FALSE)</f>
        <v>Exempted</v>
      </c>
    </row>
    <row r="35" spans="1:50" x14ac:dyDescent="0.25">
      <c r="A35">
        <f>'Master File 02.27'!A165</f>
        <v>51692290</v>
      </c>
      <c r="B35" t="str">
        <f>VLOOKUP(A35,OO,2,FALSE)</f>
        <v>Catarbas, Paul Aries</v>
      </c>
      <c r="G35">
        <f>VLOOKUP(A35,OO,7,FALSE)</f>
        <v>51588225</v>
      </c>
      <c r="H35" t="str">
        <f>VLOOKUP(A35,OO,8,FALSE)</f>
        <v>Boado, Ruel</v>
      </c>
      <c r="I35">
        <f>VLOOKUP(A35,OO,9,FALSE)</f>
        <v>51747002</v>
      </c>
      <c r="J35" t="str">
        <f>VLOOKUP(A35,OO,10,FALSE)</f>
        <v>Ronelle, Dalay</v>
      </c>
      <c r="K35" t="str">
        <f>VLOOKUP(A35,OO,11,FALSE)</f>
        <v>Senior CSR</v>
      </c>
      <c r="L35" t="str">
        <f>VLOOKUP(A35,OO,12,FALSE)</f>
        <v>PRODUCTION</v>
      </c>
      <c r="M35" t="str">
        <f>VLOOKUP(A35,OO,13,FALSE)</f>
        <v>ACTIVE</v>
      </c>
      <c r="N35" t="str">
        <f>VLOOKUP(A35,OO,14,FALSE)</f>
        <v>PPMC</v>
      </c>
      <c r="O35" t="str">
        <f>VLOOKUP(A35,OO,15,FALSE)</f>
        <v>Wave 21</v>
      </c>
      <c r="P35" t="str">
        <f>VLOOKUP(A35,OO,17,FALSE)</f>
        <v>E0.2</v>
      </c>
      <c r="Q35" t="str">
        <f>VLOOKUP(A35,OO,18,FALSE)</f>
        <v>2.7</v>
      </c>
      <c r="R35" s="64">
        <f>VLOOKUP(A35,OO,19,FALSE)</f>
        <v>42927</v>
      </c>
      <c r="S35" s="64">
        <f>VLOOKUP(A35,OO,20,FALSE)</f>
        <v>43725</v>
      </c>
      <c r="T35">
        <f>VLOOKUP(A35,OO,22,FALSE)</f>
        <v>6624494</v>
      </c>
      <c r="U35" t="str">
        <f>VLOOKUP(A35,OO,23,FALSE)</f>
        <v>PCATARBA</v>
      </c>
      <c r="V35" t="str">
        <f>VLOOKUP(A35,OO,24,FALSE)</f>
        <v>PAULARIES.CATARBAS</v>
      </c>
      <c r="W35">
        <f>VLOOKUP(A35,OO,25,FALSE)</f>
        <v>69174</v>
      </c>
      <c r="X35" t="str">
        <f>VLOOKUP(A35,OO,26,FALSE)</f>
        <v>CatarbasPaulArie</v>
      </c>
      <c r="Y35" t="str">
        <f>VLOOKUP(A35,OO,27,FALSE)</f>
        <v>PG3.HCLPPMCIB.CatarbasPaulArie</v>
      </c>
      <c r="Z35" s="65">
        <f>VLOOKUP(A35,OO,28,FALSE)</f>
        <v>5731</v>
      </c>
      <c r="AA35" s="64">
        <f>VLOOKUP(A35,DZ,6,FALSE)</f>
        <v>33363</v>
      </c>
      <c r="AB35" t="str">
        <f>VLOOKUP(A35,HR,5,FALSE)</f>
        <v>2044A Anak Bayan Street, Malate, Manila</v>
      </c>
      <c r="AF35" s="63" t="s">
        <v>14873</v>
      </c>
      <c r="AG35" t="s">
        <v>14874</v>
      </c>
      <c r="AH35" s="63">
        <v>79</v>
      </c>
      <c r="AI35" s="63">
        <v>38</v>
      </c>
      <c r="AJ35" s="63">
        <v>38</v>
      </c>
      <c r="AL35" s="94" t="str">
        <f>VLOOKUP(A35,DZ,96,FALSE)</f>
        <v>POLARIS.LONGHORN66@GMAIL.COM</v>
      </c>
      <c r="AM35" s="94" t="str">
        <f>VLOOKUP(A35,PP,13,FALSE)</f>
        <v>Audited</v>
      </c>
      <c r="AN35" s="94" t="str">
        <f>VLOOKUP(A35,PP,15,FALSE)</f>
        <v>Cleared</v>
      </c>
      <c r="AO35" s="95" t="str">
        <f>VLOOKUP(A35,PP,16,FALSE)</f>
        <v>Cleared</v>
      </c>
      <c r="AP35" s="63" t="str">
        <f>VLOOKUP(A35,PP,17,FALSE)</f>
        <v>Cleared</v>
      </c>
      <c r="AQ35" s="63" t="str">
        <f>VLOOKUP(A35,PP,18,FALSE)</f>
        <v>X</v>
      </c>
      <c r="AR35" s="95" t="e">
        <f>VLOOKUP(A35,BB,3,FALSE)</f>
        <v>#N/A</v>
      </c>
      <c r="AS35" s="95" t="str">
        <f>VLOOKUP(A35,PP,19,FALSE)</f>
        <v>NBI</v>
      </c>
      <c r="AT35" s="63">
        <f>VLOOKUP(A35,PP,20,FALSE)</f>
        <v>38</v>
      </c>
      <c r="AU35" s="63">
        <f>VLOOKUP(A35,PP,21,FALSE)</f>
        <v>38</v>
      </c>
      <c r="AV35" s="63">
        <f>VLOOKUP(A35,VV,14,FALSE)</f>
        <v>79</v>
      </c>
      <c r="AW35" s="95">
        <f>VLOOKUP(A35,VV,15,FALSE)</f>
        <v>39640028</v>
      </c>
      <c r="AX35" s="95" t="str">
        <f>VLOOKUP(A35,VV,16,FALSE)</f>
        <v>Passed</v>
      </c>
    </row>
    <row r="36" spans="1:50" x14ac:dyDescent="0.25">
      <c r="A36">
        <f>'Master File 02.27'!A86</f>
        <v>51696233</v>
      </c>
      <c r="B36" t="str">
        <f>VLOOKUP(A36,OO,2,FALSE)</f>
        <v>Jaurigue, Jeffrey</v>
      </c>
      <c r="G36">
        <f>VLOOKUP(A36,OO,7,FALSE)</f>
        <v>51588225</v>
      </c>
      <c r="H36" t="str">
        <f>VLOOKUP(A36,OO,8,FALSE)</f>
        <v>Boado, Ruel</v>
      </c>
      <c r="I36">
        <f>VLOOKUP(A36,OO,9,FALSE)</f>
        <v>51747002</v>
      </c>
      <c r="J36" t="str">
        <f>VLOOKUP(A36,OO,10,FALSE)</f>
        <v>Ronelle, Dalay</v>
      </c>
      <c r="K36" t="str">
        <f>VLOOKUP(A36,OO,11,FALSE)</f>
        <v>Senior CSR</v>
      </c>
      <c r="L36" t="str">
        <f>VLOOKUP(A36,OO,12,FALSE)</f>
        <v>PRODUCTION</v>
      </c>
      <c r="M36" t="str">
        <f>VLOOKUP(A36,OO,13,FALSE)</f>
        <v>ACTIVE</v>
      </c>
      <c r="N36" t="str">
        <f>VLOOKUP(A36,OO,14,FALSE)</f>
        <v>PPMC</v>
      </c>
      <c r="O36" t="str">
        <f>VLOOKUP(A36,OO,15,FALSE)</f>
        <v>Wave 22</v>
      </c>
      <c r="P36" t="str">
        <f>VLOOKUP(A36,OO,17,FALSE)</f>
        <v>E0.2</v>
      </c>
      <c r="Q36" t="str">
        <f>VLOOKUP(A36,OO,18,FALSE)</f>
        <v>2.6</v>
      </c>
      <c r="R36" s="64">
        <f>VLOOKUP(A36,OO,19,FALSE)</f>
        <v>42951</v>
      </c>
      <c r="S36" s="64">
        <f>VLOOKUP(A36,OO,20,FALSE)</f>
        <v>43756</v>
      </c>
      <c r="T36">
        <f>VLOOKUP(A36,OO,22,FALSE)</f>
        <v>6624651</v>
      </c>
      <c r="U36" t="str">
        <f>VLOOKUP(A36,OO,23,FALSE)</f>
        <v>JJAURIGU</v>
      </c>
      <c r="V36" t="str">
        <f>VLOOKUP(A36,OO,24,FALSE)</f>
        <v>JEFFREY.JAURIGUE</v>
      </c>
      <c r="W36">
        <f>VLOOKUP(A36,OO,25,FALSE)</f>
        <v>69251</v>
      </c>
      <c r="X36" t="str">
        <f>VLOOKUP(A36,OO,26,FALSE)</f>
        <v>JAURIGUEJEFFREY</v>
      </c>
      <c r="Y36" t="str">
        <f>VLOOKUP(A36,OO,27,FALSE)</f>
        <v>PG3.HCLPPMCIB.JAURIGUEJEFFREY</v>
      </c>
      <c r="Z36" s="65">
        <f>VLOOKUP(A36,OO,28,FALSE)</f>
        <v>14482</v>
      </c>
      <c r="AA36" s="64">
        <f>VLOOKUP(A36,DZ,6,FALSE)</f>
        <v>32634</v>
      </c>
      <c r="AB36" t="str">
        <f>VLOOKUP(A36,HR,5,FALSE)</f>
        <v>N044 San Luis Sto Tomas Batangas</v>
      </c>
      <c r="AF36" s="63" t="s">
        <v>14873</v>
      </c>
      <c r="AG36" t="s">
        <v>14874</v>
      </c>
      <c r="AH36" s="63">
        <v>71</v>
      </c>
      <c r="AI36" s="63">
        <v>41</v>
      </c>
      <c r="AJ36" s="63">
        <v>38</v>
      </c>
      <c r="AL36" s="94" t="str">
        <f>VLOOKUP(A36,DZ,96,FALSE)</f>
        <v>JEFJAU@GMAIL.COM</v>
      </c>
      <c r="AM36" s="94" t="str">
        <f>VLOOKUP(A36,PP,13,FALSE)</f>
        <v>Audited</v>
      </c>
      <c r="AN36" s="94" t="str">
        <f>VLOOKUP(A36,PP,15,FALSE)</f>
        <v>Cleared</v>
      </c>
      <c r="AO36" s="95" t="str">
        <f>VLOOKUP(A36,PP,16,FALSE)</f>
        <v>Cleared</v>
      </c>
      <c r="AP36" s="63" t="str">
        <f>VLOOKUP(A36,PP,17,FALSE)</f>
        <v>Cleared</v>
      </c>
      <c r="AQ36" s="63" t="str">
        <f>VLOOKUP(A36,PP,18,FALSE)</f>
        <v>X</v>
      </c>
      <c r="AR36" s="95" t="e">
        <f>VLOOKUP(A36,BB,3,FALSE)</f>
        <v>#N/A</v>
      </c>
      <c r="AS36" s="95" t="str">
        <f>VLOOKUP(A36,PP,19,FALSE)</f>
        <v>NBI</v>
      </c>
      <c r="AT36" s="63">
        <f>VLOOKUP(A36,PP,20,FALSE)</f>
        <v>38</v>
      </c>
      <c r="AU36" s="63">
        <f>VLOOKUP(A36,PP,21,FALSE)</f>
        <v>41</v>
      </c>
      <c r="AV36" s="63">
        <f>VLOOKUP(A36,VV,14,FALSE)</f>
        <v>71</v>
      </c>
      <c r="AW36" s="95">
        <f>VLOOKUP(A36,VV,15,FALSE)</f>
        <v>69540086</v>
      </c>
      <c r="AX36" s="95" t="str">
        <f>VLOOKUP(A36,VV,16,FALSE)</f>
        <v>Passed</v>
      </c>
    </row>
    <row r="37" spans="1:50" x14ac:dyDescent="0.25">
      <c r="A37">
        <f>'Master File 02.27'!A110</f>
        <v>51719966</v>
      </c>
      <c r="B37" t="str">
        <f>VLOOKUP(A37,OO,2,FALSE)</f>
        <v>Rico, Gerald Allison</v>
      </c>
      <c r="G37">
        <f>VLOOKUP(A37,OO,7,FALSE)</f>
        <v>51588225</v>
      </c>
      <c r="H37" t="str">
        <f>VLOOKUP(A37,OO,8,FALSE)</f>
        <v>Boado, Ruel</v>
      </c>
      <c r="I37">
        <f>VLOOKUP(A37,OO,9,FALSE)</f>
        <v>51747002</v>
      </c>
      <c r="J37" t="str">
        <f>VLOOKUP(A37,OO,10,FALSE)</f>
        <v>Ronelle, Dalay</v>
      </c>
      <c r="K37" t="str">
        <f>VLOOKUP(A37,OO,11,FALSE)</f>
        <v>Senior CSR</v>
      </c>
      <c r="L37" t="str">
        <f>VLOOKUP(A37,OO,12,FALSE)</f>
        <v>PRODUCTION</v>
      </c>
      <c r="M37" t="str">
        <f>VLOOKUP(A37,OO,13,FALSE)</f>
        <v>ACTIVE</v>
      </c>
      <c r="N37" t="str">
        <f>VLOOKUP(A37,OO,14,FALSE)</f>
        <v>PPMC</v>
      </c>
      <c r="O37" t="str">
        <f>VLOOKUP(A37,OO,15,FALSE)</f>
        <v>Wave 21</v>
      </c>
      <c r="P37" t="str">
        <f>VLOOKUP(A37,OO,17,FALSE)</f>
        <v>E0.2</v>
      </c>
      <c r="Q37" t="str">
        <f>VLOOKUP(A37,OO,18,FALSE)</f>
        <v>2.0</v>
      </c>
      <c r="R37" s="64">
        <f>VLOOKUP(A37,OO,19,FALSE)</f>
        <v>43130</v>
      </c>
      <c r="S37" s="64">
        <f>VLOOKUP(A37,OO,20,FALSE)</f>
        <v>43725</v>
      </c>
      <c r="T37">
        <f>VLOOKUP(A37,OO,22,FALSE)</f>
        <v>6624808</v>
      </c>
      <c r="U37" t="str">
        <f>VLOOKUP(A37,OO,23,FALSE)</f>
        <v>GRICO1</v>
      </c>
      <c r="V37" t="str">
        <f>VLOOKUP(A37,OO,24,FALSE)</f>
        <v>GERALDALLISON.RICO</v>
      </c>
      <c r="W37">
        <f>VLOOKUP(A37,OO,25,FALSE)</f>
        <v>69300</v>
      </c>
      <c r="X37" t="str">
        <f>VLOOKUP(A37,OO,26,FALSE)</f>
        <v>RicoGeraldAlliso</v>
      </c>
      <c r="Y37" t="str">
        <f>VLOOKUP(A37,OO,27,FALSE)</f>
        <v>PG3.HCLPPMCIB.RicoGeraldAlliso</v>
      </c>
      <c r="Z37" s="65">
        <f>VLOOKUP(A37,OO,28,FALSE)</f>
        <v>14904</v>
      </c>
      <c r="AA37" s="64">
        <f>VLOOKUP(A37,DZ,6,FALSE)</f>
        <v>35367</v>
      </c>
      <c r="AB37" t="str">
        <f>VLOOKUP(A37,HR,5,FALSE)</f>
        <v>643 Toblerone st. montalban</v>
      </c>
      <c r="AF37" s="63" t="s">
        <v>14873</v>
      </c>
      <c r="AG37" t="s">
        <v>14873</v>
      </c>
      <c r="AH37" s="63">
        <v>67</v>
      </c>
      <c r="AI37" s="63">
        <v>59</v>
      </c>
      <c r="AJ37" s="63">
        <v>38</v>
      </c>
      <c r="AL37" s="94" t="str">
        <f>VLOOKUP(A37,DZ,96,FALSE)</f>
        <v>RADRICO2952@GMAIL.COM</v>
      </c>
      <c r="AM37" s="94" t="str">
        <f>VLOOKUP(A37,PP,13,FALSE)</f>
        <v>Audited</v>
      </c>
      <c r="AN37" s="94" t="str">
        <f>VLOOKUP(A37,PP,15,FALSE)</f>
        <v>Cleared</v>
      </c>
      <c r="AO37" s="95" t="str">
        <f>VLOOKUP(A37,PP,16,FALSE)</f>
        <v>Cleared</v>
      </c>
      <c r="AP37" s="63" t="str">
        <f>VLOOKUP(A37,PP,17,FALSE)</f>
        <v>Cleared</v>
      </c>
      <c r="AQ37" s="63" t="str">
        <f>VLOOKUP(A37,PP,18,FALSE)</f>
        <v>Cleared</v>
      </c>
      <c r="AR37" s="95" t="e">
        <f>VLOOKUP(A37,BB,3,FALSE)</f>
        <v>#N/A</v>
      </c>
      <c r="AS37" s="95" t="str">
        <f>VLOOKUP(A37,PP,19,FALSE)</f>
        <v>Police</v>
      </c>
      <c r="AT37" s="63">
        <f>VLOOKUP(A37,PP,20,FALSE)</f>
        <v>38</v>
      </c>
      <c r="AU37" s="63">
        <f>VLOOKUP(A37,PP,21,FALSE)</f>
        <v>59</v>
      </c>
      <c r="AV37" s="63">
        <f>VLOOKUP(A37,VV,14,FALSE)</f>
        <v>67</v>
      </c>
      <c r="AW37" s="95">
        <f>VLOOKUP(A37,VV,15,FALSE)</f>
        <v>91856534</v>
      </c>
      <c r="AX37" s="95" t="str">
        <f>VLOOKUP(A37,VV,16,FALSE)</f>
        <v>Passed</v>
      </c>
    </row>
    <row r="38" spans="1:50" x14ac:dyDescent="0.25">
      <c r="A38">
        <f>'Master File 02.27'!A74</f>
        <v>51694282</v>
      </c>
      <c r="B38" t="str">
        <f>VLOOKUP(A38,OO,2,FALSE)</f>
        <v>Arizabal, Carlo Ar-ar</v>
      </c>
      <c r="G38">
        <f>VLOOKUP(A38,OO,7,FALSE)</f>
        <v>51710500</v>
      </c>
      <c r="H38" t="str">
        <f>VLOOKUP(A38,OO,8,FALSE)</f>
        <v>Rodriguez, Rose Anne</v>
      </c>
      <c r="I38">
        <f>VLOOKUP(A38,OO,9,FALSE)</f>
        <v>51758030</v>
      </c>
      <c r="J38" t="str">
        <f>VLOOKUP(A38,OO,10,FALSE)</f>
        <v>Alaganantham, Sundaram</v>
      </c>
      <c r="K38" t="str">
        <f>VLOOKUP(A38,OO,11,FALSE)</f>
        <v>Trainer</v>
      </c>
      <c r="L38" t="str">
        <f>VLOOKUP(A38,OO,12,FALSE)</f>
        <v>SUPPORT</v>
      </c>
      <c r="M38" t="str">
        <f>VLOOKUP(A38,OO,13,FALSE)</f>
        <v>ACTIVE</v>
      </c>
      <c r="N38" t="str">
        <f>VLOOKUP(A38,OO,14,FALSE)</f>
        <v>Standard PAP</v>
      </c>
      <c r="O38" t="str">
        <f>VLOOKUP(A38,OO,15,FALSE)</f>
        <v>Wave 18</v>
      </c>
      <c r="P38" t="str">
        <f>VLOOKUP(A38,OO,17,FALSE)</f>
        <v>E0.3</v>
      </c>
      <c r="Q38" t="str">
        <f>VLOOKUP(A38,OO,18,FALSE)</f>
        <v>2.7</v>
      </c>
      <c r="R38" s="64">
        <f>VLOOKUP(A38,OO,19,FALSE)</f>
        <v>42937</v>
      </c>
      <c r="S38" s="64">
        <f>VLOOKUP(A38,OO,20,FALSE)</f>
        <v>42982</v>
      </c>
      <c r="T38">
        <f>VLOOKUP(A38,OO,22,FALSE)</f>
        <v>6624522</v>
      </c>
      <c r="U38" t="str">
        <f>VLOOKUP(A38,OO,23,FALSE)</f>
        <v>CARIZABA</v>
      </c>
      <c r="V38" t="str">
        <f>VLOOKUP(A38,OO,24,FALSE)</f>
        <v>CARLOAR-AR.ARIZABAL</v>
      </c>
      <c r="W38">
        <f>VLOOKUP(A38,OO,25,FALSE)</f>
        <v>12143</v>
      </c>
      <c r="X38" t="str">
        <f>VLOOKUP(A38,OO,26,FALSE)</f>
        <v>ArizabalCarloAr</v>
      </c>
      <c r="Y38" t="str">
        <f>VLOOKUP(A38,OO,27,FALSE)</f>
        <v>PG3.HCLTraining.ArizabalCarloAr</v>
      </c>
      <c r="Z38" s="65">
        <f>VLOOKUP(A38,OO,28,FALSE)</f>
        <v>15416</v>
      </c>
      <c r="AA38" s="64">
        <f>VLOOKUP(A38,DZ,6,FALSE)</f>
        <v>32566</v>
      </c>
      <c r="AB38" t="str">
        <f>VLOOKUP(A38,HR,5,FALSE)</f>
        <v>161 E. Mendiola St., Buting Pasig City</v>
      </c>
      <c r="AF38" s="63" t="s">
        <v>14873</v>
      </c>
      <c r="AG38" t="s">
        <v>14874</v>
      </c>
      <c r="AH38" s="63">
        <v>70</v>
      </c>
      <c r="AI38" s="63">
        <v>43</v>
      </c>
      <c r="AJ38" s="63">
        <v>38</v>
      </c>
      <c r="AL38" s="94" t="str">
        <f>VLOOKUP(A38,DZ,96,FALSE)</f>
        <v>TITANSOLRAC227@GMAIL.COM</v>
      </c>
      <c r="AM38" s="94" t="str">
        <f>VLOOKUP(A38,PP,13,FALSE)</f>
        <v>Audited</v>
      </c>
      <c r="AN38" s="94" t="str">
        <f>VLOOKUP(A38,PP,15,FALSE)</f>
        <v>Cleared</v>
      </c>
      <c r="AO38" s="95" t="str">
        <f>VLOOKUP(A38,PP,16,FALSE)</f>
        <v>Cleared</v>
      </c>
      <c r="AP38" s="63" t="str">
        <f>VLOOKUP(A38,PP,17,FALSE)</f>
        <v>Cleared</v>
      </c>
      <c r="AQ38" s="63" t="str">
        <f>VLOOKUP(A38,PP,18,FALSE)</f>
        <v>X</v>
      </c>
      <c r="AR38" s="95" t="e">
        <f>VLOOKUP(A38,BB,3,FALSE)</f>
        <v>#N/A</v>
      </c>
      <c r="AS38" s="95" t="str">
        <f>VLOOKUP(A38,PP,19,FALSE)</f>
        <v>NBI</v>
      </c>
      <c r="AT38" s="63">
        <f>VLOOKUP(A38,PP,20,FALSE)</f>
        <v>38</v>
      </c>
      <c r="AU38" s="63">
        <f>VLOOKUP(A38,PP,21,FALSE)</f>
        <v>43</v>
      </c>
      <c r="AV38" s="63">
        <f>VLOOKUP(A38,VV,14,FALSE)</f>
        <v>70</v>
      </c>
      <c r="AW38" s="95">
        <f>VLOOKUP(A38,VV,15,FALSE)</f>
        <v>52334593</v>
      </c>
      <c r="AX38" s="95" t="str">
        <f>VLOOKUP(A38,VV,16,FALSE)</f>
        <v>Passed</v>
      </c>
    </row>
    <row r="39" spans="1:50" x14ac:dyDescent="0.25">
      <c r="A39">
        <f>'Master File 02.27'!A94</f>
        <v>51701985</v>
      </c>
      <c r="B39" t="str">
        <f>VLOOKUP(A39,OO,2,FALSE)</f>
        <v>Aragones, Sean Rico</v>
      </c>
      <c r="G39">
        <f>VLOOKUP(A39,OO,7,FALSE)</f>
        <v>51607523</v>
      </c>
      <c r="H39" t="str">
        <f>VLOOKUP(A39,OO,8,FALSE)</f>
        <v>Adove, Christian</v>
      </c>
      <c r="I39">
        <f>VLOOKUP(A39,OO,9,FALSE)</f>
        <v>51772919</v>
      </c>
      <c r="J39" t="str">
        <f>VLOOKUP(A39,OO,10,FALSE)</f>
        <v>Fernandez, Rosanna Eslava</v>
      </c>
      <c r="K39" t="str">
        <f>VLOOKUP(A39,OO,11,FALSE)</f>
        <v>Senior CSR</v>
      </c>
      <c r="L39" t="str">
        <f>VLOOKUP(A39,OO,12,FALSE)</f>
        <v>PRODUCTION</v>
      </c>
      <c r="M39" t="str">
        <f>VLOOKUP(A39,OO,13,FALSE)</f>
        <v>ACTIVE</v>
      </c>
      <c r="N39" t="str">
        <f>VLOOKUP(A39,OO,14,FALSE)</f>
        <v>Kaiser SMC Resupply</v>
      </c>
      <c r="O39" t="str">
        <f>VLOOKUP(A39,OO,15,FALSE)</f>
        <v>Wave 2</v>
      </c>
      <c r="P39" t="str">
        <f>VLOOKUP(A39,OO,17,FALSE)</f>
        <v>E0.2</v>
      </c>
      <c r="Q39" t="str">
        <f>VLOOKUP(A39,OO,18,FALSE)</f>
        <v>2.5</v>
      </c>
      <c r="R39" s="64">
        <f>VLOOKUP(A39,OO,19,FALSE)</f>
        <v>42992</v>
      </c>
      <c r="S39" s="64">
        <f>VLOOKUP(A39,OO,20,FALSE)</f>
        <v>43031</v>
      </c>
      <c r="T39">
        <f>VLOOKUP(A39,OO,22,FALSE)</f>
        <v>6624664</v>
      </c>
      <c r="U39" t="str">
        <f>VLOOKUP(A39,OO,23,FALSE)</f>
        <v>SARAGONE</v>
      </c>
      <c r="V39" t="str">
        <f>VLOOKUP(A39,OO,24,FALSE)</f>
        <v>SEANRICO.ARAGONES</v>
      </c>
      <c r="W39">
        <f>VLOOKUP(A39,OO,25,FALSE)</f>
        <v>69008</v>
      </c>
      <c r="X39" t="str">
        <f>VLOOKUP(A39,OO,26,FALSE)</f>
        <v>ARAGONESSEANRICO</v>
      </c>
      <c r="Y39" t="str">
        <f>VLOOKUP(A39,OO,27,FALSE)</f>
        <v>PG3.HCLKAISERHC.ARAGONESSEANRICO</v>
      </c>
      <c r="Z39" s="65">
        <f>VLOOKUP(A39,OO,28,FALSE)</f>
        <v>14451</v>
      </c>
      <c r="AA39" s="64">
        <f>VLOOKUP(A39,DZ,6,FALSE)</f>
        <v>34224</v>
      </c>
      <c r="AB39" t="str">
        <f>VLOOKUP(A39,HR,5,FALSE)</f>
        <v>Blk 11 Lot 32 Mulabe St. Calendola Village</v>
      </c>
      <c r="AF39" s="63" t="s">
        <v>14873</v>
      </c>
      <c r="AG39" t="s">
        <v>14874</v>
      </c>
      <c r="AH39" s="63">
        <v>70</v>
      </c>
      <c r="AI39" s="63">
        <v>54</v>
      </c>
      <c r="AJ39" s="63">
        <v>38</v>
      </c>
      <c r="AL39" s="94" t="str">
        <f>VLOOKUP(A39,DZ,96,FALSE)</f>
        <v>SENO.GARA18@GMAIL.COM</v>
      </c>
      <c r="AM39" s="94" t="str">
        <f>VLOOKUP(A39,PP,13,FALSE)</f>
        <v>Audited</v>
      </c>
      <c r="AN39" s="94" t="str">
        <f>VLOOKUP(A39,PP,15,FALSE)</f>
        <v>Cleared</v>
      </c>
      <c r="AO39" s="95" t="str">
        <f>VLOOKUP(A39,PP,16,FALSE)</f>
        <v>Cleared</v>
      </c>
      <c r="AP39" s="63" t="str">
        <f>VLOOKUP(A39,PP,17,FALSE)</f>
        <v>Cleared</v>
      </c>
      <c r="AQ39" s="63" t="str">
        <f>VLOOKUP(A39,PP,18,FALSE)</f>
        <v>X</v>
      </c>
      <c r="AR39" s="95" t="e">
        <f>VLOOKUP(A39,BB,3,FALSE)</f>
        <v>#N/A</v>
      </c>
      <c r="AS39" s="95" t="str">
        <f>VLOOKUP(A39,PP,19,FALSE)</f>
        <v>Police</v>
      </c>
      <c r="AT39" s="63">
        <f>VLOOKUP(A39,PP,20,FALSE)</f>
        <v>38</v>
      </c>
      <c r="AU39" s="63">
        <f>VLOOKUP(A39,PP,21,FALSE)</f>
        <v>54</v>
      </c>
      <c r="AV39" s="63">
        <f>VLOOKUP(A39,VV,14,FALSE)</f>
        <v>70</v>
      </c>
      <c r="AW39" s="95" t="str">
        <f>VLOOKUP(A39,VV,15,FALSE)</f>
        <v>84283352 </v>
      </c>
      <c r="AX39" s="95" t="str">
        <f>VLOOKUP(A39,VV,16,FALSE)</f>
        <v>Passed</v>
      </c>
    </row>
    <row r="40" spans="1:50" x14ac:dyDescent="0.25">
      <c r="A40">
        <f>'Master File 02.27'!A256</f>
        <v>51803955</v>
      </c>
      <c r="B40" t="str">
        <f>VLOOKUP(A40,OO,2,FALSE)</f>
        <v>Dedicatoria, Myco Oliver</v>
      </c>
      <c r="G40">
        <f>VLOOKUP(A40,OO,7,FALSE)</f>
        <v>51559927</v>
      </c>
      <c r="H40" t="str">
        <f>VLOOKUP(A40,OO,8,FALSE)</f>
        <v>Acena, Bert Allan</v>
      </c>
      <c r="I40">
        <f>VLOOKUP(A40,OO,9,FALSE)</f>
        <v>51772919</v>
      </c>
      <c r="J40" t="str">
        <f>VLOOKUP(A40,OO,10,FALSE)</f>
        <v>Fernandez, Rosanna Eslava</v>
      </c>
      <c r="K40" t="str">
        <f>VLOOKUP(A40,OO,11,FALSE)</f>
        <v>Senior CSR</v>
      </c>
      <c r="L40" t="str">
        <f>VLOOKUP(A40,OO,12,FALSE)</f>
        <v>PRODUCTION</v>
      </c>
      <c r="M40" t="str">
        <f>VLOOKUP(A40,OO,13,FALSE)</f>
        <v>ACTIVE</v>
      </c>
      <c r="N40" t="str">
        <f>VLOOKUP(A40,OO,14,FALSE)</f>
        <v>Kaiser Closet</v>
      </c>
      <c r="O40" t="str">
        <f>VLOOKUP(A40,OO,15,FALSE)</f>
        <v>Wave 7</v>
      </c>
      <c r="P40" t="str">
        <f>VLOOKUP(A40,OO,17,FALSE)</f>
        <v>E0.2</v>
      </c>
      <c r="Q40" t="str">
        <f>VLOOKUP(A40,OO,18,FALSE)</f>
        <v>0.10</v>
      </c>
      <c r="R40" s="64">
        <f>VLOOKUP(A40,OO,19,FALSE)</f>
        <v>43566</v>
      </c>
      <c r="S40" s="64">
        <f>VLOOKUP(A40,OO,20,FALSE)</f>
        <v>43605</v>
      </c>
      <c r="T40">
        <f>VLOOKUP(A40,OO,22,FALSE)</f>
        <v>0</v>
      </c>
      <c r="U40" t="str">
        <f>VLOOKUP(A40,OO,23,FALSE)</f>
        <v>MDEDICTA</v>
      </c>
      <c r="V40" t="str">
        <f>VLOOKUP(A40,OO,24,FALSE)</f>
        <v>MYCOOLIVER.DEDIC</v>
      </c>
      <c r="W40">
        <f>VLOOKUP(A40,OO,25,FALSE)</f>
        <v>69077</v>
      </c>
      <c r="X40" t="str">
        <f>VLOOKUP(A40,OO,26,FALSE)</f>
        <v>DEDICTATORIAMYCO</v>
      </c>
      <c r="Y40" t="str">
        <f>VLOOKUP(A40,OO,27,FALSE)</f>
        <v>PG3.HCLKAISERHC.DEDICTATORIAMYCO</v>
      </c>
      <c r="Z40" s="65">
        <f>VLOOKUP(A40,OO,28,FALSE)</f>
        <v>17062</v>
      </c>
      <c r="AA40" s="64">
        <f>VLOOKUP(A40,DZ,6,FALSE)</f>
        <v>33890</v>
      </c>
      <c r="AB40" t="e">
        <f>VLOOKUP(A40,HR,5,FALSE)</f>
        <v>#N/A</v>
      </c>
      <c r="AF40" s="63" t="s">
        <v>14873</v>
      </c>
      <c r="AG40" t="s">
        <v>14874</v>
      </c>
      <c r="AH40" s="63">
        <v>62</v>
      </c>
      <c r="AI40" s="63">
        <v>45</v>
      </c>
      <c r="AJ40" s="63">
        <v>38</v>
      </c>
      <c r="AL40" s="94" t="str">
        <f>VLOOKUP(A40,DZ,96,FALSE)</f>
        <v>ANZEA03@GMAIL.COM</v>
      </c>
      <c r="AM40" s="94" t="str">
        <f>VLOOKUP(A40,PP,13,FALSE)</f>
        <v>Audited</v>
      </c>
      <c r="AN40" s="94" t="str">
        <f>VLOOKUP(A40,PP,15,FALSE)</f>
        <v>Cleared</v>
      </c>
      <c r="AO40" s="95" t="str">
        <f>VLOOKUP(A40,PP,16,FALSE)</f>
        <v>Cleared</v>
      </c>
      <c r="AP40" s="63" t="str">
        <f>VLOOKUP(A40,PP,17,FALSE)</f>
        <v>Cleared</v>
      </c>
      <c r="AQ40" s="63" t="str">
        <f>VLOOKUP(A40,PP,18,FALSE)</f>
        <v>X</v>
      </c>
      <c r="AR40" s="95" t="str">
        <f>VLOOKUP(A40,BB,3,FALSE)</f>
        <v>Closed with Council Approval</v>
      </c>
      <c r="AS40" s="95" t="str">
        <f>VLOOKUP(A40,PP,19,FALSE)</f>
        <v>NBI</v>
      </c>
      <c r="AT40" s="63">
        <f>VLOOKUP(A40,PP,20,FALSE)</f>
        <v>38</v>
      </c>
      <c r="AU40" s="63">
        <f>VLOOKUP(A40,PP,21,FALSE)</f>
        <v>45</v>
      </c>
      <c r="AV40" s="63">
        <f>VLOOKUP(A40,VV,14,FALSE)</f>
        <v>62</v>
      </c>
      <c r="AW40" s="95">
        <f>VLOOKUP(A40,VV,15,FALSE)</f>
        <v>89200599</v>
      </c>
      <c r="AX40" s="95" t="str">
        <f>VLOOKUP(A40,VV,16,FALSE)</f>
        <v>Passed</v>
      </c>
    </row>
    <row r="41" spans="1:50" x14ac:dyDescent="0.25">
      <c r="A41">
        <f>'Master File 02.27'!A6</f>
        <v>51585201</v>
      </c>
      <c r="B41" t="str">
        <f>VLOOKUP(A41,OO,2,FALSE)</f>
        <v>Solijon, Ryan</v>
      </c>
      <c r="G41">
        <f>VLOOKUP(A41,OO,7,FALSE)</f>
        <v>51710500</v>
      </c>
      <c r="H41" t="str">
        <f>VLOOKUP(A41,OO,8,FALSE)</f>
        <v>Rodriguez, Rose Anne</v>
      </c>
      <c r="I41">
        <f>VLOOKUP(A41,OO,9,FALSE)</f>
        <v>51758030</v>
      </c>
      <c r="J41" t="str">
        <f>VLOOKUP(A41,OO,10,FALSE)</f>
        <v>Alaganantham, Sundaram</v>
      </c>
      <c r="K41" t="str">
        <f>VLOOKUP(A41,OO,11,FALSE)</f>
        <v>Trainer</v>
      </c>
      <c r="L41" t="str">
        <f>VLOOKUP(A41,OO,12,FALSE)</f>
        <v>SUPPORT</v>
      </c>
      <c r="M41" t="str">
        <f>VLOOKUP(A41,OO,13,FALSE)</f>
        <v>ACTIVE</v>
      </c>
      <c r="N41" t="str">
        <f>VLOOKUP(A41,OO,14,FALSE)</f>
        <v>PPMC IB/BPM</v>
      </c>
      <c r="O41" t="str">
        <f>VLOOKUP(A41,OO,15,FALSE)</f>
        <v>Wave 1</v>
      </c>
      <c r="P41" t="str">
        <f>VLOOKUP(A41,OO,17,FALSE)</f>
        <v>E1.1</v>
      </c>
      <c r="Q41" t="str">
        <f>VLOOKUP(A41,OO,18,FALSE)</f>
        <v>4.3</v>
      </c>
      <c r="R41" s="64">
        <f>VLOOKUP(A41,OO,19,FALSE)</f>
        <v>42320</v>
      </c>
      <c r="S41" s="64">
        <f>VLOOKUP(A41,OO,20,FALSE)</f>
        <v>0</v>
      </c>
      <c r="T41">
        <f>VLOOKUP(A41,OO,22,FALSE)</f>
        <v>6624055</v>
      </c>
      <c r="U41" t="str">
        <f>VLOOKUP(A41,OO,23,FALSE)</f>
        <v>RSOLIJON</v>
      </c>
      <c r="V41" t="str">
        <f>VLOOKUP(A41,OO,24,FALSE)</f>
        <v>RYAN.SOLIJON</v>
      </c>
      <c r="W41">
        <f>VLOOKUP(A41,OO,25,FALSE)</f>
        <v>69243</v>
      </c>
      <c r="X41" t="str">
        <f>VLOOKUP(A41,OO,26,FALSE)</f>
        <v>Solijon_Ryan</v>
      </c>
      <c r="Y41" t="str">
        <f>VLOOKUP(A41,OO,27,FALSE)</f>
        <v>PG3.HCLTraining.Solijon_Ryan</v>
      </c>
      <c r="Z41" s="65">
        <f>VLOOKUP(A41,OO,28,FALSE)</f>
        <v>4352</v>
      </c>
      <c r="AA41" s="64">
        <f>VLOOKUP(A41,DZ,6,FALSE)</f>
        <v>33688</v>
      </c>
      <c r="AB41" t="str">
        <f>VLOOKUP(A41,HR,5,FALSE)</f>
        <v>Purok 2 Peñafrancia</v>
      </c>
      <c r="AF41" s="63" t="s">
        <v>14873</v>
      </c>
      <c r="AG41" t="s">
        <v>14873</v>
      </c>
      <c r="AH41" s="63">
        <v>68</v>
      </c>
      <c r="AI41" s="63">
        <v>40</v>
      </c>
      <c r="AJ41" s="63">
        <v>37</v>
      </c>
      <c r="AL41" s="94" t="str">
        <f>VLOOKUP(A41,DZ,96,FALSE)</f>
        <v>SOLIJONRYAN@GMAIL.COM</v>
      </c>
      <c r="AM41" s="94" t="str">
        <f>VLOOKUP(A41,PP,13,FALSE)</f>
        <v>Audited</v>
      </c>
      <c r="AN41" s="94" t="str">
        <f>VLOOKUP(A41,PP,15,FALSE)</f>
        <v>Cleared</v>
      </c>
      <c r="AO41" s="95" t="str">
        <f>VLOOKUP(A41,PP,16,FALSE)</f>
        <v>Cleared</v>
      </c>
      <c r="AP41" s="63" t="str">
        <f>VLOOKUP(A41,PP,17,FALSE)</f>
        <v>Cleared</v>
      </c>
      <c r="AQ41" s="63" t="str">
        <f>VLOOKUP(A41,PP,18,FALSE)</f>
        <v>Cleared</v>
      </c>
      <c r="AR41" s="95" t="e">
        <f>VLOOKUP(A41,BB,3,FALSE)</f>
        <v>#N/A</v>
      </c>
      <c r="AS41" s="95" t="str">
        <f>VLOOKUP(A41,PP,19,FALSE)</f>
        <v>NBI</v>
      </c>
      <c r="AT41" s="63">
        <f>VLOOKUP(A41,PP,20,FALSE)</f>
        <v>37</v>
      </c>
      <c r="AU41" s="63">
        <f>VLOOKUP(A41,PP,21,FALSE)</f>
        <v>40</v>
      </c>
      <c r="AV41" s="63">
        <f>VLOOKUP(A41,VV,14,FALSE)</f>
        <v>68</v>
      </c>
      <c r="AW41" s="95">
        <f>VLOOKUP(A41,VV,15,FALSE)</f>
        <v>45877305</v>
      </c>
      <c r="AX41" s="95" t="str">
        <f>VLOOKUP(A41,VV,16,FALSE)</f>
        <v>Passed</v>
      </c>
    </row>
    <row r="42" spans="1:50" x14ac:dyDescent="0.25">
      <c r="A42">
        <f>'Master File 02.27'!A9</f>
        <v>51604889</v>
      </c>
      <c r="B42" t="str">
        <f>VLOOKUP(A42,OO,2,FALSE)</f>
        <v>Antonio, Majeed</v>
      </c>
      <c r="G42">
        <f>VLOOKUP(A42,OO,7,FALSE)</f>
        <v>51615282</v>
      </c>
      <c r="H42" t="str">
        <f>VLOOKUP(A42,OO,8,FALSE)</f>
        <v>Lozares, Eurvene Mark Santiago</v>
      </c>
      <c r="I42">
        <f>VLOOKUP(A42,OO,9,FALSE)</f>
        <v>51747002</v>
      </c>
      <c r="J42" t="str">
        <f>VLOOKUP(A42,OO,10,FALSE)</f>
        <v>Ronelle, Dalay</v>
      </c>
      <c r="K42" t="str">
        <f>VLOOKUP(A42,OO,11,FALSE)</f>
        <v>Senior CSR</v>
      </c>
      <c r="L42" t="str">
        <f>VLOOKUP(A42,OO,12,FALSE)</f>
        <v>PRODUCTION</v>
      </c>
      <c r="M42" t="str">
        <f>VLOOKUP(A42,OO,13,FALSE)</f>
        <v>ACTIVE</v>
      </c>
      <c r="N42" t="str">
        <f>VLOOKUP(A42,OO,14,FALSE)</f>
        <v>PPMC BPM</v>
      </c>
      <c r="O42" t="str">
        <f>VLOOKUP(A42,OO,15,FALSE)</f>
        <v>Wave 6</v>
      </c>
      <c r="P42" t="str">
        <f>VLOOKUP(A42,OO,17,FALSE)</f>
        <v>E0.2</v>
      </c>
      <c r="Q42" t="str">
        <f>VLOOKUP(A42,OO,18,FALSE)</f>
        <v>3.10</v>
      </c>
      <c r="R42" s="64">
        <f>VLOOKUP(A42,OO,19,FALSE)</f>
        <v>42460</v>
      </c>
      <c r="S42" s="64">
        <f>VLOOKUP(A42,OO,20,FALSE)</f>
        <v>42870</v>
      </c>
      <c r="T42">
        <f>VLOOKUP(A42,OO,22,FALSE)</f>
        <v>6624211</v>
      </c>
      <c r="U42" t="str">
        <f>VLOOKUP(A42,OO,23,FALSE)</f>
        <v>MANTONI2</v>
      </c>
      <c r="V42" t="str">
        <f>VLOOKUP(A42,OO,24,FALSE)</f>
        <v>MAJEED.ANTONIO</v>
      </c>
      <c r="W42">
        <f>VLOOKUP(A42,OO,25,FALSE)</f>
        <v>69409</v>
      </c>
      <c r="X42" t="str">
        <f>VLOOKUP(A42,OO,26,FALSE)</f>
        <v>ANTONIOMAJEED</v>
      </c>
      <c r="Y42" t="str">
        <f>VLOOKUP(A42,OO,27,FALSE)</f>
        <v>PG3.HCLPPMCBPM.ANTONIOMAJEED</v>
      </c>
      <c r="Z42" s="65">
        <f>VLOOKUP(A42,OO,28,FALSE)</f>
        <v>241</v>
      </c>
      <c r="AA42" s="64">
        <f>VLOOKUP(A42,DZ,6,FALSE)</f>
        <v>30774</v>
      </c>
      <c r="AB42" t="str">
        <f>VLOOKUP(A42,HR,5,FALSE)</f>
        <v>B10 L17 Town and Country Southville Subd Binan Lagunga</v>
      </c>
      <c r="AF42" s="63" t="s">
        <v>14873</v>
      </c>
      <c r="AG42" t="s">
        <v>14873</v>
      </c>
      <c r="AH42" s="63">
        <v>66</v>
      </c>
      <c r="AI42" s="63">
        <v>42</v>
      </c>
      <c r="AJ42" s="63">
        <v>37</v>
      </c>
      <c r="AL42" s="94" t="str">
        <f>VLOOKUP(A42,DZ,96,FALSE)</f>
        <v>MAJEED.ANTONIO12@GMAIL.COM</v>
      </c>
      <c r="AM42" s="94" t="str">
        <f>VLOOKUP(A42,PP,13,FALSE)</f>
        <v>Audited</v>
      </c>
      <c r="AN42" s="94" t="str">
        <f>VLOOKUP(A42,PP,15,FALSE)</f>
        <v>Cleared</v>
      </c>
      <c r="AO42" s="95" t="str">
        <f>VLOOKUP(A42,PP,16,FALSE)</f>
        <v>Cleared</v>
      </c>
      <c r="AP42" s="63" t="str">
        <f>VLOOKUP(A42,PP,17,FALSE)</f>
        <v>Cleared</v>
      </c>
      <c r="AQ42" s="63" t="str">
        <f>VLOOKUP(A42,PP,18,FALSE)</f>
        <v>Cleared</v>
      </c>
      <c r="AR42" s="95" t="e">
        <f>VLOOKUP(A42,BB,3,FALSE)</f>
        <v>#N/A</v>
      </c>
      <c r="AS42" s="95" t="str">
        <f>VLOOKUP(A42,PP,19,FALSE)</f>
        <v>NBI</v>
      </c>
      <c r="AT42" s="63">
        <f>VLOOKUP(A42,PP,20,FALSE)</f>
        <v>37</v>
      </c>
      <c r="AU42" s="63">
        <f>VLOOKUP(A42,PP,21,FALSE)</f>
        <v>42</v>
      </c>
      <c r="AV42" s="63">
        <f>VLOOKUP(A42,VV,14,FALSE)</f>
        <v>66</v>
      </c>
      <c r="AW42" s="95">
        <f>VLOOKUP(A42,VV,15,FALSE)</f>
        <v>63172545</v>
      </c>
      <c r="AX42" s="95" t="str">
        <f>VLOOKUP(A42,VV,16,FALSE)</f>
        <v>Passed</v>
      </c>
    </row>
    <row r="43" spans="1:50" x14ac:dyDescent="0.25">
      <c r="A43">
        <f>'Master File 02.27'!A28</f>
        <v>51609008</v>
      </c>
      <c r="B43" t="str">
        <f>VLOOKUP(A43,OO,2,FALSE)</f>
        <v>Albor, April Mae</v>
      </c>
      <c r="G43">
        <f>VLOOKUP(A43,OO,7,FALSE)</f>
        <v>51607523</v>
      </c>
      <c r="H43" t="str">
        <f>VLOOKUP(A43,OO,8,FALSE)</f>
        <v>Adove, Christian</v>
      </c>
      <c r="I43">
        <f>VLOOKUP(A43,OO,9,FALSE)</f>
        <v>51772919</v>
      </c>
      <c r="J43" t="str">
        <f>VLOOKUP(A43,OO,10,FALSE)</f>
        <v>Fernandez, Rosanna Eslava</v>
      </c>
      <c r="K43" t="str">
        <f>VLOOKUP(A43,OO,11,FALSE)</f>
        <v>CSR</v>
      </c>
      <c r="L43" t="str">
        <f>VLOOKUP(A43,OO,12,FALSE)</f>
        <v>PRODUCTION</v>
      </c>
      <c r="M43" t="str">
        <f>VLOOKUP(A43,OO,13,FALSE)</f>
        <v>ACTIVE</v>
      </c>
      <c r="N43" t="str">
        <f>VLOOKUP(A43,OO,14,FALSE)</f>
        <v>Kaiser SMC Resupply</v>
      </c>
      <c r="O43" t="str">
        <f>VLOOKUP(A43,OO,15,FALSE)</f>
        <v>Wave 10</v>
      </c>
      <c r="P43" t="str">
        <f>VLOOKUP(A43,OO,17,FALSE)</f>
        <v>E0.1</v>
      </c>
      <c r="Q43" t="str">
        <f>VLOOKUP(A43,OO,18,FALSE)</f>
        <v>3.10</v>
      </c>
      <c r="R43" s="64">
        <f>VLOOKUP(A43,OO,19,FALSE)</f>
        <v>42488</v>
      </c>
      <c r="S43" s="64">
        <f>VLOOKUP(A43,OO,20,FALSE)</f>
        <v>43738</v>
      </c>
      <c r="T43">
        <f>VLOOKUP(A43,OO,22,FALSE)</f>
        <v>6624248</v>
      </c>
      <c r="U43" t="str">
        <f>VLOOKUP(A43,OO,23,FALSE)</f>
        <v>AALBOR</v>
      </c>
      <c r="V43" t="str">
        <f>VLOOKUP(A43,OO,24,FALSE)</f>
        <v>APRILMAE.ALBOR</v>
      </c>
      <c r="W43">
        <f>VLOOKUP(A43,OO,25,FALSE)</f>
        <v>69196</v>
      </c>
      <c r="X43" t="str">
        <f>VLOOKUP(A43,OO,26,FALSE)</f>
        <v>APRILMAEALBOR</v>
      </c>
      <c r="Y43" t="str">
        <f>VLOOKUP(A43,OO,27,FALSE)</f>
        <v>PG3.HCLKAISERHC.APRILMAEALBOR</v>
      </c>
      <c r="Z43" s="65">
        <f>VLOOKUP(A43,OO,28,FALSE)</f>
        <v>748</v>
      </c>
      <c r="AA43" s="64">
        <f>VLOOKUP(A43,DZ,6,FALSE)</f>
        <v>32970</v>
      </c>
      <c r="AB43" t="str">
        <f>VLOOKUP(A43,HR,5,FALSE)</f>
        <v>Unit D14 Building 25 GSIS Metrohomes, Anonas Street, Sta. Me</v>
      </c>
      <c r="AF43" s="63" t="s">
        <v>14873</v>
      </c>
      <c r="AG43" t="s">
        <v>14873</v>
      </c>
      <c r="AH43" s="63">
        <v>63</v>
      </c>
      <c r="AI43" s="63">
        <v>41</v>
      </c>
      <c r="AJ43" s="63">
        <v>37</v>
      </c>
      <c r="AL43" s="94" t="str">
        <f>VLOOKUP(A43,DZ,96,FALSE)</f>
        <v>AMOALBOR@GMAIL.COM</v>
      </c>
      <c r="AM43" s="94" t="str">
        <f>VLOOKUP(A43,PP,13,FALSE)</f>
        <v>Audited</v>
      </c>
      <c r="AN43" s="94" t="str">
        <f>VLOOKUP(A43,PP,15,FALSE)</f>
        <v>Cleared</v>
      </c>
      <c r="AO43" s="95" t="str">
        <f>VLOOKUP(A43,PP,16,FALSE)</f>
        <v>Cleared</v>
      </c>
      <c r="AP43" s="63" t="str">
        <f>VLOOKUP(A43,PP,17,FALSE)</f>
        <v>Cleared</v>
      </c>
      <c r="AQ43" s="63" t="str">
        <f>VLOOKUP(A43,PP,18,FALSE)</f>
        <v>Cleared</v>
      </c>
      <c r="AR43" s="95" t="e">
        <f>VLOOKUP(A43,BB,3,FALSE)</f>
        <v>#N/A</v>
      </c>
      <c r="AS43" s="95" t="str">
        <f>VLOOKUP(A43,PP,19,FALSE)</f>
        <v>NBI</v>
      </c>
      <c r="AT43" s="63">
        <f>VLOOKUP(A43,PP,20,FALSE)</f>
        <v>37</v>
      </c>
      <c r="AU43" s="63">
        <f>VLOOKUP(A43,PP,21,FALSE)</f>
        <v>41</v>
      </c>
      <c r="AV43" s="63">
        <f>VLOOKUP(A43,VV,14,FALSE)</f>
        <v>63</v>
      </c>
      <c r="AW43" s="95">
        <f>VLOOKUP(A43,VV,15,FALSE)</f>
        <v>70065180</v>
      </c>
      <c r="AX43" s="95" t="str">
        <f>VLOOKUP(A43,VV,16,FALSE)</f>
        <v>Passed</v>
      </c>
    </row>
    <row r="44" spans="1:50" x14ac:dyDescent="0.25">
      <c r="A44">
        <f>'Master File 02.27'!A35</f>
        <v>51558115</v>
      </c>
      <c r="B44" t="str">
        <f>VLOOKUP(A44,OO,2,FALSE)</f>
        <v>Dellova, Quendolyn</v>
      </c>
      <c r="G44">
        <f>VLOOKUP(A44,OO,7,FALSE)</f>
        <v>51691175</v>
      </c>
      <c r="H44" t="str">
        <f>VLOOKUP(A44,OO,8,FALSE)</f>
        <v>Estaras, Rowell Golloso</v>
      </c>
      <c r="I44">
        <f>VLOOKUP(A44,OO,9,FALSE)</f>
        <v>51609648</v>
      </c>
      <c r="J44" t="str">
        <f>VLOOKUP(A44,OO,10,FALSE)</f>
        <v>Alcantara, Ma. Concepcion</v>
      </c>
      <c r="K44" t="str">
        <f>VLOOKUP(A44,OO,11,FALSE)</f>
        <v>CSR</v>
      </c>
      <c r="L44" t="str">
        <f>VLOOKUP(A44,OO,12,FALSE)</f>
        <v>PRODUCTION</v>
      </c>
      <c r="M44" t="str">
        <f>VLOOKUP(A44,OO,13,FALSE)</f>
        <v>ACTIVE</v>
      </c>
      <c r="N44" t="str">
        <f>VLOOKUP(A44,OO,14,FALSE)</f>
        <v>Sleep EQ</v>
      </c>
      <c r="O44" t="str">
        <f>VLOOKUP(A44,OO,15,FALSE)</f>
        <v>Wave 2</v>
      </c>
      <c r="P44" t="str">
        <f>VLOOKUP(A44,OO,17,FALSE)</f>
        <v>E0.1</v>
      </c>
      <c r="Q44" t="str">
        <f>VLOOKUP(A44,OO,18,FALSE)</f>
        <v>4.10</v>
      </c>
      <c r="R44" s="64">
        <f>VLOOKUP(A44,OO,19,FALSE)</f>
        <v>42109</v>
      </c>
      <c r="S44" s="64">
        <f>VLOOKUP(A44,OO,20,FALSE)</f>
        <v>42138</v>
      </c>
      <c r="T44">
        <f>VLOOKUP(A44,OO,22,FALSE)</f>
        <v>6634102</v>
      </c>
      <c r="U44" t="str">
        <f>VLOOKUP(A44,OO,23,FALSE)</f>
        <v>DELLOVA</v>
      </c>
      <c r="V44" t="str">
        <f>VLOOKUP(A44,OO,24,FALSE)</f>
        <v>QUENDOLYN.DELLOVA</v>
      </c>
      <c r="W44">
        <f>VLOOKUP(A44,OO,25,FALSE)</f>
        <v>69111</v>
      </c>
      <c r="X44" t="str">
        <f>VLOOKUP(A44,OO,26,FALSE)</f>
        <v>DELLOVAQUENDOLY</v>
      </c>
      <c r="Y44" t="str">
        <f>VLOOKUP(A44,OO,27,FALSE)</f>
        <v>PG3.HCLSleepRSEQ.DELLOVAQUENDOLY</v>
      </c>
      <c r="Z44" s="65">
        <f>VLOOKUP(A44,OO,28,FALSE)</f>
        <v>16893</v>
      </c>
      <c r="AA44" s="64">
        <f>VLOOKUP(A44,DZ,6,FALSE)</f>
        <v>32540</v>
      </c>
      <c r="AB44" t="str">
        <f>VLOOKUP(A44,HR,5,FALSE)</f>
        <v>block 92 lot 26 adela st. brgy: Rizal</v>
      </c>
      <c r="AF44" s="63" t="s">
        <v>14873</v>
      </c>
      <c r="AG44" t="s">
        <v>14873</v>
      </c>
      <c r="AH44" s="63">
        <v>62</v>
      </c>
      <c r="AI44" s="63">
        <v>44</v>
      </c>
      <c r="AJ44" s="63">
        <v>37</v>
      </c>
      <c r="AL44" s="94" t="str">
        <f>VLOOKUP(A44,DZ,96,FALSE)</f>
        <v>QUENSE0812@GMAIL.COM</v>
      </c>
      <c r="AM44" s="94" t="str">
        <f>VLOOKUP(A44,PP,13,FALSE)</f>
        <v>Audited</v>
      </c>
      <c r="AN44" s="94" t="str">
        <f>VLOOKUP(A44,PP,15,FALSE)</f>
        <v>Cleared</v>
      </c>
      <c r="AO44" s="95" t="str">
        <f>VLOOKUP(A44,PP,16,FALSE)</f>
        <v>Cleared</v>
      </c>
      <c r="AP44" s="63" t="str">
        <f>VLOOKUP(A44,PP,17,FALSE)</f>
        <v>Cleared</v>
      </c>
      <c r="AQ44" s="63" t="str">
        <f>VLOOKUP(A44,PP,18,FALSE)</f>
        <v>Cleared</v>
      </c>
      <c r="AR44" s="95" t="e">
        <f>VLOOKUP(A44,BB,3,FALSE)</f>
        <v>#N/A</v>
      </c>
      <c r="AS44" s="95" t="str">
        <f>VLOOKUP(A44,PP,19,FALSE)</f>
        <v>NBI</v>
      </c>
      <c r="AT44" s="63">
        <f>VLOOKUP(A44,PP,20,FALSE)</f>
        <v>37</v>
      </c>
      <c r="AU44" s="63">
        <f>VLOOKUP(A44,PP,21,FALSE)</f>
        <v>44</v>
      </c>
      <c r="AV44" s="63">
        <f>VLOOKUP(A44,VV,14,FALSE)</f>
        <v>62</v>
      </c>
      <c r="AW44" s="95">
        <f>VLOOKUP(A44,VV,15,FALSE)</f>
        <v>69391544</v>
      </c>
      <c r="AX44" s="95" t="str">
        <f>VLOOKUP(A44,VV,16,FALSE)</f>
        <v>Passed</v>
      </c>
    </row>
    <row r="45" spans="1:50" x14ac:dyDescent="0.25">
      <c r="A45">
        <f>'Master File 02.27'!A43</f>
        <v>51607267</v>
      </c>
      <c r="B45" t="str">
        <f>VLOOKUP(A45,OO,2,FALSE)</f>
        <v>Tan, Annelyn</v>
      </c>
      <c r="G45">
        <f>VLOOKUP(A45,OO,7,FALSE)</f>
        <v>51581034</v>
      </c>
      <c r="H45" t="str">
        <f>VLOOKUP(A45,OO,8,FALSE)</f>
        <v>Leona, Christian Geemee</v>
      </c>
      <c r="I45">
        <f>VLOOKUP(A45,OO,9,FALSE)</f>
        <v>51758030</v>
      </c>
      <c r="J45" t="str">
        <f>VLOOKUP(A45,OO,10,FALSE)</f>
        <v>Alaganantham, Sundaram</v>
      </c>
      <c r="K45" t="str">
        <f>VLOOKUP(A45,OO,11,FALSE)</f>
        <v>Quality Analyst</v>
      </c>
      <c r="L45" t="str">
        <f>VLOOKUP(A45,OO,12,FALSE)</f>
        <v>SUPPORT</v>
      </c>
      <c r="M45" t="str">
        <f>VLOOKUP(A45,OO,13,FALSE)</f>
        <v>ACTIVE</v>
      </c>
      <c r="N45" t="str">
        <f>VLOOKUP(A45,OO,14,FALSE)</f>
        <v>PPMC</v>
      </c>
      <c r="O45" t="str">
        <f>VLOOKUP(A45,OO,15,FALSE)</f>
        <v>Wave 12</v>
      </c>
      <c r="P45" t="str">
        <f>VLOOKUP(A45,OO,17,FALSE)</f>
        <v>E0.3</v>
      </c>
      <c r="Q45" t="str">
        <f>VLOOKUP(A45,OO,18,FALSE)</f>
        <v>3.10</v>
      </c>
      <c r="R45" s="64">
        <f>VLOOKUP(A45,OO,19,FALSE)</f>
        <v>42474</v>
      </c>
      <c r="S45" s="64">
        <f>VLOOKUP(A45,OO,20,FALSE)</f>
        <v>42864</v>
      </c>
      <c r="T45">
        <f>VLOOKUP(A45,OO,22,FALSE)</f>
        <v>6624230</v>
      </c>
      <c r="U45" t="str">
        <f>VLOOKUP(A45,OO,23,FALSE)</f>
        <v>ATAN2</v>
      </c>
      <c r="V45" t="str">
        <f>VLOOKUP(A45,OO,24,FALSE)</f>
        <v>ANNELYN.TAN</v>
      </c>
      <c r="W45">
        <f>VLOOKUP(A45,OO,25,FALSE)</f>
        <v>69150</v>
      </c>
      <c r="X45" t="str">
        <f>VLOOKUP(A45,OO,26,FALSE)</f>
        <v>TANANNELYN</v>
      </c>
      <c r="Y45" t="str">
        <f>VLOOKUP(A45,OO,27,FALSE)</f>
        <v>PG3.HCLQuality.TANANNELYN</v>
      </c>
      <c r="Z45" s="65">
        <f>VLOOKUP(A45,OO,28,FALSE)</f>
        <v>693</v>
      </c>
      <c r="AA45" s="64">
        <f>VLOOKUP(A45,DZ,6,FALSE)</f>
        <v>28823</v>
      </c>
      <c r="AB45" t="str">
        <f>VLOOKUP(A45,HR,5,FALSE)</f>
        <v>5994 JD. Villena St. Brgy. Poblacion</v>
      </c>
      <c r="AF45" s="63" t="s">
        <v>14873</v>
      </c>
      <c r="AG45" t="s">
        <v>14873</v>
      </c>
      <c r="AH45" s="63">
        <v>64</v>
      </c>
      <c r="AI45" s="63">
        <v>38</v>
      </c>
      <c r="AJ45" s="63">
        <v>37</v>
      </c>
      <c r="AL45" s="94" t="str">
        <f>VLOOKUP(A45,DZ,96,FALSE)</f>
        <v>51607267@ANNELYN.TAN</v>
      </c>
      <c r="AM45" s="94" t="str">
        <f>VLOOKUP(A45,PP,13,FALSE)</f>
        <v>Audited</v>
      </c>
      <c r="AN45" s="94" t="str">
        <f>VLOOKUP(A45,PP,15,FALSE)</f>
        <v>Cleared</v>
      </c>
      <c r="AO45" s="95" t="str">
        <f>VLOOKUP(A45,PP,16,FALSE)</f>
        <v>Cleared</v>
      </c>
      <c r="AP45" s="63" t="str">
        <f>VLOOKUP(A45,PP,17,FALSE)</f>
        <v>Cleared</v>
      </c>
      <c r="AQ45" s="63" t="str">
        <f>VLOOKUP(A45,PP,18,FALSE)</f>
        <v>Cleared</v>
      </c>
      <c r="AR45" s="95" t="e">
        <f>VLOOKUP(A45,BB,3,FALSE)</f>
        <v>#N/A</v>
      </c>
      <c r="AS45" s="95" t="str">
        <f>VLOOKUP(A45,PP,19,FALSE)</f>
        <v>NBI</v>
      </c>
      <c r="AT45" s="63">
        <f>VLOOKUP(A45,PP,20,FALSE)</f>
        <v>37</v>
      </c>
      <c r="AU45" s="63">
        <f>VLOOKUP(A45,PP,21,FALSE)</f>
        <v>38</v>
      </c>
      <c r="AV45" s="63">
        <f>VLOOKUP(A45,VV,14,FALSE)</f>
        <v>64</v>
      </c>
      <c r="AW45" s="95">
        <f>VLOOKUP(A45,VV,15,FALSE)</f>
        <v>95442323</v>
      </c>
      <c r="AX45" s="95" t="str">
        <f>VLOOKUP(A45,VV,16,FALSE)</f>
        <v>Passed</v>
      </c>
    </row>
    <row r="46" spans="1:50" x14ac:dyDescent="0.25">
      <c r="A46">
        <f>'Master File 02.27'!A47</f>
        <v>51615298</v>
      </c>
      <c r="B46" t="str">
        <f>VLOOKUP(A46,OO,2,FALSE)</f>
        <v>Ferrolino, Johnry Pacia</v>
      </c>
      <c r="G46">
        <f>VLOOKUP(A46,OO,7,FALSE)</f>
        <v>51743367</v>
      </c>
      <c r="H46" t="str">
        <f>VLOOKUP(A46,OO,8,FALSE)</f>
        <v>Evangelista, Jose Roy</v>
      </c>
      <c r="I46">
        <f>VLOOKUP(A46,OO,9,FALSE)</f>
        <v>51564379</v>
      </c>
      <c r="J46" t="str">
        <f>VLOOKUP(A46,OO,10,FALSE)</f>
        <v>Puentenegra, Kris Angelo</v>
      </c>
      <c r="K46" t="str">
        <f>VLOOKUP(A46,OO,11,FALSE)</f>
        <v>Senior CSR</v>
      </c>
      <c r="L46" t="str">
        <f>VLOOKUP(A46,OO,12,FALSE)</f>
        <v>PRODUCTION</v>
      </c>
      <c r="M46" t="str">
        <f>VLOOKUP(A46,OO,13,FALSE)</f>
        <v>ACTIVE</v>
      </c>
      <c r="N46" t="str">
        <f>VLOOKUP(A46,OO,14,FALSE)</f>
        <v>Standard PAP</v>
      </c>
      <c r="O46" t="str">
        <f>VLOOKUP(A46,OO,15,FALSE)</f>
        <v>Wave 9</v>
      </c>
      <c r="P46" t="str">
        <f>VLOOKUP(A46,OO,17,FALSE)</f>
        <v>E0.2</v>
      </c>
      <c r="Q46" t="str">
        <f>VLOOKUP(A46,OO,18,FALSE)</f>
        <v>3.8</v>
      </c>
      <c r="R46" s="64">
        <f>VLOOKUP(A46,OO,19,FALSE)</f>
        <v>42530</v>
      </c>
      <c r="S46" s="64">
        <f>VLOOKUP(A46,OO,20,FALSE)</f>
        <v>42583</v>
      </c>
      <c r="T46">
        <f>VLOOKUP(A46,OO,22,FALSE)</f>
        <v>6624354</v>
      </c>
      <c r="U46" t="str">
        <f>VLOOKUP(A46,OO,23,FALSE)</f>
        <v>JFERROLI</v>
      </c>
      <c r="V46" t="str">
        <f>VLOOKUP(A46,OO,24,FALSE)</f>
        <v>JOHNRY.FERROLINO</v>
      </c>
      <c r="W46">
        <f>VLOOKUP(A46,OO,25,FALSE)</f>
        <v>12158</v>
      </c>
      <c r="X46" t="str">
        <f>VLOOKUP(A46,OO,26,FALSE)</f>
        <v>FERROLINOJOHNRY</v>
      </c>
      <c r="Y46" t="str">
        <f>VLOOKUP(A46,OO,27,FALSE)</f>
        <v>PG3.HCLStdPAPEQ.FERROLINOJOHNRY</v>
      </c>
      <c r="Z46" s="65">
        <f>VLOOKUP(A46,OO,28,FALSE)</f>
        <v>613</v>
      </c>
      <c r="AA46" s="64">
        <f>VLOOKUP(A46,DZ,6,FALSE)</f>
        <v>29576</v>
      </c>
      <c r="AB46" t="str">
        <f>VLOOKUP(A46,HR,5,FALSE)</f>
        <v>B19 L26 Ph2,Babylonia St. North Olympus Subdivision Novalich</v>
      </c>
      <c r="AF46" s="63" t="s">
        <v>14873</v>
      </c>
      <c r="AG46" t="s">
        <v>14873</v>
      </c>
      <c r="AH46" s="63">
        <v>54</v>
      </c>
      <c r="AI46" s="63">
        <v>40</v>
      </c>
      <c r="AJ46" s="63">
        <v>37</v>
      </c>
      <c r="AL46" s="94" t="str">
        <f>VLOOKUP(A46,DZ,96,FALSE)</f>
        <v>JOHNPARKER2180@GMAIL.COM</v>
      </c>
      <c r="AM46" s="94" t="str">
        <f>VLOOKUP(A46,PP,13,FALSE)</f>
        <v>Audited</v>
      </c>
      <c r="AN46" s="94" t="str">
        <f>VLOOKUP(A46,PP,15,FALSE)</f>
        <v>Cleared</v>
      </c>
      <c r="AO46" s="95" t="str">
        <f>VLOOKUP(A46,PP,16,FALSE)</f>
        <v>Cleared</v>
      </c>
      <c r="AP46" s="63" t="str">
        <f>VLOOKUP(A46,PP,17,FALSE)</f>
        <v>Cleared</v>
      </c>
      <c r="AQ46" s="63" t="str">
        <f>VLOOKUP(A46,PP,18,FALSE)</f>
        <v>Cleared</v>
      </c>
      <c r="AR46" s="95" t="e">
        <f>VLOOKUP(A46,BB,3,FALSE)</f>
        <v>#N/A</v>
      </c>
      <c r="AS46" s="95" t="str">
        <f>VLOOKUP(A46,PP,19,FALSE)</f>
        <v>NBI</v>
      </c>
      <c r="AT46" s="63">
        <f>VLOOKUP(A46,PP,20,FALSE)</f>
        <v>37</v>
      </c>
      <c r="AU46" s="63">
        <f>VLOOKUP(A46,PP,21,FALSE)</f>
        <v>40</v>
      </c>
      <c r="AV46" s="63">
        <f>VLOOKUP(A46,VV,14,FALSE)</f>
        <v>54</v>
      </c>
      <c r="AW46" s="95">
        <f>VLOOKUP(A46,VV,15,FALSE)</f>
        <v>65224576</v>
      </c>
      <c r="AX46" s="95" t="str">
        <f>VLOOKUP(A46,VV,16,FALSE)</f>
        <v>Failed</v>
      </c>
    </row>
    <row r="47" spans="1:50" x14ac:dyDescent="0.25">
      <c r="A47">
        <f>'Master File 02.27'!A49</f>
        <v>51615282</v>
      </c>
      <c r="B47" t="str">
        <f>VLOOKUP(A47,OO,2,FALSE)</f>
        <v>Lozares, Eurvene Mark Santiago</v>
      </c>
      <c r="G47">
        <f>VLOOKUP(A47,OO,7,FALSE)</f>
        <v>51747002</v>
      </c>
      <c r="H47" t="str">
        <f>VLOOKUP(A47,OO,8,FALSE)</f>
        <v>Ronelle, Dalay</v>
      </c>
      <c r="I47">
        <f>VLOOKUP(A47,OO,9,FALSE)</f>
        <v>51621455</v>
      </c>
      <c r="J47" t="str">
        <f>VLOOKUP(A47,OO,10,FALSE)</f>
        <v>Francisco, Patricia Anne</v>
      </c>
      <c r="K47" t="str">
        <f>VLOOKUP(A47,OO,11,FALSE)</f>
        <v>Team Leader</v>
      </c>
      <c r="L47" t="str">
        <f>VLOOKUP(A47,OO,12,FALSE)</f>
        <v>SUPPORT</v>
      </c>
      <c r="M47" t="str">
        <f>VLOOKUP(A47,OO,13,FALSE)</f>
        <v>ACTIVE</v>
      </c>
      <c r="N47" t="str">
        <f>VLOOKUP(A47,OO,14,FALSE)</f>
        <v>PPMC BPM</v>
      </c>
      <c r="O47" t="str">
        <f>VLOOKUP(A47,OO,15,FALSE)</f>
        <v>Wave 9</v>
      </c>
      <c r="P47" t="str">
        <f>VLOOKUP(A47,OO,17,FALSE)</f>
        <v>E1.1</v>
      </c>
      <c r="Q47" t="str">
        <f>VLOOKUP(A47,OO,18,FALSE)</f>
        <v>3.8</v>
      </c>
      <c r="R47" s="64">
        <f>VLOOKUP(A47,OO,19,FALSE)</f>
        <v>42530</v>
      </c>
      <c r="S47" s="64">
        <f>VLOOKUP(A47,OO,20,FALSE)</f>
        <v>43315</v>
      </c>
      <c r="T47">
        <f>VLOOKUP(A47,OO,22,FALSE)</f>
        <v>6624361</v>
      </c>
      <c r="U47" t="str">
        <f>VLOOKUP(A47,OO,23,FALSE)</f>
        <v>ESANTIA2</v>
      </c>
      <c r="V47" t="str">
        <f>VLOOKUP(A47,OO,24,FALSE)</f>
        <v>EURVENEMARK.LOZARES</v>
      </c>
      <c r="W47">
        <f>VLOOKUP(A47,OO,25,FALSE)</f>
        <v>12060</v>
      </c>
      <c r="X47" t="str">
        <f>VLOOKUP(A47,OO,26,FALSE)</f>
        <v>LOZARESEURVENEMA</v>
      </c>
      <c r="Y47" t="str">
        <f>VLOOKUP(A47,OO,27,FALSE)</f>
        <v>PG3.HCLPPMCBPM.LOZARESEURVENEMA</v>
      </c>
      <c r="Z47" s="65">
        <f>VLOOKUP(A47,OO,28,FALSE)</f>
        <v>15142</v>
      </c>
      <c r="AA47" s="64">
        <f>VLOOKUP(A47,DZ,6,FALSE)</f>
        <v>33880</v>
      </c>
      <c r="AB47" t="str">
        <f>VLOOKUP(A47,HR,5,FALSE)</f>
        <v>Blk 17 Lot 1 Contreras St. Central Bicut</v>
      </c>
      <c r="AF47" s="63" t="s">
        <v>14873</v>
      </c>
      <c r="AG47" t="s">
        <v>14873</v>
      </c>
      <c r="AH47" s="63">
        <v>68</v>
      </c>
      <c r="AI47" s="63">
        <v>42</v>
      </c>
      <c r="AJ47" s="63">
        <v>37</v>
      </c>
      <c r="AL47" s="94" t="str">
        <f>VLOOKUP(A47,DZ,96,FALSE)</f>
        <v>EURVENE.SANTIAGO@GMAIL.COM</v>
      </c>
      <c r="AM47" s="94" t="str">
        <f>VLOOKUP(A47,PP,13,FALSE)</f>
        <v>Audited</v>
      </c>
      <c r="AN47" s="94" t="str">
        <f>VLOOKUP(A47,PP,15,FALSE)</f>
        <v>Cleared</v>
      </c>
      <c r="AO47" s="95" t="str">
        <f>VLOOKUP(A47,PP,16,FALSE)</f>
        <v>Cleared</v>
      </c>
      <c r="AP47" s="63" t="str">
        <f>VLOOKUP(A47,PP,17,FALSE)</f>
        <v>Cleared</v>
      </c>
      <c r="AQ47" s="63" t="str">
        <f>VLOOKUP(A47,PP,18,FALSE)</f>
        <v>Cleared</v>
      </c>
      <c r="AR47" s="95" t="e">
        <f>VLOOKUP(A47,BB,3,FALSE)</f>
        <v>#N/A</v>
      </c>
      <c r="AS47" s="95" t="str">
        <f>VLOOKUP(A47,PP,19,FALSE)</f>
        <v>NBI</v>
      </c>
      <c r="AT47" s="63">
        <f>VLOOKUP(A47,PP,20,FALSE)</f>
        <v>37</v>
      </c>
      <c r="AU47" s="63">
        <f>VLOOKUP(A47,PP,21,FALSE)</f>
        <v>42</v>
      </c>
      <c r="AV47" s="63">
        <f>VLOOKUP(A47,VV,14,FALSE)</f>
        <v>68</v>
      </c>
      <c r="AW47" s="95">
        <f>VLOOKUP(A47,VV,15,FALSE)</f>
        <v>53126923</v>
      </c>
      <c r="AX47" s="95" t="str">
        <f>VLOOKUP(A47,VV,16,FALSE)</f>
        <v>Passed</v>
      </c>
    </row>
    <row r="48" spans="1:50" x14ac:dyDescent="0.25">
      <c r="A48">
        <f>'Master File 02.27'!A50</f>
        <v>51615818</v>
      </c>
      <c r="B48" t="str">
        <f>VLOOKUP(A48,OO,2,FALSE)</f>
        <v>Candido, Mira Kristina</v>
      </c>
      <c r="G48">
        <f>VLOOKUP(A48,OO,7,FALSE)</f>
        <v>51743367</v>
      </c>
      <c r="H48" t="str">
        <f>VLOOKUP(A48,OO,8,FALSE)</f>
        <v>Evangelista, Jose Roy</v>
      </c>
      <c r="I48">
        <f>VLOOKUP(A48,OO,9,FALSE)</f>
        <v>51564379</v>
      </c>
      <c r="J48" t="str">
        <f>VLOOKUP(A48,OO,10,FALSE)</f>
        <v>Puentenegra, Kris Angelo</v>
      </c>
      <c r="K48" t="str">
        <f>VLOOKUP(A48,OO,11,FALSE)</f>
        <v>Senior CSR</v>
      </c>
      <c r="L48" t="str">
        <f>VLOOKUP(A48,OO,12,FALSE)</f>
        <v>PRODUCTION</v>
      </c>
      <c r="M48" t="str">
        <f>VLOOKUP(A48,OO,13,FALSE)</f>
        <v>ACTIVE</v>
      </c>
      <c r="N48" t="str">
        <f>VLOOKUP(A48,OO,14,FALSE)</f>
        <v>Standard PAP</v>
      </c>
      <c r="O48" t="str">
        <f>VLOOKUP(A48,OO,15,FALSE)</f>
        <v>Wave 9</v>
      </c>
      <c r="P48" t="str">
        <f>VLOOKUP(A48,OO,17,FALSE)</f>
        <v>E0.2</v>
      </c>
      <c r="Q48" t="str">
        <f>VLOOKUP(A48,OO,18,FALSE)</f>
        <v>3.8</v>
      </c>
      <c r="R48" s="64">
        <f>VLOOKUP(A48,OO,19,FALSE)</f>
        <v>42534</v>
      </c>
      <c r="S48" s="64">
        <f>VLOOKUP(A48,OO,20,FALSE)</f>
        <v>43312</v>
      </c>
      <c r="T48">
        <f>VLOOKUP(A48,OO,22,FALSE)</f>
        <v>6624363</v>
      </c>
      <c r="U48" t="str">
        <f>VLOOKUP(A48,OO,23,FALSE)</f>
        <v>MCANDIDO</v>
      </c>
      <c r="V48" t="str">
        <f>VLOOKUP(A48,OO,24,FALSE)</f>
        <v>MIRA.CANDIDO</v>
      </c>
      <c r="W48">
        <f>VLOOKUP(A48,OO,25,FALSE)</f>
        <v>12041</v>
      </c>
      <c r="X48" t="str">
        <f>VLOOKUP(A48,OO,26,FALSE)</f>
        <v>CANDIDOMIRAKRIST</v>
      </c>
      <c r="Y48" t="str">
        <f>VLOOKUP(A48,OO,27,FALSE)</f>
        <v>PG3.HCLStdPAPEQ.CANDIDOMIRAKRIST</v>
      </c>
      <c r="Z48" s="65">
        <f>VLOOKUP(A48,OO,28,FALSE)</f>
        <v>632</v>
      </c>
      <c r="AA48" s="64">
        <f>VLOOKUP(A48,DZ,6,FALSE)</f>
        <v>32172</v>
      </c>
      <c r="AB48" t="str">
        <f>VLOOKUP(A48,HR,5,FALSE)</f>
        <v>Door 10 Villa luz Apartment, Don Justo G</v>
      </c>
      <c r="AF48" s="63" t="s">
        <v>14873</v>
      </c>
      <c r="AG48" t="s">
        <v>14873</v>
      </c>
      <c r="AH48" s="63">
        <v>56</v>
      </c>
      <c r="AI48" s="63">
        <v>38</v>
      </c>
      <c r="AJ48" s="63">
        <v>37</v>
      </c>
      <c r="AL48" s="94" t="str">
        <f>VLOOKUP(A48,DZ,96,FALSE)</f>
        <v>ZHINC_3088@YAHOO.COM</v>
      </c>
      <c r="AM48" s="94" t="str">
        <f>VLOOKUP(A48,PP,13,FALSE)</f>
        <v>Audited</v>
      </c>
      <c r="AN48" s="94" t="str">
        <f>VLOOKUP(A48,PP,15,FALSE)</f>
        <v>Cleared</v>
      </c>
      <c r="AO48" s="95" t="str">
        <f>VLOOKUP(A48,PP,16,FALSE)</f>
        <v>Cleared</v>
      </c>
      <c r="AP48" s="63" t="str">
        <f>VLOOKUP(A48,PP,17,FALSE)</f>
        <v>Cleared</v>
      </c>
      <c r="AQ48" s="63" t="str">
        <f>VLOOKUP(A48,PP,18,FALSE)</f>
        <v>Cleared</v>
      </c>
      <c r="AR48" s="95" t="e">
        <f>VLOOKUP(A48,BB,3,FALSE)</f>
        <v>#N/A</v>
      </c>
      <c r="AS48" s="95" t="str">
        <f>VLOOKUP(A48,PP,19,FALSE)</f>
        <v>NBI</v>
      </c>
      <c r="AT48" s="63">
        <f>VLOOKUP(A48,PP,20,FALSE)</f>
        <v>37</v>
      </c>
      <c r="AU48" s="63">
        <f>VLOOKUP(A48,PP,21,FALSE)</f>
        <v>38</v>
      </c>
      <c r="AV48" s="63">
        <f>VLOOKUP(A48,VV,14,FALSE)</f>
        <v>56</v>
      </c>
      <c r="AW48" s="95">
        <f>VLOOKUP(A48,VV,15,FALSE)</f>
        <v>72373673</v>
      </c>
      <c r="AX48" s="95" t="str">
        <f>VLOOKUP(A48,VV,16,FALSE)</f>
        <v>Failed</v>
      </c>
    </row>
    <row r="49" spans="1:50" x14ac:dyDescent="0.25">
      <c r="A49">
        <f>'Master File 02.27'!A59</f>
        <v>51637926</v>
      </c>
      <c r="B49" t="str">
        <f>VLOOKUP(A49,OO,2,FALSE)</f>
        <v>Brazas, Enjel Damasco</v>
      </c>
      <c r="G49">
        <f>VLOOKUP(A49,OO,7,FALSE)</f>
        <v>51581034</v>
      </c>
      <c r="H49" t="str">
        <f>VLOOKUP(A49,OO,8,FALSE)</f>
        <v>Leona, Christian Geemee</v>
      </c>
      <c r="I49">
        <f>VLOOKUP(A49,OO,9,FALSE)</f>
        <v>51758030</v>
      </c>
      <c r="J49" t="str">
        <f>VLOOKUP(A49,OO,10,FALSE)</f>
        <v>Alaganantham, Sundaram</v>
      </c>
      <c r="K49" t="str">
        <f>VLOOKUP(A49,OO,11,FALSE)</f>
        <v>Quality Analyst</v>
      </c>
      <c r="L49" t="str">
        <f>VLOOKUP(A49,OO,12,FALSE)</f>
        <v>SUPPORT</v>
      </c>
      <c r="M49" t="str">
        <f>VLOOKUP(A49,OO,13,FALSE)</f>
        <v>ACTIVE</v>
      </c>
      <c r="N49" t="str">
        <f>VLOOKUP(A49,OO,14,FALSE)</f>
        <v>Kaiser Closet</v>
      </c>
      <c r="O49" t="str">
        <f>VLOOKUP(A49,OO,15,FALSE)</f>
        <v>Wave 13</v>
      </c>
      <c r="P49" t="str">
        <f>VLOOKUP(A49,OO,17,FALSE)</f>
        <v>E0.3</v>
      </c>
      <c r="Q49" t="str">
        <f>VLOOKUP(A49,OO,18,FALSE)</f>
        <v>3.4</v>
      </c>
      <c r="R49" s="64">
        <f>VLOOKUP(A49,OO,19,FALSE)</f>
        <v>42663</v>
      </c>
      <c r="S49" s="64">
        <f>VLOOKUP(A49,OO,20,FALSE)</f>
        <v>42702</v>
      </c>
      <c r="T49">
        <f>VLOOKUP(A49,OO,22,FALSE)</f>
        <v>6624390</v>
      </c>
      <c r="U49" t="str">
        <f>VLOOKUP(A49,OO,23,FALSE)</f>
        <v>EBRAZAS1</v>
      </c>
      <c r="V49" t="str">
        <f>VLOOKUP(A49,OO,24,FALSE)</f>
        <v>ENJEL.BRAZAS</v>
      </c>
      <c r="W49">
        <f>VLOOKUP(A49,OO,25,FALSE)</f>
        <v>69142</v>
      </c>
      <c r="X49" t="str">
        <f>VLOOKUP(A49,OO,26,FALSE)</f>
        <v>BrazasEnjelDama</v>
      </c>
      <c r="Y49" t="str">
        <f>VLOOKUP(A49,OO,27,FALSE)</f>
        <v>PG3.HCLQuality.BrazasEnjelDama</v>
      </c>
      <c r="Z49" s="65">
        <f>VLOOKUP(A49,OO,28,FALSE)</f>
        <v>2918</v>
      </c>
      <c r="AA49" s="64">
        <f>VLOOKUP(A49,DZ,6,FALSE)</f>
        <v>34357</v>
      </c>
      <c r="AB49" t="str">
        <f>VLOOKUP(A49,HR,5,FALSE)</f>
        <v>Heroes del 96</v>
      </c>
      <c r="AF49" s="63" t="s">
        <v>14873</v>
      </c>
      <c r="AG49" t="s">
        <v>14873</v>
      </c>
      <c r="AH49" s="63">
        <v>49</v>
      </c>
      <c r="AI49" s="63">
        <v>41</v>
      </c>
      <c r="AJ49" s="63">
        <v>37</v>
      </c>
      <c r="AL49" s="94" t="str">
        <f>VLOOKUP(A49,DZ,96,FALSE)</f>
        <v>BRAZAS_0123@YAHOO.COM.PH</v>
      </c>
      <c r="AM49" s="94" t="str">
        <f>VLOOKUP(A49,PP,13,FALSE)</f>
        <v>Audited</v>
      </c>
      <c r="AN49" s="94" t="str">
        <f>VLOOKUP(A49,PP,15,FALSE)</f>
        <v>Cleared</v>
      </c>
      <c r="AO49" s="95" t="str">
        <f>VLOOKUP(A49,PP,16,FALSE)</f>
        <v>Cleared</v>
      </c>
      <c r="AP49" s="63" t="str">
        <f>VLOOKUP(A49,PP,17,FALSE)</f>
        <v>Cleared</v>
      </c>
      <c r="AQ49" s="63" t="str">
        <f>VLOOKUP(A49,PP,18,FALSE)</f>
        <v>Cleared</v>
      </c>
      <c r="AR49" s="95" t="e">
        <f>VLOOKUP(A49,BB,3,FALSE)</f>
        <v>#N/A</v>
      </c>
      <c r="AS49" s="95" t="str">
        <f>VLOOKUP(A49,PP,19,FALSE)</f>
        <v>NBI</v>
      </c>
      <c r="AT49" s="63">
        <f>VLOOKUP(A49,PP,20,FALSE)</f>
        <v>37</v>
      </c>
      <c r="AU49" s="63">
        <f>VLOOKUP(A49,PP,21,FALSE)</f>
        <v>41</v>
      </c>
      <c r="AV49" s="63">
        <f>VLOOKUP(A49,VV,14,FALSE)</f>
        <v>49</v>
      </c>
      <c r="AW49" s="95">
        <f>VLOOKUP(A49,VV,15,FALSE)</f>
        <v>14307832</v>
      </c>
      <c r="AX49" s="95" t="str">
        <f>VLOOKUP(A49,VV,16,FALSE)</f>
        <v>Failed</v>
      </c>
    </row>
    <row r="50" spans="1:50" x14ac:dyDescent="0.25">
      <c r="A50">
        <f>'Master File 02.27'!A75</f>
        <v>51694202</v>
      </c>
      <c r="B50" t="str">
        <f>VLOOKUP(A50,OO,2,FALSE)</f>
        <v>Austria, Miled Grace</v>
      </c>
      <c r="G50">
        <f>VLOOKUP(A50,OO,7,FALSE)</f>
        <v>51691175</v>
      </c>
      <c r="H50" t="str">
        <f>VLOOKUP(A50,OO,8,FALSE)</f>
        <v>Estaras, Rowell Golloso</v>
      </c>
      <c r="I50">
        <f>VLOOKUP(A50,OO,9,FALSE)</f>
        <v>51609648</v>
      </c>
      <c r="J50" t="str">
        <f>VLOOKUP(A50,OO,10,FALSE)</f>
        <v>Alcantara, Ma. Concepcion</v>
      </c>
      <c r="K50" t="str">
        <f>VLOOKUP(A50,OO,11,FALSE)</f>
        <v>Senior CSR</v>
      </c>
      <c r="L50" t="str">
        <f>VLOOKUP(A50,OO,12,FALSE)</f>
        <v>PRODUCTION</v>
      </c>
      <c r="M50" t="str">
        <f>VLOOKUP(A50,OO,13,FALSE)</f>
        <v>ACTIVE</v>
      </c>
      <c r="N50" t="str">
        <f>VLOOKUP(A50,OO,14,FALSE)</f>
        <v>Sleep EQ</v>
      </c>
      <c r="O50" t="str">
        <f>VLOOKUP(A50,OO,15,FALSE)</f>
        <v>Wave 1</v>
      </c>
      <c r="P50" t="str">
        <f>VLOOKUP(A50,OO,17,FALSE)</f>
        <v>E0.2</v>
      </c>
      <c r="Q50" t="str">
        <f>VLOOKUP(A50,OO,18,FALSE)</f>
        <v>2.7</v>
      </c>
      <c r="R50" s="64">
        <f>VLOOKUP(A50,OO,19,FALSE)</f>
        <v>42940</v>
      </c>
      <c r="S50" s="64">
        <f>VLOOKUP(A50,OO,20,FALSE)</f>
        <v>43651</v>
      </c>
      <c r="T50">
        <f>VLOOKUP(A50,OO,22,FALSE)</f>
        <v>6624553</v>
      </c>
      <c r="U50" t="str">
        <f>VLOOKUP(A50,OO,23,FALSE)</f>
        <v>MAUSTRIA</v>
      </c>
      <c r="V50" t="str">
        <f>VLOOKUP(A50,OO,24,FALSE)</f>
        <v>MILLEDGRACE.AUSTRIA</v>
      </c>
      <c r="W50">
        <f>VLOOKUP(A50,OO,25,FALSE)</f>
        <v>69203</v>
      </c>
      <c r="X50" t="str">
        <f>VLOOKUP(A50,OO,26,FALSE)</f>
        <v>AustriaMiledGra</v>
      </c>
      <c r="Y50" t="str">
        <f>VLOOKUP(A50,OO,27,FALSE)</f>
        <v>PG3.HCLSleepRSEQ.AustriaMiledGra</v>
      </c>
      <c r="Z50" s="65">
        <f>VLOOKUP(A50,OO,28,FALSE)</f>
        <v>15400</v>
      </c>
      <c r="AA50" s="64">
        <f>VLOOKUP(A50,DZ,6,FALSE)</f>
        <v>33997</v>
      </c>
      <c r="AB50" t="str">
        <f>VLOOKUP(A50,HR,5,FALSE)</f>
        <v>329 Gabriel St., Taglesville Capitangan Abucay Bataan</v>
      </c>
      <c r="AF50" s="63" t="s">
        <v>14873</v>
      </c>
      <c r="AG50" t="s">
        <v>14873</v>
      </c>
      <c r="AH50" s="63">
        <v>72</v>
      </c>
      <c r="AI50" s="63">
        <v>38</v>
      </c>
      <c r="AJ50" s="63">
        <v>37</v>
      </c>
      <c r="AL50" s="94" t="str">
        <f>VLOOKUP(A50,DZ,96,FALSE)</f>
        <v>MILED.AUSTRIA@YAHOO.COM</v>
      </c>
      <c r="AM50" s="94" t="str">
        <f>VLOOKUP(A50,PP,13,FALSE)</f>
        <v>Audited</v>
      </c>
      <c r="AN50" s="94" t="str">
        <f>VLOOKUP(A50,PP,15,FALSE)</f>
        <v>Cleared</v>
      </c>
      <c r="AO50" s="95" t="str">
        <f>VLOOKUP(A50,PP,16,FALSE)</f>
        <v>Cleared</v>
      </c>
      <c r="AP50" s="63" t="str">
        <f>VLOOKUP(A50,PP,17,FALSE)</f>
        <v>Cleared</v>
      </c>
      <c r="AQ50" s="63" t="str">
        <f>VLOOKUP(A50,PP,18,FALSE)</f>
        <v>Cleared</v>
      </c>
      <c r="AR50" s="95" t="e">
        <f>VLOOKUP(A50,BB,3,FALSE)</f>
        <v>#N/A</v>
      </c>
      <c r="AS50" s="95" t="str">
        <f>VLOOKUP(A50,PP,19,FALSE)</f>
        <v>Police</v>
      </c>
      <c r="AT50" s="63">
        <f>VLOOKUP(A50,PP,20,FALSE)</f>
        <v>37</v>
      </c>
      <c r="AU50" s="63">
        <f>VLOOKUP(A50,PP,21,FALSE)</f>
        <v>38</v>
      </c>
      <c r="AV50" s="63">
        <f>VLOOKUP(A50,VV,14,FALSE)</f>
        <v>72</v>
      </c>
      <c r="AW50" s="95">
        <f>VLOOKUP(A50,VV,15,FALSE)</f>
        <v>69854982</v>
      </c>
      <c r="AX50" s="95" t="str">
        <f>VLOOKUP(A50,VV,16,FALSE)</f>
        <v>Passed</v>
      </c>
    </row>
    <row r="51" spans="1:50" x14ac:dyDescent="0.25">
      <c r="A51">
        <f>'Master File 02.27'!A263</f>
        <v>51797296</v>
      </c>
      <c r="B51" t="str">
        <f>VLOOKUP(A51,OO,2,FALSE)</f>
        <v>Banal, Christian John</v>
      </c>
      <c r="G51">
        <f>VLOOKUP(A51,OO,7,FALSE)</f>
        <v>51581034</v>
      </c>
      <c r="H51" t="str">
        <f>VLOOKUP(A51,OO,8,FALSE)</f>
        <v>Leona, Christian Geemee</v>
      </c>
      <c r="I51">
        <f>VLOOKUP(A51,OO,9,FALSE)</f>
        <v>51758030</v>
      </c>
      <c r="J51" t="str">
        <f>VLOOKUP(A51,OO,10,FALSE)</f>
        <v>Alaganantham, Sundaram</v>
      </c>
      <c r="K51" t="str">
        <f>VLOOKUP(A51,OO,11,FALSE)</f>
        <v>Automation</v>
      </c>
      <c r="L51" t="str">
        <f>VLOOKUP(A51,OO,12,FALSE)</f>
        <v>SUPPORT</v>
      </c>
      <c r="M51" t="str">
        <f>VLOOKUP(A51,OO,13,FALSE)</f>
        <v>ACTIVE</v>
      </c>
      <c r="N51" t="str">
        <f>VLOOKUP(A51,OO,14,FALSE)</f>
        <v>ALL</v>
      </c>
      <c r="O51" t="str">
        <f>VLOOKUP(A51,OO,15,FALSE)</f>
        <v>-</v>
      </c>
      <c r="P51" t="str">
        <f>VLOOKUP(A51,OO,17,FALSE)</f>
        <v>E1.1</v>
      </c>
      <c r="Q51" t="str">
        <f>VLOOKUP(A51,OO,18,FALSE)</f>
        <v>0.11</v>
      </c>
      <c r="R51" s="64">
        <f>VLOOKUP(A51,OO,19,FALSE)</f>
        <v>43550</v>
      </c>
      <c r="S51" s="64">
        <f>VLOOKUP(A51,OO,20,FALSE)</f>
        <v>0</v>
      </c>
      <c r="T51">
        <f>VLOOKUP(A51,OO,22,FALSE)</f>
        <v>0</v>
      </c>
      <c r="U51" t="str">
        <f>VLOOKUP(A51,OO,23,FALSE)</f>
        <v>CBANAL</v>
      </c>
      <c r="V51" t="str">
        <f>VLOOKUP(A51,OO,24,FALSE)</f>
        <v>CHRISTIANJOHN.BANAL</v>
      </c>
      <c r="W51">
        <f>VLOOKUP(A51,OO,25,FALSE)</f>
        <v>0</v>
      </c>
      <c r="X51" t="str">
        <f>VLOOKUP(A51,OO,26,FALSE)</f>
        <v/>
      </c>
      <c r="Y51">
        <f>VLOOKUP(A51,OO,27,FALSE)</f>
        <v>0</v>
      </c>
      <c r="Z51" s="65">
        <f>VLOOKUP(A51,OO,28,FALSE)</f>
        <v>17080</v>
      </c>
      <c r="AA51" s="64">
        <f>VLOOKUP(A51,DZ,6,FALSE)</f>
        <v>35032</v>
      </c>
      <c r="AB51" t="e">
        <f>VLOOKUP(A51,HR,5,FALSE)</f>
        <v>#N/A</v>
      </c>
      <c r="AF51" s="63" t="s">
        <v>14873</v>
      </c>
      <c r="AG51" t="s">
        <v>14874</v>
      </c>
      <c r="AH51" s="63">
        <v>74</v>
      </c>
      <c r="AI51" s="63">
        <v>46</v>
      </c>
      <c r="AJ51" s="63">
        <v>37</v>
      </c>
      <c r="AL51" s="94" t="str">
        <f>VLOOKUP(A51,DZ,96,FALSE)</f>
        <v>CHRISTIANJOHN.BANAL@YAHOO.COM</v>
      </c>
      <c r="AM51" s="94" t="str">
        <f>VLOOKUP(A51,PP,13,FALSE)</f>
        <v>Audited</v>
      </c>
      <c r="AN51" s="94" t="str">
        <f>VLOOKUP(A51,PP,15,FALSE)</f>
        <v>Cleared</v>
      </c>
      <c r="AO51" s="95" t="str">
        <f>VLOOKUP(A51,PP,16,FALSE)</f>
        <v>Cleared</v>
      </c>
      <c r="AP51" s="63" t="str">
        <f>VLOOKUP(A51,PP,17,FALSE)</f>
        <v>Cleared</v>
      </c>
      <c r="AQ51" s="63" t="str">
        <f>VLOOKUP(A51,PP,18,FALSE)</f>
        <v>X</v>
      </c>
      <c r="AR51" s="95" t="e">
        <f>VLOOKUP(A51,BB,3,FALSE)</f>
        <v>#N/A</v>
      </c>
      <c r="AS51" s="95" t="str">
        <f>VLOOKUP(A51,PP,19,FALSE)</f>
        <v>Police</v>
      </c>
      <c r="AT51" s="63">
        <f>VLOOKUP(A51,PP,20,FALSE)</f>
        <v>37</v>
      </c>
      <c r="AU51" s="63">
        <f>VLOOKUP(A51,PP,21,FALSE)</f>
        <v>46</v>
      </c>
      <c r="AV51" s="63">
        <f>VLOOKUP(A51,VV,14,FALSE)</f>
        <v>74</v>
      </c>
      <c r="AW51" s="95">
        <f>VLOOKUP(A51,VV,15,FALSE)</f>
        <v>54646914</v>
      </c>
      <c r="AX51" s="95" t="str">
        <f>VLOOKUP(A51,VV,16,FALSE)</f>
        <v>Passed</v>
      </c>
    </row>
    <row r="52" spans="1:50" x14ac:dyDescent="0.25">
      <c r="A52">
        <f>'Master File 02.27'!A80</f>
        <v>51697018</v>
      </c>
      <c r="B52" t="str">
        <f>VLOOKUP(A52,OO,2,FALSE)</f>
        <v>Alon, Amerodin</v>
      </c>
      <c r="G52">
        <f>VLOOKUP(A52,OO,7,FALSE)</f>
        <v>51547597</v>
      </c>
      <c r="H52" t="str">
        <f>VLOOKUP(A52,OO,8,FALSE)</f>
        <v>Venales, Marven</v>
      </c>
      <c r="I52">
        <f>VLOOKUP(A52,OO,9,FALSE)</f>
        <v>51814930</v>
      </c>
      <c r="J52" t="str">
        <f>VLOOKUP(A52,OO,10,FALSE)</f>
        <v xml:space="preserve">Raagas, Jake </v>
      </c>
      <c r="K52" t="str">
        <f>VLOOKUP(A52,OO,11,FALSE)</f>
        <v>Senior CSR</v>
      </c>
      <c r="L52" t="str">
        <f>VLOOKUP(A52,OO,12,FALSE)</f>
        <v>PRODUCTION</v>
      </c>
      <c r="M52" t="str">
        <f>VLOOKUP(A52,OO,13,FALSE)</f>
        <v>ACTIVE</v>
      </c>
      <c r="N52" t="str">
        <f>VLOOKUP(A52,OO,14,FALSE)</f>
        <v>Kaiser BU/AH</v>
      </c>
      <c r="O52" t="str">
        <f>VLOOKUP(A52,OO,15,FALSE)</f>
        <v>Wave 1</v>
      </c>
      <c r="P52" t="str">
        <f>VLOOKUP(A52,OO,17,FALSE)</f>
        <v>E0.2</v>
      </c>
      <c r="Q52" t="str">
        <f>VLOOKUP(A52,OO,18,FALSE)</f>
        <v>2.6</v>
      </c>
      <c r="R52" s="64">
        <f>VLOOKUP(A52,OO,19,FALSE)</f>
        <v>42961</v>
      </c>
      <c r="S52" s="64">
        <f>VLOOKUP(A52,OO,20,FALSE)</f>
        <v>43017</v>
      </c>
      <c r="T52">
        <f>VLOOKUP(A52,OO,22,FALSE)</f>
        <v>6624608</v>
      </c>
      <c r="U52" t="str">
        <f>VLOOKUP(A52,OO,23,FALSE)</f>
        <v>AALON</v>
      </c>
      <c r="V52" t="str">
        <f>VLOOKUP(A52,OO,24,FALSE)</f>
        <v>AMERODIN.ALON</v>
      </c>
      <c r="W52">
        <f>VLOOKUP(A52,OO,25,FALSE)</f>
        <v>69007</v>
      </c>
      <c r="X52" t="str">
        <f>VLOOKUP(A52,OO,26,FALSE)</f>
        <v>ALONAMERODIN</v>
      </c>
      <c r="Y52" t="str">
        <f>VLOOKUP(A52,OO,27,FALSE)</f>
        <v>PG3.HCLKAISERHC.ALONAMERODIN</v>
      </c>
      <c r="Z52" s="65">
        <f>VLOOKUP(A52,OO,28,FALSE)</f>
        <v>14413</v>
      </c>
      <c r="AA52" s="64">
        <f>VLOOKUP(A52,DZ,6,FALSE)</f>
        <v>32558</v>
      </c>
      <c r="AB52" t="str">
        <f>VLOOKUP(A52,HR,5,FALSE)</f>
        <v>252 Lawin Street, Brgy. Rizal Makati City</v>
      </c>
      <c r="AF52" s="63" t="s">
        <v>14873</v>
      </c>
      <c r="AG52" t="s">
        <v>14874</v>
      </c>
      <c r="AH52" s="63">
        <v>73</v>
      </c>
      <c r="AI52" s="63">
        <v>38</v>
      </c>
      <c r="AJ52" s="63">
        <v>37</v>
      </c>
      <c r="AL52" s="94" t="str">
        <f>VLOOKUP(A52,DZ,96,FALSE)</f>
        <v>AMERODIN.ALON@GMAIL.COM</v>
      </c>
      <c r="AM52" s="94" t="str">
        <f>VLOOKUP(A52,PP,13,FALSE)</f>
        <v>Audited</v>
      </c>
      <c r="AN52" s="94" t="str">
        <f>VLOOKUP(A52,PP,15,FALSE)</f>
        <v>Cleared</v>
      </c>
      <c r="AO52" s="95" t="str">
        <f>VLOOKUP(A52,PP,16,FALSE)</f>
        <v>Cleared</v>
      </c>
      <c r="AP52" s="63" t="str">
        <f>VLOOKUP(A52,PP,17,FALSE)</f>
        <v>Cleared</v>
      </c>
      <c r="AQ52" s="63" t="str">
        <f>VLOOKUP(A52,PP,18,FALSE)</f>
        <v>X</v>
      </c>
      <c r="AR52" s="95" t="e">
        <f>VLOOKUP(A52,BB,3,FALSE)</f>
        <v>#N/A</v>
      </c>
      <c r="AS52" s="95" t="str">
        <f>VLOOKUP(A52,PP,19,FALSE)</f>
        <v>NBI</v>
      </c>
      <c r="AT52" s="63">
        <f>VLOOKUP(A52,PP,20,FALSE)</f>
        <v>37</v>
      </c>
      <c r="AU52" s="63">
        <f>VLOOKUP(A52,PP,21,FALSE)</f>
        <v>38</v>
      </c>
      <c r="AV52" s="63">
        <f>VLOOKUP(A52,VV,14,FALSE)</f>
        <v>73</v>
      </c>
      <c r="AW52" s="95">
        <f>VLOOKUP(A52,VV,15,FALSE)</f>
        <v>77547516</v>
      </c>
      <c r="AX52" s="95" t="str">
        <f>VLOOKUP(A52,VV,16,FALSE)</f>
        <v>Passed</v>
      </c>
    </row>
    <row r="53" spans="1:50" x14ac:dyDescent="0.25">
      <c r="A53">
        <f>'Master File 02.27'!A81</f>
        <v>51697019</v>
      </c>
      <c r="B53" t="str">
        <f>VLOOKUP(A53,OO,2,FALSE)</f>
        <v>Medrano, Evangeline</v>
      </c>
      <c r="G53">
        <f>VLOOKUP(A53,OO,7,FALSE)</f>
        <v>51547597</v>
      </c>
      <c r="H53" t="str">
        <f>VLOOKUP(A53,OO,8,FALSE)</f>
        <v>Venales, Marven</v>
      </c>
      <c r="I53">
        <f>VLOOKUP(A53,OO,9,FALSE)</f>
        <v>51814930</v>
      </c>
      <c r="J53" t="str">
        <f>VLOOKUP(A53,OO,10,FALSE)</f>
        <v xml:space="preserve">Raagas, Jake </v>
      </c>
      <c r="K53" t="str">
        <f>VLOOKUP(A53,OO,11,FALSE)</f>
        <v>Senior CSR</v>
      </c>
      <c r="L53" t="str">
        <f>VLOOKUP(A53,OO,12,FALSE)</f>
        <v>PRODUCTION</v>
      </c>
      <c r="M53" t="str">
        <f>VLOOKUP(A53,OO,13,FALSE)</f>
        <v>ACTIVE</v>
      </c>
      <c r="N53" t="str">
        <f>VLOOKUP(A53,OO,14,FALSE)</f>
        <v>Kaiser BU/AH</v>
      </c>
      <c r="O53" t="str">
        <f>VLOOKUP(A53,OO,15,FALSE)</f>
        <v>Wave 1</v>
      </c>
      <c r="P53" t="str">
        <f>VLOOKUP(A53,OO,17,FALSE)</f>
        <v>E0.2</v>
      </c>
      <c r="Q53" t="str">
        <f>VLOOKUP(A53,OO,18,FALSE)</f>
        <v>2.6</v>
      </c>
      <c r="R53" s="64">
        <f>VLOOKUP(A53,OO,19,FALSE)</f>
        <v>42961</v>
      </c>
      <c r="S53" s="64">
        <f>VLOOKUP(A53,OO,20,FALSE)</f>
        <v>43017</v>
      </c>
      <c r="T53">
        <f>VLOOKUP(A53,OO,22,FALSE)</f>
        <v>6624610</v>
      </c>
      <c r="U53" t="str">
        <f>VLOOKUP(A53,OO,23,FALSE)</f>
        <v>EMEDRANO</v>
      </c>
      <c r="V53" t="str">
        <f>VLOOKUP(A53,OO,24,FALSE)</f>
        <v>EVANGELINE.MEDRANO</v>
      </c>
      <c r="W53">
        <f>VLOOKUP(A53,OO,25,FALSE)</f>
        <v>69040</v>
      </c>
      <c r="X53" t="str">
        <f>VLOOKUP(A53,OO,26,FALSE)</f>
        <v>MEDRANOEVANGELIN</v>
      </c>
      <c r="Y53" t="str">
        <f>VLOOKUP(A53,OO,27,FALSE)</f>
        <v>PG3.HCLKAISERHC.MEDRANOEVANGELIN</v>
      </c>
      <c r="Z53" s="65">
        <f>VLOOKUP(A53,OO,28,FALSE)</f>
        <v>14441</v>
      </c>
      <c r="AA53" s="64">
        <f>VLOOKUP(A53,DZ,6,FALSE)</f>
        <v>28916</v>
      </c>
      <c r="AB53" t="str">
        <f>VLOOKUP(A53,HR,5,FALSE)</f>
        <v>L3 B118 PH3A, Magbuhay Home, Darangan, Binangonan, Rizal</v>
      </c>
      <c r="AF53" s="63" t="s">
        <v>14873</v>
      </c>
      <c r="AG53" t="s">
        <v>14874</v>
      </c>
      <c r="AH53" s="63">
        <v>73</v>
      </c>
      <c r="AI53" s="63">
        <v>39</v>
      </c>
      <c r="AJ53" s="63">
        <v>37</v>
      </c>
      <c r="AL53" s="94" t="str">
        <f>VLOOKUP(A53,DZ,96,FALSE)</f>
        <v>VANGIE.MEDRANO@GMAIL.COM</v>
      </c>
      <c r="AM53" s="94" t="str">
        <f>VLOOKUP(A53,PP,13,FALSE)</f>
        <v>Audited</v>
      </c>
      <c r="AN53" s="94" t="str">
        <f>VLOOKUP(A53,PP,15,FALSE)</f>
        <v>Cleared</v>
      </c>
      <c r="AO53" s="95" t="str">
        <f>VLOOKUP(A53,PP,16,FALSE)</f>
        <v>Cleared</v>
      </c>
      <c r="AP53" s="63" t="str">
        <f>VLOOKUP(A53,PP,17,FALSE)</f>
        <v>Cleared</v>
      </c>
      <c r="AQ53" s="63" t="str">
        <f>VLOOKUP(A53,PP,18,FALSE)</f>
        <v>X</v>
      </c>
      <c r="AR53" s="95" t="e">
        <f>VLOOKUP(A53,BB,3,FALSE)</f>
        <v>#N/A</v>
      </c>
      <c r="AS53" s="95" t="str">
        <f>VLOOKUP(A53,PP,19,FALSE)</f>
        <v>NBI</v>
      </c>
      <c r="AT53" s="63">
        <f>VLOOKUP(A53,PP,20,FALSE)</f>
        <v>37</v>
      </c>
      <c r="AU53" s="63">
        <f>VLOOKUP(A53,PP,21,FALSE)</f>
        <v>39</v>
      </c>
      <c r="AV53" s="63">
        <f>VLOOKUP(A53,VV,14,FALSE)</f>
        <v>73</v>
      </c>
      <c r="AW53" s="95">
        <f>VLOOKUP(A53,VV,15,FALSE)</f>
        <v>32758117</v>
      </c>
      <c r="AX53" s="95" t="str">
        <f>VLOOKUP(A53,VV,16,FALSE)</f>
        <v>Passed</v>
      </c>
    </row>
    <row r="54" spans="1:50" x14ac:dyDescent="0.25">
      <c r="A54">
        <f>'Master File 02.27'!A200</f>
        <v>51732711</v>
      </c>
      <c r="B54" t="str">
        <f>VLOOKUP(A54,OO,2,FALSE)</f>
        <v>Tortosa, Deanmark</v>
      </c>
      <c r="G54">
        <f>VLOOKUP(A54,OO,7,FALSE)</f>
        <v>51577893</v>
      </c>
      <c r="H54" t="str">
        <f>VLOOKUP(A54,OO,8,FALSE)</f>
        <v>Alcantara, Charie Hope</v>
      </c>
      <c r="I54">
        <f>VLOOKUP(A54,OO,9,FALSE)</f>
        <v>51772919</v>
      </c>
      <c r="J54" t="str">
        <f>VLOOKUP(A54,OO,10,FALSE)</f>
        <v>Fernandez, Rosanna Eslava</v>
      </c>
      <c r="K54" t="str">
        <f>VLOOKUP(A54,OO,11,FALSE)</f>
        <v>Senior CSR</v>
      </c>
      <c r="L54" t="str">
        <f>VLOOKUP(A54,OO,12,FALSE)</f>
        <v>PRODUCTION</v>
      </c>
      <c r="M54" t="str">
        <f>VLOOKUP(A54,OO,13,FALSE)</f>
        <v>ACTIVE</v>
      </c>
      <c r="N54" t="str">
        <f>VLOOKUP(A54,OO,14,FALSE)</f>
        <v>Kaiser SMC Resupply</v>
      </c>
      <c r="O54" t="str">
        <f>VLOOKUP(A54,OO,15,FALSE)</f>
        <v>Wave 9</v>
      </c>
      <c r="P54" t="str">
        <f>VLOOKUP(A54,OO,17,FALSE)</f>
        <v>E0.2</v>
      </c>
      <c r="Q54" t="str">
        <f>VLOOKUP(A54,OO,18,FALSE)</f>
        <v>1.9</v>
      </c>
      <c r="R54" s="64">
        <f>VLOOKUP(A54,OO,19,FALSE)</f>
        <v>43231</v>
      </c>
      <c r="S54" s="64">
        <f>VLOOKUP(A54,OO,20,FALSE)</f>
        <v>43718</v>
      </c>
      <c r="T54">
        <f>VLOOKUP(A54,OO,22,FALSE)</f>
        <v>6634627</v>
      </c>
      <c r="U54" t="str">
        <f>VLOOKUP(A54,OO,23,FALSE)</f>
        <v>DTORTOSA</v>
      </c>
      <c r="V54" t="str">
        <f>VLOOKUP(A54,OO,24,FALSE)</f>
        <v>DEANMARK.TORTOSA</v>
      </c>
      <c r="W54">
        <f>VLOOKUP(A54,OO,25,FALSE)</f>
        <v>12203</v>
      </c>
      <c r="X54" t="str">
        <f>VLOOKUP(A54,OO,26,FALSE)</f>
        <v>TortosaDeanmark</v>
      </c>
      <c r="Y54" t="str">
        <f>VLOOKUP(A54,OO,27,FALSE)</f>
        <v>PG3.HCLKAISERHC.TortosaDeanmark</v>
      </c>
      <c r="Z54" s="65">
        <f>VLOOKUP(A54,OO,28,FALSE)</f>
        <v>15124</v>
      </c>
      <c r="AA54" s="64">
        <f>VLOOKUP(A54,DZ,6,FALSE)</f>
        <v>32275</v>
      </c>
      <c r="AB54" t="str">
        <f>VLOOKUP(A54,HR,5,FALSE)</f>
        <v>Dreamland Hagonoy Taguig</v>
      </c>
      <c r="AF54" s="63" t="s">
        <v>14873</v>
      </c>
      <c r="AG54" t="s">
        <v>14874</v>
      </c>
      <c r="AH54" s="63">
        <v>73</v>
      </c>
      <c r="AI54" s="63">
        <v>37</v>
      </c>
      <c r="AJ54" s="63">
        <v>37</v>
      </c>
      <c r="AL54" s="94" t="str">
        <f>VLOOKUP(A54,DZ,96,FALSE)</f>
        <v>DEANMARKTORTOSA97@GMAIL.COM</v>
      </c>
      <c r="AM54" s="94" t="str">
        <f>VLOOKUP(A54,PP,13,FALSE)</f>
        <v>Audited</v>
      </c>
      <c r="AN54" s="94" t="str">
        <f>VLOOKUP(A54,PP,15,FALSE)</f>
        <v>Cleared</v>
      </c>
      <c r="AO54" s="95" t="str">
        <f>VLOOKUP(A54,PP,16,FALSE)</f>
        <v>Cleared</v>
      </c>
      <c r="AP54" s="63" t="str">
        <f>VLOOKUP(A54,PP,17,FALSE)</f>
        <v>Cleared</v>
      </c>
      <c r="AQ54" s="63" t="str">
        <f>VLOOKUP(A54,PP,18,FALSE)</f>
        <v>X</v>
      </c>
      <c r="AR54" s="95" t="e">
        <f>VLOOKUP(A54,BB,3,FALSE)</f>
        <v>#N/A</v>
      </c>
      <c r="AS54" s="95" t="str">
        <f>VLOOKUP(A54,PP,19,FALSE)</f>
        <v>NBI</v>
      </c>
      <c r="AT54" s="63">
        <f>VLOOKUP(A54,PP,20,FALSE)</f>
        <v>37</v>
      </c>
      <c r="AU54" s="63">
        <f>VLOOKUP(A54,PP,21,FALSE)</f>
        <v>37</v>
      </c>
      <c r="AV54" s="63">
        <f>VLOOKUP(A54,VV,14,FALSE)</f>
        <v>73</v>
      </c>
      <c r="AW54" s="95">
        <f>VLOOKUP(A54,VV,15,FALSE)</f>
        <v>27197230</v>
      </c>
      <c r="AX54" s="95" t="str">
        <f>VLOOKUP(A54,VV,16,FALSE)</f>
        <v>Passed</v>
      </c>
    </row>
    <row r="55" spans="1:50" x14ac:dyDescent="0.25">
      <c r="A55">
        <f>'Master File 02.27'!A76</f>
        <v>51696340</v>
      </c>
      <c r="B55" t="str">
        <f>VLOOKUP(A55,OO,2,FALSE)</f>
        <v>Lanzar, Marvin</v>
      </c>
      <c r="G55">
        <f>VLOOKUP(A55,OO,7,FALSE)</f>
        <v>51578947</v>
      </c>
      <c r="H55" t="str">
        <f>VLOOKUP(A55,OO,8,FALSE)</f>
        <v>Del Rosario, Rosemarie</v>
      </c>
      <c r="I55">
        <f>VLOOKUP(A55,OO,9,FALSE)</f>
        <v>51747002</v>
      </c>
      <c r="J55" t="str">
        <f>VLOOKUP(A55,OO,10,FALSE)</f>
        <v>Ronelle, Dalay</v>
      </c>
      <c r="K55" t="str">
        <f>VLOOKUP(A55,OO,11,FALSE)</f>
        <v>Senior CSR</v>
      </c>
      <c r="L55" t="str">
        <f>VLOOKUP(A55,OO,12,FALSE)</f>
        <v>PRODUCTION</v>
      </c>
      <c r="M55" t="str">
        <f>VLOOKUP(A55,OO,13,FALSE)</f>
        <v>ACTIVE</v>
      </c>
      <c r="N55" t="str">
        <f>VLOOKUP(A55,OO,14,FALSE)</f>
        <v>PPMC IB L2</v>
      </c>
      <c r="O55" t="str">
        <f>VLOOKUP(A55,OO,15,FALSE)</f>
        <v>Wave 10</v>
      </c>
      <c r="P55" t="str">
        <f>VLOOKUP(A55,OO,17,FALSE)</f>
        <v>E0.2</v>
      </c>
      <c r="Q55" t="str">
        <f>VLOOKUP(A55,OO,18,FALSE)</f>
        <v>2.6</v>
      </c>
      <c r="R55" s="64">
        <f>VLOOKUP(A55,OO,19,FALSE)</f>
        <v>42954</v>
      </c>
      <c r="S55" s="64">
        <f>VLOOKUP(A55,OO,20,FALSE)</f>
        <v>42996</v>
      </c>
      <c r="T55">
        <f>VLOOKUP(A55,OO,22,FALSE)</f>
        <v>6624598</v>
      </c>
      <c r="U55" t="str">
        <f>VLOOKUP(A55,OO,23,FALSE)</f>
        <v>MLANZAR</v>
      </c>
      <c r="V55" t="str">
        <f>VLOOKUP(A55,OO,24,FALSE)</f>
        <v>MARVIN.LANZAR</v>
      </c>
      <c r="W55">
        <f>VLOOKUP(A55,OO,25,FALSE)</f>
        <v>69334</v>
      </c>
      <c r="X55" t="str">
        <f>VLOOKUP(A55,OO,26,FALSE)</f>
        <v>LANZARMARVIN</v>
      </c>
      <c r="Y55" t="str">
        <f>VLOOKUP(A55,OO,27,FALSE)</f>
        <v>PG3.HCLPPMCIB.LANZARMARVIN</v>
      </c>
      <c r="Z55" s="65">
        <f>VLOOKUP(A55,OO,28,FALSE)</f>
        <v>2839</v>
      </c>
      <c r="AA55" s="64">
        <f>VLOOKUP(A55,DZ,6,FALSE)</f>
        <v>34418</v>
      </c>
      <c r="AB55" t="str">
        <f>VLOOKUP(A55,HR,5,FALSE)</f>
        <v>Sr. Customer Service Executive</v>
      </c>
      <c r="AF55" s="63" t="s">
        <v>14873</v>
      </c>
      <c r="AG55" t="s">
        <v>14874</v>
      </c>
      <c r="AH55" s="63">
        <v>71</v>
      </c>
      <c r="AI55" s="63">
        <v>40</v>
      </c>
      <c r="AJ55" s="63">
        <v>37</v>
      </c>
      <c r="AL55" s="94" t="str">
        <f>VLOOKUP(A55,DZ,96,FALSE)</f>
        <v>MARVIN.LANZAR2017@GMAIL.COM</v>
      </c>
      <c r="AM55" s="94" t="str">
        <f>VLOOKUP(A55,PP,13,FALSE)</f>
        <v>Audited</v>
      </c>
      <c r="AN55" s="94" t="str">
        <f>VLOOKUP(A55,PP,15,FALSE)</f>
        <v>Cleared</v>
      </c>
      <c r="AO55" s="95" t="str">
        <f>VLOOKUP(A55,PP,16,FALSE)</f>
        <v>Cleared</v>
      </c>
      <c r="AP55" s="63" t="str">
        <f>VLOOKUP(A55,PP,17,FALSE)</f>
        <v>Cleared</v>
      </c>
      <c r="AQ55" s="63" t="str">
        <f>VLOOKUP(A55,PP,18,FALSE)</f>
        <v>X</v>
      </c>
      <c r="AR55" s="95" t="e">
        <f>VLOOKUP(A55,BB,3,FALSE)</f>
        <v>#N/A</v>
      </c>
      <c r="AS55" s="95" t="str">
        <f>VLOOKUP(A55,PP,19,FALSE)</f>
        <v>NBI</v>
      </c>
      <c r="AT55" s="63">
        <f>VLOOKUP(A55,PP,20,FALSE)</f>
        <v>37</v>
      </c>
      <c r="AU55" s="63">
        <f>VLOOKUP(A55,PP,21,FALSE)</f>
        <v>40</v>
      </c>
      <c r="AV55" s="63">
        <f>VLOOKUP(A55,VV,14,FALSE)</f>
        <v>71</v>
      </c>
      <c r="AW55" s="95">
        <f>VLOOKUP(A55,VV,15,FALSE)</f>
        <v>11058253</v>
      </c>
      <c r="AX55" s="95" t="str">
        <f>VLOOKUP(A55,VV,16,FALSE)</f>
        <v>Passed</v>
      </c>
    </row>
    <row r="56" spans="1:50" x14ac:dyDescent="0.25">
      <c r="A56">
        <f>'Master File 02.27'!A262</f>
        <v>51802874</v>
      </c>
      <c r="B56" t="str">
        <f>VLOOKUP(A56,OO,2,FALSE)</f>
        <v xml:space="preserve">Rico, Abraham </v>
      </c>
      <c r="G56">
        <f>VLOOKUP(A56,OO,7,FALSE)</f>
        <v>51747002</v>
      </c>
      <c r="H56" t="str">
        <f>VLOOKUP(A56,OO,8,FALSE)</f>
        <v>Ronelle, Dalay</v>
      </c>
      <c r="I56">
        <f>VLOOKUP(A56,OO,9,FALSE)</f>
        <v>51621455</v>
      </c>
      <c r="J56" t="str">
        <f>VLOOKUP(A56,OO,10,FALSE)</f>
        <v>Francisco, Patricia Anne</v>
      </c>
      <c r="K56" t="str">
        <f>VLOOKUP(A56,OO,11,FALSE)</f>
        <v>Senior CSR</v>
      </c>
      <c r="L56" t="str">
        <f>VLOOKUP(A56,OO,12,FALSE)</f>
        <v>PRODUCTION</v>
      </c>
      <c r="M56" t="str">
        <f>VLOOKUP(A56,OO,13,FALSE)</f>
        <v>ACTIVE</v>
      </c>
      <c r="N56" t="str">
        <f>VLOOKUP(A56,OO,14,FALSE)</f>
        <v>PPMC</v>
      </c>
      <c r="O56" t="str">
        <f>VLOOKUP(A56,OO,15,FALSE)</f>
        <v>Wave 22</v>
      </c>
      <c r="P56" t="str">
        <f>VLOOKUP(A56,OO,17,FALSE)</f>
        <v>E0.2</v>
      </c>
      <c r="Q56" t="str">
        <f>VLOOKUP(A56,OO,18,FALSE)</f>
        <v>0.10</v>
      </c>
      <c r="R56" s="64">
        <f>VLOOKUP(A56,OO,19,FALSE)</f>
        <v>43559</v>
      </c>
      <c r="S56" s="64">
        <f>VLOOKUP(A56,OO,20,FALSE)</f>
        <v>43756</v>
      </c>
      <c r="T56">
        <f>VLOOKUP(A56,OO,22,FALSE)</f>
        <v>0</v>
      </c>
      <c r="U56" t="str">
        <f>VLOOKUP(A56,OO,23,FALSE)</f>
        <v>ARICO </v>
      </c>
      <c r="V56" t="str">
        <f>VLOOKUP(A56,OO,24,FALSE)</f>
        <v>ABRAHAM.RICO</v>
      </c>
      <c r="W56">
        <f>VLOOKUP(A56,OO,25,FALSE)</f>
        <v>69190</v>
      </c>
      <c r="X56" t="str">
        <f>VLOOKUP(A56,OO,26,FALSE)</f>
        <v>RICOABRAHAM</v>
      </c>
      <c r="Y56" t="str">
        <f>VLOOKUP(A56,OO,27,FALSE)</f>
        <v>PG3.HCLSleepRSCS.RICOABRAHAM</v>
      </c>
      <c r="Z56" s="65">
        <f>VLOOKUP(A56,OO,28,FALSE)</f>
        <v>17073</v>
      </c>
      <c r="AA56" s="64">
        <f>VLOOKUP(A56,DZ,6,FALSE)</f>
        <v>32436</v>
      </c>
      <c r="AB56" t="e">
        <f>VLOOKUP(A56,HR,5,FALSE)</f>
        <v>#N/A</v>
      </c>
      <c r="AF56" s="63" t="s">
        <v>14873</v>
      </c>
      <c r="AG56" t="s">
        <v>14874</v>
      </c>
      <c r="AH56" s="63">
        <v>69</v>
      </c>
      <c r="AI56" s="63">
        <v>46</v>
      </c>
      <c r="AJ56" s="63">
        <v>37</v>
      </c>
      <c r="AL56" s="94" t="str">
        <f>VLOOKUP(A56,DZ,96,FALSE)</f>
        <v>KORICS10@GMAIL.COM</v>
      </c>
      <c r="AM56" s="94" t="str">
        <f>VLOOKUP(A56,PP,13,FALSE)</f>
        <v>Audited</v>
      </c>
      <c r="AN56" s="94" t="str">
        <f>VLOOKUP(A56,PP,15,FALSE)</f>
        <v>Cleared</v>
      </c>
      <c r="AO56" s="95" t="str">
        <f>VLOOKUP(A56,PP,16,FALSE)</f>
        <v>Cleared</v>
      </c>
      <c r="AP56" s="63" t="str">
        <f>VLOOKUP(A56,PP,17,FALSE)</f>
        <v>Cleared</v>
      </c>
      <c r="AQ56" s="63" t="str">
        <f>VLOOKUP(A56,PP,18,FALSE)</f>
        <v>X</v>
      </c>
      <c r="AR56" s="95" t="str">
        <f>VLOOKUP(A56,BB,3,FALSE)</f>
        <v>Closed with Council Approval</v>
      </c>
      <c r="AS56" s="95" t="str">
        <f>VLOOKUP(A56,PP,19,FALSE)</f>
        <v>NBI</v>
      </c>
      <c r="AT56" s="63">
        <f>VLOOKUP(A56,PP,20,FALSE)</f>
        <v>37</v>
      </c>
      <c r="AU56" s="63">
        <f>VLOOKUP(A56,PP,21,FALSE)</f>
        <v>46</v>
      </c>
      <c r="AV56" s="63">
        <f>VLOOKUP(A56,VV,14,FALSE)</f>
        <v>69</v>
      </c>
      <c r="AW56" s="95">
        <f>VLOOKUP(A56,VV,15,FALSE)</f>
        <v>67308288</v>
      </c>
      <c r="AX56" s="95" t="str">
        <f>VLOOKUP(A56,VV,16,FALSE)</f>
        <v>Passed</v>
      </c>
    </row>
    <row r="57" spans="1:50" x14ac:dyDescent="0.25">
      <c r="A57">
        <f>'Master File 02.27'!A265</f>
        <v>51808053</v>
      </c>
      <c r="B57" t="str">
        <f>VLOOKUP(A57,OO,2,FALSE)</f>
        <v>Gallenero, Danessa Tanael</v>
      </c>
      <c r="G57">
        <f>VLOOKUP(A57,OO,7,FALSE)</f>
        <v>51747002</v>
      </c>
      <c r="H57" t="str">
        <f>VLOOKUP(A57,OO,8,FALSE)</f>
        <v>Ronelle, Dalay</v>
      </c>
      <c r="I57">
        <f>VLOOKUP(A57,OO,9,FALSE)</f>
        <v>51621455</v>
      </c>
      <c r="J57" t="str">
        <f>VLOOKUP(A57,OO,10,FALSE)</f>
        <v>Francisco, Patricia Anne</v>
      </c>
      <c r="K57" t="str">
        <f>VLOOKUP(A57,OO,11,FALSE)</f>
        <v>Senior CSR</v>
      </c>
      <c r="L57" t="str">
        <f>VLOOKUP(A57,OO,12,FALSE)</f>
        <v>TRAINING</v>
      </c>
      <c r="M57" t="str">
        <f>VLOOKUP(A57,OO,13,FALSE)</f>
        <v>ACTIVE</v>
      </c>
      <c r="N57" t="str">
        <f>VLOOKUP(A57,OO,14,FALSE)</f>
        <v>Sleep EQ</v>
      </c>
      <c r="O57" t="str">
        <f>VLOOKUP(A57,OO,15,FALSE)</f>
        <v>Wave 34</v>
      </c>
      <c r="P57" t="str">
        <f>VLOOKUP(A57,OO,17,FALSE)</f>
        <v>E0.2</v>
      </c>
      <c r="Q57" t="str">
        <f>VLOOKUP(A57,OO,18,FALSE)</f>
        <v>0.9</v>
      </c>
      <c r="R57" s="64">
        <f>VLOOKUP(A57,OO,19,FALSE)</f>
        <v>43588</v>
      </c>
      <c r="S57" s="64">
        <f>VLOOKUP(A57,OO,20,FALSE)</f>
        <v>0</v>
      </c>
      <c r="T57">
        <f>VLOOKUP(A57,OO,22,FALSE)</f>
        <v>0</v>
      </c>
      <c r="U57" t="str">
        <f>VLOOKUP(A57,OO,23,FALSE)</f>
        <v>DGALLENE</v>
      </c>
      <c r="V57" t="str">
        <f>VLOOKUP(A57,OO,24,FALSE)</f>
        <v>DANESSA.GALLENERO</v>
      </c>
      <c r="W57">
        <f>VLOOKUP(A57,OO,25,FALSE)</f>
        <v>69055</v>
      </c>
      <c r="X57" t="str">
        <f>VLOOKUP(A57,OO,26,FALSE)</f>
        <v>GalleneroDanes</v>
      </c>
      <c r="Y57" t="str">
        <f>VLOOKUP(A57,OO,27,FALSE)</f>
        <v>PG3.HCLSleepRSCS.GalleneroDanes</v>
      </c>
      <c r="Z57" s="65">
        <f>VLOOKUP(A57,OO,28,FALSE)</f>
        <v>16871</v>
      </c>
      <c r="AA57" s="64">
        <f>VLOOKUP(A57,DZ,6,FALSE)</f>
        <v>34308</v>
      </c>
      <c r="AB57" t="e">
        <f>VLOOKUP(A57,HR,5,FALSE)</f>
        <v>#N/A</v>
      </c>
      <c r="AF57" s="63" t="s">
        <v>14873</v>
      </c>
      <c r="AG57" t="s">
        <v>14874</v>
      </c>
      <c r="AH57" s="63">
        <v>69</v>
      </c>
      <c r="AI57" s="63">
        <v>38</v>
      </c>
      <c r="AJ57" s="63">
        <v>37</v>
      </c>
      <c r="AL57" s="94" t="str">
        <f>VLOOKUP(A57,DZ,96,FALSE)</f>
        <v>DANESSAGALLENERO@YAHOO.COM</v>
      </c>
      <c r="AM57" s="94" t="str">
        <f>VLOOKUP(A57,PP,13,FALSE)</f>
        <v>Audited</v>
      </c>
      <c r="AN57" s="94" t="str">
        <f>VLOOKUP(A57,PP,15,FALSE)</f>
        <v>Cleared</v>
      </c>
      <c r="AO57" s="95" t="str">
        <f>VLOOKUP(A57,PP,16,FALSE)</f>
        <v>Cleared</v>
      </c>
      <c r="AP57" s="63" t="str">
        <f>VLOOKUP(A57,PP,17,FALSE)</f>
        <v>Cleared</v>
      </c>
      <c r="AQ57" s="63" t="str">
        <f>VLOOKUP(A57,PP,18,FALSE)</f>
        <v>X</v>
      </c>
      <c r="AR57" s="95" t="str">
        <f>VLOOKUP(A57,BB,3,FALSE)</f>
        <v>Closed with Council Approval</v>
      </c>
      <c r="AS57" s="95" t="str">
        <f>VLOOKUP(A57,PP,19,FALSE)</f>
        <v>Police</v>
      </c>
      <c r="AT57" s="63">
        <f>VLOOKUP(A57,PP,20,FALSE)</f>
        <v>37</v>
      </c>
      <c r="AU57" s="63">
        <f>VLOOKUP(A57,PP,21,FALSE)</f>
        <v>38</v>
      </c>
      <c r="AV57" s="63">
        <f>VLOOKUP(A57,VV,14,FALSE)</f>
        <v>69</v>
      </c>
      <c r="AW57" s="95">
        <f>VLOOKUP(A57,VV,15,FALSE)</f>
        <v>53665068</v>
      </c>
      <c r="AX57" s="95" t="str">
        <f>VLOOKUP(A57,VV,16,FALSE)</f>
        <v>Passed</v>
      </c>
    </row>
    <row r="58" spans="1:50" x14ac:dyDescent="0.25">
      <c r="A58">
        <f>'Master File 02.27'!A257</f>
        <v>51803947</v>
      </c>
      <c r="B58" t="str">
        <f>VLOOKUP(A58,OO,2,FALSE)</f>
        <v>Defante, Richard</v>
      </c>
      <c r="G58">
        <f>VLOOKUP(A58,OO,7,FALSE)</f>
        <v>51559927</v>
      </c>
      <c r="H58" t="str">
        <f>VLOOKUP(A58,OO,8,FALSE)</f>
        <v>Acena, Bert Allan</v>
      </c>
      <c r="I58">
        <f>VLOOKUP(A58,OO,9,FALSE)</f>
        <v>51772919</v>
      </c>
      <c r="J58" t="str">
        <f>VLOOKUP(A58,OO,10,FALSE)</f>
        <v>Fernandez, Rosanna Eslava</v>
      </c>
      <c r="K58" t="str">
        <f>VLOOKUP(A58,OO,11,FALSE)</f>
        <v>Senior CSR</v>
      </c>
      <c r="L58" t="str">
        <f>VLOOKUP(A58,OO,12,FALSE)</f>
        <v>PRODUCTION</v>
      </c>
      <c r="M58" t="str">
        <f>VLOOKUP(A58,OO,13,FALSE)</f>
        <v>ACTIVE</v>
      </c>
      <c r="N58" t="str">
        <f>VLOOKUP(A58,OO,14,FALSE)</f>
        <v>Kaiser Closet</v>
      </c>
      <c r="O58" t="str">
        <f>VLOOKUP(A58,OO,15,FALSE)</f>
        <v>Wave 7</v>
      </c>
      <c r="P58" t="str">
        <f>VLOOKUP(A58,OO,17,FALSE)</f>
        <v>E0.2</v>
      </c>
      <c r="Q58" t="str">
        <f>VLOOKUP(A58,OO,18,FALSE)</f>
        <v>0.10</v>
      </c>
      <c r="R58" s="64">
        <f>VLOOKUP(A58,OO,19,FALSE)</f>
        <v>43566</v>
      </c>
      <c r="S58" s="64">
        <f>VLOOKUP(A58,OO,20,FALSE)</f>
        <v>43605</v>
      </c>
      <c r="T58">
        <f>VLOOKUP(A58,OO,22,FALSE)</f>
        <v>0</v>
      </c>
      <c r="U58" t="str">
        <f>VLOOKUP(A58,OO,23,FALSE)</f>
        <v>RDEFANTE</v>
      </c>
      <c r="V58" t="str">
        <f>VLOOKUP(A58,OO,24,FALSE)</f>
        <v>RICHARD.DEFANTE</v>
      </c>
      <c r="W58">
        <f>VLOOKUP(A58,OO,25,FALSE)</f>
        <v>69082</v>
      </c>
      <c r="X58" t="str">
        <f>VLOOKUP(A58,OO,26,FALSE)</f>
        <v>DEFANTERICHARD</v>
      </c>
      <c r="Y58" t="str">
        <f>VLOOKUP(A58,OO,27,FALSE)</f>
        <v>PG3.HCLKAISERHC.DEFANTERICHARD</v>
      </c>
      <c r="Z58" s="65">
        <f>VLOOKUP(A58,OO,28,FALSE)</f>
        <v>17064</v>
      </c>
      <c r="AA58" s="64">
        <f>VLOOKUP(A58,DZ,6,FALSE)</f>
        <v>29723</v>
      </c>
      <c r="AB58" t="e">
        <f>VLOOKUP(A58,HR,5,FALSE)</f>
        <v>#N/A</v>
      </c>
      <c r="AF58" s="63" t="s">
        <v>14873</v>
      </c>
      <c r="AG58" t="s">
        <v>14874</v>
      </c>
      <c r="AH58" s="63">
        <v>67</v>
      </c>
      <c r="AI58" s="63">
        <v>38</v>
      </c>
      <c r="AJ58" s="63">
        <v>37</v>
      </c>
      <c r="AL58" s="94" t="str">
        <f>VLOOKUP(A58,DZ,96,FALSE)</f>
        <v>RICH_DEFANTE@HOTMAIL.COM</v>
      </c>
      <c r="AM58" s="94" t="str">
        <f>VLOOKUP(A58,PP,13,FALSE)</f>
        <v>Audited</v>
      </c>
      <c r="AN58" s="94" t="str">
        <f>VLOOKUP(A58,PP,15,FALSE)</f>
        <v>Cleared</v>
      </c>
      <c r="AO58" s="95" t="str">
        <f>VLOOKUP(A58,PP,16,FALSE)</f>
        <v>Cleared</v>
      </c>
      <c r="AP58" s="63" t="str">
        <f>VLOOKUP(A58,PP,17,FALSE)</f>
        <v>Cleared</v>
      </c>
      <c r="AQ58" s="63" t="str">
        <f>VLOOKUP(A58,PP,18,FALSE)</f>
        <v>X</v>
      </c>
      <c r="AR58" s="95" t="str">
        <f>VLOOKUP(A58,BB,3,FALSE)</f>
        <v>Green-Closed</v>
      </c>
      <c r="AS58" s="95" t="str">
        <f>VLOOKUP(A58,PP,19,FALSE)</f>
        <v>NBI</v>
      </c>
      <c r="AT58" s="63">
        <f>VLOOKUP(A58,PP,20,FALSE)</f>
        <v>37</v>
      </c>
      <c r="AU58" s="63">
        <f>VLOOKUP(A58,PP,21,FALSE)</f>
        <v>38</v>
      </c>
      <c r="AV58" s="63">
        <f>VLOOKUP(A58,VV,14,FALSE)</f>
        <v>67</v>
      </c>
      <c r="AW58" s="95">
        <f>VLOOKUP(A58,VV,15,FALSE)</f>
        <v>42554470</v>
      </c>
      <c r="AX58" s="95" t="str">
        <f>VLOOKUP(A58,VV,16,FALSE)</f>
        <v>Passed</v>
      </c>
    </row>
    <row r="59" spans="1:50" x14ac:dyDescent="0.25">
      <c r="A59">
        <f>'Master File 02.27'!A198</f>
        <v>51729967</v>
      </c>
      <c r="B59" t="str">
        <f>VLOOKUP(A59,OO,2,FALSE)</f>
        <v>Baquillos, Babes</v>
      </c>
      <c r="G59">
        <f>VLOOKUP(A59,OO,7,FALSE)</f>
        <v>51559927</v>
      </c>
      <c r="H59" t="str">
        <f>VLOOKUP(A59,OO,8,FALSE)</f>
        <v>Acena, Bert Allan</v>
      </c>
      <c r="I59">
        <f>VLOOKUP(A59,OO,9,FALSE)</f>
        <v>51772919</v>
      </c>
      <c r="J59" t="str">
        <f>VLOOKUP(A59,OO,10,FALSE)</f>
        <v>Fernandez, Rosanna Eslava</v>
      </c>
      <c r="K59" t="str">
        <f>VLOOKUP(A59,OO,11,FALSE)</f>
        <v>Senior CSR</v>
      </c>
      <c r="L59" t="str">
        <f>VLOOKUP(A59,OO,12,FALSE)</f>
        <v>PRODUCTION</v>
      </c>
      <c r="M59" t="str">
        <f>VLOOKUP(A59,OO,13,FALSE)</f>
        <v>ACTIVE</v>
      </c>
      <c r="N59" t="str">
        <f>VLOOKUP(A59,OO,14,FALSE)</f>
        <v>Kaiser Closet</v>
      </c>
      <c r="O59" t="str">
        <f>VLOOKUP(A59,OO,15,FALSE)</f>
        <v>Wave 9</v>
      </c>
      <c r="P59" t="str">
        <f>VLOOKUP(A59,OO,17,FALSE)</f>
        <v>E0.2</v>
      </c>
      <c r="Q59" t="str">
        <f>VLOOKUP(A59,OO,18,FALSE)</f>
        <v>1.10</v>
      </c>
      <c r="R59" s="64">
        <f>VLOOKUP(A59,OO,19,FALSE)</f>
        <v>43215</v>
      </c>
      <c r="S59" s="64">
        <f>VLOOKUP(A59,OO,20,FALSE)</f>
        <v>43718</v>
      </c>
      <c r="T59">
        <f>VLOOKUP(A59,OO,22,FALSE)</f>
        <v>6634649</v>
      </c>
      <c r="U59" t="str">
        <f>VLOOKUP(A59,OO,23,FALSE)</f>
        <v>BBAQUILL</v>
      </c>
      <c r="V59" t="str">
        <f>VLOOKUP(A59,OO,24,FALSE)</f>
        <v>BABES.BAQUILLOS</v>
      </c>
      <c r="W59">
        <f>VLOOKUP(A59,OO,25,FALSE)</f>
        <v>12017</v>
      </c>
      <c r="X59" t="str">
        <f>VLOOKUP(A59,OO,26,FALSE)</f>
        <v>BaquillosBabes</v>
      </c>
      <c r="Y59" t="str">
        <f>VLOOKUP(A59,OO,27,FALSE)</f>
        <v>PG3.HCLKAISERHC.BaquillosBabes</v>
      </c>
      <c r="Z59" s="65">
        <f>VLOOKUP(A59,OO,28,FALSE)</f>
        <v>15076</v>
      </c>
      <c r="AA59" s="64">
        <f>VLOOKUP(A59,DZ,6,FALSE)</f>
        <v>34877</v>
      </c>
      <c r="AB59" t="str">
        <f>VLOOKUP(A59,HR,5,FALSE)</f>
        <v>Las Piñas</v>
      </c>
      <c r="AF59" s="63" t="s">
        <v>14873</v>
      </c>
      <c r="AG59" t="s">
        <v>14873</v>
      </c>
      <c r="AH59" s="63">
        <v>69</v>
      </c>
      <c r="AI59" s="63">
        <v>46</v>
      </c>
      <c r="AJ59" s="63">
        <v>37</v>
      </c>
      <c r="AL59" s="94" t="str">
        <f>VLOOKUP(A59,DZ,96,FALSE)</f>
        <v>BBAQUILLOS27@GMAIL.COM</v>
      </c>
      <c r="AM59" s="94" t="str">
        <f>VLOOKUP(A59,PP,13,FALSE)</f>
        <v>Audited</v>
      </c>
      <c r="AN59" s="94" t="str">
        <f>VLOOKUP(A59,PP,15,FALSE)</f>
        <v>Cleared</v>
      </c>
      <c r="AO59" s="95" t="str">
        <f>VLOOKUP(A59,PP,16,FALSE)</f>
        <v>Cleared</v>
      </c>
      <c r="AP59" s="63" t="str">
        <f>VLOOKUP(A59,PP,17,FALSE)</f>
        <v>Cleared</v>
      </c>
      <c r="AQ59" s="63" t="str">
        <f>VLOOKUP(A59,PP,18,FALSE)</f>
        <v>Cleared</v>
      </c>
      <c r="AR59" s="95" t="e">
        <f>VLOOKUP(A59,BB,3,FALSE)</f>
        <v>#N/A</v>
      </c>
      <c r="AS59" s="95" t="str">
        <f>VLOOKUP(A59,PP,19,FALSE)</f>
        <v>NBI</v>
      </c>
      <c r="AT59" s="63">
        <f>VLOOKUP(A59,PP,20,FALSE)</f>
        <v>37</v>
      </c>
      <c r="AU59" s="63">
        <f>VLOOKUP(A59,PP,21,FALSE)</f>
        <v>46</v>
      </c>
      <c r="AV59" s="63">
        <f>VLOOKUP(A59,VV,14,FALSE)</f>
        <v>69</v>
      </c>
      <c r="AW59" s="95">
        <f>VLOOKUP(A59,VV,15,FALSE)</f>
        <v>63206408</v>
      </c>
      <c r="AX59" s="95" t="str">
        <f>VLOOKUP(A59,VV,16,FALSE)</f>
        <v>Passed</v>
      </c>
    </row>
    <row r="60" spans="1:50" x14ac:dyDescent="0.25">
      <c r="A60">
        <f>'Master File 02.27'!A194</f>
        <v>51728561</v>
      </c>
      <c r="B60" t="str">
        <f>VLOOKUP(A60,OO,2,FALSE)</f>
        <v>Calayan, Joy</v>
      </c>
      <c r="G60">
        <f>VLOOKUP(A60,OO,7,FALSE)</f>
        <v>51576660</v>
      </c>
      <c r="H60" t="str">
        <f>VLOOKUP(A60,OO,8,FALSE)</f>
        <v>Rodrigo, Robin</v>
      </c>
      <c r="I60">
        <f>VLOOKUP(A60,OO,9,FALSE)</f>
        <v>51609648</v>
      </c>
      <c r="J60" t="str">
        <f>VLOOKUP(A60,OO,10,FALSE)</f>
        <v>Alcantara, Ma. Concepcion</v>
      </c>
      <c r="K60" t="str">
        <f>VLOOKUP(A60,OO,11,FALSE)</f>
        <v>Senior CSR</v>
      </c>
      <c r="L60" t="str">
        <f>VLOOKUP(A60,OO,12,FALSE)</f>
        <v>PRODUCTION</v>
      </c>
      <c r="M60" t="str">
        <f>VLOOKUP(A60,OO,13,FALSE)</f>
        <v>ACTIVE</v>
      </c>
      <c r="N60" t="str">
        <f>VLOOKUP(A60,OO,14,FALSE)</f>
        <v>Sleep EQ</v>
      </c>
      <c r="O60" t="str">
        <f>VLOOKUP(A60,OO,15,FALSE)</f>
        <v xml:space="preserve">Wave 7 </v>
      </c>
      <c r="P60" t="str">
        <f>VLOOKUP(A60,OO,17,FALSE)</f>
        <v>E0.2</v>
      </c>
      <c r="Q60" t="str">
        <f>VLOOKUP(A60,OO,18,FALSE)</f>
        <v>1.10</v>
      </c>
      <c r="R60" s="64">
        <f>VLOOKUP(A60,OO,19,FALSE)</f>
        <v>43203</v>
      </c>
      <c r="S60" s="64">
        <f>VLOOKUP(A60,OO,20,FALSE)</f>
        <v>43255</v>
      </c>
      <c r="T60">
        <f>VLOOKUP(A60,OO,22,FALSE)</f>
        <v>6634591</v>
      </c>
      <c r="U60" t="str">
        <f>VLOOKUP(A60,OO,23,FALSE)</f>
        <v>JCALAYAN</v>
      </c>
      <c r="V60" t="str">
        <f>VLOOKUP(A60,OO,24,FALSE)</f>
        <v>JOY.CALAYAN</v>
      </c>
      <c r="W60">
        <f>VLOOKUP(A60,OO,25,FALSE)</f>
        <v>16223</v>
      </c>
      <c r="X60" t="str">
        <f>VLOOKUP(A60,OO,26,FALSE)</f>
        <v>CalayanJoy</v>
      </c>
      <c r="Y60" t="str">
        <f>VLOOKUP(A60,OO,27,FALSE)</f>
        <v>PG3.HCLSleepRSEQ.CalayanJoy</v>
      </c>
      <c r="Z60" s="65">
        <f>VLOOKUP(A60,OO,28,FALSE)</f>
        <v>15353</v>
      </c>
      <c r="AA60" s="64">
        <f>VLOOKUP(A60,DZ,6,FALSE)</f>
        <v>32266</v>
      </c>
      <c r="AB60" t="str">
        <f>VLOOKUP(A60,HR,5,FALSE)</f>
        <v>Taguig City</v>
      </c>
      <c r="AF60" s="63" t="s">
        <v>14873</v>
      </c>
      <c r="AG60" t="s">
        <v>14874</v>
      </c>
      <c r="AH60" s="63">
        <v>64</v>
      </c>
      <c r="AI60" s="63">
        <v>37</v>
      </c>
      <c r="AJ60" s="63">
        <v>37</v>
      </c>
      <c r="AL60" s="94" t="str">
        <f>VLOOKUP(A60,DZ,96,FALSE)</f>
        <v>JOYCALAYAN@GMAIL.COM</v>
      </c>
      <c r="AM60" s="94" t="str">
        <f>VLOOKUP(A60,PP,13,FALSE)</f>
        <v>Audited</v>
      </c>
      <c r="AN60" s="94" t="str">
        <f>VLOOKUP(A60,PP,15,FALSE)</f>
        <v>Cleared</v>
      </c>
      <c r="AO60" s="95" t="str">
        <f>VLOOKUP(A60,PP,16,FALSE)</f>
        <v>Cleared</v>
      </c>
      <c r="AP60" s="63" t="str">
        <f>VLOOKUP(A60,PP,17,FALSE)</f>
        <v>Cleared</v>
      </c>
      <c r="AQ60" s="63" t="str">
        <f>VLOOKUP(A60,PP,18,FALSE)</f>
        <v>X</v>
      </c>
      <c r="AR60" s="95" t="e">
        <f>VLOOKUP(A60,BB,3,FALSE)</f>
        <v>#N/A</v>
      </c>
      <c r="AS60" s="95" t="str">
        <f>VLOOKUP(A60,PP,19,FALSE)</f>
        <v>NBI</v>
      </c>
      <c r="AT60" s="63">
        <f>VLOOKUP(A60,PP,20,FALSE)</f>
        <v>37</v>
      </c>
      <c r="AU60" s="63">
        <f>VLOOKUP(A60,PP,21,FALSE)</f>
        <v>37</v>
      </c>
      <c r="AV60" s="63">
        <f>VLOOKUP(A60,VV,14,FALSE)</f>
        <v>64</v>
      </c>
      <c r="AW60" s="95">
        <f>VLOOKUP(A60,VV,15,FALSE)</f>
        <v>70366334</v>
      </c>
      <c r="AX60" s="95" t="str">
        <f>VLOOKUP(A60,VV,16,FALSE)</f>
        <v>Passed</v>
      </c>
    </row>
    <row r="61" spans="1:50" x14ac:dyDescent="0.25">
      <c r="A61">
        <f>'Master File 02.27'!A224</f>
        <v>51743068</v>
      </c>
      <c r="B61" t="str">
        <f>VLOOKUP(A61,OO,2,FALSE)</f>
        <v>Mozo, Gabriel</v>
      </c>
      <c r="G61">
        <f>VLOOKUP(A61,OO,7,FALSE)</f>
        <v>51588225</v>
      </c>
      <c r="H61" t="str">
        <f>VLOOKUP(A61,OO,8,FALSE)</f>
        <v>Boado, Ruel</v>
      </c>
      <c r="I61">
        <f>VLOOKUP(A61,OO,9,FALSE)</f>
        <v>51747002</v>
      </c>
      <c r="J61" t="str">
        <f>VLOOKUP(A61,OO,10,FALSE)</f>
        <v>Ronelle, Dalay</v>
      </c>
      <c r="K61" t="str">
        <f>VLOOKUP(A61,OO,11,FALSE)</f>
        <v>CSR</v>
      </c>
      <c r="L61" t="str">
        <f>VLOOKUP(A61,OO,12,FALSE)</f>
        <v>PRODUCTION</v>
      </c>
      <c r="M61" t="str">
        <f>VLOOKUP(A61,OO,13,FALSE)</f>
        <v>ACTIVE</v>
      </c>
      <c r="N61" t="str">
        <f>VLOOKUP(A61,OO,14,FALSE)</f>
        <v>PPMC</v>
      </c>
      <c r="O61" t="str">
        <f>VLOOKUP(A61,OO,15,FALSE)</f>
        <v>Wave 21</v>
      </c>
      <c r="P61" t="str">
        <f>VLOOKUP(A61,OO,17,FALSE)</f>
        <v>E0.1</v>
      </c>
      <c r="Q61" t="str">
        <f>VLOOKUP(A61,OO,18,FALSE)</f>
        <v>1.7</v>
      </c>
      <c r="R61" s="64">
        <f>VLOOKUP(A61,OO,19,FALSE)</f>
        <v>43301</v>
      </c>
      <c r="S61" s="64">
        <f>VLOOKUP(A61,OO,20,FALSE)</f>
        <v>43725</v>
      </c>
      <c r="T61">
        <f>VLOOKUP(A61,OO,22,FALSE)</f>
        <v>6624988</v>
      </c>
      <c r="U61" t="str">
        <f>VLOOKUP(A61,OO,23,FALSE)</f>
        <v>GMOZA</v>
      </c>
      <c r="V61" t="str">
        <f>VLOOKUP(A61,OO,24,FALSE)</f>
        <v>GABRIEL.MOZO</v>
      </c>
      <c r="W61">
        <f>VLOOKUP(A61,OO,25,FALSE)</f>
        <v>48519</v>
      </c>
      <c r="X61" t="str">
        <f>VLOOKUP(A61,OO,26,FALSE)</f>
        <v>MozoGabriel</v>
      </c>
      <c r="Y61" t="str">
        <f>VLOOKUP(A61,OO,27,FALSE)</f>
        <v>PG3.HCLPPMCIB.MozoGabriel</v>
      </c>
      <c r="Z61" s="65">
        <f>VLOOKUP(A61,OO,28,FALSE)</f>
        <v>15372</v>
      </c>
      <c r="AA61" s="64">
        <f>VLOOKUP(A61,DZ,6,FALSE)</f>
        <v>35836</v>
      </c>
      <c r="AB61" t="str">
        <f>VLOOKUP(A61,HR,5,FALSE)</f>
        <v>60B Labao St. Ligid-Tipas Taguig City</v>
      </c>
      <c r="AF61" s="63" t="s">
        <v>14873</v>
      </c>
      <c r="AG61" t="s">
        <v>14874</v>
      </c>
      <c r="AH61" s="63">
        <v>64</v>
      </c>
      <c r="AI61" s="63">
        <v>42</v>
      </c>
      <c r="AJ61" s="63">
        <v>37</v>
      </c>
      <c r="AL61" s="94" t="str">
        <f>VLOOKUP(A61,DZ,96,FALSE)</f>
        <v>GABRIELMOZO0210@GMAIL.COM</v>
      </c>
      <c r="AM61" s="94" t="str">
        <f>VLOOKUP(A61,PP,13,FALSE)</f>
        <v>Audited</v>
      </c>
      <c r="AN61" s="94" t="str">
        <f>VLOOKUP(A61,PP,15,FALSE)</f>
        <v>Cleared</v>
      </c>
      <c r="AO61" s="95" t="str">
        <f>VLOOKUP(A61,PP,16,FALSE)</f>
        <v>Cleared</v>
      </c>
      <c r="AP61" s="63" t="str">
        <f>VLOOKUP(A61,PP,17,FALSE)</f>
        <v>Cleared</v>
      </c>
      <c r="AQ61" s="63" t="str">
        <f>VLOOKUP(A61,PP,18,FALSE)</f>
        <v>X</v>
      </c>
      <c r="AR61" s="95" t="e">
        <f>VLOOKUP(A61,BB,3,FALSE)</f>
        <v>#N/A</v>
      </c>
      <c r="AS61" s="95" t="str">
        <f>VLOOKUP(A61,PP,19,FALSE)</f>
        <v>Police</v>
      </c>
      <c r="AT61" s="63">
        <f>VLOOKUP(A61,PP,20,FALSE)</f>
        <v>37</v>
      </c>
      <c r="AU61" s="63">
        <f>VLOOKUP(A61,PP,21,FALSE)</f>
        <v>42</v>
      </c>
      <c r="AV61" s="63">
        <f>VLOOKUP(A61,VV,14,FALSE)</f>
        <v>64</v>
      </c>
      <c r="AW61" s="95">
        <f>VLOOKUP(A61,VV,15,FALSE)</f>
        <v>55964006</v>
      </c>
      <c r="AX61" s="95" t="str">
        <f>VLOOKUP(A61,VV,16,FALSE)</f>
        <v>Passed</v>
      </c>
    </row>
    <row r="62" spans="1:50" x14ac:dyDescent="0.25">
      <c r="A62">
        <f>'Master File 02.27'!A248</f>
        <v>51781014</v>
      </c>
      <c r="B62" t="str">
        <f>VLOOKUP(A62,OO,2,FALSE)</f>
        <v>Mariano, Sabrina Marie</v>
      </c>
      <c r="G62">
        <f>VLOOKUP(A62,OO,7,FALSE)</f>
        <v>51588225</v>
      </c>
      <c r="H62" t="str">
        <f>VLOOKUP(A62,OO,8,FALSE)</f>
        <v>Boado, Ruel</v>
      </c>
      <c r="I62">
        <f>VLOOKUP(A62,OO,9,FALSE)</f>
        <v>51747002</v>
      </c>
      <c r="J62" t="str">
        <f>VLOOKUP(A62,OO,10,FALSE)</f>
        <v>Ronelle, Dalay</v>
      </c>
      <c r="K62" t="str">
        <f>VLOOKUP(A62,OO,11,FALSE)</f>
        <v>CSR</v>
      </c>
      <c r="L62" t="str">
        <f>VLOOKUP(A62,OO,12,FALSE)</f>
        <v>PRODUCTION</v>
      </c>
      <c r="M62" t="str">
        <f>VLOOKUP(A62,OO,13,FALSE)</f>
        <v>ACTIVE</v>
      </c>
      <c r="N62" t="str">
        <f>VLOOKUP(A62,OO,14,FALSE)</f>
        <v>PPMC</v>
      </c>
      <c r="O62" t="str">
        <f>VLOOKUP(A62,OO,15,FALSE)</f>
        <v>Wave 22</v>
      </c>
      <c r="P62" t="str">
        <f>VLOOKUP(A62,OO,17,FALSE)</f>
        <v>E0.1</v>
      </c>
      <c r="Q62" t="str">
        <f>VLOOKUP(A62,OO,18,FALSE)</f>
        <v>1.1</v>
      </c>
      <c r="R62" s="64">
        <f>VLOOKUP(A62,OO,19,FALSE)</f>
        <v>43479</v>
      </c>
      <c r="S62" s="64">
        <f>VLOOKUP(A62,OO,20,FALSE)</f>
        <v>43756</v>
      </c>
      <c r="T62">
        <f>VLOOKUP(A62,OO,22,FALSE)</f>
        <v>0</v>
      </c>
      <c r="U62" t="str">
        <f>VLOOKUP(A62,OO,23,FALSE)</f>
        <v>SMARIANO</v>
      </c>
      <c r="V62" t="str">
        <f>VLOOKUP(A62,OO,24,FALSE)</f>
        <v>SABRINAMARIE.MARIANO</v>
      </c>
      <c r="W62">
        <f>VLOOKUP(A62,OO,25,FALSE)</f>
        <v>69062</v>
      </c>
      <c r="X62" t="str">
        <f>VLOOKUP(A62,OO,26,FALSE)</f>
        <v>MARIANOSABRINA</v>
      </c>
      <c r="Y62" t="str">
        <f>VLOOKUP(A62,OO,27,FALSE)</f>
        <v>PG3.HCLPPMCIB.MARIANOSABRINA</v>
      </c>
      <c r="Z62" s="65">
        <f>VLOOKUP(A62,OO,28,FALSE)</f>
        <v>16011</v>
      </c>
      <c r="AA62" s="64">
        <f>VLOOKUP(A62,DZ,6,FALSE)</f>
        <v>35576</v>
      </c>
      <c r="AB62" t="e">
        <f>VLOOKUP(A62,HR,5,FALSE)</f>
        <v>#N/A</v>
      </c>
      <c r="AF62" s="63" t="s">
        <v>14873</v>
      </c>
      <c r="AG62" t="s">
        <v>14874</v>
      </c>
      <c r="AH62" s="63">
        <v>64</v>
      </c>
      <c r="AI62" s="63">
        <v>37</v>
      </c>
      <c r="AJ62" s="63">
        <v>37</v>
      </c>
      <c r="AL62" s="94" t="str">
        <f>VLOOKUP(A62,DZ,96,FALSE)</f>
        <v>SABRINAMARIANO026@GMAIL.COM</v>
      </c>
      <c r="AM62" s="94" t="str">
        <f>VLOOKUP(A62,PP,13,FALSE)</f>
        <v>Audited</v>
      </c>
      <c r="AN62" s="94" t="str">
        <f>VLOOKUP(A62,PP,15,FALSE)</f>
        <v>Cleared</v>
      </c>
      <c r="AO62" s="95" t="str">
        <f>VLOOKUP(A62,PP,16,FALSE)</f>
        <v>Cleared</v>
      </c>
      <c r="AP62" s="63" t="str">
        <f>VLOOKUP(A62,PP,17,FALSE)</f>
        <v>Cleared</v>
      </c>
      <c r="AQ62" s="63" t="str">
        <f>VLOOKUP(A62,PP,18,FALSE)</f>
        <v>X</v>
      </c>
      <c r="AR62" s="95" t="str">
        <f>VLOOKUP(A62,BB,3,FALSE)</f>
        <v>Green-Closed</v>
      </c>
      <c r="AS62" s="95" t="str">
        <f>VLOOKUP(A62,PP,19,FALSE)</f>
        <v>NBI</v>
      </c>
      <c r="AT62" s="63">
        <f>VLOOKUP(A62,PP,20,FALSE)</f>
        <v>37</v>
      </c>
      <c r="AU62" s="63">
        <f>VLOOKUP(A62,PP,21,FALSE)</f>
        <v>37</v>
      </c>
      <c r="AV62" s="63">
        <f>VLOOKUP(A62,VV,14,FALSE)</f>
        <v>64</v>
      </c>
      <c r="AW62" s="95">
        <f>VLOOKUP(A62,VV,15,FALSE)</f>
        <v>43915171</v>
      </c>
      <c r="AX62" s="95" t="str">
        <f>VLOOKUP(A62,VV,16,FALSE)</f>
        <v>Passed</v>
      </c>
    </row>
    <row r="63" spans="1:50" x14ac:dyDescent="0.25">
      <c r="A63">
        <f>'Master File 02.27'!A51</f>
        <v>51547594</v>
      </c>
      <c r="B63" t="str">
        <f>VLOOKUP(A63,OO,2,FALSE)</f>
        <v>San Pascual, Kimberley</v>
      </c>
      <c r="G63">
        <f>VLOOKUP(A63,OO,7,FALSE)</f>
        <v>51581034</v>
      </c>
      <c r="H63" t="str">
        <f>VLOOKUP(A63,OO,8,FALSE)</f>
        <v>Leona, Christian Geemee</v>
      </c>
      <c r="I63">
        <f>VLOOKUP(A63,OO,9,FALSE)</f>
        <v>51758030</v>
      </c>
      <c r="J63" t="str">
        <f>VLOOKUP(A63,OO,10,FALSE)</f>
        <v>Alaganantham, Sundaram</v>
      </c>
      <c r="K63" t="str">
        <f>VLOOKUP(A63,OO,11,FALSE)</f>
        <v>Quality Analyst</v>
      </c>
      <c r="L63" t="str">
        <f>VLOOKUP(A63,OO,12,FALSE)</f>
        <v>SUPPORT</v>
      </c>
      <c r="M63" t="str">
        <f>VLOOKUP(A63,OO,13,FALSE)</f>
        <v>ACTIVE</v>
      </c>
      <c r="N63" t="str">
        <f>VLOOKUP(A63,OO,14,FALSE)</f>
        <v>Standard PAP</v>
      </c>
      <c r="O63" t="str">
        <f>VLOOKUP(A63,OO,15,FALSE)</f>
        <v>Wave 1</v>
      </c>
      <c r="P63" t="str">
        <f>VLOOKUP(A63,OO,17,FALSE)</f>
        <v>E0.3</v>
      </c>
      <c r="Q63" t="str">
        <f>VLOOKUP(A63,OO,18,FALSE)</f>
        <v>5.0</v>
      </c>
      <c r="R63" s="64">
        <f>VLOOKUP(A63,OO,19,FALSE)</f>
        <v>42051</v>
      </c>
      <c r="S63" s="64">
        <f>VLOOKUP(A63,OO,20,FALSE)</f>
        <v>0</v>
      </c>
      <c r="T63">
        <f>VLOOKUP(A63,OO,22,FALSE)</f>
        <v>6634017</v>
      </c>
      <c r="U63" t="str">
        <f>VLOOKUP(A63,OO,23,FALSE)</f>
        <v>KSANPASC</v>
      </c>
      <c r="V63" t="str">
        <f>VLOOKUP(A63,OO,24,FALSE)</f>
        <v>KIMBERLEY.PASCUAL</v>
      </c>
      <c r="W63">
        <f>VLOOKUP(A63,OO,25,FALSE)</f>
        <v>12462</v>
      </c>
      <c r="X63" t="str">
        <f>VLOOKUP(A63,OO,26,FALSE)</f>
        <v>SanPascualKimber</v>
      </c>
      <c r="Y63" t="str">
        <f>VLOOKUP(A63,OO,27,FALSE)</f>
        <v>PG3.HCLQuality.SanPascualKimber</v>
      </c>
      <c r="Z63" s="65">
        <f>VLOOKUP(A63,OO,28,FALSE)</f>
        <v>1259</v>
      </c>
      <c r="AA63" s="64">
        <f>VLOOKUP(A63,DZ,6,FALSE)</f>
        <v>33321</v>
      </c>
      <c r="AB63" t="str">
        <f>VLOOKUP(A63,HR,5,FALSE)</f>
        <v>2475 RUMHAI II</v>
      </c>
      <c r="AF63" s="63" t="s">
        <v>14873</v>
      </c>
      <c r="AG63" t="s">
        <v>14874</v>
      </c>
      <c r="AH63" s="63">
        <v>51</v>
      </c>
      <c r="AI63" s="63">
        <v>38</v>
      </c>
      <c r="AJ63" s="63">
        <v>37</v>
      </c>
      <c r="AL63" s="94" t="str">
        <f>VLOOKUP(A63,DZ,96,FALSE)</f>
        <v>KIMBERLEY.SANPASCUAL@YAHOO.COM</v>
      </c>
      <c r="AM63" s="94" t="str">
        <f>VLOOKUP(A63,PP,13,FALSE)</f>
        <v>Audited</v>
      </c>
      <c r="AN63" s="94" t="str">
        <f>VLOOKUP(A63,PP,15,FALSE)</f>
        <v>Cleared</v>
      </c>
      <c r="AO63" s="95" t="str">
        <f>VLOOKUP(A63,PP,16,FALSE)</f>
        <v>Cleared</v>
      </c>
      <c r="AP63" s="63" t="str">
        <f>VLOOKUP(A63,PP,17,FALSE)</f>
        <v>Cleared</v>
      </c>
      <c r="AQ63" s="63" t="str">
        <f>VLOOKUP(A63,PP,18,FALSE)</f>
        <v>X</v>
      </c>
      <c r="AR63" s="95" t="e">
        <f>VLOOKUP(A63,BB,3,FALSE)</f>
        <v>#N/A</v>
      </c>
      <c r="AS63" s="95" t="str">
        <f>VLOOKUP(A63,PP,19,FALSE)</f>
        <v>NBI</v>
      </c>
      <c r="AT63" s="63">
        <f>VLOOKUP(A63,PP,20,FALSE)</f>
        <v>37</v>
      </c>
      <c r="AU63" s="63">
        <f>VLOOKUP(A63,PP,21,FALSE)</f>
        <v>38</v>
      </c>
      <c r="AV63" s="63">
        <f>VLOOKUP(A63,VV,14,FALSE)</f>
        <v>51</v>
      </c>
      <c r="AW63" s="95">
        <f>VLOOKUP(A63,VV,15,FALSE)</f>
        <v>23735555</v>
      </c>
      <c r="AX63" s="95" t="str">
        <f>VLOOKUP(A63,VV,16,FALSE)</f>
        <v>Failed</v>
      </c>
    </row>
    <row r="64" spans="1:50" x14ac:dyDescent="0.25">
      <c r="A64">
        <f>'Master File 02.27'!A96</f>
        <v>51705903</v>
      </c>
      <c r="B64" t="str">
        <f>VLOOKUP(A64,OO,2,FALSE)</f>
        <v>Bernales, Arlo</v>
      </c>
      <c r="G64">
        <f>VLOOKUP(A64,OO,7,FALSE)</f>
        <v>51576660</v>
      </c>
      <c r="H64" t="str">
        <f>VLOOKUP(A64,OO,8,FALSE)</f>
        <v>Rodrigo, Robin</v>
      </c>
      <c r="I64">
        <f>VLOOKUP(A64,OO,9,FALSE)</f>
        <v>51609648</v>
      </c>
      <c r="J64" t="str">
        <f>VLOOKUP(A64,OO,10,FALSE)</f>
        <v>Alcantara, Ma. Concepcion</v>
      </c>
      <c r="K64" t="str">
        <f>VLOOKUP(A64,OO,11,FALSE)</f>
        <v>Senior CSR</v>
      </c>
      <c r="L64" t="str">
        <f>VLOOKUP(A64,OO,12,FALSE)</f>
        <v>PRODUCTION</v>
      </c>
      <c r="M64" t="str">
        <f>VLOOKUP(A64,OO,13,FALSE)</f>
        <v>ACTIVE</v>
      </c>
      <c r="N64" t="str">
        <f>VLOOKUP(A64,OO,14,FALSE)</f>
        <v>Sleep EQ</v>
      </c>
      <c r="O64" t="str">
        <f>VLOOKUP(A64,OO,15,FALSE)</f>
        <v>Wave 15</v>
      </c>
      <c r="P64" t="str">
        <f>VLOOKUP(A64,OO,17,FALSE)</f>
        <v>E0.2</v>
      </c>
      <c r="Q64" t="str">
        <f>VLOOKUP(A64,OO,18,FALSE)</f>
        <v>2.4</v>
      </c>
      <c r="R64" s="64">
        <f>VLOOKUP(A64,OO,19,FALSE)</f>
        <v>43019</v>
      </c>
      <c r="S64" s="64">
        <f>VLOOKUP(A64,OO,20,FALSE)</f>
        <v>43059</v>
      </c>
      <c r="T64">
        <f>VLOOKUP(A64,OO,22,FALSE)</f>
        <v>6624709</v>
      </c>
      <c r="U64" t="str">
        <f>VLOOKUP(A64,OO,23,FALSE)</f>
        <v>ABERNALE</v>
      </c>
      <c r="V64" t="str">
        <f>VLOOKUP(A64,OO,24,FALSE)</f>
        <v>ARLO.BERNALES</v>
      </c>
      <c r="W64">
        <f>VLOOKUP(A64,OO,25,FALSE)</f>
        <v>69270</v>
      </c>
      <c r="X64" t="str">
        <f>VLOOKUP(A64,OO,26,FALSE)</f>
        <v>BERNALESARLO</v>
      </c>
      <c r="Y64" t="str">
        <f>VLOOKUP(A64,OO,27,FALSE)</f>
        <v>PG3.HCLSleepRSEQ.BERNALESARLO</v>
      </c>
      <c r="Z64" s="65">
        <f>VLOOKUP(A64,OO,28,FALSE)</f>
        <v>14408</v>
      </c>
      <c r="AA64" s="64">
        <f>VLOOKUP(A64,DZ,6,FALSE)</f>
        <v>34234</v>
      </c>
      <c r="AB64" t="str">
        <f>VLOOKUP(A64,HR,5,FALSE)</f>
        <v>3 Ephesus St., Multinational Village, Parañaque City</v>
      </c>
      <c r="AF64" s="63" t="s">
        <v>14873</v>
      </c>
      <c r="AG64" t="s">
        <v>14874</v>
      </c>
      <c r="AH64" s="63">
        <v>73</v>
      </c>
      <c r="AI64" s="63" t="s">
        <v>17346</v>
      </c>
      <c r="AJ64" s="63" t="s">
        <v>17345</v>
      </c>
      <c r="AL64" s="94" t="str">
        <f>VLOOKUP(A64,DZ,96,FALSE)</f>
        <v>BERNALES.ARLO@GMAIL.COM</v>
      </c>
      <c r="AM64" s="94" t="str">
        <f>VLOOKUP(A64,PP,13,FALSE)</f>
        <v>Audited</v>
      </c>
      <c r="AN64" s="94" t="str">
        <f>VLOOKUP(A64,PP,15,FALSE)</f>
        <v>Cleared</v>
      </c>
      <c r="AO64" s="95" t="str">
        <f>VLOOKUP(A64,PP,16,FALSE)</f>
        <v>Cleared</v>
      </c>
      <c r="AP64" s="63" t="str">
        <f>VLOOKUP(A64,PP,17,FALSE)</f>
        <v>Cleared</v>
      </c>
      <c r="AQ64" s="63" t="str">
        <f>VLOOKUP(A64,PP,18,FALSE)</f>
        <v>X</v>
      </c>
      <c r="AR64" s="95" t="e">
        <f>VLOOKUP(A64,BB,3,FALSE)</f>
        <v>#N/A</v>
      </c>
      <c r="AS64" s="95" t="str">
        <f>VLOOKUP(A64,PP,19,FALSE)</f>
        <v>X</v>
      </c>
      <c r="AT64" s="63" t="str">
        <f>VLOOKUP(A64,PP,20,FALSE)</f>
        <v>36</v>
      </c>
      <c r="AU64" s="63" t="str">
        <f>VLOOKUP(A64,PP,21,FALSE)</f>
        <v>46</v>
      </c>
      <c r="AV64" s="63">
        <f>VLOOKUP(A64,VV,14,FALSE)</f>
        <v>73</v>
      </c>
      <c r="AW64" s="95">
        <f>VLOOKUP(A64,VV,15,FALSE)</f>
        <v>49906275</v>
      </c>
      <c r="AX64" s="95" t="str">
        <f>VLOOKUP(A64,VV,16,FALSE)</f>
        <v>Passed</v>
      </c>
    </row>
    <row r="65" spans="1:50" x14ac:dyDescent="0.25">
      <c r="A65">
        <f>'Master File 02.27'!A7</f>
        <v>51545798</v>
      </c>
      <c r="B65" t="str">
        <f>VLOOKUP(A65,OO,2,FALSE)</f>
        <v>Acelejado, Gerald</v>
      </c>
      <c r="G65">
        <f>VLOOKUP(A65,OO,7,FALSE)</f>
        <v>51615282</v>
      </c>
      <c r="H65" t="str">
        <f>VLOOKUP(A65,OO,8,FALSE)</f>
        <v>Lozares, Eurvene Mark Santiago</v>
      </c>
      <c r="I65">
        <f>VLOOKUP(A65,OO,9,FALSE)</f>
        <v>51747002</v>
      </c>
      <c r="J65" t="str">
        <f>VLOOKUP(A65,OO,10,FALSE)</f>
        <v>Ronelle, Dalay</v>
      </c>
      <c r="K65" t="str">
        <f>VLOOKUP(A65,OO,11,FALSE)</f>
        <v>Senior CSR</v>
      </c>
      <c r="L65" t="str">
        <f>VLOOKUP(A65,OO,12,FALSE)</f>
        <v>PRODUCTION</v>
      </c>
      <c r="M65" t="str">
        <f>VLOOKUP(A65,OO,13,FALSE)</f>
        <v>ACTIVE</v>
      </c>
      <c r="N65" t="str">
        <f>VLOOKUP(A65,OO,14,FALSE)</f>
        <v>PPMC BPM</v>
      </c>
      <c r="O65" t="str">
        <f>VLOOKUP(A65,OO,15,FALSE)</f>
        <v>Wave 1</v>
      </c>
      <c r="P65" t="str">
        <f>VLOOKUP(A65,OO,17,FALSE)</f>
        <v>E0.2</v>
      </c>
      <c r="Q65" t="str">
        <f>VLOOKUP(A65,OO,18,FALSE)</f>
        <v>5.1</v>
      </c>
      <c r="R65" s="64">
        <f>VLOOKUP(A65,OO,19,FALSE)</f>
        <v>42030</v>
      </c>
      <c r="S65" s="64">
        <f>VLOOKUP(A65,OO,20,FALSE)</f>
        <v>42359</v>
      </c>
      <c r="T65">
        <f>VLOOKUP(A65,OO,22,FALSE)</f>
        <v>6634000</v>
      </c>
      <c r="U65" t="str">
        <f>VLOOKUP(A65,OO,23,FALSE)</f>
        <v>GACELAJA</v>
      </c>
      <c r="V65" t="str">
        <f>VLOOKUP(A65,OO,24,FALSE)</f>
        <v>GERALD.ACELAJADO</v>
      </c>
      <c r="W65">
        <f>VLOOKUP(A65,OO,25,FALSE)</f>
        <v>69415</v>
      </c>
      <c r="X65" t="str">
        <f>VLOOKUP(A65,OO,26,FALSE)</f>
        <v>ACELAJADOGERALD</v>
      </c>
      <c r="Y65" t="str">
        <f>VLOOKUP(A65,OO,27,FALSE)</f>
        <v>PG3.HCLPPMCBPM.ACELAJADOGERALD</v>
      </c>
      <c r="Z65" s="65">
        <f>VLOOKUP(A65,OO,28,FALSE)</f>
        <v>15285</v>
      </c>
      <c r="AA65" s="64">
        <f>VLOOKUP(A65,DZ,6,FALSE)</f>
        <v>30172</v>
      </c>
      <c r="AB65" t="str">
        <f>VLOOKUP(A65,HR,5,FALSE)</f>
        <v>B4 L27 Villa Mercedes Brgy. Pooc, Sta. Rosa City</v>
      </c>
      <c r="AF65" s="63" t="s">
        <v>14873</v>
      </c>
      <c r="AG65" t="s">
        <v>14873</v>
      </c>
      <c r="AH65" s="63">
        <v>64</v>
      </c>
      <c r="AI65" s="63">
        <v>30</v>
      </c>
      <c r="AJ65" s="63">
        <v>36</v>
      </c>
      <c r="AL65" s="94" t="str">
        <f>VLOOKUP(A65,DZ,96,FALSE)</f>
        <v>GERALD.ACELAJADO@YAHOO.COM</v>
      </c>
      <c r="AM65" s="94" t="str">
        <f>VLOOKUP(A65,PP,13,FALSE)</f>
        <v>Audited</v>
      </c>
      <c r="AN65" s="94" t="str">
        <f>VLOOKUP(A65,PP,15,FALSE)</f>
        <v>Cleared</v>
      </c>
      <c r="AO65" s="95" t="str">
        <f>VLOOKUP(A65,PP,16,FALSE)</f>
        <v>X</v>
      </c>
      <c r="AP65" s="63" t="str">
        <f>VLOOKUP(A65,PP,17,FALSE)</f>
        <v>Cleared</v>
      </c>
      <c r="AQ65" s="63" t="str">
        <f>VLOOKUP(A65,PP,18,FALSE)</f>
        <v>Cleared</v>
      </c>
      <c r="AR65" s="95" t="e">
        <f>VLOOKUP(A65,BB,3,FALSE)</f>
        <v>#N/A</v>
      </c>
      <c r="AS65" s="95" t="str">
        <f>VLOOKUP(A65,PP,19,FALSE)</f>
        <v>NBI</v>
      </c>
      <c r="AT65" s="63">
        <f>VLOOKUP(A65,PP,20,FALSE)</f>
        <v>36</v>
      </c>
      <c r="AU65" s="63">
        <f>VLOOKUP(A65,PP,21,FALSE)</f>
        <v>30</v>
      </c>
      <c r="AV65" s="63">
        <f>VLOOKUP(A65,VV,14,FALSE)</f>
        <v>64</v>
      </c>
      <c r="AW65" s="95">
        <f>VLOOKUP(A65,VV,15,FALSE)</f>
        <v>68590209</v>
      </c>
      <c r="AX65" s="95" t="str">
        <f>VLOOKUP(A65,VV,16,FALSE)</f>
        <v>Passed</v>
      </c>
    </row>
    <row r="66" spans="1:50" x14ac:dyDescent="0.25">
      <c r="A66">
        <f>'Master File 02.27'!A11</f>
        <v>51588218</v>
      </c>
      <c r="B66" t="str">
        <f>VLOOKUP(A66,OO,2,FALSE)</f>
        <v>Marquez, Steven Glenn</v>
      </c>
      <c r="G66">
        <f>VLOOKUP(A66,OO,7,FALSE)</f>
        <v>51609647</v>
      </c>
      <c r="H66" t="str">
        <f>VLOOKUP(A66,OO,8,FALSE)</f>
        <v>Oliveros, Kristel Aissa</v>
      </c>
      <c r="I66">
        <f>VLOOKUP(A66,OO,9,FALSE)</f>
        <v>51747002</v>
      </c>
      <c r="J66" t="str">
        <f>VLOOKUP(A66,OO,10,FALSE)</f>
        <v>Ronelle, Dalay</v>
      </c>
      <c r="K66" t="str">
        <f>VLOOKUP(A66,OO,11,FALSE)</f>
        <v>Senior CSR</v>
      </c>
      <c r="L66" t="str">
        <f>VLOOKUP(A66,OO,12,FALSE)</f>
        <v>PRODUCTION</v>
      </c>
      <c r="M66" t="str">
        <f>VLOOKUP(A66,OO,13,FALSE)</f>
        <v>ACTIVE</v>
      </c>
      <c r="N66" t="str">
        <f>VLOOKUP(A66,OO,14,FALSE)</f>
        <v>PPMC</v>
      </c>
      <c r="O66" t="str">
        <f>VLOOKUP(A66,OO,15,FALSE)</f>
        <v>Wave 2</v>
      </c>
      <c r="P66" t="str">
        <f>VLOOKUP(A66,OO,17,FALSE)</f>
        <v>E0.2</v>
      </c>
      <c r="Q66" t="str">
        <f>VLOOKUP(A66,OO,18,FALSE)</f>
        <v>4.2</v>
      </c>
      <c r="R66" s="64">
        <f>VLOOKUP(A66,OO,19,FALSE)</f>
        <v>42348</v>
      </c>
      <c r="S66" s="64">
        <f>VLOOKUP(A66,OO,20,FALSE)</f>
        <v>42428</v>
      </c>
      <c r="T66">
        <f>VLOOKUP(A66,OO,22,FALSE)</f>
        <v>6624077</v>
      </c>
      <c r="U66" t="str">
        <f>VLOOKUP(A66,OO,23,FALSE)</f>
        <v>SMARQUE1</v>
      </c>
      <c r="V66" t="str">
        <f>VLOOKUP(A66,OO,24,FALSE)</f>
        <v>STEVENGLENN.MARQUEZ</v>
      </c>
      <c r="W66">
        <f>VLOOKUP(A66,OO,25,FALSE)</f>
        <v>69392</v>
      </c>
      <c r="X66" t="str">
        <f>VLOOKUP(A66,OO,26,FALSE)</f>
        <v>MarquezStevenGl</v>
      </c>
      <c r="Y66" t="str">
        <f>VLOOKUP(A66,OO,27,FALSE)</f>
        <v>PG3.HCLPPMCIB.MarquezStevenGl</v>
      </c>
      <c r="Z66" s="65">
        <f>VLOOKUP(A66,OO,28,FALSE)</f>
        <v>252</v>
      </c>
      <c r="AA66" s="64">
        <f>VLOOKUP(A66,DZ,6,FALSE)</f>
        <v>33436</v>
      </c>
      <c r="AB66" t="str">
        <f>VLOOKUP(A66,HR,5,FALSE)</f>
        <v>1818 Franco st., Tondo Manila</v>
      </c>
      <c r="AF66" s="63" t="s">
        <v>14873</v>
      </c>
      <c r="AG66" t="s">
        <v>14873</v>
      </c>
      <c r="AH66" s="63">
        <v>66</v>
      </c>
      <c r="AI66" s="63">
        <v>37</v>
      </c>
      <c r="AJ66" s="63">
        <v>36</v>
      </c>
      <c r="AL66" s="94" t="str">
        <f>VLOOKUP(A66,DZ,96,FALSE)</f>
        <v>SGAMARQUEZ@GMAIL.COM</v>
      </c>
      <c r="AM66" s="94" t="str">
        <f>VLOOKUP(A66,PP,13,FALSE)</f>
        <v>Audited</v>
      </c>
      <c r="AN66" s="94" t="str">
        <f>VLOOKUP(A66,PP,15,FALSE)</f>
        <v>Cleared</v>
      </c>
      <c r="AO66" s="95" t="str">
        <f>VLOOKUP(A66,PP,16,FALSE)</f>
        <v>Cleared</v>
      </c>
      <c r="AP66" s="63" t="str">
        <f>VLOOKUP(A66,PP,17,FALSE)</f>
        <v>Cleared</v>
      </c>
      <c r="AQ66" s="63" t="str">
        <f>VLOOKUP(A66,PP,18,FALSE)</f>
        <v>Cleared</v>
      </c>
      <c r="AR66" s="95" t="e">
        <f>VLOOKUP(A66,BB,3,FALSE)</f>
        <v>#N/A</v>
      </c>
      <c r="AS66" s="95" t="str">
        <f>VLOOKUP(A66,PP,19,FALSE)</f>
        <v>NBI</v>
      </c>
      <c r="AT66" s="63">
        <f>VLOOKUP(A66,PP,20,FALSE)</f>
        <v>36</v>
      </c>
      <c r="AU66" s="63">
        <f>VLOOKUP(A66,PP,21,FALSE)</f>
        <v>37</v>
      </c>
      <c r="AV66" s="63">
        <f>VLOOKUP(A66,VV,14,FALSE)</f>
        <v>66</v>
      </c>
      <c r="AW66" s="95">
        <f>VLOOKUP(A66,VV,15,FALSE)</f>
        <v>81122810</v>
      </c>
      <c r="AX66" s="95" t="str">
        <f>VLOOKUP(A66,VV,16,FALSE)</f>
        <v>Passed</v>
      </c>
    </row>
    <row r="67" spans="1:50" x14ac:dyDescent="0.25">
      <c r="A67">
        <f>'Master File 02.27'!A16</f>
        <v>51588225</v>
      </c>
      <c r="B67" t="str">
        <f>VLOOKUP(A67,OO,2,FALSE)</f>
        <v>Boado, Ruel</v>
      </c>
      <c r="G67">
        <f>VLOOKUP(A67,OO,7,FALSE)</f>
        <v>51747002</v>
      </c>
      <c r="H67" t="str">
        <f>VLOOKUP(A67,OO,8,FALSE)</f>
        <v>Ronelle, Dalay</v>
      </c>
      <c r="I67">
        <f>VLOOKUP(A67,OO,9,FALSE)</f>
        <v>51621455</v>
      </c>
      <c r="J67" t="str">
        <f>VLOOKUP(A67,OO,10,FALSE)</f>
        <v>Francisco, Patricia Anne</v>
      </c>
      <c r="K67" t="str">
        <f>VLOOKUP(A67,OO,11,FALSE)</f>
        <v>Team Leader</v>
      </c>
      <c r="L67" t="str">
        <f>VLOOKUP(A67,OO,12,FALSE)</f>
        <v>SUPPORT</v>
      </c>
      <c r="M67" t="str">
        <f>VLOOKUP(A67,OO,13,FALSE)</f>
        <v>ACTIVE</v>
      </c>
      <c r="N67" t="str">
        <f>VLOOKUP(A67,OO,14,FALSE)</f>
        <v>PPMC</v>
      </c>
      <c r="O67" t="str">
        <f>VLOOKUP(A67,OO,15,FALSE)</f>
        <v>Wave 1</v>
      </c>
      <c r="P67" t="str">
        <f>VLOOKUP(A67,OO,17,FALSE)</f>
        <v>E1.1</v>
      </c>
      <c r="Q67" t="str">
        <f>VLOOKUP(A67,OO,18,FALSE)</f>
        <v>4.2</v>
      </c>
      <c r="R67" s="64">
        <f>VLOOKUP(A67,OO,19,FALSE)</f>
        <v>42348</v>
      </c>
      <c r="S67" s="64">
        <f>VLOOKUP(A67,OO,20,FALSE)</f>
        <v>43010</v>
      </c>
      <c r="T67">
        <f>VLOOKUP(A67,OO,22,FALSE)</f>
        <v>6624084</v>
      </c>
      <c r="U67" t="str">
        <f>VLOOKUP(A67,OO,23,FALSE)</f>
        <v>RBOADO</v>
      </c>
      <c r="V67" t="str">
        <f>VLOOKUP(A67,OO,24,FALSE)</f>
        <v>RUEL.BOADO</v>
      </c>
      <c r="W67">
        <f>VLOOKUP(A67,OO,25,FALSE)</f>
        <v>69242</v>
      </c>
      <c r="X67" t="str">
        <f>VLOOKUP(A67,OO,26,FALSE)</f>
        <v>BOADO_RUEL</v>
      </c>
      <c r="Y67" t="str">
        <f>VLOOKUP(A67,OO,27,FALSE)</f>
        <v>PG3.HCLPPMCIB.BOADO_RUEL</v>
      </c>
      <c r="Z67" s="65">
        <f>VLOOKUP(A67,OO,28,FALSE)</f>
        <v>4732</v>
      </c>
      <c r="AA67" s="64">
        <f>VLOOKUP(A67,DZ,6,FALSE)</f>
        <v>33348</v>
      </c>
      <c r="AB67" t="str">
        <f>VLOOKUP(A67,HR,5,FALSE)</f>
        <v>Block 30 Lot 5 Cottonwood Street Rainbow Village 5 Phase 3 D</v>
      </c>
      <c r="AF67" s="63" t="s">
        <v>14873</v>
      </c>
      <c r="AG67" t="s">
        <v>14873</v>
      </c>
      <c r="AH67" s="63">
        <v>68</v>
      </c>
      <c r="AI67" s="63">
        <v>50</v>
      </c>
      <c r="AJ67" s="63">
        <v>36</v>
      </c>
      <c r="AL67" s="94" t="str">
        <f>VLOOKUP(A67,DZ,96,FALSE)</f>
        <v>RSB042091@YAHOO.COM</v>
      </c>
      <c r="AM67" s="94" t="str">
        <f>VLOOKUP(A67,PP,13,FALSE)</f>
        <v>Audited</v>
      </c>
      <c r="AN67" s="94" t="str">
        <f>VLOOKUP(A67,PP,15,FALSE)</f>
        <v>Cleared</v>
      </c>
      <c r="AO67" s="95" t="str">
        <f>VLOOKUP(A67,PP,16,FALSE)</f>
        <v>Cleared</v>
      </c>
      <c r="AP67" s="63" t="str">
        <f>VLOOKUP(A67,PP,17,FALSE)</f>
        <v>Cleared</v>
      </c>
      <c r="AQ67" s="63" t="str">
        <f>VLOOKUP(A67,PP,18,FALSE)</f>
        <v>Cleared</v>
      </c>
      <c r="AR67" s="95" t="e">
        <f>VLOOKUP(A67,BB,3,FALSE)</f>
        <v>#N/A</v>
      </c>
      <c r="AS67" s="95" t="str">
        <f>VLOOKUP(A67,PP,19,FALSE)</f>
        <v>NBI</v>
      </c>
      <c r="AT67" s="63">
        <f>VLOOKUP(A67,PP,20,FALSE)</f>
        <v>36</v>
      </c>
      <c r="AU67" s="63">
        <f>VLOOKUP(A67,PP,21,FALSE)</f>
        <v>50</v>
      </c>
      <c r="AV67" s="63">
        <f>VLOOKUP(A67,VV,14,FALSE)</f>
        <v>68</v>
      </c>
      <c r="AW67" s="95">
        <f>VLOOKUP(A67,VV,15,FALSE)</f>
        <v>26059037</v>
      </c>
      <c r="AX67" s="95" t="str">
        <f>VLOOKUP(A67,VV,16,FALSE)</f>
        <v>Passed</v>
      </c>
    </row>
    <row r="68" spans="1:50" x14ac:dyDescent="0.25">
      <c r="A68">
        <f>'Master File 02.27'!A34</f>
        <v>51607523</v>
      </c>
      <c r="B68" t="str">
        <f>VLOOKUP(A68,OO,2,FALSE)</f>
        <v>Adove, Christian</v>
      </c>
      <c r="G68">
        <f>VLOOKUP(A68,OO,7,FALSE)</f>
        <v>51772919</v>
      </c>
      <c r="H68" t="str">
        <f>VLOOKUP(A68,OO,8,FALSE)</f>
        <v>Fernandez, Rosanna Eslava</v>
      </c>
      <c r="I68">
        <f>VLOOKUP(A68,OO,9,FALSE)</f>
        <v>51621455</v>
      </c>
      <c r="J68" t="str">
        <f>VLOOKUP(A68,OO,10,FALSE)</f>
        <v>Francisco, Patricia Anne</v>
      </c>
      <c r="K68" t="str">
        <f>VLOOKUP(A68,OO,11,FALSE)</f>
        <v>Team Leader</v>
      </c>
      <c r="L68" t="str">
        <f>VLOOKUP(A68,OO,12,FALSE)</f>
        <v>SUPPORT</v>
      </c>
      <c r="M68" t="str">
        <f>VLOOKUP(A68,OO,13,FALSE)</f>
        <v>ACTIVE</v>
      </c>
      <c r="N68" t="str">
        <f>VLOOKUP(A68,OO,14,FALSE)</f>
        <v>Kaiser SMC Resupply</v>
      </c>
      <c r="O68" t="str">
        <f>VLOOKUP(A68,OO,15,FALSE)</f>
        <v>Wave 3</v>
      </c>
      <c r="P68" t="str">
        <f>VLOOKUP(A68,OO,17,FALSE)</f>
        <v>E0.2</v>
      </c>
      <c r="Q68" t="str">
        <f>VLOOKUP(A68,OO,18,FALSE)</f>
        <v>3.10</v>
      </c>
      <c r="R68" s="64">
        <f>VLOOKUP(A68,OO,19,FALSE)</f>
        <v>42478</v>
      </c>
      <c r="S68" s="64">
        <f>VLOOKUP(A68,OO,20,FALSE)</f>
        <v>43073</v>
      </c>
      <c r="T68">
        <f>VLOOKUP(A68,OO,22,FALSE)</f>
        <v>6624222</v>
      </c>
      <c r="U68" t="str">
        <f>VLOOKUP(A68,OO,23,FALSE)</f>
        <v>CADOVE</v>
      </c>
      <c r="V68" t="str">
        <f>VLOOKUP(A68,OO,24,FALSE)</f>
        <v>CHRISTIAN.ADOVE</v>
      </c>
      <c r="W68">
        <f>VLOOKUP(A68,OO,25,FALSE)</f>
        <v>69004</v>
      </c>
      <c r="X68" t="str">
        <f>VLOOKUP(A68,OO,26,FALSE)</f>
        <v>ADOVECHRISTIAN</v>
      </c>
      <c r="Y68" t="str">
        <f>VLOOKUP(A68,OO,27,FALSE)</f>
        <v>PG3.HCLKAISERHC.ADOVECHRISTIAN</v>
      </c>
      <c r="Z68" s="65">
        <f>VLOOKUP(A68,OO,28,FALSE)</f>
        <v>683</v>
      </c>
      <c r="AA68" s="64">
        <f>VLOOKUP(A68,DZ,6,FALSE)</f>
        <v>32900</v>
      </c>
      <c r="AB68" t="str">
        <f>VLOOKUP(A68,HR,5,FALSE)</f>
        <v>blk 5 lot 7 silvercrest villas habay 1 bacoor cavite</v>
      </c>
      <c r="AF68" s="63" t="s">
        <v>14873</v>
      </c>
      <c r="AG68" t="s">
        <v>14873</v>
      </c>
      <c r="AH68" s="63">
        <v>76</v>
      </c>
      <c r="AI68" s="63">
        <v>41</v>
      </c>
      <c r="AJ68" s="63">
        <v>36</v>
      </c>
      <c r="AL68" s="94" t="str">
        <f>VLOOKUP(A68,DZ,96,FALSE)</f>
        <v>ADOVEXTIAN@YAHOO.COM</v>
      </c>
      <c r="AM68" s="94" t="str">
        <f>VLOOKUP(A68,PP,13,FALSE)</f>
        <v>Audited</v>
      </c>
      <c r="AN68" s="94" t="str">
        <f>VLOOKUP(A68,PP,15,FALSE)</f>
        <v>Cleared</v>
      </c>
      <c r="AO68" s="95" t="str">
        <f>VLOOKUP(A68,PP,16,FALSE)</f>
        <v>Cleared</v>
      </c>
      <c r="AP68" s="63" t="str">
        <f>VLOOKUP(A68,PP,17,FALSE)</f>
        <v>Cleared</v>
      </c>
      <c r="AQ68" s="63" t="str">
        <f>VLOOKUP(A68,PP,18,FALSE)</f>
        <v>Cleared</v>
      </c>
      <c r="AR68" s="95" t="e">
        <f>VLOOKUP(A68,BB,3,FALSE)</f>
        <v>#N/A</v>
      </c>
      <c r="AS68" s="95" t="str">
        <f>VLOOKUP(A68,PP,19,FALSE)</f>
        <v>NBI</v>
      </c>
      <c r="AT68" s="63">
        <f>VLOOKUP(A68,PP,20,FALSE)</f>
        <v>36</v>
      </c>
      <c r="AU68" s="63">
        <f>VLOOKUP(A68,PP,21,FALSE)</f>
        <v>41</v>
      </c>
      <c r="AV68" s="63">
        <f>VLOOKUP(A68,VV,14,FALSE)</f>
        <v>76</v>
      </c>
      <c r="AW68" s="95">
        <f>VLOOKUP(A68,VV,15,FALSE)</f>
        <v>72245918</v>
      </c>
      <c r="AX68" s="95" t="str">
        <f>VLOOKUP(A68,VV,16,FALSE)</f>
        <v>Passed</v>
      </c>
    </row>
    <row r="69" spans="1:50" x14ac:dyDescent="0.25">
      <c r="A69">
        <f>'Master File 02.27'!A39</f>
        <v>51611764</v>
      </c>
      <c r="B69" t="str">
        <f>VLOOKUP(A69,OO,2,FALSE)</f>
        <v>Flores, Crizabel</v>
      </c>
      <c r="G69">
        <f>VLOOKUP(A69,OO,7,FALSE)</f>
        <v>51591940</v>
      </c>
      <c r="H69" t="str">
        <f>VLOOKUP(A69,OO,8,FALSE)</f>
        <v>Famisaran, Kimberly</v>
      </c>
      <c r="I69">
        <f>VLOOKUP(A69,OO,9,FALSE)</f>
        <v>51609648</v>
      </c>
      <c r="J69" t="str">
        <f>VLOOKUP(A69,OO,10,FALSE)</f>
        <v>Alcantara, Ma. Concepcion</v>
      </c>
      <c r="K69" t="str">
        <f>VLOOKUP(A69,OO,11,FALSE)</f>
        <v>Senior CSR</v>
      </c>
      <c r="L69" t="str">
        <f>VLOOKUP(A69,OO,12,FALSE)</f>
        <v>PRODUCTION</v>
      </c>
      <c r="M69" t="str">
        <f>VLOOKUP(A69,OO,13,FALSE)</f>
        <v>ACTIVE</v>
      </c>
      <c r="N69" t="str">
        <f>VLOOKUP(A69,OO,14,FALSE)</f>
        <v>Sleep EQ</v>
      </c>
      <c r="O69" t="str">
        <f>VLOOKUP(A69,OO,15,FALSE)</f>
        <v>Wave 12</v>
      </c>
      <c r="P69" t="str">
        <f>VLOOKUP(A69,OO,17,FALSE)</f>
        <v>E0.2</v>
      </c>
      <c r="Q69" t="str">
        <f>VLOOKUP(A69,OO,18,FALSE)</f>
        <v>3.9</v>
      </c>
      <c r="R69" s="64">
        <f>VLOOKUP(A69,OO,19,FALSE)</f>
        <v>42508</v>
      </c>
      <c r="S69" s="64">
        <f>VLOOKUP(A69,OO,20,FALSE)</f>
        <v>42562</v>
      </c>
      <c r="T69">
        <f>VLOOKUP(A69,OO,22,FALSE)</f>
        <v>6624300</v>
      </c>
      <c r="U69" t="str">
        <f>VLOOKUP(A69,OO,23,FALSE)</f>
        <v>CFLORES8</v>
      </c>
      <c r="V69" t="str">
        <f>VLOOKUP(A69,OO,24,FALSE)</f>
        <v>CRIZABEL.FLORES</v>
      </c>
      <c r="W69">
        <f>VLOOKUP(A69,OO,25,FALSE)</f>
        <v>69115</v>
      </c>
      <c r="X69" t="str">
        <f>VLOOKUP(A69,OO,26,FALSE)</f>
        <v>FLORESCRIZABEL</v>
      </c>
      <c r="Y69" t="str">
        <f>VLOOKUP(A69,OO,27,FALSE)</f>
        <v>PG3.HCLSleepRSEQ.FLORESCRIZABEL</v>
      </c>
      <c r="Z69" s="65">
        <f>VLOOKUP(A69,OO,28,FALSE)</f>
        <v>772</v>
      </c>
      <c r="AA69" s="64">
        <f>VLOOKUP(A69,DZ,6,FALSE)</f>
        <v>34487</v>
      </c>
      <c r="AB69" t="str">
        <f>VLOOKUP(A69,HR,5,FALSE)</f>
        <v>BLK 1 LT 11 PRK13 EXT.BRGY.SOUTH DAANGHARI TAGUIG CITY</v>
      </c>
      <c r="AF69" s="63" t="s">
        <v>14873</v>
      </c>
      <c r="AG69" t="s">
        <v>14873</v>
      </c>
      <c r="AH69" s="63">
        <v>44</v>
      </c>
      <c r="AI69" s="63">
        <v>40</v>
      </c>
      <c r="AJ69" s="63">
        <v>36</v>
      </c>
      <c r="AL69" s="94" t="str">
        <f>VLOOKUP(A69,DZ,96,FALSE)</f>
        <v>CRIZABELFLORES0602@GMAIL.COM</v>
      </c>
      <c r="AM69" s="94" t="str">
        <f>VLOOKUP(A69,PP,13,FALSE)</f>
        <v>Audited</v>
      </c>
      <c r="AN69" s="94" t="str">
        <f>VLOOKUP(A69,PP,15,FALSE)</f>
        <v>Cleared</v>
      </c>
      <c r="AO69" s="95" t="str">
        <f>VLOOKUP(A69,PP,16,FALSE)</f>
        <v>Cleared</v>
      </c>
      <c r="AP69" s="63" t="str">
        <f>VLOOKUP(A69,PP,17,FALSE)</f>
        <v>Cleared</v>
      </c>
      <c r="AQ69" s="63" t="str">
        <f>VLOOKUP(A69,PP,18,FALSE)</f>
        <v>Cleared</v>
      </c>
      <c r="AR69" s="95" t="e">
        <f>VLOOKUP(A69,BB,3,FALSE)</f>
        <v>#N/A</v>
      </c>
      <c r="AS69" s="95" t="str">
        <f>VLOOKUP(A69,PP,19,FALSE)</f>
        <v>NBI</v>
      </c>
      <c r="AT69" s="63">
        <f>VLOOKUP(A69,PP,20,FALSE)</f>
        <v>36</v>
      </c>
      <c r="AU69" s="63">
        <f>VLOOKUP(A69,PP,21,FALSE)</f>
        <v>40</v>
      </c>
      <c r="AV69" s="63">
        <f>VLOOKUP(A69,VV,14,FALSE)</f>
        <v>44</v>
      </c>
      <c r="AW69" s="95">
        <f>VLOOKUP(A69,VV,15,FALSE)</f>
        <v>88901591</v>
      </c>
      <c r="AX69" s="95" t="str">
        <f>VLOOKUP(A69,VV,16,FALSE)</f>
        <v>Failed</v>
      </c>
    </row>
    <row r="70" spans="1:50" x14ac:dyDescent="0.25">
      <c r="A70">
        <f>'Master File 02.27'!A44</f>
        <v>51607264</v>
      </c>
      <c r="B70" t="str">
        <f>VLOOKUP(A70,OO,2,FALSE)</f>
        <v>Alcantara, Manly</v>
      </c>
      <c r="G70">
        <f>VLOOKUP(A70,OO,7,FALSE)</f>
        <v>51588223</v>
      </c>
      <c r="H70" t="str">
        <f>VLOOKUP(A70,OO,8,FALSE)</f>
        <v>Pereira, Aiza Gay</v>
      </c>
      <c r="I70">
        <f>VLOOKUP(A70,OO,9,FALSE)</f>
        <v>51609648</v>
      </c>
      <c r="J70" t="str">
        <f>VLOOKUP(A70,OO,10,FALSE)</f>
        <v>Alcantara, Ma. Concepcion</v>
      </c>
      <c r="K70" t="str">
        <f>VLOOKUP(A70,OO,11,FALSE)</f>
        <v>Senior CSR</v>
      </c>
      <c r="L70" t="str">
        <f>VLOOKUP(A70,OO,12,FALSE)</f>
        <v>PRODUCTION</v>
      </c>
      <c r="M70" t="str">
        <f>VLOOKUP(A70,OO,13,FALSE)</f>
        <v>ACTIVE</v>
      </c>
      <c r="N70" t="str">
        <f>VLOOKUP(A70,OO,14,FALSE)</f>
        <v>Sleep EQ</v>
      </c>
      <c r="O70" t="str">
        <f>VLOOKUP(A70,OO,15,FALSE)</f>
        <v>Wave 10</v>
      </c>
      <c r="P70" t="str">
        <f>VLOOKUP(A70,OO,17,FALSE)</f>
        <v>E0.2</v>
      </c>
      <c r="Q70" t="str">
        <f>VLOOKUP(A70,OO,18,FALSE)</f>
        <v>3.10</v>
      </c>
      <c r="R70" s="64">
        <f>VLOOKUP(A70,OO,19,FALSE)</f>
        <v>42474</v>
      </c>
      <c r="S70" s="64">
        <f>VLOOKUP(A70,OO,20,FALSE)</f>
        <v>42523</v>
      </c>
      <c r="T70">
        <f>VLOOKUP(A70,OO,22,FALSE)</f>
        <v>6624236</v>
      </c>
      <c r="U70" t="str">
        <f>VLOOKUP(A70,OO,23,FALSE)</f>
        <v>MALCANT1</v>
      </c>
      <c r="V70" t="str">
        <f>VLOOKUP(A70,OO,24,FALSE)</f>
        <v>MANLY.ALCANTARA</v>
      </c>
      <c r="W70">
        <f>VLOOKUP(A70,OO,25,FALSE)</f>
        <v>69092</v>
      </c>
      <c r="X70" t="str">
        <f>VLOOKUP(A70,OO,26,FALSE)</f>
        <v>ALCANTARAMANLY</v>
      </c>
      <c r="Y70" t="str">
        <f>VLOOKUP(A70,OO,27,FALSE)</f>
        <v>PG3.HCLSleepRSEQ.ALCANTARAMANLY</v>
      </c>
      <c r="Z70" s="65">
        <f>VLOOKUP(A70,OO,28,FALSE)</f>
        <v>692</v>
      </c>
      <c r="AA70" s="64">
        <f>VLOOKUP(A70,DZ,6,FALSE)</f>
        <v>29755</v>
      </c>
      <c r="AB70" t="str">
        <f>VLOOKUP(A70,HR,5,FALSE)</f>
        <v>Unit 4D 592 Onesimus Bldg Cordillera St.Malamig Mandaluyong</v>
      </c>
      <c r="AF70" s="63" t="s">
        <v>14873</v>
      </c>
      <c r="AG70" t="s">
        <v>14873</v>
      </c>
      <c r="AH70" s="63">
        <v>55</v>
      </c>
      <c r="AI70" s="63">
        <v>38</v>
      </c>
      <c r="AJ70" s="63">
        <v>36</v>
      </c>
      <c r="AL70" s="94" t="str">
        <f>VLOOKUP(A70,DZ,96,FALSE)</f>
        <v>ALCANTARA.MANLY@YAHOO.COM</v>
      </c>
      <c r="AM70" s="94" t="str">
        <f>VLOOKUP(A70,PP,13,FALSE)</f>
        <v>Audited</v>
      </c>
      <c r="AN70" s="94" t="str">
        <f>VLOOKUP(A70,PP,15,FALSE)</f>
        <v>Cleared</v>
      </c>
      <c r="AO70" s="95" t="str">
        <f>VLOOKUP(A70,PP,16,FALSE)</f>
        <v>Cleared</v>
      </c>
      <c r="AP70" s="63" t="str">
        <f>VLOOKUP(A70,PP,17,FALSE)</f>
        <v>Cleared</v>
      </c>
      <c r="AQ70" s="63" t="str">
        <f>VLOOKUP(A70,PP,18,FALSE)</f>
        <v>Cleared</v>
      </c>
      <c r="AR70" s="95" t="e">
        <f>VLOOKUP(A70,BB,3,FALSE)</f>
        <v>#N/A</v>
      </c>
      <c r="AS70" s="95" t="str">
        <f>VLOOKUP(A70,PP,19,FALSE)</f>
        <v>NBI</v>
      </c>
      <c r="AT70" s="63">
        <f>VLOOKUP(A70,PP,20,FALSE)</f>
        <v>36</v>
      </c>
      <c r="AU70" s="63">
        <f>VLOOKUP(A70,PP,21,FALSE)</f>
        <v>38</v>
      </c>
      <c r="AV70" s="63">
        <f>VLOOKUP(A70,VV,14,FALSE)</f>
        <v>55</v>
      </c>
      <c r="AW70" s="95">
        <f>VLOOKUP(A70,VV,15,FALSE)</f>
        <v>46434365</v>
      </c>
      <c r="AX70" s="95" t="str">
        <f>VLOOKUP(A70,VV,16,FALSE)</f>
        <v>Failed</v>
      </c>
    </row>
    <row r="71" spans="1:50" x14ac:dyDescent="0.25">
      <c r="A71">
        <f>'Master File 02.27'!A53</f>
        <v>51547597</v>
      </c>
      <c r="B71" t="str">
        <f>VLOOKUP(A71,OO,2,FALSE)</f>
        <v>Venales, Marven</v>
      </c>
      <c r="G71">
        <f>VLOOKUP(A71,OO,7,FALSE)</f>
        <v>51814930</v>
      </c>
      <c r="H71" t="str">
        <f>VLOOKUP(A71,OO,8,FALSE)</f>
        <v xml:space="preserve">Raagas, Jake </v>
      </c>
      <c r="I71">
        <f>VLOOKUP(A71,OO,9,FALSE)</f>
        <v>51772919</v>
      </c>
      <c r="J71" t="str">
        <f>VLOOKUP(A71,OO,10,FALSE)</f>
        <v>Fernandez, Rosanna Eslava</v>
      </c>
      <c r="K71" t="str">
        <f>VLOOKUP(A71,OO,11,FALSE)</f>
        <v>Team Leader</v>
      </c>
      <c r="L71" t="str">
        <f>VLOOKUP(A71,OO,12,FALSE)</f>
        <v>SUPPORT</v>
      </c>
      <c r="M71" t="str">
        <f>VLOOKUP(A71,OO,13,FALSE)</f>
        <v>ACTIVE</v>
      </c>
      <c r="N71" t="str">
        <f>VLOOKUP(A71,OO,14,FALSE)</f>
        <v>Kaiser BU/AH</v>
      </c>
      <c r="O71" t="str">
        <f>VLOOKUP(A71,OO,15,FALSE)</f>
        <v>Wave 11</v>
      </c>
      <c r="P71" t="str">
        <f>VLOOKUP(A71,OO,17,FALSE)</f>
        <v>E1.1</v>
      </c>
      <c r="Q71" t="str">
        <f>VLOOKUP(A71,OO,18,FALSE)</f>
        <v>5.0</v>
      </c>
      <c r="R71" s="64">
        <f>VLOOKUP(A71,OO,19,FALSE)</f>
        <v>42051</v>
      </c>
      <c r="S71" s="64">
        <f>VLOOKUP(A71,OO,20,FALSE)</f>
        <v>43234</v>
      </c>
      <c r="T71">
        <f>VLOOKUP(A71,OO,22,FALSE)</f>
        <v>6634034</v>
      </c>
      <c r="U71" t="str">
        <f>VLOOKUP(A71,OO,23,FALSE)</f>
        <v>MVENALES</v>
      </c>
      <c r="V71" t="str">
        <f>VLOOKUP(A71,OO,24,FALSE)</f>
        <v>MARVEN.VENALES</v>
      </c>
      <c r="W71">
        <f>VLOOKUP(A71,OO,25,FALSE)</f>
        <v>12139</v>
      </c>
      <c r="X71" t="str">
        <f>VLOOKUP(A71,OO,26,FALSE)</f>
        <v>VENALESMARVEN</v>
      </c>
      <c r="Y71" t="str">
        <f>VLOOKUP(A71,OO,27,FALSE)</f>
        <v>PG3.HCLDMEEQ.VENALESMARVEN</v>
      </c>
      <c r="Z71" s="65">
        <f>VLOOKUP(A71,OO,28,FALSE)</f>
        <v>1476</v>
      </c>
      <c r="AA71" s="64">
        <f>VLOOKUP(A71,DZ,6,FALSE)</f>
        <v>32451</v>
      </c>
      <c r="AB71" t="str">
        <f>VLOOKUP(A71,HR,5,FALSE)</f>
        <v>1507 J. Fajardo St. Sampaloc, Manila</v>
      </c>
      <c r="AF71" s="63" t="s">
        <v>14873</v>
      </c>
      <c r="AG71" t="s">
        <v>14873</v>
      </c>
      <c r="AH71" s="63">
        <v>68</v>
      </c>
      <c r="AI71" s="63">
        <v>40</v>
      </c>
      <c r="AJ71" s="63">
        <v>36</v>
      </c>
      <c r="AL71" s="94" t="str">
        <f>VLOOKUP(A71,DZ,96,FALSE)</f>
        <v>SMACK4BURNS@GMAIL.COM</v>
      </c>
      <c r="AM71" s="94" t="str">
        <f>VLOOKUP(A71,PP,13,FALSE)</f>
        <v>Audited</v>
      </c>
      <c r="AN71" s="94" t="str">
        <f>VLOOKUP(A71,PP,15,FALSE)</f>
        <v>Cleared</v>
      </c>
      <c r="AO71" s="95" t="str">
        <f>VLOOKUP(A71,PP,16,FALSE)</f>
        <v>Cleared</v>
      </c>
      <c r="AP71" s="63" t="str">
        <f>VLOOKUP(A71,PP,17,FALSE)</f>
        <v>Cleared</v>
      </c>
      <c r="AQ71" s="63" t="str">
        <f>VLOOKUP(A71,PP,18,FALSE)</f>
        <v>Cleared</v>
      </c>
      <c r="AR71" s="95" t="e">
        <f>VLOOKUP(A71,BB,3,FALSE)</f>
        <v>#N/A</v>
      </c>
      <c r="AS71" s="95" t="str">
        <f>VLOOKUP(A71,PP,19,FALSE)</f>
        <v>NBI</v>
      </c>
      <c r="AT71" s="63">
        <f>VLOOKUP(A71,PP,20,FALSE)</f>
        <v>36</v>
      </c>
      <c r="AU71" s="63">
        <f>VLOOKUP(A71,PP,21,FALSE)</f>
        <v>40</v>
      </c>
      <c r="AV71" s="63">
        <f>VLOOKUP(A71,VV,14,FALSE)</f>
        <v>68</v>
      </c>
      <c r="AW71" s="95">
        <f>VLOOKUP(A71,VV,15,FALSE)</f>
        <v>57208709</v>
      </c>
      <c r="AX71" s="95" t="str">
        <f>VLOOKUP(A71,VV,16,FALSE)</f>
        <v>Passed</v>
      </c>
    </row>
    <row r="72" spans="1:50" x14ac:dyDescent="0.25">
      <c r="A72">
        <f>'Master File 02.27'!A56</f>
        <v>51637918</v>
      </c>
      <c r="B72" t="str">
        <f>VLOOKUP(A72,OO,2,FALSE)</f>
        <v>Pagadora, Mary Ann Manalo</v>
      </c>
      <c r="G72">
        <f>VLOOKUP(A72,OO,7,FALSE)</f>
        <v>51576660</v>
      </c>
      <c r="H72" t="str">
        <f>VLOOKUP(A72,OO,8,FALSE)</f>
        <v>Rodrigo, Robin</v>
      </c>
      <c r="I72">
        <f>VLOOKUP(A72,OO,9,FALSE)</f>
        <v>51609648</v>
      </c>
      <c r="J72" t="str">
        <f>VLOOKUP(A72,OO,10,FALSE)</f>
        <v>Alcantara, Ma. Concepcion</v>
      </c>
      <c r="K72" t="str">
        <f>VLOOKUP(A72,OO,11,FALSE)</f>
        <v>Senior CSR</v>
      </c>
      <c r="L72" t="str">
        <f>VLOOKUP(A72,OO,12,FALSE)</f>
        <v>PRODUCTION</v>
      </c>
      <c r="M72" t="str">
        <f>VLOOKUP(A72,OO,13,FALSE)</f>
        <v>ACTIVE</v>
      </c>
      <c r="N72" t="str">
        <f>VLOOKUP(A72,OO,14,FALSE)</f>
        <v>Sleep EQ</v>
      </c>
      <c r="O72" t="str">
        <f>VLOOKUP(A72,OO,15,FALSE)</f>
        <v>Wave 13</v>
      </c>
      <c r="P72" t="str">
        <f>VLOOKUP(A72,OO,17,FALSE)</f>
        <v>E0.2</v>
      </c>
      <c r="Q72" t="str">
        <f>VLOOKUP(A72,OO,18,FALSE)</f>
        <v>3.4</v>
      </c>
      <c r="R72" s="64">
        <f>VLOOKUP(A72,OO,19,FALSE)</f>
        <v>42663</v>
      </c>
      <c r="S72" s="64">
        <f>VLOOKUP(A72,OO,20,FALSE)</f>
        <v>42860</v>
      </c>
      <c r="T72">
        <f>VLOOKUP(A72,OO,22,FALSE)</f>
        <v>6624381</v>
      </c>
      <c r="U72" t="str">
        <f>VLOOKUP(A72,OO,23,FALSE)</f>
        <v>MPAGADOR</v>
      </c>
      <c r="V72" t="str">
        <f>VLOOKUP(A72,OO,24,FALSE)</f>
        <v>MARYANN.PAGADORA</v>
      </c>
      <c r="W72">
        <f>VLOOKUP(A72,OO,25,FALSE)</f>
        <v>69187</v>
      </c>
      <c r="X72" t="str">
        <f>VLOOKUP(A72,OO,26,FALSE)</f>
        <v>PagadoraMaryAnn</v>
      </c>
      <c r="Y72" t="str">
        <f>VLOOKUP(A72,OO,27,FALSE)</f>
        <v>PG3.HCLSleepRSEQ.PagadoraMaryAnn</v>
      </c>
      <c r="Z72" s="65">
        <f>VLOOKUP(A72,OO,28,FALSE)</f>
        <v>2916</v>
      </c>
      <c r="AA72" s="64">
        <f>VLOOKUP(A72,DZ,6,FALSE)</f>
        <v>31548</v>
      </c>
      <c r="AB72" t="str">
        <f>VLOOKUP(A72,HR,5,FALSE)</f>
        <v>000000000000000000</v>
      </c>
      <c r="AF72" s="63" t="s">
        <v>14873</v>
      </c>
      <c r="AG72" t="s">
        <v>14873</v>
      </c>
      <c r="AH72" s="63">
        <v>51</v>
      </c>
      <c r="AI72" s="63">
        <v>37</v>
      </c>
      <c r="AJ72" s="63">
        <v>36</v>
      </c>
      <c r="AL72" s="94" t="str">
        <f>VLOOKUP(A72,DZ,96,FALSE)</f>
        <v>MARYANNPAGADORA01@GMAIL.COM</v>
      </c>
      <c r="AM72" s="94" t="str">
        <f>VLOOKUP(A72,PP,13,FALSE)</f>
        <v>Audited</v>
      </c>
      <c r="AN72" s="94" t="str">
        <f>VLOOKUP(A72,PP,15,FALSE)</f>
        <v>Cleared</v>
      </c>
      <c r="AO72" s="95" t="str">
        <f>VLOOKUP(A72,PP,16,FALSE)</f>
        <v>Cleared</v>
      </c>
      <c r="AP72" s="63" t="str">
        <f>VLOOKUP(A72,PP,17,FALSE)</f>
        <v>Cleared</v>
      </c>
      <c r="AQ72" s="63" t="str">
        <f>VLOOKUP(A72,PP,18,FALSE)</f>
        <v>Cleared</v>
      </c>
      <c r="AR72" s="95" t="e">
        <f>VLOOKUP(A72,BB,3,FALSE)</f>
        <v>#N/A</v>
      </c>
      <c r="AS72" s="95" t="str">
        <f>VLOOKUP(A72,PP,19,FALSE)</f>
        <v>NBI</v>
      </c>
      <c r="AT72" s="63">
        <f>VLOOKUP(A72,PP,20,FALSE)</f>
        <v>36</v>
      </c>
      <c r="AU72" s="63">
        <f>VLOOKUP(A72,PP,21,FALSE)</f>
        <v>37</v>
      </c>
      <c r="AV72" s="63">
        <f>VLOOKUP(A72,VV,14,FALSE)</f>
        <v>51</v>
      </c>
      <c r="AW72" s="95">
        <f>VLOOKUP(A72,VV,15,FALSE)</f>
        <v>45939744</v>
      </c>
      <c r="AX72" s="95" t="str">
        <f>VLOOKUP(A72,VV,16,FALSE)</f>
        <v>Failed</v>
      </c>
    </row>
    <row r="73" spans="1:50" x14ac:dyDescent="0.25">
      <c r="A73">
        <f>'Master File 02.27'!A62</f>
        <v>51649057</v>
      </c>
      <c r="B73" t="str">
        <f>VLOOKUP(A73,OO,2,FALSE)</f>
        <v>Mentoya, Saniata Dela Cruz</v>
      </c>
      <c r="G73">
        <f>VLOOKUP(A73,OO,7,FALSE)</f>
        <v>51576660</v>
      </c>
      <c r="H73" t="str">
        <f>VLOOKUP(A73,OO,8,FALSE)</f>
        <v>Rodrigo, Robin</v>
      </c>
      <c r="I73">
        <f>VLOOKUP(A73,OO,9,FALSE)</f>
        <v>51609648</v>
      </c>
      <c r="J73" t="str">
        <f>VLOOKUP(A73,OO,10,FALSE)</f>
        <v>Alcantara, Ma. Concepcion</v>
      </c>
      <c r="K73" t="str">
        <f>VLOOKUP(A73,OO,11,FALSE)</f>
        <v>Senior CSR</v>
      </c>
      <c r="L73" t="str">
        <f>VLOOKUP(A73,OO,12,FALSE)</f>
        <v>PRODUCTION</v>
      </c>
      <c r="M73" t="str">
        <f>VLOOKUP(A73,OO,13,FALSE)</f>
        <v>ACTIVE</v>
      </c>
      <c r="N73" t="str">
        <f>VLOOKUP(A73,OO,14,FALSE)</f>
        <v>Sleep EQ</v>
      </c>
      <c r="O73" t="str">
        <f>VLOOKUP(A73,OO,15,FALSE)</f>
        <v>Wave 14</v>
      </c>
      <c r="P73" t="str">
        <f>VLOOKUP(A73,OO,17,FALSE)</f>
        <v>E0.2</v>
      </c>
      <c r="Q73" t="str">
        <f>VLOOKUP(A73,OO,18,FALSE)</f>
        <v>3.2</v>
      </c>
      <c r="R73" s="64">
        <f>VLOOKUP(A73,OO,19,FALSE)</f>
        <v>42712</v>
      </c>
      <c r="S73" s="64">
        <f>VLOOKUP(A73,OO,20,FALSE)</f>
        <v>42851</v>
      </c>
      <c r="T73">
        <f>VLOOKUP(A73,OO,22,FALSE)</f>
        <v>6634132</v>
      </c>
      <c r="U73" t="str">
        <f>VLOOKUP(A73,OO,23,FALSE)</f>
        <v>SMENTOYA</v>
      </c>
      <c r="V73" t="str">
        <f>VLOOKUP(A73,OO,24,FALSE)</f>
        <v>SANIATA.MENTOYA</v>
      </c>
      <c r="W73">
        <f>VLOOKUP(A73,OO,25,FALSE)</f>
        <v>12034</v>
      </c>
      <c r="X73" t="str">
        <f>VLOOKUP(A73,OO,26,FALSE)</f>
        <v>MentoyaSaniata</v>
      </c>
      <c r="Y73" t="str">
        <f>VLOOKUP(A73,OO,27,FALSE)</f>
        <v>PG3.HCLSLEEPRSEQ.MentoyaSaniata</v>
      </c>
      <c r="Z73" s="65">
        <f>VLOOKUP(A73,OO,28,FALSE)</f>
        <v>2808</v>
      </c>
      <c r="AA73" s="64">
        <f>VLOOKUP(A73,DZ,6,FALSE)</f>
        <v>35008</v>
      </c>
      <c r="AB73" t="str">
        <f>VLOOKUP(A73,HR,5,FALSE)</f>
        <v>7374 Unit 35 Kalayaan Ave. Brgy. Olympia, Makati City</v>
      </c>
      <c r="AF73" s="63" t="s">
        <v>14873</v>
      </c>
      <c r="AG73" t="s">
        <v>14873</v>
      </c>
      <c r="AH73" s="63">
        <v>65</v>
      </c>
      <c r="AI73" s="63">
        <v>39</v>
      </c>
      <c r="AJ73" s="63">
        <v>36</v>
      </c>
      <c r="AL73" s="94" t="str">
        <f>VLOOKUP(A73,DZ,96,FALSE)</f>
        <v>SANIA.MENTOYA@GMAIL.COM</v>
      </c>
      <c r="AM73" s="94" t="str">
        <f>VLOOKUP(A73,PP,13,FALSE)</f>
        <v>Audited</v>
      </c>
      <c r="AN73" s="94" t="str">
        <f>VLOOKUP(A73,PP,15,FALSE)</f>
        <v>Cleared</v>
      </c>
      <c r="AO73" s="95" t="str">
        <f>VLOOKUP(A73,PP,16,FALSE)</f>
        <v>Cleared</v>
      </c>
      <c r="AP73" s="63" t="str">
        <f>VLOOKUP(A73,PP,17,FALSE)</f>
        <v>Cleared</v>
      </c>
      <c r="AQ73" s="63" t="str">
        <f>VLOOKUP(A73,PP,18,FALSE)</f>
        <v>Cleared</v>
      </c>
      <c r="AR73" s="95" t="e">
        <f>VLOOKUP(A73,BB,3,FALSE)</f>
        <v>#N/A</v>
      </c>
      <c r="AS73" s="95" t="str">
        <f>VLOOKUP(A73,PP,19,FALSE)</f>
        <v>NBI</v>
      </c>
      <c r="AT73" s="63">
        <f>VLOOKUP(A73,PP,20,FALSE)</f>
        <v>36</v>
      </c>
      <c r="AU73" s="63">
        <f>VLOOKUP(A73,PP,21,FALSE)</f>
        <v>39</v>
      </c>
      <c r="AV73" s="63">
        <f>VLOOKUP(A73,VV,14,FALSE)</f>
        <v>65</v>
      </c>
      <c r="AW73" s="95">
        <f>VLOOKUP(A73,VV,15,FALSE)</f>
        <v>70676127</v>
      </c>
      <c r="AX73" s="95" t="str">
        <f>VLOOKUP(A73,VV,16,FALSE)</f>
        <v>Passed</v>
      </c>
    </row>
    <row r="74" spans="1:50" x14ac:dyDescent="0.25">
      <c r="A74">
        <f>'Master File 02.27'!A67</f>
        <v>51665079</v>
      </c>
      <c r="B74" t="str">
        <f>VLOOKUP(A74,OO,2,FALSE)</f>
        <v>Villaflor, Kristina</v>
      </c>
      <c r="G74">
        <f>VLOOKUP(A74,OO,7,FALSE)</f>
        <v>51691175</v>
      </c>
      <c r="H74" t="str">
        <f>VLOOKUP(A74,OO,8,FALSE)</f>
        <v>Estaras, Rowell Golloso</v>
      </c>
      <c r="I74">
        <f>VLOOKUP(A74,OO,9,FALSE)</f>
        <v>51609648</v>
      </c>
      <c r="J74" t="str">
        <f>VLOOKUP(A74,OO,10,FALSE)</f>
        <v>Alcantara, Ma. Concepcion</v>
      </c>
      <c r="K74" t="str">
        <f>VLOOKUP(A74,OO,11,FALSE)</f>
        <v>CSR</v>
      </c>
      <c r="L74" t="str">
        <f>VLOOKUP(A74,OO,12,FALSE)</f>
        <v>PRODUCTION</v>
      </c>
      <c r="M74" t="str">
        <f>VLOOKUP(A74,OO,13,FALSE)</f>
        <v>ACTIVE</v>
      </c>
      <c r="N74" t="str">
        <f>VLOOKUP(A74,OO,14,FALSE)</f>
        <v>Sleep EQ</v>
      </c>
      <c r="O74" t="str">
        <f>VLOOKUP(A74,OO,15,FALSE)</f>
        <v>Wave 14</v>
      </c>
      <c r="P74" t="str">
        <f>VLOOKUP(A74,OO,17,FALSE)</f>
        <v>E0.1</v>
      </c>
      <c r="Q74" t="str">
        <f>VLOOKUP(A74,OO,18,FALSE)</f>
        <v>3.0</v>
      </c>
      <c r="R74" s="64">
        <f>VLOOKUP(A74,OO,19,FALSE)</f>
        <v>42768</v>
      </c>
      <c r="S74" s="64">
        <f>VLOOKUP(A74,OO,20,FALSE)</f>
        <v>42851</v>
      </c>
      <c r="T74">
        <f>VLOOKUP(A74,OO,22,FALSE)</f>
        <v>6624414</v>
      </c>
      <c r="U74" t="str">
        <f>VLOOKUP(A74,OO,23,FALSE)</f>
        <v>KVILLAFL</v>
      </c>
      <c r="V74" t="str">
        <f>VLOOKUP(A74,OO,24,FALSE)</f>
        <v>KRISTINA.VILLAFLOR</v>
      </c>
      <c r="W74">
        <f>VLOOKUP(A74,OO,25,FALSE)</f>
        <v>69265</v>
      </c>
      <c r="X74" t="str">
        <f>VLOOKUP(A74,OO,26,FALSE)</f>
        <v>VILLAFLORKRISTI</v>
      </c>
      <c r="Y74" t="str">
        <f>VLOOKUP(A74,OO,27,FALSE)</f>
        <v>PG3.HCLSleepRSEQ.VILLAFLORKRISTI</v>
      </c>
      <c r="Z74" s="65">
        <f>VLOOKUP(A74,OO,28,FALSE)</f>
        <v>2869</v>
      </c>
      <c r="AA74" s="64">
        <f>VLOOKUP(A74,DZ,6,FALSE)</f>
        <v>33727</v>
      </c>
      <c r="AB74" t="str">
        <f>VLOOKUP(A74,HR,5,FALSE)</f>
        <v>000000000000000000</v>
      </c>
      <c r="AF74" s="63" t="s">
        <v>14873</v>
      </c>
      <c r="AG74" t="s">
        <v>14873</v>
      </c>
      <c r="AH74" s="63">
        <v>47</v>
      </c>
      <c r="AI74" s="63">
        <v>37</v>
      </c>
      <c r="AJ74" s="63">
        <v>36</v>
      </c>
      <c r="AL74" s="94" t="str">
        <f>VLOOKUP(A74,DZ,96,FALSE)</f>
        <v>KRISTINAVILLAFLOR8@GMAIL.COM</v>
      </c>
      <c r="AM74" s="94" t="str">
        <f>VLOOKUP(A74,PP,13,FALSE)</f>
        <v>Audited</v>
      </c>
      <c r="AN74" s="94" t="str">
        <f>VLOOKUP(A74,PP,15,FALSE)</f>
        <v>Cleared</v>
      </c>
      <c r="AO74" s="95" t="str">
        <f>VLOOKUP(A74,PP,16,FALSE)</f>
        <v>Cleared</v>
      </c>
      <c r="AP74" s="63" t="str">
        <f>VLOOKUP(A74,PP,17,FALSE)</f>
        <v>Cleared</v>
      </c>
      <c r="AQ74" s="63" t="str">
        <f>VLOOKUP(A74,PP,18,FALSE)</f>
        <v>Cleared</v>
      </c>
      <c r="AR74" s="95" t="e">
        <f>VLOOKUP(A74,BB,3,FALSE)</f>
        <v>#N/A</v>
      </c>
      <c r="AS74" s="95" t="str">
        <f>VLOOKUP(A74,PP,19,FALSE)</f>
        <v>NBI</v>
      </c>
      <c r="AT74" s="63">
        <f>VLOOKUP(A74,PP,20,FALSE)</f>
        <v>36</v>
      </c>
      <c r="AU74" s="63">
        <f>VLOOKUP(A74,PP,21,FALSE)</f>
        <v>37</v>
      </c>
      <c r="AV74" s="63">
        <f>VLOOKUP(A74,VV,14,FALSE)</f>
        <v>47</v>
      </c>
      <c r="AW74" s="95">
        <f>VLOOKUP(A74,VV,15,FALSE)</f>
        <v>62241614</v>
      </c>
      <c r="AX74" s="95" t="str">
        <f>VLOOKUP(A74,VV,16,FALSE)</f>
        <v>Failed</v>
      </c>
    </row>
    <row r="75" spans="1:50" x14ac:dyDescent="0.25">
      <c r="A75">
        <f>'Master File 02.27'!A69</f>
        <v>51667495</v>
      </c>
      <c r="B75" t="str">
        <f>VLOOKUP(A75,OO,2,FALSE)</f>
        <v>Dacer, Thomas Ian</v>
      </c>
      <c r="G75">
        <f>VLOOKUP(A75,OO,7,FALSE)</f>
        <v>51757905</v>
      </c>
      <c r="H75" t="str">
        <f>VLOOKUP(A75,OO,8,FALSE)</f>
        <v>Pratul Naiya, Animes</v>
      </c>
      <c r="I75">
        <f>VLOOKUP(A75,OO,9,FALSE)</f>
        <v>51547367</v>
      </c>
      <c r="J75" t="str">
        <f>VLOOKUP(A75,OO,10,FALSE)</f>
        <v>Manikantan M</v>
      </c>
      <c r="K75" t="str">
        <f>VLOOKUP(A75,OO,11,FALSE)</f>
        <v>WFM</v>
      </c>
      <c r="L75" t="str">
        <f>VLOOKUP(A75,OO,12,FALSE)</f>
        <v>SUPPORT</v>
      </c>
      <c r="M75" t="str">
        <f>VLOOKUP(A75,OO,13,FALSE)</f>
        <v>ACTIVE</v>
      </c>
      <c r="N75" t="str">
        <f>VLOOKUP(A75,OO,14,FALSE)</f>
        <v>ALL</v>
      </c>
      <c r="O75" t="str">
        <f>VLOOKUP(A75,OO,15,FALSE)</f>
        <v>Wave 15</v>
      </c>
      <c r="P75" t="str">
        <f>VLOOKUP(A75,OO,17,FALSE)</f>
        <v>E0.3</v>
      </c>
      <c r="Q75" t="str">
        <f>VLOOKUP(A75,OO,18,FALSE)</f>
        <v>3.0</v>
      </c>
      <c r="R75" s="64">
        <f>VLOOKUP(A75,OO,19,FALSE)</f>
        <v>42782</v>
      </c>
      <c r="S75" s="64">
        <f>VLOOKUP(A75,OO,20,FALSE)</f>
        <v>42828</v>
      </c>
      <c r="T75">
        <f>VLOOKUP(A75,OO,22,FALSE)</f>
        <v>6624431</v>
      </c>
      <c r="U75" t="str">
        <f>VLOOKUP(A75,OO,23,FALSE)</f>
        <v>TDACER</v>
      </c>
      <c r="V75" t="str">
        <f>VLOOKUP(A75,OO,24,FALSE)</f>
        <v>THOMASIAN.DACER</v>
      </c>
      <c r="W75">
        <f>VLOOKUP(A75,OO,25,FALSE)</f>
        <v>12366</v>
      </c>
      <c r="X75" t="str">
        <f>VLOOKUP(A75,OO,26,FALSE)</f>
        <v>DacerThomasIan</v>
      </c>
      <c r="Y75" t="str">
        <f>VLOOKUP(A75,OO,27,FALSE)</f>
        <v>PG3.HCLWFM.DacerThomasIan</v>
      </c>
      <c r="Z75" s="65">
        <f>VLOOKUP(A75,OO,28,FALSE)</f>
        <v>1185</v>
      </c>
      <c r="AA75" s="64">
        <f>VLOOKUP(A75,DZ,6,FALSE)</f>
        <v>34388</v>
      </c>
      <c r="AB75" t="str">
        <f>VLOOKUP(A75,HR,5,FALSE)</f>
        <v>Pansy St., Target Range Ext., Pembo, Makati City</v>
      </c>
      <c r="AF75" s="63" t="s">
        <v>14873</v>
      </c>
      <c r="AG75" t="s">
        <v>14873</v>
      </c>
      <c r="AH75" s="63">
        <v>58</v>
      </c>
      <c r="AI75" s="63">
        <v>58</v>
      </c>
      <c r="AJ75" s="63">
        <v>36</v>
      </c>
      <c r="AL75" s="94" t="str">
        <f>VLOOKUP(A75,DZ,96,FALSE)</f>
        <v>THOMAS_DACER@YAHOO.COM</v>
      </c>
      <c r="AM75" s="94" t="str">
        <f>VLOOKUP(A75,PP,13,FALSE)</f>
        <v>Audited</v>
      </c>
      <c r="AN75" s="94" t="str">
        <f>VLOOKUP(A75,PP,15,FALSE)</f>
        <v>Cleared</v>
      </c>
      <c r="AO75" s="95" t="str">
        <f>VLOOKUP(A75,PP,16,FALSE)</f>
        <v>Cleared</v>
      </c>
      <c r="AP75" s="63" t="str">
        <f>VLOOKUP(A75,PP,17,FALSE)</f>
        <v>Cleared</v>
      </c>
      <c r="AQ75" s="63" t="str">
        <f>VLOOKUP(A75,PP,18,FALSE)</f>
        <v>Cleared</v>
      </c>
      <c r="AR75" s="95" t="e">
        <f>VLOOKUP(A75,BB,3,FALSE)</f>
        <v>#N/A</v>
      </c>
      <c r="AS75" s="95" t="str">
        <f>VLOOKUP(A75,PP,19,FALSE)</f>
        <v>NBI</v>
      </c>
      <c r="AT75" s="63">
        <f>VLOOKUP(A75,PP,20,FALSE)</f>
        <v>36</v>
      </c>
      <c r="AU75" s="63">
        <f>VLOOKUP(A75,PP,21,FALSE)</f>
        <v>58</v>
      </c>
      <c r="AV75" s="63">
        <f>VLOOKUP(A75,VV,14,FALSE)</f>
        <v>58</v>
      </c>
      <c r="AW75" s="95">
        <f>VLOOKUP(A75,VV,15,FALSE)</f>
        <v>91743772</v>
      </c>
      <c r="AX75" s="95" t="str">
        <f>VLOOKUP(A75,VV,16,FALSE)</f>
        <v>Exempted</v>
      </c>
    </row>
    <row r="76" spans="1:50" x14ac:dyDescent="0.25">
      <c r="A76">
        <f>'Master File 02.27'!A95</f>
        <v>51695613</v>
      </c>
      <c r="B76" t="str">
        <f>VLOOKUP(A76,OO,2,FALSE)</f>
        <v>Sapungan Jr, Reynaldo</v>
      </c>
      <c r="G76">
        <f>VLOOKUP(A76,OO,7,FALSE)</f>
        <v>51581034</v>
      </c>
      <c r="H76" t="str">
        <f>VLOOKUP(A76,OO,8,FALSE)</f>
        <v>Leona, Christian Geemee</v>
      </c>
      <c r="I76">
        <f>VLOOKUP(A76,OO,9,FALSE)</f>
        <v>51758030</v>
      </c>
      <c r="J76" t="str">
        <f>VLOOKUP(A76,OO,10,FALSE)</f>
        <v>Alaganantham, Sundaram</v>
      </c>
      <c r="K76" t="str">
        <f>VLOOKUP(A76,OO,11,FALSE)</f>
        <v>Quality Analyst</v>
      </c>
      <c r="L76" t="str">
        <f>VLOOKUP(A76,OO,12,FALSE)</f>
        <v>SUPPORT</v>
      </c>
      <c r="M76" t="str">
        <f>VLOOKUP(A76,OO,13,FALSE)</f>
        <v>ACTIVE</v>
      </c>
      <c r="N76" t="str">
        <f>VLOOKUP(A76,OO,14,FALSE)</f>
        <v>ALL</v>
      </c>
      <c r="O76" t="str">
        <f>VLOOKUP(A76,OO,15,FALSE)</f>
        <v>Wave 2</v>
      </c>
      <c r="P76" t="str">
        <f>VLOOKUP(A76,OO,17,FALSE)</f>
        <v>E0.3</v>
      </c>
      <c r="Q76" t="str">
        <f>VLOOKUP(A76,OO,18,FALSE)</f>
        <v>2.6</v>
      </c>
      <c r="R76" s="64">
        <f>VLOOKUP(A76,OO,19,FALSE)</f>
        <v>42948</v>
      </c>
      <c r="S76" s="64">
        <f>VLOOKUP(A76,OO,20,FALSE)</f>
        <v>42989</v>
      </c>
      <c r="T76">
        <f>VLOOKUP(A76,OO,22,FALSE)</f>
        <v>6624535</v>
      </c>
      <c r="U76" t="str">
        <f>VLOOKUP(A76,OO,23,FALSE)</f>
        <v>RSAPUNGA</v>
      </c>
      <c r="V76" t="str">
        <f>VLOOKUP(A76,OO,24,FALSE)</f>
        <v>REYNALDOJR.SAPUNGAN</v>
      </c>
      <c r="W76">
        <f>VLOOKUP(A76,OO,25,FALSE)</f>
        <v>69061</v>
      </c>
      <c r="X76" t="str">
        <f>VLOOKUP(A76,OO,26,FALSE)</f>
        <v>SAPUNGANREYNALDO</v>
      </c>
      <c r="Y76" t="str">
        <f>VLOOKUP(A76,OO,27,FALSE)</f>
        <v>PG3.HCLQuality.SAPUNGANREYNALDO</v>
      </c>
      <c r="Z76" s="65">
        <f>VLOOKUP(A76,OO,28,FALSE)</f>
        <v>16187</v>
      </c>
      <c r="AA76" s="64">
        <f>VLOOKUP(A76,DZ,6,FALSE)</f>
        <v>34622</v>
      </c>
      <c r="AB76" t="str">
        <f>VLOOKUP(A76,HR,5,FALSE)</f>
        <v>5212 San Lazaro St. Sav 5 Parañaque</v>
      </c>
      <c r="AF76" s="63" t="s">
        <v>14873</v>
      </c>
      <c r="AG76" t="s">
        <v>14874</v>
      </c>
      <c r="AH76" s="63">
        <v>72</v>
      </c>
      <c r="AI76" s="63">
        <v>46</v>
      </c>
      <c r="AJ76" s="63">
        <v>36</v>
      </c>
      <c r="AL76" s="94" t="str">
        <f>VLOOKUP(A76,DZ,96,FALSE)</f>
        <v>REY.SAPUNGAN1015@GMAIL.COM</v>
      </c>
      <c r="AM76" s="94" t="str">
        <f>VLOOKUP(A76,PP,13,FALSE)</f>
        <v>Audited</v>
      </c>
      <c r="AN76" s="94" t="str">
        <f>VLOOKUP(A76,PP,15,FALSE)</f>
        <v>Cleared</v>
      </c>
      <c r="AO76" s="95" t="str">
        <f>VLOOKUP(A76,PP,16,FALSE)</f>
        <v>Cleared</v>
      </c>
      <c r="AP76" s="63" t="str">
        <f>VLOOKUP(A76,PP,17,FALSE)</f>
        <v>Cleared</v>
      </c>
      <c r="AQ76" s="63" t="str">
        <f>VLOOKUP(A76,PP,18,FALSE)</f>
        <v>X</v>
      </c>
      <c r="AR76" s="95" t="e">
        <f>VLOOKUP(A76,BB,3,FALSE)</f>
        <v>#N/A</v>
      </c>
      <c r="AS76" s="95" t="str">
        <f>VLOOKUP(A76,PP,19,FALSE)</f>
        <v>NBI</v>
      </c>
      <c r="AT76" s="63">
        <f>VLOOKUP(A76,PP,20,FALSE)</f>
        <v>36</v>
      </c>
      <c r="AU76" s="63">
        <f>VLOOKUP(A76,PP,21,FALSE)</f>
        <v>46</v>
      </c>
      <c r="AV76" s="63">
        <f>VLOOKUP(A76,VV,14,FALSE)</f>
        <v>72</v>
      </c>
      <c r="AW76" s="95">
        <f>VLOOKUP(A76,VV,15,FALSE)</f>
        <v>94919983</v>
      </c>
      <c r="AX76" s="95" t="str">
        <f>VLOOKUP(A76,VV,16,FALSE)</f>
        <v>Passed</v>
      </c>
    </row>
    <row r="77" spans="1:50" x14ac:dyDescent="0.25">
      <c r="A77">
        <f>'Master File 02.27'!A88</f>
        <v>51699630</v>
      </c>
      <c r="B77" t="str">
        <f>VLOOKUP(A77,OO,2,FALSE)</f>
        <v>Golle, Jennifer</v>
      </c>
      <c r="G77">
        <f>VLOOKUP(A77,OO,7,FALSE)</f>
        <v>51607523</v>
      </c>
      <c r="H77" t="str">
        <f>VLOOKUP(A77,OO,8,FALSE)</f>
        <v>Adove, Christian</v>
      </c>
      <c r="I77">
        <f>VLOOKUP(A77,OO,9,FALSE)</f>
        <v>51772919</v>
      </c>
      <c r="J77" t="str">
        <f>VLOOKUP(A77,OO,10,FALSE)</f>
        <v>Fernandez, Rosanna Eslava</v>
      </c>
      <c r="K77" t="str">
        <f>VLOOKUP(A77,OO,11,FALSE)</f>
        <v>Senior CSR</v>
      </c>
      <c r="L77" t="str">
        <f>VLOOKUP(A77,OO,12,FALSE)</f>
        <v>PRODUCTION</v>
      </c>
      <c r="M77" t="str">
        <f>VLOOKUP(A77,OO,13,FALSE)</f>
        <v>ACTIVE</v>
      </c>
      <c r="N77" t="str">
        <f>VLOOKUP(A77,OO,14,FALSE)</f>
        <v>Kaiser SMC Resupply</v>
      </c>
      <c r="O77" t="str">
        <f>VLOOKUP(A77,OO,15,FALSE)</f>
        <v>Wave 1</v>
      </c>
      <c r="P77" t="str">
        <f>VLOOKUP(A77,OO,17,FALSE)</f>
        <v>E0.2</v>
      </c>
      <c r="Q77" t="str">
        <f>VLOOKUP(A77,OO,18,FALSE)</f>
        <v>2.6</v>
      </c>
      <c r="R77" s="64">
        <f>VLOOKUP(A77,OO,19,FALSE)</f>
        <v>42972</v>
      </c>
      <c r="S77" s="64">
        <f>VLOOKUP(A77,OO,20,FALSE)</f>
        <v>43017</v>
      </c>
      <c r="T77">
        <f>VLOOKUP(A77,OO,22,FALSE)</f>
        <v>6624642</v>
      </c>
      <c r="U77" t="str">
        <f>VLOOKUP(A77,OO,23,FALSE)</f>
        <v>JGOLLE</v>
      </c>
      <c r="V77" t="str">
        <f>VLOOKUP(A77,OO,24,FALSE)</f>
        <v>JENNIFER.GOLLE</v>
      </c>
      <c r="W77">
        <f>VLOOKUP(A77,OO,25,FALSE)</f>
        <v>69016</v>
      </c>
      <c r="X77" t="str">
        <f>VLOOKUP(A77,OO,26,FALSE)</f>
        <v>GOLLEJENNIFER</v>
      </c>
      <c r="Y77" t="str">
        <f>VLOOKUP(A77,OO,27,FALSE)</f>
        <v>PG3.HCLKAISERHC.GOLLEJENNIFER</v>
      </c>
      <c r="Z77" s="65">
        <f>VLOOKUP(A77,OO,28,FALSE)</f>
        <v>14488</v>
      </c>
      <c r="AA77" s="64">
        <f>VLOOKUP(A77,DZ,6,FALSE)</f>
        <v>28297</v>
      </c>
      <c r="AB77" t="str">
        <f>VLOOKUP(A77,HR,5,FALSE)</f>
        <v>281 Uborio St Villa Catalina Subd San Agustin 3 Dasmariñas C</v>
      </c>
      <c r="AF77" s="63" t="s">
        <v>14873</v>
      </c>
      <c r="AG77" t="s">
        <v>14874</v>
      </c>
      <c r="AH77" s="63">
        <v>71</v>
      </c>
      <c r="AI77" s="63">
        <v>39</v>
      </c>
      <c r="AJ77" s="63">
        <v>36</v>
      </c>
      <c r="AL77" s="94" t="str">
        <f>VLOOKUP(A77,DZ,96,FALSE)</f>
        <v>JENNIFERGOLLE4@GMAIL.COM</v>
      </c>
      <c r="AM77" s="94" t="str">
        <f>VLOOKUP(A77,PP,13,FALSE)</f>
        <v>Audited</v>
      </c>
      <c r="AN77" s="94" t="str">
        <f>VLOOKUP(A77,PP,15,FALSE)</f>
        <v>Cleared</v>
      </c>
      <c r="AO77" s="95" t="str">
        <f>VLOOKUP(A77,PP,16,FALSE)</f>
        <v>Cleared</v>
      </c>
      <c r="AP77" s="63" t="str">
        <f>VLOOKUP(A77,PP,17,FALSE)</f>
        <v>Cleared</v>
      </c>
      <c r="AQ77" s="63" t="str">
        <f>VLOOKUP(A77,PP,18,FALSE)</f>
        <v>X</v>
      </c>
      <c r="AR77" s="95" t="e">
        <f>VLOOKUP(A77,BB,3,FALSE)</f>
        <v>#N/A</v>
      </c>
      <c r="AS77" s="95" t="str">
        <f>VLOOKUP(A77,PP,19,FALSE)</f>
        <v>Police</v>
      </c>
      <c r="AT77" s="63">
        <f>VLOOKUP(A77,PP,20,FALSE)</f>
        <v>36</v>
      </c>
      <c r="AU77" s="63">
        <f>VLOOKUP(A77,PP,21,FALSE)</f>
        <v>39</v>
      </c>
      <c r="AV77" s="63">
        <f>VLOOKUP(A77,VV,14,FALSE)</f>
        <v>71</v>
      </c>
      <c r="AW77" s="95">
        <f>VLOOKUP(A77,VV,15,FALSE)</f>
        <v>71955404</v>
      </c>
      <c r="AX77" s="95" t="str">
        <f>VLOOKUP(A77,VV,16,FALSE)</f>
        <v>Passed</v>
      </c>
    </row>
    <row r="78" spans="1:50" x14ac:dyDescent="0.25">
      <c r="A78">
        <f>'Master File 02.27'!A78</f>
        <v>51696344</v>
      </c>
      <c r="B78" t="str">
        <f>VLOOKUP(A78,OO,2,FALSE)</f>
        <v>Reyes, Thea Marie</v>
      </c>
      <c r="G78">
        <f>VLOOKUP(A78,OO,7,FALSE)</f>
        <v>51581034</v>
      </c>
      <c r="H78" t="str">
        <f>VLOOKUP(A78,OO,8,FALSE)</f>
        <v>Leona, Christian Geemee</v>
      </c>
      <c r="I78">
        <f>VLOOKUP(A78,OO,9,FALSE)</f>
        <v>51758030</v>
      </c>
      <c r="J78" t="str">
        <f>VLOOKUP(A78,OO,10,FALSE)</f>
        <v>Alaganantham, Sundaram</v>
      </c>
      <c r="K78" t="str">
        <f>VLOOKUP(A78,OO,11,FALSE)</f>
        <v>Quality Analyst</v>
      </c>
      <c r="L78" t="str">
        <f>VLOOKUP(A78,OO,12,FALSE)</f>
        <v>SUPPORT</v>
      </c>
      <c r="M78" t="str">
        <f>VLOOKUP(A78,OO,13,FALSE)</f>
        <v>ACTIVE</v>
      </c>
      <c r="N78" t="str">
        <f>VLOOKUP(A78,OO,14,FALSE)</f>
        <v>PPMC</v>
      </c>
      <c r="O78" t="str">
        <f>VLOOKUP(A78,OO,15,FALSE)</f>
        <v>Wave 10</v>
      </c>
      <c r="P78" t="str">
        <f>VLOOKUP(A78,OO,17,FALSE)</f>
        <v>E0.3</v>
      </c>
      <c r="Q78" t="str">
        <f>VLOOKUP(A78,OO,18,FALSE)</f>
        <v>2.6</v>
      </c>
      <c r="R78" s="64">
        <f>VLOOKUP(A78,OO,19,FALSE)</f>
        <v>42954</v>
      </c>
      <c r="S78" s="64">
        <f>VLOOKUP(A78,OO,20,FALSE)</f>
        <v>42996</v>
      </c>
      <c r="T78">
        <f>VLOOKUP(A78,OO,22,FALSE)</f>
        <v>6624602</v>
      </c>
      <c r="U78" t="str">
        <f>VLOOKUP(A78,OO,23,FALSE)</f>
        <v>TREYES1</v>
      </c>
      <c r="V78" t="str">
        <f>VLOOKUP(A78,OO,24,FALSE)</f>
        <v>THEAMARIE.REYES</v>
      </c>
      <c r="W78">
        <f>VLOOKUP(A78,OO,25,FALSE)</f>
        <v>69336</v>
      </c>
      <c r="X78" t="str">
        <f>VLOOKUP(A78,OO,26,FALSE)</f>
        <v>REYESTHEAMARIE</v>
      </c>
      <c r="Y78" t="str">
        <f>VLOOKUP(A78,OO,27,FALSE)</f>
        <v>PG3.HCLQuality.REYESTHEAMARIE</v>
      </c>
      <c r="Z78" s="65">
        <f>VLOOKUP(A78,OO,28,FALSE)</f>
        <v>2957</v>
      </c>
      <c r="AA78" s="64">
        <f>VLOOKUP(A78,DZ,6,FALSE)</f>
        <v>34128</v>
      </c>
      <c r="AB78" t="str">
        <f>VLOOKUP(A78,HR,5,FALSE)</f>
        <v>L10 B27 Dinar Street Lores Country Homes, Antipolo City</v>
      </c>
      <c r="AF78" s="63" t="s">
        <v>14873</v>
      </c>
      <c r="AG78" t="s">
        <v>14874</v>
      </c>
      <c r="AH78" s="63">
        <v>69</v>
      </c>
      <c r="AI78" s="63">
        <v>39</v>
      </c>
      <c r="AJ78" s="63">
        <v>36</v>
      </c>
      <c r="AL78" s="94" t="str">
        <f>VLOOKUP(A78,DZ,96,FALSE)</f>
        <v>THEA.REYES2017@GMAIL.COM</v>
      </c>
      <c r="AM78" s="94" t="str">
        <f>VLOOKUP(A78,PP,13,FALSE)</f>
        <v>Audited</v>
      </c>
      <c r="AN78" s="94" t="str">
        <f>VLOOKUP(A78,PP,15,FALSE)</f>
        <v>Cleared</v>
      </c>
      <c r="AO78" s="95" t="str">
        <f>VLOOKUP(A78,PP,16,FALSE)</f>
        <v>Cleared</v>
      </c>
      <c r="AP78" s="63" t="str">
        <f>VLOOKUP(A78,PP,17,FALSE)</f>
        <v>Cleared</v>
      </c>
      <c r="AQ78" s="63" t="str">
        <f>VLOOKUP(A78,PP,18,FALSE)</f>
        <v>X</v>
      </c>
      <c r="AR78" s="95" t="e">
        <f>VLOOKUP(A78,BB,3,FALSE)</f>
        <v>#N/A</v>
      </c>
      <c r="AS78" s="95" t="str">
        <f>VLOOKUP(A78,PP,19,FALSE)</f>
        <v>NBI</v>
      </c>
      <c r="AT78" s="63">
        <f>VLOOKUP(A78,PP,20,FALSE)</f>
        <v>36</v>
      </c>
      <c r="AU78" s="63">
        <f>VLOOKUP(A78,PP,21,FALSE)</f>
        <v>39</v>
      </c>
      <c r="AV78" s="63">
        <f>VLOOKUP(A78,VV,14,FALSE)</f>
        <v>69</v>
      </c>
      <c r="AW78" s="95">
        <f>VLOOKUP(A78,VV,15,FALSE)</f>
        <v>84160544</v>
      </c>
      <c r="AX78" s="95" t="str">
        <f>VLOOKUP(A78,VV,16,FALSE)</f>
        <v>Passed</v>
      </c>
    </row>
    <row r="79" spans="1:50" x14ac:dyDescent="0.25">
      <c r="A79">
        <f>'Master File 02.27'!A151</f>
        <v>51717293</v>
      </c>
      <c r="B79" t="str">
        <f>VLOOKUP(A79,OO,2,FALSE)</f>
        <v>Celis, April</v>
      </c>
      <c r="G79">
        <f>VLOOKUP(A79,OO,7,FALSE)</f>
        <v>51747002</v>
      </c>
      <c r="H79" t="str">
        <f>VLOOKUP(A79,OO,8,FALSE)</f>
        <v>Ronelle, Dalay</v>
      </c>
      <c r="I79">
        <f>VLOOKUP(A79,OO,9,FALSE)</f>
        <v>51621455</v>
      </c>
      <c r="J79" t="str">
        <f>VLOOKUP(A79,OO,10,FALSE)</f>
        <v>Francisco, Patricia Anne</v>
      </c>
      <c r="K79" t="str">
        <f>VLOOKUP(A79,OO,11,FALSE)</f>
        <v>Senior CSR</v>
      </c>
      <c r="L79" t="str">
        <f>VLOOKUP(A79,OO,12,FALSE)</f>
        <v>TRAINING</v>
      </c>
      <c r="M79" t="str">
        <f>VLOOKUP(A79,OO,13,FALSE)</f>
        <v>ACTIVE</v>
      </c>
      <c r="N79" t="str">
        <f>VLOOKUP(A79,OO,14,FALSE)</f>
        <v>Sleep EQ</v>
      </c>
      <c r="O79" t="str">
        <f>VLOOKUP(A79,OO,15,FALSE)</f>
        <v>Wave 34</v>
      </c>
      <c r="P79" t="str">
        <f>VLOOKUP(A79,OO,17,FALSE)</f>
        <v>E0.2</v>
      </c>
      <c r="Q79" t="str">
        <f>VLOOKUP(A79,OO,18,FALSE)</f>
        <v>2.1</v>
      </c>
      <c r="R79" s="64">
        <f>VLOOKUP(A79,OO,19,FALSE)</f>
        <v>43118</v>
      </c>
      <c r="S79" s="64">
        <f>VLOOKUP(A79,OO,20,FALSE)</f>
        <v>0</v>
      </c>
      <c r="T79">
        <f>VLOOKUP(A79,OO,22,FALSE)</f>
        <v>6624796</v>
      </c>
      <c r="U79" t="str">
        <f>VLOOKUP(A79,OO,23,FALSE)</f>
        <v>ACELIS</v>
      </c>
      <c r="V79" t="str">
        <f>VLOOKUP(A79,OO,24,FALSE)</f>
        <v>APRIL.CELIS</v>
      </c>
      <c r="W79">
        <f>VLOOKUP(A79,OO,25,FALSE)</f>
        <v>69112</v>
      </c>
      <c r="X79" t="str">
        <f>VLOOKUP(A79,OO,26,FALSE)</f>
        <v>CELISAPRIL</v>
      </c>
      <c r="Y79" t="str">
        <f>VLOOKUP(A79,OO,27,FALSE)</f>
        <v>PG3.HCLSleepRSCS.CELISAPRIL</v>
      </c>
      <c r="Z79" s="65">
        <f>VLOOKUP(A79,OO,28,FALSE)</f>
        <v>14994</v>
      </c>
      <c r="AA79" s="64">
        <f>VLOOKUP(A79,DZ,6,FALSE)</f>
        <v>33329</v>
      </c>
      <c r="AB79" t="str">
        <f>VLOOKUP(A79,HR,5,FALSE)</f>
        <v>Block 1 Lot 14 Villa Fer Floor Bagumabayan Taguig City</v>
      </c>
      <c r="AF79" s="63" t="s">
        <v>14873</v>
      </c>
      <c r="AG79" t="s">
        <v>14874</v>
      </c>
      <c r="AH79" s="63">
        <v>69</v>
      </c>
      <c r="AI79" s="63">
        <v>43</v>
      </c>
      <c r="AJ79" s="63">
        <v>36</v>
      </c>
      <c r="AL79" s="94" t="str">
        <f>VLOOKUP(A79,DZ,96,FALSE)</f>
        <v>APRIL.CELIS2018@GMAIL.COM</v>
      </c>
      <c r="AM79" s="94" t="str">
        <f>VLOOKUP(A79,PP,13,FALSE)</f>
        <v>Audited</v>
      </c>
      <c r="AN79" s="94" t="str">
        <f>VLOOKUP(A79,PP,15,FALSE)</f>
        <v>Cleared</v>
      </c>
      <c r="AO79" s="95" t="str">
        <f>VLOOKUP(A79,PP,16,FALSE)</f>
        <v>Cleared</v>
      </c>
      <c r="AP79" s="63" t="str">
        <f>VLOOKUP(A79,PP,17,FALSE)</f>
        <v>Cleared</v>
      </c>
      <c r="AQ79" s="63" t="str">
        <f>VLOOKUP(A79,PP,18,FALSE)</f>
        <v>X</v>
      </c>
      <c r="AR79" s="95" t="e">
        <f>VLOOKUP(A79,BB,3,FALSE)</f>
        <v>#N/A</v>
      </c>
      <c r="AS79" s="95" t="str">
        <f>VLOOKUP(A79,PP,19,FALSE)</f>
        <v>NBI</v>
      </c>
      <c r="AT79" s="63">
        <f>VLOOKUP(A79,PP,20,FALSE)</f>
        <v>36</v>
      </c>
      <c r="AU79" s="63">
        <f>VLOOKUP(A79,PP,21,FALSE)</f>
        <v>43</v>
      </c>
      <c r="AV79" s="63">
        <f>VLOOKUP(A79,VV,14,FALSE)</f>
        <v>69</v>
      </c>
      <c r="AW79" s="95">
        <f>VLOOKUP(A79,VV,15,FALSE)</f>
        <v>97017086</v>
      </c>
      <c r="AX79" s="95" t="str">
        <f>VLOOKUP(A79,VV,16,FALSE)</f>
        <v>Passed</v>
      </c>
    </row>
    <row r="80" spans="1:50" x14ac:dyDescent="0.25">
      <c r="A80">
        <f>'Master File 02.27'!A273</f>
        <v>51812950</v>
      </c>
      <c r="B80" t="str">
        <f>VLOOKUP(A80,OO,2,FALSE)</f>
        <v xml:space="preserve">Peñaflor, Mary Sherry Rose Jurena Pelias  </v>
      </c>
      <c r="G80">
        <f>VLOOKUP(A80,OO,7,FALSE)</f>
        <v>51609647</v>
      </c>
      <c r="H80" t="str">
        <f>VLOOKUP(A80,OO,8,FALSE)</f>
        <v>Oliveros, Kristel Aissa</v>
      </c>
      <c r="I80">
        <f>VLOOKUP(A80,OO,9,FALSE)</f>
        <v>51747002</v>
      </c>
      <c r="J80" t="str">
        <f>VLOOKUP(A80,OO,10,FALSE)</f>
        <v>Ronelle, Dalay</v>
      </c>
      <c r="K80" t="str">
        <f>VLOOKUP(A80,OO,11,FALSE)</f>
        <v>Senior CSR</v>
      </c>
      <c r="L80" t="str">
        <f>VLOOKUP(A80,OO,12,FALSE)</f>
        <v>PRODUCTION</v>
      </c>
      <c r="M80" t="str">
        <f>VLOOKUP(A80,OO,13,FALSE)</f>
        <v>ACTIVE</v>
      </c>
      <c r="N80" t="str">
        <f>VLOOKUP(A80,OO,14,FALSE)</f>
        <v>PPMC</v>
      </c>
      <c r="O80" t="str">
        <f>VLOOKUP(A80,OO,15,FALSE)</f>
        <v>Wave 20</v>
      </c>
      <c r="P80" t="str">
        <f>VLOOKUP(A80,OO,17,FALSE)</f>
        <v>E0.2</v>
      </c>
      <c r="Q80" t="str">
        <f>VLOOKUP(A80,OO,18,FALSE)</f>
        <v>0.9</v>
      </c>
      <c r="R80" s="64">
        <f>VLOOKUP(A80,OO,19,FALSE)</f>
        <v>43606</v>
      </c>
      <c r="S80" s="64">
        <f>VLOOKUP(A80,OO,20,FALSE)</f>
        <v>43654</v>
      </c>
      <c r="T80">
        <f>VLOOKUP(A80,OO,22,FALSE)</f>
        <v>0</v>
      </c>
      <c r="U80" t="str">
        <f>VLOOKUP(A80,OO,23,FALSE)</f>
        <v>MPEAFLOR</v>
      </c>
      <c r="V80" t="str">
        <f>VLOOKUP(A80,OO,24,FALSE)</f>
        <v>MARYSHERRYROSE.PENAF</v>
      </c>
      <c r="W80">
        <f>VLOOKUP(A80,OO,25,FALSE)</f>
        <v>69292</v>
      </c>
      <c r="X80" t="str">
        <f>VLOOKUP(A80,OO,26,FALSE)</f>
        <v>PENAFLORMARY</v>
      </c>
      <c r="Y80" t="str">
        <f>VLOOKUP(A80,OO,27,FALSE)</f>
        <v>PG3.HCLPPMCIB.PENAFLORMARY</v>
      </c>
      <c r="Z80" s="65">
        <f>VLOOKUP(A80,OO,28,FALSE)</f>
        <v>16974</v>
      </c>
      <c r="AA80" s="64">
        <f>VLOOKUP(A80,DZ,6,FALSE)</f>
        <v>32092</v>
      </c>
      <c r="AB80" t="e">
        <f>VLOOKUP(A80,HR,5,FALSE)</f>
        <v>#N/A</v>
      </c>
      <c r="AF80" s="63" t="s">
        <v>14873</v>
      </c>
      <c r="AG80" t="s">
        <v>14874</v>
      </c>
      <c r="AH80" s="63">
        <v>69</v>
      </c>
      <c r="AI80" s="63">
        <v>47</v>
      </c>
      <c r="AJ80" s="63">
        <v>36</v>
      </c>
      <c r="AL80" s="94" t="str">
        <f>VLOOKUP(A80,DZ,96,FALSE)</f>
        <v>MARY.P.PENAFLOR@GMAIL.COM</v>
      </c>
      <c r="AM80" s="94" t="str">
        <f>VLOOKUP(A80,PP,13,FALSE)</f>
        <v>Audited</v>
      </c>
      <c r="AN80" s="94" t="str">
        <f>VLOOKUP(A80,PP,15,FALSE)</f>
        <v>Cleared</v>
      </c>
      <c r="AO80" s="95" t="str">
        <f>VLOOKUP(A80,PP,16,FALSE)</f>
        <v>Cleared</v>
      </c>
      <c r="AP80" s="63" t="str">
        <f>VLOOKUP(A80,PP,17,FALSE)</f>
        <v>Cleared</v>
      </c>
      <c r="AQ80" s="63" t="str">
        <f>VLOOKUP(A80,PP,18,FALSE)</f>
        <v>X</v>
      </c>
      <c r="AR80" s="95" t="str">
        <f>VLOOKUP(A80,BB,3,FALSE)</f>
        <v>Closed with Council Approval</v>
      </c>
      <c r="AS80" s="95" t="str">
        <f>VLOOKUP(A80,PP,19,FALSE)</f>
        <v>Police</v>
      </c>
      <c r="AT80" s="63">
        <f>VLOOKUP(A80,PP,20,FALSE)</f>
        <v>36</v>
      </c>
      <c r="AU80" s="63">
        <f>VLOOKUP(A80,PP,21,FALSE)</f>
        <v>47</v>
      </c>
      <c r="AV80" s="63">
        <f>VLOOKUP(A80,VV,14,FALSE)</f>
        <v>69</v>
      </c>
      <c r="AW80" s="95">
        <f>VLOOKUP(A80,VV,15,FALSE)</f>
        <v>73116887</v>
      </c>
      <c r="AX80" s="95" t="str">
        <f>VLOOKUP(A80,VV,16,FALSE)</f>
        <v>Passed</v>
      </c>
    </row>
    <row r="81" spans="1:50" x14ac:dyDescent="0.25">
      <c r="A81">
        <f>'Master File 02.27'!A186</f>
        <v>51727796</v>
      </c>
      <c r="B81" t="str">
        <f>VLOOKUP(A81,OO,2,FALSE)</f>
        <v>Almerino, Nikki</v>
      </c>
      <c r="G81">
        <f>VLOOKUP(A81,OO,7,FALSE)</f>
        <v>51691175</v>
      </c>
      <c r="H81" t="str">
        <f>VLOOKUP(A81,OO,8,FALSE)</f>
        <v>Estaras, Rowell Golloso</v>
      </c>
      <c r="I81">
        <f>VLOOKUP(A81,OO,9,FALSE)</f>
        <v>51609648</v>
      </c>
      <c r="J81" t="str">
        <f>VLOOKUP(A81,OO,10,FALSE)</f>
        <v>Alcantara, Ma. Concepcion</v>
      </c>
      <c r="K81" t="str">
        <f>VLOOKUP(A81,OO,11,FALSE)</f>
        <v>Senior CSR</v>
      </c>
      <c r="L81" t="str">
        <f>VLOOKUP(A81,OO,12,FALSE)</f>
        <v>PRODUCTION</v>
      </c>
      <c r="M81" t="str">
        <f>VLOOKUP(A81,OO,13,FALSE)</f>
        <v>ACTIVE</v>
      </c>
      <c r="N81" t="str">
        <f>VLOOKUP(A81,OO,14,FALSE)</f>
        <v>Sleep EQ</v>
      </c>
      <c r="O81" t="str">
        <f>VLOOKUP(A81,OO,15,FALSE)</f>
        <v>Wave 6</v>
      </c>
      <c r="P81" t="str">
        <f>VLOOKUP(A81,OO,17,FALSE)</f>
        <v>E0.2</v>
      </c>
      <c r="Q81" t="str">
        <f>VLOOKUP(A81,OO,18,FALSE)</f>
        <v>1.10</v>
      </c>
      <c r="R81" s="64">
        <f>VLOOKUP(A81,OO,19,FALSE)</f>
        <v>43195</v>
      </c>
      <c r="S81" s="64">
        <f>VLOOKUP(A81,OO,20,FALSE)</f>
        <v>43234</v>
      </c>
      <c r="T81">
        <f>VLOOKUP(A81,OO,22,FALSE)</f>
        <v>6624045</v>
      </c>
      <c r="U81" t="str">
        <f>VLOOKUP(A81,OO,23,FALSE)</f>
        <v>NALMERIN</v>
      </c>
      <c r="V81" t="str">
        <f>VLOOKUP(A81,OO,24,FALSE)</f>
        <v>NIKKI.ALMERINO</v>
      </c>
      <c r="W81">
        <f>VLOOKUP(A81,OO,25,FALSE)</f>
        <v>48508</v>
      </c>
      <c r="X81" t="str">
        <f>VLOOKUP(A81,OO,26,FALSE)</f>
        <v>AlmerinoNikki</v>
      </c>
      <c r="Y81" t="str">
        <f>VLOOKUP(A81,OO,27,FALSE)</f>
        <v>PG3.HCLSleepRSEQ.AlmerinoNikki</v>
      </c>
      <c r="Z81" s="65">
        <f>VLOOKUP(A81,OO,28,FALSE)</f>
        <v>15456</v>
      </c>
      <c r="AA81" s="64">
        <f>VLOOKUP(A81,DZ,6,FALSE)</f>
        <v>32763</v>
      </c>
      <c r="AB81" t="str">
        <f>VLOOKUP(A81,HR,5,FALSE)</f>
        <v>Fairview, Quezon City</v>
      </c>
      <c r="AF81" s="63" t="s">
        <v>14873</v>
      </c>
      <c r="AG81" t="s">
        <v>14873</v>
      </c>
      <c r="AH81" s="63">
        <v>63</v>
      </c>
      <c r="AI81" s="63">
        <v>43</v>
      </c>
      <c r="AJ81" s="63">
        <v>36</v>
      </c>
      <c r="AL81" s="94" t="str">
        <f>VLOOKUP(A81,DZ,96,FALSE)</f>
        <v>NIKKIALMERINO@GMAIL.COM</v>
      </c>
      <c r="AM81" s="94" t="str">
        <f>VLOOKUP(A81,PP,13,FALSE)</f>
        <v>Audited</v>
      </c>
      <c r="AN81" s="94" t="str">
        <f>VLOOKUP(A81,PP,15,FALSE)</f>
        <v>Cleared</v>
      </c>
      <c r="AO81" s="95" t="str">
        <f>VLOOKUP(A81,PP,16,FALSE)</f>
        <v>Cleared</v>
      </c>
      <c r="AP81" s="63" t="str">
        <f>VLOOKUP(A81,PP,17,FALSE)</f>
        <v>Cleared</v>
      </c>
      <c r="AQ81" s="63" t="str">
        <f>VLOOKUP(A81,PP,18,FALSE)</f>
        <v>Cleared</v>
      </c>
      <c r="AR81" s="95" t="e">
        <f>VLOOKUP(A81,BB,3,FALSE)</f>
        <v>#N/A</v>
      </c>
      <c r="AS81" s="95" t="str">
        <f>VLOOKUP(A81,PP,19,FALSE)</f>
        <v>NBI</v>
      </c>
      <c r="AT81" s="63">
        <f>VLOOKUP(A81,PP,20,FALSE)</f>
        <v>36</v>
      </c>
      <c r="AU81" s="63">
        <f>VLOOKUP(A81,PP,21,FALSE)</f>
        <v>43</v>
      </c>
      <c r="AV81" s="63">
        <f>VLOOKUP(A81,VV,14,FALSE)</f>
        <v>63</v>
      </c>
      <c r="AW81" s="95">
        <f>VLOOKUP(A81,VV,15,FALSE)</f>
        <v>41114589</v>
      </c>
      <c r="AX81" s="95" t="str">
        <f>VLOOKUP(A81,VV,16,FALSE)</f>
        <v>Passed</v>
      </c>
    </row>
    <row r="82" spans="1:50" x14ac:dyDescent="0.25">
      <c r="A82">
        <f>'Master File 02.27'!A240</f>
        <v>51768434</v>
      </c>
      <c r="B82" t="str">
        <f>VLOOKUP(A82,OO,2,FALSE)</f>
        <v>Manuel, Elvira</v>
      </c>
      <c r="G82">
        <f>VLOOKUP(A82,OO,7,FALSE)</f>
        <v>51747002</v>
      </c>
      <c r="H82" t="str">
        <f>VLOOKUP(A82,OO,8,FALSE)</f>
        <v>Ronelle, Dalay</v>
      </c>
      <c r="I82">
        <f>VLOOKUP(A82,OO,9,FALSE)</f>
        <v>51621455</v>
      </c>
      <c r="J82" t="str">
        <f>VLOOKUP(A82,OO,10,FALSE)</f>
        <v>Francisco, Patricia Anne</v>
      </c>
      <c r="K82" t="str">
        <f>VLOOKUP(A82,OO,11,FALSE)</f>
        <v>Senior CSR</v>
      </c>
      <c r="L82" t="str">
        <f>VLOOKUP(A82,OO,12,FALSE)</f>
        <v>PRODUCTION</v>
      </c>
      <c r="M82" t="str">
        <f>VLOOKUP(A82,OO,13,FALSE)</f>
        <v>ACTIVE</v>
      </c>
      <c r="N82" t="str">
        <f>VLOOKUP(A82,OO,14,FALSE)</f>
        <v>PPMC</v>
      </c>
      <c r="O82" t="str">
        <f>VLOOKUP(A82,OO,15,FALSE)</f>
        <v>Wave 22</v>
      </c>
      <c r="P82" t="str">
        <f>VLOOKUP(A82,OO,17,FALSE)</f>
        <v>E0.2</v>
      </c>
      <c r="Q82" t="str">
        <f>VLOOKUP(A82,OO,18,FALSE)</f>
        <v>1.3</v>
      </c>
      <c r="R82" s="64">
        <f>VLOOKUP(A82,OO,19,FALSE)</f>
        <v>43413</v>
      </c>
      <c r="S82" s="64">
        <f>VLOOKUP(A82,OO,20,FALSE)</f>
        <v>43756</v>
      </c>
      <c r="T82">
        <f>VLOOKUP(A82,OO,22,FALSE)</f>
        <v>0</v>
      </c>
      <c r="U82" t="str">
        <f>VLOOKUP(A82,OO,23,FALSE)</f>
        <v>MELVIRA</v>
      </c>
      <c r="V82" t="str">
        <f>VLOOKUP(A82,OO,24,FALSE)</f>
        <v>ELVIRAM</v>
      </c>
      <c r="W82">
        <f>VLOOKUP(A82,OO,25,FALSE)</f>
        <v>48424</v>
      </c>
      <c r="X82" t="str">
        <f>VLOOKUP(A82,OO,26,FALSE)</f>
        <v>ManuelElvira</v>
      </c>
      <c r="Y82" t="str">
        <f>VLOOKUP(A82,OO,27,FALSE)</f>
        <v>PG3.HCLSleepRSCS.ManuelElvira</v>
      </c>
      <c r="Z82" s="65">
        <f>VLOOKUP(A82,OO,28,FALSE)</f>
        <v>16156</v>
      </c>
      <c r="AA82" s="64">
        <f>VLOOKUP(A82,DZ,6,FALSE)</f>
        <v>34791</v>
      </c>
      <c r="AB82" t="str">
        <f>VLOOKUP(A82,HR,5,FALSE)</f>
        <v>259 C Heroes Del 96 Caloocan City</v>
      </c>
      <c r="AF82" s="63" t="s">
        <v>14873</v>
      </c>
      <c r="AG82" t="s">
        <v>14874</v>
      </c>
      <c r="AH82" s="63">
        <v>64</v>
      </c>
      <c r="AI82" s="63">
        <v>38</v>
      </c>
      <c r="AJ82" s="63">
        <v>36</v>
      </c>
      <c r="AL82" s="94" t="str">
        <f>VLOOKUP(A82,DZ,96,FALSE)</f>
        <v>ELVIRAMANUEL8415@GMAIL.COM</v>
      </c>
      <c r="AM82" s="94" t="str">
        <f>VLOOKUP(A82,PP,13,FALSE)</f>
        <v>Audited</v>
      </c>
      <c r="AN82" s="94" t="str">
        <f>VLOOKUP(A82,PP,15,FALSE)</f>
        <v>Cleared</v>
      </c>
      <c r="AO82" s="95" t="str">
        <f>VLOOKUP(A82,PP,16,FALSE)</f>
        <v>Cleared</v>
      </c>
      <c r="AP82" s="63" t="str">
        <f>VLOOKUP(A82,PP,17,FALSE)</f>
        <v>Cleared</v>
      </c>
      <c r="AQ82" s="63" t="str">
        <f>VLOOKUP(A82,PP,18,FALSE)</f>
        <v>X</v>
      </c>
      <c r="AR82" s="95" t="str">
        <f>VLOOKUP(A82,BB,3,FALSE)</f>
        <v>Closed with Council Approval</v>
      </c>
      <c r="AS82" s="95" t="str">
        <f>VLOOKUP(A82,PP,19,FALSE)</f>
        <v>NBI</v>
      </c>
      <c r="AT82" s="63">
        <f>VLOOKUP(A82,PP,20,FALSE)</f>
        <v>36</v>
      </c>
      <c r="AU82" s="63">
        <f>VLOOKUP(A82,PP,21,FALSE)</f>
        <v>38</v>
      </c>
      <c r="AV82" s="63">
        <f>VLOOKUP(A82,VV,14,FALSE)</f>
        <v>64</v>
      </c>
      <c r="AW82" s="95">
        <f>VLOOKUP(A82,VV,15,FALSE)</f>
        <v>39026270</v>
      </c>
      <c r="AX82" s="95" t="str">
        <f>VLOOKUP(A82,VV,16,FALSE)</f>
        <v>Passed</v>
      </c>
    </row>
    <row r="83" spans="1:50" x14ac:dyDescent="0.25">
      <c r="A83">
        <f>'Master File 02.27'!A144</f>
        <v>51746048</v>
      </c>
      <c r="B83" t="str">
        <f>VLOOKUP(A83,OO,2,FALSE)</f>
        <v>Malaca, Marvin</v>
      </c>
      <c r="G83">
        <f>VLOOKUP(A83,OO,7,FALSE)</f>
        <v>51588225</v>
      </c>
      <c r="H83" t="str">
        <f>VLOOKUP(A83,OO,8,FALSE)</f>
        <v>Boado, Ruel</v>
      </c>
      <c r="I83">
        <f>VLOOKUP(A83,OO,9,FALSE)</f>
        <v>51747002</v>
      </c>
      <c r="J83" t="str">
        <f>VLOOKUP(A83,OO,10,FALSE)</f>
        <v>Ronelle, Dalay</v>
      </c>
      <c r="K83" t="str">
        <f>VLOOKUP(A83,OO,11,FALSE)</f>
        <v>Senior CSR</v>
      </c>
      <c r="L83" t="str">
        <f>VLOOKUP(A83,OO,12,FALSE)</f>
        <v>PRODUCTION</v>
      </c>
      <c r="M83" t="str">
        <f>VLOOKUP(A83,OO,13,FALSE)</f>
        <v>ACTIVE</v>
      </c>
      <c r="N83" t="str">
        <f>VLOOKUP(A83,OO,14,FALSE)</f>
        <v>PPMC</v>
      </c>
      <c r="O83" t="str">
        <f>VLOOKUP(A83,OO,15,FALSE)</f>
        <v>Wave 21</v>
      </c>
      <c r="P83" t="str">
        <f>VLOOKUP(A83,OO,17,FALSE)</f>
        <v>E0.2</v>
      </c>
      <c r="Q83" t="str">
        <f>VLOOKUP(A83,OO,18,FALSE)</f>
        <v>1.6</v>
      </c>
      <c r="R83" s="64">
        <f>VLOOKUP(A83,OO,19,FALSE)</f>
        <v>43315</v>
      </c>
      <c r="S83" s="64">
        <f>VLOOKUP(A83,OO,20,FALSE)</f>
        <v>43725</v>
      </c>
      <c r="T83">
        <f>VLOOKUP(A83,OO,22,FALSE)</f>
        <v>6625000</v>
      </c>
      <c r="U83" t="str">
        <f>VLOOKUP(A83,OO,23,FALSE)</f>
        <v>MMALACA1</v>
      </c>
      <c r="V83" t="str">
        <f>VLOOKUP(A83,OO,24,FALSE)</f>
        <v>MARVIN.MALACA</v>
      </c>
      <c r="W83">
        <f>VLOOKUP(A83,OO,25,FALSE)</f>
        <v>48594</v>
      </c>
      <c r="X83" t="str">
        <f>VLOOKUP(A83,OO,26,FALSE)</f>
        <v>MalacaMarvin</v>
      </c>
      <c r="Y83" t="str">
        <f>VLOOKUP(A83,OO,27,FALSE)</f>
        <v>PG3.HCLPPMCIB.MalacaMarvin</v>
      </c>
      <c r="Z83" s="65">
        <f>VLOOKUP(A83,OO,28,FALSE)</f>
        <v>15371</v>
      </c>
      <c r="AA83" s="64">
        <f>VLOOKUP(A83,DZ,6,FALSE)</f>
        <v>32594</v>
      </c>
      <c r="AB83" t="str">
        <f>VLOOKUP(A83,HR,5,FALSE)</f>
        <v>#26 Saint Francis Street, Central Signal</v>
      </c>
      <c r="AF83" s="63" t="s">
        <v>14873</v>
      </c>
      <c r="AG83" t="s">
        <v>14874</v>
      </c>
      <c r="AH83" s="63">
        <v>63</v>
      </c>
      <c r="AI83" s="63">
        <v>40</v>
      </c>
      <c r="AJ83" s="63">
        <v>36</v>
      </c>
      <c r="AL83" s="94" t="str">
        <f>VLOOKUP(A83,DZ,96,FALSE)</f>
        <v>MMALACA.RN@GMAIL.COM</v>
      </c>
      <c r="AM83" s="94" t="str">
        <f>VLOOKUP(A83,PP,13,FALSE)</f>
        <v>Audited</v>
      </c>
      <c r="AN83" s="94" t="str">
        <f>VLOOKUP(A83,PP,15,FALSE)</f>
        <v>Cleared</v>
      </c>
      <c r="AO83" s="95" t="str">
        <f>VLOOKUP(A83,PP,16,FALSE)</f>
        <v>Cleared</v>
      </c>
      <c r="AP83" s="63" t="str">
        <f>VLOOKUP(A83,PP,17,FALSE)</f>
        <v>Cleared</v>
      </c>
      <c r="AQ83" s="63" t="str">
        <f>VLOOKUP(A83,PP,18,FALSE)</f>
        <v>X</v>
      </c>
      <c r="AR83" s="95" t="e">
        <f>VLOOKUP(A83,BB,3,FALSE)</f>
        <v>#N/A</v>
      </c>
      <c r="AS83" s="95" t="str">
        <f>VLOOKUP(A83,PP,19,FALSE)</f>
        <v>X</v>
      </c>
      <c r="AT83" s="63">
        <f>VLOOKUP(A83,PP,20,FALSE)</f>
        <v>36</v>
      </c>
      <c r="AU83" s="63">
        <f>VLOOKUP(A83,PP,21,FALSE)</f>
        <v>40</v>
      </c>
      <c r="AV83" s="63">
        <f>VLOOKUP(A83,VV,14,FALSE)</f>
        <v>63</v>
      </c>
      <c r="AW83" s="95">
        <f>VLOOKUP(A83,VV,15,FALSE)</f>
        <v>26047416</v>
      </c>
      <c r="AX83" s="95" t="str">
        <f>VLOOKUP(A83,VV,16,FALSE)</f>
        <v>Passed</v>
      </c>
    </row>
    <row r="84" spans="1:50" x14ac:dyDescent="0.25">
      <c r="A84">
        <f>'Master File 02.27'!A207</f>
        <v>51741229</v>
      </c>
      <c r="B84" t="str">
        <f>VLOOKUP(A84,OO,2,FALSE)</f>
        <v>Gonzalo, Christine</v>
      </c>
      <c r="G84">
        <f>VLOOKUP(A84,OO,7,FALSE)</f>
        <v>51591940</v>
      </c>
      <c r="H84" t="str">
        <f>VLOOKUP(A84,OO,8,FALSE)</f>
        <v>Famisaran, Kimberly</v>
      </c>
      <c r="I84">
        <f>VLOOKUP(A84,OO,9,FALSE)</f>
        <v>51609648</v>
      </c>
      <c r="J84" t="str">
        <f>VLOOKUP(A84,OO,10,FALSE)</f>
        <v>Alcantara, Ma. Concepcion</v>
      </c>
      <c r="K84" t="str">
        <f>VLOOKUP(A84,OO,11,FALSE)</f>
        <v>Senior CSR</v>
      </c>
      <c r="L84" t="str">
        <f>VLOOKUP(A84,OO,12,FALSE)</f>
        <v>PRODUCTION</v>
      </c>
      <c r="M84" t="str">
        <f>VLOOKUP(A84,OO,13,FALSE)</f>
        <v>ACTIVE</v>
      </c>
      <c r="N84" t="str">
        <f>VLOOKUP(A84,OO,14,FALSE)</f>
        <v>Sleep EQ</v>
      </c>
      <c r="O84" t="str">
        <f>VLOOKUP(A84,OO,15,FALSE)</f>
        <v>Wave 18</v>
      </c>
      <c r="P84" t="str">
        <f>VLOOKUP(A84,OO,17,FALSE)</f>
        <v>E0.2</v>
      </c>
      <c r="Q84" t="str">
        <f>VLOOKUP(A84,OO,18,FALSE)</f>
        <v>1.7</v>
      </c>
      <c r="R84" s="64">
        <f>VLOOKUP(A84,OO,19,FALSE)</f>
        <v>43285</v>
      </c>
      <c r="S84" s="64">
        <f>VLOOKUP(A84,OO,20,FALSE)</f>
        <v>43318</v>
      </c>
      <c r="T84">
        <f>VLOOKUP(A84,OO,22,FALSE)</f>
        <v>6634738</v>
      </c>
      <c r="U84" t="str">
        <f>VLOOKUP(A84,OO,23,FALSE)</f>
        <v>CGONZALO</v>
      </c>
      <c r="V84" t="str">
        <f>VLOOKUP(A84,OO,24,FALSE)</f>
        <v>CHRISTINE.GONZALO</v>
      </c>
      <c r="W84">
        <f>VLOOKUP(A84,OO,25,FALSE)</f>
        <v>69012</v>
      </c>
      <c r="X84" t="str">
        <f>VLOOKUP(A84,OO,26,FALSE)</f>
        <v>GonzaloChristi</v>
      </c>
      <c r="Y84" t="str">
        <f>VLOOKUP(A84,OO,27,FALSE)</f>
        <v>PG3.HCLSleepRSEQ.GonzaloChristi</v>
      </c>
      <c r="Z84" s="65">
        <f>VLOOKUP(A84,OO,28,FALSE)</f>
        <v>15343</v>
      </c>
      <c r="AA84" s="64">
        <f>VLOOKUP(A84,DZ,6,FALSE)</f>
        <v>35262</v>
      </c>
      <c r="AB84" t="str">
        <f>VLOOKUP(A84,HR,5,FALSE)</f>
        <v>20 10th St. Zone 3 Central Signal Taguig</v>
      </c>
      <c r="AF84" s="63" t="s">
        <v>14873</v>
      </c>
      <c r="AG84" t="s">
        <v>14874</v>
      </c>
      <c r="AH84" s="63">
        <v>62</v>
      </c>
      <c r="AI84" s="63">
        <v>43</v>
      </c>
      <c r="AJ84" s="63">
        <v>36</v>
      </c>
      <c r="AL84" s="94" t="str">
        <f>VLOOKUP(A84,DZ,96,FALSE)</f>
        <v>GONZALOCHRISTINE1677@GMAIL.COM</v>
      </c>
      <c r="AM84" s="94" t="str">
        <f>VLOOKUP(A84,PP,13,FALSE)</f>
        <v>Audited</v>
      </c>
      <c r="AN84" s="94" t="str">
        <f>VLOOKUP(A84,PP,15,FALSE)</f>
        <v>Cleared</v>
      </c>
      <c r="AO84" s="95" t="str">
        <f>VLOOKUP(A84,PP,16,FALSE)</f>
        <v>Cleared</v>
      </c>
      <c r="AP84" s="63" t="str">
        <f>VLOOKUP(A84,PP,17,FALSE)</f>
        <v>Cleared</v>
      </c>
      <c r="AQ84" s="63" t="str">
        <f>VLOOKUP(A84,PP,18,FALSE)</f>
        <v>X</v>
      </c>
      <c r="AR84" s="95" t="e">
        <f>VLOOKUP(A84,BB,3,FALSE)</f>
        <v>#N/A</v>
      </c>
      <c r="AS84" s="95" t="str">
        <f>VLOOKUP(A84,PP,19,FALSE)</f>
        <v>NBI</v>
      </c>
      <c r="AT84" s="63">
        <f>VLOOKUP(A84,PP,20,FALSE)</f>
        <v>36</v>
      </c>
      <c r="AU84" s="63">
        <f>VLOOKUP(A84,PP,21,FALSE)</f>
        <v>43</v>
      </c>
      <c r="AV84" s="63">
        <f>VLOOKUP(A84,VV,14,FALSE)</f>
        <v>62</v>
      </c>
      <c r="AW84" s="95">
        <f>VLOOKUP(A84,VV,15,FALSE)</f>
        <v>18359349</v>
      </c>
      <c r="AX84" s="95" t="str">
        <f>VLOOKUP(A84,VV,16,FALSE)</f>
        <v>Passed</v>
      </c>
    </row>
    <row r="85" spans="1:50" x14ac:dyDescent="0.25">
      <c r="A85">
        <f>'Master File 02.27'!A275</f>
        <v>51813982</v>
      </c>
      <c r="B85" t="str">
        <f>VLOOKUP(A85,OO,2,FALSE)</f>
        <v xml:space="preserve">Placido, Karen </v>
      </c>
      <c r="G85">
        <f>VLOOKUP(A85,OO,7,FALSE)</f>
        <v>51747002</v>
      </c>
      <c r="H85" t="str">
        <f>VLOOKUP(A85,OO,8,FALSE)</f>
        <v>Ronelle, Dalay</v>
      </c>
      <c r="I85">
        <f>VLOOKUP(A85,OO,9,FALSE)</f>
        <v>51621455</v>
      </c>
      <c r="J85" t="str">
        <f>VLOOKUP(A85,OO,10,FALSE)</f>
        <v>Francisco, Patricia Anne</v>
      </c>
      <c r="K85" t="str">
        <f>VLOOKUP(A85,OO,11,FALSE)</f>
        <v>Senior CSR</v>
      </c>
      <c r="L85" t="str">
        <f>VLOOKUP(A85,OO,12,FALSE)</f>
        <v>PRODUCTION</v>
      </c>
      <c r="M85" t="str">
        <f>VLOOKUP(A85,OO,13,FALSE)</f>
        <v>ACTIVE</v>
      </c>
      <c r="N85" t="str">
        <f>VLOOKUP(A85,OO,14,FALSE)</f>
        <v>PPMC BPM</v>
      </c>
      <c r="O85" t="str">
        <f>VLOOKUP(A85,OO,15,FALSE)</f>
        <v>Wave 16</v>
      </c>
      <c r="P85" t="str">
        <f>VLOOKUP(A85,OO,17,FALSE)</f>
        <v>E0.2</v>
      </c>
      <c r="Q85" t="str">
        <f>VLOOKUP(A85,OO,18,FALSE)</f>
        <v>0.9</v>
      </c>
      <c r="R85" s="64">
        <f>VLOOKUP(A85,OO,19,FALSE)</f>
        <v>43613</v>
      </c>
      <c r="S85" s="64">
        <f>VLOOKUP(A85,OO,20,FALSE)</f>
        <v>43752</v>
      </c>
      <c r="T85">
        <f>VLOOKUP(A85,OO,22,FALSE)</f>
        <v>0</v>
      </c>
      <c r="U85" t="str">
        <f>VLOOKUP(A85,OO,23,FALSE)</f>
        <v>KPLACIDO</v>
      </c>
      <c r="V85" t="str">
        <f>VLOOKUP(A85,OO,24,FALSE)</f>
        <v>KAREN.PLACIDO</v>
      </c>
      <c r="W85">
        <f>VLOOKUP(A85,OO,25,FALSE)</f>
        <v>69119</v>
      </c>
      <c r="X85" t="str">
        <f>VLOOKUP(A85,OO,26,FALSE)</f>
        <v>PLACIDOKAREN</v>
      </c>
      <c r="Y85" t="str">
        <f>VLOOKUP(A85,OO,27,FALSE)</f>
        <v>PG3.HCLSleepRSCS.PLACIDOKAREN</v>
      </c>
      <c r="Z85" s="65">
        <f>VLOOKUP(A85,OO,28,FALSE)</f>
        <v>16951</v>
      </c>
      <c r="AA85" s="64">
        <f>VLOOKUP(A85,DZ,6,FALSE)</f>
        <v>31130</v>
      </c>
      <c r="AB85" t="e">
        <f>VLOOKUP(A85,HR,5,FALSE)</f>
        <v>#N/A</v>
      </c>
      <c r="AF85" s="63" t="s">
        <v>14873</v>
      </c>
      <c r="AG85" t="s">
        <v>14873</v>
      </c>
      <c r="AH85" s="63">
        <v>64</v>
      </c>
      <c r="AI85" s="63">
        <v>45</v>
      </c>
      <c r="AJ85" s="63">
        <v>36</v>
      </c>
      <c r="AL85" s="94" t="str">
        <f>VLOOKUP(A85,DZ,96,FALSE)</f>
        <v>KAREN24PLACIDO@GMAIL.COM</v>
      </c>
      <c r="AM85" s="94" t="str">
        <f>VLOOKUP(A85,PP,13,FALSE)</f>
        <v>Audited</v>
      </c>
      <c r="AN85" s="94" t="str">
        <f>VLOOKUP(A85,PP,15,FALSE)</f>
        <v>Cleared</v>
      </c>
      <c r="AO85" s="95" t="str">
        <f>VLOOKUP(A85,PP,16,FALSE)</f>
        <v>Cleared</v>
      </c>
      <c r="AP85" s="63" t="str">
        <f>VLOOKUP(A85,PP,17,FALSE)</f>
        <v>Cleared</v>
      </c>
      <c r="AQ85" s="63" t="str">
        <f>VLOOKUP(A85,PP,18,FALSE)</f>
        <v>Cleared</v>
      </c>
      <c r="AR85" s="95" t="str">
        <f>VLOOKUP(A85,BB,3,FALSE)</f>
        <v>Closed with Council Approval</v>
      </c>
      <c r="AS85" s="95" t="str">
        <f>VLOOKUP(A85,PP,19,FALSE)</f>
        <v>NBI</v>
      </c>
      <c r="AT85" s="63">
        <f>VLOOKUP(A85,PP,20,FALSE)</f>
        <v>36</v>
      </c>
      <c r="AU85" s="63">
        <f>VLOOKUP(A85,PP,21,FALSE)</f>
        <v>45</v>
      </c>
      <c r="AV85" s="63">
        <f>VLOOKUP(A85,VV,14,FALSE)</f>
        <v>64</v>
      </c>
      <c r="AW85" s="95">
        <f>VLOOKUP(A85,VV,15,FALSE)</f>
        <v>82997563</v>
      </c>
      <c r="AX85" s="95" t="str">
        <f>VLOOKUP(A85,VV,16,FALSE)</f>
        <v>Passed</v>
      </c>
    </row>
    <row r="86" spans="1:50" x14ac:dyDescent="0.25">
      <c r="A86">
        <f>'Master File 02.27'!A233</f>
        <v>51764419</v>
      </c>
      <c r="B86" t="str">
        <f>VLOOKUP(A86,OO,2,FALSE)</f>
        <v xml:space="preserve">Lumotac, Ferdinand Jr. </v>
      </c>
      <c r="G86">
        <f>VLOOKUP(A86,OO,7,FALSE)</f>
        <v>51743367</v>
      </c>
      <c r="H86" t="str">
        <f>VLOOKUP(A86,OO,8,FALSE)</f>
        <v>Evangelista, Jose Roy</v>
      </c>
      <c r="I86">
        <f>VLOOKUP(A86,OO,9,FALSE)</f>
        <v>51564379</v>
      </c>
      <c r="J86" t="str">
        <f>VLOOKUP(A86,OO,10,FALSE)</f>
        <v>Puentenegra, Kris Angelo</v>
      </c>
      <c r="K86" t="str">
        <f>VLOOKUP(A86,OO,11,FALSE)</f>
        <v>Senior CSR</v>
      </c>
      <c r="L86" t="str">
        <f>VLOOKUP(A86,OO,12,FALSE)</f>
        <v>PRODUCTION</v>
      </c>
      <c r="M86" t="str">
        <f>VLOOKUP(A86,OO,13,FALSE)</f>
        <v>ACTIVE</v>
      </c>
      <c r="N86" t="str">
        <f>VLOOKUP(A86,OO,14,FALSE)</f>
        <v>DME EQ</v>
      </c>
      <c r="O86" t="str">
        <f>VLOOKUP(A86,OO,15,FALSE)</f>
        <v>Wave 30</v>
      </c>
      <c r="P86" t="str">
        <f>VLOOKUP(A86,OO,17,FALSE)</f>
        <v>E0.2</v>
      </c>
      <c r="Q86" t="str">
        <f>VLOOKUP(A86,OO,18,FALSE)</f>
        <v>1.4</v>
      </c>
      <c r="R86" s="64">
        <f>VLOOKUP(A86,OO,19,FALSE)</f>
        <v>43389</v>
      </c>
      <c r="S86" s="64">
        <f>VLOOKUP(A86,OO,20,FALSE)</f>
        <v>43850</v>
      </c>
      <c r="T86">
        <f>VLOOKUP(A86,OO,22,FALSE)</f>
        <v>6624704</v>
      </c>
      <c r="U86" t="str">
        <f>VLOOKUP(A86,OO,23,FALSE)</f>
        <v>FLUMOTAC</v>
      </c>
      <c r="V86" t="str">
        <f>VLOOKUP(A86,OO,24,FALSE)</f>
        <v>FERDINANDJRL</v>
      </c>
      <c r="W86">
        <f>VLOOKUP(A86,OO,25,FALSE)</f>
        <v>48491</v>
      </c>
      <c r="X86" t="str">
        <f>VLOOKUP(A86,OO,26,FALSE)</f>
        <v>FerdinandLumotac</v>
      </c>
      <c r="Y86" t="str">
        <f>VLOOKUP(A86,OO,27,FALSE)</f>
        <v>PG3.HCLStdPAPEQ.FerdinandLumotac</v>
      </c>
      <c r="Z86" s="65">
        <f>VLOOKUP(A86,OO,28,FALSE)</f>
        <v>16053</v>
      </c>
      <c r="AA86" s="64">
        <f>VLOOKUP(A86,DZ,6,FALSE)</f>
        <v>33776</v>
      </c>
      <c r="AB86" t="str">
        <f>VLOOKUP(A86,HR,5,FALSE)</f>
        <v>East Rembo, Makati City</v>
      </c>
      <c r="AF86" s="63" t="s">
        <v>14873</v>
      </c>
      <c r="AG86" t="s">
        <v>14873</v>
      </c>
      <c r="AH86" s="63">
        <v>62</v>
      </c>
      <c r="AI86" s="63" t="s">
        <v>17344</v>
      </c>
      <c r="AJ86" s="63" t="s">
        <v>17354</v>
      </c>
      <c r="AL86" s="94" t="str">
        <f>VLOOKUP(A86,DZ,96,FALSE)</f>
        <v>FERDINANDLUMOTAC@GMAIL.COM</v>
      </c>
      <c r="AM86" s="94" t="str">
        <f>VLOOKUP(A86,PP,13,FALSE)</f>
        <v>Audited</v>
      </c>
      <c r="AN86" s="94" t="str">
        <f>VLOOKUP(A86,PP,15,FALSE)</f>
        <v>Cleared</v>
      </c>
      <c r="AO86" s="95" t="str">
        <f>VLOOKUP(A86,PP,16,FALSE)</f>
        <v>Cleared</v>
      </c>
      <c r="AP86" s="63" t="str">
        <f>VLOOKUP(A86,PP,17,FALSE)</f>
        <v>Cleared</v>
      </c>
      <c r="AQ86" s="63" t="str">
        <f>VLOOKUP(A86,PP,18,FALSE)</f>
        <v>Cleared</v>
      </c>
      <c r="AR86" s="95" t="str">
        <f>VLOOKUP(A86,BB,3,FALSE)</f>
        <v>Green-Closed</v>
      </c>
      <c r="AS86" s="95" t="str">
        <f>VLOOKUP(A86,PP,19,FALSE)</f>
        <v>NBI</v>
      </c>
      <c r="AT86" s="63" t="str">
        <f>VLOOKUP(A86,PP,20,FALSE)</f>
        <v>35</v>
      </c>
      <c r="AU86" s="63" t="str">
        <f>VLOOKUP(A86,PP,21,FALSE)</f>
        <v>37</v>
      </c>
      <c r="AV86" s="63">
        <f>VLOOKUP(A86,VV,14,FALSE)</f>
        <v>62</v>
      </c>
      <c r="AW86" s="95">
        <f>VLOOKUP(A86,VV,15,FALSE)</f>
        <v>52431651</v>
      </c>
      <c r="AX86" s="95" t="str">
        <f>VLOOKUP(A86,VV,16,FALSE)</f>
        <v>Passed</v>
      </c>
    </row>
    <row r="87" spans="1:50" x14ac:dyDescent="0.25">
      <c r="A87">
        <f>'Master File 02.27'!A20</f>
        <v>51615809</v>
      </c>
      <c r="B87" t="str">
        <f>VLOOKUP(A87,OO,2,FALSE)</f>
        <v>Conorado, John Micheal</v>
      </c>
      <c r="G87">
        <f>VLOOKUP(A87,OO,7,FALSE)</f>
        <v>51737073</v>
      </c>
      <c r="H87" t="str">
        <f>VLOOKUP(A87,OO,8,FALSE)</f>
        <v>Oyando, Jayson</v>
      </c>
      <c r="I87">
        <f>VLOOKUP(A87,OO,9,FALSE)</f>
        <v>51747002</v>
      </c>
      <c r="J87" t="str">
        <f>VLOOKUP(A87,OO,10,FALSE)</f>
        <v>Ronelle, Dalay</v>
      </c>
      <c r="K87" t="str">
        <f>VLOOKUP(A87,OO,11,FALSE)</f>
        <v>Senior CSR</v>
      </c>
      <c r="L87" t="str">
        <f>VLOOKUP(A87,OO,12,FALSE)</f>
        <v>PRODUCTION</v>
      </c>
      <c r="M87" t="str">
        <f>VLOOKUP(A87,OO,13,FALSE)</f>
        <v>LOA</v>
      </c>
      <c r="N87" t="str">
        <f>VLOOKUP(A87,OO,14,FALSE)</f>
        <v>PPMC IB L2</v>
      </c>
      <c r="O87" t="str">
        <f>VLOOKUP(A87,OO,15,FALSE)</f>
        <v>Wave 6</v>
      </c>
      <c r="P87" t="str">
        <f>VLOOKUP(A87,OO,17,FALSE)</f>
        <v>E0.2</v>
      </c>
      <c r="Q87" t="str">
        <f>VLOOKUP(A87,OO,18,FALSE)</f>
        <v>3.8</v>
      </c>
      <c r="R87" s="64">
        <f>VLOOKUP(A87,OO,19,FALSE)</f>
        <v>42534</v>
      </c>
      <c r="S87" s="64">
        <f>VLOOKUP(A87,OO,20,FALSE)</f>
        <v>42576</v>
      </c>
      <c r="T87">
        <f>VLOOKUP(A87,OO,22,FALSE)</f>
        <v>6624336</v>
      </c>
      <c r="U87" t="str">
        <f>VLOOKUP(A87,OO,23,FALSE)</f>
        <v>JCONORAD</v>
      </c>
      <c r="V87" t="str">
        <f>VLOOKUP(A87,OO,24,FALSE)</f>
        <v>JOHNMICHAEL.C</v>
      </c>
      <c r="W87">
        <f>VLOOKUP(A87,OO,25,FALSE)</f>
        <v>69401</v>
      </c>
      <c r="X87" t="str">
        <f>VLOOKUP(A87,OO,26,FALSE)</f>
        <v>ConoradoJohnMic</v>
      </c>
      <c r="Y87" t="str">
        <f>VLOOKUP(A87,OO,27,FALSE)</f>
        <v>PG3.HCLPPMCIB.ConoradoJohnMic</v>
      </c>
      <c r="Z87" s="65">
        <f>VLOOKUP(A87,OO,28,FALSE)</f>
        <v>626</v>
      </c>
      <c r="AA87" s="64">
        <f>VLOOKUP(A87,DZ,6,FALSE)</f>
        <v>31702</v>
      </c>
      <c r="AB87" t="str">
        <f>VLOOKUP(A87,HR,5,FALSE)</f>
        <v>377 Boni Serrano Road Blue Ridge B Quezon Citu</v>
      </c>
      <c r="AF87" s="63" t="s">
        <v>14873</v>
      </c>
      <c r="AG87" t="s">
        <v>14873</v>
      </c>
      <c r="AH87" s="63">
        <v>71</v>
      </c>
      <c r="AI87" s="63">
        <v>40</v>
      </c>
      <c r="AJ87" s="63">
        <v>35</v>
      </c>
      <c r="AL87" s="94" t="str">
        <f>VLOOKUP(A87,DZ,96,FALSE)</f>
        <v>CORONADOJM17@GMAIL.COM</v>
      </c>
      <c r="AM87" s="94" t="str">
        <f>VLOOKUP(A87,PP,13,FALSE)</f>
        <v>Audited</v>
      </c>
      <c r="AN87" s="94" t="str">
        <f>VLOOKUP(A87,PP,15,FALSE)</f>
        <v>Cleared</v>
      </c>
      <c r="AO87" s="95" t="str">
        <f>VLOOKUP(A87,PP,16,FALSE)</f>
        <v>Cleared</v>
      </c>
      <c r="AP87" s="63" t="str">
        <f>VLOOKUP(A87,PP,17,FALSE)</f>
        <v>Cleared</v>
      </c>
      <c r="AQ87" s="63" t="str">
        <f>VLOOKUP(A87,PP,18,FALSE)</f>
        <v>Cleared</v>
      </c>
      <c r="AR87" s="95" t="e">
        <f>VLOOKUP(A87,BB,3,FALSE)</f>
        <v>#N/A</v>
      </c>
      <c r="AS87" s="95" t="str">
        <f>VLOOKUP(A87,PP,19,FALSE)</f>
        <v>NBI</v>
      </c>
      <c r="AT87" s="63">
        <f>VLOOKUP(A87,PP,20,FALSE)</f>
        <v>35</v>
      </c>
      <c r="AU87" s="63">
        <f>VLOOKUP(A87,PP,21,FALSE)</f>
        <v>40</v>
      </c>
      <c r="AV87" s="63">
        <f>VLOOKUP(A87,VV,14,FALSE)</f>
        <v>71</v>
      </c>
      <c r="AW87" s="95">
        <f>VLOOKUP(A87,VV,15,FALSE)</f>
        <v>37485053</v>
      </c>
      <c r="AX87" s="95" t="str">
        <f>VLOOKUP(A87,VV,16,FALSE)</f>
        <v>Passed</v>
      </c>
    </row>
    <row r="88" spans="1:50" x14ac:dyDescent="0.25">
      <c r="A88">
        <f>'Master File 02.27'!A24</f>
        <v>51598218</v>
      </c>
      <c r="B88" t="str">
        <f>VLOOKUP(A88,OO,2,FALSE)</f>
        <v>Mariano, Leian Mae</v>
      </c>
      <c r="G88">
        <f>VLOOKUP(A88,OO,7,FALSE)</f>
        <v>51576660</v>
      </c>
      <c r="H88" t="str">
        <f>VLOOKUP(A88,OO,8,FALSE)</f>
        <v>Rodrigo, Robin</v>
      </c>
      <c r="I88">
        <f>VLOOKUP(A88,OO,9,FALSE)</f>
        <v>51609648</v>
      </c>
      <c r="J88" t="str">
        <f>VLOOKUP(A88,OO,10,FALSE)</f>
        <v>Alcantara, Ma. Concepcion</v>
      </c>
      <c r="K88" t="str">
        <f>VLOOKUP(A88,OO,11,FALSE)</f>
        <v>CSR</v>
      </c>
      <c r="L88" t="str">
        <f>VLOOKUP(A88,OO,12,FALSE)</f>
        <v>PRODUCTION</v>
      </c>
      <c r="M88" t="str">
        <f>VLOOKUP(A88,OO,13,FALSE)</f>
        <v>ACTIVE</v>
      </c>
      <c r="N88" t="str">
        <f>VLOOKUP(A88,OO,14,FALSE)</f>
        <v>Sleep EQ</v>
      </c>
      <c r="O88" t="str">
        <f>VLOOKUP(A88,OO,15,FALSE)</f>
        <v>Wave 15</v>
      </c>
      <c r="P88" t="str">
        <f>VLOOKUP(A88,OO,17,FALSE)</f>
        <v>E0.1</v>
      </c>
      <c r="Q88" t="str">
        <f>VLOOKUP(A88,OO,18,FALSE)</f>
        <v>4.0</v>
      </c>
      <c r="R88" s="64">
        <f>VLOOKUP(A88,OO,19,FALSE)</f>
        <v>42418</v>
      </c>
      <c r="S88" s="64">
        <f>VLOOKUP(A88,OO,20,FALSE)</f>
        <v>43059</v>
      </c>
      <c r="T88">
        <f>VLOOKUP(A88,OO,22,FALSE)</f>
        <v>6624134</v>
      </c>
      <c r="U88" t="str">
        <f>VLOOKUP(A88,OO,23,FALSE)</f>
        <v>LMARIANO</v>
      </c>
      <c r="V88" t="str">
        <f>VLOOKUP(A88,OO,24,FALSE)</f>
        <v>LEIANMAE.MARIANO</v>
      </c>
      <c r="W88">
        <f>VLOOKUP(A88,OO,25,FALSE)</f>
        <v>69263</v>
      </c>
      <c r="X88" t="str">
        <f>VLOOKUP(A88,OO,26,FALSE)</f>
        <v>MARIANOLEIANMAE</v>
      </c>
      <c r="Y88" t="str">
        <f>VLOOKUP(A88,OO,27,FALSE)</f>
        <v>PG3.HCLSleepRSEQ.MARIANOLEIANMAE</v>
      </c>
      <c r="Z88" s="65">
        <f>VLOOKUP(A88,OO,28,FALSE)</f>
        <v>2653</v>
      </c>
      <c r="AA88" s="64">
        <f>VLOOKUP(A88,DZ,6,FALSE)</f>
        <v>34048</v>
      </c>
      <c r="AB88" t="str">
        <f>VLOOKUP(A88,HR,5,FALSE)</f>
        <v>62 syracuse street better living subdivision paranaque city</v>
      </c>
      <c r="AF88" s="63" t="s">
        <v>14873</v>
      </c>
      <c r="AG88" t="s">
        <v>14873</v>
      </c>
      <c r="AH88" s="63">
        <v>65</v>
      </c>
      <c r="AI88" s="63">
        <v>39</v>
      </c>
      <c r="AJ88" s="63">
        <v>35</v>
      </c>
      <c r="AL88" s="94" t="str">
        <f>VLOOKUP(A88,DZ,96,FALSE)</f>
        <v>LEIANMAE.MARIANO@YAHOO.COM.PH</v>
      </c>
      <c r="AM88" s="94" t="str">
        <f>VLOOKUP(A88,PP,13,FALSE)</f>
        <v>Audited</v>
      </c>
      <c r="AN88" s="94" t="str">
        <f>VLOOKUP(A88,PP,15,FALSE)</f>
        <v>Cleared</v>
      </c>
      <c r="AO88" s="95" t="str">
        <f>VLOOKUP(A88,PP,16,FALSE)</f>
        <v>Cleared</v>
      </c>
      <c r="AP88" s="63" t="str">
        <f>VLOOKUP(A88,PP,17,FALSE)</f>
        <v>Cleared</v>
      </c>
      <c r="AQ88" s="63" t="str">
        <f>VLOOKUP(A88,PP,18,FALSE)</f>
        <v>Cleared</v>
      </c>
      <c r="AR88" s="95" t="e">
        <f>VLOOKUP(A88,BB,3,FALSE)</f>
        <v>#N/A</v>
      </c>
      <c r="AS88" s="95" t="str">
        <f>VLOOKUP(A88,PP,19,FALSE)</f>
        <v>NBI</v>
      </c>
      <c r="AT88" s="63">
        <f>VLOOKUP(A88,PP,20,FALSE)</f>
        <v>35</v>
      </c>
      <c r="AU88" s="63">
        <f>VLOOKUP(A88,PP,21,FALSE)</f>
        <v>39</v>
      </c>
      <c r="AV88" s="63">
        <f>VLOOKUP(A88,VV,14,FALSE)</f>
        <v>65</v>
      </c>
      <c r="AW88" s="95">
        <f>VLOOKUP(A88,VV,15,FALSE)</f>
        <v>69137131</v>
      </c>
      <c r="AX88" s="95" t="str">
        <f>VLOOKUP(A88,VV,16,FALSE)</f>
        <v>Passed</v>
      </c>
    </row>
    <row r="89" spans="1:50" x14ac:dyDescent="0.25">
      <c r="A89">
        <f>'Master File 02.27'!A29</f>
        <v>51609016</v>
      </c>
      <c r="B89" t="str">
        <f>VLOOKUP(A89,OO,2,FALSE)</f>
        <v>Aliga, Mark Lester</v>
      </c>
      <c r="G89">
        <f>VLOOKUP(A89,OO,7,FALSE)</f>
        <v>51747002</v>
      </c>
      <c r="H89" t="str">
        <f>VLOOKUP(A89,OO,8,FALSE)</f>
        <v>Ronelle, Dalay</v>
      </c>
      <c r="I89">
        <f>VLOOKUP(A89,OO,9,FALSE)</f>
        <v>51621455</v>
      </c>
      <c r="J89" t="str">
        <f>VLOOKUP(A89,OO,10,FALSE)</f>
        <v>Francisco, Patricia Anne</v>
      </c>
      <c r="K89" t="str">
        <f>VLOOKUP(A89,OO,11,FALSE)</f>
        <v>Senior CSR</v>
      </c>
      <c r="L89" t="str">
        <f>VLOOKUP(A89,OO,12,FALSE)</f>
        <v>PRODUCTION</v>
      </c>
      <c r="M89" t="str">
        <f>VLOOKUP(A89,OO,13,FALSE)</f>
        <v>ACTIVE</v>
      </c>
      <c r="N89" t="str">
        <f>VLOOKUP(A89,OO,14,FALSE)</f>
        <v>PPMC</v>
      </c>
      <c r="O89" t="str">
        <f>VLOOKUP(A89,OO,15,FALSE)</f>
        <v>Wave 22</v>
      </c>
      <c r="P89" t="str">
        <f>VLOOKUP(A89,OO,17,FALSE)</f>
        <v>E0.2</v>
      </c>
      <c r="Q89" t="str">
        <f>VLOOKUP(A89,OO,18,FALSE)</f>
        <v>3.10</v>
      </c>
      <c r="R89" s="64">
        <f>VLOOKUP(A89,OO,19,FALSE)</f>
        <v>42488</v>
      </c>
      <c r="S89" s="64">
        <f>VLOOKUP(A89,OO,20,FALSE)</f>
        <v>43756</v>
      </c>
      <c r="T89">
        <f>VLOOKUP(A89,OO,22,FALSE)</f>
        <v>6624255</v>
      </c>
      <c r="U89" t="str">
        <f>VLOOKUP(A89,OO,23,FALSE)</f>
        <v>MALIGA</v>
      </c>
      <c r="V89" t="str">
        <f>VLOOKUP(A89,OO,24,FALSE)</f>
        <v>MARKLESTER.ALIGA</v>
      </c>
      <c r="W89">
        <f>VLOOKUP(A89,OO,25,FALSE)</f>
        <v>69023</v>
      </c>
      <c r="X89" t="str">
        <f>VLOOKUP(A89,OO,26,FALSE)</f>
        <v>ALIGAMARKLESTER</v>
      </c>
      <c r="Y89" t="str">
        <f>VLOOKUP(A89,OO,27,FALSE)</f>
        <v>PG3.HCLSleepRSCS.ALIGAMARKLESTER</v>
      </c>
      <c r="Z89" s="65">
        <f>VLOOKUP(A89,OO,28,FALSE)</f>
        <v>709</v>
      </c>
      <c r="AA89" s="64">
        <f>VLOOKUP(A89,DZ,6,FALSE)</f>
        <v>33982</v>
      </c>
      <c r="AB89" t="str">
        <f>VLOOKUP(A89,HR,5,FALSE)</f>
        <v>Iriga 44 San Isidro Dapitan, Manila</v>
      </c>
      <c r="AF89" s="63" t="s">
        <v>14873</v>
      </c>
      <c r="AG89" t="s">
        <v>14873</v>
      </c>
      <c r="AH89" s="63">
        <v>62</v>
      </c>
      <c r="AI89" s="63">
        <v>38</v>
      </c>
      <c r="AJ89" s="63">
        <v>35</v>
      </c>
      <c r="AL89" s="94" t="str">
        <f>VLOOKUP(A89,DZ,96,FALSE)</f>
        <v>ALIGA1313@GMAIL.COM</v>
      </c>
      <c r="AM89" s="94" t="str">
        <f>VLOOKUP(A89,PP,13,FALSE)</f>
        <v>Audited</v>
      </c>
      <c r="AN89" s="94" t="str">
        <f>VLOOKUP(A89,PP,15,FALSE)</f>
        <v>Cleared</v>
      </c>
      <c r="AO89" s="95" t="str">
        <f>VLOOKUP(A89,PP,16,FALSE)</f>
        <v>Cleared</v>
      </c>
      <c r="AP89" s="63" t="str">
        <f>VLOOKUP(A89,PP,17,FALSE)</f>
        <v>Cleared</v>
      </c>
      <c r="AQ89" s="63" t="str">
        <f>VLOOKUP(A89,PP,18,FALSE)</f>
        <v>Cleared</v>
      </c>
      <c r="AR89" s="95" t="e">
        <f>VLOOKUP(A89,BB,3,FALSE)</f>
        <v>#N/A</v>
      </c>
      <c r="AS89" s="95" t="str">
        <f>VLOOKUP(A89,PP,19,FALSE)</f>
        <v>NBI</v>
      </c>
      <c r="AT89" s="63">
        <f>VLOOKUP(A89,PP,20,FALSE)</f>
        <v>35</v>
      </c>
      <c r="AU89" s="63">
        <f>VLOOKUP(A89,PP,21,FALSE)</f>
        <v>38</v>
      </c>
      <c r="AV89" s="63">
        <f>VLOOKUP(A89,VV,14,FALSE)</f>
        <v>62</v>
      </c>
      <c r="AW89" s="95">
        <f>VLOOKUP(A89,VV,15,FALSE)</f>
        <v>40888288</v>
      </c>
      <c r="AX89" s="95" t="str">
        <f>VLOOKUP(A89,VV,16,FALSE)</f>
        <v>Passed</v>
      </c>
    </row>
    <row r="90" spans="1:50" x14ac:dyDescent="0.25">
      <c r="A90">
        <f>'Master File 02.27'!A30</f>
        <v>51600382</v>
      </c>
      <c r="B90" t="str">
        <f>VLOOKUP(A90,OO,2,FALSE)</f>
        <v>Rosita, Gilbert</v>
      </c>
      <c r="G90">
        <f>VLOOKUP(A90,OO,7,FALSE)</f>
        <v>51581034</v>
      </c>
      <c r="H90" t="str">
        <f>VLOOKUP(A90,OO,8,FALSE)</f>
        <v>Leona, Christian Geemee</v>
      </c>
      <c r="I90">
        <f>VLOOKUP(A90,OO,9,FALSE)</f>
        <v>51758030</v>
      </c>
      <c r="J90" t="str">
        <f>VLOOKUP(A90,OO,10,FALSE)</f>
        <v>Alaganantham, Sundaram</v>
      </c>
      <c r="K90" t="str">
        <f>VLOOKUP(A90,OO,11,FALSE)</f>
        <v>Quality Analyst</v>
      </c>
      <c r="L90" t="str">
        <f>VLOOKUP(A90,OO,12,FALSE)</f>
        <v>SUPPORT</v>
      </c>
      <c r="M90" t="str">
        <f>VLOOKUP(A90,OO,13,FALSE)</f>
        <v>ACTIVE</v>
      </c>
      <c r="N90" t="str">
        <f>VLOOKUP(A90,OO,14,FALSE)</f>
        <v>Sleep CS</v>
      </c>
      <c r="O90" t="str">
        <f>VLOOKUP(A90,OO,15,FALSE)</f>
        <v>Wave 9</v>
      </c>
      <c r="P90" t="str">
        <f>VLOOKUP(A90,OO,17,FALSE)</f>
        <v>E0.3</v>
      </c>
      <c r="Q90" t="str">
        <f>VLOOKUP(A90,OO,18,FALSE)</f>
        <v>3.11</v>
      </c>
      <c r="R90" s="64">
        <f>VLOOKUP(A90,OO,19,FALSE)</f>
        <v>42446</v>
      </c>
      <c r="S90" s="64">
        <f>VLOOKUP(A90,OO,20,FALSE)</f>
        <v>42485</v>
      </c>
      <c r="T90">
        <f>VLOOKUP(A90,OO,22,FALSE)</f>
        <v>6624176</v>
      </c>
      <c r="U90" t="str">
        <f>VLOOKUP(A90,OO,23,FALSE)</f>
        <v>GROSITA</v>
      </c>
      <c r="V90" t="str">
        <f>VLOOKUP(A90,OO,24,FALSE)</f>
        <v>GILBERT.ROSITA</v>
      </c>
      <c r="W90">
        <f>VLOOKUP(A90,OO,25,FALSE)</f>
        <v>69068</v>
      </c>
      <c r="X90" t="str">
        <f>VLOOKUP(A90,OO,26,FALSE)</f>
        <v>ROSITAGILBERT</v>
      </c>
      <c r="Y90" t="str">
        <f>VLOOKUP(A90,OO,27,FALSE)</f>
        <v>PG3.HCLQuality.ROSITAGILBERT</v>
      </c>
      <c r="Z90" s="65">
        <f>VLOOKUP(A90,OO,28,FALSE)</f>
        <v>2684</v>
      </c>
      <c r="AA90" s="64">
        <f>VLOOKUP(A90,DZ,6,FALSE)</f>
        <v>33308</v>
      </c>
      <c r="AB90" t="str">
        <f>VLOOKUP(A90,HR,5,FALSE)</f>
        <v>101 Acero St. Tugatog, Malabon City</v>
      </c>
      <c r="AF90" s="63" t="s">
        <v>14873</v>
      </c>
      <c r="AG90" t="s">
        <v>14873</v>
      </c>
      <c r="AH90" s="63">
        <v>74</v>
      </c>
      <c r="AI90" s="63">
        <v>37</v>
      </c>
      <c r="AJ90" s="63">
        <v>35</v>
      </c>
      <c r="AL90" s="94" t="str">
        <f>VLOOKUP(A90,DZ,96,FALSE)</f>
        <v>BORTROSITA@GMAIL.COM</v>
      </c>
      <c r="AM90" s="94" t="str">
        <f>VLOOKUP(A90,PP,13,FALSE)</f>
        <v>Audited</v>
      </c>
      <c r="AN90" s="94" t="str">
        <f>VLOOKUP(A90,PP,15,FALSE)</f>
        <v>Cleared</v>
      </c>
      <c r="AO90" s="95" t="str">
        <f>VLOOKUP(A90,PP,16,FALSE)</f>
        <v>Cleared</v>
      </c>
      <c r="AP90" s="63" t="str">
        <f>VLOOKUP(A90,PP,17,FALSE)</f>
        <v>Cleared</v>
      </c>
      <c r="AQ90" s="63" t="str">
        <f>VLOOKUP(A90,PP,18,FALSE)</f>
        <v>Cleared</v>
      </c>
      <c r="AR90" s="95" t="e">
        <f>VLOOKUP(A90,BB,3,FALSE)</f>
        <v>#N/A</v>
      </c>
      <c r="AS90" s="95" t="str">
        <f>VLOOKUP(A90,PP,19,FALSE)</f>
        <v>NBI</v>
      </c>
      <c r="AT90" s="63">
        <f>VLOOKUP(A90,PP,20,FALSE)</f>
        <v>35</v>
      </c>
      <c r="AU90" s="63">
        <f>VLOOKUP(A90,PP,21,FALSE)</f>
        <v>37</v>
      </c>
      <c r="AV90" s="63">
        <f>VLOOKUP(A90,VV,14,FALSE)</f>
        <v>74</v>
      </c>
      <c r="AW90" s="95">
        <f>VLOOKUP(A90,VV,15,FALSE)</f>
        <v>58685220</v>
      </c>
      <c r="AX90" s="95" t="str">
        <f>VLOOKUP(A90,VV,16,FALSE)</f>
        <v>Passed</v>
      </c>
    </row>
    <row r="91" spans="1:50" x14ac:dyDescent="0.25">
      <c r="A91">
        <f>'Master File 02.27'!A32</f>
        <v>51609644</v>
      </c>
      <c r="B91" t="str">
        <f>VLOOKUP(A91,OO,2,FALSE)</f>
        <v>de Jesus, Adelina</v>
      </c>
      <c r="G91">
        <f>VLOOKUP(A91,OO,7,FALSE)</f>
        <v>51609648</v>
      </c>
      <c r="H91" t="str">
        <f>VLOOKUP(A91,OO,8,FALSE)</f>
        <v>Alcantara, Ma. Concepcion</v>
      </c>
      <c r="I91">
        <f>VLOOKUP(A91,OO,9,FALSE)</f>
        <v>51621455</v>
      </c>
      <c r="J91" t="str">
        <f>VLOOKUP(A91,OO,10,FALSE)</f>
        <v>Francisco, Patricia Anne</v>
      </c>
      <c r="K91" t="str">
        <f>VLOOKUP(A91,OO,11,FALSE)</f>
        <v>Senior CSR</v>
      </c>
      <c r="L91" t="str">
        <f>VLOOKUP(A91,OO,12,FALSE)</f>
        <v>PRODUCTION</v>
      </c>
      <c r="M91" t="str">
        <f>VLOOKUP(A91,OO,13,FALSE)</f>
        <v>ACTIVE</v>
      </c>
      <c r="N91" t="str">
        <f>VLOOKUP(A91,OO,14,FALSE)</f>
        <v>Sleep EQ</v>
      </c>
      <c r="O91" t="str">
        <f>VLOOKUP(A91,OO,15,FALSE)</f>
        <v>Wave 4</v>
      </c>
      <c r="P91" t="str">
        <f>VLOOKUP(A91,OO,17,FALSE)</f>
        <v>E0.2</v>
      </c>
      <c r="Q91" t="str">
        <f>VLOOKUP(A91,OO,18,FALSE)</f>
        <v>3.9</v>
      </c>
      <c r="R91" s="64">
        <f>VLOOKUP(A91,OO,19,FALSE)</f>
        <v>42489</v>
      </c>
      <c r="S91" s="64">
        <f>VLOOKUP(A91,OO,20,FALSE)</f>
        <v>43859</v>
      </c>
      <c r="T91">
        <f>VLOOKUP(A91,OO,22,FALSE)</f>
        <v>6624247</v>
      </c>
      <c r="U91" t="str">
        <f>VLOOKUP(A91,OO,23,FALSE)</f>
        <v>ADEJESUS</v>
      </c>
      <c r="V91" t="str">
        <f>VLOOKUP(A91,OO,24,FALSE)</f>
        <v>ADELINA.DEJESUS</v>
      </c>
      <c r="W91">
        <f>VLOOKUP(A91,OO,25,FALSE)</f>
        <v>12073</v>
      </c>
      <c r="X91" t="str">
        <f>VLOOKUP(A91,OO,26,FALSE)</f>
        <v>DEJESUSADELINA</v>
      </c>
      <c r="Y91" t="str">
        <f>VLOOKUP(A91,OO,27,FALSE)</f>
        <v>PG3.HCLDMEEQ.DEJESUSADELINA</v>
      </c>
      <c r="Z91" s="65">
        <f>VLOOKUP(A91,OO,28,FALSE)</f>
        <v>704</v>
      </c>
      <c r="AA91" s="64">
        <f>VLOOKUP(A91,DZ,6,FALSE)</f>
        <v>26323</v>
      </c>
      <c r="AB91" t="str">
        <f>VLOOKUP(A91,HR,5,FALSE)</f>
        <v>8 PATRICK ST HULONG DUHAT</v>
      </c>
      <c r="AF91" s="63" t="s">
        <v>14873</v>
      </c>
      <c r="AG91" t="s">
        <v>14873</v>
      </c>
      <c r="AH91" s="63" t="s">
        <v>15267</v>
      </c>
      <c r="AI91" s="63">
        <v>37</v>
      </c>
      <c r="AJ91" s="63">
        <v>35</v>
      </c>
      <c r="AL91" s="94" t="str">
        <f>VLOOKUP(A91,DZ,96,FALSE)</f>
        <v>ADIEDEJESUS@YAHOO.COM</v>
      </c>
      <c r="AM91" s="94" t="str">
        <f>VLOOKUP(A91,PP,13,FALSE)</f>
        <v>Audited</v>
      </c>
      <c r="AN91" s="94" t="str">
        <f>VLOOKUP(A91,PP,15,FALSE)</f>
        <v>Cleared</v>
      </c>
      <c r="AO91" s="95" t="str">
        <f>VLOOKUP(A91,PP,16,FALSE)</f>
        <v>Cleared</v>
      </c>
      <c r="AP91" s="63" t="str">
        <f>VLOOKUP(A91,PP,17,FALSE)</f>
        <v>Cleared</v>
      </c>
      <c r="AQ91" s="63" t="str">
        <f>VLOOKUP(A91,PP,18,FALSE)</f>
        <v>Cleared</v>
      </c>
      <c r="AR91" s="95" t="e">
        <f>VLOOKUP(A91,BB,3,FALSE)</f>
        <v>#N/A</v>
      </c>
      <c r="AS91" s="95" t="str">
        <f>VLOOKUP(A91,PP,19,FALSE)</f>
        <v>NBI</v>
      </c>
      <c r="AT91" s="63">
        <f>VLOOKUP(A91,PP,20,FALSE)</f>
        <v>35</v>
      </c>
      <c r="AU91" s="63">
        <f>VLOOKUP(A91,PP,21,FALSE)</f>
        <v>37</v>
      </c>
      <c r="AV91" s="63" t="str">
        <f>VLOOKUP(A91,VV,14,FALSE)</f>
        <v>N/A</v>
      </c>
      <c r="AW91" s="95" t="str">
        <f>VLOOKUP(A91,VV,15,FALSE)</f>
        <v>N/A</v>
      </c>
      <c r="AX91" s="95" t="str">
        <f>VLOOKUP(A91,VV,16,FALSE)</f>
        <v>Need update</v>
      </c>
    </row>
    <row r="92" spans="1:50" x14ac:dyDescent="0.25">
      <c r="A92">
        <f>'Master File 02.27'!A33</f>
        <v>51576660</v>
      </c>
      <c r="B92" t="str">
        <f>VLOOKUP(A92,OO,2,FALSE)</f>
        <v>Rodrigo, Robin</v>
      </c>
      <c r="G92">
        <f>VLOOKUP(A92,OO,7,FALSE)</f>
        <v>51609648</v>
      </c>
      <c r="H92" t="str">
        <f>VLOOKUP(A92,OO,8,FALSE)</f>
        <v>Alcantara, Ma. Concepcion</v>
      </c>
      <c r="I92">
        <f>VLOOKUP(A92,OO,9,FALSE)</f>
        <v>51621455</v>
      </c>
      <c r="J92" t="str">
        <f>VLOOKUP(A92,OO,10,FALSE)</f>
        <v>Francisco, Patricia Anne</v>
      </c>
      <c r="K92" t="str">
        <f>VLOOKUP(A92,OO,11,FALSE)</f>
        <v>Team Leader</v>
      </c>
      <c r="L92" t="str">
        <f>VLOOKUP(A92,OO,12,FALSE)</f>
        <v>SUPPORT</v>
      </c>
      <c r="M92" t="str">
        <f>VLOOKUP(A92,OO,13,FALSE)</f>
        <v>ACTIVE</v>
      </c>
      <c r="N92" t="str">
        <f>VLOOKUP(A92,OO,14,FALSE)</f>
        <v>Sleep EQ</v>
      </c>
      <c r="O92" t="str">
        <f>VLOOKUP(A92,OO,15,FALSE)</f>
        <v>Wave 1</v>
      </c>
      <c r="P92" t="str">
        <f>VLOOKUP(A92,OO,17,FALSE)</f>
        <v>E1.1</v>
      </c>
      <c r="Q92" t="str">
        <f>VLOOKUP(A92,OO,18,FALSE)</f>
        <v>4.6</v>
      </c>
      <c r="R92" s="64">
        <f>VLOOKUP(A92,OO,19,FALSE)</f>
        <v>42243</v>
      </c>
      <c r="S92" s="64">
        <f>VLOOKUP(A92,OO,20,FALSE)</f>
        <v>42990</v>
      </c>
      <c r="T92">
        <f>VLOOKUP(A92,OO,22,FALSE)</f>
        <v>6634037</v>
      </c>
      <c r="U92" t="str">
        <f>VLOOKUP(A92,OO,23,FALSE)</f>
        <v>RRODRIGO</v>
      </c>
      <c r="V92" t="str">
        <f>VLOOKUP(A92,OO,24,FALSE)</f>
        <v>ROBIN.RODRIGO</v>
      </c>
      <c r="W92">
        <f>VLOOKUP(A92,OO,25,FALSE)</f>
        <v>69157</v>
      </c>
      <c r="X92" t="str">
        <f>VLOOKUP(A92,OO,26,FALSE)</f>
        <v>RODRIGOROBIN</v>
      </c>
      <c r="Y92" t="str">
        <f>VLOOKUP(A92,OO,27,FALSE)</f>
        <v>PG3.HCLSleepRSEQ.RODRIGOROBIN</v>
      </c>
      <c r="Z92" s="65">
        <f>VLOOKUP(A92,OO,28,FALSE)</f>
        <v>3</v>
      </c>
      <c r="AA92" s="64">
        <f>VLOOKUP(A92,DZ,6,FALSE)</f>
        <v>33272</v>
      </c>
      <c r="AB92" t="str">
        <f>VLOOKUP(A92,HR,5,FALSE)</f>
        <v>516 Fortune Star City, Susano Rd</v>
      </c>
      <c r="AF92" s="63" t="s">
        <v>14873</v>
      </c>
      <c r="AG92" t="s">
        <v>14873</v>
      </c>
      <c r="AH92" s="63">
        <v>74</v>
      </c>
      <c r="AI92" s="63">
        <v>41</v>
      </c>
      <c r="AJ92" s="63">
        <v>35</v>
      </c>
      <c r="AL92" s="94" t="str">
        <f>VLOOKUP(A92,DZ,96,FALSE)</f>
        <v>ROBINSANTIAGORODRIGO@GMAIL.COM</v>
      </c>
      <c r="AM92" s="94" t="str">
        <f>VLOOKUP(A92,PP,13,FALSE)</f>
        <v>Audited</v>
      </c>
      <c r="AN92" s="94" t="str">
        <f>VLOOKUP(A92,PP,15,FALSE)</f>
        <v>Cleared</v>
      </c>
      <c r="AO92" s="95" t="str">
        <f>VLOOKUP(A92,PP,16,FALSE)</f>
        <v>Cleared</v>
      </c>
      <c r="AP92" s="63" t="str">
        <f>VLOOKUP(A92,PP,17,FALSE)</f>
        <v>Cleared</v>
      </c>
      <c r="AQ92" s="63" t="str">
        <f>VLOOKUP(A92,PP,18,FALSE)</f>
        <v>Cleared</v>
      </c>
      <c r="AR92" s="95" t="e">
        <f>VLOOKUP(A92,BB,3,FALSE)</f>
        <v>#N/A</v>
      </c>
      <c r="AS92" s="95" t="str">
        <f>VLOOKUP(A92,PP,19,FALSE)</f>
        <v>Police</v>
      </c>
      <c r="AT92" s="63">
        <f>VLOOKUP(A92,PP,20,FALSE)</f>
        <v>35</v>
      </c>
      <c r="AU92" s="63">
        <f>VLOOKUP(A92,PP,21,FALSE)</f>
        <v>41</v>
      </c>
      <c r="AV92" s="63">
        <f>VLOOKUP(A92,VV,14,FALSE)</f>
        <v>74</v>
      </c>
      <c r="AW92" s="95">
        <f>VLOOKUP(A92,VV,15,FALSE)</f>
        <v>43004169</v>
      </c>
      <c r="AX92" s="95" t="str">
        <f>VLOOKUP(A92,VV,16,FALSE)</f>
        <v>Passed</v>
      </c>
    </row>
    <row r="93" spans="1:50" x14ac:dyDescent="0.25">
      <c r="A93">
        <f>'Master File 02.27'!A36</f>
        <v>51559927</v>
      </c>
      <c r="B93" t="str">
        <f>VLOOKUP(A93,OO,2,FALSE)</f>
        <v>Acena, Bert Allan</v>
      </c>
      <c r="G93">
        <f>VLOOKUP(A93,OO,7,FALSE)</f>
        <v>51772919</v>
      </c>
      <c r="H93" t="str">
        <f>VLOOKUP(A93,OO,8,FALSE)</f>
        <v>Fernandez, Rosanna Eslava</v>
      </c>
      <c r="I93">
        <f>VLOOKUP(A93,OO,9,FALSE)</f>
        <v>51621455</v>
      </c>
      <c r="J93" t="str">
        <f>VLOOKUP(A93,OO,10,FALSE)</f>
        <v>Francisco, Patricia Anne</v>
      </c>
      <c r="K93" t="str">
        <f>VLOOKUP(A93,OO,11,FALSE)</f>
        <v>Team Leader</v>
      </c>
      <c r="L93" t="str">
        <f>VLOOKUP(A93,OO,12,FALSE)</f>
        <v>SUPPORT</v>
      </c>
      <c r="M93" t="str">
        <f>VLOOKUP(A93,OO,13,FALSE)</f>
        <v>ACTIVE</v>
      </c>
      <c r="N93" t="str">
        <f>VLOOKUP(A93,OO,14,FALSE)</f>
        <v>Kaiser Closet</v>
      </c>
      <c r="O93" t="str">
        <f>VLOOKUP(A93,OO,15,FALSE)</f>
        <v>Wave 1</v>
      </c>
      <c r="P93" t="str">
        <f>VLOOKUP(A93,OO,17,FALSE)</f>
        <v>E1.1</v>
      </c>
      <c r="Q93" t="str">
        <f>VLOOKUP(A93,OO,18,FALSE)</f>
        <v>4.9</v>
      </c>
      <c r="R93" s="64">
        <f>VLOOKUP(A93,OO,19,FALSE)</f>
        <v>42124</v>
      </c>
      <c r="S93" s="64">
        <f>VLOOKUP(A93,OO,20,FALSE)</f>
        <v>42975</v>
      </c>
      <c r="T93">
        <f>VLOOKUP(A93,OO,22,FALSE)</f>
        <v>6634170</v>
      </c>
      <c r="U93" t="str">
        <f>VLOOKUP(A93,OO,23,FALSE)</f>
        <v>SBERTALL</v>
      </c>
      <c r="V93" t="str">
        <f>VLOOKUP(A93,OO,24,FALSE)</f>
        <v>BERTALLAN.ACENA</v>
      </c>
      <c r="W93">
        <f>VLOOKUP(A93,OO,25,FALSE)</f>
        <v>69001</v>
      </c>
      <c r="X93" t="str">
        <f>VLOOKUP(A93,OO,26,FALSE)</f>
        <v>ACENABERT</v>
      </c>
      <c r="Y93" t="str">
        <f>VLOOKUP(A93,OO,27,FALSE)</f>
        <v>PG3.HCLKAISERHC.ACENABERT</v>
      </c>
      <c r="Z93" s="65">
        <f>VLOOKUP(A93,OO,28,FALSE)</f>
        <v>16077</v>
      </c>
      <c r="AA93" s="64">
        <f>VLOOKUP(A93,DZ,6,FALSE)</f>
        <v>32138</v>
      </c>
      <c r="AB93" t="str">
        <f>VLOOKUP(A93,HR,5,FALSE)</f>
        <v>17 E.Jacinto St.</v>
      </c>
      <c r="AF93" s="63" t="s">
        <v>14873</v>
      </c>
      <c r="AG93" t="s">
        <v>14873</v>
      </c>
      <c r="AH93" s="63">
        <v>69</v>
      </c>
      <c r="AI93" s="63">
        <v>42</v>
      </c>
      <c r="AJ93" s="63">
        <v>35</v>
      </c>
      <c r="AL93" s="94" t="str">
        <f>VLOOKUP(A93,DZ,96,FALSE)</f>
        <v>BA.ACENA1987@GMAIL.COM</v>
      </c>
      <c r="AM93" s="94" t="str">
        <f>VLOOKUP(A93,PP,13,FALSE)</f>
        <v>Audited</v>
      </c>
      <c r="AN93" s="94" t="str">
        <f>VLOOKUP(A93,PP,15,FALSE)</f>
        <v>Cleared</v>
      </c>
      <c r="AO93" s="95" t="str">
        <f>VLOOKUP(A93,PP,16,FALSE)</f>
        <v>Cleared</v>
      </c>
      <c r="AP93" s="63" t="str">
        <f>VLOOKUP(A93,PP,17,FALSE)</f>
        <v>Cleared</v>
      </c>
      <c r="AQ93" s="63" t="str">
        <f>VLOOKUP(A93,PP,18,FALSE)</f>
        <v>Cleared</v>
      </c>
      <c r="AR93" s="95" t="e">
        <f>VLOOKUP(A93,BB,3,FALSE)</f>
        <v>#N/A</v>
      </c>
      <c r="AS93" s="95" t="str">
        <f>VLOOKUP(A93,PP,19,FALSE)</f>
        <v>NBI</v>
      </c>
      <c r="AT93" s="63">
        <f>VLOOKUP(A93,PP,20,FALSE)</f>
        <v>35</v>
      </c>
      <c r="AU93" s="63">
        <f>VLOOKUP(A93,PP,21,FALSE)</f>
        <v>42</v>
      </c>
      <c r="AV93" s="63">
        <f>VLOOKUP(A93,VV,14,FALSE)</f>
        <v>69</v>
      </c>
      <c r="AW93" s="95">
        <f>VLOOKUP(A93,VV,15,FALSE)</f>
        <v>10136638</v>
      </c>
      <c r="AX93" s="95" t="str">
        <f>VLOOKUP(A93,VV,16,FALSE)</f>
        <v>Passed</v>
      </c>
    </row>
    <row r="94" spans="1:50" x14ac:dyDescent="0.25">
      <c r="A94">
        <f>'Master File 02.27'!A41</f>
        <v>51607270</v>
      </c>
      <c r="B94" t="str">
        <f>VLOOKUP(A94,OO,2,FALSE)</f>
        <v>Gevero, Mylene</v>
      </c>
      <c r="G94">
        <f>VLOOKUP(A94,OO,7,FALSE)</f>
        <v>51576660</v>
      </c>
      <c r="H94" t="str">
        <f>VLOOKUP(A94,OO,8,FALSE)</f>
        <v>Rodrigo, Robin</v>
      </c>
      <c r="I94">
        <f>VLOOKUP(A94,OO,9,FALSE)</f>
        <v>51609648</v>
      </c>
      <c r="J94" t="str">
        <f>VLOOKUP(A94,OO,10,FALSE)</f>
        <v>Alcantara, Ma. Concepcion</v>
      </c>
      <c r="K94" t="str">
        <f>VLOOKUP(A94,OO,11,FALSE)</f>
        <v>Senior CSR</v>
      </c>
      <c r="L94" t="str">
        <f>VLOOKUP(A94,OO,12,FALSE)</f>
        <v>PRODUCTION</v>
      </c>
      <c r="M94" t="str">
        <f>VLOOKUP(A94,OO,13,FALSE)</f>
        <v>ACTIVE</v>
      </c>
      <c r="N94" t="str">
        <f>VLOOKUP(A94,OO,14,FALSE)</f>
        <v>Sleep EQ</v>
      </c>
      <c r="O94" t="str">
        <f>VLOOKUP(A94,OO,15,FALSE)</f>
        <v>Wave 10</v>
      </c>
      <c r="P94" t="str">
        <f>VLOOKUP(A94,OO,17,FALSE)</f>
        <v>E0.2</v>
      </c>
      <c r="Q94" t="str">
        <f>VLOOKUP(A94,OO,18,FALSE)</f>
        <v>3.10</v>
      </c>
      <c r="R94" s="64">
        <f>VLOOKUP(A94,OO,19,FALSE)</f>
        <v>42474</v>
      </c>
      <c r="S94" s="64">
        <f>VLOOKUP(A94,OO,20,FALSE)</f>
        <v>42523</v>
      </c>
      <c r="T94">
        <f>VLOOKUP(A94,OO,22,FALSE)</f>
        <v>6624216</v>
      </c>
      <c r="U94" t="str">
        <f>VLOOKUP(A94,OO,23,FALSE)</f>
        <v>MGEVERO</v>
      </c>
      <c r="V94" t="str">
        <f>VLOOKUP(A94,OO,24,FALSE)</f>
        <v>MYLENE.GEVERO</v>
      </c>
      <c r="W94">
        <f>VLOOKUP(A94,OO,25,FALSE)</f>
        <v>69117</v>
      </c>
      <c r="X94" t="str">
        <f>VLOOKUP(A94,OO,26,FALSE)</f>
        <v>GEVEROMYLENE</v>
      </c>
      <c r="Y94" t="str">
        <f>VLOOKUP(A94,OO,27,FALSE)</f>
        <v>PG3.HCLSleepRSEQ.GEVEROMYLENE</v>
      </c>
      <c r="Z94" s="65">
        <f>VLOOKUP(A94,OO,28,FALSE)</f>
        <v>685</v>
      </c>
      <c r="AA94" s="64">
        <f>VLOOKUP(A94,DZ,6,FALSE)</f>
        <v>31882</v>
      </c>
      <c r="AB94" t="str">
        <f>VLOOKUP(A94,HR,5,FALSE)</f>
        <v>440 Constabulary Rd.Vet Vill Brgy.Holy Spirit QC</v>
      </c>
      <c r="AF94" s="63" t="s">
        <v>14873</v>
      </c>
      <c r="AG94" t="s">
        <v>14873</v>
      </c>
      <c r="AH94" s="63">
        <v>41</v>
      </c>
      <c r="AI94" s="63">
        <v>40</v>
      </c>
      <c r="AJ94" s="63">
        <v>35</v>
      </c>
      <c r="AL94" s="94" t="str">
        <f>VLOOKUP(A94,DZ,96,FALSE)</f>
        <v>GEVERMY@GMAIL.COM</v>
      </c>
      <c r="AM94" s="94" t="str">
        <f>VLOOKUP(A94,PP,13,FALSE)</f>
        <v>Audited</v>
      </c>
      <c r="AN94" s="94" t="str">
        <f>VLOOKUP(A94,PP,15,FALSE)</f>
        <v>Cleared</v>
      </c>
      <c r="AO94" s="95" t="str">
        <f>VLOOKUP(A94,PP,16,FALSE)</f>
        <v>Cleared</v>
      </c>
      <c r="AP94" s="63" t="str">
        <f>VLOOKUP(A94,PP,17,FALSE)</f>
        <v>Cleared</v>
      </c>
      <c r="AQ94" s="63" t="str">
        <f>VLOOKUP(A94,PP,18,FALSE)</f>
        <v>Cleared</v>
      </c>
      <c r="AR94" s="95" t="e">
        <f>VLOOKUP(A94,BB,3,FALSE)</f>
        <v>#N/A</v>
      </c>
      <c r="AS94" s="95" t="str">
        <f>VLOOKUP(A94,PP,19,FALSE)</f>
        <v>NBI</v>
      </c>
      <c r="AT94" s="63">
        <f>VLOOKUP(A94,PP,20,FALSE)</f>
        <v>35</v>
      </c>
      <c r="AU94" s="63">
        <f>VLOOKUP(A94,PP,21,FALSE)</f>
        <v>40</v>
      </c>
      <c r="AV94" s="63">
        <f>VLOOKUP(A94,VV,14,FALSE)</f>
        <v>41</v>
      </c>
      <c r="AW94" s="95" t="str">
        <f>VLOOKUP(A94,VV,15,FALSE)</f>
        <v>7340 2127</v>
      </c>
      <c r="AX94" s="95" t="str">
        <f>VLOOKUP(A94,VV,16,FALSE)</f>
        <v>Failed</v>
      </c>
    </row>
    <row r="95" spans="1:50" x14ac:dyDescent="0.25">
      <c r="A95">
        <f>'Master File 02.27'!A48</f>
        <v>51582026</v>
      </c>
      <c r="B95" t="str">
        <f>VLOOKUP(A95,OO,2,FALSE)</f>
        <v>Lacandula, Maricris</v>
      </c>
      <c r="G95">
        <f>VLOOKUP(A95,OO,7,FALSE)</f>
        <v>51615282</v>
      </c>
      <c r="H95" t="str">
        <f>VLOOKUP(A95,OO,8,FALSE)</f>
        <v>Lozares, Eurvene Mark Santiago</v>
      </c>
      <c r="I95">
        <f>VLOOKUP(A95,OO,9,FALSE)</f>
        <v>51747002</v>
      </c>
      <c r="J95" t="str">
        <f>VLOOKUP(A95,OO,10,FALSE)</f>
        <v>Ronelle, Dalay</v>
      </c>
      <c r="K95" t="str">
        <f>VLOOKUP(A95,OO,11,FALSE)</f>
        <v>Senior CSR</v>
      </c>
      <c r="L95" t="str">
        <f>VLOOKUP(A95,OO,12,FALSE)</f>
        <v>PRODUCTION</v>
      </c>
      <c r="M95" t="str">
        <f>VLOOKUP(A95,OO,13,FALSE)</f>
        <v>ACTIVE</v>
      </c>
      <c r="N95" t="str">
        <f>VLOOKUP(A95,OO,14,FALSE)</f>
        <v>PPMC BPM</v>
      </c>
      <c r="O95" t="str">
        <f>VLOOKUP(A95,OO,15,FALSE)</f>
        <v>Wave 3</v>
      </c>
      <c r="P95" t="str">
        <f>VLOOKUP(A95,OO,17,FALSE)</f>
        <v>E0.2</v>
      </c>
      <c r="Q95" t="str">
        <f>VLOOKUP(A95,OO,18,FALSE)</f>
        <v>4.4</v>
      </c>
      <c r="R95" s="64">
        <f>VLOOKUP(A95,OO,19,FALSE)</f>
        <v>42292</v>
      </c>
      <c r="S95" s="64">
        <f>VLOOKUP(A95,OO,20,FALSE)</f>
        <v>42842</v>
      </c>
      <c r="T95">
        <f>VLOOKUP(A95,OO,22,FALSE)</f>
        <v>6624028</v>
      </c>
      <c r="U95" t="str">
        <f>VLOOKUP(A95,OO,23,FALSE)</f>
        <v>MLACANDU</v>
      </c>
      <c r="V95" t="str">
        <f>VLOOKUP(A95,OO,24,FALSE)</f>
        <v>MARICRIS.LACANDULA</v>
      </c>
      <c r="W95">
        <f>VLOOKUP(A95,OO,25,FALSE)</f>
        <v>69173</v>
      </c>
      <c r="X95" t="str">
        <f>VLOOKUP(A95,OO,26,FALSE)</f>
        <v>LACANDULAMARICRIS</v>
      </c>
      <c r="Y95" t="str">
        <f>VLOOKUP(A95,OO,27,FALSE)</f>
        <v>PG3.HCLPPMCBPM.LACANDULAMARICRIS</v>
      </c>
      <c r="Z95" s="65">
        <f>VLOOKUP(A95,OO,28,FALSE)</f>
        <v>2887</v>
      </c>
      <c r="AA95" s="64">
        <f>VLOOKUP(A95,DZ,6,FALSE)</f>
        <v>33095</v>
      </c>
      <c r="AB95" t="str">
        <f>VLOOKUP(A95,HR,5,FALSE)</f>
        <v>Taguig City</v>
      </c>
      <c r="AF95" s="63" t="s">
        <v>14873</v>
      </c>
      <c r="AG95" t="s">
        <v>14873</v>
      </c>
      <c r="AH95" s="63">
        <v>67</v>
      </c>
      <c r="AI95" s="63">
        <v>35</v>
      </c>
      <c r="AJ95" s="63">
        <v>35</v>
      </c>
      <c r="AL95" s="94" t="str">
        <f>VLOOKUP(A95,DZ,96,FALSE)</f>
        <v>MCRISLACANDULA@GMAIL.COM</v>
      </c>
      <c r="AM95" s="94" t="str">
        <f>VLOOKUP(A95,PP,13,FALSE)</f>
        <v>Audited</v>
      </c>
      <c r="AN95" s="94" t="str">
        <f>VLOOKUP(A95,PP,15,FALSE)</f>
        <v>Cleared</v>
      </c>
      <c r="AO95" s="95" t="str">
        <f>VLOOKUP(A95,PP,16,FALSE)</f>
        <v>Cleared</v>
      </c>
      <c r="AP95" s="63" t="str">
        <f>VLOOKUP(A95,PP,17,FALSE)</f>
        <v>Cleared</v>
      </c>
      <c r="AQ95" s="63" t="str">
        <f>VLOOKUP(A95,PP,18,FALSE)</f>
        <v>Cleared</v>
      </c>
      <c r="AR95" s="95" t="e">
        <f>VLOOKUP(A95,BB,3,FALSE)</f>
        <v>#N/A</v>
      </c>
      <c r="AS95" s="95" t="str">
        <f>VLOOKUP(A95,PP,19,FALSE)</f>
        <v>NBI</v>
      </c>
      <c r="AT95" s="63">
        <f>VLOOKUP(A95,PP,20,FALSE)</f>
        <v>35</v>
      </c>
      <c r="AU95" s="63">
        <f>VLOOKUP(A95,PP,21,FALSE)</f>
        <v>35</v>
      </c>
      <c r="AV95" s="63">
        <f>VLOOKUP(A95,VV,14,FALSE)</f>
        <v>67</v>
      </c>
      <c r="AW95" s="95">
        <f>VLOOKUP(A95,VV,15,FALSE)</f>
        <v>25261996</v>
      </c>
      <c r="AX95" s="95" t="str">
        <f>VLOOKUP(A95,VV,16,FALSE)</f>
        <v>Passed</v>
      </c>
    </row>
    <row r="96" spans="1:50" x14ac:dyDescent="0.25">
      <c r="A96">
        <f>'Master File 02.27'!A60</f>
        <v>51638206</v>
      </c>
      <c r="B96" t="str">
        <f>VLOOKUP(A96,OO,2,FALSE)</f>
        <v>Ancheta, Armando D Jr.</v>
      </c>
      <c r="G96">
        <f>VLOOKUP(A96,OO,7,FALSE)</f>
        <v>51591940</v>
      </c>
      <c r="H96" t="str">
        <f>VLOOKUP(A96,OO,8,FALSE)</f>
        <v>Famisaran, Kimberly</v>
      </c>
      <c r="I96">
        <f>VLOOKUP(A96,OO,9,FALSE)</f>
        <v>51609648</v>
      </c>
      <c r="J96" t="str">
        <f>VLOOKUP(A96,OO,10,FALSE)</f>
        <v>Alcantara, Ma. Concepcion</v>
      </c>
      <c r="K96" t="str">
        <f>VLOOKUP(A96,OO,11,FALSE)</f>
        <v>Senior CSR</v>
      </c>
      <c r="L96" t="str">
        <f>VLOOKUP(A96,OO,12,FALSE)</f>
        <v>PRODUCTION</v>
      </c>
      <c r="M96" t="str">
        <f>VLOOKUP(A96,OO,13,FALSE)</f>
        <v>ACTIVE</v>
      </c>
      <c r="N96" t="str">
        <f>VLOOKUP(A96,OO,14,FALSE)</f>
        <v>Sleep EQ</v>
      </c>
      <c r="O96" t="str">
        <f>VLOOKUP(A96,OO,15,FALSE)</f>
        <v>Wave 13</v>
      </c>
      <c r="P96" t="str">
        <f>VLOOKUP(A96,OO,17,FALSE)</f>
        <v>E0.2</v>
      </c>
      <c r="Q96" t="str">
        <f>VLOOKUP(A96,OO,18,FALSE)</f>
        <v>3.4</v>
      </c>
      <c r="R96" s="64">
        <f>VLOOKUP(A96,OO,19,FALSE)</f>
        <v>42667</v>
      </c>
      <c r="S96" s="64">
        <f>VLOOKUP(A96,OO,20,FALSE)</f>
        <v>42702</v>
      </c>
      <c r="T96">
        <f>VLOOKUP(A96,OO,22,FALSE)</f>
        <v>6624395</v>
      </c>
      <c r="U96" t="str">
        <f>VLOOKUP(A96,OO,23,FALSE)</f>
        <v>AANCHETA</v>
      </c>
      <c r="V96" t="str">
        <f>VLOOKUP(A96,OO,24,FALSE)</f>
        <v>ARMANDOJR.ANCHETA</v>
      </c>
      <c r="W96">
        <f>VLOOKUP(A96,OO,25,FALSE)</f>
        <v>69182</v>
      </c>
      <c r="X96" t="str">
        <f>VLOOKUP(A96,OO,26,FALSE)</f>
        <v>AnchetaArmandoJ</v>
      </c>
      <c r="Y96" t="str">
        <f>VLOOKUP(A96,OO,27,FALSE)</f>
        <v>PG3.HCLSleepRSEQ.AnchetaArmandoJ</v>
      </c>
      <c r="Z96" s="65">
        <f>VLOOKUP(A96,OO,28,FALSE)</f>
        <v>2911</v>
      </c>
      <c r="AA96" s="64">
        <f>VLOOKUP(A96,DZ,6,FALSE)</f>
        <v>31485</v>
      </c>
      <c r="AB96" t="str">
        <f>VLOOKUP(A96,HR,5,FALSE)</f>
        <v>signal village</v>
      </c>
      <c r="AF96" s="63" t="s">
        <v>14873</v>
      </c>
      <c r="AG96" t="s">
        <v>14873</v>
      </c>
      <c r="AH96" s="63">
        <v>36</v>
      </c>
      <c r="AI96" s="63">
        <v>47</v>
      </c>
      <c r="AJ96" s="63">
        <v>35</v>
      </c>
      <c r="AL96" s="94" t="str">
        <f>VLOOKUP(A96,DZ,96,FALSE)</f>
        <v>ARMANDOANCHETA@YAHOO.COM</v>
      </c>
      <c r="AM96" s="94" t="str">
        <f>VLOOKUP(A96,PP,13,FALSE)</f>
        <v>Audited</v>
      </c>
      <c r="AN96" s="94" t="str">
        <f>VLOOKUP(A96,PP,15,FALSE)</f>
        <v>Cleared</v>
      </c>
      <c r="AO96" s="95" t="str">
        <f>VLOOKUP(A96,PP,16,FALSE)</f>
        <v>Cleared</v>
      </c>
      <c r="AP96" s="63" t="str">
        <f>VLOOKUP(A96,PP,17,FALSE)</f>
        <v>Cleared</v>
      </c>
      <c r="AQ96" s="63" t="str">
        <f>VLOOKUP(A96,PP,18,FALSE)</f>
        <v>Cleared</v>
      </c>
      <c r="AR96" s="95" t="e">
        <f>VLOOKUP(A96,BB,3,FALSE)</f>
        <v>#N/A</v>
      </c>
      <c r="AS96" s="95" t="str">
        <f>VLOOKUP(A96,PP,19,FALSE)</f>
        <v>NBI</v>
      </c>
      <c r="AT96" s="63">
        <f>VLOOKUP(A96,PP,20,FALSE)</f>
        <v>35</v>
      </c>
      <c r="AU96" s="63">
        <f>VLOOKUP(A96,PP,21,FALSE)</f>
        <v>47</v>
      </c>
      <c r="AV96" s="63">
        <f>VLOOKUP(A96,VV,14,FALSE)</f>
        <v>36</v>
      </c>
      <c r="AW96" s="95">
        <f>VLOOKUP(A96,VV,15,FALSE)</f>
        <v>48358110</v>
      </c>
      <c r="AX96" s="95" t="str">
        <f>VLOOKUP(A96,VV,16,FALSE)</f>
        <v>Failed</v>
      </c>
    </row>
    <row r="97" spans="1:50" x14ac:dyDescent="0.25">
      <c r="A97">
        <f>'Master File 02.27'!A61</f>
        <v>51617212</v>
      </c>
      <c r="B97" t="str">
        <f>VLOOKUP(A97,OO,2,FALSE)</f>
        <v>Bolaños, Joseph Del Agua</v>
      </c>
      <c r="G97">
        <f>VLOOKUP(A97,OO,7,FALSE)</f>
        <v>51581034</v>
      </c>
      <c r="H97" t="str">
        <f>VLOOKUP(A97,OO,8,FALSE)</f>
        <v>Leona, Christian Geemee</v>
      </c>
      <c r="I97">
        <f>VLOOKUP(A97,OO,9,FALSE)</f>
        <v>51758030</v>
      </c>
      <c r="J97" t="str">
        <f>VLOOKUP(A97,OO,10,FALSE)</f>
        <v>Alaganantham, Sundaram</v>
      </c>
      <c r="K97" t="str">
        <f>VLOOKUP(A97,OO,11,FALSE)</f>
        <v>Quality Analyst</v>
      </c>
      <c r="L97" t="str">
        <f>VLOOKUP(A97,OO,12,FALSE)</f>
        <v>SUPPORT</v>
      </c>
      <c r="M97" t="str">
        <f>VLOOKUP(A97,OO,13,FALSE)</f>
        <v>ACTIVE</v>
      </c>
      <c r="N97" t="str">
        <f>VLOOKUP(A97,OO,14,FALSE)</f>
        <v>Kaiser Closet</v>
      </c>
      <c r="O97" t="str">
        <f>VLOOKUP(A97,OO,15,FALSE)</f>
        <v>Wave 11</v>
      </c>
      <c r="P97" t="str">
        <f>VLOOKUP(A97,OO,17,FALSE)</f>
        <v>E0.3</v>
      </c>
      <c r="Q97" t="str">
        <f>VLOOKUP(A97,OO,18,FALSE)</f>
        <v>3.8</v>
      </c>
      <c r="R97" s="64">
        <f>VLOOKUP(A97,OO,19,FALSE)</f>
        <v>42544</v>
      </c>
      <c r="S97" s="64">
        <f>VLOOKUP(A97,OO,20,FALSE)</f>
        <v>42688</v>
      </c>
      <c r="T97">
        <f>VLOOKUP(A97,OO,22,FALSE)</f>
        <v>6624372</v>
      </c>
      <c r="U97" t="str">
        <f>VLOOKUP(A97,OO,23,FALSE)</f>
        <v>jbolaos</v>
      </c>
      <c r="V97" t="str">
        <f>VLOOKUP(A97,OO,24,FALSE)</f>
        <v>JOSEPH.BOLANOS</v>
      </c>
      <c r="W97">
        <f>VLOOKUP(A97,OO,25,FALSE)</f>
        <v>12104</v>
      </c>
      <c r="X97" t="str">
        <f>VLOOKUP(A97,OO,26,FALSE)</f>
        <v>BolanosJoseph</v>
      </c>
      <c r="Y97" t="str">
        <f>VLOOKUP(A97,OO,27,FALSE)</f>
        <v>PG3.HCLQuality.BolanosJoseph</v>
      </c>
      <c r="Z97" s="65">
        <f>VLOOKUP(A97,OO,28,FALSE)</f>
        <v>259</v>
      </c>
      <c r="AA97" s="64">
        <f>VLOOKUP(A97,DZ,6,FALSE)</f>
        <v>34322</v>
      </c>
      <c r="AB97" t="str">
        <f>VLOOKUP(A97,HR,5,FALSE)</f>
        <v>Blk. 27 L2 purok 3 Estante Street Central Bicutan</v>
      </c>
      <c r="AF97" s="63" t="s">
        <v>14873</v>
      </c>
      <c r="AG97" t="s">
        <v>14873</v>
      </c>
      <c r="AH97" s="63">
        <v>58</v>
      </c>
      <c r="AI97" s="63">
        <v>49</v>
      </c>
      <c r="AJ97" s="63">
        <v>35</v>
      </c>
      <c r="AL97" s="94" t="str">
        <f>VLOOKUP(A97,DZ,96,FALSE)</f>
        <v>JOSEPH_BOLAOS09@YAHOO.COM</v>
      </c>
      <c r="AM97" s="94" t="str">
        <f>VLOOKUP(A97,PP,13,FALSE)</f>
        <v>Audited</v>
      </c>
      <c r="AN97" s="94" t="str">
        <f>VLOOKUP(A97,PP,15,FALSE)</f>
        <v>Cleared</v>
      </c>
      <c r="AO97" s="95" t="str">
        <f>VLOOKUP(A97,PP,16,FALSE)</f>
        <v>Cleared</v>
      </c>
      <c r="AP97" s="63" t="str">
        <f>VLOOKUP(A97,PP,17,FALSE)</f>
        <v>Cleared</v>
      </c>
      <c r="AQ97" s="63" t="str">
        <f>VLOOKUP(A97,PP,18,FALSE)</f>
        <v>Cleared</v>
      </c>
      <c r="AR97" s="95" t="e">
        <f>VLOOKUP(A97,BB,3,FALSE)</f>
        <v>#N/A</v>
      </c>
      <c r="AS97" s="95" t="str">
        <f>VLOOKUP(A97,PP,19,FALSE)</f>
        <v>NBI</v>
      </c>
      <c r="AT97" s="63">
        <f>VLOOKUP(A97,PP,20,FALSE)</f>
        <v>35</v>
      </c>
      <c r="AU97" s="63">
        <f>VLOOKUP(A97,PP,21,FALSE)</f>
        <v>49</v>
      </c>
      <c r="AV97" s="63">
        <f>VLOOKUP(A97,VV,14,FALSE)</f>
        <v>58</v>
      </c>
      <c r="AW97" s="95">
        <f>VLOOKUP(A97,VV,15,FALSE)</f>
        <v>76670530</v>
      </c>
      <c r="AX97" s="95" t="str">
        <f>VLOOKUP(A97,VV,16,FALSE)</f>
        <v>Failed</v>
      </c>
    </row>
    <row r="98" spans="1:50" x14ac:dyDescent="0.25">
      <c r="A98">
        <f>'Master File 02.27'!A63</f>
        <v>51649576</v>
      </c>
      <c r="B98" t="str">
        <f>VLOOKUP(A98,OO,2,FALSE)</f>
        <v>Bergonia, Franny Vista</v>
      </c>
      <c r="G98">
        <f>VLOOKUP(A98,OO,7,FALSE)</f>
        <v>51691175</v>
      </c>
      <c r="H98" t="str">
        <f>VLOOKUP(A98,OO,8,FALSE)</f>
        <v>Estaras, Rowell Golloso</v>
      </c>
      <c r="I98">
        <f>VLOOKUP(A98,OO,9,FALSE)</f>
        <v>51609648</v>
      </c>
      <c r="J98" t="str">
        <f>VLOOKUP(A98,OO,10,FALSE)</f>
        <v>Alcantara, Ma. Concepcion</v>
      </c>
      <c r="K98" t="str">
        <f>VLOOKUP(A98,OO,11,FALSE)</f>
        <v>CSR</v>
      </c>
      <c r="L98" t="str">
        <f>VLOOKUP(A98,OO,12,FALSE)</f>
        <v>PRODUCTION</v>
      </c>
      <c r="M98" t="str">
        <f>VLOOKUP(A98,OO,13,FALSE)</f>
        <v>ACTIVE</v>
      </c>
      <c r="N98" t="str">
        <f>VLOOKUP(A98,OO,14,FALSE)</f>
        <v>Sleep EQ</v>
      </c>
      <c r="O98" t="str">
        <f>VLOOKUP(A98,OO,15,FALSE)</f>
        <v>Wave 14</v>
      </c>
      <c r="P98" t="str">
        <f>VLOOKUP(A98,OO,17,FALSE)</f>
        <v>E0.1</v>
      </c>
      <c r="Q98" t="str">
        <f>VLOOKUP(A98,OO,18,FALSE)</f>
        <v>3.2</v>
      </c>
      <c r="R98" s="64">
        <f>VLOOKUP(A98,OO,19,FALSE)</f>
        <v>42716</v>
      </c>
      <c r="S98" s="64">
        <f>VLOOKUP(A98,OO,20,FALSE)</f>
        <v>42851</v>
      </c>
      <c r="T98">
        <f>VLOOKUP(A98,OO,22,FALSE)</f>
        <v>6634166</v>
      </c>
      <c r="U98" t="str">
        <f>VLOOKUP(A98,OO,23,FALSE)</f>
        <v>FBERGONI</v>
      </c>
      <c r="V98" t="str">
        <f>VLOOKUP(A98,OO,24,FALSE)</f>
        <v>FRANNY.BERGONIA</v>
      </c>
      <c r="W98">
        <f>VLOOKUP(A98,OO,25,FALSE)</f>
        <v>12068</v>
      </c>
      <c r="X98" t="str">
        <f>VLOOKUP(A98,OO,26,FALSE)</f>
        <v>BergoniaFranny</v>
      </c>
      <c r="Y98" t="str">
        <f>VLOOKUP(A98,OO,27,FALSE)</f>
        <v>PG3.HCLSleepRSEQ.BergoniaFranny</v>
      </c>
      <c r="Z98" s="65">
        <f>VLOOKUP(A98,OO,28,FALSE)</f>
        <v>2806</v>
      </c>
      <c r="AA98" s="64">
        <f>VLOOKUP(A98,DZ,6,FALSE)</f>
        <v>32257</v>
      </c>
      <c r="AB98" t="str">
        <f>VLOOKUP(A98,HR,5,FALSE)</f>
        <v>Taguig City</v>
      </c>
      <c r="AF98" s="63" t="s">
        <v>14873</v>
      </c>
      <c r="AG98" t="s">
        <v>14873</v>
      </c>
      <c r="AH98" s="63">
        <v>71</v>
      </c>
      <c r="AI98" s="63">
        <v>50</v>
      </c>
      <c r="AJ98" s="63">
        <v>35</v>
      </c>
      <c r="AL98" s="94" t="str">
        <f>VLOOKUP(A98,DZ,96,FALSE)</f>
        <v>BERGONIA.FRANNY@GMAIL.COM</v>
      </c>
      <c r="AM98" s="94" t="str">
        <f>VLOOKUP(A98,PP,13,FALSE)</f>
        <v>Audited</v>
      </c>
      <c r="AN98" s="94" t="str">
        <f>VLOOKUP(A98,PP,15,FALSE)</f>
        <v>Cleared</v>
      </c>
      <c r="AO98" s="95" t="str">
        <f>VLOOKUP(A98,PP,16,FALSE)</f>
        <v>Cleared</v>
      </c>
      <c r="AP98" s="63" t="str">
        <f>VLOOKUP(A98,PP,17,FALSE)</f>
        <v>Cleared</v>
      </c>
      <c r="AQ98" s="63" t="str">
        <f>VLOOKUP(A98,PP,18,FALSE)</f>
        <v>Cleared</v>
      </c>
      <c r="AR98" s="95" t="e">
        <f>VLOOKUP(A98,BB,3,FALSE)</f>
        <v>#N/A</v>
      </c>
      <c r="AS98" s="95" t="str">
        <f>VLOOKUP(A98,PP,19,FALSE)</f>
        <v>NBI</v>
      </c>
      <c r="AT98" s="63">
        <f>VLOOKUP(A98,PP,20,FALSE)</f>
        <v>35</v>
      </c>
      <c r="AU98" s="63">
        <f>VLOOKUP(A98,PP,21,FALSE)</f>
        <v>50</v>
      </c>
      <c r="AV98" s="63">
        <f>VLOOKUP(A98,VV,14,FALSE)</f>
        <v>71</v>
      </c>
      <c r="AW98" s="95">
        <f>VLOOKUP(A98,VV,15,FALSE)</f>
        <v>29967844</v>
      </c>
      <c r="AX98" s="95" t="str">
        <f>VLOOKUP(A98,VV,16,FALSE)</f>
        <v>Passed</v>
      </c>
    </row>
    <row r="99" spans="1:50" x14ac:dyDescent="0.25">
      <c r="A99">
        <f>'Master File 02.27'!A64</f>
        <v>51661970</v>
      </c>
      <c r="B99" t="str">
        <f>VLOOKUP(A99,OO,2,FALSE)</f>
        <v>Bato, Abdul Rahman</v>
      </c>
      <c r="G99">
        <f>VLOOKUP(A99,OO,7,FALSE)</f>
        <v>51737073</v>
      </c>
      <c r="H99" t="str">
        <f>VLOOKUP(A99,OO,8,FALSE)</f>
        <v>Oyando, Jayson</v>
      </c>
      <c r="I99">
        <f>VLOOKUP(A99,OO,9,FALSE)</f>
        <v>51747002</v>
      </c>
      <c r="J99" t="str">
        <f>VLOOKUP(A99,OO,10,FALSE)</f>
        <v>Ronelle, Dalay</v>
      </c>
      <c r="K99" t="str">
        <f>VLOOKUP(A99,OO,11,FALSE)</f>
        <v>Senior CSR</v>
      </c>
      <c r="L99" t="str">
        <f>VLOOKUP(A99,OO,12,FALSE)</f>
        <v>PRODUCTION</v>
      </c>
      <c r="M99" t="str">
        <f>VLOOKUP(A99,OO,13,FALSE)</f>
        <v>ACTIVE</v>
      </c>
      <c r="N99" t="str">
        <f>VLOOKUP(A99,OO,14,FALSE)</f>
        <v>PPMC IB L2</v>
      </c>
      <c r="O99" t="str">
        <f>VLOOKUP(A99,OO,15,FALSE)</f>
        <v>Wave 7</v>
      </c>
      <c r="P99" t="str">
        <f>VLOOKUP(A99,OO,17,FALSE)</f>
        <v>E0.2</v>
      </c>
      <c r="Q99" t="str">
        <f>VLOOKUP(A99,OO,18,FALSE)</f>
        <v>3.1</v>
      </c>
      <c r="R99" s="64">
        <f>VLOOKUP(A99,OO,19,FALSE)</f>
        <v>42752</v>
      </c>
      <c r="S99" s="64">
        <f>VLOOKUP(A99,OO,20,FALSE)</f>
        <v>42807</v>
      </c>
      <c r="T99">
        <f>VLOOKUP(A99,OO,22,FALSE)</f>
        <v>6624398</v>
      </c>
      <c r="U99" t="str">
        <f>VLOOKUP(A99,OO,23,FALSE)</f>
        <v>ABATO</v>
      </c>
      <c r="V99" t="str">
        <f>VLOOKUP(A99,OO,24,FALSE)</f>
        <v>ABDULRAHMAN.BATO</v>
      </c>
      <c r="W99">
        <f>VLOOKUP(A99,OO,25,FALSE)</f>
        <v>48511</v>
      </c>
      <c r="X99" t="str">
        <f>VLOOKUP(A99,OO,26,FALSE)</f>
        <v>BatoAbdul</v>
      </c>
      <c r="Y99" t="str">
        <f>VLOOKUP(A99,OO,27,FALSE)</f>
        <v>PG3.HCLPPMCIB.BatoAbdul</v>
      </c>
      <c r="Z99" s="65">
        <f>VLOOKUP(A99,OO,28,FALSE)</f>
        <v>2858</v>
      </c>
      <c r="AA99" s="64">
        <f>VLOOKUP(A99,DZ,6,FALSE)</f>
        <v>33595</v>
      </c>
      <c r="AB99" t="str">
        <f>VLOOKUP(A99,HR,5,FALSE)</f>
        <v>Taguig City</v>
      </c>
      <c r="AF99" s="63" t="s">
        <v>14873</v>
      </c>
      <c r="AG99" t="s">
        <v>14873</v>
      </c>
      <c r="AH99" s="63">
        <v>63</v>
      </c>
      <c r="AI99" s="63">
        <v>40</v>
      </c>
      <c r="AJ99" s="63">
        <v>35</v>
      </c>
      <c r="AL99" s="94" t="str">
        <f>VLOOKUP(A99,DZ,96,FALSE)</f>
        <v>ABDULRAHMANBATO@GMAIL.COM</v>
      </c>
      <c r="AM99" s="94" t="str">
        <f>VLOOKUP(A99,PP,13,FALSE)</f>
        <v>Audited</v>
      </c>
      <c r="AN99" s="94" t="str">
        <f>VLOOKUP(A99,PP,15,FALSE)</f>
        <v>Cleared</v>
      </c>
      <c r="AO99" s="95" t="str">
        <f>VLOOKUP(A99,PP,16,FALSE)</f>
        <v>Cleared</v>
      </c>
      <c r="AP99" s="63" t="str">
        <f>VLOOKUP(A99,PP,17,FALSE)</f>
        <v>Cleared</v>
      </c>
      <c r="AQ99" s="63" t="str">
        <f>VLOOKUP(A99,PP,18,FALSE)</f>
        <v>Cleared</v>
      </c>
      <c r="AR99" s="95" t="e">
        <f>VLOOKUP(A99,BB,3,FALSE)</f>
        <v>#N/A</v>
      </c>
      <c r="AS99" s="95" t="str">
        <f>VLOOKUP(A99,PP,19,FALSE)</f>
        <v>NBI</v>
      </c>
      <c r="AT99" s="63">
        <f>VLOOKUP(A99,PP,20,FALSE)</f>
        <v>35</v>
      </c>
      <c r="AU99" s="63">
        <f>VLOOKUP(A99,PP,21,FALSE)</f>
        <v>40</v>
      </c>
      <c r="AV99" s="63">
        <f>VLOOKUP(A99,VV,14,FALSE)</f>
        <v>63</v>
      </c>
      <c r="AW99" s="95">
        <f>VLOOKUP(A99,VV,15,FALSE)</f>
        <v>35751744</v>
      </c>
      <c r="AX99" s="95" t="str">
        <f>VLOOKUP(A99,VV,16,FALSE)</f>
        <v>Passed</v>
      </c>
    </row>
    <row r="100" spans="1:50" x14ac:dyDescent="0.25">
      <c r="A100">
        <f>'Master File 02.27'!A66</f>
        <v>51661971</v>
      </c>
      <c r="B100" t="str">
        <f>VLOOKUP(A100,OO,2,FALSE)</f>
        <v>Gojit, Naiza Almiñana</v>
      </c>
      <c r="G100">
        <f>VLOOKUP(A100,OO,7,FALSE)</f>
        <v>51615282</v>
      </c>
      <c r="H100" t="str">
        <f>VLOOKUP(A100,OO,8,FALSE)</f>
        <v>Lozares, Eurvene Mark Santiago</v>
      </c>
      <c r="I100">
        <f>VLOOKUP(A100,OO,9,FALSE)</f>
        <v>51747002</v>
      </c>
      <c r="J100" t="str">
        <f>VLOOKUP(A100,OO,10,FALSE)</f>
        <v>Ronelle, Dalay</v>
      </c>
      <c r="K100" t="str">
        <f>VLOOKUP(A100,OO,11,FALSE)</f>
        <v>Senior CSR</v>
      </c>
      <c r="L100" t="str">
        <f>VLOOKUP(A100,OO,12,FALSE)</f>
        <v>PRODUCTION</v>
      </c>
      <c r="M100" t="str">
        <f>VLOOKUP(A100,OO,13,FALSE)</f>
        <v>ACTIVE</v>
      </c>
      <c r="N100" t="str">
        <f>VLOOKUP(A100,OO,14,FALSE)</f>
        <v>PPMC BPM</v>
      </c>
      <c r="O100" t="str">
        <f>VLOOKUP(A100,OO,15,FALSE)</f>
        <v>Wave 9</v>
      </c>
      <c r="P100" t="str">
        <f>VLOOKUP(A100,OO,17,FALSE)</f>
        <v>E0.2</v>
      </c>
      <c r="Q100" t="str">
        <f>VLOOKUP(A100,OO,18,FALSE)</f>
        <v>3.1</v>
      </c>
      <c r="R100" s="64">
        <f>VLOOKUP(A100,OO,19,FALSE)</f>
        <v>42752</v>
      </c>
      <c r="S100" s="64">
        <f>VLOOKUP(A100,OO,20,FALSE)</f>
        <v>42821</v>
      </c>
      <c r="T100">
        <f>VLOOKUP(A100,OO,22,FALSE)</f>
        <v>6624411</v>
      </c>
      <c r="U100" t="str">
        <f>VLOOKUP(A100,OO,23,FALSE)</f>
        <v>NGOZIT</v>
      </c>
      <c r="V100" t="str">
        <f>VLOOKUP(A100,OO,24,FALSE)</f>
        <v>NAIZA.GOJIT</v>
      </c>
      <c r="W100">
        <f>VLOOKUP(A100,OO,25,FALSE)</f>
        <v>69372</v>
      </c>
      <c r="X100" t="str">
        <f>VLOOKUP(A100,OO,26,FALSE)</f>
        <v>GOJITNAIZA</v>
      </c>
      <c r="Y100" t="str">
        <f>VLOOKUP(A100,OO,27,FALSE)</f>
        <v>PG3.HCLPPMCBPM.GOJITNAIZA</v>
      </c>
      <c r="Z100" s="65">
        <f>VLOOKUP(A100,OO,28,FALSE)</f>
        <v>2852</v>
      </c>
      <c r="AA100" s="64">
        <f>VLOOKUP(A100,DZ,6,FALSE)</f>
        <v>34245</v>
      </c>
      <c r="AB100" t="str">
        <f>VLOOKUP(A100,HR,5,FALSE)</f>
        <v>Taguig City</v>
      </c>
      <c r="AF100" s="63" t="s">
        <v>14873</v>
      </c>
      <c r="AG100" t="s">
        <v>14873</v>
      </c>
      <c r="AH100" s="63">
        <v>48</v>
      </c>
      <c r="AI100" s="63">
        <v>39</v>
      </c>
      <c r="AJ100" s="63">
        <v>35</v>
      </c>
      <c r="AL100" s="94" t="str">
        <f>VLOOKUP(A100,DZ,96,FALSE)</f>
        <v>NAIZAGOJIT@GMAIL.COM</v>
      </c>
      <c r="AM100" s="94" t="str">
        <f>VLOOKUP(A100,PP,13,FALSE)</f>
        <v>Audited</v>
      </c>
      <c r="AN100" s="94" t="str">
        <f>VLOOKUP(A100,PP,15,FALSE)</f>
        <v>Cleared</v>
      </c>
      <c r="AO100" s="95" t="str">
        <f>VLOOKUP(A100,PP,16,FALSE)</f>
        <v>Cleared</v>
      </c>
      <c r="AP100" s="63" t="str">
        <f>VLOOKUP(A100,PP,17,FALSE)</f>
        <v>Cleared</v>
      </c>
      <c r="AQ100" s="63" t="str">
        <f>VLOOKUP(A100,PP,18,FALSE)</f>
        <v>Cleared</v>
      </c>
      <c r="AR100" s="95" t="e">
        <f>VLOOKUP(A100,BB,3,FALSE)</f>
        <v>#N/A</v>
      </c>
      <c r="AS100" s="95" t="str">
        <f>VLOOKUP(A100,PP,19,FALSE)</f>
        <v>NBI</v>
      </c>
      <c r="AT100" s="63">
        <f>VLOOKUP(A100,PP,20,FALSE)</f>
        <v>35</v>
      </c>
      <c r="AU100" s="63">
        <f>VLOOKUP(A100,PP,21,FALSE)</f>
        <v>39</v>
      </c>
      <c r="AV100" s="63">
        <f>VLOOKUP(A100,VV,14,FALSE)</f>
        <v>48</v>
      </c>
      <c r="AW100" s="95">
        <f>VLOOKUP(A100,VV,15,FALSE)</f>
        <v>84037731</v>
      </c>
      <c r="AX100" s="95" t="str">
        <f>VLOOKUP(A100,VV,16,FALSE)</f>
        <v>Failed</v>
      </c>
    </row>
    <row r="101" spans="1:50" x14ac:dyDescent="0.25">
      <c r="A101">
        <f>'Master File 02.27'!A71</f>
        <v>51691175</v>
      </c>
      <c r="B101" t="str">
        <f>VLOOKUP(A101,OO,2,FALSE)</f>
        <v>Estaras, Rowell Golloso</v>
      </c>
      <c r="G101">
        <f>VLOOKUP(A101,OO,7,FALSE)</f>
        <v>51609648</v>
      </c>
      <c r="H101" t="str">
        <f>VLOOKUP(A101,OO,8,FALSE)</f>
        <v>Alcantara, Ma. Concepcion</v>
      </c>
      <c r="I101">
        <f>VLOOKUP(A101,OO,9,FALSE)</f>
        <v>51621455</v>
      </c>
      <c r="J101" t="str">
        <f>VLOOKUP(A101,OO,10,FALSE)</f>
        <v>Francisco, Patricia Anne</v>
      </c>
      <c r="K101" t="str">
        <f>VLOOKUP(A101,OO,11,FALSE)</f>
        <v>Team Leader</v>
      </c>
      <c r="L101" t="str">
        <f>VLOOKUP(A101,OO,12,FALSE)</f>
        <v>SUPPORT</v>
      </c>
      <c r="M101" t="str">
        <f>VLOOKUP(A101,OO,13,FALSE)</f>
        <v>ACTIVE</v>
      </c>
      <c r="N101" t="str">
        <f>VLOOKUP(A101,OO,14,FALSE)</f>
        <v>Sleep EQ</v>
      </c>
      <c r="O101" t="str">
        <f>VLOOKUP(A101,OO,15,FALSE)</f>
        <v>Wave 16</v>
      </c>
      <c r="P101" t="str">
        <f>VLOOKUP(A101,OO,17,FALSE)</f>
        <v>E1.1</v>
      </c>
      <c r="Q101" t="str">
        <f>VLOOKUP(A101,OO,18,FALSE)</f>
        <v>2.7</v>
      </c>
      <c r="R101" s="64">
        <f>VLOOKUP(A101,OO,19,FALSE)</f>
        <v>42919</v>
      </c>
      <c r="S101" s="64">
        <f>VLOOKUP(A101,OO,20,FALSE)</f>
        <v>42954</v>
      </c>
      <c r="T101">
        <f>VLOOKUP(A101,OO,22,FALSE)</f>
        <v>6624462</v>
      </c>
      <c r="U101" t="str">
        <f>VLOOKUP(A101,OO,23,FALSE)</f>
        <v>RESTARAS</v>
      </c>
      <c r="V101" t="str">
        <f>VLOOKUP(A101,OO,24,FALSE)</f>
        <v>ROWEL.ESTARAS</v>
      </c>
      <c r="W101">
        <f>VLOOKUP(A101,OO,25,FALSE)</f>
        <v>12135</v>
      </c>
      <c r="X101" t="str">
        <f>VLOOKUP(A101,OO,26,FALSE)</f>
        <v>EstarasRowell</v>
      </c>
      <c r="Y101" t="str">
        <f>VLOOKUP(A101,OO,27,FALSE)</f>
        <v>PG3.HCLSleepRSEQ.EstarasRowell</v>
      </c>
      <c r="Z101" s="65">
        <f>VLOOKUP(A101,OO,28,FALSE)</f>
        <v>16998</v>
      </c>
      <c r="AA101" s="64">
        <f>VLOOKUP(A101,DZ,6,FALSE)</f>
        <v>32925</v>
      </c>
      <c r="AB101" t="str">
        <f>VLOOKUP(A101,HR,5,FALSE)</f>
        <v>36 Unit B COnstabulary Road Veterans Village</v>
      </c>
      <c r="AF101" s="63" t="s">
        <v>14873</v>
      </c>
      <c r="AG101" t="s">
        <v>14873</v>
      </c>
      <c r="AH101" s="63">
        <v>69</v>
      </c>
      <c r="AI101" s="63">
        <v>48</v>
      </c>
      <c r="AJ101" s="63">
        <v>35</v>
      </c>
      <c r="AL101" s="94" t="str">
        <f>VLOOKUP(A101,DZ,96,FALSE)</f>
        <v>ROWELESTARAS@YAHOO.COM</v>
      </c>
      <c r="AM101" s="94" t="str">
        <f>VLOOKUP(A101,PP,13,FALSE)</f>
        <v>Audited</v>
      </c>
      <c r="AN101" s="94" t="str">
        <f>VLOOKUP(A101,PP,15,FALSE)</f>
        <v>Cleared</v>
      </c>
      <c r="AO101" s="95" t="str">
        <f>VLOOKUP(A101,PP,16,FALSE)</f>
        <v>Cleared</v>
      </c>
      <c r="AP101" s="63" t="str">
        <f>VLOOKUP(A101,PP,17,FALSE)</f>
        <v>Cleared</v>
      </c>
      <c r="AQ101" s="63" t="str">
        <f>VLOOKUP(A101,PP,18,FALSE)</f>
        <v>Cleared</v>
      </c>
      <c r="AR101" s="95" t="e">
        <f>VLOOKUP(A101,BB,3,FALSE)</f>
        <v>#N/A</v>
      </c>
      <c r="AS101" s="95" t="str">
        <f>VLOOKUP(A101,PP,19,FALSE)</f>
        <v>NBI</v>
      </c>
      <c r="AT101" s="63">
        <f>VLOOKUP(A101,PP,20,FALSE)</f>
        <v>35</v>
      </c>
      <c r="AU101" s="63">
        <f>VLOOKUP(A101,PP,21,FALSE)</f>
        <v>48</v>
      </c>
      <c r="AV101" s="63">
        <f>VLOOKUP(A101,VV,14,FALSE)</f>
        <v>69</v>
      </c>
      <c r="AW101" s="95" t="str">
        <f>VLOOKUP(A101,VV,15,FALSE)</f>
        <v>36045100 </v>
      </c>
      <c r="AX101" s="95" t="str">
        <f>VLOOKUP(A101,VV,16,FALSE)</f>
        <v>Passed</v>
      </c>
    </row>
    <row r="102" spans="1:50" x14ac:dyDescent="0.25">
      <c r="A102">
        <f>'Master File 02.27'!A251</f>
        <v>51788324</v>
      </c>
      <c r="B102" t="str">
        <f>VLOOKUP(A102,OO,2,FALSE)</f>
        <v xml:space="preserve">Linato, Anastacia Aina Cleveth Exconde </v>
      </c>
      <c r="G102">
        <f>VLOOKUP(A102,OO,7,FALSE)</f>
        <v>51609647</v>
      </c>
      <c r="H102" t="str">
        <f>VLOOKUP(A102,OO,8,FALSE)</f>
        <v>Oliveros, Kristel Aissa</v>
      </c>
      <c r="I102">
        <f>VLOOKUP(A102,OO,9,FALSE)</f>
        <v>51747002</v>
      </c>
      <c r="J102" t="str">
        <f>VLOOKUP(A102,OO,10,FALSE)</f>
        <v>Ronelle, Dalay</v>
      </c>
      <c r="K102" t="str">
        <f>VLOOKUP(A102,OO,11,FALSE)</f>
        <v>CSR</v>
      </c>
      <c r="L102" t="str">
        <f>VLOOKUP(A102,OO,12,FALSE)</f>
        <v>PRODUCTION</v>
      </c>
      <c r="M102" t="str">
        <f>VLOOKUP(A102,OO,13,FALSE)</f>
        <v>ACTIVE</v>
      </c>
      <c r="N102" t="str">
        <f>VLOOKUP(A102,OO,14,FALSE)</f>
        <v>PPMC</v>
      </c>
      <c r="O102" t="str">
        <f>VLOOKUP(A102,OO,15,FALSE)</f>
        <v>Wave 19</v>
      </c>
      <c r="P102" t="str">
        <f>VLOOKUP(A102,OO,17,FALSE)</f>
        <v>E0.1</v>
      </c>
      <c r="Q102" t="str">
        <f>VLOOKUP(A102,OO,18,FALSE)</f>
        <v>1.0</v>
      </c>
      <c r="R102" s="64">
        <f>VLOOKUP(A102,OO,19,FALSE)</f>
        <v>43514</v>
      </c>
      <c r="S102" s="64">
        <f>VLOOKUP(A102,OO,20,FALSE)</f>
        <v>43563</v>
      </c>
      <c r="T102">
        <f>VLOOKUP(A102,OO,22,FALSE)</f>
        <v>0</v>
      </c>
      <c r="U102" t="str">
        <f>VLOOKUP(A102,OO,23,FALSE)</f>
        <v>ALINATO</v>
      </c>
      <c r="V102" t="str">
        <f>VLOOKUP(A102,OO,24,FALSE)</f>
        <v>ANASTACIAAINA.LINAT</v>
      </c>
      <c r="W102">
        <f>VLOOKUP(A102,OO,25,FALSE)</f>
        <v>69361</v>
      </c>
      <c r="X102" t="str">
        <f>VLOOKUP(A102,OO,26,FALSE)</f>
        <v>LINATOANASTACI</v>
      </c>
      <c r="Y102" t="str">
        <f>VLOOKUP(A102,OO,27,FALSE)</f>
        <v>PG3.HCLPPMCIB.LINATOANASTACI</v>
      </c>
      <c r="Z102" s="65">
        <f>VLOOKUP(A102,OO,28,FALSE)</f>
        <v>16040</v>
      </c>
      <c r="AA102" s="64">
        <f>VLOOKUP(A102,DZ,6,FALSE)</f>
        <v>35184</v>
      </c>
      <c r="AB102" t="e">
        <f>VLOOKUP(A102,HR,5,FALSE)</f>
        <v>#N/A</v>
      </c>
      <c r="AF102" s="63" t="s">
        <v>14873</v>
      </c>
      <c r="AG102" t="s">
        <v>14874</v>
      </c>
      <c r="AH102" s="63">
        <v>78</v>
      </c>
      <c r="AI102" s="63">
        <v>39</v>
      </c>
      <c r="AJ102" s="63">
        <v>35</v>
      </c>
      <c r="AL102" s="94" t="str">
        <f>VLOOKUP(A102,DZ,96,FALSE)</f>
        <v>AINALINATO29@GMAIL.COM</v>
      </c>
      <c r="AM102" s="94" t="str">
        <f>VLOOKUP(A102,PP,13,FALSE)</f>
        <v>Audited</v>
      </c>
      <c r="AN102" s="94" t="str">
        <f>VLOOKUP(A102,PP,15,FALSE)</f>
        <v>Cleared</v>
      </c>
      <c r="AO102" s="95" t="str">
        <f>VLOOKUP(A102,PP,16,FALSE)</f>
        <v>Cleared</v>
      </c>
      <c r="AP102" s="63" t="str">
        <f>VLOOKUP(A102,PP,17,FALSE)</f>
        <v>Cleared</v>
      </c>
      <c r="AQ102" s="63" t="str">
        <f>VLOOKUP(A102,PP,18,FALSE)</f>
        <v>X</v>
      </c>
      <c r="AR102" s="95" t="str">
        <f>VLOOKUP(A102,BB,3,FALSE)</f>
        <v>Closed with Council Approval</v>
      </c>
      <c r="AS102" s="95" t="str">
        <f>VLOOKUP(A102,PP,19,FALSE)</f>
        <v>NBI</v>
      </c>
      <c r="AT102" s="63">
        <f>VLOOKUP(A102,PP,20,FALSE)</f>
        <v>35</v>
      </c>
      <c r="AU102" s="63">
        <f>VLOOKUP(A102,PP,21,FALSE)</f>
        <v>39</v>
      </c>
      <c r="AV102" s="63">
        <f>VLOOKUP(A102,VV,14,FALSE)</f>
        <v>78</v>
      </c>
      <c r="AW102" s="95">
        <f>VLOOKUP(A102,VV,15,FALSE)</f>
        <v>69564362</v>
      </c>
      <c r="AX102" s="95" t="str">
        <f>VLOOKUP(A102,VV,16,FALSE)</f>
        <v>Passed</v>
      </c>
    </row>
    <row r="103" spans="1:50" x14ac:dyDescent="0.25">
      <c r="A103">
        <f>'Master File 02.27'!A272</f>
        <v>51811770</v>
      </c>
      <c r="B103" t="str">
        <f>VLOOKUP(A103,OO,2,FALSE)</f>
        <v xml:space="preserve">Oliveros, Al-Oliver Caido  </v>
      </c>
      <c r="G103">
        <f>VLOOKUP(A103,OO,7,FALSE)</f>
        <v>51609647</v>
      </c>
      <c r="H103" t="str">
        <f>VLOOKUP(A103,OO,8,FALSE)</f>
        <v>Oliveros, Kristel Aissa</v>
      </c>
      <c r="I103">
        <f>VLOOKUP(A103,OO,9,FALSE)</f>
        <v>51747002</v>
      </c>
      <c r="J103" t="str">
        <f>VLOOKUP(A103,OO,10,FALSE)</f>
        <v>Ronelle, Dalay</v>
      </c>
      <c r="K103" t="str">
        <f>VLOOKUP(A103,OO,11,FALSE)</f>
        <v>Senior CSR</v>
      </c>
      <c r="L103" t="str">
        <f>VLOOKUP(A103,OO,12,FALSE)</f>
        <v>PRODUCTION</v>
      </c>
      <c r="M103" t="str">
        <f>VLOOKUP(A103,OO,13,FALSE)</f>
        <v>ACTIVE</v>
      </c>
      <c r="N103" t="str">
        <f>VLOOKUP(A103,OO,14,FALSE)</f>
        <v>PPMC</v>
      </c>
      <c r="O103" t="str">
        <f>VLOOKUP(A103,OO,15,FALSE)</f>
        <v>Wave 20</v>
      </c>
      <c r="P103" t="str">
        <f>VLOOKUP(A103,OO,17,FALSE)</f>
        <v>E0.2</v>
      </c>
      <c r="Q103" t="str">
        <f>VLOOKUP(A103,OO,18,FALSE)</f>
        <v>0.9</v>
      </c>
      <c r="R103" s="64">
        <f>VLOOKUP(A103,OO,19,FALSE)</f>
        <v>43606</v>
      </c>
      <c r="S103" s="64">
        <f>VLOOKUP(A103,OO,20,FALSE)</f>
        <v>43704</v>
      </c>
      <c r="T103">
        <f>VLOOKUP(A103,OO,22,FALSE)</f>
        <v>0</v>
      </c>
      <c r="U103" t="str">
        <f>VLOOKUP(A103,OO,23,FALSE)</f>
        <v>AOLIVERO</v>
      </c>
      <c r="V103" t="str">
        <f>VLOOKUP(A103,OO,24,FALSE)</f>
        <v>ALOLIVER.OLIVEROS</v>
      </c>
      <c r="W103">
        <f>VLOOKUP(A103,OO,25,FALSE)</f>
        <v>69204</v>
      </c>
      <c r="X103" t="str">
        <f>VLOOKUP(A103,OO,26,FALSE)</f>
        <v>OLIVEROSALOLIVER</v>
      </c>
      <c r="Y103" t="str">
        <f>VLOOKUP(A103,OO,27,FALSE)</f>
        <v>PG3.HCLPPMCIB.OLIVEROSALOLIVER</v>
      </c>
      <c r="Z103" s="65">
        <f>VLOOKUP(A103,OO,28,FALSE)</f>
        <v>16892</v>
      </c>
      <c r="AA103" s="64">
        <f>VLOOKUP(A103,DZ,6,FALSE)</f>
        <v>34504</v>
      </c>
      <c r="AB103" t="e">
        <f>VLOOKUP(A103,HR,5,FALSE)</f>
        <v>#N/A</v>
      </c>
      <c r="AF103" s="63" t="s">
        <v>14873</v>
      </c>
      <c r="AG103" t="s">
        <v>14874</v>
      </c>
      <c r="AH103" s="63">
        <v>77</v>
      </c>
      <c r="AI103" s="63">
        <v>47</v>
      </c>
      <c r="AJ103" s="63">
        <v>35</v>
      </c>
      <c r="AL103" s="94" t="str">
        <f>VLOOKUP(A103,DZ,96,FALSE)</f>
        <v>AOLIVEROS06191994@GMAIL.COM</v>
      </c>
      <c r="AM103" s="94" t="str">
        <f>VLOOKUP(A103,PP,13,FALSE)</f>
        <v>Audited</v>
      </c>
      <c r="AN103" s="94" t="str">
        <f>VLOOKUP(A103,PP,15,FALSE)</f>
        <v>Cleared</v>
      </c>
      <c r="AO103" s="95" t="str">
        <f>VLOOKUP(A103,PP,16,FALSE)</f>
        <v>Cleared</v>
      </c>
      <c r="AP103" s="63" t="str">
        <f>VLOOKUP(A103,PP,17,FALSE)</f>
        <v>Cleared</v>
      </c>
      <c r="AQ103" s="63" t="str">
        <f>VLOOKUP(A103,PP,18,FALSE)</f>
        <v>X</v>
      </c>
      <c r="AR103" s="95" t="str">
        <f>VLOOKUP(A103,BB,3,FALSE)</f>
        <v>Closed with Council Approval</v>
      </c>
      <c r="AS103" s="95" t="str">
        <f>VLOOKUP(A103,PP,19,FALSE)</f>
        <v>Police</v>
      </c>
      <c r="AT103" s="63">
        <f>VLOOKUP(A103,PP,20,FALSE)</f>
        <v>35</v>
      </c>
      <c r="AU103" s="63">
        <f>VLOOKUP(A103,PP,21,FALSE)</f>
        <v>47</v>
      </c>
      <c r="AV103" s="63">
        <f>VLOOKUP(A103,VV,14,FALSE)</f>
        <v>77</v>
      </c>
      <c r="AW103" s="95">
        <f>VLOOKUP(A103,VV,15,FALSE)</f>
        <v>60874501</v>
      </c>
      <c r="AX103" s="95" t="str">
        <f>VLOOKUP(A103,VV,16,FALSE)</f>
        <v>Passed</v>
      </c>
    </row>
    <row r="104" spans="1:50" x14ac:dyDescent="0.25">
      <c r="A104">
        <f>'Master File 02.27'!A85</f>
        <v>51698635</v>
      </c>
      <c r="B104" t="str">
        <f>VLOOKUP(A104,OO,2,FALSE)</f>
        <v>Bautista, Monica</v>
      </c>
      <c r="G104">
        <f>VLOOKUP(A104,OO,7,FALSE)</f>
        <v>51609648</v>
      </c>
      <c r="H104" t="str">
        <f>VLOOKUP(A104,OO,8,FALSE)</f>
        <v>Alcantara, Ma. Concepcion</v>
      </c>
      <c r="I104">
        <f>VLOOKUP(A104,OO,9,FALSE)</f>
        <v>51621455</v>
      </c>
      <c r="J104" t="str">
        <f>VLOOKUP(A104,OO,10,FALSE)</f>
        <v>Francisco, Patricia Anne</v>
      </c>
      <c r="K104" t="str">
        <f>VLOOKUP(A104,OO,11,FALSE)</f>
        <v>Team Leader</v>
      </c>
      <c r="L104" t="str">
        <f>VLOOKUP(A104,OO,12,FALSE)</f>
        <v>SUPPORT</v>
      </c>
      <c r="M104" t="str">
        <f>VLOOKUP(A104,OO,13,FALSE)</f>
        <v>ACTIVE</v>
      </c>
      <c r="N104" t="str">
        <f>VLOOKUP(A104,OO,14,FALSE)</f>
        <v>DME EQ</v>
      </c>
      <c r="O104" t="str">
        <f>VLOOKUP(A104,OO,15,FALSE)</f>
        <v>Wave 2</v>
      </c>
      <c r="P104" t="str">
        <f>VLOOKUP(A104,OO,17,FALSE)</f>
        <v>E1.1</v>
      </c>
      <c r="Q104" t="str">
        <f>VLOOKUP(A104,OO,18,FALSE)</f>
        <v>2.6</v>
      </c>
      <c r="R104" s="64">
        <f>VLOOKUP(A104,OO,19,FALSE)</f>
        <v>42971</v>
      </c>
      <c r="S104" s="64">
        <f>VLOOKUP(A104,OO,20,FALSE)</f>
        <v>43010</v>
      </c>
      <c r="T104">
        <f>VLOOKUP(A104,OO,22,FALSE)</f>
        <v>6624596</v>
      </c>
      <c r="U104" t="str">
        <f>VLOOKUP(A104,OO,23,FALSE)</f>
        <v>MBAUTIS5</v>
      </c>
      <c r="V104" t="str">
        <f>VLOOKUP(A104,OO,24,FALSE)</f>
        <v>MONICA.BAUTISTA</v>
      </c>
      <c r="W104">
        <f>VLOOKUP(A104,OO,25,FALSE)</f>
        <v>69223</v>
      </c>
      <c r="X104" t="str">
        <f>VLOOKUP(A104,OO,26,FALSE)</f>
        <v>BautistaMonica</v>
      </c>
      <c r="Y104" t="str">
        <f>VLOOKUP(A104,OO,27,FALSE)</f>
        <v>PG3.HCLDMEEQ.BautistaMonica</v>
      </c>
      <c r="Z104" s="65">
        <f>VLOOKUP(A104,OO,28,FALSE)</f>
        <v>14436</v>
      </c>
      <c r="AA104" s="64">
        <f>VLOOKUP(A104,DZ,6,FALSE)</f>
        <v>33181</v>
      </c>
      <c r="AB104" t="str">
        <f>VLOOKUP(A104,HR,5,FALSE)</f>
        <v>17 Gaza Strip Multinational Village Parañaque City</v>
      </c>
      <c r="AF104" s="63" t="s">
        <v>14873</v>
      </c>
      <c r="AG104" t="s">
        <v>14873</v>
      </c>
      <c r="AH104" s="63">
        <v>80</v>
      </c>
      <c r="AI104" s="63">
        <v>43</v>
      </c>
      <c r="AJ104" s="63">
        <v>35</v>
      </c>
      <c r="AL104" s="94" t="str">
        <f>VLOOKUP(A104,DZ,96,FALSE)</f>
        <v>MONICATBAUTISTA@GMAIL.COM</v>
      </c>
      <c r="AM104" s="94" t="str">
        <f>VLOOKUP(A104,PP,13,FALSE)</f>
        <v>Audited</v>
      </c>
      <c r="AN104" s="94" t="str">
        <f>VLOOKUP(A104,PP,15,FALSE)</f>
        <v>Cleared</v>
      </c>
      <c r="AO104" s="95" t="str">
        <f>VLOOKUP(A104,PP,16,FALSE)</f>
        <v>Cleared</v>
      </c>
      <c r="AP104" s="63" t="str">
        <f>VLOOKUP(A104,PP,17,FALSE)</f>
        <v>Cleared</v>
      </c>
      <c r="AQ104" s="63" t="str">
        <f>VLOOKUP(A104,PP,18,FALSE)</f>
        <v>Cleared</v>
      </c>
      <c r="AR104" s="95" t="e">
        <f>VLOOKUP(A104,BB,3,FALSE)</f>
        <v>#N/A</v>
      </c>
      <c r="AS104" s="95" t="str">
        <f>VLOOKUP(A104,PP,19,FALSE)</f>
        <v>NBI</v>
      </c>
      <c r="AT104" s="63">
        <f>VLOOKUP(A104,PP,20,FALSE)</f>
        <v>35</v>
      </c>
      <c r="AU104" s="63">
        <f>VLOOKUP(A104,PP,21,FALSE)</f>
        <v>43</v>
      </c>
      <c r="AV104" s="63">
        <f>VLOOKUP(A104,VV,14,FALSE)</f>
        <v>80</v>
      </c>
      <c r="AW104" s="95">
        <f>VLOOKUP(A104,VV,15,FALSE)</f>
        <v>79823440</v>
      </c>
      <c r="AX104" s="95" t="str">
        <f>VLOOKUP(A104,VV,16,FALSE)</f>
        <v>Passed</v>
      </c>
    </row>
    <row r="105" spans="1:50" x14ac:dyDescent="0.25">
      <c r="A105">
        <f>'Master File 02.27'!A90</f>
        <v>51700458</v>
      </c>
      <c r="B105" t="str">
        <f>VLOOKUP(A105,OO,2,FALSE)</f>
        <v>Rodriguez, Ruth Ann</v>
      </c>
      <c r="G105">
        <f>VLOOKUP(A105,OO,7,FALSE)</f>
        <v>51547597</v>
      </c>
      <c r="H105" t="str">
        <f>VLOOKUP(A105,OO,8,FALSE)</f>
        <v>Venales, Marven</v>
      </c>
      <c r="I105">
        <f>VLOOKUP(A105,OO,9,FALSE)</f>
        <v>51814930</v>
      </c>
      <c r="J105" t="str">
        <f>VLOOKUP(A105,OO,10,FALSE)</f>
        <v xml:space="preserve">Raagas, Jake </v>
      </c>
      <c r="K105" t="str">
        <f>VLOOKUP(A105,OO,11,FALSE)</f>
        <v>Senior CSR</v>
      </c>
      <c r="L105" t="str">
        <f>VLOOKUP(A105,OO,12,FALSE)</f>
        <v>PRODUCTION</v>
      </c>
      <c r="M105" t="str">
        <f>VLOOKUP(A105,OO,13,FALSE)</f>
        <v>ACTIVE</v>
      </c>
      <c r="N105" t="str">
        <f>VLOOKUP(A105,OO,14,FALSE)</f>
        <v>Kaiser BU/AH</v>
      </c>
      <c r="O105" t="str">
        <f>VLOOKUP(A105,OO,15,FALSE)</f>
        <v>Wave 2</v>
      </c>
      <c r="P105" t="str">
        <f>VLOOKUP(A105,OO,17,FALSE)</f>
        <v>E0.2</v>
      </c>
      <c r="Q105" t="str">
        <f>VLOOKUP(A105,OO,18,FALSE)</f>
        <v>2.5</v>
      </c>
      <c r="R105" s="64">
        <f>VLOOKUP(A105,OO,19,FALSE)</f>
        <v>42978</v>
      </c>
      <c r="S105" s="64">
        <f>VLOOKUP(A105,OO,20,FALSE)</f>
        <v>43031</v>
      </c>
      <c r="T105">
        <f>VLOOKUP(A105,OO,22,FALSE)</f>
        <v>6624666</v>
      </c>
      <c r="U105" t="str">
        <f>VLOOKUP(A105,OO,23,FALSE)</f>
        <v>RRODRI24</v>
      </c>
      <c r="V105" t="str">
        <f>VLOOKUP(A105,OO,24,FALSE)</f>
        <v>RUTHANN.RODRIGUEZ</v>
      </c>
      <c r="W105">
        <f>VLOOKUP(A105,OO,25,FALSE)</f>
        <v>69046</v>
      </c>
      <c r="X105" t="str">
        <f>VLOOKUP(A105,OO,26,FALSE)</f>
        <v>RODRIGUEZRUTHANN</v>
      </c>
      <c r="Y105" t="str">
        <f>VLOOKUP(A105,OO,27,FALSE)</f>
        <v>PG3.HCLKAISERHC.RODRIGUEZRUTHANN</v>
      </c>
      <c r="Z105" s="65">
        <f>VLOOKUP(A105,OO,28,FALSE)</f>
        <v>14497</v>
      </c>
      <c r="AA105" s="64">
        <f>VLOOKUP(A105,DZ,6,FALSE)</f>
        <v>34939</v>
      </c>
      <c r="AB105" t="str">
        <f>VLOOKUP(A105,HR,5,FALSE)</f>
        <v>Concordia Street Balayan Batangas</v>
      </c>
      <c r="AF105" s="63" t="s">
        <v>14873</v>
      </c>
      <c r="AG105" t="s">
        <v>14874</v>
      </c>
      <c r="AH105" s="63">
        <v>73</v>
      </c>
      <c r="AI105" s="63">
        <v>45</v>
      </c>
      <c r="AJ105" s="63">
        <v>35</v>
      </c>
      <c r="AL105" s="94" t="str">
        <f>VLOOKUP(A105,DZ,96,FALSE)</f>
        <v>RUTHANN.RODRIGUEZ2017@GMAIL.CO</v>
      </c>
      <c r="AM105" s="94" t="str">
        <f>VLOOKUP(A105,PP,13,FALSE)</f>
        <v>Audited</v>
      </c>
      <c r="AN105" s="94" t="str">
        <f>VLOOKUP(A105,PP,15,FALSE)</f>
        <v>Cleared</v>
      </c>
      <c r="AO105" s="95" t="str">
        <f>VLOOKUP(A105,PP,16,FALSE)</f>
        <v>Cleared</v>
      </c>
      <c r="AP105" s="63" t="str">
        <f>VLOOKUP(A105,PP,17,FALSE)</f>
        <v>Cleared</v>
      </c>
      <c r="AQ105" s="63" t="str">
        <f>VLOOKUP(A105,PP,18,FALSE)</f>
        <v>X</v>
      </c>
      <c r="AR105" s="95" t="e">
        <f>VLOOKUP(A105,BB,3,FALSE)</f>
        <v>#N/A</v>
      </c>
      <c r="AS105" s="95" t="str">
        <f>VLOOKUP(A105,PP,19,FALSE)</f>
        <v>NBI</v>
      </c>
      <c r="AT105" s="63">
        <f>VLOOKUP(A105,PP,20,FALSE)</f>
        <v>35</v>
      </c>
      <c r="AU105" s="63">
        <f>VLOOKUP(A105,PP,21,FALSE)</f>
        <v>45</v>
      </c>
      <c r="AV105" s="63">
        <f>VLOOKUP(A105,VV,14,FALSE)</f>
        <v>73</v>
      </c>
      <c r="AW105" s="95">
        <f>VLOOKUP(A105,VV,15,FALSE)</f>
        <v>88944024</v>
      </c>
      <c r="AX105" s="95" t="str">
        <f>VLOOKUP(A105,VV,16,FALSE)</f>
        <v>Passed</v>
      </c>
    </row>
    <row r="106" spans="1:50" x14ac:dyDescent="0.25">
      <c r="A106">
        <f>'Master File 02.27'!A92</f>
        <v>51695853</v>
      </c>
      <c r="B106" t="str">
        <f>VLOOKUP(A106,OO,2,FALSE)</f>
        <v>More, Kevin Lois</v>
      </c>
      <c r="G106">
        <f>VLOOKUP(A106,OO,7,FALSE)</f>
        <v>51698640</v>
      </c>
      <c r="H106" t="str">
        <f>VLOOKUP(A106,OO,8,FALSE)</f>
        <v>Catalan, Honorato</v>
      </c>
      <c r="I106">
        <f>VLOOKUP(A106,OO,9,FALSE)</f>
        <v>51747002</v>
      </c>
      <c r="J106" t="str">
        <f>VLOOKUP(A106,OO,10,FALSE)</f>
        <v>Ronelle, Dalay</v>
      </c>
      <c r="K106" t="str">
        <f>VLOOKUP(A106,OO,11,FALSE)</f>
        <v>Senior CSR</v>
      </c>
      <c r="L106" t="str">
        <f>VLOOKUP(A106,OO,12,FALSE)</f>
        <v>PRODUCTION</v>
      </c>
      <c r="M106" t="str">
        <f>VLOOKUP(A106,OO,13,FALSE)</f>
        <v>ACTIVE</v>
      </c>
      <c r="N106" t="str">
        <f>VLOOKUP(A106,OO,14,FALSE)</f>
        <v>PPMC IB L2</v>
      </c>
      <c r="O106" t="str">
        <f>VLOOKUP(A106,OO,15,FALSE)</f>
        <v>Wave 11</v>
      </c>
      <c r="P106" t="str">
        <f>VLOOKUP(A106,OO,17,FALSE)</f>
        <v>E0.2</v>
      </c>
      <c r="Q106" t="str">
        <f>VLOOKUP(A106,OO,18,FALSE)</f>
        <v>2.6</v>
      </c>
      <c r="R106" s="64">
        <f>VLOOKUP(A106,OO,19,FALSE)</f>
        <v>42950</v>
      </c>
      <c r="S106" s="64">
        <f>VLOOKUP(A106,OO,20,FALSE)</f>
        <v>43017</v>
      </c>
      <c r="T106">
        <f>VLOOKUP(A106,OO,22,FALSE)</f>
        <v>6624639</v>
      </c>
      <c r="U106" t="str">
        <f>VLOOKUP(A106,OO,23,FALSE)</f>
        <v>KMORE1</v>
      </c>
      <c r="V106" t="str">
        <f>VLOOKUP(A106,OO,24,FALSE)</f>
        <v>KEVINLOIS.MORE</v>
      </c>
      <c r="W106">
        <f>VLOOKUP(A106,OO,25,FALSE)</f>
        <v>48580</v>
      </c>
      <c r="X106" t="str">
        <f>VLOOKUP(A106,OO,26,FALSE)</f>
        <v>MoreKevinLois</v>
      </c>
      <c r="Y106" t="str">
        <f>VLOOKUP(A106,OO,27,FALSE)</f>
        <v>PG3.HCLPPMCIB.MoreKevinLois</v>
      </c>
      <c r="Z106" s="65">
        <f>VLOOKUP(A106,OO,28,FALSE)</f>
        <v>14477</v>
      </c>
      <c r="AA106" s="64">
        <f>VLOOKUP(A106,DZ,6,FALSE)</f>
        <v>33881</v>
      </c>
      <c r="AB106" t="str">
        <f>VLOOKUP(A106,HR,5,FALSE)</f>
        <v>BO531 Paoville Fort Bonifacio Makati City</v>
      </c>
      <c r="AF106" s="63" t="s">
        <v>14873</v>
      </c>
      <c r="AG106" t="s">
        <v>14873</v>
      </c>
      <c r="AH106" s="63">
        <v>71</v>
      </c>
      <c r="AI106" s="63">
        <v>38</v>
      </c>
      <c r="AJ106" s="63">
        <v>35</v>
      </c>
      <c r="AL106" s="94" t="str">
        <f>VLOOKUP(A106,DZ,96,FALSE)</f>
        <v>KEVLOISMORE@GMAIL.COM</v>
      </c>
      <c r="AM106" s="94" t="str">
        <f>VLOOKUP(A106,PP,13,FALSE)</f>
        <v>Audited</v>
      </c>
      <c r="AN106" s="94" t="str">
        <f>VLOOKUP(A106,PP,15,FALSE)</f>
        <v>Cleared</v>
      </c>
      <c r="AO106" s="95" t="str">
        <f>VLOOKUP(A106,PP,16,FALSE)</f>
        <v>Cleared</v>
      </c>
      <c r="AP106" s="63" t="str">
        <f>VLOOKUP(A106,PP,17,FALSE)</f>
        <v>Cleared</v>
      </c>
      <c r="AQ106" s="63" t="str">
        <f>VLOOKUP(A106,PP,18,FALSE)</f>
        <v>Cleared</v>
      </c>
      <c r="AR106" s="95" t="e">
        <f>VLOOKUP(A106,BB,3,FALSE)</f>
        <v>#N/A</v>
      </c>
      <c r="AS106" s="95" t="str">
        <f>VLOOKUP(A106,PP,19,FALSE)</f>
        <v>NBI</v>
      </c>
      <c r="AT106" s="63">
        <f>VLOOKUP(A106,PP,20,FALSE)</f>
        <v>35</v>
      </c>
      <c r="AU106" s="63">
        <f>VLOOKUP(A106,PP,21,FALSE)</f>
        <v>38</v>
      </c>
      <c r="AV106" s="63">
        <f>VLOOKUP(A106,VV,14,FALSE)</f>
        <v>71</v>
      </c>
      <c r="AW106" s="95">
        <f>VLOOKUP(A106,VV,15,FALSE)</f>
        <v>81075346</v>
      </c>
      <c r="AX106" s="95" t="str">
        <f>VLOOKUP(A106,VV,16,FALSE)</f>
        <v>Passed</v>
      </c>
    </row>
    <row r="107" spans="1:50" x14ac:dyDescent="0.25">
      <c r="A107">
        <f>'Master File 02.27'!A79</f>
        <v>51697117</v>
      </c>
      <c r="B107" t="str">
        <f>VLOOKUP(A107,OO,2,FALSE)</f>
        <v>Pil, Maristella</v>
      </c>
      <c r="G107">
        <f>VLOOKUP(A107,OO,7,FALSE)</f>
        <v>51737073</v>
      </c>
      <c r="H107" t="str">
        <f>VLOOKUP(A107,OO,8,FALSE)</f>
        <v>Oyando, Jayson</v>
      </c>
      <c r="I107">
        <f>VLOOKUP(A107,OO,9,FALSE)</f>
        <v>51747002</v>
      </c>
      <c r="J107" t="str">
        <f>VLOOKUP(A107,OO,10,FALSE)</f>
        <v>Ronelle, Dalay</v>
      </c>
      <c r="K107" t="str">
        <f>VLOOKUP(A107,OO,11,FALSE)</f>
        <v>Senior CSR</v>
      </c>
      <c r="L107" t="str">
        <f>VLOOKUP(A107,OO,12,FALSE)</f>
        <v>PRODUCTION</v>
      </c>
      <c r="M107" t="str">
        <f>VLOOKUP(A107,OO,13,FALSE)</f>
        <v>ACTIVE</v>
      </c>
      <c r="N107" t="str">
        <f>VLOOKUP(A107,OO,14,FALSE)</f>
        <v>PPMC IB L2</v>
      </c>
      <c r="O107" t="str">
        <f>VLOOKUP(A107,OO,15,FALSE)</f>
        <v>Wave 10</v>
      </c>
      <c r="P107" t="str">
        <f>VLOOKUP(A107,OO,17,FALSE)</f>
        <v>E0.2</v>
      </c>
      <c r="Q107" t="str">
        <f>VLOOKUP(A107,OO,18,FALSE)</f>
        <v>2.6</v>
      </c>
      <c r="R107" s="64">
        <f>VLOOKUP(A107,OO,19,FALSE)</f>
        <v>42957</v>
      </c>
      <c r="S107" s="64">
        <f>VLOOKUP(A107,OO,20,FALSE)</f>
        <v>42996</v>
      </c>
      <c r="T107">
        <f>VLOOKUP(A107,OO,22,FALSE)</f>
        <v>6624603</v>
      </c>
      <c r="U107" t="str">
        <f>VLOOKUP(A107,OO,23,FALSE)</f>
        <v>MPIL</v>
      </c>
      <c r="V107" t="str">
        <f>VLOOKUP(A107,OO,24,FALSE)</f>
        <v>MARISTELLA.PIL</v>
      </c>
      <c r="W107">
        <f>VLOOKUP(A107,OO,25,FALSE)</f>
        <v>69340</v>
      </c>
      <c r="X107" t="str">
        <f>VLOOKUP(A107,OO,26,FALSE)</f>
        <v>PILMARISTELA</v>
      </c>
      <c r="Y107" t="str">
        <f>VLOOKUP(A107,OO,27,FALSE)</f>
        <v>PG3.HCLPPMCIB.PILMARISTELA</v>
      </c>
      <c r="Z107" s="65">
        <f>VLOOKUP(A107,OO,28,FALSE)</f>
        <v>2688</v>
      </c>
      <c r="AA107" s="64">
        <f>VLOOKUP(A107,DZ,6,FALSE)</f>
        <v>31140</v>
      </c>
      <c r="AB107" t="str">
        <f>VLOOKUP(A107,HR,5,FALSE)</f>
        <v>16a Cabezas St. Proj 4 Quezon City</v>
      </c>
      <c r="AF107" s="63" t="s">
        <v>14873</v>
      </c>
      <c r="AG107" t="s">
        <v>14874</v>
      </c>
      <c r="AH107" s="63">
        <v>71</v>
      </c>
      <c r="AI107" s="63">
        <v>39</v>
      </c>
      <c r="AJ107" s="63">
        <v>35</v>
      </c>
      <c r="AL107" s="94" t="str">
        <f>VLOOKUP(A107,DZ,96,FALSE)</f>
        <v>THALA.PIL0312@GMAIL.COM</v>
      </c>
      <c r="AM107" s="94" t="str">
        <f>VLOOKUP(A107,PP,13,FALSE)</f>
        <v>Audited</v>
      </c>
      <c r="AN107" s="94" t="str">
        <f>VLOOKUP(A107,PP,15,FALSE)</f>
        <v>Cleared</v>
      </c>
      <c r="AO107" s="95" t="str">
        <f>VLOOKUP(A107,PP,16,FALSE)</f>
        <v>Cleared</v>
      </c>
      <c r="AP107" s="63" t="str">
        <f>VLOOKUP(A107,PP,17,FALSE)</f>
        <v>Cleared</v>
      </c>
      <c r="AQ107" s="63" t="str">
        <f>VLOOKUP(A107,PP,18,FALSE)</f>
        <v>X</v>
      </c>
      <c r="AR107" s="95" t="e">
        <f>VLOOKUP(A107,BB,3,FALSE)</f>
        <v>#N/A</v>
      </c>
      <c r="AS107" s="95" t="str">
        <f>VLOOKUP(A107,PP,19,FALSE)</f>
        <v>NBI</v>
      </c>
      <c r="AT107" s="63">
        <f>VLOOKUP(A107,PP,20,FALSE)</f>
        <v>35</v>
      </c>
      <c r="AU107" s="63">
        <f>VLOOKUP(A107,PP,21,FALSE)</f>
        <v>39</v>
      </c>
      <c r="AV107" s="63">
        <f>VLOOKUP(A107,VV,14,FALSE)</f>
        <v>71</v>
      </c>
      <c r="AW107" s="95">
        <f>VLOOKUP(A107,VV,15,FALSE)</f>
        <v>94709896</v>
      </c>
      <c r="AX107" s="95" t="str">
        <f>VLOOKUP(A107,VV,16,FALSE)</f>
        <v>Passed</v>
      </c>
    </row>
    <row r="108" spans="1:50" x14ac:dyDescent="0.25">
      <c r="A108">
        <f>'Master File 02.27'!A103</f>
        <v>51715671</v>
      </c>
      <c r="B108" t="str">
        <f>VLOOKUP(A108,OO,2,FALSE)</f>
        <v>Bahin, Loida</v>
      </c>
      <c r="G108">
        <f>VLOOKUP(A108,OO,7,FALSE)</f>
        <v>51737073</v>
      </c>
      <c r="H108" t="str">
        <f>VLOOKUP(A108,OO,8,FALSE)</f>
        <v>Oyando, Jayson</v>
      </c>
      <c r="I108">
        <f>VLOOKUP(A108,OO,9,FALSE)</f>
        <v>51747002</v>
      </c>
      <c r="J108" t="str">
        <f>VLOOKUP(A108,OO,10,FALSE)</f>
        <v>Ronelle, Dalay</v>
      </c>
      <c r="K108" t="str">
        <f>VLOOKUP(A108,OO,11,FALSE)</f>
        <v>Senior CSR</v>
      </c>
      <c r="L108" t="str">
        <f>VLOOKUP(A108,OO,12,FALSE)</f>
        <v>PRODUCTION</v>
      </c>
      <c r="M108" t="str">
        <f>VLOOKUP(A108,OO,13,FALSE)</f>
        <v>ACTIVE</v>
      </c>
      <c r="N108" t="str">
        <f>VLOOKUP(A108,OO,14,FALSE)</f>
        <v>PPMC IB L2</v>
      </c>
      <c r="O108" t="str">
        <f>VLOOKUP(A108,OO,15,FALSE)</f>
        <v>Wave 3</v>
      </c>
      <c r="P108" t="str">
        <f>VLOOKUP(A108,OO,17,FALSE)</f>
        <v>E0.2</v>
      </c>
      <c r="Q108" t="str">
        <f>VLOOKUP(A108,OO,18,FALSE)</f>
        <v>2.1</v>
      </c>
      <c r="R108" s="64">
        <f>VLOOKUP(A108,OO,19,FALSE)</f>
        <v>43108</v>
      </c>
      <c r="S108" s="64">
        <f>VLOOKUP(A108,OO,20,FALSE)</f>
        <v>43143</v>
      </c>
      <c r="T108">
        <f>VLOOKUP(A108,OO,22,FALSE)</f>
        <v>6624749</v>
      </c>
      <c r="U108" t="str">
        <f>VLOOKUP(A108,OO,23,FALSE)</f>
        <v>LBAHIN</v>
      </c>
      <c r="V108" t="str">
        <f>VLOOKUP(A108,OO,24,FALSE)</f>
        <v>LOIDA.BAHIN</v>
      </c>
      <c r="W108">
        <f>VLOOKUP(A108,OO,25,FALSE)</f>
        <v>69354</v>
      </c>
      <c r="X108" t="str">
        <f>VLOOKUP(A108,OO,26,FALSE)</f>
        <v>BAHINLOIDA</v>
      </c>
      <c r="Y108" t="str">
        <f>VLOOKUP(A108,OO,27,FALSE)</f>
        <v>PG3.HCLPPMCIB.BAHINLOIDA</v>
      </c>
      <c r="Z108" s="65">
        <f>VLOOKUP(A108,OO,28,FALSE)</f>
        <v>2976</v>
      </c>
      <c r="AA108" s="64">
        <f>VLOOKUP(A108,DZ,6,FALSE)</f>
        <v>28991</v>
      </c>
      <c r="AB108" t="str">
        <f>VLOOKUP(A108,HR,5,FALSE)</f>
        <v>Blk 7 Lot 74 Ivory Str. Barangay Rizal Makati City</v>
      </c>
      <c r="AF108" s="63" t="s">
        <v>14873</v>
      </c>
      <c r="AG108" t="s">
        <v>14873</v>
      </c>
      <c r="AH108" s="63">
        <v>71</v>
      </c>
      <c r="AI108" s="63" t="s">
        <v>17344</v>
      </c>
      <c r="AJ108" s="63">
        <v>35</v>
      </c>
      <c r="AL108" s="94" t="str">
        <f>VLOOKUP(A108,DZ,96,FALSE)</f>
        <v>BAHIN.LOIDA@YAHOO.COM</v>
      </c>
      <c r="AM108" s="94" t="str">
        <f>VLOOKUP(A108,PP,13,FALSE)</f>
        <v>Audited</v>
      </c>
      <c r="AN108" s="94" t="str">
        <f>VLOOKUP(A108,PP,15,FALSE)</f>
        <v>Cleared</v>
      </c>
      <c r="AO108" s="95" t="str">
        <f>VLOOKUP(A108,PP,16,FALSE)</f>
        <v>Cleared</v>
      </c>
      <c r="AP108" s="63" t="str">
        <f>VLOOKUP(A108,PP,17,FALSE)</f>
        <v>Cleared</v>
      </c>
      <c r="AQ108" s="63" t="str">
        <f>VLOOKUP(A108,PP,18,FALSE)</f>
        <v>Cleared</v>
      </c>
      <c r="AR108" s="95" t="e">
        <f>VLOOKUP(A108,BB,3,FALSE)</f>
        <v>#N/A</v>
      </c>
      <c r="AS108" s="95" t="str">
        <f>VLOOKUP(A108,PP,19,FALSE)</f>
        <v>NBI</v>
      </c>
      <c r="AT108" s="63">
        <f>VLOOKUP(A108,PP,20,FALSE)</f>
        <v>35</v>
      </c>
      <c r="AU108" s="63" t="str">
        <f>VLOOKUP(A108,PP,21,FALSE)</f>
        <v>37</v>
      </c>
      <c r="AV108" s="63">
        <f>VLOOKUP(A108,VV,14,FALSE)</f>
        <v>71</v>
      </c>
      <c r="AW108" s="95">
        <f>VLOOKUP(A108,VV,15,FALSE)</f>
        <v>24279544</v>
      </c>
      <c r="AX108" s="95" t="str">
        <f>VLOOKUP(A108,VV,16,FALSE)</f>
        <v>Passed</v>
      </c>
    </row>
    <row r="109" spans="1:50" x14ac:dyDescent="0.25">
      <c r="A109">
        <f>'Master File 02.27'!A107</f>
        <v>51609647</v>
      </c>
      <c r="B109" t="str">
        <f>VLOOKUP(A109,OO,2,FALSE)</f>
        <v>Oliveros, Kristel Aissa</v>
      </c>
      <c r="G109">
        <f>VLOOKUP(A109,OO,7,FALSE)</f>
        <v>51747002</v>
      </c>
      <c r="H109" t="str">
        <f>VLOOKUP(A109,OO,8,FALSE)</f>
        <v>Ronelle, Dalay</v>
      </c>
      <c r="I109">
        <f>VLOOKUP(A109,OO,9,FALSE)</f>
        <v>51621455</v>
      </c>
      <c r="J109" t="str">
        <f>VLOOKUP(A109,OO,10,FALSE)</f>
        <v>Francisco, Patricia Anne</v>
      </c>
      <c r="K109" t="str">
        <f>VLOOKUP(A109,OO,11,FALSE)</f>
        <v>Team Leader</v>
      </c>
      <c r="L109" t="str">
        <f>VLOOKUP(A109,OO,12,FALSE)</f>
        <v>SUPPORT</v>
      </c>
      <c r="M109" t="str">
        <f>VLOOKUP(A109,OO,13,FALSE)</f>
        <v>ACTIVE</v>
      </c>
      <c r="N109" t="str">
        <f>VLOOKUP(A109,OO,14,FALSE)</f>
        <v>PPMC</v>
      </c>
      <c r="O109" t="str">
        <f>VLOOKUP(A109,OO,15,FALSE)</f>
        <v>Wave 2</v>
      </c>
      <c r="P109" t="str">
        <f>VLOOKUP(A109,OO,17,FALSE)</f>
        <v>E1.1</v>
      </c>
      <c r="Q109" t="str">
        <f>VLOOKUP(A109,OO,18,FALSE)</f>
        <v>3.9</v>
      </c>
      <c r="R109" s="64">
        <f>VLOOKUP(A109,OO,19,FALSE)</f>
        <v>42489</v>
      </c>
      <c r="S109" s="64">
        <f>VLOOKUP(A109,OO,20,FALSE)</f>
        <v>42527</v>
      </c>
      <c r="T109">
        <f>VLOOKUP(A109,OO,22,FALSE)</f>
        <v>6624249</v>
      </c>
      <c r="U109" t="str">
        <f>VLOOKUP(A109,OO,23,FALSE)</f>
        <v>KOLIVERO</v>
      </c>
      <c r="V109" t="str">
        <f>VLOOKUP(A109,OO,24,FALSE)</f>
        <v>KRISTELAISSA.O</v>
      </c>
      <c r="W109">
        <f>VLOOKUP(A109,OO,25,FALSE)</f>
        <v>69072</v>
      </c>
      <c r="X109" t="str">
        <f>VLOOKUP(A109,OO,26,FALSE)</f>
        <v>OLIVEROSKRISTELAIS</v>
      </c>
      <c r="Y109" t="str">
        <f>VLOOKUP(A109,OO,27,FALSE)</f>
        <v>PG3.HCLPPMCIB.OLIVEROSKRISTELAIS</v>
      </c>
      <c r="Z109" s="65">
        <f>VLOOKUP(A109,OO,28,FALSE)</f>
        <v>718</v>
      </c>
      <c r="AA109" s="64">
        <f>VLOOKUP(A109,DZ,6,FALSE)</f>
        <v>32038</v>
      </c>
      <c r="AB109" t="str">
        <f>VLOOKUP(A109,HR,5,FALSE)</f>
        <v>Bldg. M1 Unit 502, Sorrento Oasis, C. Raymundo,</v>
      </c>
      <c r="AF109" s="63" t="s">
        <v>14873</v>
      </c>
      <c r="AG109" t="s">
        <v>14873</v>
      </c>
      <c r="AH109" s="63">
        <v>65</v>
      </c>
      <c r="AI109" s="63">
        <v>38</v>
      </c>
      <c r="AJ109" s="63">
        <v>35</v>
      </c>
      <c r="AL109" s="94" t="str">
        <f>VLOOKUP(A109,DZ,96,FALSE)</f>
        <v>UNEMOTED_18@YAHOO.COM</v>
      </c>
      <c r="AM109" s="94" t="str">
        <f>VLOOKUP(A109,PP,13,FALSE)</f>
        <v>Audited</v>
      </c>
      <c r="AN109" s="94" t="str">
        <f>VLOOKUP(A109,PP,15,FALSE)</f>
        <v>Cleared</v>
      </c>
      <c r="AO109" s="95" t="str">
        <f>VLOOKUP(A109,PP,16,FALSE)</f>
        <v>Cleared</v>
      </c>
      <c r="AP109" s="63" t="str">
        <f>VLOOKUP(A109,PP,17,FALSE)</f>
        <v>Cleared</v>
      </c>
      <c r="AQ109" s="63" t="str">
        <f>VLOOKUP(A109,PP,18,FALSE)</f>
        <v>Cleared</v>
      </c>
      <c r="AR109" s="95" t="e">
        <f>VLOOKUP(A109,BB,3,FALSE)</f>
        <v>#N/A</v>
      </c>
      <c r="AS109" s="95" t="str">
        <f>VLOOKUP(A109,PP,19,FALSE)</f>
        <v>NBI</v>
      </c>
      <c r="AT109" s="63">
        <f>VLOOKUP(A109,PP,20,FALSE)</f>
        <v>35</v>
      </c>
      <c r="AU109" s="63">
        <f>VLOOKUP(A109,PP,21,FALSE)</f>
        <v>38</v>
      </c>
      <c r="AV109" s="63">
        <f>VLOOKUP(A109,VV,14,FALSE)</f>
        <v>65</v>
      </c>
      <c r="AW109" s="95">
        <f>VLOOKUP(A109,VV,15,FALSE)</f>
        <v>62340334</v>
      </c>
      <c r="AX109" s="95" t="str">
        <f>VLOOKUP(A109,VV,16,FALSE)</f>
        <v>Passed</v>
      </c>
    </row>
    <row r="110" spans="1:50" x14ac:dyDescent="0.25">
      <c r="A110">
        <f>'Master File 02.27'!A93</f>
        <v>51701118</v>
      </c>
      <c r="B110" t="str">
        <f>VLOOKUP(A110,OO,2,FALSE)</f>
        <v>Hengoyon, Ronald</v>
      </c>
      <c r="G110">
        <f>VLOOKUP(A110,OO,7,FALSE)</f>
        <v>51547597</v>
      </c>
      <c r="H110" t="str">
        <f>VLOOKUP(A110,OO,8,FALSE)</f>
        <v>Venales, Marven</v>
      </c>
      <c r="I110">
        <f>VLOOKUP(A110,OO,9,FALSE)</f>
        <v>51814930</v>
      </c>
      <c r="J110" t="str">
        <f>VLOOKUP(A110,OO,10,FALSE)</f>
        <v xml:space="preserve">Raagas, Jake </v>
      </c>
      <c r="K110" t="str">
        <f>VLOOKUP(A110,OO,11,FALSE)</f>
        <v>Senior CSR</v>
      </c>
      <c r="L110" t="str">
        <f>VLOOKUP(A110,OO,12,FALSE)</f>
        <v>PRODUCTION</v>
      </c>
      <c r="M110" t="str">
        <f>VLOOKUP(A110,OO,13,FALSE)</f>
        <v>ACTIVE</v>
      </c>
      <c r="N110" t="str">
        <f>VLOOKUP(A110,OO,14,FALSE)</f>
        <v>Kaiser BU/AH</v>
      </c>
      <c r="O110" t="str">
        <f>VLOOKUP(A110,OO,15,FALSE)</f>
        <v>Wave 2</v>
      </c>
      <c r="P110" t="str">
        <f>VLOOKUP(A110,OO,17,FALSE)</f>
        <v>E0.2</v>
      </c>
      <c r="Q110" t="str">
        <f>VLOOKUP(A110,OO,18,FALSE)</f>
        <v>2.5</v>
      </c>
      <c r="R110" s="64">
        <f>VLOOKUP(A110,OO,19,FALSE)</f>
        <v>42985</v>
      </c>
      <c r="S110" s="64">
        <f>VLOOKUP(A110,OO,20,FALSE)</f>
        <v>43031</v>
      </c>
      <c r="T110">
        <f>VLOOKUP(A110,OO,22,FALSE)</f>
        <v>6624658</v>
      </c>
      <c r="U110" t="str">
        <f>VLOOKUP(A110,OO,23,FALSE)</f>
        <v>RHENGOYO</v>
      </c>
      <c r="V110" t="str">
        <f>VLOOKUP(A110,OO,24,FALSE)</f>
        <v>RONALD.HENGOYON</v>
      </c>
      <c r="W110">
        <f>VLOOKUP(A110,OO,25,FALSE)</f>
        <v>69024</v>
      </c>
      <c r="X110" t="str">
        <f>VLOOKUP(A110,OO,26,FALSE)</f>
        <v>HENGOYONRONALD</v>
      </c>
      <c r="Y110" t="str">
        <f>VLOOKUP(A110,OO,27,FALSE)</f>
        <v>PG3.HCLKAISERHC.HENGOYONRONALD</v>
      </c>
      <c r="Z110" s="65">
        <f>VLOOKUP(A110,OO,28,FALSE)</f>
        <v>621</v>
      </c>
      <c r="AA110" s="64">
        <f>VLOOKUP(A110,DZ,6,FALSE)</f>
        <v>29819</v>
      </c>
      <c r="AB110" t="str">
        <f>VLOOKUP(A110,HR,5,FALSE)</f>
        <v>Rm C 4th Flr Brgy Pinagsama Palar TAguig City</v>
      </c>
      <c r="AF110" s="63" t="s">
        <v>14873</v>
      </c>
      <c r="AG110" t="s">
        <v>14874</v>
      </c>
      <c r="AH110" s="63">
        <v>70</v>
      </c>
      <c r="AI110" s="63">
        <v>38</v>
      </c>
      <c r="AJ110" s="63">
        <v>35</v>
      </c>
      <c r="AL110" s="94" t="str">
        <f>VLOOKUP(A110,DZ,96,FALSE)</f>
        <v>RONALDONGHENGOYON@GMAIL.COM</v>
      </c>
      <c r="AM110" s="94" t="str">
        <f>VLOOKUP(A110,PP,13,FALSE)</f>
        <v>Audited</v>
      </c>
      <c r="AN110" s="94" t="str">
        <f>VLOOKUP(A110,PP,15,FALSE)</f>
        <v>Cleared</v>
      </c>
      <c r="AO110" s="95" t="str">
        <f>VLOOKUP(A110,PP,16,FALSE)</f>
        <v>Cleared</v>
      </c>
      <c r="AP110" s="63" t="str">
        <f>VLOOKUP(A110,PP,17,FALSE)</f>
        <v>Cleared</v>
      </c>
      <c r="AQ110" s="63" t="str">
        <f>VLOOKUP(A110,PP,18,FALSE)</f>
        <v>X</v>
      </c>
      <c r="AR110" s="95" t="e">
        <f>VLOOKUP(A110,BB,3,FALSE)</f>
        <v>#N/A</v>
      </c>
      <c r="AS110" s="95" t="str">
        <f>VLOOKUP(A110,PP,19,FALSE)</f>
        <v>NBI</v>
      </c>
      <c r="AT110" s="63">
        <f>VLOOKUP(A110,PP,20,FALSE)</f>
        <v>35</v>
      </c>
      <c r="AU110" s="63">
        <f>VLOOKUP(A110,PP,21,FALSE)</f>
        <v>38</v>
      </c>
      <c r="AV110" s="63">
        <f>VLOOKUP(A110,VV,14,FALSE)</f>
        <v>70</v>
      </c>
      <c r="AW110" s="95">
        <f>VLOOKUP(A110,VV,15,FALSE)</f>
        <v>31844947</v>
      </c>
      <c r="AX110" s="95" t="str">
        <f>VLOOKUP(A110,VV,16,FALSE)</f>
        <v>Passed</v>
      </c>
    </row>
    <row r="111" spans="1:50" x14ac:dyDescent="0.25">
      <c r="A111">
        <f>'Master File 02.27'!A84</f>
        <v>51696227</v>
      </c>
      <c r="B111" t="str">
        <f>VLOOKUP(A111,OO,2,FALSE)</f>
        <v>Velasco, Alvin</v>
      </c>
      <c r="G111">
        <f>VLOOKUP(A111,OO,7,FALSE)</f>
        <v>51698635</v>
      </c>
      <c r="H111" t="str">
        <f>VLOOKUP(A111,OO,8,FALSE)</f>
        <v>Bautista, Monica</v>
      </c>
      <c r="I111">
        <f>VLOOKUP(A111,OO,9,FALSE)</f>
        <v>51609648</v>
      </c>
      <c r="J111" t="str">
        <f>VLOOKUP(A111,OO,10,FALSE)</f>
        <v>Alcantara, Ma. Concepcion</v>
      </c>
      <c r="K111" t="str">
        <f>VLOOKUP(A111,OO,11,FALSE)</f>
        <v>Senior CSR</v>
      </c>
      <c r="L111" t="str">
        <f>VLOOKUP(A111,OO,12,FALSE)</f>
        <v>PRODUCTION</v>
      </c>
      <c r="M111" t="str">
        <f>VLOOKUP(A111,OO,13,FALSE)</f>
        <v>ACTIVE</v>
      </c>
      <c r="N111" t="str">
        <f>VLOOKUP(A111,OO,14,FALSE)</f>
        <v>DME EQ</v>
      </c>
      <c r="O111" t="str">
        <f>VLOOKUP(A111,OO,15,FALSE)</f>
        <v>Wave 2</v>
      </c>
      <c r="P111" t="str">
        <f>VLOOKUP(A111,OO,17,FALSE)</f>
        <v>E0.2</v>
      </c>
      <c r="Q111" t="str">
        <f>VLOOKUP(A111,OO,18,FALSE)</f>
        <v>2.6</v>
      </c>
      <c r="R111" s="64">
        <f>VLOOKUP(A111,OO,19,FALSE)</f>
        <v>42951</v>
      </c>
      <c r="S111" s="64">
        <f>VLOOKUP(A111,OO,20,FALSE)</f>
        <v>43010</v>
      </c>
      <c r="T111">
        <f>VLOOKUP(A111,OO,22,FALSE)</f>
        <v>6624588</v>
      </c>
      <c r="U111" t="str">
        <f>VLOOKUP(A111,OO,23,FALSE)</f>
        <v>AVELASC1</v>
      </c>
      <c r="V111" t="str">
        <f>VLOOKUP(A111,OO,24,FALSE)</f>
        <v>ALVIN.VELASCO</v>
      </c>
      <c r="W111">
        <f>VLOOKUP(A111,OO,25,FALSE)</f>
        <v>69218</v>
      </c>
      <c r="X111" t="str">
        <f>VLOOKUP(A111,OO,26,FALSE)</f>
        <v>VelascoAlvin</v>
      </c>
      <c r="Y111" t="str">
        <f>VLOOKUP(A111,OO,27,FALSE)</f>
        <v>PG3.HCLDMEEQ.VelascoAlvin</v>
      </c>
      <c r="Z111" s="65">
        <f>VLOOKUP(A111,OO,28,FALSE)</f>
        <v>14421</v>
      </c>
      <c r="AA111" s="64">
        <f>VLOOKUP(A111,DZ,6,FALSE)</f>
        <v>28709</v>
      </c>
      <c r="AB111" t="str">
        <f>VLOOKUP(A111,HR,5,FALSE)</f>
        <v>P17-07 7th st cor 14th st villamor Air Base</v>
      </c>
      <c r="AF111" s="63" t="s">
        <v>14873</v>
      </c>
      <c r="AG111" t="s">
        <v>14874</v>
      </c>
      <c r="AH111" s="63">
        <v>69</v>
      </c>
      <c r="AI111" s="63">
        <v>40</v>
      </c>
      <c r="AJ111" s="63">
        <v>35</v>
      </c>
      <c r="AL111" s="94" t="str">
        <f>VLOOKUP(A111,DZ,96,FALSE)</f>
        <v>SNOOPY6165@GMAIL.COM</v>
      </c>
      <c r="AM111" s="94" t="str">
        <f>VLOOKUP(A111,PP,13,FALSE)</f>
        <v>Audited</v>
      </c>
      <c r="AN111" s="94" t="str">
        <f>VLOOKUP(A111,PP,15,FALSE)</f>
        <v>Cleared</v>
      </c>
      <c r="AO111" s="95" t="str">
        <f>VLOOKUP(A111,PP,16,FALSE)</f>
        <v>Cleared</v>
      </c>
      <c r="AP111" s="63" t="str">
        <f>VLOOKUP(A111,PP,17,FALSE)</f>
        <v>Cleared</v>
      </c>
      <c r="AQ111" s="63" t="str">
        <f>VLOOKUP(A111,PP,18,FALSE)</f>
        <v>X</v>
      </c>
      <c r="AR111" s="95" t="e">
        <f>VLOOKUP(A111,BB,3,FALSE)</f>
        <v>#N/A</v>
      </c>
      <c r="AS111" s="95" t="str">
        <f>VLOOKUP(A111,PP,19,FALSE)</f>
        <v>NBI</v>
      </c>
      <c r="AT111" s="63">
        <f>VLOOKUP(A111,PP,20,FALSE)</f>
        <v>35</v>
      </c>
      <c r="AU111" s="63">
        <f>VLOOKUP(A111,PP,21,FALSE)</f>
        <v>40</v>
      </c>
      <c r="AV111" s="63">
        <f>VLOOKUP(A111,VV,14,FALSE)</f>
        <v>69</v>
      </c>
      <c r="AW111" s="95">
        <f>VLOOKUP(A111,VV,15,FALSE)</f>
        <v>12863938</v>
      </c>
      <c r="AX111" s="95" t="str">
        <f>VLOOKUP(A111,VV,16,FALSE)</f>
        <v>Passed</v>
      </c>
    </row>
    <row r="112" spans="1:50" x14ac:dyDescent="0.25">
      <c r="A112">
        <f>'Master File 02.27'!A89</f>
        <v>51700481</v>
      </c>
      <c r="B112" t="str">
        <f>VLOOKUP(A112,OO,2,FALSE)</f>
        <v>Cruz, Jo Anne</v>
      </c>
      <c r="G112">
        <f>VLOOKUP(A112,OO,7,FALSE)</f>
        <v>51757905</v>
      </c>
      <c r="H112" t="str">
        <f>VLOOKUP(A112,OO,8,FALSE)</f>
        <v>Pratul Naiya, Animes</v>
      </c>
      <c r="I112">
        <f>VLOOKUP(A112,OO,9,FALSE)</f>
        <v>51547367</v>
      </c>
      <c r="J112" t="str">
        <f>VLOOKUP(A112,OO,10,FALSE)</f>
        <v>Manikantan M</v>
      </c>
      <c r="K112" t="str">
        <f>VLOOKUP(A112,OO,11,FALSE)</f>
        <v>WFM</v>
      </c>
      <c r="L112" t="str">
        <f>VLOOKUP(A112,OO,12,FALSE)</f>
        <v>SUPPORT</v>
      </c>
      <c r="M112" t="str">
        <f>VLOOKUP(A112,OO,13,FALSE)</f>
        <v>ACTIVE</v>
      </c>
      <c r="N112" t="str">
        <f>VLOOKUP(A112,OO,14,FALSE)</f>
        <v>ALL</v>
      </c>
      <c r="O112" t="str">
        <f>VLOOKUP(A112,OO,15,FALSE)</f>
        <v>Wave 5</v>
      </c>
      <c r="P112" t="str">
        <f>VLOOKUP(A112,OO,17,FALSE)</f>
        <v>E0.2</v>
      </c>
      <c r="Q112" t="str">
        <f>VLOOKUP(A112,OO,18,FALSE)</f>
        <v>2.5</v>
      </c>
      <c r="R112" s="64">
        <f>VLOOKUP(A112,OO,19,FALSE)</f>
        <v>42978</v>
      </c>
      <c r="S112" s="64">
        <f>VLOOKUP(A112,OO,20,FALSE)</f>
        <v>43024</v>
      </c>
      <c r="T112">
        <f>VLOOKUP(A112,OO,22,FALSE)</f>
        <v>6624671</v>
      </c>
      <c r="U112" t="str">
        <f>VLOOKUP(A112,OO,23,FALSE)</f>
        <v>JCRUZ11</v>
      </c>
      <c r="V112" t="str">
        <f>VLOOKUP(A112,OO,24,FALSE)</f>
        <v>JOANNE.CRUZ</v>
      </c>
      <c r="W112">
        <f>VLOOKUP(A112,OO,25,FALSE)</f>
        <v>69413</v>
      </c>
      <c r="X112" t="str">
        <f>VLOOKUP(A112,OO,26,FALSE)</f>
        <v>CRUZJOANNE</v>
      </c>
      <c r="Y112" t="str">
        <f>VLOOKUP(A112,OO,27,FALSE)</f>
        <v>PG3.HCLWFM.CRUZJOANNE</v>
      </c>
      <c r="Z112" s="65">
        <f>VLOOKUP(A112,OO,28,FALSE)</f>
        <v>14405</v>
      </c>
      <c r="AA112" s="64">
        <f>VLOOKUP(A112,DZ,6,FALSE)</f>
        <v>31378</v>
      </c>
      <c r="AB112" t="str">
        <f>VLOOKUP(A112,HR,5,FALSE)</f>
        <v>252 Lawin St Rizal</v>
      </c>
      <c r="AF112" s="63" t="s">
        <v>14873</v>
      </c>
      <c r="AG112" t="s">
        <v>14874</v>
      </c>
      <c r="AH112" s="63">
        <v>69</v>
      </c>
      <c r="AI112" s="63">
        <v>46</v>
      </c>
      <c r="AJ112" s="63">
        <v>35</v>
      </c>
      <c r="AL112" s="94" t="str">
        <f>VLOOKUP(A112,DZ,96,FALSE)</f>
        <v>JOANIECRUZ@OUTLOOK.COM</v>
      </c>
      <c r="AM112" s="94" t="str">
        <f>VLOOKUP(A112,PP,13,FALSE)</f>
        <v>Audited</v>
      </c>
      <c r="AN112" s="94" t="str">
        <f>VLOOKUP(A112,PP,15,FALSE)</f>
        <v>Cleared</v>
      </c>
      <c r="AO112" s="95" t="str">
        <f>VLOOKUP(A112,PP,16,FALSE)</f>
        <v>Cleared</v>
      </c>
      <c r="AP112" s="63" t="str">
        <f>VLOOKUP(A112,PP,17,FALSE)</f>
        <v>Cleared</v>
      </c>
      <c r="AQ112" s="63" t="str">
        <f>VLOOKUP(A112,PP,18,FALSE)</f>
        <v>X</v>
      </c>
      <c r="AR112" s="95" t="e">
        <f>VLOOKUP(A112,BB,3,FALSE)</f>
        <v>#N/A</v>
      </c>
      <c r="AS112" s="95" t="str">
        <f>VLOOKUP(A112,PP,19,FALSE)</f>
        <v>NBI</v>
      </c>
      <c r="AT112" s="63">
        <f>VLOOKUP(A112,PP,20,FALSE)</f>
        <v>35</v>
      </c>
      <c r="AU112" s="63">
        <f>VLOOKUP(A112,PP,21,FALSE)</f>
        <v>46</v>
      </c>
      <c r="AV112" s="63">
        <f>VLOOKUP(A112,VV,14,FALSE)</f>
        <v>69</v>
      </c>
      <c r="AW112" s="95">
        <f>VLOOKUP(A112,VV,15,FALSE)</f>
        <v>91302460</v>
      </c>
      <c r="AX112" s="95" t="str">
        <f>VLOOKUP(A112,VV,16,FALSE)</f>
        <v>Passed</v>
      </c>
    </row>
    <row r="113" spans="1:50" x14ac:dyDescent="0.25">
      <c r="A113">
        <f>'Master File 02.27'!A97</f>
        <v>51705702</v>
      </c>
      <c r="B113" t="str">
        <f>VLOOKUP(A113,OO,2,FALSE)</f>
        <v>Orbien, Louie Lee</v>
      </c>
      <c r="G113">
        <f>VLOOKUP(A113,OO,7,FALSE)</f>
        <v>51581034</v>
      </c>
      <c r="H113" t="str">
        <f>VLOOKUP(A113,OO,8,FALSE)</f>
        <v>Leona, Christian Geemee</v>
      </c>
      <c r="I113">
        <f>VLOOKUP(A113,OO,9,FALSE)</f>
        <v>51758030</v>
      </c>
      <c r="J113" t="str">
        <f>VLOOKUP(A113,OO,10,FALSE)</f>
        <v>Alaganantham, Sundaram</v>
      </c>
      <c r="K113" t="str">
        <f>VLOOKUP(A113,OO,11,FALSE)</f>
        <v>Quality Analyst</v>
      </c>
      <c r="L113" t="str">
        <f>VLOOKUP(A113,OO,12,FALSE)</f>
        <v>SUPPORT</v>
      </c>
      <c r="M113" t="str">
        <f>VLOOKUP(A113,OO,13,FALSE)</f>
        <v>ACTIVE</v>
      </c>
      <c r="N113" t="str">
        <f>VLOOKUP(A113,OO,14,FALSE)</f>
        <v>Sleep EQ</v>
      </c>
      <c r="O113" t="str">
        <f>VLOOKUP(A113,OO,15,FALSE)</f>
        <v>Wave 3</v>
      </c>
      <c r="P113" t="str">
        <f>VLOOKUP(A113,OO,17,FALSE)</f>
        <v>E0.3</v>
      </c>
      <c r="Q113" t="str">
        <f>VLOOKUP(A113,OO,18,FALSE)</f>
        <v>2.4</v>
      </c>
      <c r="R113" s="64">
        <f>VLOOKUP(A113,OO,19,FALSE)</f>
        <v>43017</v>
      </c>
      <c r="S113" s="64">
        <f>VLOOKUP(A113,OO,20,FALSE)</f>
        <v>43059</v>
      </c>
      <c r="T113">
        <f>VLOOKUP(A113,OO,22,FALSE)</f>
        <v>6634001</v>
      </c>
      <c r="U113" t="str">
        <f>VLOOKUP(A113,OO,23,FALSE)</f>
        <v>LORBIEN</v>
      </c>
      <c r="V113" t="str">
        <f>VLOOKUP(A113,OO,24,FALSE)</f>
        <v>LOUIELEE.ORBIEN</v>
      </c>
      <c r="W113">
        <f>VLOOKUP(A113,OO,25,FALSE)</f>
        <v>69230</v>
      </c>
      <c r="X113" t="str">
        <f>VLOOKUP(A113,OO,26,FALSE)</f>
        <v>OrbienLouieLee</v>
      </c>
      <c r="Y113" t="str">
        <f>VLOOKUP(A113,OO,27,FALSE)</f>
        <v>PG3.HCLQuality.OrbienLouieLee</v>
      </c>
      <c r="Z113" s="65">
        <f>VLOOKUP(A113,OO,28,FALSE)</f>
        <v>14484</v>
      </c>
      <c r="AA113" s="64">
        <f>VLOOKUP(A113,DZ,6,FALSE)</f>
        <v>34726</v>
      </c>
      <c r="AB113" t="str">
        <f>VLOOKUP(A113,HR,5,FALSE)</f>
        <v>Block 63 Lot 8 Gladiola St Makati City</v>
      </c>
      <c r="AF113" s="63" t="s">
        <v>14873</v>
      </c>
      <c r="AG113" t="s">
        <v>14874</v>
      </c>
      <c r="AH113" s="63">
        <v>69</v>
      </c>
      <c r="AI113" s="63">
        <v>40</v>
      </c>
      <c r="AJ113" s="63">
        <v>35</v>
      </c>
      <c r="AL113" s="94" t="str">
        <f>VLOOKUP(A113,DZ,96,FALSE)</f>
        <v>LOUIEORBIENCB@GMAIL.COM</v>
      </c>
      <c r="AM113" s="94" t="str">
        <f>VLOOKUP(A113,PP,13,FALSE)</f>
        <v>Audited</v>
      </c>
      <c r="AN113" s="94" t="str">
        <f>VLOOKUP(A113,PP,15,FALSE)</f>
        <v>Cleared</v>
      </c>
      <c r="AO113" s="95" t="str">
        <f>VLOOKUP(A113,PP,16,FALSE)</f>
        <v>Cleared</v>
      </c>
      <c r="AP113" s="63" t="str">
        <f>VLOOKUP(A113,PP,17,FALSE)</f>
        <v>Cleared</v>
      </c>
      <c r="AQ113" s="63" t="str">
        <f>VLOOKUP(A113,PP,18,FALSE)</f>
        <v>X</v>
      </c>
      <c r="AR113" s="95" t="e">
        <f>VLOOKUP(A113,BB,3,FALSE)</f>
        <v>#N/A</v>
      </c>
      <c r="AS113" s="95" t="str">
        <f>VLOOKUP(A113,PP,19,FALSE)</f>
        <v>NBI</v>
      </c>
      <c r="AT113" s="63">
        <f>VLOOKUP(A113,PP,20,FALSE)</f>
        <v>35</v>
      </c>
      <c r="AU113" s="63">
        <f>VLOOKUP(A113,PP,21,FALSE)</f>
        <v>40</v>
      </c>
      <c r="AV113" s="63">
        <f>VLOOKUP(A113,VV,14,FALSE)</f>
        <v>69</v>
      </c>
      <c r="AW113" s="95" t="str">
        <f>VLOOKUP(A113,VV,15,FALSE)</f>
        <v>85490903 </v>
      </c>
      <c r="AX113" s="95" t="str">
        <f>VLOOKUP(A113,VV,16,FALSE)</f>
        <v>Passed</v>
      </c>
    </row>
    <row r="114" spans="1:50" x14ac:dyDescent="0.25">
      <c r="A114">
        <f>'Master File 02.27'!A116</f>
        <v>51692764</v>
      </c>
      <c r="B114" t="str">
        <f>VLOOKUP(A114,OO,2,FALSE)</f>
        <v>Lazo II, Daniel</v>
      </c>
      <c r="G114">
        <f>VLOOKUP(A114,OO,7,FALSE)</f>
        <v>51581034</v>
      </c>
      <c r="H114" t="str">
        <f>VLOOKUP(A114,OO,8,FALSE)</f>
        <v>Leona, Christian Geemee</v>
      </c>
      <c r="I114">
        <f>VLOOKUP(A114,OO,9,FALSE)</f>
        <v>51758030</v>
      </c>
      <c r="J114" t="str">
        <f>VLOOKUP(A114,OO,10,FALSE)</f>
        <v>Alaganantham, Sundaram</v>
      </c>
      <c r="K114" t="str">
        <f>VLOOKUP(A114,OO,11,FALSE)</f>
        <v>Quality Analyst</v>
      </c>
      <c r="L114" t="str">
        <f>VLOOKUP(A114,OO,12,FALSE)</f>
        <v>SUPPORT</v>
      </c>
      <c r="M114" t="str">
        <f>VLOOKUP(A114,OO,13,FALSE)</f>
        <v>ACTIVE</v>
      </c>
      <c r="N114" t="str">
        <f>VLOOKUP(A114,OO,14,FALSE)</f>
        <v>PPMC</v>
      </c>
      <c r="O114" t="str">
        <f>VLOOKUP(A114,OO,15,FALSE)</f>
        <v>Wave 1</v>
      </c>
      <c r="P114" t="str">
        <f>VLOOKUP(A114,OO,17,FALSE)</f>
        <v>E0.3</v>
      </c>
      <c r="Q114" t="str">
        <f>VLOOKUP(A114,OO,18,FALSE)</f>
        <v>2.7</v>
      </c>
      <c r="R114" s="64">
        <f>VLOOKUP(A114,OO,19,FALSE)</f>
        <v>42930</v>
      </c>
      <c r="S114" s="64">
        <f>VLOOKUP(A114,OO,20,FALSE)</f>
        <v>42968</v>
      </c>
      <c r="T114">
        <f>VLOOKUP(A114,OO,22,FALSE)</f>
        <v>6624499</v>
      </c>
      <c r="U114" t="str">
        <f>VLOOKUP(A114,OO,23,FALSE)</f>
        <v>DLAZOII</v>
      </c>
      <c r="V114" t="str">
        <f>VLOOKUP(A114,OO,24,FALSE)</f>
        <v>DANIEL.LAZOII</v>
      </c>
      <c r="W114">
        <f>VLOOKUP(A114,OO,25,FALSE)</f>
        <v>69089</v>
      </c>
      <c r="X114" t="str">
        <f>VLOOKUP(A114,OO,26,FALSE)</f>
        <v>LAZODANIEL</v>
      </c>
      <c r="Y114" t="str">
        <f>VLOOKUP(A114,OO,27,FALSE)</f>
        <v>PG3.HCLQuality.LAZODANIEL</v>
      </c>
      <c r="Z114" s="65">
        <f>VLOOKUP(A114,OO,28,FALSE)</f>
        <v>6047</v>
      </c>
      <c r="AA114" s="64">
        <f>VLOOKUP(A114,DZ,6,FALSE)</f>
        <v>32946</v>
      </c>
      <c r="AB114" t="str">
        <f>VLOOKUP(A114,HR,5,FALSE)</f>
        <v>B1 L28, Enlisted Personnel Village 2, Pinagsama, Taguig City</v>
      </c>
      <c r="AF114" s="63" t="s">
        <v>14873</v>
      </c>
      <c r="AG114" t="s">
        <v>14874</v>
      </c>
      <c r="AH114" s="63">
        <v>69</v>
      </c>
      <c r="AI114" s="63">
        <v>40</v>
      </c>
      <c r="AJ114" s="63">
        <v>35</v>
      </c>
      <c r="AL114" s="94" t="str">
        <f>VLOOKUP(A114,DZ,96,FALSE)</f>
        <v>LAZODANIELII@YAHOO.COM</v>
      </c>
      <c r="AM114" s="94" t="str">
        <f>VLOOKUP(A114,PP,13,FALSE)</f>
        <v>Audited</v>
      </c>
      <c r="AN114" s="94" t="str">
        <f>VLOOKUP(A114,PP,15,FALSE)</f>
        <v>Cleared</v>
      </c>
      <c r="AO114" s="95" t="str">
        <f>VLOOKUP(A114,PP,16,FALSE)</f>
        <v>Cleared</v>
      </c>
      <c r="AP114" s="63" t="str">
        <f>VLOOKUP(A114,PP,17,FALSE)</f>
        <v>Cleared</v>
      </c>
      <c r="AQ114" s="63" t="str">
        <f>VLOOKUP(A114,PP,18,FALSE)</f>
        <v>X</v>
      </c>
      <c r="AR114" s="95" t="e">
        <f>VLOOKUP(A114,BB,3,FALSE)</f>
        <v>#N/A</v>
      </c>
      <c r="AS114" s="95" t="str">
        <f>VLOOKUP(A114,PP,19,FALSE)</f>
        <v>Police</v>
      </c>
      <c r="AT114" s="63">
        <f>VLOOKUP(A114,PP,20,FALSE)</f>
        <v>35</v>
      </c>
      <c r="AU114" s="63">
        <f>VLOOKUP(A114,PP,21,FALSE)</f>
        <v>40</v>
      </c>
      <c r="AV114" s="63">
        <f>VLOOKUP(A114,VV,14,FALSE)</f>
        <v>69</v>
      </c>
      <c r="AW114" s="95">
        <f>VLOOKUP(A114,VV,15,FALSE)</f>
        <v>71060660</v>
      </c>
      <c r="AX114" s="95" t="str">
        <f>VLOOKUP(A114,VV,16,FALSE)</f>
        <v>Passed</v>
      </c>
    </row>
    <row r="115" spans="1:50" x14ac:dyDescent="0.25">
      <c r="A115">
        <f>'Master File 02.27'!A163</f>
        <v>51692595</v>
      </c>
      <c r="B115" t="str">
        <f>VLOOKUP(A115,OO,2,FALSE)</f>
        <v>Bautista, Rodolfo</v>
      </c>
      <c r="G115">
        <f>VLOOKUP(A115,OO,7,FALSE)</f>
        <v>51710500</v>
      </c>
      <c r="H115" t="str">
        <f>VLOOKUP(A115,OO,8,FALSE)</f>
        <v>Rodriguez, Rose Anne</v>
      </c>
      <c r="I115">
        <f>VLOOKUP(A115,OO,9,FALSE)</f>
        <v>51758030</v>
      </c>
      <c r="J115" t="str">
        <f>VLOOKUP(A115,OO,10,FALSE)</f>
        <v>Alaganantham, Sundaram</v>
      </c>
      <c r="K115" t="str">
        <f>VLOOKUP(A115,OO,11,FALSE)</f>
        <v>Trainer</v>
      </c>
      <c r="L115" t="str">
        <f>VLOOKUP(A115,OO,12,FALSE)</f>
        <v>SUPPORT</v>
      </c>
      <c r="M115" t="str">
        <f>VLOOKUP(A115,OO,13,FALSE)</f>
        <v>ACTIVE</v>
      </c>
      <c r="N115" t="str">
        <f>VLOOKUP(A115,OO,14,FALSE)</f>
        <v>Sleep CS</v>
      </c>
      <c r="O115" t="str">
        <f>VLOOKUP(A115,OO,15,FALSE)</f>
        <v>Wave 1</v>
      </c>
      <c r="P115" t="str">
        <f>VLOOKUP(A115,OO,17,FALSE)</f>
        <v>E0.3</v>
      </c>
      <c r="Q115" t="str">
        <f>VLOOKUP(A115,OO,18,FALSE)</f>
        <v>2.7</v>
      </c>
      <c r="R115" s="64">
        <f>VLOOKUP(A115,OO,19,FALSE)</f>
        <v>42929</v>
      </c>
      <c r="S115" s="64">
        <f>VLOOKUP(A115,OO,20,FALSE)</f>
        <v>42968</v>
      </c>
      <c r="T115">
        <f>VLOOKUP(A115,OO,22,FALSE)</f>
        <v>6624490</v>
      </c>
      <c r="U115" t="str">
        <f>VLOOKUP(A115,OO,23,FALSE)</f>
        <v>RBAUTIS3</v>
      </c>
      <c r="V115" t="str">
        <f>VLOOKUP(A115,OO,24,FALSE)</f>
        <v>RODOLFO.BAUTISTA</v>
      </c>
      <c r="W115">
        <f>VLOOKUP(A115,OO,25,FALSE)</f>
        <v>69096</v>
      </c>
      <c r="X115" t="str">
        <f>VLOOKUP(A115,OO,26,FALSE)</f>
        <v>BAUTISTARODOLFO</v>
      </c>
      <c r="Y115" t="str">
        <f>VLOOKUP(A115,OO,27,FALSE)</f>
        <v>PG3.HCLTraining.BAUTISTARODOLFO</v>
      </c>
      <c r="Z115" s="65">
        <f>VLOOKUP(A115,OO,28,FALSE)</f>
        <v>4337</v>
      </c>
      <c r="AA115" s="64">
        <f>VLOOKUP(A115,DZ,6,FALSE)</f>
        <v>31399</v>
      </c>
      <c r="AB115" t="str">
        <f>VLOOKUP(A115,HR,5,FALSE)</f>
        <v>31 Madrigal Compound, San Pedro, Laguna</v>
      </c>
      <c r="AF115" s="63" t="s">
        <v>14873</v>
      </c>
      <c r="AG115" t="s">
        <v>14874</v>
      </c>
      <c r="AH115" s="63">
        <v>69</v>
      </c>
      <c r="AI115" s="63">
        <v>38</v>
      </c>
      <c r="AJ115" s="63">
        <v>35</v>
      </c>
      <c r="AL115" s="94" t="str">
        <f>VLOOKUP(A115,DZ,96,FALSE)</f>
        <v>BAUTISTARODOLFO68@GMAIL.COM</v>
      </c>
      <c r="AM115" s="94" t="str">
        <f>VLOOKUP(A115,PP,13,FALSE)</f>
        <v>Audited</v>
      </c>
      <c r="AN115" s="94" t="str">
        <f>VLOOKUP(A115,PP,15,FALSE)</f>
        <v>Cleared</v>
      </c>
      <c r="AO115" s="95" t="str">
        <f>VLOOKUP(A115,PP,16,FALSE)</f>
        <v>Cleared</v>
      </c>
      <c r="AP115" s="63" t="str">
        <f>VLOOKUP(A115,PP,17,FALSE)</f>
        <v>Cleared</v>
      </c>
      <c r="AQ115" s="63" t="str">
        <f>VLOOKUP(A115,PP,18,FALSE)</f>
        <v>X</v>
      </c>
      <c r="AR115" s="95" t="e">
        <f>VLOOKUP(A115,BB,3,FALSE)</f>
        <v>#N/A</v>
      </c>
      <c r="AS115" s="95" t="str">
        <f>VLOOKUP(A115,PP,19,FALSE)</f>
        <v>Police</v>
      </c>
      <c r="AT115" s="63">
        <f>VLOOKUP(A115,PP,20,FALSE)</f>
        <v>35</v>
      </c>
      <c r="AU115" s="63">
        <f>VLOOKUP(A115,PP,21,FALSE)</f>
        <v>38</v>
      </c>
      <c r="AV115" s="63">
        <f>VLOOKUP(A115,VV,14,FALSE)</f>
        <v>69</v>
      </c>
      <c r="AW115" s="95">
        <f>VLOOKUP(A115,VV,15,FALSE)</f>
        <v>32617013</v>
      </c>
      <c r="AX115" s="95" t="str">
        <f>VLOOKUP(A115,VV,16,FALSE)</f>
        <v>Passed</v>
      </c>
    </row>
    <row r="116" spans="1:50" x14ac:dyDescent="0.25">
      <c r="A116">
        <f>'Master File 02.27'!A206</f>
        <v>51743041</v>
      </c>
      <c r="B116" t="str">
        <f>VLOOKUP(A116,OO,2,FALSE)</f>
        <v>Escobar, Kevin Anne</v>
      </c>
      <c r="G116">
        <f>VLOOKUP(A116,OO,7,FALSE)</f>
        <v>51588225</v>
      </c>
      <c r="H116" t="str">
        <f>VLOOKUP(A116,OO,8,FALSE)</f>
        <v>Boado, Ruel</v>
      </c>
      <c r="I116">
        <f>VLOOKUP(A116,OO,9,FALSE)</f>
        <v>51747002</v>
      </c>
      <c r="J116" t="str">
        <f>VLOOKUP(A116,OO,10,FALSE)</f>
        <v>Ronelle, Dalay</v>
      </c>
      <c r="K116" t="str">
        <f>VLOOKUP(A116,OO,11,FALSE)</f>
        <v>Senior CSR</v>
      </c>
      <c r="L116" t="str">
        <f>VLOOKUP(A116,OO,12,FALSE)</f>
        <v>PRODUCTION</v>
      </c>
      <c r="M116" t="str">
        <f>VLOOKUP(A116,OO,13,FALSE)</f>
        <v>ACTIVE</v>
      </c>
      <c r="N116" t="str">
        <f>VLOOKUP(A116,OO,14,FALSE)</f>
        <v>PPMC</v>
      </c>
      <c r="O116" t="str">
        <f>VLOOKUP(A116,OO,15,FALSE)</f>
        <v>Wave 17</v>
      </c>
      <c r="P116" t="str">
        <f>VLOOKUP(A116,OO,17,FALSE)</f>
        <v>E0.2</v>
      </c>
      <c r="Q116" t="str">
        <f>VLOOKUP(A116,OO,18,FALSE)</f>
        <v>1.7</v>
      </c>
      <c r="R116" s="64">
        <f>VLOOKUP(A116,OO,19,FALSE)</f>
        <v>43297</v>
      </c>
      <c r="S116" s="64">
        <f>VLOOKUP(A116,OO,20,FALSE)</f>
        <v>43381</v>
      </c>
      <c r="T116">
        <f>VLOOKUP(A116,OO,22,FALSE)</f>
        <v>6634776</v>
      </c>
      <c r="U116" t="str">
        <f>VLOOKUP(A116,OO,23,FALSE)</f>
        <v>KESCOBAR</v>
      </c>
      <c r="V116" t="str">
        <f>VLOOKUP(A116,OO,24,FALSE)</f>
        <v>KEVINANNE.ESCOBAR</v>
      </c>
      <c r="W116">
        <f>VLOOKUP(A116,OO,25,FALSE)</f>
        <v>48537</v>
      </c>
      <c r="X116" t="str">
        <f>VLOOKUP(A116,OO,26,FALSE)</f>
        <v>EscobarKevin</v>
      </c>
      <c r="Y116" t="str">
        <f>VLOOKUP(A116,OO,27,FALSE)</f>
        <v>PG3.HCLPPMCIB.EscobarKevin</v>
      </c>
      <c r="Z116" s="65">
        <f>VLOOKUP(A116,OO,28,FALSE)</f>
        <v>15313</v>
      </c>
      <c r="AA116" s="64">
        <f>VLOOKUP(A116,DZ,6,FALSE)</f>
        <v>34030</v>
      </c>
      <c r="AB116" t="str">
        <f>VLOOKUP(A116,HR,5,FALSE)</f>
        <v>2047 a francisco st. sta ana manila</v>
      </c>
      <c r="AF116" s="63" t="s">
        <v>14873</v>
      </c>
      <c r="AG116" t="s">
        <v>14874</v>
      </c>
      <c r="AH116" s="63">
        <v>69</v>
      </c>
      <c r="AI116" s="63">
        <v>41</v>
      </c>
      <c r="AJ116" s="63">
        <v>35</v>
      </c>
      <c r="AL116" s="94" t="str">
        <f>VLOOKUP(A116,DZ,96,FALSE)</f>
        <v>KEVINANNESCOBAR74@GMAIL.COM</v>
      </c>
      <c r="AM116" s="94" t="str">
        <f>VLOOKUP(A116,PP,13,FALSE)</f>
        <v>Audited</v>
      </c>
      <c r="AN116" s="94" t="str">
        <f>VLOOKUP(A116,PP,15,FALSE)</f>
        <v>Cleared</v>
      </c>
      <c r="AO116" s="95" t="str">
        <f>VLOOKUP(A116,PP,16,FALSE)</f>
        <v>Cleared</v>
      </c>
      <c r="AP116" s="63" t="str">
        <f>VLOOKUP(A116,PP,17,FALSE)</f>
        <v>Cleared</v>
      </c>
      <c r="AQ116" s="63" t="str">
        <f>VLOOKUP(A116,PP,18,FALSE)</f>
        <v>X</v>
      </c>
      <c r="AR116" s="95" t="e">
        <f>VLOOKUP(A116,BB,3,FALSE)</f>
        <v>#N/A</v>
      </c>
      <c r="AS116" s="95" t="str">
        <f>VLOOKUP(A116,PP,19,FALSE)</f>
        <v>NBI</v>
      </c>
      <c r="AT116" s="63">
        <f>VLOOKUP(A116,PP,20,FALSE)</f>
        <v>35</v>
      </c>
      <c r="AU116" s="63">
        <f>VLOOKUP(A116,PP,21,FALSE)</f>
        <v>41</v>
      </c>
      <c r="AV116" s="63">
        <f>VLOOKUP(A116,VV,14,FALSE)</f>
        <v>69</v>
      </c>
      <c r="AW116" s="95">
        <f>VLOOKUP(A116,VV,15,FALSE)</f>
        <v>89516830</v>
      </c>
      <c r="AX116" s="95" t="str">
        <f>VLOOKUP(A116,VV,16,FALSE)</f>
        <v>Passed</v>
      </c>
    </row>
    <row r="117" spans="1:50" x14ac:dyDescent="0.25">
      <c r="A117">
        <f>'Master File 02.27'!A133</f>
        <v>51721454</v>
      </c>
      <c r="B117" t="str">
        <f>VLOOKUP(A117,OO,2,FALSE)</f>
        <v>Monterola, Betsy</v>
      </c>
      <c r="G117">
        <f>VLOOKUP(A117,OO,7,FALSE)</f>
        <v>51691175</v>
      </c>
      <c r="H117" t="str">
        <f>VLOOKUP(A117,OO,8,FALSE)</f>
        <v>Estaras, Rowell Golloso</v>
      </c>
      <c r="I117">
        <f>VLOOKUP(A117,OO,9,FALSE)</f>
        <v>51609648</v>
      </c>
      <c r="J117" t="str">
        <f>VLOOKUP(A117,OO,10,FALSE)</f>
        <v>Alcantara, Ma. Concepcion</v>
      </c>
      <c r="K117" t="str">
        <f>VLOOKUP(A117,OO,11,FALSE)</f>
        <v>Senior CSR</v>
      </c>
      <c r="L117" t="str">
        <f>VLOOKUP(A117,OO,12,FALSE)</f>
        <v>PRODUCTION</v>
      </c>
      <c r="M117" t="str">
        <f>VLOOKUP(A117,OO,13,FALSE)</f>
        <v>ACTIVE</v>
      </c>
      <c r="N117" t="str">
        <f>VLOOKUP(A117,OO,14,FALSE)</f>
        <v>Sleep EQ</v>
      </c>
      <c r="O117" t="str">
        <f>VLOOKUP(A117,OO,15,FALSE)</f>
        <v>Wave 20</v>
      </c>
      <c r="P117" t="str">
        <f>VLOOKUP(A117,OO,17,FALSE)</f>
        <v>E0.2</v>
      </c>
      <c r="Q117" t="str">
        <f>VLOOKUP(A117,OO,18,FALSE)</f>
        <v>2.0</v>
      </c>
      <c r="R117" s="64">
        <f>VLOOKUP(A117,OO,19,FALSE)</f>
        <v>43150</v>
      </c>
      <c r="S117" s="64">
        <f>VLOOKUP(A117,OO,20,FALSE)</f>
        <v>43468</v>
      </c>
      <c r="T117">
        <f>VLOOKUP(A117,OO,22,FALSE)</f>
        <v>6624870</v>
      </c>
      <c r="U117" t="str">
        <f>VLOOKUP(A117,OO,23,FALSE)</f>
        <v>BMONTERO</v>
      </c>
      <c r="V117" t="str">
        <f>VLOOKUP(A117,OO,24,FALSE)</f>
        <v>BETSY.MONTEROLA</v>
      </c>
      <c r="W117">
        <f>VLOOKUP(A117,OO,25,FALSE)</f>
        <v>69470</v>
      </c>
      <c r="X117" t="str">
        <f>VLOOKUP(A117,OO,26,FALSE)</f>
        <v>MonterolaBetsy</v>
      </c>
      <c r="Y117" t="str">
        <f>VLOOKUP(A117,OO,27,FALSE)</f>
        <v>PG3.HCLSLEEPRSEQ.MonterolaBetsy</v>
      </c>
      <c r="Z117" s="65">
        <f>VLOOKUP(A117,OO,28,FALSE)</f>
        <v>14862</v>
      </c>
      <c r="AA117" s="64">
        <f>VLOOKUP(A117,DZ,6,FALSE)</f>
        <v>29111</v>
      </c>
      <c r="AB117" t="str">
        <f>VLOOKUP(A117,HR,5,FALSE)</f>
        <v>Cainta Rizal</v>
      </c>
      <c r="AF117" s="63" t="s">
        <v>14873</v>
      </c>
      <c r="AG117" t="s">
        <v>14874</v>
      </c>
      <c r="AH117" s="63">
        <v>68</v>
      </c>
      <c r="AI117" s="63">
        <v>37</v>
      </c>
      <c r="AJ117" s="63">
        <v>35</v>
      </c>
      <c r="AL117" s="94" t="str">
        <f>VLOOKUP(A117,DZ,96,FALSE)</f>
        <v>BETSY7913@GMAIL.COM</v>
      </c>
      <c r="AM117" s="94" t="str">
        <f>VLOOKUP(A117,PP,13,FALSE)</f>
        <v>Audited</v>
      </c>
      <c r="AN117" s="94" t="str">
        <f>VLOOKUP(A117,PP,15,FALSE)</f>
        <v>Cleared</v>
      </c>
      <c r="AO117" s="95" t="str">
        <f>VLOOKUP(A117,PP,16,FALSE)</f>
        <v>Cleared</v>
      </c>
      <c r="AP117" s="63" t="str">
        <f>VLOOKUP(A117,PP,17,FALSE)</f>
        <v>Cleared</v>
      </c>
      <c r="AQ117" s="63" t="str">
        <f>VLOOKUP(A117,PP,18,FALSE)</f>
        <v>X</v>
      </c>
      <c r="AR117" s="95" t="e">
        <f>VLOOKUP(A117,BB,3,FALSE)</f>
        <v>#N/A</v>
      </c>
      <c r="AS117" s="95" t="str">
        <f>VLOOKUP(A117,PP,19,FALSE)</f>
        <v>NBI</v>
      </c>
      <c r="AT117" s="63">
        <f>VLOOKUP(A117,PP,20,FALSE)</f>
        <v>35</v>
      </c>
      <c r="AU117" s="63">
        <f>VLOOKUP(A117,PP,21,FALSE)</f>
        <v>37</v>
      </c>
      <c r="AV117" s="63">
        <f>VLOOKUP(A117,VV,14,FALSE)</f>
        <v>68</v>
      </c>
      <c r="AW117" s="95">
        <f>VLOOKUP(A117,VV,15,FALSE)</f>
        <v>40827872</v>
      </c>
      <c r="AX117" s="95" t="str">
        <f>VLOOKUP(A117,VV,16,FALSE)</f>
        <v>Passed</v>
      </c>
    </row>
    <row r="118" spans="1:50" x14ac:dyDescent="0.25">
      <c r="A118">
        <f>'Master File 02.27'!A229</f>
        <v>51746424</v>
      </c>
      <c r="B118" t="str">
        <f>VLOOKUP(A118,OO,2,FALSE)</f>
        <v>Orfanel, Evelyn</v>
      </c>
      <c r="G118">
        <f>VLOOKUP(A118,OO,7,FALSE)</f>
        <v>51577893</v>
      </c>
      <c r="H118" t="str">
        <f>VLOOKUP(A118,OO,8,FALSE)</f>
        <v>Alcantara, Charie Hope</v>
      </c>
      <c r="I118">
        <f>VLOOKUP(A118,OO,9,FALSE)</f>
        <v>51772919</v>
      </c>
      <c r="J118" t="str">
        <f>VLOOKUP(A118,OO,10,FALSE)</f>
        <v>Fernandez, Rosanna Eslava</v>
      </c>
      <c r="K118" t="str">
        <f>VLOOKUP(A118,OO,11,FALSE)</f>
        <v>Senior CSR</v>
      </c>
      <c r="L118" t="str">
        <f>VLOOKUP(A118,OO,12,FALSE)</f>
        <v>PRODUCTION</v>
      </c>
      <c r="M118" t="str">
        <f>VLOOKUP(A118,OO,13,FALSE)</f>
        <v>ACTIVE</v>
      </c>
      <c r="N118" t="str">
        <f>VLOOKUP(A118,OO,14,FALSE)</f>
        <v>Kaiser SMC Resupply</v>
      </c>
      <c r="O118" t="str">
        <f>VLOOKUP(A118,OO,15,FALSE)</f>
        <v>Wave 11</v>
      </c>
      <c r="P118" t="str">
        <f>VLOOKUP(A118,OO,17,FALSE)</f>
        <v>E0.2</v>
      </c>
      <c r="Q118" t="str">
        <f>VLOOKUP(A118,OO,18,FALSE)</f>
        <v>1.6</v>
      </c>
      <c r="R118" s="64">
        <f>VLOOKUP(A118,OO,19,FALSE)</f>
        <v>43315</v>
      </c>
      <c r="S118" s="64">
        <f>VLOOKUP(A118,OO,20,FALSE)</f>
        <v>43753</v>
      </c>
      <c r="T118">
        <f>VLOOKUP(A118,OO,22,FALSE)</f>
        <v>6625002</v>
      </c>
      <c r="U118" t="str">
        <f>VLOOKUP(A118,OO,23,FALSE)</f>
        <v>EORFANE1</v>
      </c>
      <c r="V118" t="str">
        <f>VLOOKUP(A118,OO,24,FALSE)</f>
        <v>EVELYN.ORFANEL</v>
      </c>
      <c r="W118">
        <f>VLOOKUP(A118,OO,25,FALSE)</f>
        <v>48599</v>
      </c>
      <c r="X118" t="str">
        <f>VLOOKUP(A118,OO,26,FALSE)</f>
        <v>ORFANELEVELYN</v>
      </c>
      <c r="Y118" t="str">
        <f>VLOOKUP(A118,OO,27,FALSE)</f>
        <v>PG3.HCLKAISERHC.ORFANELEVELYN</v>
      </c>
      <c r="Z118" s="65">
        <f>VLOOKUP(A118,OO,28,FALSE)</f>
        <v>15384</v>
      </c>
      <c r="AA118" s="64">
        <f>VLOOKUP(A118,DZ,6,FALSE)</f>
        <v>30662</v>
      </c>
      <c r="AB118" t="str">
        <f>VLOOKUP(A118,HR,5,FALSE)</f>
        <v>Unit 302 MB26 BCDA Pamayanang Diego Silang</v>
      </c>
      <c r="AF118" s="63" t="s">
        <v>14873</v>
      </c>
      <c r="AG118" t="s">
        <v>14874</v>
      </c>
      <c r="AH118" s="63">
        <v>68</v>
      </c>
      <c r="AI118" s="63">
        <v>40</v>
      </c>
      <c r="AJ118" s="63">
        <v>35</v>
      </c>
      <c r="AL118" s="94" t="str">
        <f>VLOOKUP(A118,DZ,96,FALSE)</f>
        <v>EVELYNORFANEL@YAHOO.COM.PH</v>
      </c>
      <c r="AM118" s="94" t="str">
        <f>VLOOKUP(A118,PP,13,FALSE)</f>
        <v>Audited</v>
      </c>
      <c r="AN118" s="94" t="str">
        <f>VLOOKUP(A118,PP,15,FALSE)</f>
        <v>Cleared</v>
      </c>
      <c r="AO118" s="95" t="str">
        <f>VLOOKUP(A118,PP,16,FALSE)</f>
        <v>Cleared</v>
      </c>
      <c r="AP118" s="63" t="str">
        <f>VLOOKUP(A118,PP,17,FALSE)</f>
        <v>Cleared</v>
      </c>
      <c r="AQ118" s="63" t="str">
        <f>VLOOKUP(A118,PP,18,FALSE)</f>
        <v>X</v>
      </c>
      <c r="AR118" s="95" t="e">
        <f>VLOOKUP(A118,BB,3,FALSE)</f>
        <v>#N/A</v>
      </c>
      <c r="AS118" s="95" t="str">
        <f>VLOOKUP(A118,PP,19,FALSE)</f>
        <v>NBI</v>
      </c>
      <c r="AT118" s="63">
        <f>VLOOKUP(A118,PP,20,FALSE)</f>
        <v>35</v>
      </c>
      <c r="AU118" s="63">
        <f>VLOOKUP(A118,PP,21,FALSE)</f>
        <v>40</v>
      </c>
      <c r="AV118" s="63">
        <f>VLOOKUP(A118,VV,14,FALSE)</f>
        <v>68</v>
      </c>
      <c r="AW118" s="95">
        <f>VLOOKUP(A118,VV,15,FALSE)</f>
        <v>24082004</v>
      </c>
      <c r="AX118" s="95" t="str">
        <f>VLOOKUP(A118,VV,16,FALSE)</f>
        <v>Passed</v>
      </c>
    </row>
    <row r="119" spans="1:50" x14ac:dyDescent="0.25">
      <c r="A119">
        <f>'Master File 02.27'!A162</f>
        <v>51725455</v>
      </c>
      <c r="B119" t="str">
        <f>VLOOKUP(A119,OO,2,FALSE)</f>
        <v>Oamil, Mary Ann Rose</v>
      </c>
      <c r="G119">
        <f>VLOOKUP(A119,OO,7,FALSE)</f>
        <v>51559927</v>
      </c>
      <c r="H119" t="str">
        <f>VLOOKUP(A119,OO,8,FALSE)</f>
        <v>Acena, Bert Allan</v>
      </c>
      <c r="I119">
        <f>VLOOKUP(A119,OO,9,FALSE)</f>
        <v>51772919</v>
      </c>
      <c r="J119" t="str">
        <f>VLOOKUP(A119,OO,10,FALSE)</f>
        <v>Fernandez, Rosanna Eslava</v>
      </c>
      <c r="K119" t="str">
        <f>VLOOKUP(A119,OO,11,FALSE)</f>
        <v>Senior CSR</v>
      </c>
      <c r="L119" t="str">
        <f>VLOOKUP(A119,OO,12,FALSE)</f>
        <v>PRODUCTION</v>
      </c>
      <c r="M119" t="str">
        <f>VLOOKUP(A119,OO,13,FALSE)</f>
        <v>ACTIVE</v>
      </c>
      <c r="N119" t="str">
        <f>VLOOKUP(A119,OO,14,FALSE)</f>
        <v>Kaiser Closet</v>
      </c>
      <c r="O119" t="str">
        <f>VLOOKUP(A119,OO,15,FALSE)</f>
        <v>Wave 11</v>
      </c>
      <c r="P119" t="str">
        <f>VLOOKUP(A119,OO,17,FALSE)</f>
        <v>E0.2</v>
      </c>
      <c r="Q119" t="str">
        <f>VLOOKUP(A119,OO,18,FALSE)</f>
        <v>1.11</v>
      </c>
      <c r="R119" s="64">
        <f>VLOOKUP(A119,OO,19,FALSE)</f>
        <v>43180</v>
      </c>
      <c r="S119" s="64">
        <f>VLOOKUP(A119,OO,20,FALSE)</f>
        <v>43753</v>
      </c>
      <c r="T119">
        <f>VLOOKUP(A119,OO,22,FALSE)</f>
        <v>6624127</v>
      </c>
      <c r="U119" t="str">
        <f>VLOOKUP(A119,OO,23,FALSE)</f>
        <v>MOAMIL</v>
      </c>
      <c r="V119" t="str">
        <f>VLOOKUP(A119,OO,24,FALSE)</f>
        <v>MARYANNROSE.OAMIL</v>
      </c>
      <c r="W119">
        <f>VLOOKUP(A119,OO,25,FALSE)</f>
        <v>48451</v>
      </c>
      <c r="X119" t="str">
        <f>VLOOKUP(A119,OO,26,FALSE)</f>
        <v>OAMILMARYANNROSE</v>
      </c>
      <c r="Y119" t="str">
        <f>VLOOKUP(A119,OO,27,FALSE)</f>
        <v>PG3.HCLKAISERHC.OAMILMARYANNROSE</v>
      </c>
      <c r="Z119" s="65">
        <f>VLOOKUP(A119,OO,28,FALSE)</f>
        <v>2866</v>
      </c>
      <c r="AA119" s="64">
        <f>VLOOKUP(A119,DZ,6,FALSE)</f>
        <v>35228</v>
      </c>
      <c r="AB119" t="str">
        <f>VLOOKUP(A119,HR,5,FALSE)</f>
        <v>14 Kalinga St. La Vista Subd., Quezon City</v>
      </c>
      <c r="AF119" s="63" t="s">
        <v>14873</v>
      </c>
      <c r="AG119" t="s">
        <v>14873</v>
      </c>
      <c r="AH119" s="63">
        <v>62</v>
      </c>
      <c r="AI119" s="63">
        <v>38</v>
      </c>
      <c r="AJ119" s="63">
        <v>35</v>
      </c>
      <c r="AL119" s="94" t="str">
        <f>VLOOKUP(A119,DZ,96,FALSE)</f>
        <v>MAANOAMIL@GMAIL.COM</v>
      </c>
      <c r="AM119" s="94" t="str">
        <f>VLOOKUP(A119,PP,13,FALSE)</f>
        <v>Audited</v>
      </c>
      <c r="AN119" s="94" t="str">
        <f>VLOOKUP(A119,PP,15,FALSE)</f>
        <v>Cleared</v>
      </c>
      <c r="AO119" s="95" t="str">
        <f>VLOOKUP(A119,PP,16,FALSE)</f>
        <v>Cleared</v>
      </c>
      <c r="AP119" s="63" t="str">
        <f>VLOOKUP(A119,PP,17,FALSE)</f>
        <v>Cleared</v>
      </c>
      <c r="AQ119" s="63" t="str">
        <f>VLOOKUP(A119,PP,18,FALSE)</f>
        <v>Cleared</v>
      </c>
      <c r="AR119" s="95" t="e">
        <f>VLOOKUP(A119,BB,3,FALSE)</f>
        <v>#N/A</v>
      </c>
      <c r="AS119" s="95" t="str">
        <f>VLOOKUP(A119,PP,19,FALSE)</f>
        <v>NBI</v>
      </c>
      <c r="AT119" s="63">
        <f>VLOOKUP(A119,PP,20,FALSE)</f>
        <v>35</v>
      </c>
      <c r="AU119" s="63">
        <f>VLOOKUP(A119,PP,21,FALSE)</f>
        <v>38</v>
      </c>
      <c r="AV119" s="63">
        <f>VLOOKUP(A119,VV,14,FALSE)</f>
        <v>62</v>
      </c>
      <c r="AW119" s="95">
        <f>VLOOKUP(A119,VV,15,FALSE)</f>
        <v>52959000</v>
      </c>
      <c r="AX119" s="95" t="str">
        <f>VLOOKUP(A119,VV,16,FALSE)</f>
        <v>Passed</v>
      </c>
    </row>
    <row r="120" spans="1:50" x14ac:dyDescent="0.25">
      <c r="A120">
        <f>'Master File 02.27'!A174</f>
        <v>51725691</v>
      </c>
      <c r="B120" t="str">
        <f>VLOOKUP(A120,OO,2,FALSE)</f>
        <v>Beltran, Nanette</v>
      </c>
      <c r="G120">
        <f>VLOOKUP(A120,OO,7,FALSE)</f>
        <v>51737073</v>
      </c>
      <c r="H120" t="str">
        <f>VLOOKUP(A120,OO,8,FALSE)</f>
        <v>Oyando, Jayson</v>
      </c>
      <c r="I120">
        <f>VLOOKUP(A120,OO,9,FALSE)</f>
        <v>51747002</v>
      </c>
      <c r="J120" t="str">
        <f>VLOOKUP(A120,OO,10,FALSE)</f>
        <v>Ronelle, Dalay</v>
      </c>
      <c r="K120" t="str">
        <f>VLOOKUP(A120,OO,11,FALSE)</f>
        <v>Senior CSR</v>
      </c>
      <c r="L120" t="str">
        <f>VLOOKUP(A120,OO,12,FALSE)</f>
        <v>PRODUCTION</v>
      </c>
      <c r="M120" t="str">
        <f>VLOOKUP(A120,OO,13,FALSE)</f>
        <v>ACTIVE</v>
      </c>
      <c r="N120" t="str">
        <f>VLOOKUP(A120,OO,14,FALSE)</f>
        <v>PPMC IB L2</v>
      </c>
      <c r="O120" t="str">
        <f>VLOOKUP(A120,OO,15,FALSE)</f>
        <v>Wave 14</v>
      </c>
      <c r="P120" t="str">
        <f>VLOOKUP(A120,OO,17,FALSE)</f>
        <v>E0.2</v>
      </c>
      <c r="Q120" t="str">
        <f>VLOOKUP(A120,OO,18,FALSE)</f>
        <v>1.11</v>
      </c>
      <c r="R120" s="64">
        <f>VLOOKUP(A120,OO,19,FALSE)</f>
        <v>43182</v>
      </c>
      <c r="S120" s="64">
        <f>VLOOKUP(A120,OO,20,FALSE)</f>
        <v>43234</v>
      </c>
      <c r="T120">
        <f>VLOOKUP(A120,OO,22,FALSE)</f>
        <v>6624153</v>
      </c>
      <c r="U120" t="str">
        <f>VLOOKUP(A120,OO,23,FALSE)</f>
        <v>NBELTRA1</v>
      </c>
      <c r="V120" t="str">
        <f>VLOOKUP(A120,OO,24,FALSE)</f>
        <v>NANETTE.BELTRAN</v>
      </c>
      <c r="W120">
        <f>VLOOKUP(A120,OO,25,FALSE)</f>
        <v>48473</v>
      </c>
      <c r="X120" t="str">
        <f>VLOOKUP(A120,OO,26,FALSE)</f>
        <v>BeltranNanette</v>
      </c>
      <c r="Y120" t="str">
        <f>VLOOKUP(A120,OO,27,FALSE)</f>
        <v>PG3.HCLPPMCIB.BeltranNanette</v>
      </c>
      <c r="Z120" s="65">
        <f>VLOOKUP(A120,OO,28,FALSE)</f>
        <v>2648</v>
      </c>
      <c r="AA120" s="64">
        <f>VLOOKUP(A120,DZ,6,FALSE)</f>
        <v>25305</v>
      </c>
      <c r="AB120" t="str">
        <f>VLOOKUP(A120,HR,5,FALSE)</f>
        <v>St. Guadalupe Nuevo Makati</v>
      </c>
      <c r="AF120" s="63" t="s">
        <v>14873</v>
      </c>
      <c r="AG120" t="s">
        <v>14873</v>
      </c>
      <c r="AH120" s="63">
        <v>80</v>
      </c>
      <c r="AI120" s="63">
        <v>51</v>
      </c>
      <c r="AJ120" s="63">
        <v>35</v>
      </c>
      <c r="AL120" s="94" t="str">
        <f>VLOOKUP(A120,DZ,96,FALSE)</f>
        <v>NBELTRAN797@GMAIL.COM</v>
      </c>
      <c r="AM120" s="94" t="str">
        <f>VLOOKUP(A120,PP,13,FALSE)</f>
        <v>Audited</v>
      </c>
      <c r="AN120" s="94" t="str">
        <f>VLOOKUP(A120,PP,15,FALSE)</f>
        <v>Cleared</v>
      </c>
      <c r="AO120" s="95" t="str">
        <f>VLOOKUP(A120,PP,16,FALSE)</f>
        <v>Cleared</v>
      </c>
      <c r="AP120" s="63" t="str">
        <f>VLOOKUP(A120,PP,17,FALSE)</f>
        <v>Cleared</v>
      </c>
      <c r="AQ120" s="63" t="str">
        <f>VLOOKUP(A120,PP,18,FALSE)</f>
        <v>Cleared</v>
      </c>
      <c r="AR120" s="95" t="e">
        <f>VLOOKUP(A120,BB,3,FALSE)</f>
        <v>#N/A</v>
      </c>
      <c r="AS120" s="95" t="str">
        <f>VLOOKUP(A120,PP,19,FALSE)</f>
        <v>Police</v>
      </c>
      <c r="AT120" s="63">
        <f>VLOOKUP(A120,PP,20,FALSE)</f>
        <v>35</v>
      </c>
      <c r="AU120" s="63">
        <f>VLOOKUP(A120,PP,21,FALSE)</f>
        <v>51</v>
      </c>
      <c r="AV120" s="63">
        <f>VLOOKUP(A120,VV,14,FALSE)</f>
        <v>80</v>
      </c>
      <c r="AW120" s="95">
        <f>VLOOKUP(A120,VV,15,FALSE)</f>
        <v>40194788</v>
      </c>
      <c r="AX120" s="95" t="str">
        <f>VLOOKUP(A120,VV,16,FALSE)</f>
        <v>Passed</v>
      </c>
    </row>
    <row r="121" spans="1:50" x14ac:dyDescent="0.25">
      <c r="A121">
        <f>'Master File 02.27'!A260</f>
        <v>51801659</v>
      </c>
      <c r="B121" t="str">
        <f>VLOOKUP(A121,OO,2,FALSE)</f>
        <v xml:space="preserve">Bacene, Esperanza </v>
      </c>
      <c r="G121">
        <f>VLOOKUP(A121,OO,7,FALSE)</f>
        <v>51591940</v>
      </c>
      <c r="H121" t="str">
        <f>VLOOKUP(A121,OO,8,FALSE)</f>
        <v>Famisaran, Kimberly</v>
      </c>
      <c r="I121">
        <f>VLOOKUP(A121,OO,9,FALSE)</f>
        <v>51609648</v>
      </c>
      <c r="J121" t="str">
        <f>VLOOKUP(A121,OO,10,FALSE)</f>
        <v>Alcantara, Ma. Concepcion</v>
      </c>
      <c r="K121" t="str">
        <f>VLOOKUP(A121,OO,11,FALSE)</f>
        <v>CSR</v>
      </c>
      <c r="L121" t="str">
        <f>VLOOKUP(A121,OO,12,FALSE)</f>
        <v>PRODUCTION</v>
      </c>
      <c r="M121" t="str">
        <f>VLOOKUP(A121,OO,13,FALSE)</f>
        <v>ML</v>
      </c>
      <c r="N121" t="str">
        <f>VLOOKUP(A121,OO,14,FALSE)</f>
        <v>Sleep EQ</v>
      </c>
      <c r="O121" t="str">
        <f>VLOOKUP(A121,OO,15,FALSE)</f>
        <v>Wave 22</v>
      </c>
      <c r="P121" t="str">
        <f>VLOOKUP(A121,OO,17,FALSE)</f>
        <v>E0.1</v>
      </c>
      <c r="Q121" t="str">
        <f>VLOOKUP(A121,OO,18,FALSE)</f>
        <v>0.10</v>
      </c>
      <c r="R121" s="64">
        <f>VLOOKUP(A121,OO,19,FALSE)</f>
        <v>43553</v>
      </c>
      <c r="S121" s="64">
        <f>VLOOKUP(A121,OO,20,FALSE)</f>
        <v>43598</v>
      </c>
      <c r="T121">
        <f>VLOOKUP(A121,OO,22,FALSE)</f>
        <v>0</v>
      </c>
      <c r="U121" t="str">
        <f>VLOOKUP(A121,OO,23,FALSE)</f>
        <v>EBACENCE</v>
      </c>
      <c r="V121" t="str">
        <f>VLOOKUP(A121,OO,24,FALSE)</f>
        <v>ESPERANZA.BACENE</v>
      </c>
      <c r="W121">
        <f>VLOOKUP(A121,OO,25,FALSE)</f>
        <v>69021</v>
      </c>
      <c r="X121" t="str">
        <f>VLOOKUP(A121,OO,26,FALSE)</f>
        <v>BACENCEESPERANZ</v>
      </c>
      <c r="Y121" t="str">
        <f>VLOOKUP(A121,OO,27,FALSE)</f>
        <v>PG3.HCLSleepRSEQ.BACENCEESPERANZ</v>
      </c>
      <c r="Z121" s="65">
        <f>VLOOKUP(A121,OO,28,FALSE)</f>
        <v>17074</v>
      </c>
      <c r="AA121" s="64">
        <f>VLOOKUP(A121,DZ,6,FALSE)</f>
        <v>35254</v>
      </c>
      <c r="AB121" t="e">
        <f>VLOOKUP(A121,HR,5,FALSE)</f>
        <v>#N/A</v>
      </c>
      <c r="AF121" s="63" t="s">
        <v>14873</v>
      </c>
      <c r="AG121" t="s">
        <v>14874</v>
      </c>
      <c r="AH121" s="63">
        <v>66</v>
      </c>
      <c r="AI121" s="63">
        <v>38</v>
      </c>
      <c r="AJ121" s="63">
        <v>35</v>
      </c>
      <c r="AL121" s="94" t="str">
        <f>VLOOKUP(A121,DZ,96,FALSE)</f>
        <v>BACENCE.ESPIE@GMAIL.COM</v>
      </c>
      <c r="AM121" s="94" t="str">
        <f>VLOOKUP(A121,PP,13,FALSE)</f>
        <v>Audited</v>
      </c>
      <c r="AN121" s="94" t="str">
        <f>VLOOKUP(A121,PP,15,FALSE)</f>
        <v>Cleared</v>
      </c>
      <c r="AO121" s="95" t="str">
        <f>VLOOKUP(A121,PP,16,FALSE)</f>
        <v>Cleared</v>
      </c>
      <c r="AP121" s="63" t="str">
        <f>VLOOKUP(A121,PP,17,FALSE)</f>
        <v>Cleared</v>
      </c>
      <c r="AQ121" s="63" t="str">
        <f>VLOOKUP(A121,PP,18,FALSE)</f>
        <v>X</v>
      </c>
      <c r="AR121" s="95" t="str">
        <f>VLOOKUP(A121,BB,3,FALSE)</f>
        <v>Closed with Council Approval</v>
      </c>
      <c r="AS121" s="95" t="str">
        <f>VLOOKUP(A121,PP,19,FALSE)</f>
        <v>NBI</v>
      </c>
      <c r="AT121" s="63">
        <f>VLOOKUP(A121,PP,20,FALSE)</f>
        <v>35</v>
      </c>
      <c r="AU121" s="63">
        <f>VLOOKUP(A121,PP,21,FALSE)</f>
        <v>38</v>
      </c>
      <c r="AV121" s="63">
        <f>VLOOKUP(A121,VV,14,FALSE)</f>
        <v>66</v>
      </c>
      <c r="AW121" s="95">
        <f>VLOOKUP(A121,VV,15,FALSE)</f>
        <v>44285840</v>
      </c>
      <c r="AX121" s="95" t="str">
        <f>VLOOKUP(A121,VV,16,FALSE)</f>
        <v>Passed</v>
      </c>
    </row>
    <row r="122" spans="1:50" x14ac:dyDescent="0.25">
      <c r="A122">
        <f>'Master File 02.27'!A183</f>
        <v>51727437</v>
      </c>
      <c r="B122" t="str">
        <f>VLOOKUP(A122,OO,2,FALSE)</f>
        <v>Par, Aldrin</v>
      </c>
      <c r="G122">
        <f>VLOOKUP(A122,OO,7,FALSE)</f>
        <v>51698635</v>
      </c>
      <c r="H122" t="str">
        <f>VLOOKUP(A122,OO,8,FALSE)</f>
        <v>Bautista, Monica</v>
      </c>
      <c r="I122">
        <f>VLOOKUP(A122,OO,9,FALSE)</f>
        <v>51609648</v>
      </c>
      <c r="J122" t="str">
        <f>VLOOKUP(A122,OO,10,FALSE)</f>
        <v>Alcantara, Ma. Concepcion</v>
      </c>
      <c r="K122" t="str">
        <f>VLOOKUP(A122,OO,11,FALSE)</f>
        <v>Senior CSR</v>
      </c>
      <c r="L122" t="str">
        <f>VLOOKUP(A122,OO,12,FALSE)</f>
        <v>PRODUCTION</v>
      </c>
      <c r="M122" t="str">
        <f>VLOOKUP(A122,OO,13,FALSE)</f>
        <v>ACTIVE</v>
      </c>
      <c r="N122" t="str">
        <f>VLOOKUP(A122,OO,14,FALSE)</f>
        <v>DME EQ</v>
      </c>
      <c r="O122" t="str">
        <f>VLOOKUP(A122,OO,15,FALSE)</f>
        <v>Wave 6</v>
      </c>
      <c r="P122" t="str">
        <f>VLOOKUP(A122,OO,17,FALSE)</f>
        <v>E0.2</v>
      </c>
      <c r="Q122" t="str">
        <f>VLOOKUP(A122,OO,18,FALSE)</f>
        <v>1.10</v>
      </c>
      <c r="R122" s="64">
        <f>VLOOKUP(A122,OO,19,FALSE)</f>
        <v>43194</v>
      </c>
      <c r="S122" s="64">
        <f>VLOOKUP(A122,OO,20,FALSE)</f>
        <v>43237</v>
      </c>
      <c r="T122">
        <f>VLOOKUP(A122,OO,22,FALSE)</f>
        <v>6624034</v>
      </c>
      <c r="U122" t="str">
        <f>VLOOKUP(A122,OO,23,FALSE)</f>
        <v>APAR</v>
      </c>
      <c r="V122" t="str">
        <f>VLOOKUP(A122,OO,24,FALSE)</f>
        <v>ALDRIN.PAR</v>
      </c>
      <c r="W122">
        <f>VLOOKUP(A122,OO,25,FALSE)</f>
        <v>48502</v>
      </c>
      <c r="X122" t="str">
        <f>VLOOKUP(A122,OO,26,FALSE)</f>
        <v>ParAldrin</v>
      </c>
      <c r="Y122" t="str">
        <f>VLOOKUP(A122,OO,27,FALSE)</f>
        <v>PG3.HCLDMEEQ.ParAldrin</v>
      </c>
      <c r="Z122" s="65">
        <f>VLOOKUP(A122,OO,28,FALSE)</f>
        <v>15457</v>
      </c>
      <c r="AA122" s="64">
        <f>VLOOKUP(A122,DZ,6,FALSE)</f>
        <v>31581</v>
      </c>
      <c r="AB122" t="str">
        <f>VLOOKUP(A122,HR,5,FALSE)</f>
        <v>Taguig City</v>
      </c>
      <c r="AF122" s="63" t="s">
        <v>14873</v>
      </c>
      <c r="AG122" t="s">
        <v>14874</v>
      </c>
      <c r="AH122" s="63">
        <v>65</v>
      </c>
      <c r="AI122" s="63">
        <v>44</v>
      </c>
      <c r="AJ122" s="63">
        <v>35</v>
      </c>
      <c r="AL122" s="94" t="str">
        <f>VLOOKUP(A122,DZ,96,FALSE)</f>
        <v>UMAROTH01@GMAIL.COM</v>
      </c>
      <c r="AM122" s="94" t="str">
        <f>VLOOKUP(A122,PP,13,FALSE)</f>
        <v>Audited</v>
      </c>
      <c r="AN122" s="94" t="str">
        <f>VLOOKUP(A122,PP,15,FALSE)</f>
        <v>Cleared</v>
      </c>
      <c r="AO122" s="95" t="str">
        <f>VLOOKUP(A122,PP,16,FALSE)</f>
        <v>Cleared</v>
      </c>
      <c r="AP122" s="63" t="str">
        <f>VLOOKUP(A122,PP,17,FALSE)</f>
        <v>Cleared</v>
      </c>
      <c r="AQ122" s="63" t="str">
        <f>VLOOKUP(A122,PP,18,FALSE)</f>
        <v>X</v>
      </c>
      <c r="AR122" s="95" t="e">
        <f>VLOOKUP(A122,BB,3,FALSE)</f>
        <v>#N/A</v>
      </c>
      <c r="AS122" s="95" t="str">
        <f>VLOOKUP(A122,PP,19,FALSE)</f>
        <v>NBI</v>
      </c>
      <c r="AT122" s="63">
        <f>VLOOKUP(A122,PP,20,FALSE)</f>
        <v>35</v>
      </c>
      <c r="AU122" s="63">
        <f>VLOOKUP(A122,PP,21,FALSE)</f>
        <v>44</v>
      </c>
      <c r="AV122" s="63">
        <f>VLOOKUP(A122,VV,14,FALSE)</f>
        <v>65</v>
      </c>
      <c r="AW122" s="95">
        <f>VLOOKUP(A122,VV,15,FALSE)</f>
        <v>18184969</v>
      </c>
      <c r="AX122" s="95" t="str">
        <f>VLOOKUP(A122,VV,16,FALSE)</f>
        <v>Passed</v>
      </c>
    </row>
    <row r="123" spans="1:50" x14ac:dyDescent="0.25">
      <c r="A123">
        <f>'Master File 02.27'!A212</f>
        <v>51742635</v>
      </c>
      <c r="B123" t="str">
        <f>VLOOKUP(A123,OO,2,FALSE)</f>
        <v>Antoni, Cyrus</v>
      </c>
      <c r="G123">
        <f>VLOOKUP(A123,OO,7,FALSE)</f>
        <v>51615282</v>
      </c>
      <c r="H123" t="str">
        <f>VLOOKUP(A123,OO,8,FALSE)</f>
        <v>Lozares, Eurvene Mark Santiago</v>
      </c>
      <c r="I123">
        <f>VLOOKUP(A123,OO,9,FALSE)</f>
        <v>51747002</v>
      </c>
      <c r="J123" t="str">
        <f>VLOOKUP(A123,OO,10,FALSE)</f>
        <v>Ronelle, Dalay</v>
      </c>
      <c r="K123" t="str">
        <f>VLOOKUP(A123,OO,11,FALSE)</f>
        <v>Senior CSR</v>
      </c>
      <c r="L123" t="str">
        <f>VLOOKUP(A123,OO,12,FALSE)</f>
        <v>PRODUCTION</v>
      </c>
      <c r="M123" t="str">
        <f>VLOOKUP(A123,OO,13,FALSE)</f>
        <v>ACTIVE</v>
      </c>
      <c r="N123" t="str">
        <f>VLOOKUP(A123,OO,14,FALSE)</f>
        <v>PPMC BPM</v>
      </c>
      <c r="O123" t="str">
        <f>VLOOKUP(A123,OO,15,FALSE)</f>
        <v>Wave 16</v>
      </c>
      <c r="P123" t="str">
        <f>VLOOKUP(A123,OO,17,FALSE)</f>
        <v>E0.2</v>
      </c>
      <c r="Q123" t="str">
        <f>VLOOKUP(A123,OO,18,FALSE)</f>
        <v>1.7</v>
      </c>
      <c r="R123" s="64">
        <f>VLOOKUP(A123,OO,19,FALSE)</f>
        <v>43297</v>
      </c>
      <c r="S123" s="64">
        <f>VLOOKUP(A123,OO,20,FALSE)</f>
        <v>43752</v>
      </c>
      <c r="T123">
        <f>VLOOKUP(A123,OO,22,FALSE)</f>
        <v>6634772</v>
      </c>
      <c r="U123" t="str">
        <f>VLOOKUP(A123,OO,23,FALSE)</f>
        <v>CANTONI</v>
      </c>
      <c r="V123" t="str">
        <f>VLOOKUP(A123,OO,24,FALSE)</f>
        <v>CYRUS.ANTONI</v>
      </c>
      <c r="W123">
        <f>VLOOKUP(A123,OO,25,FALSE)</f>
        <v>48534</v>
      </c>
      <c r="X123" t="str">
        <f>VLOOKUP(A123,OO,26,FALSE)</f>
        <v>AntoniCyrus</v>
      </c>
      <c r="Y123" t="str">
        <f>VLOOKUP(A123,OO,27,FALSE)</f>
        <v>PG3.HCLPPMCBPM.AntoniCyrus</v>
      </c>
      <c r="Z123" s="65">
        <f>VLOOKUP(A123,OO,28,FALSE)</f>
        <v>15305</v>
      </c>
      <c r="AA123" s="64">
        <f>VLOOKUP(A123,DZ,6,FALSE)</f>
        <v>33032</v>
      </c>
      <c r="AB123" t="str">
        <f>VLOOKUP(A123,HR,5,FALSE)</f>
        <v>626 Lanzones St. NAPICO, Manggahan Pasig City</v>
      </c>
      <c r="AF123" s="63" t="s">
        <v>14873</v>
      </c>
      <c r="AG123" t="s">
        <v>14873</v>
      </c>
      <c r="AH123" s="63">
        <v>63</v>
      </c>
      <c r="AI123" s="63">
        <v>37</v>
      </c>
      <c r="AJ123" s="63">
        <v>35</v>
      </c>
      <c r="AL123" s="94" t="str">
        <f>VLOOKUP(A123,DZ,96,FALSE)</f>
        <v>ANTONICYRUS08@GMAIL.COM</v>
      </c>
      <c r="AM123" s="94" t="str">
        <f>VLOOKUP(A123,PP,13,FALSE)</f>
        <v>Audited</v>
      </c>
      <c r="AN123" s="94" t="str">
        <f>VLOOKUP(A123,PP,15,FALSE)</f>
        <v>Cleared</v>
      </c>
      <c r="AO123" s="95" t="str">
        <f>VLOOKUP(A123,PP,16,FALSE)</f>
        <v>Cleared</v>
      </c>
      <c r="AP123" s="63" t="str">
        <f>VLOOKUP(A123,PP,17,FALSE)</f>
        <v>Cleared</v>
      </c>
      <c r="AQ123" s="63" t="str">
        <f>VLOOKUP(A123,PP,18,FALSE)</f>
        <v>Cleared</v>
      </c>
      <c r="AR123" s="95" t="e">
        <f>VLOOKUP(A123,BB,3,FALSE)</f>
        <v>#N/A</v>
      </c>
      <c r="AS123" s="95" t="str">
        <f>VLOOKUP(A123,PP,19,FALSE)</f>
        <v>NBI</v>
      </c>
      <c r="AT123" s="63">
        <f>VLOOKUP(A123,PP,20,FALSE)</f>
        <v>35</v>
      </c>
      <c r="AU123" s="63">
        <f>VLOOKUP(A123,PP,21,FALSE)</f>
        <v>37</v>
      </c>
      <c r="AV123" s="63">
        <f>VLOOKUP(A123,VV,14,FALSE)</f>
        <v>63</v>
      </c>
      <c r="AW123" s="95">
        <f>VLOOKUP(A123,VV,15,FALSE)</f>
        <v>66628000</v>
      </c>
      <c r="AX123" s="95" t="str">
        <f>VLOOKUP(A123,VV,16,FALSE)</f>
        <v>Passed</v>
      </c>
    </row>
    <row r="124" spans="1:50" x14ac:dyDescent="0.25">
      <c r="A124">
        <f>'Master File 02.27'!A286</f>
        <v>51764418</v>
      </c>
      <c r="B124" t="str">
        <f>VLOOKUP(A124,OO,2,FALSE)</f>
        <v xml:space="preserve">Robale, Josephine </v>
      </c>
      <c r="G124">
        <f>VLOOKUP(A124,OO,7,FALSE)</f>
        <v>51710500</v>
      </c>
      <c r="H124" t="str">
        <f>VLOOKUP(A124,OO,8,FALSE)</f>
        <v>Rodriguez, Rose Anne</v>
      </c>
      <c r="I124">
        <f>VLOOKUP(A124,OO,9,FALSE)</f>
        <v>51758030</v>
      </c>
      <c r="J124" t="str">
        <f>VLOOKUP(A124,OO,10,FALSE)</f>
        <v>Alaganantham, Sundaram</v>
      </c>
      <c r="K124" t="str">
        <f>VLOOKUP(A124,OO,11,FALSE)</f>
        <v>Senior CSR</v>
      </c>
      <c r="L124" t="str">
        <f>VLOOKUP(A124,OO,12,FALSE)</f>
        <v>ABAY</v>
      </c>
      <c r="M124" t="str">
        <f>VLOOKUP(A124,OO,13,FALSE)</f>
        <v>ACTIVE</v>
      </c>
      <c r="N124" t="str">
        <f>VLOOKUP(A124,OO,14,FALSE)</f>
        <v>Sleep EQ</v>
      </c>
      <c r="O124" t="str">
        <f>VLOOKUP(A124,OO,15,FALSE)</f>
        <v>Wave 32</v>
      </c>
      <c r="P124" t="str">
        <f>VLOOKUP(A124,OO,17,FALSE)</f>
        <v>E0.2</v>
      </c>
      <c r="Q124" t="str">
        <f>VLOOKUP(A124,OO,18,FALSE)</f>
        <v>1.4</v>
      </c>
      <c r="R124" s="64">
        <f>VLOOKUP(A124,OO,19,FALSE)</f>
        <v>43389</v>
      </c>
      <c r="S124" s="64">
        <f>VLOOKUP(A124,OO,20,FALSE)</f>
        <v>43879</v>
      </c>
      <c r="T124">
        <f>VLOOKUP(A124,OO,22,FALSE)</f>
        <v>0</v>
      </c>
      <c r="U124" t="str">
        <f>VLOOKUP(A124,OO,23,FALSE)</f>
        <v>JROBALE1</v>
      </c>
      <c r="V124" t="str">
        <f>VLOOKUP(A124,OO,24,FALSE)</f>
        <v>JOSEPHINER</v>
      </c>
      <c r="W124">
        <f>VLOOKUP(A124,OO,25,FALSE)</f>
        <v>69395</v>
      </c>
      <c r="X124" t="str">
        <f>VLOOKUP(A124,OO,26,FALSE)</f>
        <v>RobaleJosephine</v>
      </c>
      <c r="Y124" t="str">
        <f>VLOOKUP(A124,OO,27,FALSE)</f>
        <v>PG3.HCLSleepRSEQ.RobaleJosephine</v>
      </c>
      <c r="Z124" s="65">
        <f>VLOOKUP(A124,OO,28,FALSE)</f>
        <v>0</v>
      </c>
      <c r="AA124" s="64" t="e">
        <f>VLOOKUP(A124,DZ,6,FALSE)</f>
        <v>#N/A</v>
      </c>
      <c r="AB124" t="e">
        <f>VLOOKUP(A124,HR,5,FALSE)</f>
        <v>#N/A</v>
      </c>
      <c r="AF124" s="63" t="s">
        <v>14873</v>
      </c>
      <c r="AG124" t="s">
        <v>14874</v>
      </c>
      <c r="AH124" s="63">
        <v>64</v>
      </c>
      <c r="AI124" s="63">
        <v>38</v>
      </c>
      <c r="AJ124" s="63">
        <v>35</v>
      </c>
      <c r="AL124" s="94" t="e">
        <f>VLOOKUP(A124,DZ,96,FALSE)</f>
        <v>#N/A</v>
      </c>
      <c r="AM124" s="94" t="str">
        <f>VLOOKUP(A124,PP,13,FALSE)</f>
        <v>Audited</v>
      </c>
      <c r="AN124" s="94" t="str">
        <f>VLOOKUP(A124,PP,15,FALSE)</f>
        <v>Cleared</v>
      </c>
      <c r="AO124" s="95" t="str">
        <f>VLOOKUP(A124,PP,16,FALSE)</f>
        <v>Cleared</v>
      </c>
      <c r="AP124" s="63" t="str">
        <f>VLOOKUP(A124,PP,17,FALSE)</f>
        <v>Cleared</v>
      </c>
      <c r="AQ124" s="63" t="str">
        <f>VLOOKUP(A124,PP,18,FALSE)</f>
        <v>X</v>
      </c>
      <c r="AR124" s="95" t="e">
        <f>VLOOKUP(A124,BB,3,FALSE)</f>
        <v>#N/A</v>
      </c>
      <c r="AS124" s="95" t="str">
        <f>VLOOKUP(A124,PP,19,FALSE)</f>
        <v>Police</v>
      </c>
      <c r="AT124" s="63">
        <f>VLOOKUP(A124,PP,20,FALSE)</f>
        <v>35</v>
      </c>
      <c r="AU124" s="63">
        <f>VLOOKUP(A124,PP,21,FALSE)</f>
        <v>38</v>
      </c>
      <c r="AV124" s="63">
        <f>VLOOKUP(A124,VV,14,FALSE)</f>
        <v>64</v>
      </c>
      <c r="AW124" s="95">
        <f>VLOOKUP(A124,VV,15,FALSE)</f>
        <v>59456275</v>
      </c>
      <c r="AX124" s="95" t="str">
        <f>VLOOKUP(A124,VV,16,FALSE)</f>
        <v>Passed</v>
      </c>
    </row>
    <row r="125" spans="1:50" x14ac:dyDescent="0.25">
      <c r="A125">
        <f>'Master File 02.27'!A259</f>
        <v>51801658</v>
      </c>
      <c r="B125" t="str">
        <f>VLOOKUP(A125,OO,2,FALSE)</f>
        <v xml:space="preserve">Praba, Alexis </v>
      </c>
      <c r="G125">
        <f>VLOOKUP(A125,OO,7,FALSE)</f>
        <v>51747002</v>
      </c>
      <c r="H125" t="str">
        <f>VLOOKUP(A125,OO,8,FALSE)</f>
        <v>Ronelle, Dalay</v>
      </c>
      <c r="I125">
        <f>VLOOKUP(A125,OO,9,FALSE)</f>
        <v>51621455</v>
      </c>
      <c r="J125" t="str">
        <f>VLOOKUP(A125,OO,10,FALSE)</f>
        <v>Francisco, Patricia Anne</v>
      </c>
      <c r="K125" t="str">
        <f>VLOOKUP(A125,OO,11,FALSE)</f>
        <v>Senior CSR</v>
      </c>
      <c r="L125" t="str">
        <f>VLOOKUP(A125,OO,12,FALSE)</f>
        <v>PRODUCTION</v>
      </c>
      <c r="M125" t="str">
        <f>VLOOKUP(A125,OO,13,FALSE)</f>
        <v>ACTIVE</v>
      </c>
      <c r="N125" t="str">
        <f>VLOOKUP(A125,OO,14,FALSE)</f>
        <v>PPMC</v>
      </c>
      <c r="O125" t="str">
        <f>VLOOKUP(A125,OO,15,FALSE)</f>
        <v>Wave 22</v>
      </c>
      <c r="P125" t="str">
        <f>VLOOKUP(A125,OO,17,FALSE)</f>
        <v>E0.2</v>
      </c>
      <c r="Q125" t="str">
        <f>VLOOKUP(A125,OO,18,FALSE)</f>
        <v>0.10</v>
      </c>
      <c r="R125" s="64">
        <f>VLOOKUP(A125,OO,19,FALSE)</f>
        <v>43553</v>
      </c>
      <c r="S125" s="64">
        <f>VLOOKUP(A125,OO,20,FALSE)</f>
        <v>43756</v>
      </c>
      <c r="T125">
        <f>VLOOKUP(A125,OO,22,FALSE)</f>
        <v>0</v>
      </c>
      <c r="U125" t="str">
        <f>VLOOKUP(A125,OO,23,FALSE)</f>
        <v>APRABA </v>
      </c>
      <c r="V125" t="str">
        <f>VLOOKUP(A125,OO,24,FALSE)</f>
        <v>ALEXIS.PRABA</v>
      </c>
      <c r="W125">
        <f>VLOOKUP(A125,OO,25,FALSE)</f>
        <v>69426</v>
      </c>
      <c r="X125" t="str">
        <f>VLOOKUP(A125,OO,26,FALSE)</f>
        <v>PRABAALEXIS</v>
      </c>
      <c r="Y125" t="str">
        <f>VLOOKUP(A125,OO,27,FALSE)</f>
        <v>PG3.HCLSleepRSCS.PRABAALEXIS</v>
      </c>
      <c r="Z125" s="65">
        <f>VLOOKUP(A125,OO,28,FALSE)</f>
        <v>17069</v>
      </c>
      <c r="AA125" s="64">
        <f>VLOOKUP(A125,DZ,6,FALSE)</f>
        <v>33555</v>
      </c>
      <c r="AB125" t="e">
        <f>VLOOKUP(A125,HR,5,FALSE)</f>
        <v>#N/A</v>
      </c>
      <c r="AF125" s="63" t="s">
        <v>14873</v>
      </c>
      <c r="AG125" t="s">
        <v>14874</v>
      </c>
      <c r="AH125" s="63">
        <v>63</v>
      </c>
      <c r="AI125" s="63">
        <v>38</v>
      </c>
      <c r="AJ125" s="63">
        <v>35</v>
      </c>
      <c r="AL125" s="94" t="str">
        <f>VLOOKUP(A125,DZ,96,FALSE)</f>
        <v>PRABAALEXIS@GMAIL.COM</v>
      </c>
      <c r="AM125" s="94" t="str">
        <f>VLOOKUP(A125,PP,13,FALSE)</f>
        <v>Audited</v>
      </c>
      <c r="AN125" s="94" t="str">
        <f>VLOOKUP(A125,PP,15,FALSE)</f>
        <v>Cleared</v>
      </c>
      <c r="AO125" s="95" t="str">
        <f>VLOOKUP(A125,PP,16,FALSE)</f>
        <v>Cleared</v>
      </c>
      <c r="AP125" s="63" t="str">
        <f>VLOOKUP(A125,PP,17,FALSE)</f>
        <v>Cleared</v>
      </c>
      <c r="AQ125" s="63" t="str">
        <f>VLOOKUP(A125,PP,18,FALSE)</f>
        <v>X</v>
      </c>
      <c r="AR125" s="95" t="str">
        <f>VLOOKUP(A125,BB,3,FALSE)</f>
        <v>Closed with Council Approval</v>
      </c>
      <c r="AS125" s="95" t="str">
        <f>VLOOKUP(A125,PP,19,FALSE)</f>
        <v>NBI</v>
      </c>
      <c r="AT125" s="63">
        <f>VLOOKUP(A125,PP,20,FALSE)</f>
        <v>35</v>
      </c>
      <c r="AU125" s="63">
        <f>VLOOKUP(A125,PP,21,FALSE)</f>
        <v>38</v>
      </c>
      <c r="AV125" s="63">
        <f>VLOOKUP(A125,VV,14,FALSE)</f>
        <v>63</v>
      </c>
      <c r="AW125" s="95">
        <f>VLOOKUP(A125,VV,15,FALSE)</f>
        <v>58490105</v>
      </c>
      <c r="AX125" s="95" t="str">
        <f>VLOOKUP(A125,VV,16,FALSE)</f>
        <v>Passed</v>
      </c>
    </row>
    <row r="126" spans="1:50" x14ac:dyDescent="0.25">
      <c r="A126">
        <f>'Master File 02.27'!A153</f>
        <v>51723238</v>
      </c>
      <c r="B126" t="str">
        <f>VLOOKUP(A126,OO,2,FALSE)</f>
        <v>Jao, Rolando</v>
      </c>
      <c r="G126">
        <f>VLOOKUP(A126,OO,7,FALSE)</f>
        <v>51615282</v>
      </c>
      <c r="H126" t="str">
        <f>VLOOKUP(A126,OO,8,FALSE)</f>
        <v>Lozares, Eurvene Mark Santiago</v>
      </c>
      <c r="I126">
        <f>VLOOKUP(A126,OO,9,FALSE)</f>
        <v>51747002</v>
      </c>
      <c r="J126" t="str">
        <f>VLOOKUP(A126,OO,10,FALSE)</f>
        <v>Ronelle, Dalay</v>
      </c>
      <c r="K126" t="str">
        <f>VLOOKUP(A126,OO,11,FALSE)</f>
        <v>Senior CSR</v>
      </c>
      <c r="L126" t="str">
        <f>VLOOKUP(A126,OO,12,FALSE)</f>
        <v>PRODUCTION</v>
      </c>
      <c r="M126" t="str">
        <f>VLOOKUP(A126,OO,13,FALSE)</f>
        <v>ACTIVE</v>
      </c>
      <c r="N126" t="str">
        <f>VLOOKUP(A126,OO,14,FALSE)</f>
        <v>PPMC BPM</v>
      </c>
      <c r="O126" t="str">
        <f>VLOOKUP(A126,OO,15,FALSE)</f>
        <v>Wave 12</v>
      </c>
      <c r="P126" t="str">
        <f>VLOOKUP(A126,OO,17,FALSE)</f>
        <v>E0.2</v>
      </c>
      <c r="Q126" t="str">
        <f>VLOOKUP(A126,OO,18,FALSE)</f>
        <v>1.11</v>
      </c>
      <c r="R126" s="64">
        <f>VLOOKUP(A126,OO,19,FALSE)</f>
        <v>43161</v>
      </c>
      <c r="S126" s="64">
        <f>VLOOKUP(A126,OO,20,FALSE)</f>
        <v>43213</v>
      </c>
      <c r="T126">
        <f>VLOOKUP(A126,OO,22,FALSE)</f>
        <v>6634538</v>
      </c>
      <c r="U126" t="str">
        <f>VLOOKUP(A126,OO,23,FALSE)</f>
        <v>RJAO</v>
      </c>
      <c r="V126" t="str">
        <f>VLOOKUP(A126,OO,24,FALSE)</f>
        <v>ROLANDO.JAO</v>
      </c>
      <c r="W126">
        <f>VLOOKUP(A126,OO,25,FALSE)</f>
        <v>48422</v>
      </c>
      <c r="X126" t="str">
        <f>VLOOKUP(A126,OO,26,FALSE)</f>
        <v>JaoRolando</v>
      </c>
      <c r="Y126" t="str">
        <f>VLOOKUP(A126,OO,27,FALSE)</f>
        <v>PG3.HCLPPMCBPM.JaoRolando</v>
      </c>
      <c r="Z126" s="65">
        <f>VLOOKUP(A126,OO,28,FALSE)</f>
        <v>206335</v>
      </c>
      <c r="AA126" s="64">
        <f>VLOOKUP(A126,DZ,6,FALSE)</f>
        <v>23107</v>
      </c>
      <c r="AB126" t="str">
        <f>VLOOKUP(A126,HR,5,FALSE)</f>
        <v>8238 A Santos Avenue Parañaque City</v>
      </c>
      <c r="AF126" s="63" t="s">
        <v>14873</v>
      </c>
      <c r="AG126" t="s">
        <v>14874</v>
      </c>
      <c r="AH126" s="63">
        <v>62</v>
      </c>
      <c r="AI126" s="63">
        <v>38</v>
      </c>
      <c r="AJ126" s="63">
        <v>35</v>
      </c>
      <c r="AL126" s="94" t="str">
        <f>VLOOKUP(A126,DZ,96,FALSE)</f>
        <v>JAO.ROLAND@YAHOO.COM</v>
      </c>
      <c r="AM126" s="94" t="str">
        <f>VLOOKUP(A126,PP,13,FALSE)</f>
        <v>Audited</v>
      </c>
      <c r="AN126" s="94" t="str">
        <f>VLOOKUP(A126,PP,15,FALSE)</f>
        <v>Cleared</v>
      </c>
      <c r="AO126" s="95" t="str">
        <f>VLOOKUP(A126,PP,16,FALSE)</f>
        <v>Cleared</v>
      </c>
      <c r="AP126" s="63" t="str">
        <f>VLOOKUP(A126,PP,17,FALSE)</f>
        <v>Cleared</v>
      </c>
      <c r="AQ126" s="63" t="str">
        <f>VLOOKUP(A126,PP,18,FALSE)</f>
        <v>X</v>
      </c>
      <c r="AR126" s="95" t="e">
        <f>VLOOKUP(A126,BB,3,FALSE)</f>
        <v>#N/A</v>
      </c>
      <c r="AS126" s="95" t="str">
        <f>VLOOKUP(A126,PP,19,FALSE)</f>
        <v>NBI</v>
      </c>
      <c r="AT126" s="63">
        <f>VLOOKUP(A126,PP,20,FALSE)</f>
        <v>35</v>
      </c>
      <c r="AU126" s="63">
        <f>VLOOKUP(A126,PP,21,FALSE)</f>
        <v>38</v>
      </c>
      <c r="AV126" s="63">
        <f>VLOOKUP(A126,VV,14,FALSE)</f>
        <v>62</v>
      </c>
      <c r="AW126" s="95">
        <f>VLOOKUP(A126,VV,15,FALSE)</f>
        <v>55420747</v>
      </c>
      <c r="AX126" s="95" t="str">
        <f>VLOOKUP(A126,VV,16,FALSE)</f>
        <v>Passed</v>
      </c>
    </row>
    <row r="127" spans="1:50" x14ac:dyDescent="0.25">
      <c r="A127">
        <f>'Master File 02.27'!A266</f>
        <v>51807806</v>
      </c>
      <c r="B127" t="str">
        <f>VLOOKUP(A127,OO,2,FALSE)</f>
        <v>Buncaras, Mary Twinkle Rose</v>
      </c>
      <c r="G127">
        <f>VLOOKUP(A127,OO,7,FALSE)</f>
        <v>51547367</v>
      </c>
      <c r="H127" t="str">
        <f>VLOOKUP(A127,OO,8,FALSE)</f>
        <v>Manikantan M</v>
      </c>
      <c r="I127">
        <f>VLOOKUP(A127,OO,9,FALSE)</f>
        <v>40166880</v>
      </c>
      <c r="J127" t="str">
        <f>VLOOKUP(A127,OO,10,FALSE)</f>
        <v>Srinivasan Ranganathan</v>
      </c>
      <c r="K127" t="str">
        <f>VLOOKUP(A127,OO,11,FALSE)</f>
        <v>Senior Executive</v>
      </c>
      <c r="L127" t="str">
        <f>VLOOKUP(A127,OO,12,FALSE)</f>
        <v>SUPPORT</v>
      </c>
      <c r="M127" t="str">
        <f>VLOOKUP(A127,OO,13,FALSE)</f>
        <v>ACTIVE</v>
      </c>
      <c r="N127" t="str">
        <f>VLOOKUP(A127,OO,14,FALSE)</f>
        <v>ALL</v>
      </c>
      <c r="O127" t="str">
        <f>VLOOKUP(A127,OO,15,FALSE)</f>
        <v>-</v>
      </c>
      <c r="P127" t="str">
        <f>VLOOKUP(A127,OO,17,FALSE)</f>
        <v>E1.1</v>
      </c>
      <c r="Q127" t="str">
        <f>VLOOKUP(A127,OO,18,FALSE)</f>
        <v>0.9</v>
      </c>
      <c r="R127" s="64">
        <f>VLOOKUP(A127,OO,19,FALSE)</f>
        <v>43587</v>
      </c>
      <c r="S127" s="64">
        <f>VLOOKUP(A127,OO,20,FALSE)</f>
        <v>0</v>
      </c>
      <c r="T127">
        <f>VLOOKUP(A127,OO,22,FALSE)</f>
        <v>0</v>
      </c>
      <c r="U127" t="str">
        <f>VLOOKUP(A127,OO,23,FALSE)</f>
        <v>MBUNCARA</v>
      </c>
      <c r="V127" t="str">
        <f>VLOOKUP(A127,OO,24,FALSE)</f>
        <v>MARYTWINKLERO.BUNCA</v>
      </c>
      <c r="W127">
        <f>VLOOKUP(A127,OO,25,FALSE)</f>
        <v>0</v>
      </c>
      <c r="X127" t="str">
        <f>VLOOKUP(A127,OO,26,FALSE)</f>
        <v/>
      </c>
      <c r="Y127">
        <f>VLOOKUP(A127,OO,27,FALSE)</f>
        <v>0</v>
      </c>
      <c r="Z127" s="65">
        <f>VLOOKUP(A127,OO,28,FALSE)</f>
        <v>16865</v>
      </c>
      <c r="AA127" s="64">
        <f>VLOOKUP(A127,DZ,6,FALSE)</f>
        <v>30870</v>
      </c>
      <c r="AB127" t="e">
        <f>VLOOKUP(A127,HR,5,FALSE)</f>
        <v>#N/A</v>
      </c>
      <c r="AF127" s="63" t="s">
        <v>14873</v>
      </c>
      <c r="AG127" t="s">
        <v>14873</v>
      </c>
      <c r="AH127" s="63">
        <v>62</v>
      </c>
      <c r="AI127" s="63">
        <v>47</v>
      </c>
      <c r="AJ127" s="63">
        <v>35</v>
      </c>
      <c r="AL127" s="94" t="str">
        <f>VLOOKUP(A127,DZ,96,FALSE)</f>
        <v>KOHFI.CHREEMER@GMAIL.COM</v>
      </c>
      <c r="AM127" s="94" t="str">
        <f>VLOOKUP(A127,PP,13,FALSE)</f>
        <v>Audited</v>
      </c>
      <c r="AN127" s="94" t="str">
        <f>VLOOKUP(A127,PP,15,FALSE)</f>
        <v>Cleared</v>
      </c>
      <c r="AO127" s="95" t="str">
        <f>VLOOKUP(A127,PP,16,FALSE)</f>
        <v>Cleared</v>
      </c>
      <c r="AP127" s="63" t="str">
        <f>VLOOKUP(A127,PP,17,FALSE)</f>
        <v>Cleared</v>
      </c>
      <c r="AQ127" s="63" t="str">
        <f>VLOOKUP(A127,PP,18,FALSE)</f>
        <v>Cleared</v>
      </c>
      <c r="AR127" s="95" t="e">
        <f>VLOOKUP(A127,BB,3,FALSE)</f>
        <v>#N/A</v>
      </c>
      <c r="AS127" s="95" t="str">
        <f>VLOOKUP(A127,PP,19,FALSE)</f>
        <v>NBI</v>
      </c>
      <c r="AT127" s="63">
        <f>VLOOKUP(A127,PP,20,FALSE)</f>
        <v>35</v>
      </c>
      <c r="AU127" s="63">
        <f>VLOOKUP(A127,PP,21,FALSE)</f>
        <v>47</v>
      </c>
      <c r="AV127" s="63">
        <f>VLOOKUP(A127,VV,14,FALSE)</f>
        <v>62</v>
      </c>
      <c r="AW127" s="95">
        <f>VLOOKUP(A127,VV,15,FALSE)</f>
        <v>38160898</v>
      </c>
      <c r="AX127" s="95" t="str">
        <f>VLOOKUP(A127,VV,16,FALSE)</f>
        <v>Passed</v>
      </c>
    </row>
    <row r="128" spans="1:50" x14ac:dyDescent="0.25">
      <c r="A128">
        <f>'Master File 02.27'!A234</f>
        <v>51764511</v>
      </c>
      <c r="B128" t="str">
        <f>VLOOKUP(A128,OO,2,FALSE)</f>
        <v>Cruz, Leovino</v>
      </c>
      <c r="G128">
        <f>VLOOKUP(A128,OO,7,FALSE)</f>
        <v>51547597</v>
      </c>
      <c r="H128" t="str">
        <f>VLOOKUP(A128,OO,8,FALSE)</f>
        <v>Venales, Marven</v>
      </c>
      <c r="I128">
        <f>VLOOKUP(A128,OO,9,FALSE)</f>
        <v>51814930</v>
      </c>
      <c r="J128" t="str">
        <f>VLOOKUP(A128,OO,10,FALSE)</f>
        <v xml:space="preserve">Raagas, Jake </v>
      </c>
      <c r="K128" t="str">
        <f>VLOOKUP(A128,OO,11,FALSE)</f>
        <v>Senior CSR</v>
      </c>
      <c r="L128" t="str">
        <f>VLOOKUP(A128,OO,12,FALSE)</f>
        <v>PRODUCTION</v>
      </c>
      <c r="M128" t="str">
        <f>VLOOKUP(A128,OO,13,FALSE)</f>
        <v>ACTIVE</v>
      </c>
      <c r="N128" t="str">
        <f>VLOOKUP(A128,OO,14,FALSE)</f>
        <v>Kaiser Pickup</v>
      </c>
      <c r="O128" t="str">
        <f>VLOOKUP(A128,OO,15,FALSE)</f>
        <v>Wave 6</v>
      </c>
      <c r="P128" t="str">
        <f>VLOOKUP(A128,OO,17,FALSE)</f>
        <v>E0.2</v>
      </c>
      <c r="Q128" t="str">
        <f>VLOOKUP(A128,OO,18,FALSE)</f>
        <v>1.4</v>
      </c>
      <c r="R128" s="64">
        <f>VLOOKUP(A128,OO,19,FALSE)</f>
        <v>43391</v>
      </c>
      <c r="S128" s="64">
        <f>VLOOKUP(A128,OO,20,FALSE)</f>
        <v>43430</v>
      </c>
      <c r="T128">
        <f>VLOOKUP(A128,OO,22,FALSE)</f>
        <v>0</v>
      </c>
      <c r="U128" t="str">
        <f>VLOOKUP(A128,OO,23,FALSE)</f>
        <v>LCRUZ6</v>
      </c>
      <c r="V128" t="str">
        <f>VLOOKUP(A128,OO,24,FALSE)</f>
        <v>LEOVINOC</v>
      </c>
      <c r="W128">
        <f>VLOOKUP(A128,OO,25,FALSE)</f>
        <v>69002</v>
      </c>
      <c r="X128" t="str">
        <f>VLOOKUP(A128,OO,26,FALSE)</f>
        <v>CruzLeovino</v>
      </c>
      <c r="Y128" t="str">
        <f>VLOOKUP(A128,OO,27,FALSE)</f>
        <v>PG3.HCLKAISERHC.CruzLeovino</v>
      </c>
      <c r="Z128" s="65">
        <f>VLOOKUP(A128,OO,28,FALSE)</f>
        <v>16089</v>
      </c>
      <c r="AA128" s="64">
        <f>VLOOKUP(A128,DZ,6,FALSE)</f>
        <v>29878</v>
      </c>
      <c r="AB128" t="str">
        <f>VLOOKUP(A128,HR,5,FALSE)</f>
        <v>08-A Lt. RR Cruz Street Bambang</v>
      </c>
      <c r="AF128" s="63" t="s">
        <v>14873</v>
      </c>
      <c r="AG128" t="s">
        <v>14873</v>
      </c>
      <c r="AH128" s="63">
        <v>64</v>
      </c>
      <c r="AI128" s="63" t="s">
        <v>17350</v>
      </c>
      <c r="AJ128" s="63" t="s">
        <v>17349</v>
      </c>
      <c r="AL128" s="94" t="str">
        <f>VLOOKUP(A128,DZ,96,FALSE)</f>
        <v>LEOVINOCRUZ06@YAHOO.COM</v>
      </c>
      <c r="AM128" s="94" t="str">
        <f>VLOOKUP(A128,PP,13,FALSE)</f>
        <v>Audited</v>
      </c>
      <c r="AN128" s="94" t="str">
        <f>VLOOKUP(A128,PP,15,FALSE)</f>
        <v>Cleared</v>
      </c>
      <c r="AO128" s="95" t="str">
        <f>VLOOKUP(A128,PP,16,FALSE)</f>
        <v>Cleared</v>
      </c>
      <c r="AP128" s="63" t="str">
        <f>VLOOKUP(A128,PP,17,FALSE)</f>
        <v>Cleared</v>
      </c>
      <c r="AQ128" s="63" t="str">
        <f>VLOOKUP(A128,PP,18,FALSE)</f>
        <v>Cleared</v>
      </c>
      <c r="AR128" s="95" t="str">
        <f>VLOOKUP(A128,BB,3,FALSE)</f>
        <v>Green-Closed</v>
      </c>
      <c r="AS128" s="95" t="str">
        <f>VLOOKUP(A128,PP,19,FALSE)</f>
        <v>NBI</v>
      </c>
      <c r="AT128" s="63" t="str">
        <f>VLOOKUP(A128,PP,20,FALSE)</f>
        <v>34</v>
      </c>
      <c r="AU128" s="63" t="str">
        <f>VLOOKUP(A128,PP,21,FALSE)</f>
        <v>42</v>
      </c>
      <c r="AV128" s="63">
        <f>VLOOKUP(A128,VV,14,FALSE)</f>
        <v>64</v>
      </c>
      <c r="AW128" s="95">
        <f>VLOOKUP(A128,VV,15,FALSE)</f>
        <v>42902300</v>
      </c>
      <c r="AX128" s="95" t="str">
        <f>VLOOKUP(A128,VV,16,FALSE)</f>
        <v>Passed</v>
      </c>
    </row>
    <row r="129" spans="1:50" x14ac:dyDescent="0.25">
      <c r="A129">
        <f>'Master File 02.27'!A3</f>
        <v>51578947</v>
      </c>
      <c r="B129" t="str">
        <f>VLOOKUP(A129,OO,2,FALSE)</f>
        <v>Del Rosario, Rosemarie</v>
      </c>
      <c r="G129">
        <f>VLOOKUP(A129,OO,7,FALSE)</f>
        <v>51747002</v>
      </c>
      <c r="H129" t="str">
        <f>VLOOKUP(A129,OO,8,FALSE)</f>
        <v>Ronelle, Dalay</v>
      </c>
      <c r="I129">
        <f>VLOOKUP(A129,OO,9,FALSE)</f>
        <v>51621455</v>
      </c>
      <c r="J129" t="str">
        <f>VLOOKUP(A129,OO,10,FALSE)</f>
        <v>Francisco, Patricia Anne</v>
      </c>
      <c r="K129" t="str">
        <f>VLOOKUP(A129,OO,11,FALSE)</f>
        <v>Team Leader</v>
      </c>
      <c r="L129" t="str">
        <f>VLOOKUP(A129,OO,12,FALSE)</f>
        <v>SUPPORT</v>
      </c>
      <c r="M129" t="str">
        <f>VLOOKUP(A129,OO,13,FALSE)</f>
        <v>ACTIVE</v>
      </c>
      <c r="N129" t="str">
        <f>VLOOKUP(A129,OO,14,FALSE)</f>
        <v>PPMC IB L2</v>
      </c>
      <c r="O129" t="str">
        <f>VLOOKUP(A129,OO,15,FALSE)</f>
        <v>Wave 4</v>
      </c>
      <c r="P129" t="str">
        <f>VLOOKUP(A129,OO,17,FALSE)</f>
        <v>E1.1</v>
      </c>
      <c r="Q129" t="str">
        <f>VLOOKUP(A129,OO,18,FALSE)</f>
        <v>4.5</v>
      </c>
      <c r="R129" s="64">
        <f>VLOOKUP(A129,OO,19,FALSE)</f>
        <v>42264</v>
      </c>
      <c r="S129" s="64">
        <f>VLOOKUP(A129,OO,20,FALSE)</f>
        <v>42436</v>
      </c>
      <c r="T129">
        <f>VLOOKUP(A129,OO,22,FALSE)</f>
        <v>6634233</v>
      </c>
      <c r="U129" t="str">
        <f>VLOOKUP(A129,OO,23,FALSE)</f>
        <v>RROSARI1</v>
      </c>
      <c r="V129" t="str">
        <f>VLOOKUP(A129,OO,24,FALSE)</f>
        <v>ROSEMARIE.D</v>
      </c>
      <c r="W129">
        <f>VLOOKUP(A129,OO,25,FALSE)</f>
        <v>69327</v>
      </c>
      <c r="X129" t="str">
        <f>VLOOKUP(A129,OO,26,FALSE)</f>
        <v>DELROSARIOROSEMARI</v>
      </c>
      <c r="Y129" t="str">
        <f>VLOOKUP(A129,OO,27,FALSE)</f>
        <v>PG3.HCLPPMCIB.DELROSARIOROSEMARI</v>
      </c>
      <c r="Z129" s="65">
        <f>VLOOKUP(A129,OO,28,FALSE)</f>
        <v>4341</v>
      </c>
      <c r="AA129" s="64">
        <f>VLOOKUP(A129,DZ,6,FALSE)</f>
        <v>29132</v>
      </c>
      <c r="AB129" t="str">
        <f>VLOOKUP(A129,HR,5,FALSE)</f>
        <v>23 Miranda St. Zone 3 Signal Village Taguig City</v>
      </c>
      <c r="AF129" s="63" t="s">
        <v>14873</v>
      </c>
      <c r="AG129" t="s">
        <v>14873</v>
      </c>
      <c r="AH129" s="63">
        <v>57</v>
      </c>
      <c r="AI129" s="63">
        <v>40</v>
      </c>
      <c r="AJ129" s="63">
        <v>34</v>
      </c>
      <c r="AL129" s="94" t="str">
        <f>VLOOKUP(A129,DZ,96,FALSE)</f>
        <v>YEZRIEL04@GMAIL.COM</v>
      </c>
      <c r="AM129" s="94" t="str">
        <f>VLOOKUP(A129,PP,13,FALSE)</f>
        <v>Audited</v>
      </c>
      <c r="AN129" s="94" t="str">
        <f>VLOOKUP(A129,PP,15,FALSE)</f>
        <v>Cleared</v>
      </c>
      <c r="AO129" s="95" t="str">
        <f>VLOOKUP(A129,PP,16,FALSE)</f>
        <v>Cleared</v>
      </c>
      <c r="AP129" s="63" t="str">
        <f>VLOOKUP(A129,PP,17,FALSE)</f>
        <v>Cleared</v>
      </c>
      <c r="AQ129" s="63" t="str">
        <f>VLOOKUP(A129,PP,18,FALSE)</f>
        <v>Cleared</v>
      </c>
      <c r="AR129" s="95" t="e">
        <f>VLOOKUP(A129,BB,3,FALSE)</f>
        <v>#N/A</v>
      </c>
      <c r="AS129" s="95" t="str">
        <f>VLOOKUP(A129,PP,19,FALSE)</f>
        <v>NBI</v>
      </c>
      <c r="AT129" s="63">
        <f>VLOOKUP(A129,PP,20,FALSE)</f>
        <v>34</v>
      </c>
      <c r="AU129" s="63">
        <f>VLOOKUP(A129,PP,21,FALSE)</f>
        <v>40</v>
      </c>
      <c r="AV129" s="63">
        <f>VLOOKUP(A129,VV,14,FALSE)</f>
        <v>57</v>
      </c>
      <c r="AW129" s="95">
        <f>VLOOKUP(A129,VV,15,FALSE)</f>
        <v>83693898</v>
      </c>
      <c r="AX129" s="95" t="str">
        <f>VLOOKUP(A129,VV,16,FALSE)</f>
        <v>Failed</v>
      </c>
    </row>
    <row r="130" spans="1:50" x14ac:dyDescent="0.25">
      <c r="A130">
        <f>'Master File 02.27'!A4</f>
        <v>51585203</v>
      </c>
      <c r="B130" t="str">
        <f>VLOOKUP(A130,OO,2,FALSE)</f>
        <v>Nepomuceno, Annie</v>
      </c>
      <c r="G130">
        <f>VLOOKUP(A130,OO,7,FALSE)</f>
        <v>51615282</v>
      </c>
      <c r="H130" t="str">
        <f>VLOOKUP(A130,OO,8,FALSE)</f>
        <v>Lozares, Eurvene Mark Santiago</v>
      </c>
      <c r="I130">
        <f>VLOOKUP(A130,OO,9,FALSE)</f>
        <v>51747002</v>
      </c>
      <c r="J130" t="str">
        <f>VLOOKUP(A130,OO,10,FALSE)</f>
        <v>Ronelle, Dalay</v>
      </c>
      <c r="K130" t="str">
        <f>VLOOKUP(A130,OO,11,FALSE)</f>
        <v>Senior CSR</v>
      </c>
      <c r="L130" t="str">
        <f>VLOOKUP(A130,OO,12,FALSE)</f>
        <v>PRODUCTION</v>
      </c>
      <c r="M130" t="str">
        <f>VLOOKUP(A130,OO,13,FALSE)</f>
        <v>LOA</v>
      </c>
      <c r="N130" t="str">
        <f>VLOOKUP(A130,OO,14,FALSE)</f>
        <v>PPMC BPM</v>
      </c>
      <c r="O130" t="str">
        <f>VLOOKUP(A130,OO,15,FALSE)</f>
        <v>Wave 1</v>
      </c>
      <c r="P130" t="str">
        <f>VLOOKUP(A130,OO,17,FALSE)</f>
        <v>E0.2</v>
      </c>
      <c r="Q130" t="str">
        <f>VLOOKUP(A130,OO,18,FALSE)</f>
        <v>4.3</v>
      </c>
      <c r="R130" s="64">
        <f>VLOOKUP(A130,OO,19,FALSE)</f>
        <v>42320</v>
      </c>
      <c r="S130" s="64">
        <f>VLOOKUP(A130,OO,20,FALSE)</f>
        <v>42359</v>
      </c>
      <c r="T130">
        <f>VLOOKUP(A130,OO,22,FALSE)</f>
        <v>6624048</v>
      </c>
      <c r="U130" t="str">
        <f>VLOOKUP(A130,OO,23,FALSE)</f>
        <v>ANEPOMUC</v>
      </c>
      <c r="V130" t="str">
        <f>VLOOKUP(A130,OO,24,FALSE)</f>
        <v>ANNIE.NEPOMUCENO</v>
      </c>
      <c r="W130">
        <f>VLOOKUP(A130,OO,25,FALSE)</f>
        <v>69417</v>
      </c>
      <c r="X130" t="str">
        <f>VLOOKUP(A130,OO,26,FALSE)</f>
        <v>NEPOMUCENOANNIE</v>
      </c>
      <c r="Y130" t="str">
        <f>VLOOKUP(A130,OO,27,FALSE)</f>
        <v>PG3.HCLPPMCBPM.NEPOMUCENOANNIE</v>
      </c>
      <c r="Z130" s="65">
        <f>VLOOKUP(A130,OO,28,FALSE)</f>
        <v>4355</v>
      </c>
      <c r="AA130" s="64">
        <f>VLOOKUP(A130,DZ,6,FALSE)</f>
        <v>27193</v>
      </c>
      <c r="AB130" t="str">
        <f>VLOOKUP(A130,HR,5,FALSE)</f>
        <v>1486 Ibayo St. Malinta Valenzuela city</v>
      </c>
      <c r="AF130" s="63" t="s">
        <v>14873</v>
      </c>
      <c r="AG130" t="s">
        <v>14873</v>
      </c>
      <c r="AH130" s="63">
        <v>71</v>
      </c>
      <c r="AI130" s="63">
        <v>38</v>
      </c>
      <c r="AJ130" s="63">
        <v>34</v>
      </c>
      <c r="AL130" s="94" t="str">
        <f>VLOOKUP(A130,DZ,96,FALSE)</f>
        <v>ANNIE_NEPOMUCENO@YAHOO.COM</v>
      </c>
      <c r="AM130" s="94" t="str">
        <f>VLOOKUP(A130,PP,13,FALSE)</f>
        <v>Audited</v>
      </c>
      <c r="AN130" s="94" t="str">
        <f>VLOOKUP(A130,PP,15,FALSE)</f>
        <v>Cleared</v>
      </c>
      <c r="AO130" s="95" t="str">
        <f>VLOOKUP(A130,PP,16,FALSE)</f>
        <v>Cleared</v>
      </c>
      <c r="AP130" s="63" t="str">
        <f>VLOOKUP(A130,PP,17,FALSE)</f>
        <v>Cleared</v>
      </c>
      <c r="AQ130" s="63" t="str">
        <f>VLOOKUP(A130,PP,18,FALSE)</f>
        <v>Cleared</v>
      </c>
      <c r="AR130" s="95" t="e">
        <f>VLOOKUP(A130,BB,3,FALSE)</f>
        <v>#N/A</v>
      </c>
      <c r="AS130" s="95" t="str">
        <f>VLOOKUP(A130,PP,19,FALSE)</f>
        <v>NBI</v>
      </c>
      <c r="AT130" s="63">
        <f>VLOOKUP(A130,PP,20,FALSE)</f>
        <v>34</v>
      </c>
      <c r="AU130" s="63">
        <f>VLOOKUP(A130,PP,21,FALSE)</f>
        <v>38</v>
      </c>
      <c r="AV130" s="63">
        <f>VLOOKUP(A130,VV,14,FALSE)</f>
        <v>71</v>
      </c>
      <c r="AW130" s="95">
        <f>VLOOKUP(A130,VV,15,FALSE)</f>
        <v>25082404</v>
      </c>
      <c r="AX130" s="95" t="str">
        <f>VLOOKUP(A130,VV,16,FALSE)</f>
        <v>Passed</v>
      </c>
    </row>
    <row r="131" spans="1:50" x14ac:dyDescent="0.25">
      <c r="A131">
        <f>'Master File 02.27'!A5</f>
        <v>51585202</v>
      </c>
      <c r="B131" t="str">
        <f>VLOOKUP(A131,OO,2,FALSE)</f>
        <v>Taan, Milliard Jayson</v>
      </c>
      <c r="G131">
        <f>VLOOKUP(A131,OO,7,FALSE)</f>
        <v>51615282</v>
      </c>
      <c r="H131" t="str">
        <f>VLOOKUP(A131,OO,8,FALSE)</f>
        <v>Lozares, Eurvene Mark Santiago</v>
      </c>
      <c r="I131">
        <f>VLOOKUP(A131,OO,9,FALSE)</f>
        <v>51747002</v>
      </c>
      <c r="J131" t="str">
        <f>VLOOKUP(A131,OO,10,FALSE)</f>
        <v>Ronelle, Dalay</v>
      </c>
      <c r="K131" t="str">
        <f>VLOOKUP(A131,OO,11,FALSE)</f>
        <v>Senior CSR</v>
      </c>
      <c r="L131" t="str">
        <f>VLOOKUP(A131,OO,12,FALSE)</f>
        <v>PRODUCTION</v>
      </c>
      <c r="M131" t="str">
        <f>VLOOKUP(A131,OO,13,FALSE)</f>
        <v>ACTIVE</v>
      </c>
      <c r="N131" t="str">
        <f>VLOOKUP(A131,OO,14,FALSE)</f>
        <v>PPMC BPM</v>
      </c>
      <c r="O131" t="str">
        <f>VLOOKUP(A131,OO,15,FALSE)</f>
        <v>Wave 1</v>
      </c>
      <c r="P131" t="str">
        <f>VLOOKUP(A131,OO,17,FALSE)</f>
        <v>E0.2</v>
      </c>
      <c r="Q131" t="str">
        <f>VLOOKUP(A131,OO,18,FALSE)</f>
        <v>4.3</v>
      </c>
      <c r="R131" s="64">
        <f>VLOOKUP(A131,OO,19,FALSE)</f>
        <v>42320</v>
      </c>
      <c r="S131" s="64">
        <f>VLOOKUP(A131,OO,20,FALSE)</f>
        <v>42359</v>
      </c>
      <c r="T131">
        <f>VLOOKUP(A131,OO,22,FALSE)</f>
        <v>6624054</v>
      </c>
      <c r="U131" t="str">
        <f>VLOOKUP(A131,OO,23,FALSE)</f>
        <v>MTAAN</v>
      </c>
      <c r="V131" t="str">
        <f>VLOOKUP(A131,OO,24,FALSE)</f>
        <v>MILLIARDJAYSON.TAAN</v>
      </c>
      <c r="W131">
        <f>VLOOKUP(A131,OO,25,FALSE)</f>
        <v>69416</v>
      </c>
      <c r="X131" t="str">
        <f>VLOOKUP(A131,OO,26,FALSE)</f>
        <v>TAANMILLIARDJAYSO</v>
      </c>
      <c r="Y131" t="str">
        <f>VLOOKUP(A131,OO,27,FALSE)</f>
        <v>PG3.HCLPPMCBPM.TAANMILLIARDJAYSO</v>
      </c>
      <c r="Z131" s="65">
        <f>VLOOKUP(A131,OO,28,FALSE)</f>
        <v>4351</v>
      </c>
      <c r="AA131" s="64">
        <f>VLOOKUP(A131,DZ,6,FALSE)</f>
        <v>32527</v>
      </c>
      <c r="AB131" t="str">
        <f>VLOOKUP(A131,HR,5,FALSE)</f>
        <v>116 b6 sitio 2 brgy fort bonifacio taguig city</v>
      </c>
      <c r="AF131" s="63" t="s">
        <v>14873</v>
      </c>
      <c r="AG131" t="s">
        <v>14873</v>
      </c>
      <c r="AH131" s="63">
        <v>61</v>
      </c>
      <c r="AI131" s="63">
        <v>40</v>
      </c>
      <c r="AJ131" s="63">
        <v>34</v>
      </c>
      <c r="AL131" s="94" t="str">
        <f>VLOOKUP(A131,DZ,96,FALSE)</f>
        <v>MILLIARDJAYSONTAAN19@YAHOO.COM</v>
      </c>
      <c r="AM131" s="94" t="str">
        <f>VLOOKUP(A131,PP,13,FALSE)</f>
        <v>Audited</v>
      </c>
      <c r="AN131" s="94" t="str">
        <f>VLOOKUP(A131,PP,15,FALSE)</f>
        <v>Cleared</v>
      </c>
      <c r="AO131" s="95" t="str">
        <f>VLOOKUP(A131,PP,16,FALSE)</f>
        <v>Cleared</v>
      </c>
      <c r="AP131" s="63" t="str">
        <f>VLOOKUP(A131,PP,17,FALSE)</f>
        <v>Cleared</v>
      </c>
      <c r="AQ131" s="63" t="str">
        <f>VLOOKUP(A131,PP,18,FALSE)</f>
        <v>Cleared</v>
      </c>
      <c r="AR131" s="95" t="e">
        <f>VLOOKUP(A131,BB,3,FALSE)</f>
        <v>#N/A</v>
      </c>
      <c r="AS131" s="95" t="str">
        <f>VLOOKUP(A131,PP,19,FALSE)</f>
        <v>NBI</v>
      </c>
      <c r="AT131" s="63">
        <f>VLOOKUP(A131,PP,20,FALSE)</f>
        <v>34</v>
      </c>
      <c r="AU131" s="63">
        <f>VLOOKUP(A131,PP,21,FALSE)</f>
        <v>40</v>
      </c>
      <c r="AV131" s="63">
        <f>VLOOKUP(A131,VV,14,FALSE)</f>
        <v>61</v>
      </c>
      <c r="AW131" s="95">
        <f>VLOOKUP(A131,VV,15,FALSE)</f>
        <v>49545733</v>
      </c>
      <c r="AX131" s="95" t="str">
        <f>VLOOKUP(A131,VV,16,FALSE)</f>
        <v>Failed</v>
      </c>
    </row>
    <row r="132" spans="1:50" x14ac:dyDescent="0.25">
      <c r="A132">
        <f>'Master File 02.27'!A10</f>
        <v>51588223</v>
      </c>
      <c r="B132" t="str">
        <f>VLOOKUP(A132,OO,2,FALSE)</f>
        <v>Pereira, Aiza Gay</v>
      </c>
      <c r="G132">
        <f>VLOOKUP(A132,OO,7,FALSE)</f>
        <v>51609648</v>
      </c>
      <c r="H132" t="str">
        <f>VLOOKUP(A132,OO,8,FALSE)</f>
        <v>Alcantara, Ma. Concepcion</v>
      </c>
      <c r="I132">
        <f>VLOOKUP(A132,OO,9,FALSE)</f>
        <v>51621455</v>
      </c>
      <c r="J132" t="str">
        <f>VLOOKUP(A132,OO,10,FALSE)</f>
        <v>Francisco, Patricia Anne</v>
      </c>
      <c r="K132" t="str">
        <f>VLOOKUP(A132,OO,11,FALSE)</f>
        <v>Team Leader</v>
      </c>
      <c r="L132" t="str">
        <f>VLOOKUP(A132,OO,12,FALSE)</f>
        <v>SUPPORT</v>
      </c>
      <c r="M132" t="str">
        <f>VLOOKUP(A132,OO,13,FALSE)</f>
        <v>Medical</v>
      </c>
      <c r="N132" t="str">
        <f>VLOOKUP(A132,OO,14,FALSE)</f>
        <v>Sleep EQ</v>
      </c>
      <c r="O132" t="str">
        <f>VLOOKUP(A132,OO,15,FALSE)</f>
        <v>Wave 1</v>
      </c>
      <c r="P132" t="str">
        <f>VLOOKUP(A132,OO,17,FALSE)</f>
        <v>E1.1</v>
      </c>
      <c r="Q132" t="str">
        <f>VLOOKUP(A132,OO,18,FALSE)</f>
        <v>4.2</v>
      </c>
      <c r="R132" s="64">
        <f>VLOOKUP(A132,OO,19,FALSE)</f>
        <v>42348</v>
      </c>
      <c r="S132" s="64">
        <f>VLOOKUP(A132,OO,20,FALSE)</f>
        <v>42359</v>
      </c>
      <c r="T132">
        <f>VLOOKUP(A132,OO,22,FALSE)</f>
        <v>6624061</v>
      </c>
      <c r="U132" t="str">
        <f>VLOOKUP(A132,OO,23,FALSE)</f>
        <v>APEREIR1</v>
      </c>
      <c r="V132" t="str">
        <f>VLOOKUP(A132,OO,24,FALSE)</f>
        <v>AIZAGAY.MENDONES</v>
      </c>
      <c r="W132">
        <f>VLOOKUP(A132,OO,25,FALSE)</f>
        <v>69408</v>
      </c>
      <c r="X132" t="str">
        <f>VLOOKUP(A132,OO,26,FALSE)</f>
        <v>MENDONESAIZAGAY</v>
      </c>
      <c r="Y132" t="str">
        <f>VLOOKUP(A132,OO,27,FALSE)</f>
        <v>PG3.HCLSleepRSEQ.MENDONESAIZAGAY</v>
      </c>
      <c r="Z132" s="65">
        <f>VLOOKUP(A132,OO,28,FALSE)</f>
        <v>4736</v>
      </c>
      <c r="AA132" s="64">
        <f>VLOOKUP(A132,DZ,6,FALSE)</f>
        <v>29159</v>
      </c>
      <c r="AB132" t="str">
        <f>VLOOKUP(A132,HR,5,FALSE)</f>
        <v>MC 09 404 BCDA</v>
      </c>
      <c r="AF132" s="63" t="s">
        <v>14873</v>
      </c>
      <c r="AG132" t="s">
        <v>14873</v>
      </c>
      <c r="AH132" s="63">
        <v>47</v>
      </c>
      <c r="AI132" s="63">
        <v>43</v>
      </c>
      <c r="AJ132" s="63">
        <v>34</v>
      </c>
      <c r="AL132" s="94" t="str">
        <f>VLOOKUP(A132,DZ,96,FALSE)</f>
        <v>AIZAGAY_PEREIRA@YAHOO.COM</v>
      </c>
      <c r="AM132" s="94" t="str">
        <f>VLOOKUP(A132,PP,13,FALSE)</f>
        <v>Audited</v>
      </c>
      <c r="AN132" s="94" t="str">
        <f>VLOOKUP(A132,PP,15,FALSE)</f>
        <v>Cleared</v>
      </c>
      <c r="AO132" s="95" t="str">
        <f>VLOOKUP(A132,PP,16,FALSE)</f>
        <v>Cleared</v>
      </c>
      <c r="AP132" s="63" t="str">
        <f>VLOOKUP(A132,PP,17,FALSE)</f>
        <v>Cleared</v>
      </c>
      <c r="AQ132" s="63" t="str">
        <f>VLOOKUP(A132,PP,18,FALSE)</f>
        <v>Cleared</v>
      </c>
      <c r="AR132" s="95" t="e">
        <f>VLOOKUP(A132,BB,3,FALSE)</f>
        <v>#N/A</v>
      </c>
      <c r="AS132" s="95" t="str">
        <f>VLOOKUP(A132,PP,19,FALSE)</f>
        <v>NBI</v>
      </c>
      <c r="AT132" s="63">
        <f>VLOOKUP(A132,PP,20,FALSE)</f>
        <v>34</v>
      </c>
      <c r="AU132" s="63">
        <f>VLOOKUP(A132,PP,21,FALSE)</f>
        <v>43</v>
      </c>
      <c r="AV132" s="63">
        <f>VLOOKUP(A132,VV,14,FALSE)</f>
        <v>47</v>
      </c>
      <c r="AW132" s="95">
        <f>VLOOKUP(A132,VV,15,FALSE)</f>
        <v>26044048</v>
      </c>
      <c r="AX132" s="95" t="str">
        <f>VLOOKUP(A132,VV,16,FALSE)</f>
        <v>Failed</v>
      </c>
    </row>
    <row r="133" spans="1:50" x14ac:dyDescent="0.25">
      <c r="A133">
        <f>'Master File 02.27'!A17</f>
        <v>51588228</v>
      </c>
      <c r="B133" t="str">
        <f>VLOOKUP(A133,OO,2,FALSE)</f>
        <v>Casinao, Jonalyn</v>
      </c>
      <c r="G133">
        <f>VLOOKUP(A133,OO,7,FALSE)</f>
        <v>51578947</v>
      </c>
      <c r="H133" t="str">
        <f>VLOOKUP(A133,OO,8,FALSE)</f>
        <v>Del Rosario, Rosemarie</v>
      </c>
      <c r="I133">
        <f>VLOOKUP(A133,OO,9,FALSE)</f>
        <v>51747002</v>
      </c>
      <c r="J133" t="str">
        <f>VLOOKUP(A133,OO,10,FALSE)</f>
        <v>Ronelle, Dalay</v>
      </c>
      <c r="K133" t="str">
        <f>VLOOKUP(A133,OO,11,FALSE)</f>
        <v>Senior CSR</v>
      </c>
      <c r="L133" t="str">
        <f>VLOOKUP(A133,OO,12,FALSE)</f>
        <v>PRODUCTION</v>
      </c>
      <c r="M133" t="str">
        <f>VLOOKUP(A133,OO,13,FALSE)</f>
        <v>ACTIVE</v>
      </c>
      <c r="N133" t="str">
        <f>VLOOKUP(A133,OO,14,FALSE)</f>
        <v>PPMC IB L2</v>
      </c>
      <c r="O133" t="str">
        <f>VLOOKUP(A133,OO,15,FALSE)</f>
        <v>Wave 2</v>
      </c>
      <c r="P133" t="str">
        <f>VLOOKUP(A133,OO,17,FALSE)</f>
        <v>E0.2</v>
      </c>
      <c r="Q133" t="str">
        <f>VLOOKUP(A133,OO,18,FALSE)</f>
        <v>4.2</v>
      </c>
      <c r="R133" s="64">
        <f>VLOOKUP(A133,OO,19,FALSE)</f>
        <v>42348</v>
      </c>
      <c r="S133" s="64">
        <f>VLOOKUP(A133,OO,20,FALSE)</f>
        <v>42428</v>
      </c>
      <c r="T133">
        <f>VLOOKUP(A133,OO,22,FALSE)</f>
        <v>6624071</v>
      </c>
      <c r="U133" t="str">
        <f>VLOOKUP(A133,OO,23,FALSE)</f>
        <v>JCASINAO</v>
      </c>
      <c r="V133" t="str">
        <f>VLOOKUP(A133,OO,24,FALSE)</f>
        <v>JONALYN.CASINAO</v>
      </c>
      <c r="W133">
        <f>VLOOKUP(A133,OO,25,FALSE)</f>
        <v>69362</v>
      </c>
      <c r="X133" t="str">
        <f>VLOOKUP(A133,OO,26,FALSE)</f>
        <v>CASINAOJONALYN</v>
      </c>
      <c r="Y133" t="str">
        <f>VLOOKUP(A133,OO,27,FALSE)</f>
        <v>PG3.HCLPPMCIB.CASINAOJONALYN</v>
      </c>
      <c r="Z133" s="65">
        <f>VLOOKUP(A133,OO,28,FALSE)</f>
        <v>4721</v>
      </c>
      <c r="AA133" s="64">
        <f>VLOOKUP(A133,DZ,6,FALSE)</f>
        <v>31705</v>
      </c>
      <c r="AB133" t="str">
        <f>VLOOKUP(A133,HR,5,FALSE)</f>
        <v>Blk 191 Lot 21</v>
      </c>
      <c r="AF133" s="63" t="s">
        <v>14873</v>
      </c>
      <c r="AG133" t="s">
        <v>14873</v>
      </c>
      <c r="AH133" s="63">
        <v>61</v>
      </c>
      <c r="AI133" s="63">
        <v>33</v>
      </c>
      <c r="AJ133" s="63">
        <v>34</v>
      </c>
      <c r="AL133" s="94" t="str">
        <f>VLOOKUP(A133,DZ,96,FALSE)</f>
        <v>JONALYN_CASINAO@YAHOO.COM</v>
      </c>
      <c r="AM133" s="94" t="str">
        <f>VLOOKUP(A133,PP,13,FALSE)</f>
        <v>Audited</v>
      </c>
      <c r="AN133" s="94" t="str">
        <f>VLOOKUP(A133,PP,15,FALSE)</f>
        <v>Cleared</v>
      </c>
      <c r="AO133" s="95" t="str">
        <f>VLOOKUP(A133,PP,16,FALSE)</f>
        <v>Cleared</v>
      </c>
      <c r="AP133" s="63" t="str">
        <f>VLOOKUP(A133,PP,17,FALSE)</f>
        <v>Cleared</v>
      </c>
      <c r="AQ133" s="63" t="str">
        <f>VLOOKUP(A133,PP,18,FALSE)</f>
        <v>Cleared</v>
      </c>
      <c r="AR133" s="95" t="e">
        <f>VLOOKUP(A133,BB,3,FALSE)</f>
        <v>#N/A</v>
      </c>
      <c r="AS133" s="95" t="str">
        <f>VLOOKUP(A133,PP,19,FALSE)</f>
        <v>NBI</v>
      </c>
      <c r="AT133" s="63">
        <f>VLOOKUP(A133,PP,20,FALSE)</f>
        <v>34</v>
      </c>
      <c r="AU133" s="63">
        <f>VLOOKUP(A133,PP,21,FALSE)</f>
        <v>33</v>
      </c>
      <c r="AV133" s="63">
        <f>VLOOKUP(A133,VV,14,FALSE)</f>
        <v>61</v>
      </c>
      <c r="AW133" s="95">
        <f>VLOOKUP(A133,VV,15,FALSE)</f>
        <v>22129914</v>
      </c>
      <c r="AX133" s="95" t="str">
        <f>VLOOKUP(A133,VV,16,FALSE)</f>
        <v>Failed</v>
      </c>
    </row>
    <row r="134" spans="1:50" x14ac:dyDescent="0.25">
      <c r="A134">
        <f>'Master File 02.27'!A18</f>
        <v>51588229</v>
      </c>
      <c r="B134" t="str">
        <f>VLOOKUP(A134,OO,2,FALSE)</f>
        <v>Olivadez, Jezza</v>
      </c>
      <c r="G134">
        <f>VLOOKUP(A134,OO,7,FALSE)</f>
        <v>51747002</v>
      </c>
      <c r="H134" t="str">
        <f>VLOOKUP(A134,OO,8,FALSE)</f>
        <v>Ronelle, Dalay</v>
      </c>
      <c r="I134">
        <f>VLOOKUP(A134,OO,9,FALSE)</f>
        <v>51621455</v>
      </c>
      <c r="J134" t="str">
        <f>VLOOKUP(A134,OO,10,FALSE)</f>
        <v>Francisco, Patricia Anne</v>
      </c>
      <c r="K134" t="str">
        <f>VLOOKUP(A134,OO,11,FALSE)</f>
        <v>SME</v>
      </c>
      <c r="L134" t="str">
        <f>VLOOKUP(A134,OO,12,FALSE)</f>
        <v>SUPPORT</v>
      </c>
      <c r="M134" t="str">
        <f>VLOOKUP(A134,OO,13,FALSE)</f>
        <v>ACTIVE</v>
      </c>
      <c r="N134" t="str">
        <f>VLOOKUP(A134,OO,14,FALSE)</f>
        <v>PPMC</v>
      </c>
      <c r="O134" t="str">
        <f>VLOOKUP(A134,OO,15,FALSE)</f>
        <v>Wave 2</v>
      </c>
      <c r="P134" t="str">
        <f>VLOOKUP(A134,OO,17,FALSE)</f>
        <v>E0.3</v>
      </c>
      <c r="Q134" t="str">
        <f>VLOOKUP(A134,OO,18,FALSE)</f>
        <v>4.2</v>
      </c>
      <c r="R134" s="64">
        <f>VLOOKUP(A134,OO,19,FALSE)</f>
        <v>42348</v>
      </c>
      <c r="S134" s="64">
        <f>VLOOKUP(A134,OO,20,FALSE)</f>
        <v>42428</v>
      </c>
      <c r="T134">
        <f>VLOOKUP(A134,OO,22,FALSE)</f>
        <v>6624073</v>
      </c>
      <c r="U134" t="str">
        <f>VLOOKUP(A134,OO,23,FALSE)</f>
        <v>JOLIVADE</v>
      </c>
      <c r="V134" t="str">
        <f>VLOOKUP(A134,OO,24,FALSE)</f>
        <v>JEZZA.OLAVIDEZ</v>
      </c>
      <c r="W134">
        <f>VLOOKUP(A134,OO,25,FALSE)</f>
        <v>69394</v>
      </c>
      <c r="X134" t="str">
        <f>VLOOKUP(A134,OO,26,FALSE)</f>
        <v>OlivadezJezza</v>
      </c>
      <c r="Y134" t="str">
        <f>VLOOKUP(A134,OO,27,FALSE)</f>
        <v>PG3.HCLPPMCIB.OlivadezJezza</v>
      </c>
      <c r="Z134" s="65">
        <f>VLOOKUP(A134,OO,28,FALSE)</f>
        <v>4723</v>
      </c>
      <c r="AA134" s="64" t="e">
        <f>VLOOKUP(A134,DZ,6,FALSE)</f>
        <v>#N/A</v>
      </c>
      <c r="AB134" t="str">
        <f>VLOOKUP(A134,HR,5,FALSE)</f>
        <v>Pembo, Makati City</v>
      </c>
      <c r="AF134" s="63" t="s">
        <v>14873</v>
      </c>
      <c r="AG134" t="s">
        <v>14873</v>
      </c>
      <c r="AH134" s="63">
        <v>68</v>
      </c>
      <c r="AI134" s="63">
        <v>38</v>
      </c>
      <c r="AJ134" s="63">
        <v>34</v>
      </c>
      <c r="AL134" s="94" t="e">
        <f>VLOOKUP(A134,DZ,96,FALSE)</f>
        <v>#N/A</v>
      </c>
      <c r="AM134" s="94" t="str">
        <f>VLOOKUP(A134,PP,13,FALSE)</f>
        <v>Audited</v>
      </c>
      <c r="AN134" s="94" t="str">
        <f>VLOOKUP(A134,PP,15,FALSE)</f>
        <v>Cleared</v>
      </c>
      <c r="AO134" s="95" t="str">
        <f>VLOOKUP(A134,PP,16,FALSE)</f>
        <v>Cleared</v>
      </c>
      <c r="AP134" s="63" t="str">
        <f>VLOOKUP(A134,PP,17,FALSE)</f>
        <v>Cleared</v>
      </c>
      <c r="AQ134" s="63" t="str">
        <f>VLOOKUP(A134,PP,18,FALSE)</f>
        <v>Cleared</v>
      </c>
      <c r="AR134" s="95" t="e">
        <f>VLOOKUP(A134,BB,3,FALSE)</f>
        <v>#N/A</v>
      </c>
      <c r="AS134" s="95" t="str">
        <f>VLOOKUP(A134,PP,19,FALSE)</f>
        <v>NBI</v>
      </c>
      <c r="AT134" s="63">
        <f>VLOOKUP(A134,PP,20,FALSE)</f>
        <v>34</v>
      </c>
      <c r="AU134" s="63">
        <f>VLOOKUP(A134,PP,21,FALSE)</f>
        <v>38</v>
      </c>
      <c r="AV134" s="63">
        <f>VLOOKUP(A134,VV,14,FALSE)</f>
        <v>68</v>
      </c>
      <c r="AW134" s="95">
        <f>VLOOKUP(A134,VV,15,FALSE)</f>
        <v>83159296</v>
      </c>
      <c r="AX134" s="95" t="str">
        <f>VLOOKUP(A134,VV,16,FALSE)</f>
        <v>Passed</v>
      </c>
    </row>
    <row r="135" spans="1:50" x14ac:dyDescent="0.25">
      <c r="A135">
        <f>'Master File 02.27'!A25</f>
        <v>51580866</v>
      </c>
      <c r="B135" t="str">
        <f>VLOOKUP(A135,OO,2,FALSE)</f>
        <v>Hizon, Rolly</v>
      </c>
      <c r="G135">
        <f>VLOOKUP(A135,OO,7,FALSE)</f>
        <v>51757905</v>
      </c>
      <c r="H135" t="str">
        <f>VLOOKUP(A135,OO,8,FALSE)</f>
        <v>Pratul Naiya, Animes</v>
      </c>
      <c r="I135">
        <f>VLOOKUP(A135,OO,9,FALSE)</f>
        <v>51547367</v>
      </c>
      <c r="J135" t="str">
        <f>VLOOKUP(A135,OO,10,FALSE)</f>
        <v>Manikantan M</v>
      </c>
      <c r="K135" t="str">
        <f>VLOOKUP(A135,OO,11,FALSE)</f>
        <v>WFM</v>
      </c>
      <c r="L135" t="str">
        <f>VLOOKUP(A135,OO,12,FALSE)</f>
        <v>SUPPORT</v>
      </c>
      <c r="M135" t="str">
        <f>VLOOKUP(A135,OO,13,FALSE)</f>
        <v>ACTIVE</v>
      </c>
      <c r="N135" t="str">
        <f>VLOOKUP(A135,OO,14,FALSE)</f>
        <v>ALL</v>
      </c>
      <c r="O135" t="str">
        <f>VLOOKUP(A135,OO,15,FALSE)</f>
        <v>Wave 15</v>
      </c>
      <c r="P135" t="str">
        <f>VLOOKUP(A135,OO,17,FALSE)</f>
        <v>E0.3</v>
      </c>
      <c r="Q135" t="str">
        <f>VLOOKUP(A135,OO,18,FALSE)</f>
        <v>4.4</v>
      </c>
      <c r="R135" s="64">
        <f>VLOOKUP(A135,OO,19,FALSE)</f>
        <v>42278</v>
      </c>
      <c r="S135" s="64">
        <f>VLOOKUP(A135,OO,20,FALSE)</f>
        <v>43059</v>
      </c>
      <c r="T135">
        <f>VLOOKUP(A135,OO,22,FALSE)</f>
        <v>6624013</v>
      </c>
      <c r="U135" t="str">
        <f>VLOOKUP(A135,OO,23,FALSE)</f>
        <v>RHIZON</v>
      </c>
      <c r="V135" t="str">
        <f>VLOOKUP(A135,OO,24,FALSE)</f>
        <v>ROLLY.HIZON</v>
      </c>
      <c r="W135">
        <f>VLOOKUP(A135,OO,25,FALSE)</f>
        <v>12470</v>
      </c>
      <c r="X135" t="str">
        <f>VLOOKUP(A135,OO,26,FALSE)</f>
        <v>HIZONROLLY</v>
      </c>
      <c r="Y135" t="str">
        <f>VLOOKUP(A135,OO,27,FALSE)</f>
        <v>PG3.HCLWFM.HIZONROLLY</v>
      </c>
      <c r="Z135" s="65">
        <f>VLOOKUP(A135,OO,28,FALSE)</f>
        <v>4323</v>
      </c>
      <c r="AA135" s="64">
        <f>VLOOKUP(A135,DZ,6,FALSE)</f>
        <v>30799</v>
      </c>
      <c r="AB135" t="str">
        <f>VLOOKUP(A135,HR,5,FALSE)</f>
        <v>68 A Luna Street Bambang</v>
      </c>
      <c r="AF135" s="63" t="s">
        <v>14873</v>
      </c>
      <c r="AG135" t="s">
        <v>14873</v>
      </c>
      <c r="AH135" s="63">
        <v>66</v>
      </c>
      <c r="AI135" s="63">
        <v>40</v>
      </c>
      <c r="AJ135" s="63">
        <v>34</v>
      </c>
      <c r="AL135" s="94" t="str">
        <f>VLOOKUP(A135,DZ,96,FALSE)</f>
        <v>ROLLYHIZON@YAHOO.COM</v>
      </c>
      <c r="AM135" s="94" t="str">
        <f>VLOOKUP(A135,PP,13,FALSE)</f>
        <v>Audited</v>
      </c>
      <c r="AN135" s="94" t="str">
        <f>VLOOKUP(A135,PP,15,FALSE)</f>
        <v>Cleared</v>
      </c>
      <c r="AO135" s="95" t="str">
        <f>VLOOKUP(A135,PP,16,FALSE)</f>
        <v>Cleared</v>
      </c>
      <c r="AP135" s="63" t="str">
        <f>VLOOKUP(A135,PP,17,FALSE)</f>
        <v>Cleared</v>
      </c>
      <c r="AQ135" s="63" t="str">
        <f>VLOOKUP(A135,PP,18,FALSE)</f>
        <v>Cleared</v>
      </c>
      <c r="AR135" s="95" t="e">
        <f>VLOOKUP(A135,BB,3,FALSE)</f>
        <v>#N/A</v>
      </c>
      <c r="AS135" s="95" t="str">
        <f>VLOOKUP(A135,PP,19,FALSE)</f>
        <v>NBI</v>
      </c>
      <c r="AT135" s="63">
        <f>VLOOKUP(A135,PP,20,FALSE)</f>
        <v>34</v>
      </c>
      <c r="AU135" s="63">
        <f>VLOOKUP(A135,PP,21,FALSE)</f>
        <v>40</v>
      </c>
      <c r="AV135" s="63">
        <f>VLOOKUP(A135,VV,14,FALSE)</f>
        <v>66</v>
      </c>
      <c r="AW135" s="95">
        <f>VLOOKUP(A135,VV,15,FALSE)</f>
        <v>72606834</v>
      </c>
      <c r="AX135" s="95" t="str">
        <f>VLOOKUP(A135,VV,16,FALSE)</f>
        <v>Passed</v>
      </c>
    </row>
    <row r="136" spans="1:50" x14ac:dyDescent="0.25">
      <c r="A136">
        <f>'Master File 02.27'!A222</f>
        <v>51744287</v>
      </c>
      <c r="B136" t="str">
        <f>VLOOKUP(A136,OO,2,FALSE)</f>
        <v>Tamon, Anthony</v>
      </c>
      <c r="G136">
        <f>VLOOKUP(A136,OO,7,FALSE)</f>
        <v>51607523</v>
      </c>
      <c r="H136" t="str">
        <f>VLOOKUP(A136,OO,8,FALSE)</f>
        <v>Adove, Christian</v>
      </c>
      <c r="I136">
        <f>VLOOKUP(A136,OO,9,FALSE)</f>
        <v>51772919</v>
      </c>
      <c r="J136" t="str">
        <f>VLOOKUP(A136,OO,10,FALSE)</f>
        <v>Fernandez, Rosanna Eslava</v>
      </c>
      <c r="K136" t="str">
        <f>VLOOKUP(A136,OO,11,FALSE)</f>
        <v>Senior CSR</v>
      </c>
      <c r="L136" t="str">
        <f>VLOOKUP(A136,OO,12,FALSE)</f>
        <v>PRODUCTION</v>
      </c>
      <c r="M136" t="str">
        <f>VLOOKUP(A136,OO,13,FALSE)</f>
        <v>ACTIVE</v>
      </c>
      <c r="N136" t="str">
        <f>VLOOKUP(A136,OO,14,FALSE)</f>
        <v>Kaiser SMC Resupply</v>
      </c>
      <c r="O136" t="str">
        <f>VLOOKUP(A136,OO,15,FALSE)</f>
        <v>Wave 5</v>
      </c>
      <c r="P136" t="str">
        <f>VLOOKUP(A136,OO,17,FALSE)</f>
        <v>E0.2</v>
      </c>
      <c r="Q136" t="str">
        <f>VLOOKUP(A136,OO,18,FALSE)</f>
        <v>1.7</v>
      </c>
      <c r="R136" s="64">
        <f>VLOOKUP(A136,OO,19,FALSE)</f>
        <v>43306</v>
      </c>
      <c r="S136" s="64">
        <f>VLOOKUP(A136,OO,20,FALSE)</f>
        <v>43353</v>
      </c>
      <c r="T136">
        <f>VLOOKUP(A136,OO,22,FALSE)</f>
        <v>6624987</v>
      </c>
      <c r="U136" t="str">
        <f>VLOOKUP(A136,OO,23,FALSE)</f>
        <v>ATAMON</v>
      </c>
      <c r="V136" t="str">
        <f>VLOOKUP(A136,OO,24,FALSE)</f>
        <v>ANTHONY.TAMON</v>
      </c>
      <c r="W136">
        <f>VLOOKUP(A136,OO,25,FALSE)</f>
        <v>48588</v>
      </c>
      <c r="X136" t="str">
        <f>VLOOKUP(A136,OO,26,FALSE)</f>
        <v>TamonAnthony</v>
      </c>
      <c r="Y136" t="str">
        <f>VLOOKUP(A136,OO,27,FALSE)</f>
        <v>PG3.HCLKAISERHC.TamonAnthony</v>
      </c>
      <c r="Z136" s="65">
        <f>VLOOKUP(A136,OO,28,FALSE)</f>
        <v>15358</v>
      </c>
      <c r="AA136" s="64">
        <f>VLOOKUP(A136,DZ,6,FALSE)</f>
        <v>31572</v>
      </c>
      <c r="AB136" t="str">
        <f>VLOOKUP(A136,HR,5,FALSE)</f>
        <v>40 B Pili St, North Signal Village</v>
      </c>
      <c r="AF136" s="63" t="s">
        <v>14873</v>
      </c>
      <c r="AG136" t="s">
        <v>14874</v>
      </c>
      <c r="AH136" s="63">
        <v>70</v>
      </c>
      <c r="AI136" s="63">
        <v>38</v>
      </c>
      <c r="AJ136" s="63">
        <v>34</v>
      </c>
      <c r="AL136" s="94" t="str">
        <f>VLOOKUP(A136,DZ,96,FALSE)</f>
        <v>ANTHONY.TAMON06@YAHOO.COM</v>
      </c>
      <c r="AM136" s="94" t="str">
        <f>VLOOKUP(A136,PP,13,FALSE)</f>
        <v>Audited</v>
      </c>
      <c r="AN136" s="94" t="str">
        <f>VLOOKUP(A136,PP,15,FALSE)</f>
        <v>Cleared</v>
      </c>
      <c r="AO136" s="95" t="str">
        <f>VLOOKUP(A136,PP,16,FALSE)</f>
        <v>Cleared</v>
      </c>
      <c r="AP136" s="63" t="str">
        <f>VLOOKUP(A136,PP,17,FALSE)</f>
        <v>Cleared</v>
      </c>
      <c r="AQ136" s="63" t="str">
        <f>VLOOKUP(A136,PP,18,FALSE)</f>
        <v>X</v>
      </c>
      <c r="AR136" s="95" t="e">
        <f>VLOOKUP(A136,BB,3,FALSE)</f>
        <v>#N/A</v>
      </c>
      <c r="AS136" s="95" t="str">
        <f>VLOOKUP(A136,PP,19,FALSE)</f>
        <v>NBI</v>
      </c>
      <c r="AT136" s="63">
        <f>VLOOKUP(A136,PP,20,FALSE)</f>
        <v>34</v>
      </c>
      <c r="AU136" s="63">
        <f>VLOOKUP(A136,PP,21,FALSE)</f>
        <v>38</v>
      </c>
      <c r="AV136" s="63">
        <f>VLOOKUP(A136,VV,14,FALSE)</f>
        <v>70</v>
      </c>
      <c r="AW136" s="95">
        <f>VLOOKUP(A136,VV,15,FALSE)</f>
        <v>76851660</v>
      </c>
      <c r="AX136" s="95" t="str">
        <f>VLOOKUP(A136,VV,16,FALSE)</f>
        <v>Passed</v>
      </c>
    </row>
    <row r="137" spans="1:50" x14ac:dyDescent="0.25">
      <c r="A137">
        <f>'Master File 02.27'!A72</f>
        <v>51718187</v>
      </c>
      <c r="B137" t="str">
        <f>VLOOKUP(A137,OO,2,FALSE)</f>
        <v>Oblepias, Nenebeth Ann</v>
      </c>
      <c r="G137">
        <f>VLOOKUP(A137,OO,7,FALSE)</f>
        <v>51747002</v>
      </c>
      <c r="H137" t="str">
        <f>VLOOKUP(A137,OO,8,FALSE)</f>
        <v>Ronelle, Dalay</v>
      </c>
      <c r="I137">
        <f>VLOOKUP(A137,OO,9,FALSE)</f>
        <v>51621455</v>
      </c>
      <c r="J137" t="str">
        <f>VLOOKUP(A137,OO,10,FALSE)</f>
        <v>Francisco, Patricia Anne</v>
      </c>
      <c r="K137" t="str">
        <f>VLOOKUP(A137,OO,11,FALSE)</f>
        <v>Senior CSR</v>
      </c>
      <c r="L137" t="str">
        <f>VLOOKUP(A137,OO,12,FALSE)</f>
        <v>TRAINING</v>
      </c>
      <c r="M137" t="str">
        <f>VLOOKUP(A137,OO,13,FALSE)</f>
        <v>ACTIVE</v>
      </c>
      <c r="N137" t="str">
        <f>VLOOKUP(A137,OO,14,FALSE)</f>
        <v>Sleep EQ</v>
      </c>
      <c r="O137" t="str">
        <f>VLOOKUP(A137,OO,15,FALSE)</f>
        <v>Wave 34</v>
      </c>
      <c r="P137" t="str">
        <f>VLOOKUP(A137,OO,17,FALSE)</f>
        <v>E0.2</v>
      </c>
      <c r="Q137" t="str">
        <f>VLOOKUP(A137,OO,18,FALSE)</f>
        <v>2.1</v>
      </c>
      <c r="R137" s="64">
        <f>VLOOKUP(A137,OO,19,FALSE)</f>
        <v>43125</v>
      </c>
      <c r="S137" s="64">
        <f>VLOOKUP(A137,OO,20,FALSE)</f>
        <v>0</v>
      </c>
      <c r="T137">
        <f>VLOOKUP(A137,OO,22,FALSE)</f>
        <v>6624769</v>
      </c>
      <c r="U137" t="str">
        <f>VLOOKUP(A137,OO,23,FALSE)</f>
        <v>NOBLEPIA</v>
      </c>
      <c r="V137" t="str">
        <f>VLOOKUP(A137,OO,24,FALSE)</f>
        <v>NENEBETHANN.O</v>
      </c>
      <c r="W137">
        <f>VLOOKUP(A137,OO,25,FALSE)</f>
        <v>69279</v>
      </c>
      <c r="X137" t="str">
        <f>VLOOKUP(A137,OO,26,FALSE)</f>
        <v>OblepiasNenebet</v>
      </c>
      <c r="Y137" t="str">
        <f>VLOOKUP(A137,OO,27,FALSE)</f>
        <v>PG3.HCLSleepRSCS.OblepiasNenebet</v>
      </c>
      <c r="Z137" s="65">
        <f>VLOOKUP(A137,OO,28,FALSE)</f>
        <v>14999</v>
      </c>
      <c r="AA137" s="64">
        <f>VLOOKUP(A137,DZ,6,FALSE)</f>
        <v>34805</v>
      </c>
      <c r="AB137" t="str">
        <f>VLOOKUP(A137,HR,5,FALSE)</f>
        <v>Estrellado Street Barangay Sto. Tomas Luisiana</v>
      </c>
      <c r="AF137" s="63" t="s">
        <v>14873</v>
      </c>
      <c r="AG137" t="s">
        <v>14874</v>
      </c>
      <c r="AH137" s="63">
        <v>68</v>
      </c>
      <c r="AI137" s="63">
        <v>37</v>
      </c>
      <c r="AJ137" s="63">
        <v>34</v>
      </c>
      <c r="AL137" s="94" t="str">
        <f>VLOOKUP(A137,DZ,96,FALSE)</f>
        <v>NETOBLEPIAS@GMAIL.COM</v>
      </c>
      <c r="AM137" s="94" t="str">
        <f>VLOOKUP(A137,PP,13,FALSE)</f>
        <v>Audited</v>
      </c>
      <c r="AN137" s="94" t="str">
        <f>VLOOKUP(A137,PP,15,FALSE)</f>
        <v>Cleared</v>
      </c>
      <c r="AO137" s="95" t="str">
        <f>VLOOKUP(A137,PP,16,FALSE)</f>
        <v>Cleared</v>
      </c>
      <c r="AP137" s="63" t="str">
        <f>VLOOKUP(A137,PP,17,FALSE)</f>
        <v>Cleared</v>
      </c>
      <c r="AQ137" s="63" t="str">
        <f>VLOOKUP(A137,PP,18,FALSE)</f>
        <v>X</v>
      </c>
      <c r="AR137" s="95" t="e">
        <f>VLOOKUP(A137,BB,3,FALSE)</f>
        <v>#N/A</v>
      </c>
      <c r="AS137" s="95" t="str">
        <f>VLOOKUP(A137,PP,19,FALSE)</f>
        <v>NBI</v>
      </c>
      <c r="AT137" s="63">
        <f>VLOOKUP(A137,PP,20,FALSE)</f>
        <v>34</v>
      </c>
      <c r="AU137" s="63">
        <f>VLOOKUP(A137,PP,21,FALSE)</f>
        <v>37</v>
      </c>
      <c r="AV137" s="63">
        <f>VLOOKUP(A137,VV,14,FALSE)</f>
        <v>68</v>
      </c>
      <c r="AW137" s="95">
        <f>VLOOKUP(A137,VV,15,FALSE)</f>
        <v>32817262</v>
      </c>
      <c r="AX137" s="95" t="str">
        <f>VLOOKUP(A137,VV,16,FALSE)</f>
        <v>Passed</v>
      </c>
    </row>
    <row r="138" spans="1:50" x14ac:dyDescent="0.25">
      <c r="A138">
        <f>'Master File 02.27'!A135</f>
        <v>51721462</v>
      </c>
      <c r="B138" t="str">
        <f>VLOOKUP(A138,OO,2,FALSE)</f>
        <v>Barruga, Jason</v>
      </c>
      <c r="G138">
        <f>VLOOKUP(A138,OO,7,FALSE)</f>
        <v>51698635</v>
      </c>
      <c r="H138" t="str">
        <f>VLOOKUP(A138,OO,8,FALSE)</f>
        <v>Bautista, Monica</v>
      </c>
      <c r="I138">
        <f>VLOOKUP(A138,OO,9,FALSE)</f>
        <v>51609648</v>
      </c>
      <c r="J138" t="str">
        <f>VLOOKUP(A138,OO,10,FALSE)</f>
        <v>Alcantara, Ma. Concepcion</v>
      </c>
      <c r="K138" t="str">
        <f>VLOOKUP(A138,OO,11,FALSE)</f>
        <v>Senior CSR</v>
      </c>
      <c r="L138" t="str">
        <f>VLOOKUP(A138,OO,12,FALSE)</f>
        <v>PRODUCTION</v>
      </c>
      <c r="M138" t="str">
        <f>VLOOKUP(A138,OO,13,FALSE)</f>
        <v>ACTIVE</v>
      </c>
      <c r="N138" t="str">
        <f>VLOOKUP(A138,OO,14,FALSE)</f>
        <v>DME EQ</v>
      </c>
      <c r="O138" t="str">
        <f>VLOOKUP(A138,OO,15,FALSE)</f>
        <v>Wave 5</v>
      </c>
      <c r="P138" t="str">
        <f>VLOOKUP(A138,OO,17,FALSE)</f>
        <v>E0.2</v>
      </c>
      <c r="Q138" t="str">
        <f>VLOOKUP(A138,OO,18,FALSE)</f>
        <v>2.0</v>
      </c>
      <c r="R138" s="64">
        <f>VLOOKUP(A138,OO,19,FALSE)</f>
        <v>43150</v>
      </c>
      <c r="S138" s="64">
        <f>VLOOKUP(A138,OO,20,FALSE)</f>
        <v>43185</v>
      </c>
      <c r="T138">
        <f>VLOOKUP(A138,OO,22,FALSE)</f>
        <v>6624878</v>
      </c>
      <c r="U138" t="str">
        <f>VLOOKUP(A138,OO,23,FALSE)</f>
        <v>JBARRUGA</v>
      </c>
      <c r="V138" t="str">
        <f>VLOOKUP(A138,OO,24,FALSE)</f>
        <v>JASON.BARRUGA</v>
      </c>
      <c r="W138">
        <f>VLOOKUP(A138,OO,25,FALSE)</f>
        <v>69478</v>
      </c>
      <c r="X138" t="str">
        <f>VLOOKUP(A138,OO,26,FALSE)</f>
        <v>BarrugaJason</v>
      </c>
      <c r="Y138" t="str">
        <f>VLOOKUP(A138,OO,27,FALSE)</f>
        <v>PG3.HCLDMEEQ.BarrugaJason</v>
      </c>
      <c r="Z138" s="65">
        <f>VLOOKUP(A138,OO,28,FALSE)</f>
        <v>14848</v>
      </c>
      <c r="AA138" s="64">
        <f>VLOOKUP(A138,DZ,6,FALSE)</f>
        <v>32127</v>
      </c>
      <c r="AB138" t="str">
        <f>VLOOKUP(A138,HR,5,FALSE)</f>
        <v>South Cembo Makati City</v>
      </c>
      <c r="AF138" s="63" t="s">
        <v>14873</v>
      </c>
      <c r="AG138" t="s">
        <v>14874</v>
      </c>
      <c r="AH138" s="63">
        <v>68</v>
      </c>
      <c r="AI138" s="63">
        <v>38</v>
      </c>
      <c r="AJ138" s="63">
        <v>34</v>
      </c>
      <c r="AL138" s="94" t="str">
        <f>VLOOKUP(A138,DZ,96,FALSE)</f>
        <v>JASON.BARRUGA@GMAIL.COM</v>
      </c>
      <c r="AM138" s="94" t="str">
        <f>VLOOKUP(A138,PP,13,FALSE)</f>
        <v>Audited</v>
      </c>
      <c r="AN138" s="94" t="str">
        <f>VLOOKUP(A138,PP,15,FALSE)</f>
        <v>Cleared</v>
      </c>
      <c r="AO138" s="95" t="str">
        <f>VLOOKUP(A138,PP,16,FALSE)</f>
        <v>Cleared</v>
      </c>
      <c r="AP138" s="63" t="str">
        <f>VLOOKUP(A138,PP,17,FALSE)</f>
        <v>Cleared</v>
      </c>
      <c r="AQ138" s="63" t="str">
        <f>VLOOKUP(A138,PP,18,FALSE)</f>
        <v>X</v>
      </c>
      <c r="AR138" s="95" t="e">
        <f>VLOOKUP(A138,BB,3,FALSE)</f>
        <v>#N/A</v>
      </c>
      <c r="AS138" s="95" t="str">
        <f>VLOOKUP(A138,PP,19,FALSE)</f>
        <v>NBI</v>
      </c>
      <c r="AT138" s="63">
        <f>VLOOKUP(A138,PP,20,FALSE)</f>
        <v>34</v>
      </c>
      <c r="AU138" s="63">
        <f>VLOOKUP(A138,PP,21,FALSE)</f>
        <v>38</v>
      </c>
      <c r="AV138" s="63">
        <f>VLOOKUP(A138,VV,14,FALSE)</f>
        <v>68</v>
      </c>
      <c r="AW138" s="95">
        <f>VLOOKUP(A138,VV,15,FALSE)</f>
        <v>59896405</v>
      </c>
      <c r="AX138" s="95" t="str">
        <f>VLOOKUP(A138,VV,16,FALSE)</f>
        <v>Passed</v>
      </c>
    </row>
    <row r="139" spans="1:50" x14ac:dyDescent="0.25">
      <c r="A139">
        <f>'Master File 02.27'!A147</f>
        <v>51722211</v>
      </c>
      <c r="B139" t="str">
        <f>VLOOKUP(A139,OO,2,FALSE)</f>
        <v>Austria, Jobert</v>
      </c>
      <c r="G139">
        <f>VLOOKUP(A139,OO,7,FALSE)</f>
        <v>51698640</v>
      </c>
      <c r="H139" t="str">
        <f>VLOOKUP(A139,OO,8,FALSE)</f>
        <v>Catalan, Honorato</v>
      </c>
      <c r="I139">
        <f>VLOOKUP(A139,OO,9,FALSE)</f>
        <v>51747002</v>
      </c>
      <c r="J139" t="str">
        <f>VLOOKUP(A139,OO,10,FALSE)</f>
        <v>Ronelle, Dalay</v>
      </c>
      <c r="K139" t="str">
        <f>VLOOKUP(A139,OO,11,FALSE)</f>
        <v>Senior CSR</v>
      </c>
      <c r="L139" t="str">
        <f>VLOOKUP(A139,OO,12,FALSE)</f>
        <v>PRODUCTION</v>
      </c>
      <c r="M139" t="str">
        <f>VLOOKUP(A139,OO,13,FALSE)</f>
        <v>ACTIVE</v>
      </c>
      <c r="N139" t="str">
        <f>VLOOKUP(A139,OO,14,FALSE)</f>
        <v>PPMC IB L2</v>
      </c>
      <c r="O139" t="str">
        <f>VLOOKUP(A139,OO,15,FALSE)</f>
        <v>Wave 13</v>
      </c>
      <c r="P139" t="str">
        <f>VLOOKUP(A139,OO,17,FALSE)</f>
        <v>E0.2</v>
      </c>
      <c r="Q139" t="str">
        <f>VLOOKUP(A139,OO,18,FALSE)</f>
        <v>2.0</v>
      </c>
      <c r="R139" s="64">
        <f>VLOOKUP(A139,OO,19,FALSE)</f>
        <v>43157</v>
      </c>
      <c r="S139" s="64">
        <f>VLOOKUP(A139,OO,20,FALSE)</f>
        <v>43206</v>
      </c>
      <c r="T139">
        <f>VLOOKUP(A139,OO,22,FALSE)</f>
        <v>6624965</v>
      </c>
      <c r="U139" t="str">
        <f>VLOOKUP(A139,OO,23,FALSE)</f>
        <v>JAUSTRI1</v>
      </c>
      <c r="V139" t="str">
        <f>VLOOKUP(A139,OO,24,FALSE)</f>
        <v>JOBERT.AUSTRIA</v>
      </c>
      <c r="W139">
        <f>VLOOKUP(A139,OO,25,FALSE)</f>
        <v>69813</v>
      </c>
      <c r="X139" t="str">
        <f>VLOOKUP(A139,OO,26,FALSE)</f>
        <v>AustriaJobert</v>
      </c>
      <c r="Y139" t="str">
        <f>VLOOKUP(A139,OO,27,FALSE)</f>
        <v>PG3.HCLPPMCIB.AustriaJobert</v>
      </c>
      <c r="Z139" s="65">
        <f>VLOOKUP(A139,OO,28,FALSE)</f>
        <v>14383</v>
      </c>
      <c r="AA139" s="64">
        <f>VLOOKUP(A139,DZ,6,FALSE)</f>
        <v>34787</v>
      </c>
      <c r="AB139" t="str">
        <f>VLOOKUP(A139,HR,5,FALSE)</f>
        <v>Waling Waling Sta Mesa Manila</v>
      </c>
      <c r="AF139" s="63" t="s">
        <v>14873</v>
      </c>
      <c r="AG139" t="s">
        <v>14874</v>
      </c>
      <c r="AH139" s="63">
        <v>68</v>
      </c>
      <c r="AI139" s="63">
        <v>61</v>
      </c>
      <c r="AJ139" s="63">
        <v>34</v>
      </c>
      <c r="AL139" s="94" t="str">
        <f>VLOOKUP(A139,DZ,96,FALSE)</f>
        <v>TREBOJAIRTSUA@GMAIL.COM</v>
      </c>
      <c r="AM139" s="94" t="str">
        <f>VLOOKUP(A139,PP,13,FALSE)</f>
        <v>Audited</v>
      </c>
      <c r="AN139" s="94" t="str">
        <f>VLOOKUP(A139,PP,15,FALSE)</f>
        <v>Cleared</v>
      </c>
      <c r="AO139" s="95" t="str">
        <f>VLOOKUP(A139,PP,16,FALSE)</f>
        <v>Cleared</v>
      </c>
      <c r="AP139" s="63" t="str">
        <f>VLOOKUP(A139,PP,17,FALSE)</f>
        <v>Cleared</v>
      </c>
      <c r="AQ139" s="63" t="str">
        <f>VLOOKUP(A139,PP,18,FALSE)</f>
        <v>X</v>
      </c>
      <c r="AR139" s="95" t="e">
        <f>VLOOKUP(A139,BB,3,FALSE)</f>
        <v>#N/A</v>
      </c>
      <c r="AS139" s="95" t="str">
        <f>VLOOKUP(A139,PP,19,FALSE)</f>
        <v>NBI</v>
      </c>
      <c r="AT139" s="63">
        <f>VLOOKUP(A139,PP,20,FALSE)</f>
        <v>34</v>
      </c>
      <c r="AU139" s="63">
        <f>VLOOKUP(A139,PP,21,FALSE)</f>
        <v>61</v>
      </c>
      <c r="AV139" s="63">
        <f>VLOOKUP(A139,VV,14,FALSE)</f>
        <v>68</v>
      </c>
      <c r="AW139" s="95">
        <f>VLOOKUP(A139,VV,15,FALSE)</f>
        <v>61674808</v>
      </c>
      <c r="AX139" s="95" t="str">
        <f>VLOOKUP(A139,VV,16,FALSE)</f>
        <v>Passed</v>
      </c>
    </row>
    <row r="140" spans="1:50" x14ac:dyDescent="0.25">
      <c r="A140">
        <f>'Master File 02.27'!A168</f>
        <v>51722942</v>
      </c>
      <c r="B140" t="str">
        <f>VLOOKUP(A140,OO,2,FALSE)</f>
        <v>Flores, Allain</v>
      </c>
      <c r="G140">
        <f>VLOOKUP(A140,OO,7,FALSE)</f>
        <v>51609647</v>
      </c>
      <c r="H140" t="str">
        <f>VLOOKUP(A140,OO,8,FALSE)</f>
        <v>Oliveros, Kristel Aissa</v>
      </c>
      <c r="I140">
        <f>VLOOKUP(A140,OO,9,FALSE)</f>
        <v>51747002</v>
      </c>
      <c r="J140" t="str">
        <f>VLOOKUP(A140,OO,10,FALSE)</f>
        <v>Ronelle, Dalay</v>
      </c>
      <c r="K140" t="str">
        <f>VLOOKUP(A140,OO,11,FALSE)</f>
        <v>Senior CSR</v>
      </c>
      <c r="L140" t="str">
        <f>VLOOKUP(A140,OO,12,FALSE)</f>
        <v>PRODUCTION</v>
      </c>
      <c r="M140" t="str">
        <f>VLOOKUP(A140,OO,13,FALSE)</f>
        <v>ACTIVE</v>
      </c>
      <c r="N140" t="str">
        <f>VLOOKUP(A140,OO,14,FALSE)</f>
        <v>PPMC</v>
      </c>
      <c r="O140" t="str">
        <f>VLOOKUP(A140,OO,15,FALSE)</f>
        <v>Wave 21</v>
      </c>
      <c r="P140" t="str">
        <f>VLOOKUP(A140,OO,17,FALSE)</f>
        <v>E0.2</v>
      </c>
      <c r="Q140" t="str">
        <f>VLOOKUP(A140,OO,18,FALSE)</f>
        <v>2.0</v>
      </c>
      <c r="R140" s="64">
        <f>VLOOKUP(A140,OO,19,FALSE)</f>
        <v>43159</v>
      </c>
      <c r="S140" s="64">
        <f>VLOOKUP(A140,OO,20,FALSE)</f>
        <v>43725</v>
      </c>
      <c r="T140">
        <f>VLOOKUP(A140,OO,22,FALSE)</f>
        <v>6624938</v>
      </c>
      <c r="U140" t="str">
        <f>VLOOKUP(A140,OO,23,FALSE)</f>
        <v>AFLORES5</v>
      </c>
      <c r="V140" t="str">
        <f>VLOOKUP(A140,OO,24,FALSE)</f>
        <v>ALLAIN.FLORES</v>
      </c>
      <c r="W140">
        <f>VLOOKUP(A140,OO,25,FALSE)</f>
        <v>69493</v>
      </c>
      <c r="X140" t="str">
        <f>VLOOKUP(A140,OO,26,FALSE)</f>
        <v>FloresAllain</v>
      </c>
      <c r="Y140" t="str">
        <f>VLOOKUP(A140,OO,27,FALSE)</f>
        <v>PG3.HCLPPMCIB.FloresAllain</v>
      </c>
      <c r="Z140" s="65">
        <f>VLOOKUP(A140,OO,28,FALSE)</f>
        <v>14814</v>
      </c>
      <c r="AA140" s="64">
        <f>VLOOKUP(A140,DZ,6,FALSE)</f>
        <v>33472</v>
      </c>
      <c r="AB140" t="str">
        <f>VLOOKUP(A140,HR,5,FALSE)</f>
        <v>Fort Bonifacio Taguig City</v>
      </c>
      <c r="AF140" s="63" t="s">
        <v>14873</v>
      </c>
      <c r="AG140" t="s">
        <v>14874</v>
      </c>
      <c r="AH140" s="63">
        <v>68</v>
      </c>
      <c r="AI140" s="63">
        <v>37</v>
      </c>
      <c r="AJ140" s="63">
        <v>34</v>
      </c>
      <c r="AL140" s="94" t="str">
        <f>VLOOKUP(A140,DZ,96,FALSE)</f>
        <v>ALLBAFLORES@GMAIL.COM</v>
      </c>
      <c r="AM140" s="94" t="str">
        <f>VLOOKUP(A140,PP,13,FALSE)</f>
        <v>Audited</v>
      </c>
      <c r="AN140" s="94" t="str">
        <f>VLOOKUP(A140,PP,15,FALSE)</f>
        <v>Cleared</v>
      </c>
      <c r="AO140" s="95" t="str">
        <f>VLOOKUP(A140,PP,16,FALSE)</f>
        <v>Cleared</v>
      </c>
      <c r="AP140" s="63" t="str">
        <f>VLOOKUP(A140,PP,17,FALSE)</f>
        <v>Cleared</v>
      </c>
      <c r="AQ140" s="63" t="str">
        <f>VLOOKUP(A140,PP,18,FALSE)</f>
        <v>X</v>
      </c>
      <c r="AR140" s="95" t="e">
        <f>VLOOKUP(A140,BB,3,FALSE)</f>
        <v>#N/A</v>
      </c>
      <c r="AS140" s="95" t="str">
        <f>VLOOKUP(A140,PP,19,FALSE)</f>
        <v>NBI</v>
      </c>
      <c r="AT140" s="63">
        <f>VLOOKUP(A140,PP,20,FALSE)</f>
        <v>34</v>
      </c>
      <c r="AU140" s="63">
        <f>VLOOKUP(A140,PP,21,FALSE)</f>
        <v>37</v>
      </c>
      <c r="AV140" s="63">
        <f>VLOOKUP(A140,VV,14,FALSE)</f>
        <v>68</v>
      </c>
      <c r="AW140" s="95">
        <f>VLOOKUP(A140,VV,15,FALSE)</f>
        <v>93906792</v>
      </c>
      <c r="AX140" s="95" t="str">
        <f>VLOOKUP(A140,VV,16,FALSE)</f>
        <v>Passed</v>
      </c>
    </row>
    <row r="141" spans="1:50" x14ac:dyDescent="0.25">
      <c r="A141">
        <f>'Master File 02.27'!A105</f>
        <v>51722772</v>
      </c>
      <c r="B141" t="str">
        <f>VLOOKUP(A141,OO,2,FALSE)</f>
        <v>Rodelas, Rjay</v>
      </c>
      <c r="G141">
        <f>VLOOKUP(A141,OO,7,FALSE)</f>
        <v>51588223</v>
      </c>
      <c r="H141" t="str">
        <f>VLOOKUP(A141,OO,8,FALSE)</f>
        <v>Pereira, Aiza Gay</v>
      </c>
      <c r="I141">
        <f>VLOOKUP(A141,OO,9,FALSE)</f>
        <v>51609648</v>
      </c>
      <c r="J141" t="str">
        <f>VLOOKUP(A141,OO,10,FALSE)</f>
        <v>Alcantara, Ma. Concepcion</v>
      </c>
      <c r="K141" t="str">
        <f>VLOOKUP(A141,OO,11,FALSE)</f>
        <v>Senior CSR</v>
      </c>
      <c r="L141" t="str">
        <f>VLOOKUP(A141,OO,12,FALSE)</f>
        <v>PRODUCTION</v>
      </c>
      <c r="M141" t="str">
        <f>VLOOKUP(A141,OO,13,FALSE)</f>
        <v>ACTIVE</v>
      </c>
      <c r="N141" t="str">
        <f>VLOOKUP(A141,OO,14,FALSE)</f>
        <v>Sleep EQ</v>
      </c>
      <c r="O141" t="str">
        <f>VLOOKUP(A141,OO,15,FALSE)</f>
        <v>Wave 30</v>
      </c>
      <c r="P141" t="str">
        <f>VLOOKUP(A141,OO,17,FALSE)</f>
        <v>E0.2</v>
      </c>
      <c r="Q141" t="str">
        <f>VLOOKUP(A141,OO,18,FALSE)</f>
        <v>2.0</v>
      </c>
      <c r="R141" s="64">
        <f>VLOOKUP(A141,OO,19,FALSE)</f>
        <v>43159</v>
      </c>
      <c r="S141" s="64">
        <f>VLOOKUP(A141,OO,20,FALSE)</f>
        <v>43753</v>
      </c>
      <c r="T141">
        <f>VLOOKUP(A141,OO,22,FALSE)</f>
        <v>6624939</v>
      </c>
      <c r="U141" t="str">
        <f>VLOOKUP(A141,OO,23,FALSE)</f>
        <v>RRODELAS</v>
      </c>
      <c r="V141" t="str">
        <f>VLOOKUP(A141,OO,24,FALSE)</f>
        <v>RJAY.RODELAS</v>
      </c>
      <c r="W141">
        <f>VLOOKUP(A141,OO,25,FALSE)</f>
        <v>69494</v>
      </c>
      <c r="X141" t="str">
        <f>VLOOKUP(A141,OO,26,FALSE)</f>
        <v>RodelasRjay</v>
      </c>
      <c r="Y141" t="str">
        <f>VLOOKUP(A141,OO,27,FALSE)</f>
        <v>PG3.HCLSleepRSEQ.RodelasRjay</v>
      </c>
      <c r="Z141" s="65">
        <f>VLOOKUP(A141,OO,28,FALSE)</f>
        <v>14822</v>
      </c>
      <c r="AA141" s="64">
        <f>VLOOKUP(A141,DZ,6,FALSE)</f>
        <v>30711</v>
      </c>
      <c r="AB141" t="str">
        <f>VLOOKUP(A141,HR,5,FALSE)</f>
        <v>Almanza Las Pinas</v>
      </c>
      <c r="AF141" s="63" t="s">
        <v>14873</v>
      </c>
      <c r="AG141" t="s">
        <v>14874</v>
      </c>
      <c r="AH141" s="63">
        <v>67</v>
      </c>
      <c r="AI141" s="63">
        <v>38</v>
      </c>
      <c r="AJ141" s="63">
        <v>34</v>
      </c>
      <c r="AL141" s="94" t="str">
        <f>VLOOKUP(A141,DZ,96,FALSE)</f>
        <v>RJAY_RODELAS@YAHOO.COM</v>
      </c>
      <c r="AM141" s="94" t="str">
        <f>VLOOKUP(A141,PP,13,FALSE)</f>
        <v>Audited</v>
      </c>
      <c r="AN141" s="94" t="str">
        <f>VLOOKUP(A141,PP,15,FALSE)</f>
        <v>Cleared</v>
      </c>
      <c r="AO141" s="95" t="str">
        <f>VLOOKUP(A141,PP,16,FALSE)</f>
        <v>Cleared</v>
      </c>
      <c r="AP141" s="63" t="str">
        <f>VLOOKUP(A141,PP,17,FALSE)</f>
        <v>Cleared</v>
      </c>
      <c r="AQ141" s="63" t="str">
        <f>VLOOKUP(A141,PP,18,FALSE)</f>
        <v>X</v>
      </c>
      <c r="AR141" s="95" t="e">
        <f>VLOOKUP(A141,BB,3,FALSE)</f>
        <v>#N/A</v>
      </c>
      <c r="AS141" s="95" t="str">
        <f>VLOOKUP(A141,PP,19,FALSE)</f>
        <v>NBI</v>
      </c>
      <c r="AT141" s="63">
        <f>VLOOKUP(A141,PP,20,FALSE)</f>
        <v>34</v>
      </c>
      <c r="AU141" s="63">
        <f>VLOOKUP(A141,PP,21,FALSE)</f>
        <v>38</v>
      </c>
      <c r="AV141" s="63">
        <f>VLOOKUP(A141,VV,14,FALSE)</f>
        <v>67</v>
      </c>
      <c r="AW141" s="95">
        <f>VLOOKUP(A141,VV,15,FALSE)</f>
        <v>30270740</v>
      </c>
      <c r="AX141" s="95" t="str">
        <f>VLOOKUP(A141,VV,16,FALSE)</f>
        <v>Passed</v>
      </c>
    </row>
    <row r="142" spans="1:50" x14ac:dyDescent="0.25">
      <c r="A142">
        <f>'Master File 02.27'!A131</f>
        <v>51721457</v>
      </c>
      <c r="B142" t="str">
        <f>VLOOKUP(A142,OO,2,FALSE)</f>
        <v>Veloso, Mariel</v>
      </c>
      <c r="G142">
        <f>VLOOKUP(A142,OO,7,FALSE)</f>
        <v>51547597</v>
      </c>
      <c r="H142" t="str">
        <f>VLOOKUP(A142,OO,8,FALSE)</f>
        <v>Venales, Marven</v>
      </c>
      <c r="I142">
        <f>VLOOKUP(A142,OO,9,FALSE)</f>
        <v>51814930</v>
      </c>
      <c r="J142" t="str">
        <f>VLOOKUP(A142,OO,10,FALSE)</f>
        <v xml:space="preserve">Raagas, Jake </v>
      </c>
      <c r="K142" t="str">
        <f>VLOOKUP(A142,OO,11,FALSE)</f>
        <v>Senior CSR</v>
      </c>
      <c r="L142" t="str">
        <f>VLOOKUP(A142,OO,12,FALSE)</f>
        <v>PRODUCTION</v>
      </c>
      <c r="M142" t="str">
        <f>VLOOKUP(A142,OO,13,FALSE)</f>
        <v>ACTIVE</v>
      </c>
      <c r="N142" t="str">
        <f>VLOOKUP(A142,OO,14,FALSE)</f>
        <v>Kaiser BU/AH</v>
      </c>
      <c r="O142" t="str">
        <f>VLOOKUP(A142,OO,15,FALSE)</f>
        <v>Wave 8</v>
      </c>
      <c r="P142" t="str">
        <f>VLOOKUP(A142,OO,17,FALSE)</f>
        <v>E0.2</v>
      </c>
      <c r="Q142" t="str">
        <f>VLOOKUP(A142,OO,18,FALSE)</f>
        <v>2.0</v>
      </c>
      <c r="R142" s="64">
        <f>VLOOKUP(A142,OO,19,FALSE)</f>
        <v>43150</v>
      </c>
      <c r="S142" s="64">
        <f>VLOOKUP(A142,OO,20,FALSE)</f>
        <v>43657</v>
      </c>
      <c r="T142">
        <f>VLOOKUP(A142,OO,22,FALSE)</f>
        <v>6624867</v>
      </c>
      <c r="U142" t="str">
        <f>VLOOKUP(A142,OO,23,FALSE)</f>
        <v>MVELOSO1</v>
      </c>
      <c r="V142" t="str">
        <f>VLOOKUP(A142,OO,24,FALSE)</f>
        <v>MARIEL.VELOSO</v>
      </c>
      <c r="W142">
        <f>VLOOKUP(A142,OO,25,FALSE)</f>
        <v>69467</v>
      </c>
      <c r="X142" t="str">
        <f>VLOOKUP(A142,OO,26,FALSE)</f>
        <v>VelosoMariel</v>
      </c>
      <c r="Y142" t="str">
        <f>VLOOKUP(A142,OO,27,FALSE)</f>
        <v>PG3.HCLKAISERHC.VelosoMariel</v>
      </c>
      <c r="Z142" s="65">
        <f>VLOOKUP(A142,OO,28,FALSE)</f>
        <v>14855</v>
      </c>
      <c r="AA142" s="64">
        <f>VLOOKUP(A142,DZ,6,FALSE)</f>
        <v>32394</v>
      </c>
      <c r="AB142" t="str">
        <f>VLOOKUP(A142,HR,5,FALSE)</f>
        <v>30 E La Salle St., Cubao, Q.C.</v>
      </c>
      <c r="AF142" s="63" t="s">
        <v>14873</v>
      </c>
      <c r="AG142" t="s">
        <v>14874</v>
      </c>
      <c r="AH142" s="63">
        <v>67</v>
      </c>
      <c r="AI142" s="63">
        <v>53</v>
      </c>
      <c r="AJ142" s="63">
        <v>34</v>
      </c>
      <c r="AL142" s="94" t="str">
        <f>VLOOKUP(A142,DZ,96,FALSE)</f>
        <v>GOODTEACHER091988@GMAIL.COM</v>
      </c>
      <c r="AM142" s="94" t="str">
        <f>VLOOKUP(A142,PP,13,FALSE)</f>
        <v>Audited</v>
      </c>
      <c r="AN142" s="94" t="str">
        <f>VLOOKUP(A142,PP,15,FALSE)</f>
        <v>Cleared</v>
      </c>
      <c r="AO142" s="95" t="str">
        <f>VLOOKUP(A142,PP,16,FALSE)</f>
        <v>Cleared</v>
      </c>
      <c r="AP142" s="63" t="str">
        <f>VLOOKUP(A142,PP,17,FALSE)</f>
        <v>Cleared</v>
      </c>
      <c r="AQ142" s="63" t="str">
        <f>VLOOKUP(A142,PP,18,FALSE)</f>
        <v>X</v>
      </c>
      <c r="AR142" s="95" t="e">
        <f>VLOOKUP(A142,BB,3,FALSE)</f>
        <v>#N/A</v>
      </c>
      <c r="AS142" s="95" t="str">
        <f>VLOOKUP(A142,PP,19,FALSE)</f>
        <v>NBI</v>
      </c>
      <c r="AT142" s="63">
        <f>VLOOKUP(A142,PP,20,FALSE)</f>
        <v>34</v>
      </c>
      <c r="AU142" s="63">
        <f>VLOOKUP(A142,PP,21,FALSE)</f>
        <v>53</v>
      </c>
      <c r="AV142" s="63">
        <f>VLOOKUP(A142,VV,14,FALSE)</f>
        <v>67</v>
      </c>
      <c r="AW142" s="95">
        <f>VLOOKUP(A142,VV,15,FALSE)</f>
        <v>90101041</v>
      </c>
      <c r="AX142" s="95" t="str">
        <f>VLOOKUP(A142,VV,16,FALSE)</f>
        <v>Passed</v>
      </c>
    </row>
    <row r="143" spans="1:50" x14ac:dyDescent="0.25">
      <c r="A143">
        <f>'Master File 02.27'!A161</f>
        <v>51725134</v>
      </c>
      <c r="B143" t="str">
        <f>VLOOKUP(A143,OO,2,FALSE)</f>
        <v>Larioque, John Dale</v>
      </c>
      <c r="G143">
        <f>VLOOKUP(A143,OO,7,FALSE)</f>
        <v>51559927</v>
      </c>
      <c r="H143" t="str">
        <f>VLOOKUP(A143,OO,8,FALSE)</f>
        <v>Acena, Bert Allan</v>
      </c>
      <c r="I143">
        <f>VLOOKUP(A143,OO,9,FALSE)</f>
        <v>51772919</v>
      </c>
      <c r="J143" t="str">
        <f>VLOOKUP(A143,OO,10,FALSE)</f>
        <v>Fernandez, Rosanna Eslava</v>
      </c>
      <c r="K143" t="str">
        <f>VLOOKUP(A143,OO,11,FALSE)</f>
        <v>Senior CSR</v>
      </c>
      <c r="L143" t="str">
        <f>VLOOKUP(A143,OO,12,FALSE)</f>
        <v>PRODUCTION</v>
      </c>
      <c r="M143" t="str">
        <f>VLOOKUP(A143,OO,13,FALSE)</f>
        <v>ACTIVE</v>
      </c>
      <c r="N143" t="str">
        <f>VLOOKUP(A143,OO,14,FALSE)</f>
        <v>Kaiser Closet</v>
      </c>
      <c r="O143" t="str">
        <f>VLOOKUP(A143,OO,15,FALSE)</f>
        <v>Wave 11</v>
      </c>
      <c r="P143" t="str">
        <f>VLOOKUP(A143,OO,17,FALSE)</f>
        <v>E0.2</v>
      </c>
      <c r="Q143" t="str">
        <f>VLOOKUP(A143,OO,18,FALSE)</f>
        <v>1.11</v>
      </c>
      <c r="R143" s="64">
        <f>VLOOKUP(A143,OO,19,FALSE)</f>
        <v>43178</v>
      </c>
      <c r="S143" s="64">
        <f>VLOOKUP(A143,OO,20,FALSE)</f>
        <v>43753</v>
      </c>
      <c r="T143">
        <f>VLOOKUP(A143,OO,22,FALSE)</f>
        <v>6624118</v>
      </c>
      <c r="U143" t="str">
        <f>VLOOKUP(A143,OO,23,FALSE)</f>
        <v>JLARIOQU</v>
      </c>
      <c r="V143" t="str">
        <f>VLOOKUP(A143,OO,24,FALSE)</f>
        <v>JOHNDALE.LARIOQUE</v>
      </c>
      <c r="W143">
        <f>VLOOKUP(A143,OO,25,FALSE)</f>
        <v>48444</v>
      </c>
      <c r="X143" t="str">
        <f>VLOOKUP(A143,OO,26,FALSE)</f>
        <v>LARIOQUEJOHNDALE</v>
      </c>
      <c r="Y143" t="str">
        <f>VLOOKUP(A143,OO,27,FALSE)</f>
        <v>PG3.HCLKAISERHC.LARIOQUEJOHNDALE</v>
      </c>
      <c r="Z143" s="65">
        <f>VLOOKUP(A143,OO,28,FALSE)</f>
        <v>15438</v>
      </c>
      <c r="AA143" s="64">
        <f>VLOOKUP(A143,DZ,6,FALSE)</f>
        <v>34927</v>
      </c>
      <c r="AB143" t="str">
        <f>VLOOKUP(A143,HR,5,FALSE)</f>
        <v>#59 Gonzalo Magsalin St., Calzada, Taguig City</v>
      </c>
      <c r="AF143" s="63" t="s">
        <v>14873</v>
      </c>
      <c r="AG143" t="s">
        <v>14874</v>
      </c>
      <c r="AH143" s="63">
        <v>67</v>
      </c>
      <c r="AI143" s="63">
        <v>38</v>
      </c>
      <c r="AJ143" s="63">
        <v>34</v>
      </c>
      <c r="AL143" s="94" t="str">
        <f>VLOOKUP(A143,DZ,96,FALSE)</f>
        <v>JOHNDALELARIOQUE@GMAIL.COM</v>
      </c>
      <c r="AM143" s="94" t="str">
        <f>VLOOKUP(A143,PP,13,FALSE)</f>
        <v>Audited</v>
      </c>
      <c r="AN143" s="94" t="str">
        <f>VLOOKUP(A143,PP,15,FALSE)</f>
        <v>Cleared</v>
      </c>
      <c r="AO143" s="95" t="str">
        <f>VLOOKUP(A143,PP,16,FALSE)</f>
        <v>Cleared</v>
      </c>
      <c r="AP143" s="63" t="str">
        <f>VLOOKUP(A143,PP,17,FALSE)</f>
        <v>Cleared</v>
      </c>
      <c r="AQ143" s="63" t="str">
        <f>VLOOKUP(A143,PP,18,FALSE)</f>
        <v>X</v>
      </c>
      <c r="AR143" s="95" t="e">
        <f>VLOOKUP(A143,BB,3,FALSE)</f>
        <v>#N/A</v>
      </c>
      <c r="AS143" s="95" t="str">
        <f>VLOOKUP(A143,PP,19,FALSE)</f>
        <v>Police</v>
      </c>
      <c r="AT143" s="63">
        <f>VLOOKUP(A143,PP,20,FALSE)</f>
        <v>34</v>
      </c>
      <c r="AU143" s="63">
        <f>VLOOKUP(A143,PP,21,FALSE)</f>
        <v>38</v>
      </c>
      <c r="AV143" s="63">
        <f>VLOOKUP(A143,VV,14,FALSE)</f>
        <v>67</v>
      </c>
      <c r="AW143" s="95">
        <f>VLOOKUP(A143,VV,15,FALSE)</f>
        <v>77229423</v>
      </c>
      <c r="AX143" s="95" t="str">
        <f>VLOOKUP(A143,VV,16,FALSE)</f>
        <v>Passed</v>
      </c>
    </row>
    <row r="144" spans="1:50" x14ac:dyDescent="0.25">
      <c r="A144">
        <f>'Master File 02.27'!A214</f>
        <v>51726361</v>
      </c>
      <c r="B144" t="str">
        <f>VLOOKUP(A144,OO,2,FALSE)</f>
        <v>Lagua, Sheryl</v>
      </c>
      <c r="G144">
        <f>VLOOKUP(A144,OO,7,FALSE)</f>
        <v>51698640</v>
      </c>
      <c r="H144" t="str">
        <f>VLOOKUP(A144,OO,8,FALSE)</f>
        <v>Catalan, Honorato</v>
      </c>
      <c r="I144">
        <f>VLOOKUP(A144,OO,9,FALSE)</f>
        <v>51747002</v>
      </c>
      <c r="J144" t="str">
        <f>VLOOKUP(A144,OO,10,FALSE)</f>
        <v>Ronelle, Dalay</v>
      </c>
      <c r="K144" t="str">
        <f>VLOOKUP(A144,OO,11,FALSE)</f>
        <v>Senior CSR</v>
      </c>
      <c r="L144" t="str">
        <f>VLOOKUP(A144,OO,12,FALSE)</f>
        <v>PRODUCTION</v>
      </c>
      <c r="M144" t="str">
        <f>VLOOKUP(A144,OO,13,FALSE)</f>
        <v>ACTIVE</v>
      </c>
      <c r="N144" t="str">
        <f>VLOOKUP(A144,OO,14,FALSE)</f>
        <v>PPMC IB L2</v>
      </c>
      <c r="O144" t="str">
        <f>VLOOKUP(A144,OO,15,FALSE)</f>
        <v>Wave 14</v>
      </c>
      <c r="P144" t="str">
        <f>VLOOKUP(A144,OO,17,FALSE)</f>
        <v>E0.2</v>
      </c>
      <c r="Q144" t="str">
        <f>VLOOKUP(A144,OO,18,FALSE)</f>
        <v>1.11</v>
      </c>
      <c r="R144" s="64">
        <f>VLOOKUP(A144,OO,19,FALSE)</f>
        <v>43187</v>
      </c>
      <c r="S144" s="64">
        <f>VLOOKUP(A144,OO,20,FALSE)</f>
        <v>43409</v>
      </c>
      <c r="T144">
        <f>VLOOKUP(A144,OO,22,FALSE)</f>
        <v>6624000</v>
      </c>
      <c r="U144" t="str">
        <f>VLOOKUP(A144,OO,23,FALSE)</f>
        <v>SLAGUA</v>
      </c>
      <c r="V144" t="str">
        <f>VLOOKUP(A144,OO,24,FALSE)</f>
        <v>SHERYL.LAGUA</v>
      </c>
      <c r="W144">
        <f>VLOOKUP(A144,OO,25,FALSE)</f>
        <v>48462</v>
      </c>
      <c r="X144" t="str">
        <f>VLOOKUP(A144,OO,26,FALSE)</f>
        <v>LaguaSheryl</v>
      </c>
      <c r="Y144" t="str">
        <f>VLOOKUP(A144,OO,27,FALSE)</f>
        <v>PG3.HCLPPMCIB.LaguaSheryl</v>
      </c>
      <c r="Z144" s="65">
        <f>VLOOKUP(A144,OO,28,FALSE)</f>
        <v>2939</v>
      </c>
      <c r="AA144" s="64">
        <f>VLOOKUP(A144,DZ,6,FALSE)</f>
        <v>31301</v>
      </c>
      <c r="AB144" t="str">
        <f>VLOOKUP(A144,HR,5,FALSE)</f>
        <v>#8 8th Avenue HHSG North Signal Village</v>
      </c>
      <c r="AF144" s="63" t="s">
        <v>14873</v>
      </c>
      <c r="AG144" t="s">
        <v>14874</v>
      </c>
      <c r="AH144" s="63">
        <v>67</v>
      </c>
      <c r="AI144" s="63">
        <v>44</v>
      </c>
      <c r="AJ144" s="63">
        <v>34</v>
      </c>
      <c r="AL144" s="94" t="str">
        <f>VLOOKUP(A144,DZ,96,FALSE)</f>
        <v>SHERYL.LAGUA@YAHOO.COM</v>
      </c>
      <c r="AM144" s="94" t="str">
        <f>VLOOKUP(A144,PP,13,FALSE)</f>
        <v>Audited</v>
      </c>
      <c r="AN144" s="94" t="str">
        <f>VLOOKUP(A144,PP,15,FALSE)</f>
        <v>Cleared</v>
      </c>
      <c r="AO144" s="95" t="str">
        <f>VLOOKUP(A144,PP,16,FALSE)</f>
        <v>Cleared</v>
      </c>
      <c r="AP144" s="63" t="str">
        <f>VLOOKUP(A144,PP,17,FALSE)</f>
        <v>Cleared</v>
      </c>
      <c r="AQ144" s="63" t="str">
        <f>VLOOKUP(A144,PP,18,FALSE)</f>
        <v>X</v>
      </c>
      <c r="AR144" s="95" t="e">
        <f>VLOOKUP(A144,BB,3,FALSE)</f>
        <v>#N/A</v>
      </c>
      <c r="AS144" s="95" t="str">
        <f>VLOOKUP(A144,PP,19,FALSE)</f>
        <v>NBI</v>
      </c>
      <c r="AT144" s="63">
        <f>VLOOKUP(A144,PP,20,FALSE)</f>
        <v>34</v>
      </c>
      <c r="AU144" s="63">
        <f>VLOOKUP(A144,PP,21,FALSE)</f>
        <v>44</v>
      </c>
      <c r="AV144" s="63">
        <f>VLOOKUP(A144,VV,14,FALSE)</f>
        <v>67</v>
      </c>
      <c r="AW144" s="95">
        <f>VLOOKUP(A144,VV,15,FALSE)</f>
        <v>16261224</v>
      </c>
      <c r="AX144" s="95" t="str">
        <f>VLOOKUP(A144,VV,16,FALSE)</f>
        <v>Passed</v>
      </c>
    </row>
    <row r="145" spans="1:50" x14ac:dyDescent="0.25">
      <c r="A145">
        <f>'Master File 02.27'!A171</f>
        <v>51726926</v>
      </c>
      <c r="B145" t="str">
        <f>VLOOKUP(A145,OO,2,FALSE)</f>
        <v>Bernarte, Lene Rose</v>
      </c>
      <c r="G145">
        <f>VLOOKUP(A145,OO,7,FALSE)</f>
        <v>51737073</v>
      </c>
      <c r="H145" t="str">
        <f>VLOOKUP(A145,OO,8,FALSE)</f>
        <v>Oyando, Jayson</v>
      </c>
      <c r="I145">
        <f>VLOOKUP(A145,OO,9,FALSE)</f>
        <v>51747002</v>
      </c>
      <c r="J145" t="str">
        <f>VLOOKUP(A145,OO,10,FALSE)</f>
        <v>Ronelle, Dalay</v>
      </c>
      <c r="K145" t="str">
        <f>VLOOKUP(A145,OO,11,FALSE)</f>
        <v>Senior CSR</v>
      </c>
      <c r="L145" t="str">
        <f>VLOOKUP(A145,OO,12,FALSE)</f>
        <v>PRODUCTION</v>
      </c>
      <c r="M145" t="str">
        <f>VLOOKUP(A145,OO,13,FALSE)</f>
        <v>ACTIVE</v>
      </c>
      <c r="N145" t="str">
        <f>VLOOKUP(A145,OO,14,FALSE)</f>
        <v>PPMC IB L2</v>
      </c>
      <c r="O145" t="str">
        <f>VLOOKUP(A145,OO,15,FALSE)</f>
        <v>Wave 14</v>
      </c>
      <c r="P145" t="str">
        <f>VLOOKUP(A145,OO,17,FALSE)</f>
        <v>E0.2</v>
      </c>
      <c r="Q145" t="str">
        <f>VLOOKUP(A145,OO,18,FALSE)</f>
        <v>1.11</v>
      </c>
      <c r="R145" s="64">
        <f>VLOOKUP(A145,OO,19,FALSE)</f>
        <v>43187</v>
      </c>
      <c r="S145" s="64">
        <f>VLOOKUP(A145,OO,20,FALSE)</f>
        <v>43234</v>
      </c>
      <c r="T145">
        <f>VLOOKUP(A145,OO,22,FALSE)</f>
        <v>6624020</v>
      </c>
      <c r="U145" t="str">
        <f>VLOOKUP(A145,OO,23,FALSE)</f>
        <v>LBERNART</v>
      </c>
      <c r="V145" t="str">
        <f>VLOOKUP(A145,OO,24,FALSE)</f>
        <v>LENEROSE.BERNARTE</v>
      </c>
      <c r="W145">
        <f>VLOOKUP(A145,OO,25,FALSE)</f>
        <v>48493</v>
      </c>
      <c r="X145" t="str">
        <f>VLOOKUP(A145,OO,26,FALSE)</f>
        <v>BernarteRose</v>
      </c>
      <c r="Y145" t="str">
        <f>VLOOKUP(A145,OO,27,FALSE)</f>
        <v>PG3.HCLPPMCIB.BernarteRose</v>
      </c>
      <c r="Z145" s="65">
        <f>VLOOKUP(A145,OO,28,FALSE)</f>
        <v>15475</v>
      </c>
      <c r="AA145" s="64">
        <f>VLOOKUP(A145,DZ,6,FALSE)</f>
        <v>34209</v>
      </c>
      <c r="AB145" t="str">
        <f>VLOOKUP(A145,HR,5,FALSE)</f>
        <v>254 Scout, Quezon City</v>
      </c>
      <c r="AF145" s="63" t="s">
        <v>14873</v>
      </c>
      <c r="AG145" t="s">
        <v>14873</v>
      </c>
      <c r="AH145" s="63">
        <v>63</v>
      </c>
      <c r="AI145" s="63">
        <v>45</v>
      </c>
      <c r="AJ145" s="63">
        <v>34</v>
      </c>
      <c r="AL145" s="94" t="str">
        <f>VLOOKUP(A145,DZ,96,FALSE)</f>
        <v>LENEROSEBERNARTE.OWCC@GMAIL.CO</v>
      </c>
      <c r="AM145" s="94" t="str">
        <f>VLOOKUP(A145,PP,13,FALSE)</f>
        <v>Audited</v>
      </c>
      <c r="AN145" s="94" t="str">
        <f>VLOOKUP(A145,PP,15,FALSE)</f>
        <v>Cleared</v>
      </c>
      <c r="AO145" s="95" t="str">
        <f>VLOOKUP(A145,PP,16,FALSE)</f>
        <v>Cleared</v>
      </c>
      <c r="AP145" s="63" t="str">
        <f>VLOOKUP(A145,PP,17,FALSE)</f>
        <v>Cleared</v>
      </c>
      <c r="AQ145" s="63" t="str">
        <f>VLOOKUP(A145,PP,18,FALSE)</f>
        <v>Cleared</v>
      </c>
      <c r="AR145" s="95" t="e">
        <f>VLOOKUP(A145,BB,3,FALSE)</f>
        <v>#N/A</v>
      </c>
      <c r="AS145" s="95" t="str">
        <f>VLOOKUP(A145,PP,19,FALSE)</f>
        <v>NBI</v>
      </c>
      <c r="AT145" s="63">
        <f>VLOOKUP(A145,PP,20,FALSE)</f>
        <v>34</v>
      </c>
      <c r="AU145" s="63">
        <f>VLOOKUP(A145,PP,21,FALSE)</f>
        <v>45</v>
      </c>
      <c r="AV145" s="63">
        <f>VLOOKUP(A145,VV,14,FALSE)</f>
        <v>63</v>
      </c>
      <c r="AW145" s="95">
        <f>VLOOKUP(A145,VV,15,FALSE)</f>
        <v>42039401</v>
      </c>
      <c r="AX145" s="95" t="str">
        <f>VLOOKUP(A145,VV,16,FALSE)</f>
        <v>Passed</v>
      </c>
    </row>
    <row r="146" spans="1:50" x14ac:dyDescent="0.25">
      <c r="A146">
        <f>'Master File 02.27'!A172</f>
        <v>51725467</v>
      </c>
      <c r="B146" t="str">
        <f>VLOOKUP(A146,OO,2,FALSE)</f>
        <v>Verdejo, Monica Ann</v>
      </c>
      <c r="G146">
        <f>VLOOKUP(A146,OO,7,FALSE)</f>
        <v>51615282</v>
      </c>
      <c r="H146" t="str">
        <f>VLOOKUP(A146,OO,8,FALSE)</f>
        <v>Lozares, Eurvene Mark Santiago</v>
      </c>
      <c r="I146">
        <f>VLOOKUP(A146,OO,9,FALSE)</f>
        <v>51747002</v>
      </c>
      <c r="J146" t="str">
        <f>VLOOKUP(A146,OO,10,FALSE)</f>
        <v>Ronelle, Dalay</v>
      </c>
      <c r="K146" t="str">
        <f>VLOOKUP(A146,OO,11,FALSE)</f>
        <v>Senior CSR</v>
      </c>
      <c r="L146" t="str">
        <f>VLOOKUP(A146,OO,12,FALSE)</f>
        <v>PRODUCTION</v>
      </c>
      <c r="M146" t="str">
        <f>VLOOKUP(A146,OO,13,FALSE)</f>
        <v>ACTIVE</v>
      </c>
      <c r="N146" t="str">
        <f>VLOOKUP(A146,OO,14,FALSE)</f>
        <v>PPMC BPM</v>
      </c>
      <c r="O146" t="str">
        <f>VLOOKUP(A146,OO,15,FALSE)</f>
        <v>Wave 14</v>
      </c>
      <c r="P146" t="str">
        <f>VLOOKUP(A146,OO,17,FALSE)</f>
        <v>E0.2</v>
      </c>
      <c r="Q146" t="str">
        <f>VLOOKUP(A146,OO,18,FALSE)</f>
        <v>1.11</v>
      </c>
      <c r="R146" s="64">
        <f>VLOOKUP(A146,OO,19,FALSE)</f>
        <v>43180</v>
      </c>
      <c r="S146" s="64">
        <f>VLOOKUP(A146,OO,20,FALSE)</f>
        <v>43311</v>
      </c>
      <c r="T146">
        <f>VLOOKUP(A146,OO,22,FALSE)</f>
        <v>6624140</v>
      </c>
      <c r="U146" t="str">
        <f>VLOOKUP(A146,OO,23,FALSE)</f>
        <v>MVERDEJO</v>
      </c>
      <c r="V146" t="str">
        <f>VLOOKUP(A146,OO,24,FALSE)</f>
        <v>MONICAANN.VERDEJO</v>
      </c>
      <c r="W146">
        <f>VLOOKUP(A146,OO,25,FALSE)</f>
        <v>48481</v>
      </c>
      <c r="X146" t="str">
        <f>VLOOKUP(A146,OO,26,FALSE)</f>
        <v>VerdejoMonicaAnn</v>
      </c>
      <c r="Y146" t="str">
        <f>VLOOKUP(A146,OO,27,FALSE)</f>
        <v>PG3.HCLPPMCBPM.VerdejoMonicaAnn</v>
      </c>
      <c r="Z146" s="65">
        <f>VLOOKUP(A146,OO,28,FALSE)</f>
        <v>15487</v>
      </c>
      <c r="AA146" s="64">
        <f>VLOOKUP(A146,DZ,6,FALSE)</f>
        <v>33259</v>
      </c>
      <c r="AB146" t="str">
        <f>VLOOKUP(A146,HR,5,FALSE)</f>
        <v>03 Romana Ext. Magsaysay, Tondo Manila</v>
      </c>
      <c r="AF146" s="63" t="s">
        <v>14873</v>
      </c>
      <c r="AG146" t="s">
        <v>14873</v>
      </c>
      <c r="AH146" s="63">
        <v>66</v>
      </c>
      <c r="AI146" s="63">
        <v>45</v>
      </c>
      <c r="AJ146" s="63">
        <v>34</v>
      </c>
      <c r="AL146" s="94" t="str">
        <f>VLOOKUP(A146,DZ,96,FALSE)</f>
        <v>MONICAAVERDEJOCO@GMAIL.COM</v>
      </c>
      <c r="AM146" s="94" t="str">
        <f>VLOOKUP(A146,PP,13,FALSE)</f>
        <v>Audited</v>
      </c>
      <c r="AN146" s="94" t="str">
        <f>VLOOKUP(A146,PP,15,FALSE)</f>
        <v>Cleared</v>
      </c>
      <c r="AO146" s="95" t="str">
        <f>VLOOKUP(A146,PP,16,FALSE)</f>
        <v>Cleared</v>
      </c>
      <c r="AP146" s="63" t="str">
        <f>VLOOKUP(A146,PP,17,FALSE)</f>
        <v>Cleared</v>
      </c>
      <c r="AQ146" s="63" t="str">
        <f>VLOOKUP(A146,PP,18,FALSE)</f>
        <v>Cleared</v>
      </c>
      <c r="AR146" s="95" t="e">
        <f>VLOOKUP(A146,BB,3,FALSE)</f>
        <v>#N/A</v>
      </c>
      <c r="AS146" s="95" t="str">
        <f>VLOOKUP(A146,PP,19,FALSE)</f>
        <v>NBI</v>
      </c>
      <c r="AT146" s="63">
        <f>VLOOKUP(A146,PP,20,FALSE)</f>
        <v>34</v>
      </c>
      <c r="AU146" s="63">
        <f>VLOOKUP(A146,PP,21,FALSE)</f>
        <v>45</v>
      </c>
      <c r="AV146" s="63">
        <f>VLOOKUP(A146,VV,14,FALSE)</f>
        <v>66</v>
      </c>
      <c r="AW146" s="95">
        <f>VLOOKUP(A146,VV,15,FALSE)</f>
        <v>89909396</v>
      </c>
      <c r="AX146" s="95" t="str">
        <f>VLOOKUP(A146,VV,16,FALSE)</f>
        <v>Passed</v>
      </c>
    </row>
    <row r="147" spans="1:50" x14ac:dyDescent="0.25">
      <c r="A147">
        <f>'Master File 02.27'!A177</f>
        <v>51725689</v>
      </c>
      <c r="B147" t="str">
        <f>VLOOKUP(A147,OO,2,FALSE)</f>
        <v>Ocampo, Joshua Michael</v>
      </c>
      <c r="G147">
        <f>VLOOKUP(A147,OO,7,FALSE)</f>
        <v>51698640</v>
      </c>
      <c r="H147" t="str">
        <f>VLOOKUP(A147,OO,8,FALSE)</f>
        <v>Catalan, Honorato</v>
      </c>
      <c r="I147">
        <f>VLOOKUP(A147,OO,9,FALSE)</f>
        <v>51747002</v>
      </c>
      <c r="J147" t="str">
        <f>VLOOKUP(A147,OO,10,FALSE)</f>
        <v>Ronelle, Dalay</v>
      </c>
      <c r="K147" t="str">
        <f>VLOOKUP(A147,OO,11,FALSE)</f>
        <v>Senior CSR</v>
      </c>
      <c r="L147" t="str">
        <f>VLOOKUP(A147,OO,12,FALSE)</f>
        <v>PRODUCTION</v>
      </c>
      <c r="M147" t="str">
        <f>VLOOKUP(A147,OO,13,FALSE)</f>
        <v>ACTIVE</v>
      </c>
      <c r="N147" t="str">
        <f>VLOOKUP(A147,OO,14,FALSE)</f>
        <v>PPMC IB L2</v>
      </c>
      <c r="O147" t="str">
        <f>VLOOKUP(A147,OO,15,FALSE)</f>
        <v>Wave 14</v>
      </c>
      <c r="P147" t="str">
        <f>VLOOKUP(A147,OO,17,FALSE)</f>
        <v>E0.2</v>
      </c>
      <c r="Q147" t="str">
        <f>VLOOKUP(A147,OO,18,FALSE)</f>
        <v>1.11</v>
      </c>
      <c r="R147" s="64">
        <f>VLOOKUP(A147,OO,19,FALSE)</f>
        <v>43182</v>
      </c>
      <c r="S147" s="64">
        <f>VLOOKUP(A147,OO,20,FALSE)</f>
        <v>43234</v>
      </c>
      <c r="T147">
        <f>VLOOKUP(A147,OO,22,FALSE)</f>
        <v>6624161</v>
      </c>
      <c r="U147" t="str">
        <f>VLOOKUP(A147,OO,23,FALSE)</f>
        <v>JOCAMPO2</v>
      </c>
      <c r="V147" t="str">
        <f>VLOOKUP(A147,OO,24,FALSE)</f>
        <v>JOSHUAMICHAEL.O</v>
      </c>
      <c r="W147">
        <f>VLOOKUP(A147,OO,25,FALSE)</f>
        <v>48477</v>
      </c>
      <c r="X147" t="str">
        <f>VLOOKUP(A147,OO,26,FALSE)</f>
        <v>OcampoJoshuaMich</v>
      </c>
      <c r="Y147" t="str">
        <f>VLOOKUP(A147,OO,27,FALSE)</f>
        <v>PG3.HCLPPMCIB.OcampoJoshuaMich</v>
      </c>
      <c r="Z147" s="65">
        <f>VLOOKUP(A147,OO,28,FALSE)</f>
        <v>663</v>
      </c>
      <c r="AA147" s="64">
        <f>VLOOKUP(A147,DZ,6,FALSE)</f>
        <v>35130</v>
      </c>
      <c r="AB147" t="str">
        <f>VLOOKUP(A147,HR,5,FALSE)</f>
        <v>Camella Homes Muntinlupa City</v>
      </c>
      <c r="AF147" s="63" t="s">
        <v>14873</v>
      </c>
      <c r="AG147" t="s">
        <v>14873</v>
      </c>
      <c r="AH147" s="63">
        <v>68</v>
      </c>
      <c r="AI147" s="63">
        <v>39</v>
      </c>
      <c r="AJ147" s="63">
        <v>34</v>
      </c>
      <c r="AL147" s="94" t="str">
        <f>VLOOKUP(A147,DZ,96,FALSE)</f>
        <v>OCAMPOJOSHUAMICHAEL23@GMAIL.CO</v>
      </c>
      <c r="AM147" s="94" t="str">
        <f>VLOOKUP(A147,PP,13,FALSE)</f>
        <v>Audited</v>
      </c>
      <c r="AN147" s="94" t="str">
        <f>VLOOKUP(A147,PP,15,FALSE)</f>
        <v>Cleared</v>
      </c>
      <c r="AO147" s="95" t="str">
        <f>VLOOKUP(A147,PP,16,FALSE)</f>
        <v>Cleared</v>
      </c>
      <c r="AP147" s="63" t="str">
        <f>VLOOKUP(A147,PP,17,FALSE)</f>
        <v>Cleared</v>
      </c>
      <c r="AQ147" s="63" t="str">
        <f>VLOOKUP(A147,PP,18,FALSE)</f>
        <v>Cleared</v>
      </c>
      <c r="AR147" s="95" t="e">
        <f>VLOOKUP(A147,BB,3,FALSE)</f>
        <v>#N/A</v>
      </c>
      <c r="AS147" s="95" t="str">
        <f>VLOOKUP(A147,PP,19,FALSE)</f>
        <v>NBI</v>
      </c>
      <c r="AT147" s="63">
        <f>VLOOKUP(A147,PP,20,FALSE)</f>
        <v>34</v>
      </c>
      <c r="AU147" s="63">
        <f>VLOOKUP(A147,PP,21,FALSE)</f>
        <v>39</v>
      </c>
      <c r="AV147" s="63">
        <f>VLOOKUP(A147,VV,14,FALSE)</f>
        <v>68</v>
      </c>
      <c r="AW147" s="95">
        <f>VLOOKUP(A147,VV,15,FALSE)</f>
        <v>31647948</v>
      </c>
      <c r="AX147" s="95" t="str">
        <f>VLOOKUP(A147,VV,16,FALSE)</f>
        <v>Passed</v>
      </c>
    </row>
    <row r="148" spans="1:50" x14ac:dyDescent="0.25">
      <c r="A148">
        <f>'Master File 02.27'!A250</f>
        <v>51787985</v>
      </c>
      <c r="B148" t="str">
        <f>VLOOKUP(A148,OO,2,FALSE)</f>
        <v xml:space="preserve">Dela Cruz, Andie May Peralta </v>
      </c>
      <c r="G148">
        <f>VLOOKUP(A148,OO,7,FALSE)</f>
        <v>51609647</v>
      </c>
      <c r="H148" t="str">
        <f>VLOOKUP(A148,OO,8,FALSE)</f>
        <v>Oliveros, Kristel Aissa</v>
      </c>
      <c r="I148">
        <f>VLOOKUP(A148,OO,9,FALSE)</f>
        <v>51747002</v>
      </c>
      <c r="J148" t="str">
        <f>VLOOKUP(A148,OO,10,FALSE)</f>
        <v>Ronelle, Dalay</v>
      </c>
      <c r="K148" t="str">
        <f>VLOOKUP(A148,OO,11,FALSE)</f>
        <v>CSR</v>
      </c>
      <c r="L148" t="str">
        <f>VLOOKUP(A148,OO,12,FALSE)</f>
        <v>PRODUCTION</v>
      </c>
      <c r="M148" t="str">
        <f>VLOOKUP(A148,OO,13,FALSE)</f>
        <v>ACTIVE</v>
      </c>
      <c r="N148" t="str">
        <f>VLOOKUP(A148,OO,14,FALSE)</f>
        <v>PPMC</v>
      </c>
      <c r="O148" t="str">
        <f>VLOOKUP(A148,OO,15,FALSE)</f>
        <v>Wave 19</v>
      </c>
      <c r="P148" t="str">
        <f>VLOOKUP(A148,OO,17,FALSE)</f>
        <v>E0.1</v>
      </c>
      <c r="Q148" t="str">
        <f>VLOOKUP(A148,OO,18,FALSE)</f>
        <v>1.0</v>
      </c>
      <c r="R148" s="64">
        <f>VLOOKUP(A148,OO,19,FALSE)</f>
        <v>43511</v>
      </c>
      <c r="S148" s="64">
        <f>VLOOKUP(A148,OO,20,FALSE)</f>
        <v>43563</v>
      </c>
      <c r="T148">
        <f>VLOOKUP(A148,OO,22,FALSE)</f>
        <v>0</v>
      </c>
      <c r="U148" t="str">
        <f>VLOOKUP(A148,OO,23,FALSE)</f>
        <v>ADELACR3</v>
      </c>
      <c r="V148" t="str">
        <f>VLOOKUP(A148,OO,24,FALSE)</f>
        <v>ANDIEMAY.DELACRUZ</v>
      </c>
      <c r="W148">
        <f>VLOOKUP(A148,OO,25,FALSE)</f>
        <v>69098</v>
      </c>
      <c r="X148" t="str">
        <f>VLOOKUP(A148,OO,26,FALSE)</f>
        <v>DELAANDIE</v>
      </c>
      <c r="Y148" t="str">
        <f>VLOOKUP(A148,OO,27,FALSE)</f>
        <v>PG3.HCLPPMCIB.DELAANDIE</v>
      </c>
      <c r="Z148" s="65">
        <f>VLOOKUP(A148,OO,28,FALSE)</f>
        <v>16041</v>
      </c>
      <c r="AA148" s="64">
        <f>VLOOKUP(A148,DZ,6,FALSE)</f>
        <v>35930</v>
      </c>
      <c r="AB148" t="e">
        <f>VLOOKUP(A148,HR,5,FALSE)</f>
        <v>#N/A</v>
      </c>
      <c r="AF148" s="63" t="s">
        <v>14873</v>
      </c>
      <c r="AG148" t="s">
        <v>14874</v>
      </c>
      <c r="AH148" s="63">
        <v>66</v>
      </c>
      <c r="AI148" s="63">
        <v>38</v>
      </c>
      <c r="AJ148" s="63">
        <v>34</v>
      </c>
      <c r="AL148" s="94" t="str">
        <f>VLOOKUP(A148,DZ,96,FALSE)</f>
        <v>ANDIEDLCZ@GMAIL.COM</v>
      </c>
      <c r="AM148" s="94" t="str">
        <f>VLOOKUP(A148,PP,13,FALSE)</f>
        <v>Audited</v>
      </c>
      <c r="AN148" s="94" t="str">
        <f>VLOOKUP(A148,PP,15,FALSE)</f>
        <v>Cleared</v>
      </c>
      <c r="AO148" s="95" t="str">
        <f>VLOOKUP(A148,PP,16,FALSE)</f>
        <v>Cleared</v>
      </c>
      <c r="AP148" s="63" t="str">
        <f>VLOOKUP(A148,PP,17,FALSE)</f>
        <v>Cleared</v>
      </c>
      <c r="AQ148" s="63" t="str">
        <f>VLOOKUP(A148,PP,18,FALSE)</f>
        <v>X</v>
      </c>
      <c r="AR148" s="95" t="str">
        <f>VLOOKUP(A148,BB,3,FALSE)</f>
        <v>Closed with Council Approval</v>
      </c>
      <c r="AS148" s="95" t="str">
        <f>VLOOKUP(A148,PP,19,FALSE)</f>
        <v>NBI</v>
      </c>
      <c r="AT148" s="63">
        <f>VLOOKUP(A148,PP,20,FALSE)</f>
        <v>34</v>
      </c>
      <c r="AU148" s="63">
        <f>VLOOKUP(A148,PP,21,FALSE)</f>
        <v>38</v>
      </c>
      <c r="AV148" s="63">
        <f>VLOOKUP(A148,VV,14,FALSE)</f>
        <v>66</v>
      </c>
      <c r="AW148" s="95">
        <f>VLOOKUP(A148,VV,15,FALSE)</f>
        <v>41575352</v>
      </c>
      <c r="AX148" s="95" t="str">
        <f>VLOOKUP(A148,VV,16,FALSE)</f>
        <v>Passed</v>
      </c>
    </row>
    <row r="149" spans="1:50" x14ac:dyDescent="0.25">
      <c r="A149">
        <f>'Master File 02.27'!A284</f>
        <v>51815316</v>
      </c>
      <c r="B149" t="str">
        <f>VLOOKUP(A149,OO,2,FALSE)</f>
        <v xml:space="preserve">Lumagui, Rizi </v>
      </c>
      <c r="G149">
        <f>VLOOKUP(A149,OO,7,FALSE)</f>
        <v>51710500</v>
      </c>
      <c r="H149" t="str">
        <f>VLOOKUP(A149,OO,8,FALSE)</f>
        <v>Rodriguez, Rose Anne</v>
      </c>
      <c r="I149">
        <f>VLOOKUP(A149,OO,9,FALSE)</f>
        <v>51758030</v>
      </c>
      <c r="J149" t="str">
        <f>VLOOKUP(A149,OO,10,FALSE)</f>
        <v>Alaganantham, Sundaram</v>
      </c>
      <c r="K149" t="str">
        <f>VLOOKUP(A149,OO,11,FALSE)</f>
        <v>Senior CSR</v>
      </c>
      <c r="L149" t="str">
        <f>VLOOKUP(A149,OO,12,FALSE)</f>
        <v>ABAY</v>
      </c>
      <c r="M149" t="str">
        <f>VLOOKUP(A149,OO,13,FALSE)</f>
        <v>ACTIVE</v>
      </c>
      <c r="N149" t="str">
        <f>VLOOKUP(A149,OO,14,FALSE)</f>
        <v>PPMC</v>
      </c>
      <c r="O149" t="str">
        <f>VLOOKUP(A149,OO,15,FALSE)</f>
        <v>Wave 23</v>
      </c>
      <c r="P149" t="str">
        <f>VLOOKUP(A149,OO,17,FALSE)</f>
        <v>E0.2</v>
      </c>
      <c r="Q149" t="str">
        <f>VLOOKUP(A149,OO,18,FALSE)</f>
        <v>0.8</v>
      </c>
      <c r="R149" s="64">
        <f>VLOOKUP(A149,OO,19,FALSE)</f>
        <v>43619</v>
      </c>
      <c r="S149" s="64">
        <f>VLOOKUP(A149,OO,20,FALSE)</f>
        <v>43885</v>
      </c>
      <c r="T149">
        <f>VLOOKUP(A149,OO,22,FALSE)</f>
        <v>0</v>
      </c>
      <c r="U149" t="str">
        <f>VLOOKUP(A149,OO,23,FALSE)</f>
        <v>RLUMAGU1</v>
      </c>
      <c r="V149" t="str">
        <f>VLOOKUP(A149,OO,24,FALSE)</f>
        <v>RIZI.LUMAGUI</v>
      </c>
      <c r="W149">
        <f>VLOOKUP(A149,OO,25,FALSE)</f>
        <v>69067</v>
      </c>
      <c r="X149" t="str">
        <f>VLOOKUP(A149,OO,26,FALSE)</f>
        <v>LumaguiRizi</v>
      </c>
      <c r="Y149" t="str">
        <f>VLOOKUP(A149,OO,27,FALSE)</f>
        <v>PG3.HCLPPMCIB.LumaguiRizi</v>
      </c>
      <c r="Z149" s="65">
        <f>VLOOKUP(A149,OO,28,FALSE)</f>
        <v>0</v>
      </c>
      <c r="AA149" s="64" t="e">
        <f>VLOOKUP(A149,DZ,6,FALSE)</f>
        <v>#N/A</v>
      </c>
      <c r="AB149" t="e">
        <f>VLOOKUP(A149,HR,5,FALSE)</f>
        <v>#N/A</v>
      </c>
      <c r="AF149" s="63" t="s">
        <v>14874</v>
      </c>
      <c r="AG149" t="s">
        <v>14874</v>
      </c>
      <c r="AH149" s="63">
        <v>65</v>
      </c>
      <c r="AI149" s="63">
        <v>42</v>
      </c>
      <c r="AJ149" s="63">
        <v>34</v>
      </c>
      <c r="AL149" s="94" t="e">
        <f>VLOOKUP(A149,DZ,96,FALSE)</f>
        <v>#N/A</v>
      </c>
      <c r="AM149" s="94" t="str">
        <f>VLOOKUP(A149,PP,13,FALSE)</f>
        <v>Audited</v>
      </c>
      <c r="AN149" s="94" t="str">
        <f>VLOOKUP(A149,PP,15,FALSE)</f>
        <v>Cleared</v>
      </c>
      <c r="AO149" s="95" t="str">
        <f>VLOOKUP(A149,PP,16,FALSE)</f>
        <v>Cleared</v>
      </c>
      <c r="AP149" s="63" t="str">
        <f>VLOOKUP(A149,PP,17,FALSE)</f>
        <v>X</v>
      </c>
      <c r="AQ149" s="63" t="str">
        <f>VLOOKUP(A149,PP,18,FALSE)</f>
        <v>X</v>
      </c>
      <c r="AR149" s="95" t="e">
        <f>VLOOKUP(A149,BB,3,FALSE)</f>
        <v>#N/A</v>
      </c>
      <c r="AS149" s="95" t="str">
        <f>VLOOKUP(A149,PP,19,FALSE)</f>
        <v>Police</v>
      </c>
      <c r="AT149" s="63">
        <f>VLOOKUP(A149,PP,20,FALSE)</f>
        <v>34</v>
      </c>
      <c r="AU149" s="63">
        <f>VLOOKUP(A149,PP,21,FALSE)</f>
        <v>42</v>
      </c>
      <c r="AV149" s="63">
        <f>VLOOKUP(A149,VV,14,FALSE)</f>
        <v>65</v>
      </c>
      <c r="AW149" s="95">
        <f>VLOOKUP(A149,VV,15,FALSE)</f>
        <v>64183684</v>
      </c>
      <c r="AX149" s="95" t="str">
        <f>VLOOKUP(A149,VV,16,FALSE)</f>
        <v>Passed</v>
      </c>
    </row>
    <row r="150" spans="1:50" x14ac:dyDescent="0.25">
      <c r="A150">
        <f>'Master File 02.27'!A126</f>
        <v>51721456</v>
      </c>
      <c r="B150" t="str">
        <f>VLOOKUP(A150,OO,2,FALSE)</f>
        <v>Bergancia, Mary Grace</v>
      </c>
      <c r="G150">
        <f>VLOOKUP(A150,OO,7,FALSE)</f>
        <v>51698635</v>
      </c>
      <c r="H150" t="str">
        <f>VLOOKUP(A150,OO,8,FALSE)</f>
        <v>Bautista, Monica</v>
      </c>
      <c r="I150">
        <f>VLOOKUP(A150,OO,9,FALSE)</f>
        <v>51609648</v>
      </c>
      <c r="J150" t="str">
        <f>VLOOKUP(A150,OO,10,FALSE)</f>
        <v>Alcantara, Ma. Concepcion</v>
      </c>
      <c r="K150" t="str">
        <f>VLOOKUP(A150,OO,11,FALSE)</f>
        <v>Senior CSR</v>
      </c>
      <c r="L150" t="str">
        <f>VLOOKUP(A150,OO,12,FALSE)</f>
        <v>PRODUCTION</v>
      </c>
      <c r="M150" t="str">
        <f>VLOOKUP(A150,OO,13,FALSE)</f>
        <v>ACTIVE</v>
      </c>
      <c r="N150" t="str">
        <f>VLOOKUP(A150,OO,14,FALSE)</f>
        <v>DME EQ</v>
      </c>
      <c r="O150" t="str">
        <f>VLOOKUP(A150,OO,15,FALSE)</f>
        <v>Wave 5</v>
      </c>
      <c r="P150" t="str">
        <f>VLOOKUP(A150,OO,17,FALSE)</f>
        <v>E0.2</v>
      </c>
      <c r="Q150" t="str">
        <f>VLOOKUP(A150,OO,18,FALSE)</f>
        <v>2.0</v>
      </c>
      <c r="R150" s="64">
        <f>VLOOKUP(A150,OO,19,FALSE)</f>
        <v>43150</v>
      </c>
      <c r="S150" s="64">
        <f>VLOOKUP(A150,OO,20,FALSE)</f>
        <v>43185</v>
      </c>
      <c r="T150">
        <f>VLOOKUP(A150,OO,22,FALSE)</f>
        <v>6624860</v>
      </c>
      <c r="U150" t="str">
        <f>VLOOKUP(A150,OO,23,FALSE)</f>
        <v>MBERGANC</v>
      </c>
      <c r="V150" t="str">
        <f>VLOOKUP(A150,OO,24,FALSE)</f>
        <v>MARYGRACE.BERGANCIA</v>
      </c>
      <c r="W150">
        <f>VLOOKUP(A150,OO,25,FALSE)</f>
        <v>69460</v>
      </c>
      <c r="X150" t="str">
        <f>VLOOKUP(A150,OO,26,FALSE)</f>
        <v>BerganciaMaryGrace</v>
      </c>
      <c r="Y150" t="str">
        <f>VLOOKUP(A150,OO,27,FALSE)</f>
        <v>PG3.HCLDMEEQ.BerganciaMaryGrace</v>
      </c>
      <c r="Z150" s="65">
        <f>VLOOKUP(A150,OO,28,FALSE)</f>
        <v>14824</v>
      </c>
      <c r="AA150" s="64">
        <f>VLOOKUP(A150,DZ,6,FALSE)</f>
        <v>31735</v>
      </c>
      <c r="AB150" t="str">
        <f>VLOOKUP(A150,HR,5,FALSE)</f>
        <v>Tondo, Manila</v>
      </c>
      <c r="AF150" s="63" t="s">
        <v>14873</v>
      </c>
      <c r="AG150" t="s">
        <v>14874</v>
      </c>
      <c r="AH150" s="63">
        <v>64</v>
      </c>
      <c r="AI150" s="63">
        <v>40</v>
      </c>
      <c r="AJ150" s="63">
        <v>34</v>
      </c>
      <c r="AL150" s="94" t="str">
        <f>VLOOKUP(A150,DZ,96,FALSE)</f>
        <v>MGRACE.BERGANCIA@YAHOO.COM</v>
      </c>
      <c r="AM150" s="94" t="str">
        <f>VLOOKUP(A150,PP,13,FALSE)</f>
        <v>Audited</v>
      </c>
      <c r="AN150" s="94" t="str">
        <f>VLOOKUP(A150,PP,15,FALSE)</f>
        <v>Cleared</v>
      </c>
      <c r="AO150" s="95" t="str">
        <f>VLOOKUP(A150,PP,16,FALSE)</f>
        <v>Cleared</v>
      </c>
      <c r="AP150" s="63" t="str">
        <f>VLOOKUP(A150,PP,17,FALSE)</f>
        <v>Cleared</v>
      </c>
      <c r="AQ150" s="63" t="str">
        <f>VLOOKUP(A150,PP,18,FALSE)</f>
        <v>X</v>
      </c>
      <c r="AR150" s="95" t="e">
        <f>VLOOKUP(A150,BB,3,FALSE)</f>
        <v>#N/A</v>
      </c>
      <c r="AS150" s="95" t="str">
        <f>VLOOKUP(A150,PP,19,FALSE)</f>
        <v>NBI</v>
      </c>
      <c r="AT150" s="63">
        <f>VLOOKUP(A150,PP,20,FALSE)</f>
        <v>34</v>
      </c>
      <c r="AU150" s="63">
        <f>VLOOKUP(A150,PP,21,FALSE)</f>
        <v>40</v>
      </c>
      <c r="AV150" s="63">
        <f>VLOOKUP(A150,VV,14,FALSE)</f>
        <v>64</v>
      </c>
      <c r="AW150" s="95">
        <f>VLOOKUP(A150,VV,15,FALSE)</f>
        <v>28542232</v>
      </c>
      <c r="AX150" s="95" t="str">
        <f>VLOOKUP(A150,VV,16,FALSE)</f>
        <v>Passed</v>
      </c>
    </row>
    <row r="151" spans="1:50" x14ac:dyDescent="0.25">
      <c r="A151">
        <f>'Master File 02.27'!A180</f>
        <v>51742442</v>
      </c>
      <c r="B151" t="str">
        <f>VLOOKUP(A151,OO,2,FALSE)</f>
        <v>Latupan, Norbert Arpy</v>
      </c>
      <c r="G151">
        <f>VLOOKUP(A151,OO,7,FALSE)</f>
        <v>51588225</v>
      </c>
      <c r="H151" t="str">
        <f>VLOOKUP(A151,OO,8,FALSE)</f>
        <v>Boado, Ruel</v>
      </c>
      <c r="I151">
        <f>VLOOKUP(A151,OO,9,FALSE)</f>
        <v>51747002</v>
      </c>
      <c r="J151" t="str">
        <f>VLOOKUP(A151,OO,10,FALSE)</f>
        <v>Ronelle, Dalay</v>
      </c>
      <c r="K151" t="str">
        <f>VLOOKUP(A151,OO,11,FALSE)</f>
        <v>Senior CSR</v>
      </c>
      <c r="L151" t="str">
        <f>VLOOKUP(A151,OO,12,FALSE)</f>
        <v>PRODUCTION</v>
      </c>
      <c r="M151" t="str">
        <f>VLOOKUP(A151,OO,13,FALSE)</f>
        <v>ACTIVE</v>
      </c>
      <c r="N151" t="str">
        <f>VLOOKUP(A151,OO,14,FALSE)</f>
        <v>PPMC</v>
      </c>
      <c r="O151" t="str">
        <f>VLOOKUP(A151,OO,15,FALSE)</f>
        <v>Wave 17</v>
      </c>
      <c r="P151" t="str">
        <f>VLOOKUP(A151,OO,17,FALSE)</f>
        <v>E0.2</v>
      </c>
      <c r="Q151" t="str">
        <f>VLOOKUP(A151,OO,18,FALSE)</f>
        <v>1.7</v>
      </c>
      <c r="R151" s="64">
        <f>VLOOKUP(A151,OO,19,FALSE)</f>
        <v>43294</v>
      </c>
      <c r="S151" s="64">
        <f>VLOOKUP(A151,OO,20,FALSE)</f>
        <v>43381</v>
      </c>
      <c r="T151">
        <f>VLOOKUP(A151,OO,22,FALSE)</f>
        <v>6634769</v>
      </c>
      <c r="U151" t="str">
        <f>VLOOKUP(A151,OO,23,FALSE)</f>
        <v>NLATUPAN</v>
      </c>
      <c r="V151" t="str">
        <f>VLOOKUP(A151,OO,24,FALSE)</f>
        <v>NORBERTARPY.LATUPAN</v>
      </c>
      <c r="W151">
        <f>VLOOKUP(A151,OO,25,FALSE)</f>
        <v>48531</v>
      </c>
      <c r="X151" t="str">
        <f>VLOOKUP(A151,OO,26,FALSE)</f>
        <v>LatupanNorbert</v>
      </c>
      <c r="Y151" t="str">
        <f>VLOOKUP(A151,OO,27,FALSE)</f>
        <v>PG3.HCLPPMCIB.LatupanNorbert</v>
      </c>
      <c r="Z151" s="65">
        <f>VLOOKUP(A151,OO,28,FALSE)</f>
        <v>15307</v>
      </c>
      <c r="AA151" s="64">
        <f>VLOOKUP(A151,DZ,6,FALSE)</f>
        <v>31366</v>
      </c>
      <c r="AB151" t="str">
        <f>VLOOKUP(A151,HR,5,FALSE)</f>
        <v>Unit 3C 25 A delos santos st Buting</v>
      </c>
      <c r="AF151" s="63" t="s">
        <v>14873</v>
      </c>
      <c r="AG151" t="s">
        <v>14874</v>
      </c>
      <c r="AH151" s="63">
        <v>63</v>
      </c>
      <c r="AI151" s="63">
        <v>44</v>
      </c>
      <c r="AJ151" s="63">
        <v>34</v>
      </c>
      <c r="AL151" s="94" t="str">
        <f>VLOOKUP(A151,DZ,96,FALSE)</f>
        <v>JAPSKYOKUSHIN_15@YAHOO.COM</v>
      </c>
      <c r="AM151" s="94" t="str">
        <f>VLOOKUP(A151,PP,13,FALSE)</f>
        <v>Audited</v>
      </c>
      <c r="AN151" s="94" t="str">
        <f>VLOOKUP(A151,PP,15,FALSE)</f>
        <v>Cleared</v>
      </c>
      <c r="AO151" s="95" t="str">
        <f>VLOOKUP(A151,PP,16,FALSE)</f>
        <v>Cleared</v>
      </c>
      <c r="AP151" s="63" t="str">
        <f>VLOOKUP(A151,PP,17,FALSE)</f>
        <v>Cleared</v>
      </c>
      <c r="AQ151" s="63" t="str">
        <f>VLOOKUP(A151,PP,18,FALSE)</f>
        <v>X</v>
      </c>
      <c r="AR151" s="95" t="e">
        <f>VLOOKUP(A151,BB,3,FALSE)</f>
        <v>#N/A</v>
      </c>
      <c r="AS151" s="95" t="str">
        <f>VLOOKUP(A151,PP,19,FALSE)</f>
        <v>Police</v>
      </c>
      <c r="AT151" s="63">
        <f>VLOOKUP(A151,PP,20,FALSE)</f>
        <v>34</v>
      </c>
      <c r="AU151" s="63">
        <f>VLOOKUP(A151,PP,21,FALSE)</f>
        <v>44</v>
      </c>
      <c r="AV151" s="63">
        <f>VLOOKUP(A151,VV,14,FALSE)</f>
        <v>63</v>
      </c>
      <c r="AW151" s="95">
        <f>VLOOKUP(A151,VV,15,FALSE)</f>
        <v>13737053</v>
      </c>
      <c r="AX151" s="95" t="str">
        <f>VLOOKUP(A151,VV,16,FALSE)</f>
        <v>Passed</v>
      </c>
    </row>
    <row r="152" spans="1:50" x14ac:dyDescent="0.25">
      <c r="A152">
        <f>'Master File 02.27'!A202</f>
        <v>51742636</v>
      </c>
      <c r="B152" t="str">
        <f>VLOOKUP(A152,OO,2,FALSE)</f>
        <v>Magcayang, Sandra</v>
      </c>
      <c r="G152">
        <f>VLOOKUP(A152,OO,7,FALSE)</f>
        <v>51698640</v>
      </c>
      <c r="H152" t="str">
        <f>VLOOKUP(A152,OO,8,FALSE)</f>
        <v>Catalan, Honorato</v>
      </c>
      <c r="I152">
        <f>VLOOKUP(A152,OO,9,FALSE)</f>
        <v>51747002</v>
      </c>
      <c r="J152" t="str">
        <f>VLOOKUP(A152,OO,10,FALSE)</f>
        <v>Ronelle, Dalay</v>
      </c>
      <c r="K152" t="str">
        <f>VLOOKUP(A152,OO,11,FALSE)</f>
        <v>Senior CSR</v>
      </c>
      <c r="L152" t="str">
        <f>VLOOKUP(A152,OO,12,FALSE)</f>
        <v>PRODUCTION</v>
      </c>
      <c r="M152" t="str">
        <f>VLOOKUP(A152,OO,13,FALSE)</f>
        <v>ACTIVE</v>
      </c>
      <c r="N152" t="str">
        <f>VLOOKUP(A152,OO,14,FALSE)</f>
        <v>PPMC IB L2</v>
      </c>
      <c r="O152" t="str">
        <f>VLOOKUP(A152,OO,15,FALSE)</f>
        <v>Wave 17</v>
      </c>
      <c r="P152" t="str">
        <f>VLOOKUP(A152,OO,17,FALSE)</f>
        <v>E0.2</v>
      </c>
      <c r="Q152" t="str">
        <f>VLOOKUP(A152,OO,18,FALSE)</f>
        <v>1.7</v>
      </c>
      <c r="R152" s="64">
        <f>VLOOKUP(A152,OO,19,FALSE)</f>
        <v>43297</v>
      </c>
      <c r="S152" s="64">
        <f>VLOOKUP(A152,OO,20,FALSE)</f>
        <v>43381</v>
      </c>
      <c r="T152">
        <f>VLOOKUP(A152,OO,22,FALSE)</f>
        <v>6634774</v>
      </c>
      <c r="U152" t="str">
        <f>VLOOKUP(A152,OO,23,FALSE)</f>
        <v>SMAGCAYA</v>
      </c>
      <c r="V152" t="str">
        <f>VLOOKUP(A152,OO,24,FALSE)</f>
        <v>SANDRA.MAGCAYANG</v>
      </c>
      <c r="W152">
        <f>VLOOKUP(A152,OO,25,FALSE)</f>
        <v>48535</v>
      </c>
      <c r="X152" t="str">
        <f>VLOOKUP(A152,OO,26,FALSE)</f>
        <v>MagcayangSandra</v>
      </c>
      <c r="Y152" t="str">
        <f>VLOOKUP(A152,OO,27,FALSE)</f>
        <v>PG3.HCLPPMCIB.MagcayangSandra</v>
      </c>
      <c r="Z152" s="65">
        <f>VLOOKUP(A152,OO,28,FALSE)</f>
        <v>16039</v>
      </c>
      <c r="AA152" s="64">
        <f>VLOOKUP(A152,DZ,6,FALSE)</f>
        <v>30913</v>
      </c>
      <c r="AB152" t="str">
        <f>VLOOKUP(A152,HR,5,FALSE)</f>
        <v>1825F ME Patricio Street, Purok 5, Lower Bicutan, Taguig</v>
      </c>
      <c r="AF152" s="63" t="s">
        <v>14873</v>
      </c>
      <c r="AG152" t="s">
        <v>14874</v>
      </c>
      <c r="AH152" s="63">
        <v>63</v>
      </c>
      <c r="AI152" s="63">
        <v>37</v>
      </c>
      <c r="AJ152" s="63">
        <v>34</v>
      </c>
      <c r="AL152" s="94" t="str">
        <f>VLOOKUP(A152,DZ,96,FALSE)</f>
        <v>SFM_SANDY@YAHOO.COM</v>
      </c>
      <c r="AM152" s="94" t="str">
        <f>VLOOKUP(A152,PP,13,FALSE)</f>
        <v>Audited</v>
      </c>
      <c r="AN152" s="94" t="str">
        <f>VLOOKUP(A152,PP,15,FALSE)</f>
        <v>Cleared</v>
      </c>
      <c r="AO152" s="95" t="str">
        <f>VLOOKUP(A152,PP,16,FALSE)</f>
        <v>Cleared</v>
      </c>
      <c r="AP152" s="63" t="str">
        <f>VLOOKUP(A152,PP,17,FALSE)</f>
        <v>Cleared</v>
      </c>
      <c r="AQ152" s="63" t="str">
        <f>VLOOKUP(A152,PP,18,FALSE)</f>
        <v>X</v>
      </c>
      <c r="AR152" s="95" t="e">
        <f>VLOOKUP(A152,BB,3,FALSE)</f>
        <v>#N/A</v>
      </c>
      <c r="AS152" s="95" t="str">
        <f>VLOOKUP(A152,PP,19,FALSE)</f>
        <v>NBI</v>
      </c>
      <c r="AT152" s="63">
        <f>VLOOKUP(A152,PP,20,FALSE)</f>
        <v>34</v>
      </c>
      <c r="AU152" s="63">
        <f>VLOOKUP(A152,PP,21,FALSE)</f>
        <v>37</v>
      </c>
      <c r="AV152" s="63">
        <f>VLOOKUP(A152,VV,14,FALSE)</f>
        <v>63</v>
      </c>
      <c r="AW152" s="95">
        <f>VLOOKUP(A152,VV,15,FALSE)</f>
        <v>46397774</v>
      </c>
      <c r="AX152" s="95" t="str">
        <f>VLOOKUP(A152,VV,16,FALSE)</f>
        <v>Passed</v>
      </c>
    </row>
    <row r="153" spans="1:50" x14ac:dyDescent="0.25">
      <c r="A153">
        <f>'Master File 02.27'!A210</f>
        <v>51721817</v>
      </c>
      <c r="B153" t="str">
        <f>VLOOKUP(A153,OO,2,FALSE)</f>
        <v>Calicdan, Kloyd Matthew</v>
      </c>
      <c r="G153">
        <f>VLOOKUP(A153,OO,7,FALSE)</f>
        <v>51578947</v>
      </c>
      <c r="H153" t="str">
        <f>VLOOKUP(A153,OO,8,FALSE)</f>
        <v>Del Rosario, Rosemarie</v>
      </c>
      <c r="I153">
        <f>VLOOKUP(A153,OO,9,FALSE)</f>
        <v>51747002</v>
      </c>
      <c r="J153" t="str">
        <f>VLOOKUP(A153,OO,10,FALSE)</f>
        <v>Ronelle, Dalay</v>
      </c>
      <c r="K153" t="str">
        <f>VLOOKUP(A153,OO,11,FALSE)</f>
        <v>Senior CSR</v>
      </c>
      <c r="L153" t="str">
        <f>VLOOKUP(A153,OO,12,FALSE)</f>
        <v>PRODUCTION</v>
      </c>
      <c r="M153" t="str">
        <f>VLOOKUP(A153,OO,13,FALSE)</f>
        <v>ACTIVE</v>
      </c>
      <c r="N153" t="str">
        <f>VLOOKUP(A153,OO,14,FALSE)</f>
        <v>PPMC IB L2</v>
      </c>
      <c r="O153" t="str">
        <f>VLOOKUP(A153,OO,15,FALSE)</f>
        <v>Wave 13</v>
      </c>
      <c r="P153" t="str">
        <f>VLOOKUP(A153,OO,17,FALSE)</f>
        <v>E0.2</v>
      </c>
      <c r="Q153" t="str">
        <f>VLOOKUP(A153,OO,18,FALSE)</f>
        <v>2.0</v>
      </c>
      <c r="R153" s="64">
        <f>VLOOKUP(A153,OO,19,FALSE)</f>
        <v>43153</v>
      </c>
      <c r="S153" s="64">
        <f>VLOOKUP(A153,OO,20,FALSE)</f>
        <v>43409</v>
      </c>
      <c r="T153">
        <f>VLOOKUP(A153,OO,22,FALSE)</f>
        <v>6624953</v>
      </c>
      <c r="U153" t="str">
        <f>VLOOKUP(A153,OO,23,FALSE)</f>
        <v>KCALICDA</v>
      </c>
      <c r="V153" t="str">
        <f>VLOOKUP(A153,OO,24,FALSE)</f>
        <v>KLOYDMATTHEW.C</v>
      </c>
      <c r="W153">
        <f>VLOOKUP(A153,OO,25,FALSE)</f>
        <v>69801</v>
      </c>
      <c r="X153" t="str">
        <f>VLOOKUP(A153,OO,26,FALSE)</f>
        <v>CalicdanKloyd</v>
      </c>
      <c r="Y153" t="str">
        <f>VLOOKUP(A153,OO,27,FALSE)</f>
        <v>PG3.HCLPPMCIB.CalicdanKloyd</v>
      </c>
      <c r="Z153" s="65">
        <f>VLOOKUP(A153,OO,28,FALSE)</f>
        <v>650</v>
      </c>
      <c r="AA153" s="64">
        <f>VLOOKUP(A153,DZ,6,FALSE)</f>
        <v>32828</v>
      </c>
      <c r="AB153" t="str">
        <f>VLOOKUP(A153,HR,5,FALSE)</f>
        <v>Mandaluyong</v>
      </c>
      <c r="AF153" s="63" t="s">
        <v>14873</v>
      </c>
      <c r="AG153" t="s">
        <v>14874</v>
      </c>
      <c r="AH153" s="63">
        <v>62</v>
      </c>
      <c r="AI153" s="63">
        <v>42</v>
      </c>
      <c r="AJ153" s="63">
        <v>34</v>
      </c>
      <c r="AL153" s="94" t="str">
        <f>VLOOKUP(A153,DZ,96,FALSE)</f>
        <v>RAKAIZER16@GMAIL.COM</v>
      </c>
      <c r="AM153" s="94" t="str">
        <f>VLOOKUP(A153,PP,13,FALSE)</f>
        <v>Audited</v>
      </c>
      <c r="AN153" s="94" t="str">
        <f>VLOOKUP(A153,PP,15,FALSE)</f>
        <v>Cleared</v>
      </c>
      <c r="AO153" s="95" t="str">
        <f>VLOOKUP(A153,PP,16,FALSE)</f>
        <v>Cleared</v>
      </c>
      <c r="AP153" s="63" t="str">
        <f>VLOOKUP(A153,PP,17,FALSE)</f>
        <v>Cleared</v>
      </c>
      <c r="AQ153" s="63" t="str">
        <f>VLOOKUP(A153,PP,18,FALSE)</f>
        <v>X</v>
      </c>
      <c r="AR153" s="95" t="e">
        <f>VLOOKUP(A153,BB,3,FALSE)</f>
        <v>#N/A</v>
      </c>
      <c r="AS153" s="95" t="str">
        <f>VLOOKUP(A153,PP,19,FALSE)</f>
        <v>NBI</v>
      </c>
      <c r="AT153" s="63">
        <f>VLOOKUP(A153,PP,20,FALSE)</f>
        <v>34</v>
      </c>
      <c r="AU153" s="63">
        <f>VLOOKUP(A153,PP,21,FALSE)</f>
        <v>42</v>
      </c>
      <c r="AV153" s="63">
        <f>VLOOKUP(A153,VV,14,FALSE)</f>
        <v>62</v>
      </c>
      <c r="AW153" s="95">
        <f>VLOOKUP(A153,VV,15,FALSE)</f>
        <v>48818841</v>
      </c>
      <c r="AX153" s="95" t="str">
        <f>VLOOKUP(A153,VV,16,FALSE)</f>
        <v>Passed</v>
      </c>
    </row>
    <row r="154" spans="1:50" x14ac:dyDescent="0.25">
      <c r="A154">
        <f>'Master File 02.27'!A235</f>
        <v>51764512</v>
      </c>
      <c r="B154" t="str">
        <f>VLOOKUP(A154,OO,2,FALSE)</f>
        <v>Gernale, Jonachelle</v>
      </c>
      <c r="G154">
        <f>VLOOKUP(A154,OO,7,FALSE)</f>
        <v>51559927</v>
      </c>
      <c r="H154" t="str">
        <f>VLOOKUP(A154,OO,8,FALSE)</f>
        <v>Acena, Bert Allan</v>
      </c>
      <c r="I154">
        <f>VLOOKUP(A154,OO,9,FALSE)</f>
        <v>51772919</v>
      </c>
      <c r="J154" t="str">
        <f>VLOOKUP(A154,OO,10,FALSE)</f>
        <v>Fernandez, Rosanna Eslava</v>
      </c>
      <c r="K154" t="str">
        <f>VLOOKUP(A154,OO,11,FALSE)</f>
        <v>Senior CSR</v>
      </c>
      <c r="L154" t="str">
        <f>VLOOKUP(A154,OO,12,FALSE)</f>
        <v>PRODUCTION</v>
      </c>
      <c r="M154" t="str">
        <f>VLOOKUP(A154,OO,13,FALSE)</f>
        <v>ACTIVE</v>
      </c>
      <c r="N154" t="str">
        <f>VLOOKUP(A154,OO,14,FALSE)</f>
        <v>Kaiser Closet</v>
      </c>
      <c r="O154" t="str">
        <f>VLOOKUP(A154,OO,15,FALSE)</f>
        <v>Wave 6</v>
      </c>
      <c r="P154" t="str">
        <f>VLOOKUP(A154,OO,17,FALSE)</f>
        <v>E0.2</v>
      </c>
      <c r="Q154" t="str">
        <f>VLOOKUP(A154,OO,18,FALSE)</f>
        <v>1.4</v>
      </c>
      <c r="R154" s="64">
        <f>VLOOKUP(A154,OO,19,FALSE)</f>
        <v>43391</v>
      </c>
      <c r="S154" s="64">
        <f>VLOOKUP(A154,OO,20,FALSE)</f>
        <v>43430</v>
      </c>
      <c r="T154">
        <f>VLOOKUP(A154,OO,22,FALSE)</f>
        <v>0</v>
      </c>
      <c r="U154" t="str">
        <f>VLOOKUP(A154,OO,23,FALSE)</f>
        <v>JGERNALE</v>
      </c>
      <c r="V154" t="str">
        <f>VLOOKUP(A154,OO,24,FALSE)</f>
        <v>JONACHELLEG</v>
      </c>
      <c r="W154">
        <f>VLOOKUP(A154,OO,25,FALSE)</f>
        <v>69064</v>
      </c>
      <c r="X154" t="str">
        <f>VLOOKUP(A154,OO,26,FALSE)</f>
        <v>GernaleJonachell</v>
      </c>
      <c r="Y154" t="str">
        <f>VLOOKUP(A154,OO,27,FALSE)</f>
        <v>PG3.HCLKAISERHC.GernaleJonachell</v>
      </c>
      <c r="Z154" s="65">
        <f>VLOOKUP(A154,OO,28,FALSE)</f>
        <v>16199</v>
      </c>
      <c r="AA154" s="64">
        <f>VLOOKUP(A154,DZ,6,FALSE)</f>
        <v>29902</v>
      </c>
      <c r="AB154" t="str">
        <f>VLOOKUP(A154,HR,5,FALSE)</f>
        <v>BRGY CEMBO MAKATI CITY</v>
      </c>
      <c r="AF154" s="63" t="s">
        <v>14873</v>
      </c>
      <c r="AG154" t="s">
        <v>14873</v>
      </c>
      <c r="AH154" s="63">
        <v>64</v>
      </c>
      <c r="AI154" s="63" t="s">
        <v>17352</v>
      </c>
      <c r="AJ154" s="63" t="s">
        <v>17351</v>
      </c>
      <c r="AL154" s="94" t="str">
        <f>VLOOKUP(A154,DZ,96,FALSE)</f>
        <v>JONACHELLE.GERNALE@YAHOO.COM</v>
      </c>
      <c r="AM154" s="94" t="str">
        <f>VLOOKUP(A154,PP,13,FALSE)</f>
        <v>Audited</v>
      </c>
      <c r="AN154" s="94" t="str">
        <f>VLOOKUP(A154,PP,15,FALSE)</f>
        <v>Cleared</v>
      </c>
      <c r="AO154" s="95" t="str">
        <f>VLOOKUP(A154,PP,16,FALSE)</f>
        <v>Cleared</v>
      </c>
      <c r="AP154" s="63" t="str">
        <f>VLOOKUP(A154,PP,17,FALSE)</f>
        <v>Cleared</v>
      </c>
      <c r="AQ154" s="63" t="str">
        <f>VLOOKUP(A154,PP,18,FALSE)</f>
        <v>Cleared</v>
      </c>
      <c r="AR154" s="95" t="str">
        <f>VLOOKUP(A154,BB,3,FALSE)</f>
        <v>Closed with Council Approval</v>
      </c>
      <c r="AS154" s="95" t="str">
        <f>VLOOKUP(A154,PP,19,FALSE)</f>
        <v>NBI</v>
      </c>
      <c r="AT154" s="63" t="str">
        <f>VLOOKUP(A154,PP,20,FALSE)</f>
        <v>33</v>
      </c>
      <c r="AU154" s="63" t="str">
        <f>VLOOKUP(A154,PP,21,FALSE)</f>
        <v>39</v>
      </c>
      <c r="AV154" s="63">
        <f>VLOOKUP(A154,VV,14,FALSE)</f>
        <v>64</v>
      </c>
      <c r="AW154" s="95">
        <f>VLOOKUP(A154,VV,15,FALSE)</f>
        <v>47336091</v>
      </c>
      <c r="AX154" s="95" t="str">
        <f>VLOOKUP(A154,VV,16,FALSE)</f>
        <v>Passed</v>
      </c>
    </row>
    <row r="155" spans="1:50" x14ac:dyDescent="0.25">
      <c r="A155">
        <f>'Master File 02.27'!A27</f>
        <v>51564575</v>
      </c>
      <c r="B155" t="str">
        <f>VLOOKUP(A155,OO,2,FALSE)</f>
        <v>Mantala, Regine Sumayra</v>
      </c>
      <c r="G155">
        <f>VLOOKUP(A155,OO,7,FALSE)</f>
        <v>51615282</v>
      </c>
      <c r="H155" t="str">
        <f>VLOOKUP(A155,OO,8,FALSE)</f>
        <v>Lozares, Eurvene Mark Santiago</v>
      </c>
      <c r="I155">
        <f>VLOOKUP(A155,OO,9,FALSE)</f>
        <v>51747002</v>
      </c>
      <c r="J155" t="str">
        <f>VLOOKUP(A155,OO,10,FALSE)</f>
        <v>Ronelle, Dalay</v>
      </c>
      <c r="K155" t="str">
        <f>VLOOKUP(A155,OO,11,FALSE)</f>
        <v>Senior CSR</v>
      </c>
      <c r="L155" t="str">
        <f>VLOOKUP(A155,OO,12,FALSE)</f>
        <v>PRODUCTION</v>
      </c>
      <c r="M155" t="str">
        <f>VLOOKUP(A155,OO,13,FALSE)</f>
        <v>ACTIVE</v>
      </c>
      <c r="N155" t="str">
        <f>VLOOKUP(A155,OO,14,FALSE)</f>
        <v>PPMC BPM</v>
      </c>
      <c r="O155" t="str">
        <f>VLOOKUP(A155,OO,15,FALSE)</f>
        <v>Wave 16</v>
      </c>
      <c r="P155" t="str">
        <f>VLOOKUP(A155,OO,17,FALSE)</f>
        <v>E0.2</v>
      </c>
      <c r="Q155" t="str">
        <f>VLOOKUP(A155,OO,18,FALSE)</f>
        <v>4.8</v>
      </c>
      <c r="R155" s="64">
        <f>VLOOKUP(A155,OO,19,FALSE)</f>
        <v>42159</v>
      </c>
      <c r="S155" s="64">
        <f>VLOOKUP(A155,OO,20,FALSE)</f>
        <v>43752</v>
      </c>
      <c r="T155">
        <f>VLOOKUP(A155,OO,22,FALSE)</f>
        <v>6634201</v>
      </c>
      <c r="U155" t="str">
        <f>VLOOKUP(A155,OO,23,FALSE)</f>
        <v>RMANTALA</v>
      </c>
      <c r="V155" t="str">
        <f>VLOOKUP(A155,OO,24,FALSE)</f>
        <v>REGINESUMAYRA.M</v>
      </c>
      <c r="W155">
        <f>VLOOKUP(A155,OO,25,FALSE)</f>
        <v>69056</v>
      </c>
      <c r="X155" t="str">
        <f>VLOOKUP(A155,OO,26,FALSE)</f>
        <v>MANTALAREGINESU</v>
      </c>
      <c r="Y155" t="str">
        <f>VLOOKUP(A155,OO,27,FALSE)</f>
        <v>PG3.HCLPPMCBPM.MANTALAREGINESU</v>
      </c>
      <c r="Z155" s="65">
        <f>VLOOKUP(A155,OO,28,FALSE)</f>
        <v>206275</v>
      </c>
      <c r="AA155" s="64">
        <f>VLOOKUP(A155,DZ,6,FALSE)</f>
        <v>33667</v>
      </c>
      <c r="AB155" t="str">
        <f>VLOOKUP(A155,HR,5,FALSE)</f>
        <v>14 VP CRUZ ST LOWER BICUTAN TAGUIG CITY</v>
      </c>
      <c r="AF155" s="63" t="s">
        <v>14873</v>
      </c>
      <c r="AG155" t="s">
        <v>14873</v>
      </c>
      <c r="AH155" s="63">
        <v>64</v>
      </c>
      <c r="AI155" s="63">
        <v>38</v>
      </c>
      <c r="AJ155" s="63">
        <v>33</v>
      </c>
      <c r="AL155" s="94" t="str">
        <f>VLOOKUP(A155,DZ,96,FALSE)</f>
        <v>MARAMANTALA13@GMAIL.COM</v>
      </c>
      <c r="AM155" s="94" t="str">
        <f>VLOOKUP(A155,PP,13,FALSE)</f>
        <v>Audited</v>
      </c>
      <c r="AN155" s="94" t="str">
        <f>VLOOKUP(A155,PP,15,FALSE)</f>
        <v>Cleared</v>
      </c>
      <c r="AO155" s="95" t="str">
        <f>VLOOKUP(A155,PP,16,FALSE)</f>
        <v>Cleared</v>
      </c>
      <c r="AP155" s="63" t="str">
        <f>VLOOKUP(A155,PP,17,FALSE)</f>
        <v>Cleared</v>
      </c>
      <c r="AQ155" s="63" t="str">
        <f>VLOOKUP(A155,PP,18,FALSE)</f>
        <v>Cleared</v>
      </c>
      <c r="AR155" s="95" t="e">
        <f>VLOOKUP(A155,BB,3,FALSE)</f>
        <v>#N/A</v>
      </c>
      <c r="AS155" s="95" t="str">
        <f>VLOOKUP(A155,PP,19,FALSE)</f>
        <v>NBI</v>
      </c>
      <c r="AT155" s="63">
        <f>VLOOKUP(A155,PP,20,FALSE)</f>
        <v>33</v>
      </c>
      <c r="AU155" s="63">
        <f>VLOOKUP(A155,PP,21,FALSE)</f>
        <v>38</v>
      </c>
      <c r="AV155" s="63">
        <f>VLOOKUP(A155,VV,14,FALSE)</f>
        <v>64</v>
      </c>
      <c r="AW155" s="95">
        <f>VLOOKUP(A155,VV,15,FALSE)</f>
        <v>85373920</v>
      </c>
      <c r="AX155" s="95" t="str">
        <f>VLOOKUP(A155,VV,16,FALSE)</f>
        <v>Passed</v>
      </c>
    </row>
    <row r="156" spans="1:50" x14ac:dyDescent="0.25">
      <c r="A156">
        <f>'Master File 02.27'!A138</f>
        <v>51721823</v>
      </c>
      <c r="B156" t="str">
        <f>VLOOKUP(A156,OO,2,FALSE)</f>
        <v>Clar, Ian Jay</v>
      </c>
      <c r="G156">
        <f>VLOOKUP(A156,OO,7,FALSE)</f>
        <v>51577893</v>
      </c>
      <c r="H156" t="str">
        <f>VLOOKUP(A156,OO,8,FALSE)</f>
        <v>Alcantara, Charie Hope</v>
      </c>
      <c r="I156">
        <f>VLOOKUP(A156,OO,9,FALSE)</f>
        <v>51772919</v>
      </c>
      <c r="J156" t="str">
        <f>VLOOKUP(A156,OO,10,FALSE)</f>
        <v>Fernandez, Rosanna Eslava</v>
      </c>
      <c r="K156" t="str">
        <f>VLOOKUP(A156,OO,11,FALSE)</f>
        <v>Senior CSR</v>
      </c>
      <c r="L156" t="str">
        <f>VLOOKUP(A156,OO,12,FALSE)</f>
        <v>PRODUCTION</v>
      </c>
      <c r="M156" t="str">
        <f>VLOOKUP(A156,OO,13,FALSE)</f>
        <v>ACTIVE</v>
      </c>
      <c r="N156" t="str">
        <f>VLOOKUP(A156,OO,14,FALSE)</f>
        <v>Kaiser SMC Resupply</v>
      </c>
      <c r="O156" t="str">
        <f>VLOOKUP(A156,OO,15,FALSE)</f>
        <v>Wave 4</v>
      </c>
      <c r="P156" t="str">
        <f>VLOOKUP(A156,OO,17,FALSE)</f>
        <v>E0.2</v>
      </c>
      <c r="Q156" t="str">
        <f>VLOOKUP(A156,OO,18,FALSE)</f>
        <v>2.0</v>
      </c>
      <c r="R156" s="64">
        <f>VLOOKUP(A156,OO,19,FALSE)</f>
        <v>43153</v>
      </c>
      <c r="S156" s="64">
        <f>VLOOKUP(A156,OO,20,FALSE)</f>
        <v>43192</v>
      </c>
      <c r="T156">
        <f>VLOOKUP(A156,OO,22,FALSE)</f>
        <v>6624922</v>
      </c>
      <c r="U156" t="str">
        <f>VLOOKUP(A156,OO,23,FALSE)</f>
        <v>ICLAR</v>
      </c>
      <c r="V156" t="str">
        <f>VLOOKUP(A156,OO,24,FALSE)</f>
        <v>IANJAY.CLAR</v>
      </c>
      <c r="W156">
        <f>VLOOKUP(A156,OO,25,FALSE)</f>
        <v>69316</v>
      </c>
      <c r="X156" t="str">
        <f>VLOOKUP(A156,OO,26,FALSE)</f>
        <v>ClarIanJay</v>
      </c>
      <c r="Y156" t="str">
        <f>VLOOKUP(A156,OO,27,FALSE)</f>
        <v>PG3.HCLKAISERHC.ClarIanJay</v>
      </c>
      <c r="Z156" s="65">
        <f>VLOOKUP(A156,OO,28,FALSE)</f>
        <v>14875</v>
      </c>
      <c r="AA156" s="64">
        <f>VLOOKUP(A156,DZ,6,FALSE)</f>
        <v>31414</v>
      </c>
      <c r="AB156" t="str">
        <f>VLOOKUP(A156,HR,5,FALSE)</f>
        <v>Plain View Mandalyong City</v>
      </c>
      <c r="AF156" s="63" t="s">
        <v>14873</v>
      </c>
      <c r="AG156" t="s">
        <v>14874</v>
      </c>
      <c r="AH156" s="63">
        <v>75</v>
      </c>
      <c r="AI156" s="63">
        <v>45</v>
      </c>
      <c r="AJ156" s="63">
        <v>33</v>
      </c>
      <c r="AL156" s="94" t="str">
        <f>VLOOKUP(A156,DZ,96,FALSE)</f>
        <v>CLAR19YANG@YAHOO.COM</v>
      </c>
      <c r="AM156" s="94" t="str">
        <f>VLOOKUP(A156,PP,13,FALSE)</f>
        <v>Audited</v>
      </c>
      <c r="AN156" s="94" t="str">
        <f>VLOOKUP(A156,PP,15,FALSE)</f>
        <v>Cleared</v>
      </c>
      <c r="AO156" s="95" t="str">
        <f>VLOOKUP(A156,PP,16,FALSE)</f>
        <v>Cleared</v>
      </c>
      <c r="AP156" s="63" t="str">
        <f>VLOOKUP(A156,PP,17,FALSE)</f>
        <v>Cleared</v>
      </c>
      <c r="AQ156" s="63" t="str">
        <f>VLOOKUP(A156,PP,18,FALSE)</f>
        <v>X</v>
      </c>
      <c r="AR156" s="95" t="e">
        <f>VLOOKUP(A156,BB,3,FALSE)</f>
        <v>#N/A</v>
      </c>
      <c r="AS156" s="95" t="str">
        <f>VLOOKUP(A156,PP,19,FALSE)</f>
        <v>NBI</v>
      </c>
      <c r="AT156" s="63">
        <f>VLOOKUP(A156,PP,20,FALSE)</f>
        <v>33</v>
      </c>
      <c r="AU156" s="63">
        <f>VLOOKUP(A156,PP,21,FALSE)</f>
        <v>45</v>
      </c>
      <c r="AV156" s="63">
        <f>VLOOKUP(A156,VV,14,FALSE)</f>
        <v>75</v>
      </c>
      <c r="AW156" s="95">
        <f>VLOOKUP(A156,VV,15,FALSE)</f>
        <v>26279437</v>
      </c>
      <c r="AX156" s="95" t="str">
        <f>VLOOKUP(A156,VV,16,FALSE)</f>
        <v>Passed</v>
      </c>
    </row>
    <row r="157" spans="1:50" x14ac:dyDescent="0.25">
      <c r="A157">
        <f>'Master File 02.27'!A193</f>
        <v>51728030</v>
      </c>
      <c r="B157" t="str">
        <f>VLOOKUP(A157,OO,2,FALSE)</f>
        <v>Ortego, Vince Adinheil</v>
      </c>
      <c r="G157">
        <f>VLOOKUP(A157,OO,7,FALSE)</f>
        <v>51691175</v>
      </c>
      <c r="H157" t="str">
        <f>VLOOKUP(A157,OO,8,FALSE)</f>
        <v>Estaras, Rowell Golloso</v>
      </c>
      <c r="I157">
        <f>VLOOKUP(A157,OO,9,FALSE)</f>
        <v>51609648</v>
      </c>
      <c r="J157" t="str">
        <f>VLOOKUP(A157,OO,10,FALSE)</f>
        <v>Alcantara, Ma. Concepcion</v>
      </c>
      <c r="K157" t="str">
        <f>VLOOKUP(A157,OO,11,FALSE)</f>
        <v>Senior CSR</v>
      </c>
      <c r="L157" t="str">
        <f>VLOOKUP(A157,OO,12,FALSE)</f>
        <v>PRODUCTION</v>
      </c>
      <c r="M157" t="str">
        <f>VLOOKUP(A157,OO,13,FALSE)</f>
        <v>ACTIVE</v>
      </c>
      <c r="N157" t="str">
        <f>VLOOKUP(A157,OO,14,FALSE)</f>
        <v>Sleep EQ</v>
      </c>
      <c r="O157" t="str">
        <f>VLOOKUP(A157,OO,15,FALSE)</f>
        <v>Wave 31</v>
      </c>
      <c r="P157" t="str">
        <f>VLOOKUP(A157,OO,17,FALSE)</f>
        <v>E0.2</v>
      </c>
      <c r="Q157" t="str">
        <f>VLOOKUP(A157,OO,18,FALSE)</f>
        <v>1.10</v>
      </c>
      <c r="R157" s="64">
        <f>VLOOKUP(A157,OO,19,FALSE)</f>
        <v>43200</v>
      </c>
      <c r="S157" s="64">
        <f>VLOOKUP(A157,OO,20,FALSE)</f>
        <v>43845</v>
      </c>
      <c r="T157">
        <f>VLOOKUP(A157,OO,22,FALSE)</f>
        <v>6634587</v>
      </c>
      <c r="U157" t="str">
        <f>VLOOKUP(A157,OO,23,FALSE)</f>
        <v>VORTEGO</v>
      </c>
      <c r="V157" t="str">
        <f>VLOOKUP(A157,OO,24,FALSE)</f>
        <v>VINCEADINHEIL.O</v>
      </c>
      <c r="W157">
        <f>VLOOKUP(A157,OO,25,FALSE)</f>
        <v>16219</v>
      </c>
      <c r="X157" t="str">
        <f>VLOOKUP(A157,OO,26,FALSE)</f>
        <v>OrtegoVinceAdinh</v>
      </c>
      <c r="Y157" t="str">
        <f>VLOOKUP(A157,OO,27,FALSE)</f>
        <v>PG3.HCLDMEEQ.OrtegoVinceAdinh</v>
      </c>
      <c r="Z157" s="65">
        <f>VLOOKUP(A157,OO,28,FALSE)</f>
        <v>15066</v>
      </c>
      <c r="AA157" s="64">
        <f>VLOOKUP(A157,DZ,6,FALSE)</f>
        <v>33181</v>
      </c>
      <c r="AB157" t="str">
        <f>VLOOKUP(A157,HR,5,FALSE)</f>
        <v>Brgy. Caniogan</v>
      </c>
      <c r="AF157" s="63" t="s">
        <v>14873</v>
      </c>
      <c r="AG157" t="s">
        <v>14874</v>
      </c>
      <c r="AH157" s="63">
        <v>75</v>
      </c>
      <c r="AI157" s="63">
        <v>42</v>
      </c>
      <c r="AJ157" s="63">
        <v>33</v>
      </c>
      <c r="AL157" s="94" t="str">
        <f>VLOOKUP(A157,DZ,96,FALSE)</f>
        <v>ORTEGOVINCEADINHEIL@GMAIL.COM</v>
      </c>
      <c r="AM157" s="94" t="str">
        <f>VLOOKUP(A157,PP,13,FALSE)</f>
        <v>Audited</v>
      </c>
      <c r="AN157" s="94" t="str">
        <f>VLOOKUP(A157,PP,15,FALSE)</f>
        <v>Cleared</v>
      </c>
      <c r="AO157" s="95" t="str">
        <f>VLOOKUP(A157,PP,16,FALSE)</f>
        <v>Cleared</v>
      </c>
      <c r="AP157" s="63" t="str">
        <f>VLOOKUP(A157,PP,17,FALSE)</f>
        <v>Cleared</v>
      </c>
      <c r="AQ157" s="63" t="str">
        <f>VLOOKUP(A157,PP,18,FALSE)</f>
        <v>X</v>
      </c>
      <c r="AR157" s="95" t="e">
        <f>VLOOKUP(A157,BB,3,FALSE)</f>
        <v>#N/A</v>
      </c>
      <c r="AS157" s="95" t="str">
        <f>VLOOKUP(A157,PP,19,FALSE)</f>
        <v>NBI</v>
      </c>
      <c r="AT157" s="63">
        <f>VLOOKUP(A157,PP,20,FALSE)</f>
        <v>33</v>
      </c>
      <c r="AU157" s="63">
        <f>VLOOKUP(A157,PP,21,FALSE)</f>
        <v>42</v>
      </c>
      <c r="AV157" s="63">
        <f>VLOOKUP(A157,VV,14,FALSE)</f>
        <v>75</v>
      </c>
      <c r="AW157" s="95">
        <f>VLOOKUP(A157,VV,15,FALSE)</f>
        <v>88418384</v>
      </c>
      <c r="AX157" s="95" t="str">
        <f>VLOOKUP(A157,VV,16,FALSE)</f>
        <v>Passed</v>
      </c>
    </row>
    <row r="158" spans="1:50" x14ac:dyDescent="0.25">
      <c r="A158">
        <f>'Master File 02.27'!A203</f>
        <v>51737710</v>
      </c>
      <c r="B158" t="str">
        <f>VLOOKUP(A158,OO,2,FALSE)</f>
        <v>Boiser, Marie Johanne Pauline</v>
      </c>
      <c r="G158">
        <f>VLOOKUP(A158,OO,7,FALSE)</f>
        <v>51743367</v>
      </c>
      <c r="H158" t="str">
        <f>VLOOKUP(A158,OO,8,FALSE)</f>
        <v>Evangelista, Jose Roy</v>
      </c>
      <c r="I158">
        <f>VLOOKUP(A158,OO,9,FALSE)</f>
        <v>51564379</v>
      </c>
      <c r="J158" t="str">
        <f>VLOOKUP(A158,OO,10,FALSE)</f>
        <v>Puentenegra, Kris Angelo</v>
      </c>
      <c r="K158" t="str">
        <f>VLOOKUP(A158,OO,11,FALSE)</f>
        <v>Senior CSR</v>
      </c>
      <c r="L158" t="str">
        <f>VLOOKUP(A158,OO,12,FALSE)</f>
        <v>PRODUCTION</v>
      </c>
      <c r="M158" t="str">
        <f>VLOOKUP(A158,OO,13,FALSE)</f>
        <v>ACTIVE</v>
      </c>
      <c r="N158" t="str">
        <f>VLOOKUP(A158,OO,14,FALSE)</f>
        <v>Standard PAP</v>
      </c>
      <c r="O158" t="str">
        <f>VLOOKUP(A158,OO,15,FALSE)</f>
        <v>Wave 30</v>
      </c>
      <c r="P158" t="str">
        <f>VLOOKUP(A158,OO,17,FALSE)</f>
        <v>E0.2</v>
      </c>
      <c r="Q158" t="str">
        <f>VLOOKUP(A158,OO,18,FALSE)</f>
        <v>1.8</v>
      </c>
      <c r="R158" s="64">
        <f>VLOOKUP(A158,OO,19,FALSE)</f>
        <v>43265</v>
      </c>
      <c r="S158" s="64">
        <f>VLOOKUP(A158,OO,20,FALSE)</f>
        <v>43444</v>
      </c>
      <c r="T158">
        <f>VLOOKUP(A158,OO,22,FALSE)</f>
        <v>6634719</v>
      </c>
      <c r="U158" t="str">
        <f>VLOOKUP(A158,OO,23,FALSE)</f>
        <v>MBOISER</v>
      </c>
      <c r="V158" t="str">
        <f>VLOOKUP(A158,OO,24,FALSE)</f>
        <v>BOISERM</v>
      </c>
      <c r="W158">
        <f>VLOOKUP(A158,OO,25,FALSE)</f>
        <v>69283</v>
      </c>
      <c r="X158" t="str">
        <f>VLOOKUP(A158,OO,26,FALSE)</f>
        <v>BoiserMarieJohan</v>
      </c>
      <c r="Y158" t="str">
        <f>VLOOKUP(A158,OO,27,FALSE)</f>
        <v>PG3.HCLStdPAPEQ.BoiserMarieJohan</v>
      </c>
      <c r="Z158" s="65">
        <f>VLOOKUP(A158,OO,28,FALSE)</f>
        <v>15293</v>
      </c>
      <c r="AA158" s="64">
        <f>VLOOKUP(A158,DZ,6,FALSE)</f>
        <v>29198</v>
      </c>
      <c r="AB158" t="str">
        <f>VLOOKUP(A158,HR,5,FALSE)</f>
        <v>Pasay</v>
      </c>
      <c r="AF158" s="63" t="s">
        <v>14873</v>
      </c>
      <c r="AG158" t="s">
        <v>14874</v>
      </c>
      <c r="AH158" s="63">
        <v>74</v>
      </c>
      <c r="AI158" s="63">
        <v>61</v>
      </c>
      <c r="AJ158" s="63">
        <v>33</v>
      </c>
      <c r="AL158" s="94" t="str">
        <f>VLOOKUP(A158,DZ,96,FALSE)</f>
        <v>JHOBOISER@GMAIL.COM</v>
      </c>
      <c r="AM158" s="94" t="str">
        <f>VLOOKUP(A158,PP,13,FALSE)</f>
        <v>Audited</v>
      </c>
      <c r="AN158" s="94" t="str">
        <f>VLOOKUP(A158,PP,15,FALSE)</f>
        <v>Cleared</v>
      </c>
      <c r="AO158" s="95" t="str">
        <f>VLOOKUP(A158,PP,16,FALSE)</f>
        <v>Cleared</v>
      </c>
      <c r="AP158" s="63" t="str">
        <f>VLOOKUP(A158,PP,17,FALSE)</f>
        <v>Cleared</v>
      </c>
      <c r="AQ158" s="63" t="str">
        <f>VLOOKUP(A158,PP,18,FALSE)</f>
        <v>X</v>
      </c>
      <c r="AR158" s="95" t="e">
        <f>VLOOKUP(A158,BB,3,FALSE)</f>
        <v>#N/A</v>
      </c>
      <c r="AS158" s="95" t="str">
        <f>VLOOKUP(A158,PP,19,FALSE)</f>
        <v>NBI</v>
      </c>
      <c r="AT158" s="63">
        <f>VLOOKUP(A158,PP,20,FALSE)</f>
        <v>33</v>
      </c>
      <c r="AU158" s="63">
        <f>VLOOKUP(A158,PP,21,FALSE)</f>
        <v>61</v>
      </c>
      <c r="AV158" s="63">
        <f>VLOOKUP(A158,VV,14,FALSE)</f>
        <v>74</v>
      </c>
      <c r="AW158" s="95">
        <f>VLOOKUP(A158,VV,15,FALSE)</f>
        <v>58941762</v>
      </c>
      <c r="AX158" s="95" t="str">
        <f>VLOOKUP(A158,VV,16,FALSE)</f>
        <v>Passed</v>
      </c>
    </row>
    <row r="159" spans="1:50" x14ac:dyDescent="0.25">
      <c r="A159">
        <f>'Master File 02.27'!A158</f>
        <v>51723910</v>
      </c>
      <c r="B159" t="str">
        <f>VLOOKUP(A159,OO,2,FALSE)</f>
        <v>Macabenta III, Carlos</v>
      </c>
      <c r="G159">
        <f>VLOOKUP(A159,OO,7,FALSE)</f>
        <v>51609647</v>
      </c>
      <c r="H159" t="str">
        <f>VLOOKUP(A159,OO,8,FALSE)</f>
        <v>Oliveros, Kristel Aissa</v>
      </c>
      <c r="I159">
        <f>VLOOKUP(A159,OO,9,FALSE)</f>
        <v>51747002</v>
      </c>
      <c r="J159" t="str">
        <f>VLOOKUP(A159,OO,10,FALSE)</f>
        <v>Ronelle, Dalay</v>
      </c>
      <c r="K159" t="str">
        <f>VLOOKUP(A159,OO,11,FALSE)</f>
        <v>Senior CSR</v>
      </c>
      <c r="L159" t="str">
        <f>VLOOKUP(A159,OO,12,FALSE)</f>
        <v>PRODUCTION</v>
      </c>
      <c r="M159" t="str">
        <f>VLOOKUP(A159,OO,13,FALSE)</f>
        <v>ACTIVE</v>
      </c>
      <c r="N159" t="str">
        <f>VLOOKUP(A159,OO,14,FALSE)</f>
        <v>PPMC</v>
      </c>
      <c r="O159" t="str">
        <f>VLOOKUP(A159,OO,15,FALSE)</f>
        <v>Wave 12</v>
      </c>
      <c r="P159" t="str">
        <f>VLOOKUP(A159,OO,17,FALSE)</f>
        <v>E0.2</v>
      </c>
      <c r="Q159" t="str">
        <f>VLOOKUP(A159,OO,18,FALSE)</f>
        <v>1.11</v>
      </c>
      <c r="R159" s="64">
        <f>VLOOKUP(A159,OO,19,FALSE)</f>
        <v>43166</v>
      </c>
      <c r="S159" s="64">
        <f>VLOOKUP(A159,OO,20,FALSE)</f>
        <v>43213</v>
      </c>
      <c r="T159">
        <f>VLOOKUP(A159,OO,22,FALSE)</f>
        <v>6634541</v>
      </c>
      <c r="U159" t="str">
        <f>VLOOKUP(A159,OO,23,FALSE)</f>
        <v>CIII</v>
      </c>
      <c r="V159" t="str">
        <f>VLOOKUP(A159,OO,24,FALSE)</f>
        <v>CARLOS.MACABENTA</v>
      </c>
      <c r="W159">
        <f>VLOOKUP(A159,OO,25,FALSE)</f>
        <v>48440</v>
      </c>
      <c r="X159" t="str">
        <f>VLOOKUP(A159,OO,26,FALSE)</f>
        <v>MacabentaIIICar</v>
      </c>
      <c r="Y159" t="str">
        <f>VLOOKUP(A159,OO,27,FALSE)</f>
        <v>PG3.HCLPPMCIB.MacabentaIIICar</v>
      </c>
      <c r="Z159" s="65">
        <f>VLOOKUP(A159,OO,28,FALSE)</f>
        <v>15471</v>
      </c>
      <c r="AA159" s="64">
        <f>VLOOKUP(A159,DZ,6,FALSE)</f>
        <v>31632</v>
      </c>
      <c r="AB159" t="str">
        <f>VLOOKUP(A159,HR,5,FALSE)</f>
        <v>B2 L5 SS8 Lancaster New City Brgy Navarro General Trias City</v>
      </c>
      <c r="AF159" s="63" t="s">
        <v>14873</v>
      </c>
      <c r="AG159" t="s">
        <v>14874</v>
      </c>
      <c r="AH159" s="63">
        <v>71</v>
      </c>
      <c r="AI159" s="63">
        <v>42</v>
      </c>
      <c r="AJ159" s="63">
        <v>33</v>
      </c>
      <c r="AL159" s="94" t="str">
        <f>VLOOKUP(A159,DZ,96,FALSE)</f>
        <v>CARLMACABENTZ05@GMAIL.COM</v>
      </c>
      <c r="AM159" s="94" t="str">
        <f>VLOOKUP(A159,PP,13,FALSE)</f>
        <v>Audited</v>
      </c>
      <c r="AN159" s="94" t="str">
        <f>VLOOKUP(A159,PP,15,FALSE)</f>
        <v>Cleared</v>
      </c>
      <c r="AO159" s="95" t="str">
        <f>VLOOKUP(A159,PP,16,FALSE)</f>
        <v>Cleared</v>
      </c>
      <c r="AP159" s="63" t="str">
        <f>VLOOKUP(A159,PP,17,FALSE)</f>
        <v>Cleared</v>
      </c>
      <c r="AQ159" s="63" t="str">
        <f>VLOOKUP(A159,PP,18,FALSE)</f>
        <v>X</v>
      </c>
      <c r="AR159" s="95" t="e">
        <f>VLOOKUP(A159,BB,3,FALSE)</f>
        <v>#N/A</v>
      </c>
      <c r="AS159" s="95" t="str">
        <f>VLOOKUP(A159,PP,19,FALSE)</f>
        <v>Police</v>
      </c>
      <c r="AT159" s="63">
        <f>VLOOKUP(A159,PP,20,FALSE)</f>
        <v>33</v>
      </c>
      <c r="AU159" s="63">
        <f>VLOOKUP(A159,PP,21,FALSE)</f>
        <v>42</v>
      </c>
      <c r="AV159" s="63">
        <f>VLOOKUP(A159,VV,14,FALSE)</f>
        <v>71</v>
      </c>
      <c r="AW159" s="95">
        <f>VLOOKUP(A159,VV,15,FALSE)</f>
        <v>65196368</v>
      </c>
      <c r="AX159" s="95" t="str">
        <f>VLOOKUP(A159,VV,16,FALSE)</f>
        <v>Passed</v>
      </c>
    </row>
    <row r="160" spans="1:50" x14ac:dyDescent="0.25">
      <c r="A160">
        <f>'Master File 02.27'!A249</f>
        <v>51781016</v>
      </c>
      <c r="B160" t="str">
        <f>VLOOKUP(A160,OO,2,FALSE)</f>
        <v>Caspe, Katrina</v>
      </c>
      <c r="G160">
        <f>VLOOKUP(A160,OO,7,FALSE)</f>
        <v>51747002</v>
      </c>
      <c r="H160" t="str">
        <f>VLOOKUP(A160,OO,8,FALSE)</f>
        <v>Ronelle, Dalay</v>
      </c>
      <c r="I160">
        <f>VLOOKUP(A160,OO,9,FALSE)</f>
        <v>51621455</v>
      </c>
      <c r="J160" t="str">
        <f>VLOOKUP(A160,OO,10,FALSE)</f>
        <v>Francisco, Patricia Anne</v>
      </c>
      <c r="K160" t="str">
        <f>VLOOKUP(A160,OO,11,FALSE)</f>
        <v>Senior CSR</v>
      </c>
      <c r="L160" t="str">
        <f>VLOOKUP(A160,OO,12,FALSE)</f>
        <v>PRODUCTION</v>
      </c>
      <c r="M160" t="str">
        <f>VLOOKUP(A160,OO,13,FALSE)</f>
        <v>ACTIVE</v>
      </c>
      <c r="N160" t="str">
        <f>VLOOKUP(A160,OO,14,FALSE)</f>
        <v>PPMC BPM</v>
      </c>
      <c r="O160" t="str">
        <f>VLOOKUP(A160,OO,15,FALSE)</f>
        <v>Wave 16</v>
      </c>
      <c r="P160" t="str">
        <f>VLOOKUP(A160,OO,17,FALSE)</f>
        <v>E0.2</v>
      </c>
      <c r="Q160" t="str">
        <f>VLOOKUP(A160,OO,18,FALSE)</f>
        <v>1.1</v>
      </c>
      <c r="R160" s="64">
        <f>VLOOKUP(A160,OO,19,FALSE)</f>
        <v>43479</v>
      </c>
      <c r="S160" s="64">
        <f>VLOOKUP(A160,OO,20,FALSE)</f>
        <v>43752</v>
      </c>
      <c r="T160">
        <f>VLOOKUP(A160,OO,22,FALSE)</f>
        <v>0</v>
      </c>
      <c r="U160" t="str">
        <f>VLOOKUP(A160,OO,23,FALSE)</f>
        <v>KCASPE</v>
      </c>
      <c r="V160" t="str">
        <f>VLOOKUP(A160,OO,24,FALSE)</f>
        <v>KATRINA.CASPE</v>
      </c>
      <c r="W160">
        <f>VLOOKUP(A160,OO,25,FALSE)</f>
        <v>69201</v>
      </c>
      <c r="X160" t="str">
        <f>VLOOKUP(A160,OO,26,FALSE)</f>
        <v>CASPEKATRINA</v>
      </c>
      <c r="Y160" t="str">
        <f>VLOOKUP(A160,OO,27,FALSE)</f>
        <v>PG3.HCLSleepRSCS.CASPEKATRINA</v>
      </c>
      <c r="Z160" s="65">
        <f>VLOOKUP(A160,OO,28,FALSE)</f>
        <v>16012</v>
      </c>
      <c r="AA160" s="64">
        <f>VLOOKUP(A160,DZ,6,FALSE)</f>
        <v>33444</v>
      </c>
      <c r="AB160" t="e">
        <f>VLOOKUP(A160,HR,5,FALSE)</f>
        <v>#N/A</v>
      </c>
      <c r="AF160" s="63" t="s">
        <v>14873</v>
      </c>
      <c r="AG160" t="s">
        <v>14874</v>
      </c>
      <c r="AH160" s="63">
        <v>71</v>
      </c>
      <c r="AI160" s="63">
        <v>37</v>
      </c>
      <c r="AJ160" s="63">
        <v>33</v>
      </c>
      <c r="AL160" s="94" t="str">
        <f>VLOOKUP(A160,DZ,96,FALSE)</f>
        <v>KATRINAH_1617@YAHOO.COM</v>
      </c>
      <c r="AM160" s="94" t="str">
        <f>VLOOKUP(A160,PP,13,FALSE)</f>
        <v>Audited</v>
      </c>
      <c r="AN160" s="94" t="str">
        <f>VLOOKUP(A160,PP,15,FALSE)</f>
        <v>Cleared</v>
      </c>
      <c r="AO160" s="95" t="str">
        <f>VLOOKUP(A160,PP,16,FALSE)</f>
        <v>Cleared</v>
      </c>
      <c r="AP160" s="63" t="str">
        <f>VLOOKUP(A160,PP,17,FALSE)</f>
        <v>Cleared</v>
      </c>
      <c r="AQ160" s="63" t="str">
        <f>VLOOKUP(A160,PP,18,FALSE)</f>
        <v>X</v>
      </c>
      <c r="AR160" s="95" t="str">
        <f>VLOOKUP(A160,BB,3,FALSE)</f>
        <v>Green-Closed</v>
      </c>
      <c r="AS160" s="95" t="str">
        <f>VLOOKUP(A160,PP,19,FALSE)</f>
        <v>NBI</v>
      </c>
      <c r="AT160" s="63">
        <f>VLOOKUP(A160,PP,20,FALSE)</f>
        <v>33</v>
      </c>
      <c r="AU160" s="63">
        <f>VLOOKUP(A160,PP,21,FALSE)</f>
        <v>37</v>
      </c>
      <c r="AV160" s="63">
        <f>VLOOKUP(A160,VV,14,FALSE)</f>
        <v>71</v>
      </c>
      <c r="AW160" s="95">
        <f>VLOOKUP(A160,VV,15,FALSE)</f>
        <v>36925928</v>
      </c>
      <c r="AX160" s="95" t="str">
        <f>VLOOKUP(A160,VV,16,FALSE)</f>
        <v>Passed</v>
      </c>
    </row>
    <row r="161" spans="1:50" x14ac:dyDescent="0.25">
      <c r="A161">
        <f>'Master File 02.27'!A113</f>
        <v>51719218</v>
      </c>
      <c r="B161" t="str">
        <f>VLOOKUP(A161,OO,2,FALSE)</f>
        <v>Lobaton, Rufmarie</v>
      </c>
      <c r="G161">
        <f>VLOOKUP(A161,OO,7,FALSE)</f>
        <v>51609647</v>
      </c>
      <c r="H161" t="str">
        <f>VLOOKUP(A161,OO,8,FALSE)</f>
        <v>Oliveros, Kristel Aissa</v>
      </c>
      <c r="I161">
        <f>VLOOKUP(A161,OO,9,FALSE)</f>
        <v>51747002</v>
      </c>
      <c r="J161" t="str">
        <f>VLOOKUP(A161,OO,10,FALSE)</f>
        <v>Ronelle, Dalay</v>
      </c>
      <c r="K161" t="str">
        <f>VLOOKUP(A161,OO,11,FALSE)</f>
        <v>Senior CSR</v>
      </c>
      <c r="L161" t="str">
        <f>VLOOKUP(A161,OO,12,FALSE)</f>
        <v>PRODUCTION</v>
      </c>
      <c r="M161" t="str">
        <f>VLOOKUP(A161,OO,13,FALSE)</f>
        <v>ACTIVE</v>
      </c>
      <c r="N161" t="str">
        <f>VLOOKUP(A161,OO,14,FALSE)</f>
        <v>PPMC</v>
      </c>
      <c r="O161" t="str">
        <f>VLOOKUP(A161,OO,15,FALSE)</f>
        <v>Wave 21</v>
      </c>
      <c r="P161" t="str">
        <f>VLOOKUP(A161,OO,17,FALSE)</f>
        <v>E0.2</v>
      </c>
      <c r="Q161" t="str">
        <f>VLOOKUP(A161,OO,18,FALSE)</f>
        <v>2.0</v>
      </c>
      <c r="R161" s="64">
        <f>VLOOKUP(A161,OO,19,FALSE)</f>
        <v>43131</v>
      </c>
      <c r="S161" s="64">
        <f>VLOOKUP(A161,OO,20,FALSE)</f>
        <v>43725</v>
      </c>
      <c r="T161">
        <f>VLOOKUP(A161,OO,22,FALSE)</f>
        <v>6624816</v>
      </c>
      <c r="U161" t="str">
        <f>VLOOKUP(A161,OO,23,FALSE)</f>
        <v>RLOBATON</v>
      </c>
      <c r="V161" t="str">
        <f>VLOOKUP(A161,OO,24,FALSE)</f>
        <v>RUFMARIE.LOBATON</v>
      </c>
      <c r="W161">
        <f>VLOOKUP(A161,OO,25,FALSE)</f>
        <v>69307</v>
      </c>
      <c r="X161" t="str">
        <f>VLOOKUP(A161,OO,26,FALSE)</f>
        <v>LobatonRufmarie</v>
      </c>
      <c r="Y161" t="str">
        <f>VLOOKUP(A161,OO,27,FALSE)</f>
        <v>PG3.HCLPPMCIB.LobatonRufmarie</v>
      </c>
      <c r="Z161" s="65">
        <f>VLOOKUP(A161,OO,28,FALSE)</f>
        <v>14988</v>
      </c>
      <c r="AA161" s="64">
        <f>VLOOKUP(A161,DZ,6,FALSE)</f>
        <v>31371</v>
      </c>
      <c r="AB161" t="str">
        <f>VLOOKUP(A161,HR,5,FALSE)</f>
        <v>141-B 15th Avenue East Rembo Makati City</v>
      </c>
      <c r="AF161" s="63" t="s">
        <v>14873</v>
      </c>
      <c r="AG161" t="s">
        <v>14873</v>
      </c>
      <c r="AH161" s="63">
        <v>65</v>
      </c>
      <c r="AI161" s="63">
        <v>40</v>
      </c>
      <c r="AJ161" s="63">
        <v>33</v>
      </c>
      <c r="AL161" s="94" t="str">
        <f>VLOOKUP(A161,DZ,96,FALSE)</f>
        <v>DARKEYEZEHM14@GMAIL.COM</v>
      </c>
      <c r="AM161" s="94" t="str">
        <f>VLOOKUP(A161,PP,13,FALSE)</f>
        <v>Audited</v>
      </c>
      <c r="AN161" s="94" t="str">
        <f>VLOOKUP(A161,PP,15,FALSE)</f>
        <v>Cleared</v>
      </c>
      <c r="AO161" s="95" t="str">
        <f>VLOOKUP(A161,PP,16,FALSE)</f>
        <v>Cleared</v>
      </c>
      <c r="AP161" s="63" t="str">
        <f>VLOOKUP(A161,PP,17,FALSE)</f>
        <v>Cleared</v>
      </c>
      <c r="AQ161" s="63" t="str">
        <f>VLOOKUP(A161,PP,18,FALSE)</f>
        <v>Cleared</v>
      </c>
      <c r="AR161" s="95" t="e">
        <f>VLOOKUP(A161,BB,3,FALSE)</f>
        <v>#N/A</v>
      </c>
      <c r="AS161" s="95" t="str">
        <f>VLOOKUP(A161,PP,19,FALSE)</f>
        <v>Police</v>
      </c>
      <c r="AT161" s="63">
        <f>VLOOKUP(A161,PP,20,FALSE)</f>
        <v>33</v>
      </c>
      <c r="AU161" s="63">
        <f>VLOOKUP(A161,PP,21,FALSE)</f>
        <v>40</v>
      </c>
      <c r="AV161" s="63">
        <f>VLOOKUP(A161,VV,14,FALSE)</f>
        <v>65</v>
      </c>
      <c r="AW161" s="95">
        <f>VLOOKUP(A161,VV,15,FALSE)</f>
        <v>58248598</v>
      </c>
      <c r="AX161" s="95" t="str">
        <f>VLOOKUP(A161,VV,16,FALSE)</f>
        <v>Passed</v>
      </c>
    </row>
    <row r="162" spans="1:50" x14ac:dyDescent="0.25">
      <c r="A162">
        <f>'Master File 02.27'!A114</f>
        <v>51719239</v>
      </c>
      <c r="B162" t="str">
        <f>VLOOKUP(A162,OO,2,FALSE)</f>
        <v>Quintos, Joan</v>
      </c>
      <c r="G162">
        <f>VLOOKUP(A162,OO,7,FALSE)</f>
        <v>51747002</v>
      </c>
      <c r="H162" t="str">
        <f>VLOOKUP(A162,OO,8,FALSE)</f>
        <v>Ronelle, Dalay</v>
      </c>
      <c r="I162">
        <f>VLOOKUP(A162,OO,9,FALSE)</f>
        <v>51621455</v>
      </c>
      <c r="J162" t="str">
        <f>VLOOKUP(A162,OO,10,FALSE)</f>
        <v>Francisco, Patricia Anne</v>
      </c>
      <c r="K162" t="str">
        <f>VLOOKUP(A162,OO,11,FALSE)</f>
        <v>Senior CSR</v>
      </c>
      <c r="L162" t="str">
        <f>VLOOKUP(A162,OO,12,FALSE)</f>
        <v>TRAINING</v>
      </c>
      <c r="M162" t="str">
        <f>VLOOKUP(A162,OO,13,FALSE)</f>
        <v>ACTIVE</v>
      </c>
      <c r="N162" t="str">
        <f>VLOOKUP(A162,OO,14,FALSE)</f>
        <v>Sleep EQ</v>
      </c>
      <c r="O162" t="str">
        <f>VLOOKUP(A162,OO,15,FALSE)</f>
        <v>Wave 34</v>
      </c>
      <c r="P162" t="str">
        <f>VLOOKUP(A162,OO,17,FALSE)</f>
        <v>E0.2</v>
      </c>
      <c r="Q162" t="str">
        <f>VLOOKUP(A162,OO,18,FALSE)</f>
        <v>2.0</v>
      </c>
      <c r="R162" s="64">
        <f>VLOOKUP(A162,OO,19,FALSE)</f>
        <v>43131</v>
      </c>
      <c r="S162" s="64">
        <f>VLOOKUP(A162,OO,20,FALSE)</f>
        <v>0</v>
      </c>
      <c r="T162">
        <f>VLOOKUP(A162,OO,22,FALSE)</f>
        <v>6624814</v>
      </c>
      <c r="U162" t="str">
        <f>VLOOKUP(A162,OO,23,FALSE)</f>
        <v>JQUINTOS</v>
      </c>
      <c r="V162" t="str">
        <f>VLOOKUP(A162,OO,24,FALSE)</f>
        <v>JOAN.QUINTOS</v>
      </c>
      <c r="W162">
        <f>VLOOKUP(A162,OO,25,FALSE)</f>
        <v>69308</v>
      </c>
      <c r="X162" t="str">
        <f>VLOOKUP(A162,OO,26,FALSE)</f>
        <v>QuintosJoan</v>
      </c>
      <c r="Y162" t="str">
        <f>VLOOKUP(A162,OO,27,FALSE)</f>
        <v>PG3.HCLSleepRSCS.QuintosJoan</v>
      </c>
      <c r="Z162" s="65">
        <f>VLOOKUP(A162,OO,28,FALSE)</f>
        <v>14951</v>
      </c>
      <c r="AA162" s="64">
        <f>VLOOKUP(A162,DZ,6,FALSE)</f>
        <v>28808</v>
      </c>
      <c r="AB162" t="str">
        <f>VLOOKUP(A162,HR,5,FALSE)</f>
        <v>Lot 3 Blk 259 Diamond St. Makati City</v>
      </c>
      <c r="AF162" s="63" t="s">
        <v>14873</v>
      </c>
      <c r="AG162" t="s">
        <v>14874</v>
      </c>
      <c r="AH162" s="63">
        <v>70</v>
      </c>
      <c r="AI162" s="63">
        <v>39</v>
      </c>
      <c r="AJ162" s="63">
        <v>33</v>
      </c>
      <c r="AL162" s="94" t="str">
        <f>VLOOKUP(A162,DZ,96,FALSE)</f>
        <v>QUINTOS_JOAN@YAHOO.COM</v>
      </c>
      <c r="AM162" s="94" t="str">
        <f>VLOOKUP(A162,PP,13,FALSE)</f>
        <v>Audited</v>
      </c>
      <c r="AN162" s="94" t="str">
        <f>VLOOKUP(A162,PP,15,FALSE)</f>
        <v>Cleared</v>
      </c>
      <c r="AO162" s="95" t="str">
        <f>VLOOKUP(A162,PP,16,FALSE)</f>
        <v>Cleared</v>
      </c>
      <c r="AP162" s="63" t="str">
        <f>VLOOKUP(A162,PP,17,FALSE)</f>
        <v>Cleared</v>
      </c>
      <c r="AQ162" s="63" t="str">
        <f>VLOOKUP(A162,PP,18,FALSE)</f>
        <v>X</v>
      </c>
      <c r="AR162" s="95" t="e">
        <f>VLOOKUP(A162,BB,3,FALSE)</f>
        <v>#N/A</v>
      </c>
      <c r="AS162" s="95" t="str">
        <f>VLOOKUP(A162,PP,19,FALSE)</f>
        <v>NBI</v>
      </c>
      <c r="AT162" s="63">
        <f>VLOOKUP(A162,PP,20,FALSE)</f>
        <v>33</v>
      </c>
      <c r="AU162" s="63">
        <f>VLOOKUP(A162,PP,21,FALSE)</f>
        <v>39</v>
      </c>
      <c r="AV162" s="63">
        <f>VLOOKUP(A162,VV,14,FALSE)</f>
        <v>70</v>
      </c>
      <c r="AW162" s="95">
        <f>VLOOKUP(A162,VV,15,FALSE)</f>
        <v>57794698</v>
      </c>
      <c r="AX162" s="95" t="str">
        <f>VLOOKUP(A162,VV,16,FALSE)</f>
        <v>Passed</v>
      </c>
    </row>
    <row r="163" spans="1:50" x14ac:dyDescent="0.25">
      <c r="A163">
        <f>'Master File 02.27'!A178</f>
        <v>51721815</v>
      </c>
      <c r="B163" t="str">
        <f>VLOOKUP(A163,OO,2,FALSE)</f>
        <v>Nacion, Yrvin</v>
      </c>
      <c r="G163">
        <f>VLOOKUP(A163,OO,7,FALSE)</f>
        <v>51547597</v>
      </c>
      <c r="H163" t="str">
        <f>VLOOKUP(A163,OO,8,FALSE)</f>
        <v>Venales, Marven</v>
      </c>
      <c r="I163">
        <f>VLOOKUP(A163,OO,9,FALSE)</f>
        <v>51814930</v>
      </c>
      <c r="J163" t="str">
        <f>VLOOKUP(A163,OO,10,FALSE)</f>
        <v xml:space="preserve">Raagas, Jake </v>
      </c>
      <c r="K163" t="str">
        <f>VLOOKUP(A163,OO,11,FALSE)</f>
        <v>Senior CSR</v>
      </c>
      <c r="L163" t="str">
        <f>VLOOKUP(A163,OO,12,FALSE)</f>
        <v>PRODUCTION</v>
      </c>
      <c r="M163" t="str">
        <f>VLOOKUP(A163,OO,13,FALSE)</f>
        <v>ACTIVE</v>
      </c>
      <c r="N163" t="str">
        <f>VLOOKUP(A163,OO,14,FALSE)</f>
        <v>Kaiser BU/AH</v>
      </c>
      <c r="O163" t="str">
        <f>VLOOKUP(A163,OO,15,FALSE)</f>
        <v>Wave 4</v>
      </c>
      <c r="P163" t="str">
        <f>VLOOKUP(A163,OO,17,FALSE)</f>
        <v>E0.2</v>
      </c>
      <c r="Q163" t="str">
        <f>VLOOKUP(A163,OO,18,FALSE)</f>
        <v>2.0</v>
      </c>
      <c r="R163" s="64">
        <f>VLOOKUP(A163,OO,19,FALSE)</f>
        <v>43153</v>
      </c>
      <c r="S163" s="64">
        <f>VLOOKUP(A163,OO,20,FALSE)</f>
        <v>43192</v>
      </c>
      <c r="T163">
        <f>VLOOKUP(A163,OO,22,FALSE)</f>
        <v>6624928</v>
      </c>
      <c r="U163" t="str">
        <f>VLOOKUP(A163,OO,23,FALSE)</f>
        <v>YNACION</v>
      </c>
      <c r="V163" t="str">
        <f>VLOOKUP(A163,OO,24,FALSE)</f>
        <v>YRVIN.NACION</v>
      </c>
      <c r="W163">
        <f>VLOOKUP(A163,OO,25,FALSE)</f>
        <v>69313</v>
      </c>
      <c r="X163" t="str">
        <f>VLOOKUP(A163,OO,26,FALSE)</f>
        <v>NacionYrvin</v>
      </c>
      <c r="Y163" t="str">
        <f>VLOOKUP(A163,OO,27,FALSE)</f>
        <v>PG3.HCLKAISERHC.NacionYrvin</v>
      </c>
      <c r="Z163" s="65">
        <f>VLOOKUP(A163,OO,28,FALSE)</f>
        <v>14868</v>
      </c>
      <c r="AA163" s="64">
        <f>VLOOKUP(A163,DZ,6,FALSE)</f>
        <v>33468</v>
      </c>
      <c r="AB163" t="str">
        <f>VLOOKUP(A163,HR,5,FALSE)</f>
        <v>ST. Malibay Pasay</v>
      </c>
      <c r="AF163" s="63" t="s">
        <v>14873</v>
      </c>
      <c r="AG163" t="s">
        <v>14874</v>
      </c>
      <c r="AH163" s="63">
        <v>69</v>
      </c>
      <c r="AI163" s="63">
        <v>40</v>
      </c>
      <c r="AJ163" s="63">
        <v>33</v>
      </c>
      <c r="AL163" s="94" t="str">
        <f>VLOOKUP(A163,DZ,96,FALSE)</f>
        <v>NACIONYRVIN@YAHOO.COM</v>
      </c>
      <c r="AM163" s="94" t="str">
        <f>VLOOKUP(A163,PP,13,FALSE)</f>
        <v>Audited</v>
      </c>
      <c r="AN163" s="94" t="str">
        <f>VLOOKUP(A163,PP,15,FALSE)</f>
        <v>Cleared</v>
      </c>
      <c r="AO163" s="95" t="str">
        <f>VLOOKUP(A163,PP,16,FALSE)</f>
        <v>Cleared</v>
      </c>
      <c r="AP163" s="63" t="str">
        <f>VLOOKUP(A163,PP,17,FALSE)</f>
        <v>Cleared</v>
      </c>
      <c r="AQ163" s="63" t="str">
        <f>VLOOKUP(A163,PP,18,FALSE)</f>
        <v>X</v>
      </c>
      <c r="AR163" s="95" t="e">
        <f>VLOOKUP(A163,BB,3,FALSE)</f>
        <v>#N/A</v>
      </c>
      <c r="AS163" s="95" t="str">
        <f>VLOOKUP(A163,PP,19,FALSE)</f>
        <v>NBI</v>
      </c>
      <c r="AT163" s="63">
        <f>VLOOKUP(A163,PP,20,FALSE)</f>
        <v>33</v>
      </c>
      <c r="AU163" s="63">
        <f>VLOOKUP(A163,PP,21,FALSE)</f>
        <v>40</v>
      </c>
      <c r="AV163" s="63">
        <f>VLOOKUP(A163,VV,14,FALSE)</f>
        <v>69</v>
      </c>
      <c r="AW163" s="95">
        <f>VLOOKUP(A163,VV,15,FALSE)</f>
        <v>24996487</v>
      </c>
      <c r="AX163" s="95" t="str">
        <f>VLOOKUP(A163,VV,16,FALSE)</f>
        <v>Passed</v>
      </c>
    </row>
    <row r="164" spans="1:50" x14ac:dyDescent="0.25">
      <c r="A164">
        <f>'Master File 02.27'!A157</f>
        <v>51724732</v>
      </c>
      <c r="B164" t="str">
        <f>VLOOKUP(A164,OO,2,FALSE)</f>
        <v>Advincula, Theodolph</v>
      </c>
      <c r="G164">
        <f>VLOOKUP(A164,OO,7,FALSE)</f>
        <v>51578947</v>
      </c>
      <c r="H164" t="str">
        <f>VLOOKUP(A164,OO,8,FALSE)</f>
        <v>Del Rosario, Rosemarie</v>
      </c>
      <c r="I164">
        <f>VLOOKUP(A164,OO,9,FALSE)</f>
        <v>51747002</v>
      </c>
      <c r="J164" t="str">
        <f>VLOOKUP(A164,OO,10,FALSE)</f>
        <v>Ronelle, Dalay</v>
      </c>
      <c r="K164" t="str">
        <f>VLOOKUP(A164,OO,11,FALSE)</f>
        <v>Senior CSR</v>
      </c>
      <c r="L164" t="str">
        <f>VLOOKUP(A164,OO,12,FALSE)</f>
        <v>PRODUCTION</v>
      </c>
      <c r="M164" t="str">
        <f>VLOOKUP(A164,OO,13,FALSE)</f>
        <v>ACTIVE</v>
      </c>
      <c r="N164" t="str">
        <f>VLOOKUP(A164,OO,14,FALSE)</f>
        <v>PPMC IB L2</v>
      </c>
      <c r="O164" t="str">
        <f>VLOOKUP(A164,OO,15,FALSE)</f>
        <v>Wave 12</v>
      </c>
      <c r="P164" t="str">
        <f>VLOOKUP(A164,OO,17,FALSE)</f>
        <v>E0.2</v>
      </c>
      <c r="Q164" t="str">
        <f>VLOOKUP(A164,OO,18,FALSE)</f>
        <v>1.11</v>
      </c>
      <c r="R164" s="64">
        <f>VLOOKUP(A164,OO,19,FALSE)</f>
        <v>43166</v>
      </c>
      <c r="S164" s="64">
        <f>VLOOKUP(A164,OO,20,FALSE)</f>
        <v>43213</v>
      </c>
      <c r="T164">
        <f>VLOOKUP(A164,OO,22,FALSE)</f>
        <v>6634557</v>
      </c>
      <c r="U164" t="str">
        <f>VLOOKUP(A164,OO,23,FALSE)</f>
        <v>TADVINCU</v>
      </c>
      <c r="V164" t="str">
        <f>VLOOKUP(A164,OO,24,FALSE)</f>
        <v>THEODOLPH.ADVINCULA</v>
      </c>
      <c r="W164">
        <f>VLOOKUP(A164,OO,25,FALSE)</f>
        <v>48555</v>
      </c>
      <c r="X164" t="str">
        <f>VLOOKUP(A164,OO,26,FALSE)</f>
        <v>AdvinculaTheodo</v>
      </c>
      <c r="Y164" t="str">
        <f>VLOOKUP(A164,OO,27,FALSE)</f>
        <v>PG3.HCLPPMCIB.AdvinculaTheodo</v>
      </c>
      <c r="Z164" s="65">
        <f>VLOOKUP(A164,OO,28,FALSE)</f>
        <v>14424</v>
      </c>
      <c r="AA164" s="64">
        <f>VLOOKUP(A164,DZ,6,FALSE)</f>
        <v>32290</v>
      </c>
      <c r="AB164" t="str">
        <f>VLOOKUP(A164,HR,5,FALSE)</f>
        <v>3 old JP Rizal Nangka, Marikina City</v>
      </c>
      <c r="AF164" s="63" t="s">
        <v>14873</v>
      </c>
      <c r="AG164" t="s">
        <v>14874</v>
      </c>
      <c r="AH164" s="63">
        <v>68</v>
      </c>
      <c r="AI164" s="63">
        <v>38</v>
      </c>
      <c r="AJ164" s="63">
        <v>33</v>
      </c>
      <c r="AL164" s="94" t="str">
        <f>VLOOKUP(A164,DZ,96,FALSE)</f>
        <v>THEODOLPH.ADVINCULA@APRIA.COM</v>
      </c>
      <c r="AM164" s="94" t="str">
        <f>VLOOKUP(A164,PP,13,FALSE)</f>
        <v>Audited</v>
      </c>
      <c r="AN164" s="94" t="str">
        <f>VLOOKUP(A164,PP,15,FALSE)</f>
        <v>Cleared</v>
      </c>
      <c r="AO164" s="95" t="str">
        <f>VLOOKUP(A164,PP,16,FALSE)</f>
        <v>Cleared</v>
      </c>
      <c r="AP164" s="63" t="str">
        <f>VLOOKUP(A164,PP,17,FALSE)</f>
        <v>Cleared</v>
      </c>
      <c r="AQ164" s="63" t="str">
        <f>VLOOKUP(A164,PP,18,FALSE)</f>
        <v>X</v>
      </c>
      <c r="AR164" s="95" t="e">
        <f>VLOOKUP(A164,BB,3,FALSE)</f>
        <v>#N/A</v>
      </c>
      <c r="AS164" s="95" t="str">
        <f>VLOOKUP(A164,PP,19,FALSE)</f>
        <v>NBI</v>
      </c>
      <c r="AT164" s="63">
        <f>VLOOKUP(A164,PP,20,FALSE)</f>
        <v>33</v>
      </c>
      <c r="AU164" s="63">
        <f>VLOOKUP(A164,PP,21,FALSE)</f>
        <v>38</v>
      </c>
      <c r="AV164" s="63">
        <f>VLOOKUP(A164,VV,14,FALSE)</f>
        <v>68</v>
      </c>
      <c r="AW164" s="95">
        <f>VLOOKUP(A164,VV,15,FALSE)</f>
        <v>59264003</v>
      </c>
      <c r="AX164" s="95" t="str">
        <f>VLOOKUP(A164,VV,16,FALSE)</f>
        <v>Passed</v>
      </c>
    </row>
    <row r="165" spans="1:50" x14ac:dyDescent="0.25">
      <c r="A165">
        <f>'Master File 02.27'!A164</f>
        <v>51724905</v>
      </c>
      <c r="B165" t="str">
        <f>VLOOKUP(A165,OO,2,FALSE)</f>
        <v>Sanguyo, Micko John</v>
      </c>
      <c r="G165">
        <f>VLOOKUP(A165,OO,7,FALSE)</f>
        <v>51609647</v>
      </c>
      <c r="H165" t="str">
        <f>VLOOKUP(A165,OO,8,FALSE)</f>
        <v>Oliveros, Kristel Aissa</v>
      </c>
      <c r="I165">
        <f>VLOOKUP(A165,OO,9,FALSE)</f>
        <v>51747002</v>
      </c>
      <c r="J165" t="str">
        <f>VLOOKUP(A165,OO,10,FALSE)</f>
        <v>Ronelle, Dalay</v>
      </c>
      <c r="K165" t="str">
        <f>VLOOKUP(A165,OO,11,FALSE)</f>
        <v>Senior CSR</v>
      </c>
      <c r="L165" t="str">
        <f>VLOOKUP(A165,OO,12,FALSE)</f>
        <v>PRODUCTION</v>
      </c>
      <c r="M165" t="str">
        <f>VLOOKUP(A165,OO,13,FALSE)</f>
        <v>ACTIVE</v>
      </c>
      <c r="N165" t="str">
        <f>VLOOKUP(A165,OO,14,FALSE)</f>
        <v>PPMC</v>
      </c>
      <c r="O165" t="str">
        <f>VLOOKUP(A165,OO,15,FALSE)</f>
        <v>Wave 22</v>
      </c>
      <c r="P165" t="str">
        <f>VLOOKUP(A165,OO,17,FALSE)</f>
        <v>E0.2</v>
      </c>
      <c r="Q165" t="str">
        <f>VLOOKUP(A165,OO,18,FALSE)</f>
        <v>1.11</v>
      </c>
      <c r="R165" s="64">
        <f>VLOOKUP(A165,OO,19,FALSE)</f>
        <v>43174</v>
      </c>
      <c r="S165" s="64">
        <f>VLOOKUP(A165,OO,20,FALSE)</f>
        <v>43756</v>
      </c>
      <c r="T165">
        <f>VLOOKUP(A165,OO,22,FALSE)</f>
        <v>6624067</v>
      </c>
      <c r="U165" t="str">
        <f>VLOOKUP(A165,OO,23,FALSE)</f>
        <v>MSANGUYO</v>
      </c>
      <c r="V165" t="str">
        <f>VLOOKUP(A165,OO,24,FALSE)</f>
        <v>MICKOJOHN.SANGUYO</v>
      </c>
      <c r="W165">
        <f>VLOOKUP(A165,OO,25,FALSE)</f>
        <v>69825</v>
      </c>
      <c r="X165" t="str">
        <f>VLOOKUP(A165,OO,26,FALSE)</f>
        <v>SanguyoMicko</v>
      </c>
      <c r="Y165" t="str">
        <f>VLOOKUP(A165,OO,27,FALSE)</f>
        <v>PG3.HCLPPMCIB.SanguyoMicko</v>
      </c>
      <c r="Z165" s="65">
        <f>VLOOKUP(A165,OO,28,FALSE)</f>
        <v>5923</v>
      </c>
      <c r="AA165" s="64">
        <f>VLOOKUP(A165,DZ,6,FALSE)</f>
        <v>35088</v>
      </c>
      <c r="AB165" t="str">
        <f>VLOOKUP(A165,HR,5,FALSE)</f>
        <v>#32 Yakal St. North Signal Village, Taguig City</v>
      </c>
      <c r="AF165" s="63" t="s">
        <v>14873</v>
      </c>
      <c r="AG165" t="s">
        <v>14874</v>
      </c>
      <c r="AH165" s="63">
        <v>68</v>
      </c>
      <c r="AI165" s="63">
        <v>37</v>
      </c>
      <c r="AJ165" s="63">
        <v>33</v>
      </c>
      <c r="AL165" s="94" t="str">
        <f>VLOOKUP(A165,DZ,96,FALSE)</f>
        <v>MICKOSANGUYO@GMAIL.COM</v>
      </c>
      <c r="AM165" s="94" t="str">
        <f>VLOOKUP(A165,PP,13,FALSE)</f>
        <v>Audited</v>
      </c>
      <c r="AN165" s="94" t="str">
        <f>VLOOKUP(A165,PP,15,FALSE)</f>
        <v>Cleared</v>
      </c>
      <c r="AO165" s="95" t="str">
        <f>VLOOKUP(A165,PP,16,FALSE)</f>
        <v>Cleared</v>
      </c>
      <c r="AP165" s="63" t="str">
        <f>VLOOKUP(A165,PP,17,FALSE)</f>
        <v>Cleared</v>
      </c>
      <c r="AQ165" s="63" t="str">
        <f>VLOOKUP(A165,PP,18,FALSE)</f>
        <v>X</v>
      </c>
      <c r="AR165" s="95" t="e">
        <f>VLOOKUP(A165,BB,3,FALSE)</f>
        <v>#N/A</v>
      </c>
      <c r="AS165" s="95" t="str">
        <f>VLOOKUP(A165,PP,19,FALSE)</f>
        <v>NBI</v>
      </c>
      <c r="AT165" s="63">
        <f>VLOOKUP(A165,PP,20,FALSE)</f>
        <v>33</v>
      </c>
      <c r="AU165" s="63">
        <f>VLOOKUP(A165,PP,21,FALSE)</f>
        <v>37</v>
      </c>
      <c r="AV165" s="63">
        <f>VLOOKUP(A165,VV,14,FALSE)</f>
        <v>68</v>
      </c>
      <c r="AW165" s="95">
        <f>VLOOKUP(A165,VV,15,FALSE)</f>
        <v>62608965</v>
      </c>
      <c r="AX165" s="95" t="str">
        <f>VLOOKUP(A165,VV,16,FALSE)</f>
        <v>Passed</v>
      </c>
    </row>
    <row r="166" spans="1:50" x14ac:dyDescent="0.25">
      <c r="A166">
        <f>'Master File 02.27'!A175</f>
        <v>51725693</v>
      </c>
      <c r="B166" t="str">
        <f>VLOOKUP(A166,OO,2,FALSE)</f>
        <v>Del Rosario, Josefina</v>
      </c>
      <c r="G166">
        <f>VLOOKUP(A166,OO,7,FALSE)</f>
        <v>51698640</v>
      </c>
      <c r="H166" t="str">
        <f>VLOOKUP(A166,OO,8,FALSE)</f>
        <v>Catalan, Honorato</v>
      </c>
      <c r="I166">
        <f>VLOOKUP(A166,OO,9,FALSE)</f>
        <v>51747002</v>
      </c>
      <c r="J166" t="str">
        <f>VLOOKUP(A166,OO,10,FALSE)</f>
        <v>Ronelle, Dalay</v>
      </c>
      <c r="K166" t="str">
        <f>VLOOKUP(A166,OO,11,FALSE)</f>
        <v>Senior CSR</v>
      </c>
      <c r="L166" t="str">
        <f>VLOOKUP(A166,OO,12,FALSE)</f>
        <v>PRODUCTION</v>
      </c>
      <c r="M166" t="str">
        <f>VLOOKUP(A166,OO,13,FALSE)</f>
        <v>ACTIVE</v>
      </c>
      <c r="N166" t="str">
        <f>VLOOKUP(A166,OO,14,FALSE)</f>
        <v>PPMC IB L2</v>
      </c>
      <c r="O166" t="str">
        <f>VLOOKUP(A166,OO,15,FALSE)</f>
        <v>Wave 14</v>
      </c>
      <c r="P166" t="str">
        <f>VLOOKUP(A166,OO,17,FALSE)</f>
        <v>E0.2</v>
      </c>
      <c r="Q166" t="str">
        <f>VLOOKUP(A166,OO,18,FALSE)</f>
        <v>1.11</v>
      </c>
      <c r="R166" s="64">
        <f>VLOOKUP(A166,OO,19,FALSE)</f>
        <v>43182</v>
      </c>
      <c r="S166" s="64">
        <f>VLOOKUP(A166,OO,20,FALSE)</f>
        <v>43234</v>
      </c>
      <c r="T166">
        <f>VLOOKUP(A166,OO,22,FALSE)</f>
        <v>6624154</v>
      </c>
      <c r="U166" t="str">
        <f>VLOOKUP(A166,OO,23,FALSE)</f>
        <v>JROSARI2</v>
      </c>
      <c r="V166" t="str">
        <f>VLOOKUP(A166,OO,24,FALSE)</f>
        <v>JOSEFINA.DELROSARIO</v>
      </c>
      <c r="W166">
        <f>VLOOKUP(A166,OO,25,FALSE)</f>
        <v>48474</v>
      </c>
      <c r="X166" t="str">
        <f>VLOOKUP(A166,OO,26,FALSE)</f>
        <v>DelRosarioJosefina</v>
      </c>
      <c r="Y166" t="str">
        <f>VLOOKUP(A166,OO,27,FALSE)</f>
        <v>PG3.HCLPPMCIB.DelRosarioJosefina</v>
      </c>
      <c r="Z166" s="65">
        <f>VLOOKUP(A166,OO,28,FALSE)</f>
        <v>15474</v>
      </c>
      <c r="AA166" s="64">
        <f>VLOOKUP(A166,DZ,6,FALSE)</f>
        <v>25281</v>
      </c>
      <c r="AB166" t="str">
        <f>VLOOKUP(A166,HR,5,FALSE)</f>
        <v>E Rodriguez Quezon City</v>
      </c>
      <c r="AF166" s="63" t="s">
        <v>14873</v>
      </c>
      <c r="AG166" t="s">
        <v>14874</v>
      </c>
      <c r="AH166" s="63">
        <v>67</v>
      </c>
      <c r="AI166" s="63">
        <v>39</v>
      </c>
      <c r="AJ166" s="63">
        <v>33</v>
      </c>
      <c r="AL166" s="94" t="str">
        <f>VLOOKUP(A166,DZ,96,FALSE)</f>
        <v>JOSEFINADELROSARIO520@GMAIL.CO</v>
      </c>
      <c r="AM166" s="94" t="str">
        <f>VLOOKUP(A166,PP,13,FALSE)</f>
        <v>Audited</v>
      </c>
      <c r="AN166" s="94" t="str">
        <f>VLOOKUP(A166,PP,15,FALSE)</f>
        <v>Cleared</v>
      </c>
      <c r="AO166" s="95" t="str">
        <f>VLOOKUP(A166,PP,16,FALSE)</f>
        <v>Cleared</v>
      </c>
      <c r="AP166" s="63" t="str">
        <f>VLOOKUP(A166,PP,17,FALSE)</f>
        <v>Cleared</v>
      </c>
      <c r="AQ166" s="63" t="str">
        <f>VLOOKUP(A166,PP,18,FALSE)</f>
        <v>X</v>
      </c>
      <c r="AR166" s="95" t="e">
        <f>VLOOKUP(A166,BB,3,FALSE)</f>
        <v>#N/A</v>
      </c>
      <c r="AS166" s="95" t="str">
        <f>VLOOKUP(A166,PP,19,FALSE)</f>
        <v>Police</v>
      </c>
      <c r="AT166" s="63">
        <f>VLOOKUP(A166,PP,20,FALSE)</f>
        <v>33</v>
      </c>
      <c r="AU166" s="63">
        <f>VLOOKUP(A166,PP,21,FALSE)</f>
        <v>39</v>
      </c>
      <c r="AV166" s="63">
        <f>VLOOKUP(A166,VV,14,FALSE)</f>
        <v>67</v>
      </c>
      <c r="AW166" s="95">
        <f>VLOOKUP(A166,VV,15,FALSE)</f>
        <v>73444325</v>
      </c>
      <c r="AX166" s="95" t="str">
        <f>VLOOKUP(A166,VV,16,FALSE)</f>
        <v>Passed</v>
      </c>
    </row>
    <row r="167" spans="1:50" x14ac:dyDescent="0.25">
      <c r="A167">
        <f>'Master File 02.27'!A189</f>
        <v>51728256</v>
      </c>
      <c r="B167" t="str">
        <f>VLOOKUP(A167,OO,2,FALSE)</f>
        <v>Fernando, John</v>
      </c>
      <c r="G167">
        <f>VLOOKUP(A167,OO,7,FALSE)</f>
        <v>51576660</v>
      </c>
      <c r="H167" t="str">
        <f>VLOOKUP(A167,OO,8,FALSE)</f>
        <v>Rodrigo, Robin</v>
      </c>
      <c r="I167">
        <f>VLOOKUP(A167,OO,9,FALSE)</f>
        <v>51609648</v>
      </c>
      <c r="J167" t="str">
        <f>VLOOKUP(A167,OO,10,FALSE)</f>
        <v>Alcantara, Ma. Concepcion</v>
      </c>
      <c r="K167" t="str">
        <f>VLOOKUP(A167,OO,11,FALSE)</f>
        <v>Senior CSR</v>
      </c>
      <c r="L167" t="str">
        <f>VLOOKUP(A167,OO,12,FALSE)</f>
        <v>PRODUCTION</v>
      </c>
      <c r="M167" t="str">
        <f>VLOOKUP(A167,OO,13,FALSE)</f>
        <v>ACTIVE</v>
      </c>
      <c r="N167" t="str">
        <f>VLOOKUP(A167,OO,14,FALSE)</f>
        <v>Sleep EQ</v>
      </c>
      <c r="O167" t="str">
        <f>VLOOKUP(A167,OO,15,FALSE)</f>
        <v xml:space="preserve">Wave 7 </v>
      </c>
      <c r="P167" t="str">
        <f>VLOOKUP(A167,OO,17,FALSE)</f>
        <v>E0.2</v>
      </c>
      <c r="Q167" t="str">
        <f>VLOOKUP(A167,OO,18,FALSE)</f>
        <v>1.10</v>
      </c>
      <c r="R167" s="64">
        <f>VLOOKUP(A167,OO,19,FALSE)</f>
        <v>43194</v>
      </c>
      <c r="S167" s="64">
        <f>VLOOKUP(A167,OO,20,FALSE)</f>
        <v>43651</v>
      </c>
      <c r="T167">
        <f>VLOOKUP(A167,OO,22,FALSE)</f>
        <v>6624056</v>
      </c>
      <c r="U167" t="str">
        <f>VLOOKUP(A167,OO,23,FALSE)</f>
        <v>JFERNA13</v>
      </c>
      <c r="V167" t="str">
        <f>VLOOKUP(A167,OO,24,FALSE)</f>
        <v>JOHN.FERNANDO</v>
      </c>
      <c r="W167">
        <f>VLOOKUP(A167,OO,25,FALSE)</f>
        <v>16230</v>
      </c>
      <c r="X167" t="str">
        <f>VLOOKUP(A167,OO,26,FALSE)</f>
        <v>FernandoJohn</v>
      </c>
      <c r="Y167" t="str">
        <f>VLOOKUP(A167,OO,27,FALSE)</f>
        <v>PG3.HCLSleepRSEQ.FernandoJohn</v>
      </c>
      <c r="Z167" s="65">
        <f>VLOOKUP(A167,OO,28,FALSE)</f>
        <v>15079</v>
      </c>
      <c r="AA167" s="64">
        <f>VLOOKUP(A167,DZ,6,FALSE)</f>
        <v>32507</v>
      </c>
      <c r="AB167" t="str">
        <f>VLOOKUP(A167,HR,5,FALSE)</f>
        <v>820 Ascaño St. Malibay, Pasay City</v>
      </c>
      <c r="AF167" s="63" t="s">
        <v>14873</v>
      </c>
      <c r="AG167" t="s">
        <v>14874</v>
      </c>
      <c r="AH167" s="63">
        <v>67</v>
      </c>
      <c r="AI167" s="63">
        <v>37</v>
      </c>
      <c r="AJ167" s="63">
        <v>33</v>
      </c>
      <c r="AL167" s="94" t="str">
        <f>VLOOKUP(A167,DZ,96,FALSE)</f>
        <v>JF11241986@GMAIL.COM</v>
      </c>
      <c r="AM167" s="94" t="str">
        <f>VLOOKUP(A167,PP,13,FALSE)</f>
        <v>Audited</v>
      </c>
      <c r="AN167" s="94" t="str">
        <f>VLOOKUP(A167,PP,15,FALSE)</f>
        <v>Cleared</v>
      </c>
      <c r="AO167" s="95" t="str">
        <f>VLOOKUP(A167,PP,16,FALSE)</f>
        <v>Cleared</v>
      </c>
      <c r="AP167" s="63" t="str">
        <f>VLOOKUP(A167,PP,17,FALSE)</f>
        <v>Cleared</v>
      </c>
      <c r="AQ167" s="63" t="str">
        <f>VLOOKUP(A167,PP,18,FALSE)</f>
        <v>X</v>
      </c>
      <c r="AR167" s="95" t="e">
        <f>VLOOKUP(A167,BB,3,FALSE)</f>
        <v>#N/A</v>
      </c>
      <c r="AS167" s="95" t="str">
        <f>VLOOKUP(A167,PP,19,FALSE)</f>
        <v>NBI</v>
      </c>
      <c r="AT167" s="63">
        <f>VLOOKUP(A167,PP,20,FALSE)</f>
        <v>33</v>
      </c>
      <c r="AU167" s="63">
        <f>VLOOKUP(A167,PP,21,FALSE)</f>
        <v>37</v>
      </c>
      <c r="AV167" s="63">
        <f>VLOOKUP(A167,VV,14,FALSE)</f>
        <v>67</v>
      </c>
      <c r="AW167" s="95">
        <f>VLOOKUP(A167,VV,15,FALSE)</f>
        <v>86404188</v>
      </c>
      <c r="AX167" s="95" t="str">
        <f>VLOOKUP(A167,VV,16,FALSE)</f>
        <v>Passed</v>
      </c>
    </row>
    <row r="168" spans="1:50" x14ac:dyDescent="0.25">
      <c r="A168">
        <f>'Master File 02.27'!A213</f>
        <v>51722220</v>
      </c>
      <c r="B168" t="str">
        <f>VLOOKUP(A168,OO,2,FALSE)</f>
        <v>Camitan, Nerissa</v>
      </c>
      <c r="G168">
        <f>VLOOKUP(A168,OO,7,FALSE)</f>
        <v>51578947</v>
      </c>
      <c r="H168" t="str">
        <f>VLOOKUP(A168,OO,8,FALSE)</f>
        <v>Del Rosario, Rosemarie</v>
      </c>
      <c r="I168">
        <f>VLOOKUP(A168,OO,9,FALSE)</f>
        <v>51747002</v>
      </c>
      <c r="J168" t="str">
        <f>VLOOKUP(A168,OO,10,FALSE)</f>
        <v>Ronelle, Dalay</v>
      </c>
      <c r="K168" t="str">
        <f>VLOOKUP(A168,OO,11,FALSE)</f>
        <v>Senior CSR</v>
      </c>
      <c r="L168" t="str">
        <f>VLOOKUP(A168,OO,12,FALSE)</f>
        <v>PRODUCTION</v>
      </c>
      <c r="M168" t="str">
        <f>VLOOKUP(A168,OO,13,FALSE)</f>
        <v>ACTIVE</v>
      </c>
      <c r="N168" t="str">
        <f>VLOOKUP(A168,OO,14,FALSE)</f>
        <v>PPMC IB L2</v>
      </c>
      <c r="O168" t="str">
        <f>VLOOKUP(A168,OO,15,FALSE)</f>
        <v>Wave 13</v>
      </c>
      <c r="P168" t="str">
        <f>VLOOKUP(A168,OO,17,FALSE)</f>
        <v>E0.2</v>
      </c>
      <c r="Q168" t="str">
        <f>VLOOKUP(A168,OO,18,FALSE)</f>
        <v>2.0</v>
      </c>
      <c r="R168" s="64">
        <f>VLOOKUP(A168,OO,19,FALSE)</f>
        <v>43157</v>
      </c>
      <c r="S168" s="64">
        <f>VLOOKUP(A168,OO,20,FALSE)</f>
        <v>43409</v>
      </c>
      <c r="T168">
        <f>VLOOKUP(A168,OO,22,FALSE)</f>
        <v>6624970</v>
      </c>
      <c r="U168" t="str">
        <f>VLOOKUP(A168,OO,23,FALSE)</f>
        <v>NCAMITAN</v>
      </c>
      <c r="V168" t="str">
        <f>VLOOKUP(A168,OO,24,FALSE)</f>
        <v>NERISSA.CAMITAN</v>
      </c>
      <c r="W168">
        <f>VLOOKUP(A168,OO,25,FALSE)</f>
        <v>69818</v>
      </c>
      <c r="X168" t="str">
        <f>VLOOKUP(A168,OO,26,FALSE)</f>
        <v>CamitanNerissa</v>
      </c>
      <c r="Y168" t="str">
        <f>VLOOKUP(A168,OO,27,FALSE)</f>
        <v>PG3.HCLPPMCIB.CamitanNerissa</v>
      </c>
      <c r="Z168" s="65">
        <f>VLOOKUP(A168,OO,28,FALSE)</f>
        <v>5610</v>
      </c>
      <c r="AA168" s="64">
        <f>VLOOKUP(A168,DZ,6,FALSE)</f>
        <v>30448</v>
      </c>
      <c r="AB168" t="str">
        <f>VLOOKUP(A168,HR,5,FALSE)</f>
        <v>Brgy. Dacon Cavite</v>
      </c>
      <c r="AF168" s="63" t="s">
        <v>14873</v>
      </c>
      <c r="AG168" t="s">
        <v>14874</v>
      </c>
      <c r="AH168" s="63">
        <v>67</v>
      </c>
      <c r="AI168" s="63">
        <v>37</v>
      </c>
      <c r="AJ168" s="63">
        <v>33</v>
      </c>
      <c r="AL168" s="94" t="str">
        <f>VLOOKUP(A168,DZ,96,FALSE)</f>
        <v>NERISSA.CAMITAN@YAHOO.COM</v>
      </c>
      <c r="AM168" s="94" t="str">
        <f>VLOOKUP(A168,PP,13,FALSE)</f>
        <v>Audited</v>
      </c>
      <c r="AN168" s="94" t="str">
        <f>VLOOKUP(A168,PP,15,FALSE)</f>
        <v>Cleared</v>
      </c>
      <c r="AO168" s="95" t="str">
        <f>VLOOKUP(A168,PP,16,FALSE)</f>
        <v>Cleared</v>
      </c>
      <c r="AP168" s="63" t="str">
        <f>VLOOKUP(A168,PP,17,FALSE)</f>
        <v>Cleared</v>
      </c>
      <c r="AQ168" s="63" t="str">
        <f>VLOOKUP(A168,PP,18,FALSE)</f>
        <v>X</v>
      </c>
      <c r="AR168" s="95" t="e">
        <f>VLOOKUP(A168,BB,3,FALSE)</f>
        <v>#N/A</v>
      </c>
      <c r="AS168" s="95" t="str">
        <f>VLOOKUP(A168,PP,19,FALSE)</f>
        <v>Police</v>
      </c>
      <c r="AT168" s="63">
        <f>VLOOKUP(A168,PP,20,FALSE)</f>
        <v>33</v>
      </c>
      <c r="AU168" s="63">
        <f>VLOOKUP(A168,PP,21,FALSE)</f>
        <v>37</v>
      </c>
      <c r="AV168" s="63">
        <f>VLOOKUP(A168,VV,14,FALSE)</f>
        <v>67</v>
      </c>
      <c r="AW168" s="95">
        <f>VLOOKUP(A168,VV,15,FALSE)</f>
        <v>32386859</v>
      </c>
      <c r="AX168" s="95" t="str">
        <f>VLOOKUP(A168,VV,16,FALSE)</f>
        <v>Passed</v>
      </c>
    </row>
    <row r="169" spans="1:50" x14ac:dyDescent="0.25">
      <c r="A169">
        <f>'Master File 02.27'!A232</f>
        <v>51763970</v>
      </c>
      <c r="B169" t="str">
        <f>VLOOKUP(A169,OO,2,FALSE)</f>
        <v>Gob, Elisabelle</v>
      </c>
      <c r="G169">
        <f>VLOOKUP(A169,OO,7,FALSE)</f>
        <v>51743367</v>
      </c>
      <c r="H169" t="str">
        <f>VLOOKUP(A169,OO,8,FALSE)</f>
        <v>Evangelista, Jose Roy</v>
      </c>
      <c r="I169">
        <f>VLOOKUP(A169,OO,9,FALSE)</f>
        <v>51564379</v>
      </c>
      <c r="J169" t="str">
        <f>VLOOKUP(A169,OO,10,FALSE)</f>
        <v>Puentenegra, Kris Angelo</v>
      </c>
      <c r="K169" t="str">
        <f>VLOOKUP(A169,OO,11,FALSE)</f>
        <v>Senior CSR</v>
      </c>
      <c r="L169" t="str">
        <f>VLOOKUP(A169,OO,12,FALSE)</f>
        <v>PRODUCTION</v>
      </c>
      <c r="M169" t="str">
        <f>VLOOKUP(A169,OO,13,FALSE)</f>
        <v>ACTIVE</v>
      </c>
      <c r="N169" t="str">
        <f>VLOOKUP(A169,OO,14,FALSE)</f>
        <v>Standard PAP</v>
      </c>
      <c r="O169" t="str">
        <f>VLOOKUP(A169,OO,15,FALSE)</f>
        <v>Wave 9</v>
      </c>
      <c r="P169" t="str">
        <f>VLOOKUP(A169,OO,17,FALSE)</f>
        <v>E0.2</v>
      </c>
      <c r="Q169" t="str">
        <f>VLOOKUP(A169,OO,18,FALSE)</f>
        <v>1.4</v>
      </c>
      <c r="R169" s="64">
        <f>VLOOKUP(A169,OO,19,FALSE)</f>
        <v>43385</v>
      </c>
      <c r="S169" s="64">
        <f>VLOOKUP(A169,OO,20,FALSE)</f>
        <v>43718</v>
      </c>
      <c r="T169">
        <f>VLOOKUP(A169,OO,22,FALSE)</f>
        <v>6624719</v>
      </c>
      <c r="U169" t="str">
        <f>VLOOKUP(A169,OO,23,FALSE)</f>
        <v>EGOB</v>
      </c>
      <c r="V169" t="str">
        <f>VLOOKUP(A169,OO,24,FALSE)</f>
        <v>ELISABELLEG</v>
      </c>
      <c r="W169">
        <f>VLOOKUP(A169,OO,25,FALSE)</f>
        <v>48426</v>
      </c>
      <c r="X169" t="str">
        <f>VLOOKUP(A169,OO,26,FALSE)</f>
        <v>GobElisabelle</v>
      </c>
      <c r="Y169" t="str">
        <f>VLOOKUP(A169,OO,27,FALSE)</f>
        <v>PG3.HCLStdPAPEQ.GobElisabelle</v>
      </c>
      <c r="Z169" s="65">
        <f>VLOOKUP(A169,OO,28,FALSE)</f>
        <v>16090</v>
      </c>
      <c r="AA169" s="64">
        <f>VLOOKUP(A169,DZ,6,FALSE)</f>
        <v>35267</v>
      </c>
      <c r="AB169" t="str">
        <f>VLOOKUP(A169,HR,5,FALSE)</f>
        <v>3rd Avenue -- East Rembo</v>
      </c>
      <c r="AF169" s="63" t="s">
        <v>14873</v>
      </c>
      <c r="AG169" t="s">
        <v>14874</v>
      </c>
      <c r="AH169" s="63">
        <v>67</v>
      </c>
      <c r="AI169" s="63">
        <v>49</v>
      </c>
      <c r="AJ169" s="63">
        <v>33</v>
      </c>
      <c r="AL169" s="94" t="str">
        <f>VLOOKUP(A169,DZ,96,FALSE)</f>
        <v>GLEMTSJEL@YAHOO.COM</v>
      </c>
      <c r="AM169" s="94" t="str">
        <f>VLOOKUP(A169,PP,13,FALSE)</f>
        <v>Audited</v>
      </c>
      <c r="AN169" s="94" t="str">
        <f>VLOOKUP(A169,PP,15,FALSE)</f>
        <v>Cleared</v>
      </c>
      <c r="AO169" s="95" t="str">
        <f>VLOOKUP(A169,PP,16,FALSE)</f>
        <v>Cleared</v>
      </c>
      <c r="AP169" s="63" t="str">
        <f>VLOOKUP(A169,PP,17,FALSE)</f>
        <v>Cleared</v>
      </c>
      <c r="AQ169" s="63" t="str">
        <f>VLOOKUP(A169,PP,18,FALSE)</f>
        <v>X</v>
      </c>
      <c r="AR169" s="95" t="str">
        <f>VLOOKUP(A169,BB,3,FALSE)</f>
        <v>Green-Closed</v>
      </c>
      <c r="AS169" s="95" t="str">
        <f>VLOOKUP(A169,PP,19,FALSE)</f>
        <v>NBI</v>
      </c>
      <c r="AT169" s="63">
        <f>VLOOKUP(A169,PP,20,FALSE)</f>
        <v>33</v>
      </c>
      <c r="AU169" s="63">
        <f>VLOOKUP(A169,PP,21,FALSE)</f>
        <v>49</v>
      </c>
      <c r="AV169" s="63">
        <f>VLOOKUP(A169,VV,14,FALSE)</f>
        <v>67</v>
      </c>
      <c r="AW169" s="95">
        <f>VLOOKUP(A169,VV,15,FALSE)</f>
        <v>75414740</v>
      </c>
      <c r="AX169" s="95" t="str">
        <f>VLOOKUP(A169,VV,16,FALSE)</f>
        <v>Passed</v>
      </c>
    </row>
    <row r="170" spans="1:50" x14ac:dyDescent="0.25">
      <c r="A170">
        <f>'Master File 02.27'!A111</f>
        <v>51719215</v>
      </c>
      <c r="B170" t="str">
        <f>VLOOKUP(A170,OO,2,FALSE)</f>
        <v>Navia, Rho</v>
      </c>
      <c r="G170">
        <f>VLOOKUP(A170,OO,7,FALSE)</f>
        <v>51757905</v>
      </c>
      <c r="H170" t="str">
        <f>VLOOKUP(A170,OO,8,FALSE)</f>
        <v>Pratul Naiya, Animes</v>
      </c>
      <c r="I170">
        <f>VLOOKUP(A170,OO,9,FALSE)</f>
        <v>51547367</v>
      </c>
      <c r="J170" t="str">
        <f>VLOOKUP(A170,OO,10,FALSE)</f>
        <v>Manikantan M</v>
      </c>
      <c r="K170" t="str">
        <f>VLOOKUP(A170,OO,11,FALSE)</f>
        <v>WFM</v>
      </c>
      <c r="L170" t="str">
        <f>VLOOKUP(A170,OO,12,FALSE)</f>
        <v>SUPPORT</v>
      </c>
      <c r="M170" t="str">
        <f>VLOOKUP(A170,OO,13,FALSE)</f>
        <v>ACTIVE</v>
      </c>
      <c r="N170" t="str">
        <f>VLOOKUP(A170,OO,14,FALSE)</f>
        <v>ALL</v>
      </c>
      <c r="O170" t="str">
        <f>VLOOKUP(A170,OO,15,FALSE)</f>
        <v>Wave 7</v>
      </c>
      <c r="P170" t="str">
        <f>VLOOKUP(A170,OO,17,FALSE)</f>
        <v>E0.2</v>
      </c>
      <c r="Q170" t="str">
        <f>VLOOKUP(A170,OO,18,FALSE)</f>
        <v>2.0</v>
      </c>
      <c r="R170" s="64">
        <f>VLOOKUP(A170,OO,19,FALSE)</f>
        <v>43131</v>
      </c>
      <c r="S170" s="64">
        <f>VLOOKUP(A170,OO,20,FALSE)</f>
        <v>43164</v>
      </c>
      <c r="T170">
        <f>VLOOKUP(A170,OO,22,FALSE)</f>
        <v>6624810</v>
      </c>
      <c r="U170" t="str">
        <f>VLOOKUP(A170,OO,23,FALSE)</f>
        <v>RNAVIA</v>
      </c>
      <c r="V170" t="str">
        <f>VLOOKUP(A170,OO,24,FALSE)</f>
        <v>RHO.NAVIA</v>
      </c>
      <c r="W170">
        <f>VLOOKUP(A170,OO,25,FALSE)</f>
        <v>69301</v>
      </c>
      <c r="X170" t="str">
        <f>VLOOKUP(A170,OO,26,FALSE)</f>
        <v>NaviaRho</v>
      </c>
      <c r="Y170" t="str">
        <f>VLOOKUP(A170,OO,27,FALSE)</f>
        <v>PG3.HCLWFM.NaviaRho</v>
      </c>
      <c r="Z170" s="65">
        <f>VLOOKUP(A170,OO,28,FALSE)</f>
        <v>14969</v>
      </c>
      <c r="AA170" s="64">
        <f>VLOOKUP(A170,DZ,6,FALSE)</f>
        <v>32892</v>
      </c>
      <c r="AB170" t="str">
        <f>VLOOKUP(A170,HR,5,FALSE)</f>
        <v>664 Villa Nicasia 4 Subd TanzangLuma 4 Imus Cavite</v>
      </c>
      <c r="AF170" s="63" t="s">
        <v>14873</v>
      </c>
      <c r="AG170" t="s">
        <v>14874</v>
      </c>
      <c r="AH170" s="63">
        <v>66</v>
      </c>
      <c r="AI170" s="63">
        <v>46</v>
      </c>
      <c r="AJ170" s="63">
        <v>33</v>
      </c>
      <c r="AL170" s="94" t="str">
        <f>VLOOKUP(A170,DZ,96,FALSE)</f>
        <v>RHO.NAVIA@GMAIL.COM</v>
      </c>
      <c r="AM170" s="94" t="str">
        <f>VLOOKUP(A170,PP,13,FALSE)</f>
        <v>Audited</v>
      </c>
      <c r="AN170" s="94" t="str">
        <f>VLOOKUP(A170,PP,15,FALSE)</f>
        <v>Cleared</v>
      </c>
      <c r="AO170" s="95" t="str">
        <f>VLOOKUP(A170,PP,16,FALSE)</f>
        <v>Cleared</v>
      </c>
      <c r="AP170" s="63" t="str">
        <f>VLOOKUP(A170,PP,17,FALSE)</f>
        <v>Cleared</v>
      </c>
      <c r="AQ170" s="63" t="str">
        <f>VLOOKUP(A170,PP,18,FALSE)</f>
        <v>X</v>
      </c>
      <c r="AR170" s="95" t="e">
        <f>VLOOKUP(A170,BB,3,FALSE)</f>
        <v>#N/A</v>
      </c>
      <c r="AS170" s="95" t="str">
        <f>VLOOKUP(A170,PP,19,FALSE)</f>
        <v>NBI</v>
      </c>
      <c r="AT170" s="63">
        <f>VLOOKUP(A170,PP,20,FALSE)</f>
        <v>33</v>
      </c>
      <c r="AU170" s="63">
        <f>VLOOKUP(A170,PP,21,FALSE)</f>
        <v>46</v>
      </c>
      <c r="AV170" s="63">
        <f>VLOOKUP(A170,VV,14,FALSE)</f>
        <v>66</v>
      </c>
      <c r="AW170" s="95">
        <f>VLOOKUP(A170,VV,15,FALSE)</f>
        <v>58440973</v>
      </c>
      <c r="AX170" s="95" t="str">
        <f>VLOOKUP(A170,VV,16,FALSE)</f>
        <v>Passed</v>
      </c>
    </row>
    <row r="171" spans="1:50" x14ac:dyDescent="0.25">
      <c r="A171">
        <f>'Master File 02.27'!A156</f>
        <v>51723675</v>
      </c>
      <c r="B171" t="str">
        <f>VLOOKUP(A171,OO,2,FALSE)</f>
        <v>Saman, Kristine</v>
      </c>
      <c r="G171">
        <f>VLOOKUP(A171,OO,7,FALSE)</f>
        <v>51609647</v>
      </c>
      <c r="H171" t="str">
        <f>VLOOKUP(A171,OO,8,FALSE)</f>
        <v>Oliveros, Kristel Aissa</v>
      </c>
      <c r="I171">
        <f>VLOOKUP(A171,OO,9,FALSE)</f>
        <v>51747002</v>
      </c>
      <c r="J171" t="str">
        <f>VLOOKUP(A171,OO,10,FALSE)</f>
        <v>Ronelle, Dalay</v>
      </c>
      <c r="K171" t="str">
        <f>VLOOKUP(A171,OO,11,FALSE)</f>
        <v>Senior CSR</v>
      </c>
      <c r="L171" t="str">
        <f>VLOOKUP(A171,OO,12,FALSE)</f>
        <v>PRODUCTION</v>
      </c>
      <c r="M171" t="str">
        <f>VLOOKUP(A171,OO,13,FALSE)</f>
        <v>ACTIVE</v>
      </c>
      <c r="N171" t="str">
        <f>VLOOKUP(A171,OO,14,FALSE)</f>
        <v>PPMC</v>
      </c>
      <c r="O171" t="str">
        <f>VLOOKUP(A171,OO,15,FALSE)</f>
        <v>Wave 12</v>
      </c>
      <c r="P171" t="str">
        <f>VLOOKUP(A171,OO,17,FALSE)</f>
        <v>E0.2</v>
      </c>
      <c r="Q171" t="str">
        <f>VLOOKUP(A171,OO,18,FALSE)</f>
        <v>1.11</v>
      </c>
      <c r="R171" s="64">
        <f>VLOOKUP(A171,OO,19,FALSE)</f>
        <v>43166</v>
      </c>
      <c r="S171" s="64">
        <f>VLOOKUP(A171,OO,20,FALSE)</f>
        <v>43213</v>
      </c>
      <c r="T171">
        <f>VLOOKUP(A171,OO,22,FALSE)</f>
        <v>6634540</v>
      </c>
      <c r="U171" t="str">
        <f>VLOOKUP(A171,OO,23,FALSE)</f>
        <v>KSAMAN</v>
      </c>
      <c r="V171" t="str">
        <f>VLOOKUP(A171,OO,24,FALSE)</f>
        <v>KRISTINE.SAMAN</v>
      </c>
      <c r="W171">
        <f>VLOOKUP(A171,OO,25,FALSE)</f>
        <v>48563</v>
      </c>
      <c r="X171" t="str">
        <f>VLOOKUP(A171,OO,26,FALSE)</f>
        <v>SamanKristine</v>
      </c>
      <c r="Y171" t="str">
        <f>VLOOKUP(A171,OO,27,FALSE)</f>
        <v>PG3.HCLPPMCIB.SamanKristine</v>
      </c>
      <c r="Z171" s="65">
        <f>VLOOKUP(A171,OO,28,FALSE)</f>
        <v>15444</v>
      </c>
      <c r="AA171" s="64">
        <f>VLOOKUP(A171,DZ,6,FALSE)</f>
        <v>29294</v>
      </c>
      <c r="AB171" t="str">
        <f>VLOOKUP(A171,HR,5,FALSE)</f>
        <v>877 Kasipagan St. Mandaluyong City</v>
      </c>
      <c r="AF171" s="63" t="s">
        <v>14873</v>
      </c>
      <c r="AG171" t="s">
        <v>14874</v>
      </c>
      <c r="AH171" s="63">
        <v>66</v>
      </c>
      <c r="AI171" s="63">
        <v>37</v>
      </c>
      <c r="AJ171" s="63">
        <v>33</v>
      </c>
      <c r="AL171" s="94" t="str">
        <f>VLOOKUP(A171,DZ,96,FALSE)</f>
        <v>KRISTINE.SAMAN@GMAIL.COM</v>
      </c>
      <c r="AM171" s="94" t="str">
        <f>VLOOKUP(A171,PP,13,FALSE)</f>
        <v>Audited</v>
      </c>
      <c r="AN171" s="94" t="str">
        <f>VLOOKUP(A171,PP,15,FALSE)</f>
        <v>Cleared</v>
      </c>
      <c r="AO171" s="95" t="str">
        <f>VLOOKUP(A171,PP,16,FALSE)</f>
        <v>Cleared</v>
      </c>
      <c r="AP171" s="63" t="str">
        <f>VLOOKUP(A171,PP,17,FALSE)</f>
        <v>Cleared</v>
      </c>
      <c r="AQ171" s="63" t="str">
        <f>VLOOKUP(A171,PP,18,FALSE)</f>
        <v>X</v>
      </c>
      <c r="AR171" s="95" t="e">
        <f>VLOOKUP(A171,BB,3,FALSE)</f>
        <v>#N/A</v>
      </c>
      <c r="AS171" s="95" t="str">
        <f>VLOOKUP(A171,PP,19,FALSE)</f>
        <v>NBI</v>
      </c>
      <c r="AT171" s="63">
        <f>VLOOKUP(A171,PP,20,FALSE)</f>
        <v>33</v>
      </c>
      <c r="AU171" s="63">
        <f>VLOOKUP(A171,PP,21,FALSE)</f>
        <v>37</v>
      </c>
      <c r="AV171" s="63">
        <f>VLOOKUP(A171,VV,14,FALSE)</f>
        <v>66</v>
      </c>
      <c r="AW171" s="95">
        <f>VLOOKUP(A171,VV,15,FALSE)</f>
        <v>25839565</v>
      </c>
      <c r="AX171" s="95" t="str">
        <f>VLOOKUP(A171,VV,16,FALSE)</f>
        <v>Passed</v>
      </c>
    </row>
    <row r="172" spans="1:50" x14ac:dyDescent="0.25">
      <c r="A172">
        <f>'Master File 02.27'!A117</f>
        <v>51724277</v>
      </c>
      <c r="B172" t="str">
        <f>VLOOKUP(A172,OO,2,FALSE)</f>
        <v>Banares, Bernard</v>
      </c>
      <c r="G172">
        <f>VLOOKUP(A172,OO,7,FALSE)</f>
        <v>51576660</v>
      </c>
      <c r="H172" t="str">
        <f>VLOOKUP(A172,OO,8,FALSE)</f>
        <v>Rodrigo, Robin</v>
      </c>
      <c r="I172">
        <f>VLOOKUP(A172,OO,9,FALSE)</f>
        <v>51609648</v>
      </c>
      <c r="J172" t="str">
        <f>VLOOKUP(A172,OO,10,FALSE)</f>
        <v>Alcantara, Ma. Concepcion</v>
      </c>
      <c r="K172" t="str">
        <f>VLOOKUP(A172,OO,11,FALSE)</f>
        <v>Senior CSR</v>
      </c>
      <c r="L172" t="str">
        <f>VLOOKUP(A172,OO,12,FALSE)</f>
        <v>PRODUCTION</v>
      </c>
      <c r="M172" t="str">
        <f>VLOOKUP(A172,OO,13,FALSE)</f>
        <v>ACTIVE</v>
      </c>
      <c r="N172" t="str">
        <f>VLOOKUP(A172,OO,14,FALSE)</f>
        <v>Sleep EQ</v>
      </c>
      <c r="O172" t="str">
        <f>VLOOKUP(A172,OO,15,FALSE)</f>
        <v>Wave 30</v>
      </c>
      <c r="P172" t="str">
        <f>VLOOKUP(A172,OO,17,FALSE)</f>
        <v>E0.2</v>
      </c>
      <c r="Q172" t="str">
        <f>VLOOKUP(A172,OO,18,FALSE)</f>
        <v>1.11</v>
      </c>
      <c r="R172" s="64">
        <f>VLOOKUP(A172,OO,19,FALSE)</f>
        <v>43168</v>
      </c>
      <c r="S172" s="64">
        <f>VLOOKUP(A172,OO,20,FALSE)</f>
        <v>43753</v>
      </c>
      <c r="T172">
        <f>VLOOKUP(A172,OO,22,FALSE)</f>
        <v>6624081</v>
      </c>
      <c r="U172" t="str">
        <f>VLOOKUP(A172,OO,23,FALSE)</f>
        <v>BBANARES</v>
      </c>
      <c r="V172" t="str">
        <f>VLOOKUP(A172,OO,24,FALSE)</f>
        <v>BERNARD.BANARES</v>
      </c>
      <c r="W172">
        <f>VLOOKUP(A172,OO,25,FALSE)</f>
        <v>48418</v>
      </c>
      <c r="X172" t="str">
        <f>VLOOKUP(A172,OO,26,FALSE)</f>
        <v>BanaresBernard</v>
      </c>
      <c r="Y172" t="str">
        <f>VLOOKUP(A172,OO,27,FALSE)</f>
        <v>PG3.HCLSleepRSEQ.BanaresBernard</v>
      </c>
      <c r="Z172" s="65">
        <f>VLOOKUP(A172,OO,28,FALSE)</f>
        <v>15466</v>
      </c>
      <c r="AA172" s="64">
        <f>VLOOKUP(A172,DZ,6,FALSE)</f>
        <v>33235</v>
      </c>
      <c r="AB172" t="str">
        <f>VLOOKUP(A172,HR,5,FALSE)</f>
        <v>Blk 13 Lot 23 11th Ave. North Signal Vill Taguig City</v>
      </c>
      <c r="AF172" s="63" t="s">
        <v>14873</v>
      </c>
      <c r="AG172" t="s">
        <v>14874</v>
      </c>
      <c r="AH172" s="63">
        <v>65</v>
      </c>
      <c r="AI172" s="63">
        <v>42</v>
      </c>
      <c r="AJ172" s="63">
        <v>33</v>
      </c>
      <c r="AL172" s="94" t="str">
        <f>VLOOKUP(A172,DZ,96,FALSE)</f>
        <v>DRANPAM29@GMAIL.COM</v>
      </c>
      <c r="AM172" s="94" t="str">
        <f>VLOOKUP(A172,PP,13,FALSE)</f>
        <v>Audited</v>
      </c>
      <c r="AN172" s="94" t="str">
        <f>VLOOKUP(A172,PP,15,FALSE)</f>
        <v>Cleared</v>
      </c>
      <c r="AO172" s="95" t="str">
        <f>VLOOKUP(A172,PP,16,FALSE)</f>
        <v>Cleared</v>
      </c>
      <c r="AP172" s="63" t="str">
        <f>VLOOKUP(A172,PP,17,FALSE)</f>
        <v>Cleared</v>
      </c>
      <c r="AQ172" s="63" t="str">
        <f>VLOOKUP(A172,PP,18,FALSE)</f>
        <v>X</v>
      </c>
      <c r="AR172" s="95" t="e">
        <f>VLOOKUP(A172,BB,3,FALSE)</f>
        <v>#N/A</v>
      </c>
      <c r="AS172" s="95" t="str">
        <f>VLOOKUP(A172,PP,19,FALSE)</f>
        <v>Police</v>
      </c>
      <c r="AT172" s="63">
        <f>VLOOKUP(A172,PP,20,FALSE)</f>
        <v>33</v>
      </c>
      <c r="AU172" s="63">
        <f>VLOOKUP(A172,PP,21,FALSE)</f>
        <v>42</v>
      </c>
      <c r="AV172" s="63">
        <f>VLOOKUP(A172,VV,14,FALSE)</f>
        <v>65</v>
      </c>
      <c r="AW172" s="95">
        <f>VLOOKUP(A172,VV,15,FALSE)</f>
        <v>34881164</v>
      </c>
      <c r="AX172" s="95" t="str">
        <f>VLOOKUP(A172,VV,16,FALSE)</f>
        <v>Passed</v>
      </c>
    </row>
    <row r="173" spans="1:50" x14ac:dyDescent="0.25">
      <c r="A173">
        <f>'Master File 02.27'!A136</f>
        <v>51721470</v>
      </c>
      <c r="B173" t="str">
        <f>VLOOKUP(A173,OO,2,FALSE)</f>
        <v>Morales, John Edward</v>
      </c>
      <c r="G173">
        <f>VLOOKUP(A173,OO,7,FALSE)</f>
        <v>51547597</v>
      </c>
      <c r="H173" t="str">
        <f>VLOOKUP(A173,OO,8,FALSE)</f>
        <v>Venales, Marven</v>
      </c>
      <c r="I173">
        <f>VLOOKUP(A173,OO,9,FALSE)</f>
        <v>51814930</v>
      </c>
      <c r="J173" t="str">
        <f>VLOOKUP(A173,OO,10,FALSE)</f>
        <v xml:space="preserve">Raagas, Jake </v>
      </c>
      <c r="K173" t="str">
        <f>VLOOKUP(A173,OO,11,FALSE)</f>
        <v>Senior CSR</v>
      </c>
      <c r="L173" t="str">
        <f>VLOOKUP(A173,OO,12,FALSE)</f>
        <v>PRODUCTION</v>
      </c>
      <c r="M173" t="str">
        <f>VLOOKUP(A173,OO,13,FALSE)</f>
        <v>ACTIVE</v>
      </c>
      <c r="N173" t="str">
        <f>VLOOKUP(A173,OO,14,FALSE)</f>
        <v>Kaiser Orphan EDI</v>
      </c>
      <c r="O173" t="str">
        <f>VLOOKUP(A173,OO,15,FALSE)</f>
        <v>Wave 4</v>
      </c>
      <c r="P173" t="str">
        <f>VLOOKUP(A173,OO,17,FALSE)</f>
        <v>E0.2</v>
      </c>
      <c r="Q173" t="str">
        <f>VLOOKUP(A173,OO,18,FALSE)</f>
        <v>2.0</v>
      </c>
      <c r="R173" s="64">
        <f>VLOOKUP(A173,OO,19,FALSE)</f>
        <v>43150</v>
      </c>
      <c r="S173" s="64">
        <f>VLOOKUP(A173,OO,20,FALSE)</f>
        <v>43192</v>
      </c>
      <c r="T173">
        <f>VLOOKUP(A173,OO,22,FALSE)</f>
        <v>6624929</v>
      </c>
      <c r="U173" t="str">
        <f>VLOOKUP(A173,OO,23,FALSE)</f>
        <v>JMORALE3</v>
      </c>
      <c r="V173" t="str">
        <f>VLOOKUP(A173,OO,24,FALSE)</f>
        <v>JOHNEDWARD.MORALES</v>
      </c>
      <c r="W173">
        <f>VLOOKUP(A173,OO,25,FALSE)</f>
        <v>69321</v>
      </c>
      <c r="X173" t="str">
        <f>VLOOKUP(A173,OO,26,FALSE)</f>
        <v>MoralesJohnEdwa</v>
      </c>
      <c r="Y173" t="str">
        <f>VLOOKUP(A173,OO,27,FALSE)</f>
        <v>PG3.HCLKAISERHC.MoralesJohnEdwa</v>
      </c>
      <c r="Z173" s="65">
        <f>VLOOKUP(A173,OO,28,FALSE)</f>
        <v>14854</v>
      </c>
      <c r="AA173" s="64">
        <f>VLOOKUP(A173,DZ,6,FALSE)</f>
        <v>33240</v>
      </c>
      <c r="AB173" t="str">
        <f>VLOOKUP(A173,HR,5,FALSE)</f>
        <v>Pateros Metro Manila</v>
      </c>
      <c r="AF173" s="63" t="s">
        <v>14873</v>
      </c>
      <c r="AG173" t="s">
        <v>14874</v>
      </c>
      <c r="AH173" s="63">
        <v>65</v>
      </c>
      <c r="AI173" s="63">
        <v>49</v>
      </c>
      <c r="AJ173" s="63">
        <v>33</v>
      </c>
      <c r="AL173" s="94" t="str">
        <f>VLOOKUP(A173,DZ,96,FALSE)</f>
        <v>MORALESJEDWARD@GMAIL.COM</v>
      </c>
      <c r="AM173" s="94" t="str">
        <f>VLOOKUP(A173,PP,13,FALSE)</f>
        <v>Audited</v>
      </c>
      <c r="AN173" s="94" t="str">
        <f>VLOOKUP(A173,PP,15,FALSE)</f>
        <v>Cleared</v>
      </c>
      <c r="AO173" s="95" t="str">
        <f>VLOOKUP(A173,PP,16,FALSE)</f>
        <v>Cleared</v>
      </c>
      <c r="AP173" s="63" t="str">
        <f>VLOOKUP(A173,PP,17,FALSE)</f>
        <v>Cleared</v>
      </c>
      <c r="AQ173" s="63" t="str">
        <f>VLOOKUP(A173,PP,18,FALSE)</f>
        <v>X</v>
      </c>
      <c r="AR173" s="95" t="e">
        <f>VLOOKUP(A173,BB,3,FALSE)</f>
        <v>#N/A</v>
      </c>
      <c r="AS173" s="95" t="str">
        <f>VLOOKUP(A173,PP,19,FALSE)</f>
        <v>Police</v>
      </c>
      <c r="AT173" s="63">
        <f>VLOOKUP(A173,PP,20,FALSE)</f>
        <v>33</v>
      </c>
      <c r="AU173" s="63">
        <f>VLOOKUP(A173,PP,21,FALSE)</f>
        <v>49</v>
      </c>
      <c r="AV173" s="63">
        <f>VLOOKUP(A173,VV,14,FALSE)</f>
        <v>65</v>
      </c>
      <c r="AW173" s="95">
        <f>VLOOKUP(A173,VV,15,FALSE)</f>
        <v>29888853</v>
      </c>
      <c r="AX173" s="95" t="str">
        <f>VLOOKUP(A173,VV,16,FALSE)</f>
        <v>Passed</v>
      </c>
    </row>
    <row r="174" spans="1:50" x14ac:dyDescent="0.25">
      <c r="A174">
        <f>'Master File 02.27'!A199</f>
        <v>51730061</v>
      </c>
      <c r="B174" t="str">
        <f>VLOOKUP(A174,OO,2,FALSE)</f>
        <v>Asopardo, Jomabel</v>
      </c>
      <c r="G174">
        <f>VLOOKUP(A174,OO,7,FALSE)</f>
        <v>51743367</v>
      </c>
      <c r="H174" t="str">
        <f>VLOOKUP(A174,OO,8,FALSE)</f>
        <v>Evangelista, Jose Roy</v>
      </c>
      <c r="I174">
        <f>VLOOKUP(A174,OO,9,FALSE)</f>
        <v>51564379</v>
      </c>
      <c r="J174" t="str">
        <f>VLOOKUP(A174,OO,10,FALSE)</f>
        <v>Puentenegra, Kris Angelo</v>
      </c>
      <c r="K174" t="str">
        <f>VLOOKUP(A174,OO,11,FALSE)</f>
        <v>Senior CSR</v>
      </c>
      <c r="L174" t="str">
        <f>VLOOKUP(A174,OO,12,FALSE)</f>
        <v>TRAINING</v>
      </c>
      <c r="M174" t="str">
        <f>VLOOKUP(A174,OO,13,FALSE)</f>
        <v>ACTIVE</v>
      </c>
      <c r="N174" t="str">
        <f>VLOOKUP(A174,OO,14,FALSE)</f>
        <v>Sleep EQ</v>
      </c>
      <c r="O174" t="str">
        <f>VLOOKUP(A174,OO,15,FALSE)</f>
        <v>Wave 32</v>
      </c>
      <c r="P174" t="str">
        <f>VLOOKUP(A174,OO,17,FALSE)</f>
        <v>E0.2</v>
      </c>
      <c r="Q174" t="str">
        <f>VLOOKUP(A174,OO,18,FALSE)</f>
        <v>1.10</v>
      </c>
      <c r="R174" s="64">
        <f>VLOOKUP(A174,OO,19,FALSE)</f>
        <v>43216</v>
      </c>
      <c r="S174" s="64">
        <f>VLOOKUP(A174,OO,20,FALSE)</f>
        <v>43255</v>
      </c>
      <c r="T174">
        <f>VLOOKUP(A174,OO,22,FALSE)</f>
        <v>6634655</v>
      </c>
      <c r="U174" t="str">
        <f>VLOOKUP(A174,OO,23,FALSE)</f>
        <v>JASOPARD</v>
      </c>
      <c r="V174" t="str">
        <f>VLOOKUP(A174,OO,24,FALSE)</f>
        <v>JOMABEL.ASOPARDO</v>
      </c>
      <c r="W174">
        <f>VLOOKUP(A174,OO,25,FALSE)</f>
        <v>12022</v>
      </c>
      <c r="X174" t="str">
        <f>VLOOKUP(A174,OO,26,FALSE)</f>
        <v>AsopardoJomabe</v>
      </c>
      <c r="Y174" t="str">
        <f>VLOOKUP(A174,OO,27,FALSE)</f>
        <v>PG3.HCLStdPAPEQ.AsopardoJomabe</v>
      </c>
      <c r="Z174" s="65">
        <f>VLOOKUP(A174,OO,28,FALSE)</f>
        <v>15088</v>
      </c>
      <c r="AA174" s="64">
        <f>VLOOKUP(A174,DZ,6,FALSE)</f>
        <v>32815</v>
      </c>
      <c r="AB174" t="str">
        <f>VLOOKUP(A174,HR,5,FALSE)</f>
        <v>Taguig</v>
      </c>
      <c r="AF174" s="63" t="s">
        <v>14873</v>
      </c>
      <c r="AG174" t="s">
        <v>14874</v>
      </c>
      <c r="AH174" s="63">
        <v>65</v>
      </c>
      <c r="AI174" s="63">
        <v>37</v>
      </c>
      <c r="AJ174" s="63">
        <v>33</v>
      </c>
      <c r="AL174" s="94" t="str">
        <f>VLOOKUP(A174,DZ,96,FALSE)</f>
        <v>ASOPARDOJOMABEL@YAHOO.COM</v>
      </c>
      <c r="AM174" s="94" t="str">
        <f>VLOOKUP(A174,PP,13,FALSE)</f>
        <v>Audited</v>
      </c>
      <c r="AN174" s="94" t="str">
        <f>VLOOKUP(A174,PP,15,FALSE)</f>
        <v>Cleared</v>
      </c>
      <c r="AO174" s="95" t="str">
        <f>VLOOKUP(A174,PP,16,FALSE)</f>
        <v>Cleared</v>
      </c>
      <c r="AP174" s="63" t="str">
        <f>VLOOKUP(A174,PP,17,FALSE)</f>
        <v>Cleared</v>
      </c>
      <c r="AQ174" s="63" t="str">
        <f>VLOOKUP(A174,PP,18,FALSE)</f>
        <v>X</v>
      </c>
      <c r="AR174" s="95" t="e">
        <f>VLOOKUP(A174,BB,3,FALSE)</f>
        <v>#N/A</v>
      </c>
      <c r="AS174" s="95" t="str">
        <f>VLOOKUP(A174,PP,19,FALSE)</f>
        <v>NBI</v>
      </c>
      <c r="AT174" s="63">
        <f>VLOOKUP(A174,PP,20,FALSE)</f>
        <v>33</v>
      </c>
      <c r="AU174" s="63">
        <f>VLOOKUP(A174,PP,21,FALSE)</f>
        <v>37</v>
      </c>
      <c r="AV174" s="63">
        <f>VLOOKUP(A174,VV,14,FALSE)</f>
        <v>65</v>
      </c>
      <c r="AW174" s="95">
        <f>VLOOKUP(A174,VV,15,FALSE)</f>
        <v>44732643</v>
      </c>
      <c r="AX174" s="95" t="str">
        <f>VLOOKUP(A174,VV,16,FALSE)</f>
        <v>Passed</v>
      </c>
    </row>
    <row r="175" spans="1:50" x14ac:dyDescent="0.25">
      <c r="A175">
        <f>'Master File 02.27'!A215</f>
        <v>51726359</v>
      </c>
      <c r="B175" t="str">
        <f>VLOOKUP(A175,OO,2,FALSE)</f>
        <v>Tanyag, Alma</v>
      </c>
      <c r="G175">
        <f>VLOOKUP(A175,OO,7,FALSE)</f>
        <v>51698640</v>
      </c>
      <c r="H175" t="str">
        <f>VLOOKUP(A175,OO,8,FALSE)</f>
        <v>Catalan, Honorato</v>
      </c>
      <c r="I175">
        <f>VLOOKUP(A175,OO,9,FALSE)</f>
        <v>51747002</v>
      </c>
      <c r="J175" t="str">
        <f>VLOOKUP(A175,OO,10,FALSE)</f>
        <v>Ronelle, Dalay</v>
      </c>
      <c r="K175" t="str">
        <f>VLOOKUP(A175,OO,11,FALSE)</f>
        <v>Senior CSR</v>
      </c>
      <c r="L175" t="str">
        <f>VLOOKUP(A175,OO,12,FALSE)</f>
        <v>PRODUCTION</v>
      </c>
      <c r="M175" t="str">
        <f>VLOOKUP(A175,OO,13,FALSE)</f>
        <v>ACTIVE</v>
      </c>
      <c r="N175" t="str">
        <f>VLOOKUP(A175,OO,14,FALSE)</f>
        <v>PPMC IB L2</v>
      </c>
      <c r="O175" t="str">
        <f>VLOOKUP(A175,OO,15,FALSE)</f>
        <v>Wave 14</v>
      </c>
      <c r="P175" t="str">
        <f>VLOOKUP(A175,OO,17,FALSE)</f>
        <v>E0.2</v>
      </c>
      <c r="Q175" t="str">
        <f>VLOOKUP(A175,OO,18,FALSE)</f>
        <v>1.11</v>
      </c>
      <c r="R175" s="64">
        <f>VLOOKUP(A175,OO,19,FALSE)</f>
        <v>43187</v>
      </c>
      <c r="S175" s="64">
        <f>VLOOKUP(A175,OO,20,FALSE)</f>
        <v>43409</v>
      </c>
      <c r="T175">
        <f>VLOOKUP(A175,OO,22,FALSE)</f>
        <v>6624006</v>
      </c>
      <c r="U175" t="str">
        <f>VLOOKUP(A175,OO,23,FALSE)</f>
        <v>ATANYAG</v>
      </c>
      <c r="V175" t="str">
        <f>VLOOKUP(A175,OO,24,FALSE)</f>
        <v>ALMA.TANYAG</v>
      </c>
      <c r="W175">
        <f>VLOOKUP(A175,OO,25,FALSE)</f>
        <v>48486</v>
      </c>
      <c r="X175" t="str">
        <f>VLOOKUP(A175,OO,26,FALSE)</f>
        <v>TanyagAlma</v>
      </c>
      <c r="Y175" t="str">
        <f>VLOOKUP(A175,OO,27,FALSE)</f>
        <v>PG3.HCLPPMCIB.TanyagAlma</v>
      </c>
      <c r="Z175" s="65">
        <f>VLOOKUP(A175,OO,28,FALSE)</f>
        <v>1654</v>
      </c>
      <c r="AA175" s="64">
        <f>VLOOKUP(A175,DZ,6,FALSE)</f>
        <v>34970</v>
      </c>
      <c r="AB175" t="str">
        <f>VLOOKUP(A175,HR,5,FALSE)</f>
        <v>492 Batisan St., Bagumbayan</v>
      </c>
      <c r="AF175" s="63" t="s">
        <v>14873</v>
      </c>
      <c r="AG175" t="s">
        <v>14874</v>
      </c>
      <c r="AH175" s="63">
        <v>65</v>
      </c>
      <c r="AI175" s="63">
        <v>46</v>
      </c>
      <c r="AJ175" s="63">
        <v>33</v>
      </c>
      <c r="AL175" s="94" t="str">
        <f>VLOOKUP(A175,DZ,96,FALSE)</f>
        <v>AHLMA28@GMAIL.COM</v>
      </c>
      <c r="AM175" s="94" t="str">
        <f>VLOOKUP(A175,PP,13,FALSE)</f>
        <v>Audited</v>
      </c>
      <c r="AN175" s="94" t="str">
        <f>VLOOKUP(A175,PP,15,FALSE)</f>
        <v>Cleared</v>
      </c>
      <c r="AO175" s="95" t="str">
        <f>VLOOKUP(A175,PP,16,FALSE)</f>
        <v>Cleared</v>
      </c>
      <c r="AP175" s="63" t="str">
        <f>VLOOKUP(A175,PP,17,FALSE)</f>
        <v>Cleared</v>
      </c>
      <c r="AQ175" s="63" t="str">
        <f>VLOOKUP(A175,PP,18,FALSE)</f>
        <v>X</v>
      </c>
      <c r="AR175" s="95" t="e">
        <f>VLOOKUP(A175,BB,3,FALSE)</f>
        <v>#N/A</v>
      </c>
      <c r="AS175" s="95" t="str">
        <f>VLOOKUP(A175,PP,19,FALSE)</f>
        <v>NBI</v>
      </c>
      <c r="AT175" s="63">
        <f>VLOOKUP(A175,PP,20,FALSE)</f>
        <v>33</v>
      </c>
      <c r="AU175" s="63">
        <f>VLOOKUP(A175,PP,21,FALSE)</f>
        <v>46</v>
      </c>
      <c r="AV175" s="63">
        <f>VLOOKUP(A175,VV,14,FALSE)</f>
        <v>65</v>
      </c>
      <c r="AW175" s="95">
        <f>VLOOKUP(A175,VV,15,FALSE)</f>
        <v>26041079</v>
      </c>
      <c r="AX175" s="95" t="str">
        <f>VLOOKUP(A175,VV,16,FALSE)</f>
        <v>Passed</v>
      </c>
    </row>
    <row r="176" spans="1:50" x14ac:dyDescent="0.25">
      <c r="A176">
        <f>'Master File 02.27'!A218</f>
        <v>51743021</v>
      </c>
      <c r="B176" t="str">
        <f>VLOOKUP(A176,OO,2,FALSE)</f>
        <v>Toreno, Joanne Mae</v>
      </c>
      <c r="G176">
        <f>VLOOKUP(A176,OO,7,FALSE)</f>
        <v>51559927</v>
      </c>
      <c r="H176" t="str">
        <f>VLOOKUP(A176,OO,8,FALSE)</f>
        <v>Acena, Bert Allan</v>
      </c>
      <c r="I176">
        <f>VLOOKUP(A176,OO,9,FALSE)</f>
        <v>51772919</v>
      </c>
      <c r="J176" t="str">
        <f>VLOOKUP(A176,OO,10,FALSE)</f>
        <v>Fernandez, Rosanna Eslava</v>
      </c>
      <c r="K176" t="str">
        <f>VLOOKUP(A176,OO,11,FALSE)</f>
        <v>Senior CSR</v>
      </c>
      <c r="L176" t="str">
        <f>VLOOKUP(A176,OO,12,FALSE)</f>
        <v>PRODUCTION</v>
      </c>
      <c r="M176" t="str">
        <f>VLOOKUP(A176,OO,13,FALSE)</f>
        <v>ACTIVE</v>
      </c>
      <c r="N176" t="str">
        <f>VLOOKUP(A176,OO,14,FALSE)</f>
        <v>Kaiser Closet</v>
      </c>
      <c r="O176" t="str">
        <f>VLOOKUP(A176,OO,15,FALSE)</f>
        <v>Wave 5</v>
      </c>
      <c r="P176" t="str">
        <f>VLOOKUP(A176,OO,17,FALSE)</f>
        <v>E0.2</v>
      </c>
      <c r="Q176" t="str">
        <f>VLOOKUP(A176,OO,18,FALSE)</f>
        <v>1.7</v>
      </c>
      <c r="R176" s="64">
        <f>VLOOKUP(A176,OO,19,FALSE)</f>
        <v>43300</v>
      </c>
      <c r="S176" s="64">
        <f>VLOOKUP(A176,OO,20,FALSE)</f>
        <v>43346</v>
      </c>
      <c r="T176">
        <f>VLOOKUP(A176,OO,22,FALSE)</f>
        <v>6634781</v>
      </c>
      <c r="U176" t="str">
        <f>VLOOKUP(A176,OO,23,FALSE)</f>
        <v>JTORENO</v>
      </c>
      <c r="V176" t="str">
        <f>VLOOKUP(A176,OO,24,FALSE)</f>
        <v>JOANNEMAE.TORENO</v>
      </c>
      <c r="W176">
        <f>VLOOKUP(A176,OO,25,FALSE)</f>
        <v>69450</v>
      </c>
      <c r="X176" t="str">
        <f>VLOOKUP(A176,OO,26,FALSE)</f>
        <v>TorenoJoanneMae</v>
      </c>
      <c r="Y176" t="str">
        <f>VLOOKUP(A176,OO,27,FALSE)</f>
        <v>PG3.HCLKAISERHC.TorenoJoanneMae</v>
      </c>
      <c r="Z176" s="65">
        <f>VLOOKUP(A176,OO,28,FALSE)</f>
        <v>15320</v>
      </c>
      <c r="AA176" s="64">
        <f>VLOOKUP(A176,DZ,6,FALSE)</f>
        <v>34807</v>
      </c>
      <c r="AB176" t="str">
        <f>VLOOKUP(A176,HR,5,FALSE)</f>
        <v>Blk 82 Lot 18 Milkweed St. Brgy. Rizal</v>
      </c>
      <c r="AF176" s="63" t="s">
        <v>14873</v>
      </c>
      <c r="AG176" t="s">
        <v>14874</v>
      </c>
      <c r="AH176" s="63">
        <v>65</v>
      </c>
      <c r="AI176" s="63">
        <v>43</v>
      </c>
      <c r="AJ176" s="63">
        <v>33</v>
      </c>
      <c r="AL176" s="94" t="str">
        <f>VLOOKUP(A176,DZ,96,FALSE)</f>
        <v>JOANNE.MAE.M.TORENO@GMAIL.COM</v>
      </c>
      <c r="AM176" s="94" t="str">
        <f>VLOOKUP(A176,PP,13,FALSE)</f>
        <v>Audited</v>
      </c>
      <c r="AN176" s="94" t="str">
        <f>VLOOKUP(A176,PP,15,FALSE)</f>
        <v>Cleared</v>
      </c>
      <c r="AO176" s="95" t="str">
        <f>VLOOKUP(A176,PP,16,FALSE)</f>
        <v>Cleared</v>
      </c>
      <c r="AP176" s="63" t="str">
        <f>VLOOKUP(A176,PP,17,FALSE)</f>
        <v>Cleared</v>
      </c>
      <c r="AQ176" s="63" t="str">
        <f>VLOOKUP(A176,PP,18,FALSE)</f>
        <v>X</v>
      </c>
      <c r="AR176" s="95" t="e">
        <f>VLOOKUP(A176,BB,3,FALSE)</f>
        <v>#N/A</v>
      </c>
      <c r="AS176" s="95" t="str">
        <f>VLOOKUP(A176,PP,19,FALSE)</f>
        <v>NBI</v>
      </c>
      <c r="AT176" s="63">
        <f>VLOOKUP(A176,PP,20,FALSE)</f>
        <v>33</v>
      </c>
      <c r="AU176" s="63">
        <f>VLOOKUP(A176,PP,21,FALSE)</f>
        <v>43</v>
      </c>
      <c r="AV176" s="63">
        <f>VLOOKUP(A176,VV,14,FALSE)</f>
        <v>65</v>
      </c>
      <c r="AW176" s="95">
        <f>VLOOKUP(A176,VV,15,FALSE)</f>
        <v>89104568</v>
      </c>
      <c r="AX176" s="95" t="str">
        <f>VLOOKUP(A176,VV,16,FALSE)</f>
        <v>Passed</v>
      </c>
    </row>
    <row r="177" spans="1:50" x14ac:dyDescent="0.25">
      <c r="A177">
        <f>'Master File 02.27'!A118</f>
        <v>51724272</v>
      </c>
      <c r="B177" t="str">
        <f>VLOOKUP(A177,OO,2,FALSE)</f>
        <v>Tolentino, Lee</v>
      </c>
      <c r="G177">
        <f>VLOOKUP(A177,OO,7,FALSE)</f>
        <v>51588223</v>
      </c>
      <c r="H177" t="str">
        <f>VLOOKUP(A177,OO,8,FALSE)</f>
        <v>Pereira, Aiza Gay</v>
      </c>
      <c r="I177">
        <f>VLOOKUP(A177,OO,9,FALSE)</f>
        <v>51609648</v>
      </c>
      <c r="J177" t="str">
        <f>VLOOKUP(A177,OO,10,FALSE)</f>
        <v>Alcantara, Ma. Concepcion</v>
      </c>
      <c r="K177" t="str">
        <f>VLOOKUP(A177,OO,11,FALSE)</f>
        <v>Senior CSR</v>
      </c>
      <c r="L177" t="str">
        <f>VLOOKUP(A177,OO,12,FALSE)</f>
        <v>PRODUCTION</v>
      </c>
      <c r="M177" t="str">
        <f>VLOOKUP(A177,OO,13,FALSE)</f>
        <v>ACTIVE</v>
      </c>
      <c r="N177" t="str">
        <f>VLOOKUP(A177,OO,14,FALSE)</f>
        <v>Sleep EQ</v>
      </c>
      <c r="O177" t="str">
        <f>VLOOKUP(A177,OO,15,FALSE)</f>
        <v>Wave 30</v>
      </c>
      <c r="P177" t="str">
        <f>VLOOKUP(A177,OO,17,FALSE)</f>
        <v>E0.2</v>
      </c>
      <c r="Q177" t="str">
        <f>VLOOKUP(A177,OO,18,FALSE)</f>
        <v>1.11</v>
      </c>
      <c r="R177" s="64">
        <f>VLOOKUP(A177,OO,19,FALSE)</f>
        <v>43168</v>
      </c>
      <c r="S177" s="64">
        <f>VLOOKUP(A177,OO,20,FALSE)</f>
        <v>43753</v>
      </c>
      <c r="T177">
        <f>VLOOKUP(A177,OO,22,FALSE)</f>
        <v>6624087</v>
      </c>
      <c r="U177" t="str">
        <f>VLOOKUP(A177,OO,23,FALSE)</f>
        <v>LHCL</v>
      </c>
      <c r="V177" t="str">
        <f>VLOOKUP(A177,OO,24,FALSE)</f>
        <v>LEE.TOLENTINO</v>
      </c>
      <c r="W177">
        <f>VLOOKUP(A177,OO,25,FALSE)</f>
        <v>48402</v>
      </c>
      <c r="X177" t="str">
        <f>VLOOKUP(A177,OO,26,FALSE)</f>
        <v>TolentinoLee</v>
      </c>
      <c r="Y177" t="str">
        <f>VLOOKUP(A177,OO,27,FALSE)</f>
        <v>PG3.HCLSleepRSEQ.TolentinoLee</v>
      </c>
      <c r="Z177" s="65">
        <f>VLOOKUP(A177,OO,28,FALSE)</f>
        <v>1462</v>
      </c>
      <c r="AA177" s="64">
        <f>VLOOKUP(A177,DZ,6,FALSE)</f>
        <v>30268</v>
      </c>
      <c r="AB177" t="str">
        <f>VLOOKUP(A177,HR,5,FALSE)</f>
        <v>843 Tablas St. Pitogo, Makati City</v>
      </c>
      <c r="AF177" s="63" t="s">
        <v>14873</v>
      </c>
      <c r="AG177" t="s">
        <v>14874</v>
      </c>
      <c r="AH177" s="63">
        <v>64</v>
      </c>
      <c r="AI177" s="63">
        <v>37</v>
      </c>
      <c r="AJ177" s="63">
        <v>33</v>
      </c>
      <c r="AL177" s="94" t="str">
        <f>VLOOKUP(A177,DZ,96,FALSE)</f>
        <v>LEROJANI@GMAIL.COM</v>
      </c>
      <c r="AM177" s="94" t="str">
        <f>VLOOKUP(A177,PP,13,FALSE)</f>
        <v>Audited</v>
      </c>
      <c r="AN177" s="94" t="str">
        <f>VLOOKUP(A177,PP,15,FALSE)</f>
        <v>Cleared</v>
      </c>
      <c r="AO177" s="95" t="str">
        <f>VLOOKUP(A177,PP,16,FALSE)</f>
        <v>Cleared</v>
      </c>
      <c r="AP177" s="63" t="str">
        <f>VLOOKUP(A177,PP,17,FALSE)</f>
        <v>Cleared</v>
      </c>
      <c r="AQ177" s="63" t="str">
        <f>VLOOKUP(A177,PP,18,FALSE)</f>
        <v>X</v>
      </c>
      <c r="AR177" s="95" t="e">
        <f>VLOOKUP(A177,BB,3,FALSE)</f>
        <v>#N/A</v>
      </c>
      <c r="AS177" s="95" t="str">
        <f>VLOOKUP(A177,PP,19,FALSE)</f>
        <v>NBI</v>
      </c>
      <c r="AT177" s="63">
        <f>VLOOKUP(A177,PP,20,FALSE)</f>
        <v>33</v>
      </c>
      <c r="AU177" s="63">
        <f>VLOOKUP(A177,PP,21,FALSE)</f>
        <v>37</v>
      </c>
      <c r="AV177" s="63">
        <f>VLOOKUP(A177,VV,14,FALSE)</f>
        <v>64</v>
      </c>
      <c r="AW177" s="95">
        <f>VLOOKUP(A177,VV,15,FALSE)</f>
        <v>85917516</v>
      </c>
      <c r="AX177" s="95" t="str">
        <f>VLOOKUP(A177,VV,16,FALSE)</f>
        <v>Passed</v>
      </c>
    </row>
    <row r="178" spans="1:50" x14ac:dyDescent="0.25">
      <c r="A178">
        <f>'Master File 02.27'!A216</f>
        <v>51725454</v>
      </c>
      <c r="B178" t="str">
        <f>VLOOKUP(A178,OO,2,FALSE)</f>
        <v>Santos, Joy Maureen</v>
      </c>
      <c r="G178">
        <f>VLOOKUP(A178,OO,7,FALSE)</f>
        <v>51578947</v>
      </c>
      <c r="H178" t="str">
        <f>VLOOKUP(A178,OO,8,FALSE)</f>
        <v>Del Rosario, Rosemarie</v>
      </c>
      <c r="I178">
        <f>VLOOKUP(A178,OO,9,FALSE)</f>
        <v>51747002</v>
      </c>
      <c r="J178" t="str">
        <f>VLOOKUP(A178,OO,10,FALSE)</f>
        <v>Ronelle, Dalay</v>
      </c>
      <c r="K178" t="str">
        <f>VLOOKUP(A178,OO,11,FALSE)</f>
        <v>Senior CSR</v>
      </c>
      <c r="L178" t="str">
        <f>VLOOKUP(A178,OO,12,FALSE)</f>
        <v>PRODUCTION</v>
      </c>
      <c r="M178" t="str">
        <f>VLOOKUP(A178,OO,13,FALSE)</f>
        <v>ACTIVE</v>
      </c>
      <c r="N178" t="str">
        <f>VLOOKUP(A178,OO,14,FALSE)</f>
        <v>PPMC IB L2</v>
      </c>
      <c r="O178" t="str">
        <f>VLOOKUP(A178,OO,15,FALSE)</f>
        <v>Wave 14</v>
      </c>
      <c r="P178" t="str">
        <f>VLOOKUP(A178,OO,17,FALSE)</f>
        <v>E0.2</v>
      </c>
      <c r="Q178" t="str">
        <f>VLOOKUP(A178,OO,18,FALSE)</f>
        <v>1.11</v>
      </c>
      <c r="R178" s="64">
        <f>VLOOKUP(A178,OO,19,FALSE)</f>
        <v>43180</v>
      </c>
      <c r="S178" s="64">
        <f>VLOOKUP(A178,OO,20,FALSE)</f>
        <v>43409</v>
      </c>
      <c r="T178">
        <f>VLOOKUP(A178,OO,22,FALSE)</f>
        <v>6624141</v>
      </c>
      <c r="U178" t="str">
        <f>VLOOKUP(A178,OO,23,FALSE)</f>
        <v>JSANTOS7</v>
      </c>
      <c r="V178" t="str">
        <f>VLOOKUP(A178,OO,24,FALSE)</f>
        <v>JOYMAUREEN.SANTOS</v>
      </c>
      <c r="W178">
        <f>VLOOKUP(A178,OO,25,FALSE)</f>
        <v>48464</v>
      </c>
      <c r="X178" t="str">
        <f>VLOOKUP(A178,OO,26,FALSE)</f>
        <v>SantosJoyMaureen</v>
      </c>
      <c r="Y178" t="str">
        <f>VLOOKUP(A178,OO,27,FALSE)</f>
        <v>PG3.HCLPPMCIB.SantosJoyMaureen</v>
      </c>
      <c r="Z178" s="65">
        <f>VLOOKUP(A178,OO,28,FALSE)</f>
        <v>203</v>
      </c>
      <c r="AA178" s="64">
        <f>VLOOKUP(A178,DZ,6,FALSE)</f>
        <v>35017</v>
      </c>
      <c r="AB178" t="str">
        <f>VLOOKUP(A178,HR,5,FALSE)</f>
        <v>3F 2066 Captain M Reyes St. Pio del Pilar Makati City</v>
      </c>
      <c r="AF178" s="63" t="s">
        <v>14873</v>
      </c>
      <c r="AG178" t="s">
        <v>14873</v>
      </c>
      <c r="AH178" s="63">
        <v>64</v>
      </c>
      <c r="AI178" s="63">
        <v>38</v>
      </c>
      <c r="AJ178" s="63">
        <v>33</v>
      </c>
      <c r="AL178" s="94" t="str">
        <f>VLOOKUP(A178,DZ,96,FALSE)</f>
        <v>JOYMAUREENSANTOS14@GMAIL.COM</v>
      </c>
      <c r="AM178" s="94" t="str">
        <f>VLOOKUP(A178,PP,13,FALSE)</f>
        <v>Audited</v>
      </c>
      <c r="AN178" s="94" t="str">
        <f>VLOOKUP(A178,PP,15,FALSE)</f>
        <v>Cleared</v>
      </c>
      <c r="AO178" s="95" t="str">
        <f>VLOOKUP(A178,PP,16,FALSE)</f>
        <v>Cleared</v>
      </c>
      <c r="AP178" s="63" t="str">
        <f>VLOOKUP(A178,PP,17,FALSE)</f>
        <v>Cleared</v>
      </c>
      <c r="AQ178" s="63" t="str">
        <f>VLOOKUP(A178,PP,18,FALSE)</f>
        <v>Cleared</v>
      </c>
      <c r="AR178" s="95" t="e">
        <f>VLOOKUP(A178,BB,3,FALSE)</f>
        <v>#N/A</v>
      </c>
      <c r="AS178" s="95" t="str">
        <f>VLOOKUP(A178,PP,19,FALSE)</f>
        <v>NBI</v>
      </c>
      <c r="AT178" s="63">
        <f>VLOOKUP(A178,PP,20,FALSE)</f>
        <v>33</v>
      </c>
      <c r="AU178" s="63">
        <f>VLOOKUP(A178,PP,21,FALSE)</f>
        <v>38</v>
      </c>
      <c r="AV178" s="63">
        <f>VLOOKUP(A178,VV,14,FALSE)</f>
        <v>64</v>
      </c>
      <c r="AW178" s="95">
        <f>VLOOKUP(A178,VV,15,FALSE)</f>
        <v>58614846</v>
      </c>
      <c r="AX178" s="95" t="str">
        <f>VLOOKUP(A178,VV,16,FALSE)</f>
        <v>Passed</v>
      </c>
    </row>
    <row r="179" spans="1:50" x14ac:dyDescent="0.25">
      <c r="A179">
        <f>'Master File 02.27'!A217</f>
        <v>51725688</v>
      </c>
      <c r="B179" t="str">
        <f>VLOOKUP(A179,OO,2,FALSE)</f>
        <v>Maralit, Rozzel</v>
      </c>
      <c r="G179">
        <f>VLOOKUP(A179,OO,7,FALSE)</f>
        <v>51615282</v>
      </c>
      <c r="H179" t="str">
        <f>VLOOKUP(A179,OO,8,FALSE)</f>
        <v>Lozares, Eurvene Mark Santiago</v>
      </c>
      <c r="I179">
        <f>VLOOKUP(A179,OO,9,FALSE)</f>
        <v>51747002</v>
      </c>
      <c r="J179" t="str">
        <f>VLOOKUP(A179,OO,10,FALSE)</f>
        <v>Ronelle, Dalay</v>
      </c>
      <c r="K179" t="str">
        <f>VLOOKUP(A179,OO,11,FALSE)</f>
        <v>Senior CSR</v>
      </c>
      <c r="L179" t="str">
        <f>VLOOKUP(A179,OO,12,FALSE)</f>
        <v>PRODUCTION</v>
      </c>
      <c r="M179" t="str">
        <f>VLOOKUP(A179,OO,13,FALSE)</f>
        <v>ACTIVE</v>
      </c>
      <c r="N179" t="str">
        <f>VLOOKUP(A179,OO,14,FALSE)</f>
        <v>PPMC BPM</v>
      </c>
      <c r="O179" t="str">
        <f>VLOOKUP(A179,OO,15,FALSE)</f>
        <v>Wave 14</v>
      </c>
      <c r="P179" t="str">
        <f>VLOOKUP(A179,OO,17,FALSE)</f>
        <v>E0.2</v>
      </c>
      <c r="Q179" t="str">
        <f>VLOOKUP(A179,OO,18,FALSE)</f>
        <v>1.11</v>
      </c>
      <c r="R179" s="64">
        <f>VLOOKUP(A179,OO,19,FALSE)</f>
        <v>43182</v>
      </c>
      <c r="S179" s="64">
        <f>VLOOKUP(A179,OO,20,FALSE)</f>
        <v>43409</v>
      </c>
      <c r="T179">
        <f>VLOOKUP(A179,OO,22,FALSE)</f>
        <v>6624155</v>
      </c>
      <c r="U179" t="str">
        <f>VLOOKUP(A179,OO,23,FALSE)</f>
        <v>RMARALIT</v>
      </c>
      <c r="V179" t="str">
        <f>VLOOKUP(A179,OO,24,FALSE)</f>
        <v>ROZZEL.MARALIT</v>
      </c>
      <c r="W179">
        <f>VLOOKUP(A179,OO,25,FALSE)</f>
        <v>48475</v>
      </c>
      <c r="X179" t="str">
        <f>VLOOKUP(A179,OO,26,FALSE)</f>
        <v>MaralitRozzel</v>
      </c>
      <c r="Y179" t="str">
        <f>VLOOKUP(A179,OO,27,FALSE)</f>
        <v>PG3.HCLPPMCBPM.MaralitRozzel</v>
      </c>
      <c r="Z179" s="65">
        <f>VLOOKUP(A179,OO,28,FALSE)</f>
        <v>15488</v>
      </c>
      <c r="AA179" s="64">
        <f>VLOOKUP(A179,DZ,6,FALSE)</f>
        <v>33833</v>
      </c>
      <c r="AB179" t="str">
        <f>VLOOKUP(A179,HR,5,FALSE)</f>
        <v>Luxury Series Cabuyao City Laguna</v>
      </c>
      <c r="AF179" s="63" t="s">
        <v>14873</v>
      </c>
      <c r="AG179" t="s">
        <v>14873</v>
      </c>
      <c r="AH179" s="63">
        <v>64</v>
      </c>
      <c r="AI179" s="63">
        <v>37</v>
      </c>
      <c r="AJ179" s="63">
        <v>33</v>
      </c>
      <c r="AL179" s="94" t="str">
        <f>VLOOKUP(A179,DZ,96,FALSE)</f>
        <v>UNTALANMARALIT@YAHOO.COM</v>
      </c>
      <c r="AM179" s="94" t="str">
        <f>VLOOKUP(A179,PP,13,FALSE)</f>
        <v>Audited</v>
      </c>
      <c r="AN179" s="94" t="str">
        <f>VLOOKUP(A179,PP,15,FALSE)</f>
        <v>Cleared</v>
      </c>
      <c r="AO179" s="95" t="str">
        <f>VLOOKUP(A179,PP,16,FALSE)</f>
        <v>Cleared</v>
      </c>
      <c r="AP179" s="63" t="str">
        <f>VLOOKUP(A179,PP,17,FALSE)</f>
        <v>Cleared</v>
      </c>
      <c r="AQ179" s="63" t="str">
        <f>VLOOKUP(A179,PP,18,FALSE)</f>
        <v>Cleared</v>
      </c>
      <c r="AR179" s="95" t="e">
        <f>VLOOKUP(A179,BB,3,FALSE)</f>
        <v>#N/A</v>
      </c>
      <c r="AS179" s="95" t="str">
        <f>VLOOKUP(A179,PP,19,FALSE)</f>
        <v>NBI</v>
      </c>
      <c r="AT179" s="63">
        <f>VLOOKUP(A179,PP,20,FALSE)</f>
        <v>33</v>
      </c>
      <c r="AU179" s="63">
        <f>VLOOKUP(A179,PP,21,FALSE)</f>
        <v>37</v>
      </c>
      <c r="AV179" s="63">
        <f>VLOOKUP(A179,VV,14,FALSE)</f>
        <v>64</v>
      </c>
      <c r="AW179" s="95">
        <f>VLOOKUP(A179,VV,15,FALSE)</f>
        <v>96611259</v>
      </c>
      <c r="AX179" s="95" t="str">
        <f>VLOOKUP(A179,VV,16,FALSE)</f>
        <v>Passed</v>
      </c>
    </row>
    <row r="180" spans="1:50" x14ac:dyDescent="0.25">
      <c r="A180">
        <f>'Master File 02.27'!A123</f>
        <v>51721450</v>
      </c>
      <c r="B180" t="str">
        <f>VLOOKUP(A180,OO,2,FALSE)</f>
        <v>Bonoan, Aiza</v>
      </c>
      <c r="G180">
        <f>VLOOKUP(A180,OO,7,FALSE)</f>
        <v>51743367</v>
      </c>
      <c r="H180" t="str">
        <f>VLOOKUP(A180,OO,8,FALSE)</f>
        <v>Evangelista, Jose Roy</v>
      </c>
      <c r="I180">
        <f>VLOOKUP(A180,OO,9,FALSE)</f>
        <v>51564379</v>
      </c>
      <c r="J180" t="str">
        <f>VLOOKUP(A180,OO,10,FALSE)</f>
        <v>Puentenegra, Kris Angelo</v>
      </c>
      <c r="K180" t="str">
        <f>VLOOKUP(A180,OO,11,FALSE)</f>
        <v>Senior CSR</v>
      </c>
      <c r="L180" t="str">
        <f>VLOOKUP(A180,OO,12,FALSE)</f>
        <v>PRODUCTION</v>
      </c>
      <c r="M180" t="str">
        <f>VLOOKUP(A180,OO,13,FALSE)</f>
        <v>ACTIVE</v>
      </c>
      <c r="N180" t="str">
        <f>VLOOKUP(A180,OO,14,FALSE)</f>
        <v>Standard PAP</v>
      </c>
      <c r="O180" t="str">
        <f>VLOOKUP(A180,OO,15,FALSE)</f>
        <v>Wave 22</v>
      </c>
      <c r="P180" t="str">
        <f>VLOOKUP(A180,OO,17,FALSE)</f>
        <v>E0.2</v>
      </c>
      <c r="Q180" t="str">
        <f>VLOOKUP(A180,OO,18,FALSE)</f>
        <v>2.0</v>
      </c>
      <c r="R180" s="64">
        <f>VLOOKUP(A180,OO,19,FALSE)</f>
        <v>43144</v>
      </c>
      <c r="S180" s="64">
        <f>VLOOKUP(A180,OO,20,FALSE)</f>
        <v>43185</v>
      </c>
      <c r="T180">
        <f>VLOOKUP(A180,OO,22,FALSE)</f>
        <v>6624890</v>
      </c>
      <c r="U180" t="str">
        <f>VLOOKUP(A180,OO,23,FALSE)</f>
        <v>ABONOAN</v>
      </c>
      <c r="V180" t="str">
        <f>VLOOKUP(A180,OO,24,FALSE)</f>
        <v>AIZA.BONOAN</v>
      </c>
      <c r="W180">
        <f>VLOOKUP(A180,OO,25,FALSE)</f>
        <v>12189</v>
      </c>
      <c r="X180" t="str">
        <f>VLOOKUP(A180,OO,26,FALSE)</f>
        <v>BonoanAiza</v>
      </c>
      <c r="Y180" t="str">
        <f>VLOOKUP(A180,OO,27,FALSE)</f>
        <v>PG3.HCLStdPAPEQ.BonoanAiza</v>
      </c>
      <c r="Z180" s="65">
        <f>VLOOKUP(A180,OO,28,FALSE)</f>
        <v>14832</v>
      </c>
      <c r="AA180" s="64">
        <f>VLOOKUP(A180,DZ,6,FALSE)</f>
        <v>33616</v>
      </c>
      <c r="AB180" t="str">
        <f>VLOOKUP(A180,HR,5,FALSE)</f>
        <v>407 Mapagkalinga St. Brgy 98</v>
      </c>
      <c r="AF180" s="63" t="s">
        <v>14873</v>
      </c>
      <c r="AG180" t="s">
        <v>14874</v>
      </c>
      <c r="AH180" s="63">
        <v>63</v>
      </c>
      <c r="AI180" s="63">
        <v>37</v>
      </c>
      <c r="AJ180" s="63">
        <v>33</v>
      </c>
      <c r="AL180" s="94" t="str">
        <f>VLOOKUP(A180,DZ,96,FALSE)</f>
        <v>AIZABULASANG@GMAIL.COM</v>
      </c>
      <c r="AM180" s="94" t="str">
        <f>VLOOKUP(A180,PP,13,FALSE)</f>
        <v>Audited</v>
      </c>
      <c r="AN180" s="94" t="str">
        <f>VLOOKUP(A180,PP,15,FALSE)</f>
        <v>Cleared</v>
      </c>
      <c r="AO180" s="95" t="str">
        <f>VLOOKUP(A180,PP,16,FALSE)</f>
        <v>Cleared</v>
      </c>
      <c r="AP180" s="63" t="str">
        <f>VLOOKUP(A180,PP,17,FALSE)</f>
        <v>Cleared</v>
      </c>
      <c r="AQ180" s="63" t="str">
        <f>VLOOKUP(A180,PP,18,FALSE)</f>
        <v>X</v>
      </c>
      <c r="AR180" s="95" t="e">
        <f>VLOOKUP(A180,BB,3,FALSE)</f>
        <v>#N/A</v>
      </c>
      <c r="AS180" s="95" t="str">
        <f>VLOOKUP(A180,PP,19,FALSE)</f>
        <v>NBI</v>
      </c>
      <c r="AT180" s="63">
        <f>VLOOKUP(A180,PP,20,FALSE)</f>
        <v>33</v>
      </c>
      <c r="AU180" s="63">
        <f>VLOOKUP(A180,PP,21,FALSE)</f>
        <v>37</v>
      </c>
      <c r="AV180" s="63">
        <f>VLOOKUP(A180,VV,14,FALSE)</f>
        <v>63</v>
      </c>
      <c r="AW180" s="95">
        <f>VLOOKUP(A180,VV,15,FALSE)</f>
        <v>90965461</v>
      </c>
      <c r="AX180" s="95" t="str">
        <f>VLOOKUP(A180,VV,16,FALSE)</f>
        <v>Passed</v>
      </c>
    </row>
    <row r="181" spans="1:50" x14ac:dyDescent="0.25">
      <c r="A181">
        <f>'Master File 02.27'!A143</f>
        <v>51722399</v>
      </c>
      <c r="B181" t="str">
        <f>VLOOKUP(A181,OO,2,FALSE)</f>
        <v>Reyes, Josefa</v>
      </c>
      <c r="G181">
        <f>VLOOKUP(A181,OO,7,FALSE)</f>
        <v>51615282</v>
      </c>
      <c r="H181" t="str">
        <f>VLOOKUP(A181,OO,8,FALSE)</f>
        <v>Lozares, Eurvene Mark Santiago</v>
      </c>
      <c r="I181">
        <f>VLOOKUP(A181,OO,9,FALSE)</f>
        <v>51747002</v>
      </c>
      <c r="J181" t="str">
        <f>VLOOKUP(A181,OO,10,FALSE)</f>
        <v>Ronelle, Dalay</v>
      </c>
      <c r="K181" t="str">
        <f>VLOOKUP(A181,OO,11,FALSE)</f>
        <v>Senior CSR</v>
      </c>
      <c r="L181" t="str">
        <f>VLOOKUP(A181,OO,12,FALSE)</f>
        <v>PRODUCTION</v>
      </c>
      <c r="M181" t="str">
        <f>VLOOKUP(A181,OO,13,FALSE)</f>
        <v>ACTIVE</v>
      </c>
      <c r="N181" t="str">
        <f>VLOOKUP(A181,OO,14,FALSE)</f>
        <v>PPMC BPM</v>
      </c>
      <c r="O181" t="str">
        <f>VLOOKUP(A181,OO,15,FALSE)</f>
        <v>Wave 13</v>
      </c>
      <c r="P181" t="str">
        <f>VLOOKUP(A181,OO,17,FALSE)</f>
        <v>E0.2</v>
      </c>
      <c r="Q181" t="str">
        <f>VLOOKUP(A181,OO,18,FALSE)</f>
        <v>2.0</v>
      </c>
      <c r="R181" s="64">
        <f>VLOOKUP(A181,OO,19,FALSE)</f>
        <v>43153</v>
      </c>
      <c r="S181" s="64">
        <f>VLOOKUP(A181,OO,20,FALSE)</f>
        <v>43206</v>
      </c>
      <c r="T181">
        <f>VLOOKUP(A181,OO,22,FALSE)</f>
        <v>6624957</v>
      </c>
      <c r="U181" t="str">
        <f>VLOOKUP(A181,OO,23,FALSE)</f>
        <v>JREYES9</v>
      </c>
      <c r="V181" t="str">
        <f>VLOOKUP(A181,OO,24,FALSE)</f>
        <v>JOSEFA.REYES</v>
      </c>
      <c r="W181">
        <f>VLOOKUP(A181,OO,25,FALSE)</f>
        <v>69805</v>
      </c>
      <c r="X181" t="str">
        <f>VLOOKUP(A181,OO,26,FALSE)</f>
        <v>ReyesJosefa</v>
      </c>
      <c r="Y181" t="str">
        <f>VLOOKUP(A181,OO,27,FALSE)</f>
        <v>PG3.HCLPPMCBPM.ReyesJosefa</v>
      </c>
      <c r="Z181" s="65">
        <f>VLOOKUP(A181,OO,28,FALSE)</f>
        <v>206344</v>
      </c>
      <c r="AA181" s="64">
        <f>VLOOKUP(A181,DZ,6,FALSE)</f>
        <v>25077</v>
      </c>
      <c r="AB181" t="str">
        <f>VLOOKUP(A181,HR,5,FALSE)</f>
        <v>Pembo Makati City</v>
      </c>
      <c r="AF181" s="63" t="s">
        <v>14873</v>
      </c>
      <c r="AG181" t="s">
        <v>14874</v>
      </c>
      <c r="AH181" s="63">
        <v>63</v>
      </c>
      <c r="AI181" s="63">
        <v>39</v>
      </c>
      <c r="AJ181" s="63">
        <v>33</v>
      </c>
      <c r="AL181" s="94" t="str">
        <f>VLOOKUP(A181,DZ,96,FALSE)</f>
        <v>OKNA_ATLAST@YAHOO.COM</v>
      </c>
      <c r="AM181" s="94" t="str">
        <f>VLOOKUP(A181,PP,13,FALSE)</f>
        <v>Audited</v>
      </c>
      <c r="AN181" s="94" t="str">
        <f>VLOOKUP(A181,PP,15,FALSE)</f>
        <v>Cleared</v>
      </c>
      <c r="AO181" s="95" t="str">
        <f>VLOOKUP(A181,PP,16,FALSE)</f>
        <v>Cleared</v>
      </c>
      <c r="AP181" s="63" t="str">
        <f>VLOOKUP(A181,PP,17,FALSE)</f>
        <v>Cleared</v>
      </c>
      <c r="AQ181" s="63" t="str">
        <f>VLOOKUP(A181,PP,18,FALSE)</f>
        <v>X</v>
      </c>
      <c r="AR181" s="95" t="e">
        <f>VLOOKUP(A181,BB,3,FALSE)</f>
        <v>#N/A</v>
      </c>
      <c r="AS181" s="95" t="str">
        <f>VLOOKUP(A181,PP,19,FALSE)</f>
        <v>NBI</v>
      </c>
      <c r="AT181" s="63">
        <f>VLOOKUP(A181,PP,20,FALSE)</f>
        <v>33</v>
      </c>
      <c r="AU181" s="63">
        <f>VLOOKUP(A181,PP,21,FALSE)</f>
        <v>39</v>
      </c>
      <c r="AV181" s="63">
        <f>VLOOKUP(A181,VV,14,FALSE)</f>
        <v>63</v>
      </c>
      <c r="AW181" s="95">
        <f>VLOOKUP(A181,VV,15,FALSE)</f>
        <v>46333771</v>
      </c>
      <c r="AX181" s="95" t="str">
        <f>VLOOKUP(A181,VV,16,FALSE)</f>
        <v>Passed</v>
      </c>
    </row>
    <row r="182" spans="1:50" x14ac:dyDescent="0.25">
      <c r="A182">
        <f>'Master File 02.27'!A221</f>
        <v>51744285</v>
      </c>
      <c r="B182" t="str">
        <f>VLOOKUP(A182,OO,2,FALSE)</f>
        <v>Quiling, Regie</v>
      </c>
      <c r="G182">
        <f>VLOOKUP(A182,OO,7,FALSE)</f>
        <v>51577893</v>
      </c>
      <c r="H182" t="str">
        <f>VLOOKUP(A182,OO,8,FALSE)</f>
        <v>Alcantara, Charie Hope</v>
      </c>
      <c r="I182">
        <f>VLOOKUP(A182,OO,9,FALSE)</f>
        <v>51772919</v>
      </c>
      <c r="J182" t="str">
        <f>VLOOKUP(A182,OO,10,FALSE)</f>
        <v>Fernandez, Rosanna Eslava</v>
      </c>
      <c r="K182" t="str">
        <f>VLOOKUP(A182,OO,11,FALSE)</f>
        <v>Senior CSR</v>
      </c>
      <c r="L182" t="str">
        <f>VLOOKUP(A182,OO,12,FALSE)</f>
        <v>PRODUCTION</v>
      </c>
      <c r="M182" t="str">
        <f>VLOOKUP(A182,OO,13,FALSE)</f>
        <v>ACTIVE</v>
      </c>
      <c r="N182" t="str">
        <f>VLOOKUP(A182,OO,14,FALSE)</f>
        <v>Kaiser SMC Resupply</v>
      </c>
      <c r="O182" t="str">
        <f>VLOOKUP(A182,OO,15,FALSE)</f>
        <v>Wave 5</v>
      </c>
      <c r="P182" t="str">
        <f>VLOOKUP(A182,OO,17,FALSE)</f>
        <v>E0.2</v>
      </c>
      <c r="Q182" t="str">
        <f>VLOOKUP(A182,OO,18,FALSE)</f>
        <v>1.7</v>
      </c>
      <c r="R182" s="64">
        <f>VLOOKUP(A182,OO,19,FALSE)</f>
        <v>43306</v>
      </c>
      <c r="S182" s="64">
        <f>VLOOKUP(A182,OO,20,FALSE)</f>
        <v>43360</v>
      </c>
      <c r="T182">
        <f>VLOOKUP(A182,OO,22,FALSE)</f>
        <v>6624985</v>
      </c>
      <c r="U182" t="str">
        <f>VLOOKUP(A182,OO,23,FALSE)</f>
        <v>RQUILING</v>
      </c>
      <c r="V182" t="str">
        <f>VLOOKUP(A182,OO,24,FALSE)</f>
        <v>REGIE.QUILING</v>
      </c>
      <c r="W182">
        <f>VLOOKUP(A182,OO,25,FALSE)</f>
        <v>48544</v>
      </c>
      <c r="X182" t="str">
        <f>VLOOKUP(A182,OO,26,FALSE)</f>
        <v>QuilingRegie</v>
      </c>
      <c r="Y182" t="str">
        <f>VLOOKUP(A182,OO,27,FALSE)</f>
        <v>PG3.HCLKAISERHC.QuilingRegie</v>
      </c>
      <c r="Z182" s="65">
        <f>VLOOKUP(A182,OO,28,FALSE)</f>
        <v>15359</v>
      </c>
      <c r="AA182" s="64">
        <f>VLOOKUP(A182,DZ,6,FALSE)</f>
        <v>29538</v>
      </c>
      <c r="AB182" t="str">
        <f>VLOOKUP(A182,HR,5,FALSE)</f>
        <v>blk36 lot10 molave st. central ph3 camella homes springville</v>
      </c>
      <c r="AF182" s="63" t="s">
        <v>14873</v>
      </c>
      <c r="AG182" t="s">
        <v>14874</v>
      </c>
      <c r="AH182" s="63">
        <v>63</v>
      </c>
      <c r="AI182" s="63">
        <v>39</v>
      </c>
      <c r="AJ182" s="63">
        <v>33</v>
      </c>
      <c r="AL182" s="94" t="str">
        <f>VLOOKUP(A182,DZ,96,FALSE)</f>
        <v>REGIE.QUILING@YHAOO.COM</v>
      </c>
      <c r="AM182" s="94" t="str">
        <f>VLOOKUP(A182,PP,13,FALSE)</f>
        <v>Audited</v>
      </c>
      <c r="AN182" s="94" t="str">
        <f>VLOOKUP(A182,PP,15,FALSE)</f>
        <v>Cleared</v>
      </c>
      <c r="AO182" s="95" t="str">
        <f>VLOOKUP(A182,PP,16,FALSE)</f>
        <v>Cleared</v>
      </c>
      <c r="AP182" s="63" t="str">
        <f>VLOOKUP(A182,PP,17,FALSE)</f>
        <v>Cleared</v>
      </c>
      <c r="AQ182" s="63" t="str">
        <f>VLOOKUP(A182,PP,18,FALSE)</f>
        <v>X</v>
      </c>
      <c r="AR182" s="95" t="e">
        <f>VLOOKUP(A182,BB,3,FALSE)</f>
        <v>#N/A</v>
      </c>
      <c r="AS182" s="95" t="str">
        <f>VLOOKUP(A182,PP,19,FALSE)</f>
        <v>NBI</v>
      </c>
      <c r="AT182" s="63">
        <f>VLOOKUP(A182,PP,20,FALSE)</f>
        <v>33</v>
      </c>
      <c r="AU182" s="63">
        <f>VLOOKUP(A182,PP,21,FALSE)</f>
        <v>39</v>
      </c>
      <c r="AV182" s="63">
        <f>VLOOKUP(A182,VV,14,FALSE)</f>
        <v>63</v>
      </c>
      <c r="AW182" s="95">
        <f>VLOOKUP(A182,VV,15,FALSE)</f>
        <v>88939706</v>
      </c>
      <c r="AX182" s="95" t="str">
        <f>VLOOKUP(A182,VV,16,FALSE)</f>
        <v>Passed</v>
      </c>
    </row>
    <row r="183" spans="1:50" x14ac:dyDescent="0.25">
      <c r="A183">
        <f>'Master File 02.27'!A242</f>
        <v>51770763</v>
      </c>
      <c r="B183" t="str">
        <f>VLOOKUP(A183,OO,2,FALSE)</f>
        <v>Sumalinog, Melgie</v>
      </c>
      <c r="G183">
        <f>VLOOKUP(A183,OO,7,FALSE)</f>
        <v>51576660</v>
      </c>
      <c r="H183" t="str">
        <f>VLOOKUP(A183,OO,8,FALSE)</f>
        <v>Rodrigo, Robin</v>
      </c>
      <c r="I183">
        <f>VLOOKUP(A183,OO,9,FALSE)</f>
        <v>51609648</v>
      </c>
      <c r="J183" t="str">
        <f>VLOOKUP(A183,OO,10,FALSE)</f>
        <v>Alcantara, Ma. Concepcion</v>
      </c>
      <c r="K183" t="str">
        <f>VLOOKUP(A183,OO,11,FALSE)</f>
        <v>CSR</v>
      </c>
      <c r="L183" t="str">
        <f>VLOOKUP(A183,OO,12,FALSE)</f>
        <v>PRODUCTION</v>
      </c>
      <c r="M183" t="str">
        <f>VLOOKUP(A183,OO,13,FALSE)</f>
        <v>ACTIVE</v>
      </c>
      <c r="N183" t="str">
        <f>VLOOKUP(A183,OO,14,FALSE)</f>
        <v>Sleep EQ</v>
      </c>
      <c r="O183" t="str">
        <f>VLOOKUP(A183,OO,15,FALSE)</f>
        <v>Wave 19</v>
      </c>
      <c r="P183" t="str">
        <f>VLOOKUP(A183,OO,17,FALSE)</f>
        <v>E0.1</v>
      </c>
      <c r="Q183" t="str">
        <f>VLOOKUP(A183,OO,18,FALSE)</f>
        <v>1.3</v>
      </c>
      <c r="R183" s="64">
        <f>VLOOKUP(A183,OO,19,FALSE)</f>
        <v>43425</v>
      </c>
      <c r="S183" s="64">
        <f>VLOOKUP(A183,OO,20,FALSE)</f>
        <v>43472</v>
      </c>
      <c r="T183">
        <f>VLOOKUP(A183,OO,22,FALSE)</f>
        <v>0</v>
      </c>
      <c r="U183" t="str">
        <f>VLOOKUP(A183,OO,23,FALSE)</f>
        <v>MSUMALIN</v>
      </c>
      <c r="V183" t="str">
        <f>VLOOKUP(A183,OO,24,FALSE)</f>
        <v>MELGIES</v>
      </c>
      <c r="W183">
        <f>VLOOKUP(A183,OO,25,FALSE)</f>
        <v>48428</v>
      </c>
      <c r="X183" t="str">
        <f>VLOOKUP(A183,OO,26,FALSE)</f>
        <v>SumalinogMelgie</v>
      </c>
      <c r="Y183" t="str">
        <f>VLOOKUP(A183,OO,27,FALSE)</f>
        <v>PG3.HCLSleepRSEQ.SumalinogMelgie</v>
      </c>
      <c r="Z183" s="65">
        <f>VLOOKUP(A183,OO,28,FALSE)</f>
        <v>16166</v>
      </c>
      <c r="AA183" s="64">
        <f>VLOOKUP(A183,DZ,6,FALSE)</f>
        <v>35759</v>
      </c>
      <c r="AB183" t="e">
        <f>VLOOKUP(A183,HR,5,FALSE)</f>
        <v>#N/A</v>
      </c>
      <c r="AF183" s="63" t="s">
        <v>14873</v>
      </c>
      <c r="AG183" t="s">
        <v>14874</v>
      </c>
      <c r="AH183" s="63">
        <v>63</v>
      </c>
      <c r="AI183" s="63">
        <v>37</v>
      </c>
      <c r="AJ183" s="63">
        <v>33</v>
      </c>
      <c r="AL183" s="94" t="str">
        <f>VLOOKUP(A183,DZ,96,FALSE)</f>
        <v>MELGIESUMALINOG@GMAIL.COM</v>
      </c>
      <c r="AM183" s="94" t="str">
        <f>VLOOKUP(A183,PP,13,FALSE)</f>
        <v>Audited</v>
      </c>
      <c r="AN183" s="94" t="str">
        <f>VLOOKUP(A183,PP,15,FALSE)</f>
        <v>Cleared</v>
      </c>
      <c r="AO183" s="95" t="str">
        <f>VLOOKUP(A183,PP,16,FALSE)</f>
        <v>Cleared</v>
      </c>
      <c r="AP183" s="63" t="str">
        <f>VLOOKUP(A183,PP,17,FALSE)</f>
        <v>Cleared</v>
      </c>
      <c r="AQ183" s="63" t="str">
        <f>VLOOKUP(A183,PP,18,FALSE)</f>
        <v>X</v>
      </c>
      <c r="AR183" s="95" t="str">
        <f>VLOOKUP(A183,BB,3,FALSE)</f>
        <v>Green-Closed</v>
      </c>
      <c r="AS183" s="95" t="str">
        <f>VLOOKUP(A183,PP,19,FALSE)</f>
        <v>NBI</v>
      </c>
      <c r="AT183" s="63">
        <f>VLOOKUP(A183,PP,20,FALSE)</f>
        <v>33</v>
      </c>
      <c r="AU183" s="63">
        <f>VLOOKUP(A183,PP,21,FALSE)</f>
        <v>37</v>
      </c>
      <c r="AV183" s="63">
        <f>VLOOKUP(A183,VV,14,FALSE)</f>
        <v>63</v>
      </c>
      <c r="AW183" s="95">
        <f>VLOOKUP(A183,VV,15,FALSE)</f>
        <v>12563346</v>
      </c>
      <c r="AX183" s="95" t="str">
        <f>VLOOKUP(A183,VV,16,FALSE)</f>
        <v>Passed</v>
      </c>
    </row>
    <row r="184" spans="1:50" x14ac:dyDescent="0.25">
      <c r="A184">
        <f>'Master File 02.27'!A276</f>
        <v>51814218</v>
      </c>
      <c r="B184" t="str">
        <f>VLOOKUP(A184,OO,2,FALSE)</f>
        <v xml:space="preserve">Malawani, Abdulbasit </v>
      </c>
      <c r="G184">
        <f>VLOOKUP(A184,OO,7,FALSE)</f>
        <v>51588225</v>
      </c>
      <c r="H184" t="str">
        <f>VLOOKUP(A184,OO,8,FALSE)</f>
        <v>Boado, Ruel</v>
      </c>
      <c r="I184">
        <f>VLOOKUP(A184,OO,9,FALSE)</f>
        <v>51747002</v>
      </c>
      <c r="J184" t="str">
        <f>VLOOKUP(A184,OO,10,FALSE)</f>
        <v>Ronelle, Dalay</v>
      </c>
      <c r="K184" t="str">
        <f>VLOOKUP(A184,OO,11,FALSE)</f>
        <v>Senior CSR</v>
      </c>
      <c r="L184" t="str">
        <f>VLOOKUP(A184,OO,12,FALSE)</f>
        <v>PRODUCTION</v>
      </c>
      <c r="M184" t="str">
        <f>VLOOKUP(A184,OO,13,FALSE)</f>
        <v>ACTIVE</v>
      </c>
      <c r="N184" t="str">
        <f>VLOOKUP(A184,OO,14,FALSE)</f>
        <v>PPMC</v>
      </c>
      <c r="O184" t="str">
        <f>VLOOKUP(A184,OO,15,FALSE)</f>
        <v>Wave 22</v>
      </c>
      <c r="P184" t="str">
        <f>VLOOKUP(A184,OO,17,FALSE)</f>
        <v>E0.2</v>
      </c>
      <c r="Q184" t="str">
        <f>VLOOKUP(A184,OO,18,FALSE)</f>
        <v>0.8</v>
      </c>
      <c r="R184" s="64">
        <f>VLOOKUP(A184,OO,19,FALSE)</f>
        <v>43615</v>
      </c>
      <c r="S184" s="64">
        <f>VLOOKUP(A184,OO,20,FALSE)</f>
        <v>43756</v>
      </c>
      <c r="T184">
        <f>VLOOKUP(A184,OO,22,FALSE)</f>
        <v>0</v>
      </c>
      <c r="U184" t="str">
        <f>VLOOKUP(A184,OO,23,FALSE)</f>
        <v>AMALAWAN</v>
      </c>
      <c r="V184" t="str">
        <f>VLOOKUP(A184,OO,24,FALSE)</f>
        <v>ABDULBASIT.MALAWANI</v>
      </c>
      <c r="W184">
        <f>VLOOKUP(A184,OO,25,FALSE)</f>
        <v>69255</v>
      </c>
      <c r="X184" t="str">
        <f>VLOOKUP(A184,OO,26,FALSE)</f>
        <v>MALAWANIABDULB</v>
      </c>
      <c r="Y184" t="str">
        <f>VLOOKUP(A184,OO,27,FALSE)</f>
        <v>PG3.HCLPPMCIB.MALAWANIABDULB</v>
      </c>
      <c r="Z184" s="65">
        <f>VLOOKUP(A184,OO,28,FALSE)</f>
        <v>16957</v>
      </c>
      <c r="AA184" s="64">
        <f>VLOOKUP(A184,DZ,6,FALSE)</f>
        <v>32307</v>
      </c>
      <c r="AB184" t="e">
        <f>VLOOKUP(A184,HR,5,FALSE)</f>
        <v>#N/A</v>
      </c>
      <c r="AF184" s="63" t="s">
        <v>14873</v>
      </c>
      <c r="AG184" t="s">
        <v>14874</v>
      </c>
      <c r="AH184" s="63">
        <v>63</v>
      </c>
      <c r="AI184" s="63">
        <v>47</v>
      </c>
      <c r="AJ184" s="63">
        <v>33</v>
      </c>
      <c r="AL184" s="94" t="str">
        <f>VLOOKUP(A184,DZ,96,FALSE)</f>
        <v>ABDULBASIT_MALAWANI@YAHOO.COM</v>
      </c>
      <c r="AM184" s="94" t="str">
        <f>VLOOKUP(A184,PP,13,FALSE)</f>
        <v>Audited</v>
      </c>
      <c r="AN184" s="94" t="str">
        <f>VLOOKUP(A184,PP,15,FALSE)</f>
        <v>Cleared</v>
      </c>
      <c r="AO184" s="95" t="str">
        <f>VLOOKUP(A184,PP,16,FALSE)</f>
        <v>Cleared</v>
      </c>
      <c r="AP184" s="63" t="str">
        <f>VLOOKUP(A184,PP,17,FALSE)</f>
        <v>Cleared</v>
      </c>
      <c r="AQ184" s="63" t="str">
        <f>VLOOKUP(A184,PP,18,FALSE)</f>
        <v>X</v>
      </c>
      <c r="AR184" s="95" t="str">
        <f>VLOOKUP(A184,BB,3,FALSE)</f>
        <v>Closed with Council Approval</v>
      </c>
      <c r="AS184" s="95" t="str">
        <f>VLOOKUP(A184,PP,19,FALSE)</f>
        <v>NBI</v>
      </c>
      <c r="AT184" s="63">
        <f>VLOOKUP(A184,PP,20,FALSE)</f>
        <v>33</v>
      </c>
      <c r="AU184" s="63">
        <f>VLOOKUP(A184,PP,21,FALSE)</f>
        <v>47</v>
      </c>
      <c r="AV184" s="63">
        <f>VLOOKUP(A184,VV,14,FALSE)</f>
        <v>63</v>
      </c>
      <c r="AW184" s="95">
        <f>VLOOKUP(A184,VV,15,FALSE)</f>
        <v>58892819</v>
      </c>
      <c r="AX184" s="95" t="str">
        <f>VLOOKUP(A184,VV,16,FALSE)</f>
        <v>Passed</v>
      </c>
    </row>
    <row r="185" spans="1:50" x14ac:dyDescent="0.25">
      <c r="A185">
        <f>'Master File 02.27'!A128</f>
        <v>51721483</v>
      </c>
      <c r="B185" t="str">
        <f>VLOOKUP(A185,OO,2,FALSE)</f>
        <v>Claro, Ma. Monica</v>
      </c>
      <c r="G185">
        <f>VLOOKUP(A185,OO,7,FALSE)</f>
        <v>51591940</v>
      </c>
      <c r="H185" t="str">
        <f>VLOOKUP(A185,OO,8,FALSE)</f>
        <v>Famisaran, Kimberly</v>
      </c>
      <c r="I185">
        <f>VLOOKUP(A185,OO,9,FALSE)</f>
        <v>51609648</v>
      </c>
      <c r="J185" t="str">
        <f>VLOOKUP(A185,OO,10,FALSE)</f>
        <v>Alcantara, Ma. Concepcion</v>
      </c>
      <c r="K185" t="str">
        <f>VLOOKUP(A185,OO,11,FALSE)</f>
        <v>Senior CSR</v>
      </c>
      <c r="L185" t="str">
        <f>VLOOKUP(A185,OO,12,FALSE)</f>
        <v>PRODUCTION</v>
      </c>
      <c r="M185" t="str">
        <f>VLOOKUP(A185,OO,13,FALSE)</f>
        <v>ACTIVE</v>
      </c>
      <c r="N185" t="str">
        <f>VLOOKUP(A185,OO,14,FALSE)</f>
        <v>Sleep EQ</v>
      </c>
      <c r="O185" t="str">
        <f>VLOOKUP(A185,OO,15,FALSE)</f>
        <v>Wave 5</v>
      </c>
      <c r="P185" t="str">
        <f>VLOOKUP(A185,OO,17,FALSE)</f>
        <v>E0.2</v>
      </c>
      <c r="Q185" t="str">
        <f>VLOOKUP(A185,OO,18,FALSE)</f>
        <v>2.0</v>
      </c>
      <c r="R185" s="64">
        <f>VLOOKUP(A185,OO,19,FALSE)</f>
        <v>43150</v>
      </c>
      <c r="S185" s="64">
        <f>VLOOKUP(A185,OO,20,FALSE)</f>
        <v>43185</v>
      </c>
      <c r="T185">
        <f>VLOOKUP(A185,OO,22,FALSE)</f>
        <v>6624862</v>
      </c>
      <c r="U185" t="str">
        <f>VLOOKUP(A185,OO,23,FALSE)</f>
        <v>MCLARO</v>
      </c>
      <c r="V185" t="str">
        <f>VLOOKUP(A185,OO,24,FALSE)</f>
        <v>MAMONICA.CLARO</v>
      </c>
      <c r="W185">
        <f>VLOOKUP(A185,OO,25,FALSE)</f>
        <v>69462</v>
      </c>
      <c r="X185" t="str">
        <f>VLOOKUP(A185,OO,26,FALSE)</f>
        <v>ClaroMaMonica</v>
      </c>
      <c r="Y185" t="str">
        <f>VLOOKUP(A185,OO,27,FALSE)</f>
        <v>PG3.HCLSleepRSEQ.ClaroMaMonica</v>
      </c>
      <c r="Z185" s="65">
        <f>VLOOKUP(A185,OO,28,FALSE)</f>
        <v>14823</v>
      </c>
      <c r="AA185" s="64">
        <f>VLOOKUP(A185,DZ,6,FALSE)</f>
        <v>32882</v>
      </c>
      <c r="AB185" t="str">
        <f>VLOOKUP(A185,HR,5,FALSE)</f>
        <v>Mangga Cembo Makati</v>
      </c>
      <c r="AF185" s="63" t="s">
        <v>14873</v>
      </c>
      <c r="AG185" t="s">
        <v>14874</v>
      </c>
      <c r="AH185" s="63">
        <v>62</v>
      </c>
      <c r="AI185" s="63">
        <v>50</v>
      </c>
      <c r="AJ185" s="63">
        <v>33</v>
      </c>
      <c r="AL185" s="94" t="str">
        <f>VLOOKUP(A185,DZ,96,FALSE)</f>
        <v>MONICHYNZHL@YAHOO.COM</v>
      </c>
      <c r="AM185" s="94" t="str">
        <f>VLOOKUP(A185,PP,13,FALSE)</f>
        <v>Audited</v>
      </c>
      <c r="AN185" s="94" t="str">
        <f>VLOOKUP(A185,PP,15,FALSE)</f>
        <v>Cleared</v>
      </c>
      <c r="AO185" s="95" t="str">
        <f>VLOOKUP(A185,PP,16,FALSE)</f>
        <v>Cleared</v>
      </c>
      <c r="AP185" s="63" t="str">
        <f>VLOOKUP(A185,PP,17,FALSE)</f>
        <v>Cleared</v>
      </c>
      <c r="AQ185" s="63" t="str">
        <f>VLOOKUP(A185,PP,18,FALSE)</f>
        <v>X</v>
      </c>
      <c r="AR185" s="95" t="e">
        <f>VLOOKUP(A185,BB,3,FALSE)</f>
        <v>#N/A</v>
      </c>
      <c r="AS185" s="95" t="str">
        <f>VLOOKUP(A185,PP,19,FALSE)</f>
        <v>NBI</v>
      </c>
      <c r="AT185" s="63">
        <f>VLOOKUP(A185,PP,20,FALSE)</f>
        <v>33</v>
      </c>
      <c r="AU185" s="63">
        <f>VLOOKUP(A185,PP,21,FALSE)</f>
        <v>50</v>
      </c>
      <c r="AV185" s="63">
        <f>VLOOKUP(A185,VV,14,FALSE)</f>
        <v>62</v>
      </c>
      <c r="AW185" s="95">
        <f>VLOOKUP(A185,VV,15,FALSE)</f>
        <v>92545357</v>
      </c>
      <c r="AX185" s="95" t="str">
        <f>VLOOKUP(A185,VV,16,FALSE)</f>
        <v>Passed</v>
      </c>
    </row>
    <row r="186" spans="1:50" x14ac:dyDescent="0.25">
      <c r="A186">
        <f>'Master File 02.27'!A236</f>
        <v>51764516</v>
      </c>
      <c r="B186" t="str">
        <f>VLOOKUP(A186,OO,2,FALSE)</f>
        <v>Gonzales, Jeric</v>
      </c>
      <c r="G186">
        <f>VLOOKUP(A186,OO,7,FALSE)</f>
        <v>51547597</v>
      </c>
      <c r="H186" t="str">
        <f>VLOOKUP(A186,OO,8,FALSE)</f>
        <v>Venales, Marven</v>
      </c>
      <c r="I186">
        <f>VLOOKUP(A186,OO,9,FALSE)</f>
        <v>51814930</v>
      </c>
      <c r="J186" t="str">
        <f>VLOOKUP(A186,OO,10,FALSE)</f>
        <v xml:space="preserve">Raagas, Jake </v>
      </c>
      <c r="K186" t="str">
        <f>VLOOKUP(A186,OO,11,FALSE)</f>
        <v>Senior CSR</v>
      </c>
      <c r="L186" t="str">
        <f>VLOOKUP(A186,OO,12,FALSE)</f>
        <v>PRODUCTION</v>
      </c>
      <c r="M186" t="str">
        <f>VLOOKUP(A186,OO,13,FALSE)</f>
        <v>ACTIVE</v>
      </c>
      <c r="N186" t="str">
        <f>VLOOKUP(A186,OO,14,FALSE)</f>
        <v>Kaiser Pickup</v>
      </c>
      <c r="O186" t="str">
        <f>VLOOKUP(A186,OO,15,FALSE)</f>
        <v>Wave 6</v>
      </c>
      <c r="P186" t="str">
        <f>VLOOKUP(A186,OO,17,FALSE)</f>
        <v>E0.2</v>
      </c>
      <c r="Q186" t="str">
        <f>VLOOKUP(A186,OO,18,FALSE)</f>
        <v>1.4</v>
      </c>
      <c r="R186" s="64">
        <f>VLOOKUP(A186,OO,19,FALSE)</f>
        <v>43391</v>
      </c>
      <c r="S186" s="64">
        <f>VLOOKUP(A186,OO,20,FALSE)</f>
        <v>43430</v>
      </c>
      <c r="T186">
        <f>VLOOKUP(A186,OO,22,FALSE)</f>
        <v>0</v>
      </c>
      <c r="U186" t="str">
        <f>VLOOKUP(A186,OO,23,FALSE)</f>
        <v>JGONZA22</v>
      </c>
      <c r="V186" t="str">
        <f>VLOOKUP(A186,OO,24,FALSE)</f>
        <v>JERICG</v>
      </c>
      <c r="W186">
        <f>VLOOKUP(A186,OO,25,FALSE)</f>
        <v>69048</v>
      </c>
      <c r="X186" t="str">
        <f>VLOOKUP(A186,OO,26,FALSE)</f>
        <v>GonzalesJeric</v>
      </c>
      <c r="Y186" t="str">
        <f>VLOOKUP(A186,OO,27,FALSE)</f>
        <v>PG3.HCLKAISERHC.GonzalesJeric</v>
      </c>
      <c r="Z186" s="65">
        <f>VLOOKUP(A186,OO,28,FALSE)</f>
        <v>16197</v>
      </c>
      <c r="AA186" s="64">
        <f>VLOOKUP(A186,DZ,6,FALSE)</f>
        <v>33891</v>
      </c>
      <c r="AB186" t="str">
        <f>VLOOKUP(A186,HR,5,FALSE)</f>
        <v>TONDO MANILA</v>
      </c>
      <c r="AF186" s="63" t="s">
        <v>14873</v>
      </c>
      <c r="AG186" t="s">
        <v>14874</v>
      </c>
      <c r="AH186" s="63">
        <v>62</v>
      </c>
      <c r="AI186" s="63">
        <v>43</v>
      </c>
      <c r="AJ186" s="63">
        <v>33</v>
      </c>
      <c r="AL186" s="94" t="str">
        <f>VLOOKUP(A186,DZ,96,FALSE)</f>
        <v>JERIC.GONZALES1492@GMAIL.COM</v>
      </c>
      <c r="AM186" s="94" t="str">
        <f>VLOOKUP(A186,PP,13,FALSE)</f>
        <v>Audited</v>
      </c>
      <c r="AN186" s="94" t="str">
        <f>VLOOKUP(A186,PP,15,FALSE)</f>
        <v>Cleared</v>
      </c>
      <c r="AO186" s="95" t="str">
        <f>VLOOKUP(A186,PP,16,FALSE)</f>
        <v>Cleared</v>
      </c>
      <c r="AP186" s="63" t="str">
        <f>VLOOKUP(A186,PP,17,FALSE)</f>
        <v>Cleared</v>
      </c>
      <c r="AQ186" s="63" t="str">
        <f>VLOOKUP(A186,PP,18,FALSE)</f>
        <v>X</v>
      </c>
      <c r="AR186" s="95" t="str">
        <f>VLOOKUP(A186,BB,3,FALSE)</f>
        <v>Closed with Council Approval</v>
      </c>
      <c r="AS186" s="95" t="str">
        <f>VLOOKUP(A186,PP,19,FALSE)</f>
        <v>NBI</v>
      </c>
      <c r="AT186" s="63">
        <f>VLOOKUP(A186,PP,20,FALSE)</f>
        <v>33</v>
      </c>
      <c r="AU186" s="63">
        <f>VLOOKUP(A186,PP,21,FALSE)</f>
        <v>43</v>
      </c>
      <c r="AV186" s="63">
        <f>VLOOKUP(A186,VV,14,FALSE)</f>
        <v>62</v>
      </c>
      <c r="AW186" s="95">
        <f>VLOOKUP(A186,VV,15,FALSE)</f>
        <v>62471187</v>
      </c>
      <c r="AX186" s="95" t="str">
        <f>VLOOKUP(A186,VV,16,FALSE)</f>
        <v>Passed</v>
      </c>
    </row>
    <row r="187" spans="1:50" x14ac:dyDescent="0.25">
      <c r="A187">
        <f>'Master File 02.27'!A238</f>
        <v>51765992</v>
      </c>
      <c r="B187" t="str">
        <f>VLOOKUP(A187,OO,2,FALSE)</f>
        <v>Cabie, Mary Ann</v>
      </c>
      <c r="G187">
        <f>VLOOKUP(A187,OO,7,FALSE)</f>
        <v>51559927</v>
      </c>
      <c r="H187" t="str">
        <f>VLOOKUP(A187,OO,8,FALSE)</f>
        <v>Acena, Bert Allan</v>
      </c>
      <c r="I187">
        <f>VLOOKUP(A187,OO,9,FALSE)</f>
        <v>51772919</v>
      </c>
      <c r="J187" t="str">
        <f>VLOOKUP(A187,OO,10,FALSE)</f>
        <v>Fernandez, Rosanna Eslava</v>
      </c>
      <c r="K187" t="str">
        <f>VLOOKUP(A187,OO,11,FALSE)</f>
        <v>Senior CSR</v>
      </c>
      <c r="L187" t="str">
        <f>VLOOKUP(A187,OO,12,FALSE)</f>
        <v>PRODUCTION</v>
      </c>
      <c r="M187" t="str">
        <f>VLOOKUP(A187,OO,13,FALSE)</f>
        <v>ACTIVE</v>
      </c>
      <c r="N187" t="str">
        <f>VLOOKUP(A187,OO,14,FALSE)</f>
        <v>Kaiser Closet</v>
      </c>
      <c r="O187" t="str">
        <f>VLOOKUP(A187,OO,15,FALSE)</f>
        <v>Wave 6</v>
      </c>
      <c r="P187" t="str">
        <f>VLOOKUP(A187,OO,17,FALSE)</f>
        <v>E0.2</v>
      </c>
      <c r="Q187" t="str">
        <f>VLOOKUP(A187,OO,18,FALSE)</f>
        <v>1.4</v>
      </c>
      <c r="R187" s="64">
        <f>VLOOKUP(A187,OO,19,FALSE)</f>
        <v>43397</v>
      </c>
      <c r="S187" s="64">
        <f>VLOOKUP(A187,OO,20,FALSE)</f>
        <v>43430</v>
      </c>
      <c r="T187">
        <f>VLOOKUP(A187,OO,22,FALSE)</f>
        <v>0</v>
      </c>
      <c r="U187" t="str">
        <f>VLOOKUP(A187,OO,23,FALSE)</f>
        <v>MCABIE</v>
      </c>
      <c r="V187" t="str">
        <f>VLOOKUP(A187,OO,24,FALSE)</f>
        <v>MARYANNC</v>
      </c>
      <c r="W187">
        <f>VLOOKUP(A187,OO,25,FALSE)</f>
        <v>69057</v>
      </c>
      <c r="X187" t="str">
        <f>VLOOKUP(A187,OO,26,FALSE)</f>
        <v>CabieMaryAnn</v>
      </c>
      <c r="Y187" t="str">
        <f>VLOOKUP(A187,OO,27,FALSE)</f>
        <v>PG3.HCLKAISERHC.CabieMaryAnn</v>
      </c>
      <c r="Z187" s="65">
        <f>VLOOKUP(A187,OO,28,FALSE)</f>
        <v>16195</v>
      </c>
      <c r="AA187" s="64">
        <f>VLOOKUP(A187,DZ,6,FALSE)</f>
        <v>29854</v>
      </c>
      <c r="AB187" t="str">
        <f>VLOOKUP(A187,HR,5,FALSE)</f>
        <v>Lot 70 Block 2 Phase 2 EP</v>
      </c>
      <c r="AF187" s="63" t="s">
        <v>14873</v>
      </c>
      <c r="AG187" t="s">
        <v>14874</v>
      </c>
      <c r="AH187" s="63">
        <v>62</v>
      </c>
      <c r="AI187" s="63">
        <v>40</v>
      </c>
      <c r="AJ187" s="63">
        <v>33</v>
      </c>
      <c r="AL187" s="94" t="str">
        <f>VLOOKUP(A187,DZ,96,FALSE)</f>
        <v>MHEANCABIE@YAHOO.COM</v>
      </c>
      <c r="AM187" s="94" t="str">
        <f>VLOOKUP(A187,PP,13,FALSE)</f>
        <v>Audited</v>
      </c>
      <c r="AN187" s="94" t="str">
        <f>VLOOKUP(A187,PP,15,FALSE)</f>
        <v>Cleared</v>
      </c>
      <c r="AO187" s="95" t="str">
        <f>VLOOKUP(A187,PP,16,FALSE)</f>
        <v>Cleared</v>
      </c>
      <c r="AP187" s="63" t="str">
        <f>VLOOKUP(A187,PP,17,FALSE)</f>
        <v>Cleared</v>
      </c>
      <c r="AQ187" s="63" t="str">
        <f>VLOOKUP(A187,PP,18,FALSE)</f>
        <v>X</v>
      </c>
      <c r="AR187" s="95" t="str">
        <f>VLOOKUP(A187,BB,3,FALSE)</f>
        <v>Green-Closed</v>
      </c>
      <c r="AS187" s="95" t="str">
        <f>VLOOKUP(A187,PP,19,FALSE)</f>
        <v>NBI</v>
      </c>
      <c r="AT187" s="63">
        <f>VLOOKUP(A187,PP,20,FALSE)</f>
        <v>33</v>
      </c>
      <c r="AU187" s="63">
        <f>VLOOKUP(A187,PP,21,FALSE)</f>
        <v>40</v>
      </c>
      <c r="AV187" s="63">
        <f>VLOOKUP(A187,VV,14,FALSE)</f>
        <v>62</v>
      </c>
      <c r="AW187" s="95">
        <f>VLOOKUP(A187,VV,15,FALSE)</f>
        <v>45959415</v>
      </c>
      <c r="AX187" s="95" t="str">
        <f>VLOOKUP(A187,VV,16,FALSE)</f>
        <v>Passed</v>
      </c>
    </row>
    <row r="188" spans="1:50" x14ac:dyDescent="0.25">
      <c r="A188">
        <f>'Master File 02.27'!A277</f>
        <v>51814930</v>
      </c>
      <c r="B188" t="str">
        <f>VLOOKUP(A188,OO,2,FALSE)</f>
        <v xml:space="preserve">Raagas, Jake </v>
      </c>
      <c r="G188">
        <f>VLOOKUP(A188,OO,7,FALSE)</f>
        <v>51772919</v>
      </c>
      <c r="H188" t="str">
        <f>VLOOKUP(A188,OO,8,FALSE)</f>
        <v>Fernandez, Rosanna Eslava</v>
      </c>
      <c r="I188">
        <f>VLOOKUP(A188,OO,9,FALSE)</f>
        <v>51621455</v>
      </c>
      <c r="J188" t="str">
        <f>VLOOKUP(A188,OO,10,FALSE)</f>
        <v>Francisco, Patricia Anne</v>
      </c>
      <c r="K188" t="str">
        <f>VLOOKUP(A188,OO,11,FALSE)</f>
        <v>Associate Manager</v>
      </c>
      <c r="L188" t="str">
        <f>VLOOKUP(A188,OO,12,FALSE)</f>
        <v>SUPPORT</v>
      </c>
      <c r="M188" t="str">
        <f>VLOOKUP(A188,OO,13,FALSE)</f>
        <v>ACTIVE</v>
      </c>
      <c r="N188" t="str">
        <f>VLOOKUP(A188,OO,14,FALSE)</f>
        <v>Kaiser BU/AH</v>
      </c>
      <c r="O188" t="str">
        <f>VLOOKUP(A188,OO,15,FALSE)</f>
        <v>Wave 10</v>
      </c>
      <c r="P188" t="str">
        <f>VLOOKUP(A188,OO,17,FALSE)</f>
        <v>E2.1</v>
      </c>
      <c r="Q188" t="str">
        <f>VLOOKUP(A188,OO,18,FALSE)</f>
        <v>0.8</v>
      </c>
      <c r="R188" s="64">
        <f>VLOOKUP(A188,OO,19,FALSE)</f>
        <v>43615</v>
      </c>
      <c r="S188" s="64">
        <f>VLOOKUP(A188,OO,20,FALSE)</f>
        <v>0</v>
      </c>
      <c r="T188">
        <f>VLOOKUP(A188,OO,22,FALSE)</f>
        <v>0</v>
      </c>
      <c r="U188" t="str">
        <f>VLOOKUP(A188,OO,23,FALSE)</f>
        <v>JRAAGAS</v>
      </c>
      <c r="V188" t="str">
        <f>VLOOKUP(A188,OO,24,FALSE)</f>
        <v>JAKEBJORN.RAAGAS</v>
      </c>
      <c r="W188">
        <f>VLOOKUP(A188,OO,25,FALSE)</f>
        <v>69011</v>
      </c>
      <c r="X188" t="str">
        <f>VLOOKUP(A188,OO,26,FALSE)</f>
        <v>RAAGASJAKE</v>
      </c>
      <c r="Y188" t="str">
        <f>VLOOKUP(A188,OO,27,FALSE)</f>
        <v>PG3.HCLDMEEQ.RAAGASJAKE</v>
      </c>
      <c r="Z188" s="65">
        <f>VLOOKUP(A188,OO,28,FALSE)</f>
        <v>16962</v>
      </c>
      <c r="AA188" s="64">
        <f>VLOOKUP(A188,DZ,6,FALSE)</f>
        <v>28638</v>
      </c>
      <c r="AB188" t="e">
        <f>VLOOKUP(A188,HR,5,FALSE)</f>
        <v>#N/A</v>
      </c>
      <c r="AF188" s="63" t="s">
        <v>14873</v>
      </c>
      <c r="AG188" t="s">
        <v>14873</v>
      </c>
      <c r="AH188" s="63">
        <v>80</v>
      </c>
      <c r="AI188" s="63">
        <v>46</v>
      </c>
      <c r="AJ188" s="63">
        <v>33</v>
      </c>
      <c r="AL188" s="94" t="str">
        <f>VLOOKUP(A188,DZ,96,FALSE)</f>
        <v>JAKE.RAAGAS@GMAIL.COM</v>
      </c>
      <c r="AM188" s="94" t="str">
        <f>VLOOKUP(A188,PP,13,FALSE)</f>
        <v>Audited</v>
      </c>
      <c r="AN188" s="94" t="str">
        <f>VLOOKUP(A188,PP,15,FALSE)</f>
        <v>Cleared</v>
      </c>
      <c r="AO188" s="95" t="str">
        <f>VLOOKUP(A188,PP,16,FALSE)</f>
        <v>Cleared</v>
      </c>
      <c r="AP188" s="63" t="str">
        <f>VLOOKUP(A188,PP,17,FALSE)</f>
        <v>Cleared</v>
      </c>
      <c r="AQ188" s="63" t="str">
        <f>VLOOKUP(A188,PP,18,FALSE)</f>
        <v>Cleared</v>
      </c>
      <c r="AR188" s="95" t="str">
        <f>VLOOKUP(A188,BB,3,FALSE)</f>
        <v>Green-Closed</v>
      </c>
      <c r="AS188" s="95" t="str">
        <f>VLOOKUP(A188,PP,19,FALSE)</f>
        <v>NBI</v>
      </c>
      <c r="AT188" s="63">
        <f>VLOOKUP(A188,PP,20,FALSE)</f>
        <v>33</v>
      </c>
      <c r="AU188" s="63">
        <f>VLOOKUP(A188,PP,21,FALSE)</f>
        <v>46</v>
      </c>
      <c r="AV188" s="63">
        <f>VLOOKUP(A188,VV,14,FALSE)</f>
        <v>80</v>
      </c>
      <c r="AW188" s="95">
        <f>VLOOKUP(A188,VV,15,FALSE)</f>
        <v>33096251</v>
      </c>
      <c r="AX188" s="95" t="str">
        <f>VLOOKUP(A188,VV,16,FALSE)</f>
        <v>Passed</v>
      </c>
    </row>
    <row r="189" spans="1:50" x14ac:dyDescent="0.25">
      <c r="A189">
        <f>'Master File 02.27'!A269</f>
        <v>51810297</v>
      </c>
      <c r="B189" t="str">
        <f>VLOOKUP(A189,OO,2,FALSE)</f>
        <v xml:space="preserve">Atibula, Jhon Paul </v>
      </c>
      <c r="G189">
        <f>VLOOKUP(A189,OO,7,FALSE)</f>
        <v>51591940</v>
      </c>
      <c r="H189" t="str">
        <f>VLOOKUP(A189,OO,8,FALSE)</f>
        <v>Famisaran, Kimberly</v>
      </c>
      <c r="I189">
        <f>VLOOKUP(A189,OO,9,FALSE)</f>
        <v>51609648</v>
      </c>
      <c r="J189" t="str">
        <f>VLOOKUP(A189,OO,10,FALSE)</f>
        <v>Alcantara, Ma. Concepcion</v>
      </c>
      <c r="K189" t="str">
        <f>VLOOKUP(A189,OO,11,FALSE)</f>
        <v>CSR</v>
      </c>
      <c r="L189" t="str">
        <f>VLOOKUP(A189,OO,12,FALSE)</f>
        <v>PRODUCTION</v>
      </c>
      <c r="M189" t="str">
        <f>VLOOKUP(A189,OO,13,FALSE)</f>
        <v>ACTIVE</v>
      </c>
      <c r="N189" t="str">
        <f>VLOOKUP(A189,OO,14,FALSE)</f>
        <v>Sleep EQ</v>
      </c>
      <c r="O189" t="str">
        <f>VLOOKUP(A189,OO,15,FALSE)</f>
        <v>Wave 23</v>
      </c>
      <c r="P189" t="str">
        <f>VLOOKUP(A189,OO,17,FALSE)</f>
        <v>E0.1</v>
      </c>
      <c r="Q189" t="str">
        <f>VLOOKUP(A189,OO,18,FALSE)</f>
        <v>0.9</v>
      </c>
      <c r="R189" s="64">
        <f>VLOOKUP(A189,OO,19,FALSE)</f>
        <v>43599</v>
      </c>
      <c r="S189" s="64">
        <f>VLOOKUP(A189,OO,20,FALSE)</f>
        <v>43647</v>
      </c>
      <c r="T189">
        <f>VLOOKUP(A189,OO,22,FALSE)</f>
        <v>0</v>
      </c>
      <c r="U189" t="str">
        <f>VLOOKUP(A189,OO,23,FALSE)</f>
        <v>JATIBULA</v>
      </c>
      <c r="V189" t="str">
        <f>VLOOKUP(A189,OO,24,FALSE)</f>
        <v>JHONPAUL.ATIBULA</v>
      </c>
      <c r="W189">
        <f>VLOOKUP(A189,OO,25,FALSE)</f>
        <v>69268</v>
      </c>
      <c r="X189" t="str">
        <f>VLOOKUP(A189,OO,26,FALSE)</f>
        <v>ATIBULAJHONPAUL</v>
      </c>
      <c r="Y189" t="str">
        <f>VLOOKUP(A189,OO,27,FALSE)</f>
        <v>PG3.HCLSleepRSEQ.ATIBULAJHONPAUL</v>
      </c>
      <c r="Z189" s="65">
        <f>VLOOKUP(A189,OO,28,FALSE)</f>
        <v>16881</v>
      </c>
      <c r="AA189" s="64">
        <f>VLOOKUP(A189,DZ,6,FALSE)</f>
        <v>36038</v>
      </c>
      <c r="AB189" t="e">
        <f>VLOOKUP(A189,HR,5,FALSE)</f>
        <v>#N/A</v>
      </c>
      <c r="AF189" s="63" t="s">
        <v>14873</v>
      </c>
      <c r="AG189" t="s">
        <v>14874</v>
      </c>
      <c r="AH189" s="63">
        <v>62</v>
      </c>
      <c r="AI189" s="63">
        <v>42</v>
      </c>
      <c r="AJ189" s="63">
        <v>33</v>
      </c>
      <c r="AL189" s="94" t="str">
        <f>VLOOKUP(A189,DZ,96,FALSE)</f>
        <v>JHONPAULATIBULA14@GMAIL.COM</v>
      </c>
      <c r="AM189" s="94" t="str">
        <f>VLOOKUP(A189,PP,13,FALSE)</f>
        <v>Audited</v>
      </c>
      <c r="AN189" s="94" t="str">
        <f>VLOOKUP(A189,PP,15,FALSE)</f>
        <v>Cleared</v>
      </c>
      <c r="AO189" s="95" t="str">
        <f>VLOOKUP(A189,PP,16,FALSE)</f>
        <v>Cleared</v>
      </c>
      <c r="AP189" s="63" t="str">
        <f>VLOOKUP(A189,PP,17,FALSE)</f>
        <v>Cleared</v>
      </c>
      <c r="AQ189" s="63" t="str">
        <f>VLOOKUP(A189,PP,18,FALSE)</f>
        <v>X</v>
      </c>
      <c r="AR189" s="95" t="str">
        <f>VLOOKUP(A189,BB,3,FALSE)</f>
        <v>Green-Closed</v>
      </c>
      <c r="AS189" s="95" t="str">
        <f>VLOOKUP(A189,PP,19,FALSE)</f>
        <v>Police</v>
      </c>
      <c r="AT189" s="63">
        <f>VLOOKUP(A189,PP,20,FALSE)</f>
        <v>33</v>
      </c>
      <c r="AU189" s="63">
        <f>VLOOKUP(A189,PP,21,FALSE)</f>
        <v>42</v>
      </c>
      <c r="AV189" s="63">
        <f>VLOOKUP(A189,VV,14,FALSE)</f>
        <v>62</v>
      </c>
      <c r="AW189" s="95">
        <f>VLOOKUP(A189,VV,15,FALSE)</f>
        <v>33825919</v>
      </c>
      <c r="AX189" s="95" t="str">
        <f>VLOOKUP(A189,VV,16,FALSE)</f>
        <v>Passed</v>
      </c>
    </row>
    <row r="190" spans="1:50" x14ac:dyDescent="0.25">
      <c r="A190">
        <f>'Master File 02.27'!A104</f>
        <v>51715940</v>
      </c>
      <c r="B190" t="str">
        <f>VLOOKUP(A190,OO,2,FALSE)</f>
        <v>Guina, Selina</v>
      </c>
      <c r="G190">
        <f>VLOOKUP(A190,OO,7,FALSE)</f>
        <v>51615282</v>
      </c>
      <c r="H190" t="str">
        <f>VLOOKUP(A190,OO,8,FALSE)</f>
        <v>Lozares, Eurvene Mark Santiago</v>
      </c>
      <c r="I190">
        <f>VLOOKUP(A190,OO,9,FALSE)</f>
        <v>51747002</v>
      </c>
      <c r="J190" t="str">
        <f>VLOOKUP(A190,OO,10,FALSE)</f>
        <v>Ronelle, Dalay</v>
      </c>
      <c r="K190" t="str">
        <f>VLOOKUP(A190,OO,11,FALSE)</f>
        <v>Senior CSR</v>
      </c>
      <c r="L190" t="str">
        <f>VLOOKUP(A190,OO,12,FALSE)</f>
        <v>PRODUCTION</v>
      </c>
      <c r="M190" t="str">
        <f>VLOOKUP(A190,OO,13,FALSE)</f>
        <v>ACTIVE</v>
      </c>
      <c r="N190" t="str">
        <f>VLOOKUP(A190,OO,14,FALSE)</f>
        <v>PPMC BPM</v>
      </c>
      <c r="O190" t="str">
        <f>VLOOKUP(A190,OO,15,FALSE)</f>
        <v>Wave 3</v>
      </c>
      <c r="P190" t="str">
        <f>VLOOKUP(A190,OO,17,FALSE)</f>
        <v>E0.2</v>
      </c>
      <c r="Q190" t="str">
        <f>VLOOKUP(A190,OO,18,FALSE)</f>
        <v>2.1</v>
      </c>
      <c r="R190" s="64">
        <f>VLOOKUP(A190,OO,19,FALSE)</f>
        <v>43108</v>
      </c>
      <c r="S190" s="64">
        <f>VLOOKUP(A190,OO,20,FALSE)</f>
        <v>43143</v>
      </c>
      <c r="T190">
        <f>VLOOKUP(A190,OO,22,FALSE)</f>
        <v>6624755</v>
      </c>
      <c r="U190" t="str">
        <f>VLOOKUP(A190,OO,23,FALSE)</f>
        <v>SGUINA1</v>
      </c>
      <c r="V190" t="str">
        <f>VLOOKUP(A190,OO,24,FALSE)</f>
        <v>SELINA.GUINA</v>
      </c>
      <c r="W190">
        <f>VLOOKUP(A190,OO,25,FALSE)</f>
        <v>69356</v>
      </c>
      <c r="X190" t="str">
        <f>VLOOKUP(A190,OO,26,FALSE)</f>
        <v>GUINASELINA</v>
      </c>
      <c r="Y190" t="str">
        <f>VLOOKUP(A190,OO,27,FALSE)</f>
        <v>PG3.HCLPPMCBPM.GUINASELINA</v>
      </c>
      <c r="Z190" s="65">
        <f>VLOOKUP(A190,OO,28,FALSE)</f>
        <v>14480</v>
      </c>
      <c r="AA190" s="64">
        <f>VLOOKUP(A190,DZ,6,FALSE)</f>
        <v>28236</v>
      </c>
      <c r="AB190" t="str">
        <f>VLOOKUP(A190,HR,5,FALSE)</f>
        <v>19 Daffodil Street, Zone 13 Pembo fort Bonifacio, Makati Cit</v>
      </c>
      <c r="AF190" s="63" t="s">
        <v>14873</v>
      </c>
      <c r="AG190" t="s">
        <v>14874</v>
      </c>
      <c r="AH190" s="63">
        <v>70</v>
      </c>
      <c r="AI190" s="63" t="s">
        <v>17141</v>
      </c>
      <c r="AJ190" s="63" t="s">
        <v>17353</v>
      </c>
      <c r="AL190" s="94" t="str">
        <f>VLOOKUP(A190,DZ,96,FALSE)</f>
        <v>SELINAGUINA@GMAIL.COM</v>
      </c>
      <c r="AM190" s="94" t="str">
        <f>VLOOKUP(A190,PP,13,FALSE)</f>
        <v>Audited</v>
      </c>
      <c r="AN190" s="94" t="str">
        <f>VLOOKUP(A190,PP,15,FALSE)</f>
        <v>Cleared</v>
      </c>
      <c r="AO190" s="95" t="str">
        <f>VLOOKUP(A190,PP,16,FALSE)</f>
        <v>Cleared</v>
      </c>
      <c r="AP190" s="63" t="str">
        <f>VLOOKUP(A190,PP,17,FALSE)</f>
        <v>Cleared</v>
      </c>
      <c r="AQ190" s="63" t="str">
        <f>VLOOKUP(A190,PP,18,FALSE)</f>
        <v>X</v>
      </c>
      <c r="AR190" s="95" t="e">
        <f>VLOOKUP(A190,BB,3,FALSE)</f>
        <v>#N/A</v>
      </c>
      <c r="AS190" s="95" t="str">
        <f>VLOOKUP(A190,PP,19,FALSE)</f>
        <v>Police</v>
      </c>
      <c r="AT190" s="63" t="str">
        <f>VLOOKUP(A190,PP,20,FALSE)</f>
        <v>32</v>
      </c>
      <c r="AU190" s="63" t="str">
        <f>VLOOKUP(A190,PP,21,FALSE)</f>
        <v>38</v>
      </c>
      <c r="AV190" s="63">
        <f>VLOOKUP(A190,VV,14,FALSE)</f>
        <v>70</v>
      </c>
      <c r="AW190" s="95">
        <f>VLOOKUP(A190,VV,15,FALSE)</f>
        <v>29596963</v>
      </c>
      <c r="AX190" s="95" t="str">
        <f>VLOOKUP(A190,VV,16,FALSE)</f>
        <v>Passed</v>
      </c>
    </row>
    <row r="191" spans="1:50" x14ac:dyDescent="0.25">
      <c r="A191">
        <f>'Master File 02.27'!A225</f>
        <v>51744224</v>
      </c>
      <c r="B191" t="str">
        <f>VLOOKUP(A191,OO,2,FALSE)</f>
        <v>Lagare, Maria Preciosa</v>
      </c>
      <c r="G191">
        <f>VLOOKUP(A191,OO,7,FALSE)</f>
        <v>51577893</v>
      </c>
      <c r="H191" t="str">
        <f>VLOOKUP(A191,OO,8,FALSE)</f>
        <v>Alcantara, Charie Hope</v>
      </c>
      <c r="I191">
        <f>VLOOKUP(A191,OO,9,FALSE)</f>
        <v>51772919</v>
      </c>
      <c r="J191" t="str">
        <f>VLOOKUP(A191,OO,10,FALSE)</f>
        <v>Fernandez, Rosanna Eslava</v>
      </c>
      <c r="K191" t="str">
        <f>VLOOKUP(A191,OO,11,FALSE)</f>
        <v>CSR</v>
      </c>
      <c r="L191" t="str">
        <f>VLOOKUP(A191,OO,12,FALSE)</f>
        <v>PRODUCTION</v>
      </c>
      <c r="M191" t="str">
        <f>VLOOKUP(A191,OO,13,FALSE)</f>
        <v>ACTIVE</v>
      </c>
      <c r="N191" t="str">
        <f>VLOOKUP(A191,OO,14,FALSE)</f>
        <v>Kaiser SMC Resupply</v>
      </c>
      <c r="O191" t="str">
        <f>VLOOKUP(A191,OO,15,FALSE)</f>
        <v>Wave 11</v>
      </c>
      <c r="P191" t="str">
        <f>VLOOKUP(A191,OO,17,FALSE)</f>
        <v>E0.1</v>
      </c>
      <c r="Q191" t="str">
        <f>VLOOKUP(A191,OO,18,FALSE)</f>
        <v>1.7</v>
      </c>
      <c r="R191" s="64">
        <f>VLOOKUP(A191,OO,19,FALSE)</f>
        <v>43301</v>
      </c>
      <c r="S191" s="64">
        <f>VLOOKUP(A191,OO,20,FALSE)</f>
        <v>43753</v>
      </c>
      <c r="T191">
        <f>VLOOKUP(A191,OO,22,FALSE)</f>
        <v>6624989</v>
      </c>
      <c r="U191" t="str">
        <f>VLOOKUP(A191,OO,23,FALSE)</f>
        <v>MLAGARE</v>
      </c>
      <c r="V191" t="str">
        <f>VLOOKUP(A191,OO,24,FALSE)</f>
        <v>MARIAPRECIOSA.L</v>
      </c>
      <c r="W191">
        <f>VLOOKUP(A191,OO,25,FALSE)</f>
        <v>48500</v>
      </c>
      <c r="X191" t="str">
        <f>VLOOKUP(A191,OO,26,FALSE)</f>
        <v>LAGAREMARI</v>
      </c>
      <c r="Y191" t="str">
        <f>VLOOKUP(A191,OO,27,FALSE)</f>
        <v>PG3.HCLKAISERHC.LAGAREMARI</v>
      </c>
      <c r="Z191" s="65">
        <f>VLOOKUP(A191,OO,28,FALSE)</f>
        <v>15374</v>
      </c>
      <c r="AA191" s="64">
        <f>VLOOKUP(A191,DZ,6,FALSE)</f>
        <v>33611</v>
      </c>
      <c r="AB191" t="str">
        <f>VLOOKUP(A191,HR,5,FALSE)</f>
        <v>1487C Galvani St., Brgy. San Isidro, Makati City</v>
      </c>
      <c r="AF191" s="63" t="s">
        <v>14873</v>
      </c>
      <c r="AG191" t="s">
        <v>14874</v>
      </c>
      <c r="AH191" s="63">
        <v>80</v>
      </c>
      <c r="AI191" s="63">
        <v>37</v>
      </c>
      <c r="AJ191" s="63">
        <v>32</v>
      </c>
      <c r="AL191" s="94" t="str">
        <f>VLOOKUP(A191,DZ,96,FALSE)</f>
        <v>CHAI.LAGARE@YAHOO.COM</v>
      </c>
      <c r="AM191" s="94" t="str">
        <f>VLOOKUP(A191,PP,13,FALSE)</f>
        <v>Audited</v>
      </c>
      <c r="AN191" s="94" t="str">
        <f>VLOOKUP(A191,PP,15,FALSE)</f>
        <v>Cleared</v>
      </c>
      <c r="AO191" s="95" t="str">
        <f>VLOOKUP(A191,PP,16,FALSE)</f>
        <v>Cleared</v>
      </c>
      <c r="AP191" s="63" t="str">
        <f>VLOOKUP(A191,PP,17,FALSE)</f>
        <v>Cleared</v>
      </c>
      <c r="AQ191" s="63" t="str">
        <f>VLOOKUP(A191,PP,18,FALSE)</f>
        <v>X</v>
      </c>
      <c r="AR191" s="95" t="e">
        <f>VLOOKUP(A191,BB,3,FALSE)</f>
        <v>#N/A</v>
      </c>
      <c r="AS191" s="95" t="str">
        <f>VLOOKUP(A191,PP,19,FALSE)</f>
        <v>NBI</v>
      </c>
      <c r="AT191" s="63">
        <f>VLOOKUP(A191,PP,20,FALSE)</f>
        <v>32</v>
      </c>
      <c r="AU191" s="63">
        <f>VLOOKUP(A191,PP,21,FALSE)</f>
        <v>37</v>
      </c>
      <c r="AV191" s="63">
        <f>VLOOKUP(A191,VV,14,FALSE)</f>
        <v>80</v>
      </c>
      <c r="AW191" s="95">
        <f>VLOOKUP(A191,VV,15,FALSE)</f>
        <v>69127805</v>
      </c>
      <c r="AX191" s="95" t="str">
        <f>VLOOKUP(A191,VV,16,FALSE)</f>
        <v>Passed</v>
      </c>
    </row>
    <row r="192" spans="1:50" x14ac:dyDescent="0.25">
      <c r="A192">
        <f>'Master File 02.27'!A130</f>
        <v>51721479</v>
      </c>
      <c r="B192" t="str">
        <f>VLOOKUP(A192,OO,2,FALSE)</f>
        <v>Mia, Michael</v>
      </c>
      <c r="G192">
        <f>VLOOKUP(A192,OO,7,FALSE)</f>
        <v>51547597</v>
      </c>
      <c r="H192" t="str">
        <f>VLOOKUP(A192,OO,8,FALSE)</f>
        <v>Venales, Marven</v>
      </c>
      <c r="I192">
        <f>VLOOKUP(A192,OO,9,FALSE)</f>
        <v>51814930</v>
      </c>
      <c r="J192" t="str">
        <f>VLOOKUP(A192,OO,10,FALSE)</f>
        <v xml:space="preserve">Raagas, Jake </v>
      </c>
      <c r="K192" t="str">
        <f>VLOOKUP(A192,OO,11,FALSE)</f>
        <v>Senior CSR</v>
      </c>
      <c r="L192" t="str">
        <f>VLOOKUP(A192,OO,12,FALSE)</f>
        <v>PRODUCTION</v>
      </c>
      <c r="M192" t="str">
        <f>VLOOKUP(A192,OO,13,FALSE)</f>
        <v>ACTIVE</v>
      </c>
      <c r="N192" t="str">
        <f>VLOOKUP(A192,OO,14,FALSE)</f>
        <v>Kaiser BU/AH</v>
      </c>
      <c r="O192" t="str">
        <f>VLOOKUP(A192,OO,15,FALSE)</f>
        <v>Wave 8</v>
      </c>
      <c r="P192" t="str">
        <f>VLOOKUP(A192,OO,17,FALSE)</f>
        <v>E0.2</v>
      </c>
      <c r="Q192" t="str">
        <f>VLOOKUP(A192,OO,18,FALSE)</f>
        <v>2.0</v>
      </c>
      <c r="R192" s="64">
        <f>VLOOKUP(A192,OO,19,FALSE)</f>
        <v>43150</v>
      </c>
      <c r="S192" s="64">
        <f>VLOOKUP(A192,OO,20,FALSE)</f>
        <v>43657</v>
      </c>
      <c r="T192">
        <f>VLOOKUP(A192,OO,22,FALSE)</f>
        <v>6624864</v>
      </c>
      <c r="U192" t="str">
        <f>VLOOKUP(A192,OO,23,FALSE)</f>
        <v>MMIA</v>
      </c>
      <c r="V192" t="str">
        <f>VLOOKUP(A192,OO,24,FALSE)</f>
        <v>MICHAEL.MIA</v>
      </c>
      <c r="W192">
        <f>VLOOKUP(A192,OO,25,FALSE)</f>
        <v>69464</v>
      </c>
      <c r="X192" t="str">
        <f>VLOOKUP(A192,OO,26,FALSE)</f>
        <v>MiaMichael</v>
      </c>
      <c r="Y192" t="str">
        <f>VLOOKUP(A192,OO,27,FALSE)</f>
        <v>PG3.HCLKAISERHC.MiaMichael</v>
      </c>
      <c r="Z192" s="65">
        <f>VLOOKUP(A192,OO,28,FALSE)</f>
        <v>14861</v>
      </c>
      <c r="AA192" s="64">
        <f>VLOOKUP(A192,DZ,6,FALSE)</f>
        <v>26504</v>
      </c>
      <c r="AB192" t="str">
        <f>VLOOKUP(A192,HR,5,FALSE)</f>
        <v>Caloocan City</v>
      </c>
      <c r="AF192" s="63" t="s">
        <v>14873</v>
      </c>
      <c r="AG192" t="s">
        <v>14874</v>
      </c>
      <c r="AH192" s="63">
        <v>78</v>
      </c>
      <c r="AI192" s="63">
        <v>37</v>
      </c>
      <c r="AJ192" s="63">
        <v>32</v>
      </c>
      <c r="AL192" s="94" t="str">
        <f>VLOOKUP(A192,DZ,96,FALSE)</f>
        <v>SPHYNX1972@GMAIL.COM</v>
      </c>
      <c r="AM192" s="94" t="str">
        <f>VLOOKUP(A192,PP,13,FALSE)</f>
        <v>Audited</v>
      </c>
      <c r="AN192" s="94" t="str">
        <f>VLOOKUP(A192,PP,15,FALSE)</f>
        <v>Cleared</v>
      </c>
      <c r="AO192" s="95" t="str">
        <f>VLOOKUP(A192,PP,16,FALSE)</f>
        <v>Cleared</v>
      </c>
      <c r="AP192" s="63" t="str">
        <f>VLOOKUP(A192,PP,17,FALSE)</f>
        <v>Cleared</v>
      </c>
      <c r="AQ192" s="63" t="str">
        <f>VLOOKUP(A192,PP,18,FALSE)</f>
        <v>X</v>
      </c>
      <c r="AR192" s="95" t="e">
        <f>VLOOKUP(A192,BB,3,FALSE)</f>
        <v>#N/A</v>
      </c>
      <c r="AS192" s="95" t="str">
        <f>VLOOKUP(A192,PP,19,FALSE)</f>
        <v>Police</v>
      </c>
      <c r="AT192" s="63">
        <f>VLOOKUP(A192,PP,20,FALSE)</f>
        <v>32</v>
      </c>
      <c r="AU192" s="63">
        <f>VLOOKUP(A192,PP,21,FALSE)</f>
        <v>37</v>
      </c>
      <c r="AV192" s="63">
        <f>VLOOKUP(A192,VV,14,FALSE)</f>
        <v>78</v>
      </c>
      <c r="AW192" s="95">
        <f>VLOOKUP(A192,VV,15,FALSE)</f>
        <v>20051432</v>
      </c>
      <c r="AX192" s="95" t="str">
        <f>VLOOKUP(A192,VV,16,FALSE)</f>
        <v>Passed</v>
      </c>
    </row>
    <row r="193" spans="1:50" x14ac:dyDescent="0.25">
      <c r="A193">
        <f>'Master File 02.27'!A137</f>
        <v>51721458</v>
      </c>
      <c r="B193" t="str">
        <f>VLOOKUP(A193,OO,2,FALSE)</f>
        <v>Marasigan, Michael Victor</v>
      </c>
      <c r="G193">
        <f>VLOOKUP(A193,OO,7,FALSE)</f>
        <v>51547597</v>
      </c>
      <c r="H193" t="str">
        <f>VLOOKUP(A193,OO,8,FALSE)</f>
        <v>Venales, Marven</v>
      </c>
      <c r="I193">
        <f>VLOOKUP(A193,OO,9,FALSE)</f>
        <v>51814930</v>
      </c>
      <c r="J193" t="str">
        <f>VLOOKUP(A193,OO,10,FALSE)</f>
        <v xml:space="preserve">Raagas, Jake </v>
      </c>
      <c r="K193" t="str">
        <f>VLOOKUP(A193,OO,11,FALSE)</f>
        <v>Senior CSR</v>
      </c>
      <c r="L193" t="str">
        <f>VLOOKUP(A193,OO,12,FALSE)</f>
        <v>PRODUCTION</v>
      </c>
      <c r="M193" t="str">
        <f>VLOOKUP(A193,OO,13,FALSE)</f>
        <v>ACTIVE</v>
      </c>
      <c r="N193" t="str">
        <f>VLOOKUP(A193,OO,14,FALSE)</f>
        <v>Kaiser Orphan EDI</v>
      </c>
      <c r="O193" t="str">
        <f>VLOOKUP(A193,OO,15,FALSE)</f>
        <v>Wave 4</v>
      </c>
      <c r="P193" t="str">
        <f>VLOOKUP(A193,OO,17,FALSE)</f>
        <v>E0.2</v>
      </c>
      <c r="Q193" t="str">
        <f>VLOOKUP(A193,OO,18,FALSE)</f>
        <v>2.0</v>
      </c>
      <c r="R193" s="64">
        <f>VLOOKUP(A193,OO,19,FALSE)</f>
        <v>43150</v>
      </c>
      <c r="S193" s="64">
        <f>VLOOKUP(A193,OO,20,FALSE)</f>
        <v>43192</v>
      </c>
      <c r="T193">
        <f>VLOOKUP(A193,OO,22,FALSE)</f>
        <v>6624930</v>
      </c>
      <c r="U193" t="str">
        <f>VLOOKUP(A193,OO,23,FALSE)</f>
        <v>MMARASIG</v>
      </c>
      <c r="V193" t="str">
        <f>VLOOKUP(A193,OO,24,FALSE)</f>
        <v>MICHAELVICTOR.M</v>
      </c>
      <c r="W193">
        <f>VLOOKUP(A193,OO,25,FALSE)</f>
        <v>69322</v>
      </c>
      <c r="X193" t="str">
        <f>VLOOKUP(A193,OO,26,FALSE)</f>
        <v>MarasiganMichael</v>
      </c>
      <c r="Y193" t="str">
        <f>VLOOKUP(A193,OO,27,FALSE)</f>
        <v>PG3.HCLKAISERHC.MarasiganMichael</v>
      </c>
      <c r="Z193" s="65">
        <f>VLOOKUP(A193,OO,28,FALSE)</f>
        <v>16800</v>
      </c>
      <c r="AA193" s="64">
        <f>VLOOKUP(A193,DZ,6,FALSE)</f>
        <v>33510</v>
      </c>
      <c r="AB193" t="str">
        <f>VLOOKUP(A193,HR,5,FALSE)</f>
        <v>Makati East Rembo</v>
      </c>
      <c r="AF193" s="63" t="s">
        <v>14873</v>
      </c>
      <c r="AG193" t="s">
        <v>14874</v>
      </c>
      <c r="AH193" s="63">
        <v>76</v>
      </c>
      <c r="AI193" s="63">
        <v>38</v>
      </c>
      <c r="AJ193" s="63">
        <v>32</v>
      </c>
      <c r="AL193" s="94" t="str">
        <f>VLOOKUP(A193,DZ,96,FALSE)</f>
        <v>MARASIGANMICHAELVICTOR@GMAIL.C</v>
      </c>
      <c r="AM193" s="94" t="str">
        <f>VLOOKUP(A193,PP,13,FALSE)</f>
        <v>Audited</v>
      </c>
      <c r="AN193" s="94" t="str">
        <f>VLOOKUP(A193,PP,15,FALSE)</f>
        <v>Cleared</v>
      </c>
      <c r="AO193" s="95" t="str">
        <f>VLOOKUP(A193,PP,16,FALSE)</f>
        <v>Cleared</v>
      </c>
      <c r="AP193" s="63" t="str">
        <f>VLOOKUP(A193,PP,17,FALSE)</f>
        <v>Cleared</v>
      </c>
      <c r="AQ193" s="63" t="str">
        <f>VLOOKUP(A193,PP,18,FALSE)</f>
        <v>X</v>
      </c>
      <c r="AR193" s="95" t="e">
        <f>VLOOKUP(A193,BB,3,FALSE)</f>
        <v>#N/A</v>
      </c>
      <c r="AS193" s="95" t="str">
        <f>VLOOKUP(A193,PP,19,FALSE)</f>
        <v>NBI</v>
      </c>
      <c r="AT193" s="63">
        <f>VLOOKUP(A193,PP,20,FALSE)</f>
        <v>32</v>
      </c>
      <c r="AU193" s="63">
        <f>VLOOKUP(A193,PP,21,FALSE)</f>
        <v>38</v>
      </c>
      <c r="AV193" s="63">
        <f>VLOOKUP(A193,VV,14,FALSE)</f>
        <v>76</v>
      </c>
      <c r="AW193" s="95">
        <f>VLOOKUP(A193,VV,15,FALSE)</f>
        <v>15653143</v>
      </c>
      <c r="AX193" s="95" t="str">
        <f>VLOOKUP(A193,VV,16,FALSE)</f>
        <v>Passed</v>
      </c>
    </row>
    <row r="194" spans="1:50" x14ac:dyDescent="0.25">
      <c r="A194">
        <f>'Master File 02.27'!A226</f>
        <v>51746044</v>
      </c>
      <c r="B194" t="str">
        <f>VLOOKUP(A194,OO,2,FALSE)</f>
        <v>Cruz, John Michael Vincent</v>
      </c>
      <c r="G194">
        <f>VLOOKUP(A194,OO,7,FALSE)</f>
        <v>51607523</v>
      </c>
      <c r="H194" t="str">
        <f>VLOOKUP(A194,OO,8,FALSE)</f>
        <v>Adove, Christian</v>
      </c>
      <c r="I194">
        <f>VLOOKUP(A194,OO,9,FALSE)</f>
        <v>51772919</v>
      </c>
      <c r="J194" t="str">
        <f>VLOOKUP(A194,OO,10,FALSE)</f>
        <v>Fernandez, Rosanna Eslava</v>
      </c>
      <c r="K194" t="str">
        <f>VLOOKUP(A194,OO,11,FALSE)</f>
        <v>CSR</v>
      </c>
      <c r="L194" t="str">
        <f>VLOOKUP(A194,OO,12,FALSE)</f>
        <v>PRODUCTION</v>
      </c>
      <c r="M194" t="str">
        <f>VLOOKUP(A194,OO,13,FALSE)</f>
        <v>ACTIVE</v>
      </c>
      <c r="N194" t="str">
        <f>VLOOKUP(A194,OO,14,FALSE)</f>
        <v>Kaiser SMC Resupply</v>
      </c>
      <c r="O194" t="str">
        <f>VLOOKUP(A194,OO,15,FALSE)</f>
        <v>Wave 7</v>
      </c>
      <c r="P194" t="str">
        <f>VLOOKUP(A194,OO,17,FALSE)</f>
        <v>E0.1</v>
      </c>
      <c r="Q194" t="str">
        <f>VLOOKUP(A194,OO,18,FALSE)</f>
        <v>1.6</v>
      </c>
      <c r="R194" s="64">
        <f>VLOOKUP(A194,OO,19,FALSE)</f>
        <v>43315</v>
      </c>
      <c r="S194" s="64">
        <f>VLOOKUP(A194,OO,20,FALSE)</f>
        <v>43664</v>
      </c>
      <c r="T194">
        <f>VLOOKUP(A194,OO,22,FALSE)</f>
        <v>6634299</v>
      </c>
      <c r="U194" t="str">
        <f>VLOOKUP(A194,OO,23,FALSE)</f>
        <v>JCRUZ12</v>
      </c>
      <c r="V194" t="str">
        <f>VLOOKUP(A194,OO,24,FALSE)</f>
        <v>CRUZJ</v>
      </c>
      <c r="W194">
        <f>VLOOKUP(A194,OO,25,FALSE)</f>
        <v>48412</v>
      </c>
      <c r="X194" t="str">
        <f>VLOOKUP(A194,OO,26,FALSE)</f>
        <v>CruzJohn</v>
      </c>
      <c r="Y194" t="str">
        <f>VLOOKUP(A194,OO,27,FALSE)</f>
        <v>PG3.HCLKAISERHC.CruzJohn</v>
      </c>
      <c r="Z194" s="65">
        <f>VLOOKUP(A194,OO,28,FALSE)</f>
        <v>15364</v>
      </c>
      <c r="AA194" s="64">
        <f>VLOOKUP(A194,DZ,6,FALSE)</f>
        <v>34883</v>
      </c>
      <c r="AB194" t="str">
        <f>VLOOKUP(A194,HR,5,FALSE)</f>
        <v>32 Mangga Road Pag asa St Zone 1</v>
      </c>
      <c r="AF194" s="63" t="s">
        <v>14873</v>
      </c>
      <c r="AG194" t="s">
        <v>14874</v>
      </c>
      <c r="AH194" s="63">
        <v>76</v>
      </c>
      <c r="AI194" s="63">
        <v>41</v>
      </c>
      <c r="AJ194" s="63">
        <v>32</v>
      </c>
      <c r="AL194" s="94" t="str">
        <f>VLOOKUP(A194,DZ,96,FALSE)</f>
        <v>CRUZJOHNMICHAELVINCENT@YAHOO.C</v>
      </c>
      <c r="AM194" s="94" t="str">
        <f>VLOOKUP(A194,PP,13,FALSE)</f>
        <v>Audited</v>
      </c>
      <c r="AN194" s="94" t="str">
        <f>VLOOKUP(A194,PP,15,FALSE)</f>
        <v>Cleared</v>
      </c>
      <c r="AO194" s="95" t="str">
        <f>VLOOKUP(A194,PP,16,FALSE)</f>
        <v>Cleared</v>
      </c>
      <c r="AP194" s="63" t="str">
        <f>VLOOKUP(A194,PP,17,FALSE)</f>
        <v>Cleared</v>
      </c>
      <c r="AQ194" s="63" t="str">
        <f>VLOOKUP(A194,PP,18,FALSE)</f>
        <v>X</v>
      </c>
      <c r="AR194" s="95" t="e">
        <f>VLOOKUP(A194,BB,3,FALSE)</f>
        <v>#N/A</v>
      </c>
      <c r="AS194" s="95" t="str">
        <f>VLOOKUP(A194,PP,19,FALSE)</f>
        <v>NBI</v>
      </c>
      <c r="AT194" s="63">
        <f>VLOOKUP(A194,PP,20,FALSE)</f>
        <v>32</v>
      </c>
      <c r="AU194" s="63">
        <f>VLOOKUP(A194,PP,21,FALSE)</f>
        <v>41</v>
      </c>
      <c r="AV194" s="63">
        <f>VLOOKUP(A194,VV,14,FALSE)</f>
        <v>76</v>
      </c>
      <c r="AW194" s="95">
        <f>VLOOKUP(A194,VV,15,FALSE)</f>
        <v>63560550</v>
      </c>
      <c r="AX194" s="95" t="str">
        <f>VLOOKUP(A194,VV,16,FALSE)</f>
        <v>Passed</v>
      </c>
    </row>
    <row r="195" spans="1:50" x14ac:dyDescent="0.25">
      <c r="A195">
        <f>'Master File 02.27'!A230</f>
        <v>51748839</v>
      </c>
      <c r="B195" t="str">
        <f>VLOOKUP(A195,OO,2,FALSE)</f>
        <v>Lacsamana, Marc Ioan</v>
      </c>
      <c r="G195">
        <f>VLOOKUP(A195,OO,7,FALSE)</f>
        <v>51588223</v>
      </c>
      <c r="H195" t="str">
        <f>VLOOKUP(A195,OO,8,FALSE)</f>
        <v>Pereira, Aiza Gay</v>
      </c>
      <c r="I195">
        <f>VLOOKUP(A195,OO,9,FALSE)</f>
        <v>51609648</v>
      </c>
      <c r="J195" t="str">
        <f>VLOOKUP(A195,OO,10,FALSE)</f>
        <v>Alcantara, Ma. Concepcion</v>
      </c>
      <c r="K195" t="str">
        <f>VLOOKUP(A195,OO,11,FALSE)</f>
        <v>Senior CSR</v>
      </c>
      <c r="L195" t="str">
        <f>VLOOKUP(A195,OO,12,FALSE)</f>
        <v>PRODUCTION</v>
      </c>
      <c r="M195" t="str">
        <f>VLOOKUP(A195,OO,13,FALSE)</f>
        <v>ACTIVE</v>
      </c>
      <c r="N195" t="str">
        <f>VLOOKUP(A195,OO,14,FALSE)</f>
        <v>Sleep EQ</v>
      </c>
      <c r="O195" t="str">
        <f>VLOOKUP(A195,OO,15,FALSE)</f>
        <v>Wave 30</v>
      </c>
      <c r="P195" t="str">
        <f>VLOOKUP(A195,OO,17,FALSE)</f>
        <v>E0.2</v>
      </c>
      <c r="Q195" t="str">
        <f>VLOOKUP(A195,OO,18,FALSE)</f>
        <v>1.6</v>
      </c>
      <c r="R195" s="64">
        <f>VLOOKUP(A195,OO,19,FALSE)</f>
        <v>43328</v>
      </c>
      <c r="S195" s="64">
        <f>VLOOKUP(A195,OO,20,FALSE)</f>
        <v>43753</v>
      </c>
      <c r="T195">
        <f>VLOOKUP(A195,OO,22,FALSE)</f>
        <v>6634283</v>
      </c>
      <c r="U195" t="str">
        <f>VLOOKUP(A195,OO,23,FALSE)</f>
        <v>MLACSAMA</v>
      </c>
      <c r="V195" t="str">
        <f>VLOOKUP(A195,OO,24,FALSE)</f>
        <v>MARCIOAN.LACSAMANA</v>
      </c>
      <c r="W195">
        <f>VLOOKUP(A195,OO,25,FALSE)</f>
        <v>69289</v>
      </c>
      <c r="X195" t="str">
        <f>VLOOKUP(A195,OO,26,FALSE)</f>
        <v>LacsamanaMarcIo</v>
      </c>
      <c r="Y195" t="str">
        <f>VLOOKUP(A195,OO,27,FALSE)</f>
        <v>PG3.HCLSleepRSEQ.LacsamanaMarcIo</v>
      </c>
      <c r="Z195" s="65">
        <f>VLOOKUP(A195,OO,28,FALSE)</f>
        <v>17188</v>
      </c>
      <c r="AA195" s="64">
        <f>VLOOKUP(A195,DZ,6,FALSE)</f>
        <v>31247</v>
      </c>
      <c r="AB195" t="str">
        <f>VLOOKUP(A195,HR,5,FALSE)</f>
        <v>264 Peras St</v>
      </c>
      <c r="AF195" s="63" t="s">
        <v>14873</v>
      </c>
      <c r="AG195" t="s">
        <v>14874</v>
      </c>
      <c r="AH195" s="63">
        <v>72</v>
      </c>
      <c r="AI195" s="63">
        <v>40</v>
      </c>
      <c r="AJ195" s="63">
        <v>32</v>
      </c>
      <c r="AL195" s="94" t="str">
        <f>VLOOKUP(A195,DZ,96,FALSE)</f>
        <v>MARC_IOAN_LACSAMANA@YAHOO.COM</v>
      </c>
      <c r="AM195" s="94" t="str">
        <f>VLOOKUP(A195,PP,13,FALSE)</f>
        <v>Audited</v>
      </c>
      <c r="AN195" s="94" t="str">
        <f>VLOOKUP(A195,PP,15,FALSE)</f>
        <v>Cleared</v>
      </c>
      <c r="AO195" s="95" t="str">
        <f>VLOOKUP(A195,PP,16,FALSE)</f>
        <v>Cleared</v>
      </c>
      <c r="AP195" s="63" t="str">
        <f>VLOOKUP(A195,PP,17,FALSE)</f>
        <v>Cleared</v>
      </c>
      <c r="AQ195" s="63" t="str">
        <f>VLOOKUP(A195,PP,18,FALSE)</f>
        <v>X</v>
      </c>
      <c r="AR195" s="95" t="e">
        <f>VLOOKUP(A195,BB,3,FALSE)</f>
        <v>#N/A</v>
      </c>
      <c r="AS195" s="95" t="str">
        <f>VLOOKUP(A195,PP,19,FALSE)</f>
        <v>NBI</v>
      </c>
      <c r="AT195" s="63">
        <f>VLOOKUP(A195,PP,20,FALSE)</f>
        <v>32</v>
      </c>
      <c r="AU195" s="63">
        <f>VLOOKUP(A195,PP,21,FALSE)</f>
        <v>40</v>
      </c>
      <c r="AV195" s="63">
        <f>VLOOKUP(A195,VV,14,FALSE)</f>
        <v>72</v>
      </c>
      <c r="AW195" s="95">
        <f>VLOOKUP(A195,VV,15,FALSE)</f>
        <v>51302602</v>
      </c>
      <c r="AX195" s="95" t="str">
        <f>VLOOKUP(A195,VV,16,FALSE)</f>
        <v>Passed</v>
      </c>
    </row>
    <row r="196" spans="1:50" x14ac:dyDescent="0.25">
      <c r="A196">
        <f>'Master File 02.27'!A254</f>
        <v>51790902</v>
      </c>
      <c r="B196" t="str">
        <f>VLOOKUP(A196,OO,2,FALSE)</f>
        <v>Santos, Christine Joyce</v>
      </c>
      <c r="G196">
        <f>VLOOKUP(A196,OO,7,FALSE)</f>
        <v>51559927</v>
      </c>
      <c r="H196" t="str">
        <f>VLOOKUP(A196,OO,8,FALSE)</f>
        <v>Acena, Bert Allan</v>
      </c>
      <c r="I196">
        <f>VLOOKUP(A196,OO,9,FALSE)</f>
        <v>51772919</v>
      </c>
      <c r="J196" t="str">
        <f>VLOOKUP(A196,OO,10,FALSE)</f>
        <v>Fernandez, Rosanna Eslava</v>
      </c>
      <c r="K196" t="str">
        <f>VLOOKUP(A196,OO,11,FALSE)</f>
        <v>Senior CSR</v>
      </c>
      <c r="L196" t="str">
        <f>VLOOKUP(A196,OO,12,FALSE)</f>
        <v>PRODUCTION</v>
      </c>
      <c r="M196" t="str">
        <f>VLOOKUP(A196,OO,13,FALSE)</f>
        <v>ACTIVE</v>
      </c>
      <c r="N196" t="str">
        <f>VLOOKUP(A196,OO,14,FALSE)</f>
        <v>Kaiser Closet</v>
      </c>
      <c r="O196" t="str">
        <f>VLOOKUP(A196,OO,15,FALSE)</f>
        <v>Wave 11</v>
      </c>
      <c r="P196" t="str">
        <f>VLOOKUP(A196,OO,17,FALSE)</f>
        <v>E0.2</v>
      </c>
      <c r="Q196" t="str">
        <f>VLOOKUP(A196,OO,18,FALSE)</f>
        <v>1.0</v>
      </c>
      <c r="R196" s="64">
        <f>VLOOKUP(A196,OO,19,FALSE)</f>
        <v>43523</v>
      </c>
      <c r="S196" s="64">
        <f>VLOOKUP(A196,OO,20,FALSE)</f>
        <v>43753</v>
      </c>
      <c r="T196">
        <f>VLOOKUP(A196,OO,22,FALSE)</f>
        <v>0</v>
      </c>
      <c r="U196" t="str">
        <f>VLOOKUP(A196,OO,23,FALSE)</f>
        <v>CSANTOS2</v>
      </c>
      <c r="V196" t="str">
        <f>VLOOKUP(A196,OO,24,FALSE)</f>
        <v>CHRISTINEJOYCE.SANTO</v>
      </c>
      <c r="W196">
        <f>VLOOKUP(A196,OO,25,FALSE)</f>
        <v>69189</v>
      </c>
      <c r="X196" t="str">
        <f>VLOOKUP(A196,OO,26,FALSE)</f>
        <v>SANTOSCHRISTINE</v>
      </c>
      <c r="Y196" t="str">
        <f>VLOOKUP(A196,OO,27,FALSE)</f>
        <v>PG3.HCLKAISERHC.SANTOSCHRISTINE</v>
      </c>
      <c r="Z196" s="65">
        <f>VLOOKUP(A196,OO,28,FALSE)</f>
        <v>16036</v>
      </c>
      <c r="AA196" s="64">
        <f>VLOOKUP(A196,DZ,6,FALSE)</f>
        <v>35696</v>
      </c>
      <c r="AB196" t="e">
        <f>VLOOKUP(A196,HR,5,FALSE)</f>
        <v>#N/A</v>
      </c>
      <c r="AF196" s="63" t="s">
        <v>14873</v>
      </c>
      <c r="AG196" t="s">
        <v>14874</v>
      </c>
      <c r="AH196" s="63">
        <v>72</v>
      </c>
      <c r="AI196" s="63">
        <v>42</v>
      </c>
      <c r="AJ196" s="63">
        <v>32</v>
      </c>
      <c r="AL196" s="94" t="str">
        <f>VLOOKUP(A196,DZ,96,FALSE)</f>
        <v>TINSAN0923@GMAIL.COM</v>
      </c>
      <c r="AM196" s="94" t="str">
        <f>VLOOKUP(A196,PP,13,FALSE)</f>
        <v>Audited</v>
      </c>
      <c r="AN196" s="94" t="str">
        <f>VLOOKUP(A196,PP,15,FALSE)</f>
        <v>Cleared</v>
      </c>
      <c r="AO196" s="95" t="str">
        <f>VLOOKUP(A196,PP,16,FALSE)</f>
        <v>Cleared</v>
      </c>
      <c r="AP196" s="63" t="str">
        <f>VLOOKUP(A196,PP,17,FALSE)</f>
        <v>Cleared</v>
      </c>
      <c r="AQ196" s="63" t="str">
        <f>VLOOKUP(A196,PP,18,FALSE)</f>
        <v>X</v>
      </c>
      <c r="AR196" s="95" t="str">
        <f>VLOOKUP(A196,BB,3,FALSE)</f>
        <v>Green-Closed</v>
      </c>
      <c r="AS196" s="95" t="str">
        <f>VLOOKUP(A196,PP,19,FALSE)</f>
        <v>NBI</v>
      </c>
      <c r="AT196" s="63">
        <f>VLOOKUP(A196,PP,20,FALSE)</f>
        <v>32</v>
      </c>
      <c r="AU196" s="63">
        <f>VLOOKUP(A196,PP,21,FALSE)</f>
        <v>42</v>
      </c>
      <c r="AV196" s="63">
        <f>VLOOKUP(A196,VV,14,FALSE)</f>
        <v>72</v>
      </c>
      <c r="AW196" s="95">
        <f>VLOOKUP(A196,VV,15,FALSE)</f>
        <v>28882963</v>
      </c>
      <c r="AX196" s="95" t="str">
        <f>VLOOKUP(A196,VV,16,FALSE)</f>
        <v>Passed</v>
      </c>
    </row>
    <row r="197" spans="1:50" x14ac:dyDescent="0.25">
      <c r="A197">
        <f>'Master File 02.27'!A150</f>
        <v>51716764</v>
      </c>
      <c r="B197" t="str">
        <f>VLOOKUP(A197,OO,2,FALSE)</f>
        <v>Gabarda, Marvin</v>
      </c>
      <c r="G197">
        <f>VLOOKUP(A197,OO,7,FALSE)</f>
        <v>51588223</v>
      </c>
      <c r="H197" t="str">
        <f>VLOOKUP(A197,OO,8,FALSE)</f>
        <v>Pereira, Aiza Gay</v>
      </c>
      <c r="I197">
        <f>VLOOKUP(A197,OO,9,FALSE)</f>
        <v>51609648</v>
      </c>
      <c r="J197" t="str">
        <f>VLOOKUP(A197,OO,10,FALSE)</f>
        <v>Alcantara, Ma. Concepcion</v>
      </c>
      <c r="K197" t="str">
        <f>VLOOKUP(A197,OO,11,FALSE)</f>
        <v>Senior CSR</v>
      </c>
      <c r="L197" t="str">
        <f>VLOOKUP(A197,OO,12,FALSE)</f>
        <v>PRODUCTION</v>
      </c>
      <c r="M197" t="str">
        <f>VLOOKUP(A197,OO,13,FALSE)</f>
        <v>ACTIVE</v>
      </c>
      <c r="N197" t="str">
        <f>VLOOKUP(A197,OO,14,FALSE)</f>
        <v>Sleep EQ</v>
      </c>
      <c r="O197" t="str">
        <f>VLOOKUP(A197,OO,15,FALSE)</f>
        <v>Wave 30</v>
      </c>
      <c r="P197" t="str">
        <f>VLOOKUP(A197,OO,17,FALSE)</f>
        <v>E0.2</v>
      </c>
      <c r="Q197" t="str">
        <f>VLOOKUP(A197,OO,18,FALSE)</f>
        <v>2.1</v>
      </c>
      <c r="R197" s="64">
        <f>VLOOKUP(A197,OO,19,FALSE)</f>
        <v>43115</v>
      </c>
      <c r="S197" s="64">
        <f>VLOOKUP(A197,OO,20,FALSE)</f>
        <v>43753</v>
      </c>
      <c r="T197">
        <f>VLOOKUP(A197,OO,22,FALSE)</f>
        <v>6624792</v>
      </c>
      <c r="U197" t="str">
        <f>VLOOKUP(A197,OO,23,FALSE)</f>
        <v>MGABARDA</v>
      </c>
      <c r="V197" t="str">
        <f>VLOOKUP(A197,OO,24,FALSE)</f>
        <v>MARVIN.GABARDA</v>
      </c>
      <c r="W197">
        <f>VLOOKUP(A197,OO,25,FALSE)</f>
        <v>69118</v>
      </c>
      <c r="X197" t="str">
        <f>VLOOKUP(A197,OO,26,FALSE)</f>
        <v>GABARDAMARVIN</v>
      </c>
      <c r="Y197" t="str">
        <f>VLOOKUP(A197,OO,27,FALSE)</f>
        <v>PG3.HCLSleepRSEQ.GABARDAMARVIN</v>
      </c>
      <c r="Z197" s="65">
        <f>VLOOKUP(A197,OO,28,FALSE)</f>
        <v>14986</v>
      </c>
      <c r="AA197" s="64">
        <f>VLOOKUP(A197,DZ,6,FALSE)</f>
        <v>35363</v>
      </c>
      <c r="AB197" t="str">
        <f>VLOOKUP(A197,HR,5,FALSE)</f>
        <v>Blk 298 Lot 13 Barangay Rizal Makati City</v>
      </c>
      <c r="AF197" s="63" t="s">
        <v>14873</v>
      </c>
      <c r="AG197" t="s">
        <v>14874</v>
      </c>
      <c r="AH197" s="63">
        <v>71</v>
      </c>
      <c r="AI197" s="63">
        <v>39</v>
      </c>
      <c r="AJ197" s="63">
        <v>32</v>
      </c>
      <c r="AL197" s="94" t="str">
        <f>VLOOKUP(A197,DZ,96,FALSE)</f>
        <v>MARVINGABARDA102596@GMAIL.COM</v>
      </c>
      <c r="AM197" s="94" t="str">
        <f>VLOOKUP(A197,PP,13,FALSE)</f>
        <v>Audited</v>
      </c>
      <c r="AN197" s="94" t="str">
        <f>VLOOKUP(A197,PP,15,FALSE)</f>
        <v>Cleared</v>
      </c>
      <c r="AO197" s="95" t="str">
        <f>VLOOKUP(A197,PP,16,FALSE)</f>
        <v>Cleared</v>
      </c>
      <c r="AP197" s="63" t="str">
        <f>VLOOKUP(A197,PP,17,FALSE)</f>
        <v>Cleared</v>
      </c>
      <c r="AQ197" s="63" t="str">
        <f>VLOOKUP(A197,PP,18,FALSE)</f>
        <v>X</v>
      </c>
      <c r="AR197" s="95" t="e">
        <f>VLOOKUP(A197,BB,3,FALSE)</f>
        <v>#N/A</v>
      </c>
      <c r="AS197" s="95" t="str">
        <f>VLOOKUP(A197,PP,19,FALSE)</f>
        <v>NBI</v>
      </c>
      <c r="AT197" s="63">
        <f>VLOOKUP(A197,PP,20,FALSE)</f>
        <v>32</v>
      </c>
      <c r="AU197" s="63">
        <f>VLOOKUP(A197,PP,21,FALSE)</f>
        <v>39</v>
      </c>
      <c r="AV197" s="63">
        <f>VLOOKUP(A197,VV,14,FALSE)</f>
        <v>71</v>
      </c>
      <c r="AW197" s="95">
        <f>VLOOKUP(A197,VV,15,FALSE)</f>
        <v>41557573</v>
      </c>
      <c r="AX197" s="95" t="str">
        <f>VLOOKUP(A197,VV,16,FALSE)</f>
        <v>Passed</v>
      </c>
    </row>
    <row r="198" spans="1:50" x14ac:dyDescent="0.25">
      <c r="A198">
        <f>'Master File 02.27'!A181</f>
        <v>51742634</v>
      </c>
      <c r="B198" t="str">
        <f>VLOOKUP(A198,OO,2,FALSE)</f>
        <v>Ventura, Doris Donna</v>
      </c>
      <c r="G198">
        <f>VLOOKUP(A198,OO,7,FALSE)</f>
        <v>51588225</v>
      </c>
      <c r="H198" t="str">
        <f>VLOOKUP(A198,OO,8,FALSE)</f>
        <v>Boado, Ruel</v>
      </c>
      <c r="I198">
        <f>VLOOKUP(A198,OO,9,FALSE)</f>
        <v>51747002</v>
      </c>
      <c r="J198" t="str">
        <f>VLOOKUP(A198,OO,10,FALSE)</f>
        <v>Ronelle, Dalay</v>
      </c>
      <c r="K198" t="str">
        <f>VLOOKUP(A198,OO,11,FALSE)</f>
        <v>Senior CSR</v>
      </c>
      <c r="L198" t="str">
        <f>VLOOKUP(A198,OO,12,FALSE)</f>
        <v>PRODUCTION</v>
      </c>
      <c r="M198" t="str">
        <f>VLOOKUP(A198,OO,13,FALSE)</f>
        <v>ACTIVE</v>
      </c>
      <c r="N198" t="str">
        <f>VLOOKUP(A198,OO,14,FALSE)</f>
        <v>PPMC</v>
      </c>
      <c r="O198" t="str">
        <f>VLOOKUP(A198,OO,15,FALSE)</f>
        <v>Wave 17</v>
      </c>
      <c r="P198" t="str">
        <f>VLOOKUP(A198,OO,17,FALSE)</f>
        <v>E0.2</v>
      </c>
      <c r="Q198" t="str">
        <f>VLOOKUP(A198,OO,18,FALSE)</f>
        <v>1.7</v>
      </c>
      <c r="R198" s="64">
        <f>VLOOKUP(A198,OO,19,FALSE)</f>
        <v>43297</v>
      </c>
      <c r="S198" s="64">
        <f>VLOOKUP(A198,OO,20,FALSE)</f>
        <v>43381</v>
      </c>
      <c r="T198">
        <f>VLOOKUP(A198,OO,22,FALSE)</f>
        <v>6634770</v>
      </c>
      <c r="U198" t="str">
        <f>VLOOKUP(A198,OO,23,FALSE)</f>
        <v>DVENTURA</v>
      </c>
      <c r="V198" t="str">
        <f>VLOOKUP(A198,OO,24,FALSE)</f>
        <v>DORISDONNA.VENTURA</v>
      </c>
      <c r="W198">
        <f>VLOOKUP(A198,OO,25,FALSE)</f>
        <v>48532</v>
      </c>
      <c r="X198" t="str">
        <f>VLOOKUP(A198,OO,26,FALSE)</f>
        <v>VenturaDoris</v>
      </c>
      <c r="Y198" t="str">
        <f>VLOOKUP(A198,OO,27,FALSE)</f>
        <v>PG3.HCLPPMCIB.VenturaDoris</v>
      </c>
      <c r="Z198" s="65">
        <f>VLOOKUP(A198,OO,28,FALSE)</f>
        <v>15310</v>
      </c>
      <c r="AA198" s="64">
        <f>VLOOKUP(A198,DZ,6,FALSE)</f>
        <v>31152</v>
      </c>
      <c r="AB198" t="str">
        <f>VLOOKUP(A198,HR,5,FALSE)</f>
        <v>1 Cabasaan Street</v>
      </c>
      <c r="AF198" s="63" t="s">
        <v>14873</v>
      </c>
      <c r="AG198" t="s">
        <v>14874</v>
      </c>
      <c r="AH198" s="63">
        <v>71</v>
      </c>
      <c r="AI198" s="63">
        <v>38</v>
      </c>
      <c r="AJ198" s="63">
        <v>32</v>
      </c>
      <c r="AL198" s="94" t="str">
        <f>VLOOKUP(A198,DZ,96,FALSE)</f>
        <v>DONNA.VENTURA.110@GMAIL.COM</v>
      </c>
      <c r="AM198" s="94" t="str">
        <f>VLOOKUP(A198,PP,13,FALSE)</f>
        <v>Audited</v>
      </c>
      <c r="AN198" s="94" t="str">
        <f>VLOOKUP(A198,PP,15,FALSE)</f>
        <v>Cleared</v>
      </c>
      <c r="AO198" s="95" t="str">
        <f>VLOOKUP(A198,PP,16,FALSE)</f>
        <v>Cleared</v>
      </c>
      <c r="AP198" s="63" t="str">
        <f>VLOOKUP(A198,PP,17,FALSE)</f>
        <v>Cleared</v>
      </c>
      <c r="AQ198" s="63" t="str">
        <f>VLOOKUP(A198,PP,18,FALSE)</f>
        <v>X</v>
      </c>
      <c r="AR198" s="95" t="e">
        <f>VLOOKUP(A198,BB,3,FALSE)</f>
        <v>#N/A</v>
      </c>
      <c r="AS198" s="95" t="str">
        <f>VLOOKUP(A198,PP,19,FALSE)</f>
        <v>NBI</v>
      </c>
      <c r="AT198" s="63">
        <f>VLOOKUP(A198,PP,20,FALSE)</f>
        <v>32</v>
      </c>
      <c r="AU198" s="63">
        <f>VLOOKUP(A198,PP,21,FALSE)</f>
        <v>38</v>
      </c>
      <c r="AV198" s="63">
        <f>VLOOKUP(A198,VV,14,FALSE)</f>
        <v>71</v>
      </c>
      <c r="AW198" s="95">
        <f>VLOOKUP(A198,VV,15,FALSE)</f>
        <v>18499415</v>
      </c>
      <c r="AX198" s="95" t="str">
        <f>VLOOKUP(A198,VV,16,FALSE)</f>
        <v>Passed</v>
      </c>
    </row>
    <row r="199" spans="1:50" x14ac:dyDescent="0.25">
      <c r="A199">
        <f>'Master File 02.27'!A140</f>
        <v>51721821</v>
      </c>
      <c r="B199" t="str">
        <f>VLOOKUP(A199,OO,2,FALSE)</f>
        <v>Acupinpin, Ernesto Jr.</v>
      </c>
      <c r="G199">
        <f>VLOOKUP(A199,OO,7,FALSE)</f>
        <v>51577893</v>
      </c>
      <c r="H199" t="str">
        <f>VLOOKUP(A199,OO,8,FALSE)</f>
        <v>Alcantara, Charie Hope</v>
      </c>
      <c r="I199">
        <f>VLOOKUP(A199,OO,9,FALSE)</f>
        <v>51772919</v>
      </c>
      <c r="J199" t="str">
        <f>VLOOKUP(A199,OO,10,FALSE)</f>
        <v>Fernandez, Rosanna Eslava</v>
      </c>
      <c r="K199" t="str">
        <f>VLOOKUP(A199,OO,11,FALSE)</f>
        <v>Senior CSR</v>
      </c>
      <c r="L199" t="str">
        <f>VLOOKUP(A199,OO,12,FALSE)</f>
        <v>PRODUCTION</v>
      </c>
      <c r="M199" t="str">
        <f>VLOOKUP(A199,OO,13,FALSE)</f>
        <v>ACTIVE</v>
      </c>
      <c r="N199" t="str">
        <f>VLOOKUP(A199,OO,14,FALSE)</f>
        <v>Kaiser SMC Resupply</v>
      </c>
      <c r="O199" t="str">
        <f>VLOOKUP(A199,OO,15,FALSE)</f>
        <v>Wave 4</v>
      </c>
      <c r="P199" t="str">
        <f>VLOOKUP(A199,OO,17,FALSE)</f>
        <v>E0.2</v>
      </c>
      <c r="Q199" t="str">
        <f>VLOOKUP(A199,OO,18,FALSE)</f>
        <v>2.0</v>
      </c>
      <c r="R199" s="64">
        <f>VLOOKUP(A199,OO,19,FALSE)</f>
        <v>43153</v>
      </c>
      <c r="S199" s="64">
        <f>VLOOKUP(A199,OO,20,FALSE)</f>
        <v>43192</v>
      </c>
      <c r="T199">
        <f>VLOOKUP(A199,OO,22,FALSE)</f>
        <v>6624924</v>
      </c>
      <c r="U199" t="str">
        <f>VLOOKUP(A199,OO,23,FALSE)</f>
        <v>EACUPINP</v>
      </c>
      <c r="V199" t="str">
        <f>VLOOKUP(A199,OO,24,FALSE)</f>
        <v>ERNESTO.ACUPINPINJR</v>
      </c>
      <c r="W199">
        <f>VLOOKUP(A199,OO,25,FALSE)</f>
        <v>69315</v>
      </c>
      <c r="X199" t="str">
        <f>VLOOKUP(A199,OO,26,FALSE)</f>
        <v>AcupinpinErnest</v>
      </c>
      <c r="Y199" t="str">
        <f>VLOOKUP(A199,OO,27,FALSE)</f>
        <v>PG3.HCLKAISERHC.AcupinpinErnest</v>
      </c>
      <c r="Z199" s="65">
        <f>VLOOKUP(A199,OO,28,FALSE)</f>
        <v>14872</v>
      </c>
      <c r="AA199" s="64">
        <f>VLOOKUP(A199,DZ,6,FALSE)</f>
        <v>34073</v>
      </c>
      <c r="AB199" t="str">
        <f>VLOOKUP(A199,HR,5,FALSE)</f>
        <v>Brgy. Pitogo Makati City</v>
      </c>
      <c r="AF199" s="63" t="s">
        <v>14873</v>
      </c>
      <c r="AG199" t="s">
        <v>14874</v>
      </c>
      <c r="AH199" s="63">
        <v>70</v>
      </c>
      <c r="AI199" s="63">
        <v>38</v>
      </c>
      <c r="AJ199" s="63">
        <v>32</v>
      </c>
      <c r="AL199" s="94" t="str">
        <f>VLOOKUP(A199,DZ,96,FALSE)</f>
        <v>ZAIBOY455@GMAIL.COM</v>
      </c>
      <c r="AM199" s="94" t="str">
        <f>VLOOKUP(A199,PP,13,FALSE)</f>
        <v>Audited</v>
      </c>
      <c r="AN199" s="94" t="str">
        <f>VLOOKUP(A199,PP,15,FALSE)</f>
        <v>Cleared</v>
      </c>
      <c r="AO199" s="95" t="str">
        <f>VLOOKUP(A199,PP,16,FALSE)</f>
        <v>Cleared</v>
      </c>
      <c r="AP199" s="63" t="str">
        <f>VLOOKUP(A199,PP,17,FALSE)</f>
        <v>Cleared</v>
      </c>
      <c r="AQ199" s="63" t="str">
        <f>VLOOKUP(A199,PP,18,FALSE)</f>
        <v>X</v>
      </c>
      <c r="AR199" s="95" t="e">
        <f>VLOOKUP(A199,BB,3,FALSE)</f>
        <v>#N/A</v>
      </c>
      <c r="AS199" s="95" t="str">
        <f>VLOOKUP(A199,PP,19,FALSE)</f>
        <v>NBI</v>
      </c>
      <c r="AT199" s="63">
        <f>VLOOKUP(A199,PP,20,FALSE)</f>
        <v>32</v>
      </c>
      <c r="AU199" s="63">
        <f>VLOOKUP(A199,PP,21,FALSE)</f>
        <v>38</v>
      </c>
      <c r="AV199" s="63">
        <f>VLOOKUP(A199,VV,14,FALSE)</f>
        <v>70</v>
      </c>
      <c r="AW199" s="95">
        <f>VLOOKUP(A199,VV,15,FALSE)</f>
        <v>24555768</v>
      </c>
      <c r="AX199" s="95" t="str">
        <f>VLOOKUP(A199,VV,16,FALSE)</f>
        <v>Passed</v>
      </c>
    </row>
    <row r="200" spans="1:50" x14ac:dyDescent="0.25">
      <c r="A200">
        <f>'Master File 02.27'!A149</f>
        <v>51717245</v>
      </c>
      <c r="B200" t="str">
        <f>VLOOKUP(A200,OO,2,FALSE)</f>
        <v>Cristobal, Maristela</v>
      </c>
      <c r="G200">
        <f>VLOOKUP(A200,OO,7,FALSE)</f>
        <v>51588223</v>
      </c>
      <c r="H200" t="str">
        <f>VLOOKUP(A200,OO,8,FALSE)</f>
        <v>Pereira, Aiza Gay</v>
      </c>
      <c r="I200">
        <f>VLOOKUP(A200,OO,9,FALSE)</f>
        <v>51609648</v>
      </c>
      <c r="J200" t="str">
        <f>VLOOKUP(A200,OO,10,FALSE)</f>
        <v>Alcantara, Ma. Concepcion</v>
      </c>
      <c r="K200" t="str">
        <f>VLOOKUP(A200,OO,11,FALSE)</f>
        <v>Senior CSR</v>
      </c>
      <c r="L200" t="str">
        <f>VLOOKUP(A200,OO,12,FALSE)</f>
        <v>PRODUCTION</v>
      </c>
      <c r="M200" t="str">
        <f>VLOOKUP(A200,OO,13,FALSE)</f>
        <v>ACTIVE</v>
      </c>
      <c r="N200" t="str">
        <f>VLOOKUP(A200,OO,14,FALSE)</f>
        <v>Sleep EQ</v>
      </c>
      <c r="O200" t="str">
        <f>VLOOKUP(A200,OO,15,FALSE)</f>
        <v>Wave 30</v>
      </c>
      <c r="P200" t="str">
        <f>VLOOKUP(A200,OO,17,FALSE)</f>
        <v>E0.2</v>
      </c>
      <c r="Q200" t="str">
        <f>VLOOKUP(A200,OO,18,FALSE)</f>
        <v>2.1</v>
      </c>
      <c r="R200" s="64">
        <f>VLOOKUP(A200,OO,19,FALSE)</f>
        <v>43115</v>
      </c>
      <c r="S200" s="64">
        <f>VLOOKUP(A200,OO,20,FALSE)</f>
        <v>43753</v>
      </c>
      <c r="T200">
        <f>VLOOKUP(A200,OO,22,FALSE)</f>
        <v>6624788</v>
      </c>
      <c r="U200" t="str">
        <f>VLOOKUP(A200,OO,23,FALSE)</f>
        <v>MCRISTOB</v>
      </c>
      <c r="V200" t="str">
        <f>VLOOKUP(A200,OO,24,FALSE)</f>
        <v>MARISTELA.CRISTOBAL</v>
      </c>
      <c r="W200">
        <f>VLOOKUP(A200,OO,25,FALSE)</f>
        <v>69113</v>
      </c>
      <c r="X200" t="str">
        <f>VLOOKUP(A200,OO,26,FALSE)</f>
        <v>CRISTOBALMARIST</v>
      </c>
      <c r="Y200" t="str">
        <f>VLOOKUP(A200,OO,27,FALSE)</f>
        <v>PG3.HCLSleepRSEQ.CRISTOBALMARIST</v>
      </c>
      <c r="Z200" s="65">
        <f>VLOOKUP(A200,OO,28,FALSE)</f>
        <v>14995</v>
      </c>
      <c r="AA200" s="64">
        <f>VLOOKUP(A200,DZ,6,FALSE)</f>
        <v>35493</v>
      </c>
      <c r="AB200" t="str">
        <f>VLOOKUP(A200,HR,5,FALSE)</f>
        <v>Blk 4 Lot 13 Blue Bay Homes, Mapayapa Village Pulang Lupa Un</v>
      </c>
      <c r="AF200" s="63" t="s">
        <v>14873</v>
      </c>
      <c r="AG200" t="s">
        <v>14874</v>
      </c>
      <c r="AH200" s="63">
        <v>70</v>
      </c>
      <c r="AI200" s="63">
        <v>37</v>
      </c>
      <c r="AJ200" s="63">
        <v>32</v>
      </c>
      <c r="AL200" s="94" t="str">
        <f>VLOOKUP(A200,DZ,96,FALSE)</f>
        <v>MARIS.CRISTOBAL2018@GMAIL.COM</v>
      </c>
      <c r="AM200" s="94" t="str">
        <f>VLOOKUP(A200,PP,13,FALSE)</f>
        <v>Audited</v>
      </c>
      <c r="AN200" s="94" t="str">
        <f>VLOOKUP(A200,PP,15,FALSE)</f>
        <v>Cleared</v>
      </c>
      <c r="AO200" s="95" t="str">
        <f>VLOOKUP(A200,PP,16,FALSE)</f>
        <v>Cleared</v>
      </c>
      <c r="AP200" s="63" t="str">
        <f>VLOOKUP(A200,PP,17,FALSE)</f>
        <v>Cleared</v>
      </c>
      <c r="AQ200" s="63" t="str">
        <f>VLOOKUP(A200,PP,18,FALSE)</f>
        <v>X</v>
      </c>
      <c r="AR200" s="95" t="e">
        <f>VLOOKUP(A200,BB,3,FALSE)</f>
        <v>#N/A</v>
      </c>
      <c r="AS200" s="95" t="str">
        <f>VLOOKUP(A200,PP,19,FALSE)</f>
        <v>NBI</v>
      </c>
      <c r="AT200" s="63">
        <f>VLOOKUP(A200,PP,20,FALSE)</f>
        <v>32</v>
      </c>
      <c r="AU200" s="63">
        <f>VLOOKUP(A200,PP,21,FALSE)</f>
        <v>37</v>
      </c>
      <c r="AV200" s="63">
        <f>VLOOKUP(A200,VV,14,FALSE)</f>
        <v>70</v>
      </c>
      <c r="AW200" s="95">
        <f>VLOOKUP(A200,VV,15,FALSE)</f>
        <v>32868611</v>
      </c>
      <c r="AX200" s="95" t="str">
        <f>VLOOKUP(A200,VV,16,FALSE)</f>
        <v>Passed</v>
      </c>
    </row>
    <row r="201" spans="1:50" x14ac:dyDescent="0.25">
      <c r="A201">
        <f>'Master File 02.27'!A179</f>
        <v>51727440</v>
      </c>
      <c r="B201" t="str">
        <f>VLOOKUP(A201,OO,2,FALSE)</f>
        <v>Sotelo, Mark Allen</v>
      </c>
      <c r="G201">
        <f>VLOOKUP(A201,OO,7,FALSE)</f>
        <v>51698640</v>
      </c>
      <c r="H201" t="str">
        <f>VLOOKUP(A201,OO,8,FALSE)</f>
        <v>Catalan, Honorato</v>
      </c>
      <c r="I201">
        <f>VLOOKUP(A201,OO,9,FALSE)</f>
        <v>51747002</v>
      </c>
      <c r="J201" t="str">
        <f>VLOOKUP(A201,OO,10,FALSE)</f>
        <v>Ronelle, Dalay</v>
      </c>
      <c r="K201" t="str">
        <f>VLOOKUP(A201,OO,11,FALSE)</f>
        <v>Senior CSR</v>
      </c>
      <c r="L201" t="str">
        <f>VLOOKUP(A201,OO,12,FALSE)</f>
        <v>PRODUCTION</v>
      </c>
      <c r="M201" t="str">
        <f>VLOOKUP(A201,OO,13,FALSE)</f>
        <v>ACTIVE</v>
      </c>
      <c r="N201" t="str">
        <f>VLOOKUP(A201,OO,14,FALSE)</f>
        <v>PPMC IB L2</v>
      </c>
      <c r="O201" t="str">
        <f>VLOOKUP(A201,OO,15,FALSE)</f>
        <v>Wave 14</v>
      </c>
      <c r="P201" t="str">
        <f>VLOOKUP(A201,OO,17,FALSE)</f>
        <v>E0.2</v>
      </c>
      <c r="Q201" t="str">
        <f>VLOOKUP(A201,OO,18,FALSE)</f>
        <v>1.10</v>
      </c>
      <c r="R201" s="64">
        <f>VLOOKUP(A201,OO,19,FALSE)</f>
        <v>43194</v>
      </c>
      <c r="S201" s="64">
        <f>VLOOKUP(A201,OO,20,FALSE)</f>
        <v>43234</v>
      </c>
      <c r="T201">
        <f>VLOOKUP(A201,OO,22,FALSE)</f>
        <v>6624164</v>
      </c>
      <c r="U201" t="str">
        <f>VLOOKUP(A201,OO,23,FALSE)</f>
        <v>MSOTELO1</v>
      </c>
      <c r="V201" t="str">
        <f>VLOOKUP(A201,OO,24,FALSE)</f>
        <v>MARKALLEN.SOTELO</v>
      </c>
      <c r="W201">
        <f>VLOOKUP(A201,OO,25,FALSE)</f>
        <v>48479</v>
      </c>
      <c r="X201" t="str">
        <f>VLOOKUP(A201,OO,26,FALSE)</f>
        <v>SoteloMarkAllen</v>
      </c>
      <c r="Y201" t="str">
        <f>VLOOKUP(A201,OO,27,FALSE)</f>
        <v>PG3.HCLPPMCIB.SoteloMarkAllen</v>
      </c>
      <c r="Z201" s="65">
        <f>VLOOKUP(A201,OO,28,FALSE)</f>
        <v>15478</v>
      </c>
      <c r="AA201" s="64">
        <f>VLOOKUP(A201,DZ,6,FALSE)</f>
        <v>33488</v>
      </c>
      <c r="AB201" t="str">
        <f>VLOOKUP(A201,HR,5,FALSE)</f>
        <v>376 Dr. Sixto Antonio ave. Pasig City</v>
      </c>
      <c r="AF201" s="63" t="s">
        <v>14873</v>
      </c>
      <c r="AG201" t="s">
        <v>14874</v>
      </c>
      <c r="AH201" s="63">
        <v>70</v>
      </c>
      <c r="AI201" s="63">
        <v>41</v>
      </c>
      <c r="AJ201" s="63">
        <v>32</v>
      </c>
      <c r="AL201" s="94" t="str">
        <f>VLOOKUP(A201,DZ,96,FALSE)</f>
        <v>ALLEN.HH7@GMAIL.COM</v>
      </c>
      <c r="AM201" s="94" t="str">
        <f>VLOOKUP(A201,PP,13,FALSE)</f>
        <v>Audited</v>
      </c>
      <c r="AN201" s="94" t="str">
        <f>VLOOKUP(A201,PP,15,FALSE)</f>
        <v>Cleared</v>
      </c>
      <c r="AO201" s="95" t="str">
        <f>VLOOKUP(A201,PP,16,FALSE)</f>
        <v>Cleared</v>
      </c>
      <c r="AP201" s="63" t="str">
        <f>VLOOKUP(A201,PP,17,FALSE)</f>
        <v>Cleared</v>
      </c>
      <c r="AQ201" s="63" t="str">
        <f>VLOOKUP(A201,PP,18,FALSE)</f>
        <v>X</v>
      </c>
      <c r="AR201" s="95" t="e">
        <f>VLOOKUP(A201,BB,3,FALSE)</f>
        <v>#N/A</v>
      </c>
      <c r="AS201" s="95" t="str">
        <f>VLOOKUP(A201,PP,19,FALSE)</f>
        <v>NBI</v>
      </c>
      <c r="AT201" s="63">
        <f>VLOOKUP(A201,PP,20,FALSE)</f>
        <v>32</v>
      </c>
      <c r="AU201" s="63">
        <f>VLOOKUP(A201,PP,21,FALSE)</f>
        <v>41</v>
      </c>
      <c r="AV201" s="63">
        <f>VLOOKUP(A201,VV,14,FALSE)</f>
        <v>70</v>
      </c>
      <c r="AW201" s="95">
        <f>VLOOKUP(A201,VV,15,FALSE)</f>
        <v>25141692</v>
      </c>
      <c r="AX201" s="95" t="str">
        <f>VLOOKUP(A201,VV,16,FALSE)</f>
        <v>Passed</v>
      </c>
    </row>
    <row r="202" spans="1:50" x14ac:dyDescent="0.25">
      <c r="A202">
        <f>'Master File 02.27'!A83</f>
        <v>51695859</v>
      </c>
      <c r="B202" t="str">
        <f>VLOOKUP(A202,OO,2,FALSE)</f>
        <v>Angeles, Ninio</v>
      </c>
      <c r="G202">
        <f>VLOOKUP(A202,OO,7,FALSE)</f>
        <v>51576660</v>
      </c>
      <c r="H202" t="str">
        <f>VLOOKUP(A202,OO,8,FALSE)</f>
        <v>Rodrigo, Robin</v>
      </c>
      <c r="I202">
        <f>VLOOKUP(A202,OO,9,FALSE)</f>
        <v>51609648</v>
      </c>
      <c r="J202" t="str">
        <f>VLOOKUP(A202,OO,10,FALSE)</f>
        <v>Alcantara, Ma. Concepcion</v>
      </c>
      <c r="K202" t="str">
        <f>VLOOKUP(A202,OO,11,FALSE)</f>
        <v>Senior CSR</v>
      </c>
      <c r="L202" t="str">
        <f>VLOOKUP(A202,OO,12,FALSE)</f>
        <v>PRODUCTION</v>
      </c>
      <c r="M202" t="str">
        <f>VLOOKUP(A202,OO,13,FALSE)</f>
        <v>ACTIVE</v>
      </c>
      <c r="N202" t="str">
        <f>VLOOKUP(A202,OO,14,FALSE)</f>
        <v>Sleep EQ</v>
      </c>
      <c r="O202" t="str">
        <f>VLOOKUP(A202,OO,15,FALSE)</f>
        <v>Wave 25</v>
      </c>
      <c r="P202" t="str">
        <f>VLOOKUP(A202,OO,17,FALSE)</f>
        <v>E0.2</v>
      </c>
      <c r="Q202" t="str">
        <f>VLOOKUP(A202,OO,18,FALSE)</f>
        <v>2.6</v>
      </c>
      <c r="R202" s="64">
        <f>VLOOKUP(A202,OO,19,FALSE)</f>
        <v>42950</v>
      </c>
      <c r="S202" s="64">
        <f>VLOOKUP(A202,OO,20,FALSE)</f>
        <v>43650</v>
      </c>
      <c r="T202">
        <f>VLOOKUP(A202,OO,22,FALSE)</f>
        <v>6624583</v>
      </c>
      <c r="U202" t="str">
        <f>VLOOKUP(A202,OO,23,FALSE)</f>
        <v>NANGELES</v>
      </c>
      <c r="V202" t="str">
        <f>VLOOKUP(A202,OO,24,FALSE)</f>
        <v>NINIO.ANGELES</v>
      </c>
      <c r="W202">
        <f>VLOOKUP(A202,OO,25,FALSE)</f>
        <v>69214</v>
      </c>
      <c r="X202" t="str">
        <f>VLOOKUP(A202,OO,26,FALSE)</f>
        <v>AngelesNinio</v>
      </c>
      <c r="Y202" t="str">
        <f>VLOOKUP(A202,OO,27,FALSE)</f>
        <v>PG3.HCLSleepRSEQ.AngelesNinio</v>
      </c>
      <c r="Z202" s="65">
        <f>VLOOKUP(A202,OO,28,FALSE)</f>
        <v>14418</v>
      </c>
      <c r="AA202" s="64">
        <f>VLOOKUP(A202,DZ,6,FALSE)</f>
        <v>33568</v>
      </c>
      <c r="AB202" t="str">
        <f>VLOOKUP(A202,HR,5,FALSE)</f>
        <v>Unit 8 29th St Palar Village Taguig City</v>
      </c>
      <c r="AF202" s="63" t="s">
        <v>14873</v>
      </c>
      <c r="AG202" t="s">
        <v>14874</v>
      </c>
      <c r="AH202" s="63">
        <v>69</v>
      </c>
      <c r="AI202" s="63">
        <v>37</v>
      </c>
      <c r="AJ202" s="63">
        <v>32</v>
      </c>
      <c r="AL202" s="94" t="str">
        <f>VLOOKUP(A202,DZ,96,FALSE)</f>
        <v>NINIO.ANGELES26@GMAIL.COM</v>
      </c>
      <c r="AM202" s="94" t="str">
        <f>VLOOKUP(A202,PP,13,FALSE)</f>
        <v>Audited</v>
      </c>
      <c r="AN202" s="94" t="str">
        <f>VLOOKUP(A202,PP,15,FALSE)</f>
        <v>Cleared</v>
      </c>
      <c r="AO202" s="95" t="str">
        <f>VLOOKUP(A202,PP,16,FALSE)</f>
        <v>Cleared</v>
      </c>
      <c r="AP202" s="63" t="str">
        <f>VLOOKUP(A202,PP,17,FALSE)</f>
        <v>Cleared</v>
      </c>
      <c r="AQ202" s="63" t="str">
        <f>VLOOKUP(A202,PP,18,FALSE)</f>
        <v>X</v>
      </c>
      <c r="AR202" s="95" t="e">
        <f>VLOOKUP(A202,BB,3,FALSE)</f>
        <v>#N/A</v>
      </c>
      <c r="AS202" s="95" t="str">
        <f>VLOOKUP(A202,PP,19,FALSE)</f>
        <v>NBI</v>
      </c>
      <c r="AT202" s="63">
        <f>VLOOKUP(A202,PP,20,FALSE)</f>
        <v>32</v>
      </c>
      <c r="AU202" s="63">
        <f>VLOOKUP(A202,PP,21,FALSE)</f>
        <v>37</v>
      </c>
      <c r="AV202" s="63">
        <f>VLOOKUP(A202,VV,14,FALSE)</f>
        <v>69</v>
      </c>
      <c r="AW202" s="95">
        <f>VLOOKUP(A202,VV,15,FALSE)</f>
        <v>95658238</v>
      </c>
      <c r="AX202" s="95" t="str">
        <f>VLOOKUP(A202,VV,16,FALSE)</f>
        <v>Passed</v>
      </c>
    </row>
    <row r="203" spans="1:50" x14ac:dyDescent="0.25">
      <c r="A203">
        <f>'Master File 02.27'!A134</f>
        <v>51721464</v>
      </c>
      <c r="B203" t="str">
        <f>VLOOKUP(A203,OO,2,FALSE)</f>
        <v>Peque, Giovanni</v>
      </c>
      <c r="G203">
        <f>VLOOKUP(A203,OO,7,FALSE)</f>
        <v>51691175</v>
      </c>
      <c r="H203" t="str">
        <f>VLOOKUP(A203,OO,8,FALSE)</f>
        <v>Estaras, Rowell Golloso</v>
      </c>
      <c r="I203">
        <f>VLOOKUP(A203,OO,9,FALSE)</f>
        <v>51609648</v>
      </c>
      <c r="J203" t="str">
        <f>VLOOKUP(A203,OO,10,FALSE)</f>
        <v>Alcantara, Ma. Concepcion</v>
      </c>
      <c r="K203" t="str">
        <f>VLOOKUP(A203,OO,11,FALSE)</f>
        <v>Senior CSR</v>
      </c>
      <c r="L203" t="str">
        <f>VLOOKUP(A203,OO,12,FALSE)</f>
        <v>PRODUCTION</v>
      </c>
      <c r="M203" t="str">
        <f>VLOOKUP(A203,OO,13,FALSE)</f>
        <v>ACTIVE</v>
      </c>
      <c r="N203" t="str">
        <f>VLOOKUP(A203,OO,14,FALSE)</f>
        <v>Sleep EQ</v>
      </c>
      <c r="O203" t="str">
        <f>VLOOKUP(A203,OO,15,FALSE)</f>
        <v>Wave 5</v>
      </c>
      <c r="P203" t="str">
        <f>VLOOKUP(A203,OO,17,FALSE)</f>
        <v>E0.2</v>
      </c>
      <c r="Q203" t="str">
        <f>VLOOKUP(A203,OO,18,FALSE)</f>
        <v>2.0</v>
      </c>
      <c r="R203" s="64">
        <f>VLOOKUP(A203,OO,19,FALSE)</f>
        <v>43150</v>
      </c>
      <c r="S203" s="64">
        <f>VLOOKUP(A203,OO,20,FALSE)</f>
        <v>43185</v>
      </c>
      <c r="T203">
        <f>VLOOKUP(A203,OO,22,FALSE)</f>
        <v>6624876</v>
      </c>
      <c r="U203" t="str">
        <f>VLOOKUP(A203,OO,23,FALSE)</f>
        <v>GPEQUE</v>
      </c>
      <c r="V203" t="str">
        <f>VLOOKUP(A203,OO,24,FALSE)</f>
        <v>GIOVANNI.PEQUE</v>
      </c>
      <c r="W203">
        <f>VLOOKUP(A203,OO,25,FALSE)</f>
        <v>69476</v>
      </c>
      <c r="X203" t="str">
        <f>VLOOKUP(A203,OO,26,FALSE)</f>
        <v>PequeGiovanni</v>
      </c>
      <c r="Y203" t="str">
        <f>VLOOKUP(A203,OO,27,FALSE)</f>
        <v>PG3.HCLSleepRSEQ.PequeGiovanni</v>
      </c>
      <c r="Z203" s="65">
        <f>VLOOKUP(A203,OO,28,FALSE)</f>
        <v>14866</v>
      </c>
      <c r="AA203" s="64">
        <f>VLOOKUP(A203,DZ,6,FALSE)</f>
        <v>32301</v>
      </c>
      <c r="AB203" t="str">
        <f>VLOOKUP(A203,HR,5,FALSE)</f>
        <v>Manila</v>
      </c>
      <c r="AF203" s="63" t="s">
        <v>14873</v>
      </c>
      <c r="AG203" t="s">
        <v>14874</v>
      </c>
      <c r="AH203" s="63">
        <v>69</v>
      </c>
      <c r="AI203" s="63">
        <v>40</v>
      </c>
      <c r="AJ203" s="63">
        <v>32</v>
      </c>
      <c r="AL203" s="94" t="str">
        <f>VLOOKUP(A203,DZ,96,FALSE)</f>
        <v>GIOVANNI.PEQUE@YAHOO.COM</v>
      </c>
      <c r="AM203" s="94" t="str">
        <f>VLOOKUP(A203,PP,13,FALSE)</f>
        <v>Audited</v>
      </c>
      <c r="AN203" s="94" t="str">
        <f>VLOOKUP(A203,PP,15,FALSE)</f>
        <v>Cleared</v>
      </c>
      <c r="AO203" s="95" t="str">
        <f>VLOOKUP(A203,PP,16,FALSE)</f>
        <v>Cleared</v>
      </c>
      <c r="AP203" s="63" t="str">
        <f>VLOOKUP(A203,PP,17,FALSE)</f>
        <v>Cleared</v>
      </c>
      <c r="AQ203" s="63" t="str">
        <f>VLOOKUP(A203,PP,18,FALSE)</f>
        <v>X</v>
      </c>
      <c r="AR203" s="95" t="e">
        <f>VLOOKUP(A203,BB,3,FALSE)</f>
        <v>#N/A</v>
      </c>
      <c r="AS203" s="95" t="str">
        <f>VLOOKUP(A203,PP,19,FALSE)</f>
        <v>NBI</v>
      </c>
      <c r="AT203" s="63">
        <f>VLOOKUP(A203,PP,20,FALSE)</f>
        <v>32</v>
      </c>
      <c r="AU203" s="63">
        <f>VLOOKUP(A203,PP,21,FALSE)</f>
        <v>40</v>
      </c>
      <c r="AV203" s="63">
        <f>VLOOKUP(A203,VV,14,FALSE)</f>
        <v>69</v>
      </c>
      <c r="AW203" s="95">
        <f>VLOOKUP(A203,VV,15,FALSE)</f>
        <v>44891198</v>
      </c>
      <c r="AX203" s="95" t="str">
        <f>VLOOKUP(A203,VV,16,FALSE)</f>
        <v>Passed</v>
      </c>
    </row>
    <row r="204" spans="1:50" x14ac:dyDescent="0.25">
      <c r="A204">
        <f>'Master File 02.27'!A154</f>
        <v>51723237</v>
      </c>
      <c r="B204" t="str">
        <f>VLOOKUP(A204,OO,2,FALSE)</f>
        <v>Narvasa, John Michael</v>
      </c>
      <c r="G204">
        <f>VLOOKUP(A204,OO,7,FALSE)</f>
        <v>51698640</v>
      </c>
      <c r="H204" t="str">
        <f>VLOOKUP(A204,OO,8,FALSE)</f>
        <v>Catalan, Honorato</v>
      </c>
      <c r="I204">
        <f>VLOOKUP(A204,OO,9,FALSE)</f>
        <v>51747002</v>
      </c>
      <c r="J204" t="str">
        <f>VLOOKUP(A204,OO,10,FALSE)</f>
        <v>Ronelle, Dalay</v>
      </c>
      <c r="K204" t="str">
        <f>VLOOKUP(A204,OO,11,FALSE)</f>
        <v>Senior CSR</v>
      </c>
      <c r="L204" t="str">
        <f>VLOOKUP(A204,OO,12,FALSE)</f>
        <v>PRODUCTION</v>
      </c>
      <c r="M204" t="str">
        <f>VLOOKUP(A204,OO,13,FALSE)</f>
        <v>ACTIVE</v>
      </c>
      <c r="N204" t="str">
        <f>VLOOKUP(A204,OO,14,FALSE)</f>
        <v>PPMC IB L2</v>
      </c>
      <c r="O204" t="str">
        <f>VLOOKUP(A204,OO,15,FALSE)</f>
        <v>Wave 12</v>
      </c>
      <c r="P204" t="str">
        <f>VLOOKUP(A204,OO,17,FALSE)</f>
        <v>E0.2</v>
      </c>
      <c r="Q204" t="str">
        <f>VLOOKUP(A204,OO,18,FALSE)</f>
        <v>1.11</v>
      </c>
      <c r="R204" s="64">
        <f>VLOOKUP(A204,OO,19,FALSE)</f>
        <v>43161</v>
      </c>
      <c r="S204" s="64">
        <f>VLOOKUP(A204,OO,20,FALSE)</f>
        <v>43213</v>
      </c>
      <c r="T204">
        <f>VLOOKUP(A204,OO,22,FALSE)</f>
        <v>6634550</v>
      </c>
      <c r="U204" t="str">
        <f>VLOOKUP(A204,OO,23,FALSE)</f>
        <v>JNARVASA</v>
      </c>
      <c r="V204" t="str">
        <f>VLOOKUP(A204,OO,24,FALSE)</f>
        <v>JOHNMICHAEL.NARVASA</v>
      </c>
      <c r="W204">
        <f>VLOOKUP(A204,OO,25,FALSE)</f>
        <v>48547</v>
      </c>
      <c r="X204" t="str">
        <f>VLOOKUP(A204,OO,26,FALSE)</f>
        <v>NarvasaJohnMi</v>
      </c>
      <c r="Y204" t="str">
        <f>VLOOKUP(A204,OO,27,FALSE)</f>
        <v>PG3.HCLPPMCIB.NarvasaJohnMi</v>
      </c>
      <c r="Z204" s="65">
        <f>VLOOKUP(A204,OO,28,FALSE)</f>
        <v>15443</v>
      </c>
      <c r="AA204" s="64">
        <f>VLOOKUP(A204,DZ,6,FALSE)</f>
        <v>31507</v>
      </c>
      <c r="AB204" t="str">
        <f>VLOOKUP(A204,HR,5,FALSE)</f>
        <v>710A San Rafael Mandaluyong</v>
      </c>
      <c r="AF204" s="63" t="s">
        <v>14873</v>
      </c>
      <c r="AG204" t="s">
        <v>14874</v>
      </c>
      <c r="AH204" s="63">
        <v>69</v>
      </c>
      <c r="AI204" s="63">
        <v>43</v>
      </c>
      <c r="AJ204" s="63">
        <v>32</v>
      </c>
      <c r="AL204" s="94" t="str">
        <f>VLOOKUP(A204,DZ,96,FALSE)</f>
        <v>NARVASAMIKEY@GMAIL.COM</v>
      </c>
      <c r="AM204" s="94" t="str">
        <f>VLOOKUP(A204,PP,13,FALSE)</f>
        <v>Audited</v>
      </c>
      <c r="AN204" s="94" t="str">
        <f>VLOOKUP(A204,PP,15,FALSE)</f>
        <v>Cleared</v>
      </c>
      <c r="AO204" s="95" t="str">
        <f>VLOOKUP(A204,PP,16,FALSE)</f>
        <v>Cleared</v>
      </c>
      <c r="AP204" s="63" t="str">
        <f>VLOOKUP(A204,PP,17,FALSE)</f>
        <v>Cleared</v>
      </c>
      <c r="AQ204" s="63" t="str">
        <f>VLOOKUP(A204,PP,18,FALSE)</f>
        <v>X</v>
      </c>
      <c r="AR204" s="95" t="e">
        <f>VLOOKUP(A204,BB,3,FALSE)</f>
        <v>#N/A</v>
      </c>
      <c r="AS204" s="95" t="str">
        <f>VLOOKUP(A204,PP,19,FALSE)</f>
        <v>Police</v>
      </c>
      <c r="AT204" s="63">
        <f>VLOOKUP(A204,PP,20,FALSE)</f>
        <v>32</v>
      </c>
      <c r="AU204" s="63">
        <f>VLOOKUP(A204,PP,21,FALSE)</f>
        <v>43</v>
      </c>
      <c r="AV204" s="63">
        <f>VLOOKUP(A204,VV,14,FALSE)</f>
        <v>69</v>
      </c>
      <c r="AW204" s="95">
        <f>VLOOKUP(A204,VV,15,FALSE)</f>
        <v>98939770</v>
      </c>
      <c r="AX204" s="95" t="str">
        <f>VLOOKUP(A204,VV,16,FALSE)</f>
        <v>Passed</v>
      </c>
    </row>
    <row r="205" spans="1:50" x14ac:dyDescent="0.25">
      <c r="A205">
        <f>'Master File 02.27'!A13</f>
        <v>51742024</v>
      </c>
      <c r="B205" t="str">
        <f>VLOOKUP(A205,OO,2,FALSE)</f>
        <v>Azarcon, Lovely Marie</v>
      </c>
      <c r="G205">
        <f>VLOOKUP(A205,OO,7,FALSE)</f>
        <v>51607523</v>
      </c>
      <c r="H205" t="str">
        <f>VLOOKUP(A205,OO,8,FALSE)</f>
        <v>Adove, Christian</v>
      </c>
      <c r="I205">
        <f>VLOOKUP(A205,OO,9,FALSE)</f>
        <v>51772919</v>
      </c>
      <c r="J205" t="str">
        <f>VLOOKUP(A205,OO,10,FALSE)</f>
        <v>Fernandez, Rosanna Eslava</v>
      </c>
      <c r="K205" t="str">
        <f>VLOOKUP(A205,OO,11,FALSE)</f>
        <v>Senior CSR</v>
      </c>
      <c r="L205" t="str">
        <f>VLOOKUP(A205,OO,12,FALSE)</f>
        <v>PRODUCTION</v>
      </c>
      <c r="M205" t="str">
        <f>VLOOKUP(A205,OO,13,FALSE)</f>
        <v>ACTIVE</v>
      </c>
      <c r="N205" t="str">
        <f>VLOOKUP(A205,OO,14,FALSE)</f>
        <v>Kaiser SMC Resupply</v>
      </c>
      <c r="O205" t="str">
        <f>VLOOKUP(A205,OO,15,FALSE)</f>
        <v>Wave 7</v>
      </c>
      <c r="P205" t="str">
        <f>VLOOKUP(A205,OO,17,FALSE)</f>
        <v>E0.2</v>
      </c>
      <c r="Q205" t="str">
        <f>VLOOKUP(A205,OO,18,FALSE)</f>
        <v>1.7</v>
      </c>
      <c r="R205" s="64">
        <f>VLOOKUP(A205,OO,19,FALSE)</f>
        <v>43290</v>
      </c>
      <c r="S205" s="64">
        <f>VLOOKUP(A205,OO,20,FALSE)</f>
        <v>43664</v>
      </c>
      <c r="T205">
        <f>VLOOKUP(A205,OO,22,FALSE)</f>
        <v>6634762</v>
      </c>
      <c r="U205" t="str">
        <f>VLOOKUP(A205,OO,23,FALSE)</f>
        <v>LAZARCON</v>
      </c>
      <c r="V205" t="str">
        <f>VLOOKUP(A205,OO,24,FALSE)</f>
        <v>LOVELYMARIE.AZARCON</v>
      </c>
      <c r="W205">
        <f>VLOOKUP(A205,OO,25,FALSE)</f>
        <v>48582</v>
      </c>
      <c r="X205" t="str">
        <f>VLOOKUP(A205,OO,26,FALSE)</f>
        <v>AzarconLovely</v>
      </c>
      <c r="Y205" t="str">
        <f>VLOOKUP(A205,OO,27,FALSE)</f>
        <v>PG3.HCLKAISERHC.AzarconLovely</v>
      </c>
      <c r="Z205" s="65">
        <f>VLOOKUP(A205,OO,28,FALSE)</f>
        <v>15329</v>
      </c>
      <c r="AA205" s="64">
        <f>VLOOKUP(A205,DZ,6,FALSE)</f>
        <v>33039</v>
      </c>
      <c r="AB205" t="str">
        <f>VLOOKUP(A205,HR,5,FALSE)</f>
        <v>178 Block Lot 006 Dahlia St., Brgy Pembo</v>
      </c>
      <c r="AF205" s="63" t="s">
        <v>14873</v>
      </c>
      <c r="AG205" t="s">
        <v>14874</v>
      </c>
      <c r="AH205" s="63">
        <v>68</v>
      </c>
      <c r="AI205" s="63">
        <v>39</v>
      </c>
      <c r="AJ205" s="63">
        <v>32</v>
      </c>
      <c r="AL205" s="94" t="str">
        <f>VLOOKUP(A205,DZ,96,FALSE)</f>
        <v>AZARCONLOVELY.15@GMAIL.COM</v>
      </c>
      <c r="AM205" s="94" t="str">
        <f>VLOOKUP(A205,PP,13,FALSE)</f>
        <v>Audited</v>
      </c>
      <c r="AN205" s="94" t="str">
        <f>VLOOKUP(A205,PP,15,FALSE)</f>
        <v>Cleared</v>
      </c>
      <c r="AO205" s="95" t="str">
        <f>VLOOKUP(A205,PP,16,FALSE)</f>
        <v>Cleared</v>
      </c>
      <c r="AP205" s="63" t="str">
        <f>VLOOKUP(A205,PP,17,FALSE)</f>
        <v>Cleared</v>
      </c>
      <c r="AQ205" s="63" t="str">
        <f>VLOOKUP(A205,PP,18,FALSE)</f>
        <v>X</v>
      </c>
      <c r="AR205" s="95" t="e">
        <f>VLOOKUP(A205,BB,3,FALSE)</f>
        <v>#N/A</v>
      </c>
      <c r="AS205" s="95" t="str">
        <f>VLOOKUP(A205,PP,19,FALSE)</f>
        <v>NBI</v>
      </c>
      <c r="AT205" s="63">
        <f>VLOOKUP(A205,PP,20,FALSE)</f>
        <v>32</v>
      </c>
      <c r="AU205" s="63">
        <f>VLOOKUP(A205,PP,21,FALSE)</f>
        <v>39</v>
      </c>
      <c r="AV205" s="63">
        <f>VLOOKUP(A205,VV,14,FALSE)</f>
        <v>68</v>
      </c>
      <c r="AW205" s="95">
        <f>VLOOKUP(A205,VV,15,FALSE)</f>
        <v>78104640</v>
      </c>
      <c r="AX205" s="95" t="str">
        <f>VLOOKUP(A205,VV,16,FALSE)</f>
        <v>Passed</v>
      </c>
    </row>
    <row r="206" spans="1:50" x14ac:dyDescent="0.25">
      <c r="A206">
        <f>'Master File 02.27'!A101</f>
        <v>51719217</v>
      </c>
      <c r="B206" t="str">
        <f>VLOOKUP(A206,OO,2,FALSE)</f>
        <v>Sarmiento, Melvin</v>
      </c>
      <c r="G206">
        <f>VLOOKUP(A206,OO,7,FALSE)</f>
        <v>51588223</v>
      </c>
      <c r="H206" t="str">
        <f>VLOOKUP(A206,OO,8,FALSE)</f>
        <v>Pereira, Aiza Gay</v>
      </c>
      <c r="I206">
        <f>VLOOKUP(A206,OO,9,FALSE)</f>
        <v>51609648</v>
      </c>
      <c r="J206" t="str">
        <f>VLOOKUP(A206,OO,10,FALSE)</f>
        <v>Alcantara, Ma. Concepcion</v>
      </c>
      <c r="K206" t="str">
        <f>VLOOKUP(A206,OO,11,FALSE)</f>
        <v>Senior CSR</v>
      </c>
      <c r="L206" t="str">
        <f>VLOOKUP(A206,OO,12,FALSE)</f>
        <v>PRODUCTION</v>
      </c>
      <c r="M206" t="str">
        <f>VLOOKUP(A206,OO,13,FALSE)</f>
        <v>ACTIVE</v>
      </c>
      <c r="N206" t="str">
        <f>VLOOKUP(A206,OO,14,FALSE)</f>
        <v>Sleep EQ</v>
      </c>
      <c r="O206" t="str">
        <f>VLOOKUP(A206,OO,15,FALSE)</f>
        <v>Wave 30</v>
      </c>
      <c r="P206" t="str">
        <f>VLOOKUP(A206,OO,17,FALSE)</f>
        <v>E0.2</v>
      </c>
      <c r="Q206" t="str">
        <f>VLOOKUP(A206,OO,18,FALSE)</f>
        <v>2.0</v>
      </c>
      <c r="R206" s="64">
        <f>VLOOKUP(A206,OO,19,FALSE)</f>
        <v>43131</v>
      </c>
      <c r="S206" s="64">
        <f>VLOOKUP(A206,OO,20,FALSE)</f>
        <v>43753</v>
      </c>
      <c r="T206">
        <f>VLOOKUP(A206,OO,22,FALSE)</f>
        <v>6624817</v>
      </c>
      <c r="U206" t="str">
        <f>VLOOKUP(A206,OO,23,FALSE)</f>
        <v>MSARMIE1</v>
      </c>
      <c r="V206" t="str">
        <f>VLOOKUP(A206,OO,24,FALSE)</f>
        <v>MELVIN.SARMIENTO</v>
      </c>
      <c r="W206">
        <f>VLOOKUP(A206,OO,25,FALSE)</f>
        <v>69304</v>
      </c>
      <c r="X206" t="str">
        <f>VLOOKUP(A206,OO,26,FALSE)</f>
        <v>SarmientoMelvin</v>
      </c>
      <c r="Y206" t="str">
        <f>VLOOKUP(A206,OO,27,FALSE)</f>
        <v>PG3.HCLSleepRSEQ.SarmientoMelvin</v>
      </c>
      <c r="Z206" s="65">
        <f>VLOOKUP(A206,OO,28,FALSE)</f>
        <v>14946</v>
      </c>
      <c r="AA206" s="64">
        <f>VLOOKUP(A206,DZ,6,FALSE)</f>
        <v>29766</v>
      </c>
      <c r="AB206" t="str">
        <f>VLOOKUP(A206,HR,5,FALSE)</f>
        <v>724 San Rafael St. Mandaluyong City</v>
      </c>
      <c r="AF206" s="63" t="s">
        <v>14873</v>
      </c>
      <c r="AG206" t="s">
        <v>14874</v>
      </c>
      <c r="AH206" s="63">
        <v>68</v>
      </c>
      <c r="AI206" s="63">
        <v>42</v>
      </c>
      <c r="AJ206" s="63">
        <v>32</v>
      </c>
      <c r="AL206" s="94" t="str">
        <f>VLOOKUP(A206,DZ,96,FALSE)</f>
        <v>JA2CU@YAHOO.COM</v>
      </c>
      <c r="AM206" s="94" t="str">
        <f>VLOOKUP(A206,PP,13,FALSE)</f>
        <v>Audited</v>
      </c>
      <c r="AN206" s="94" t="str">
        <f>VLOOKUP(A206,PP,15,FALSE)</f>
        <v>Cleared</v>
      </c>
      <c r="AO206" s="95" t="str">
        <f>VLOOKUP(A206,PP,16,FALSE)</f>
        <v>Cleared</v>
      </c>
      <c r="AP206" s="63" t="str">
        <f>VLOOKUP(A206,PP,17,FALSE)</f>
        <v>Cleared</v>
      </c>
      <c r="AQ206" s="63" t="str">
        <f>VLOOKUP(A206,PP,18,FALSE)</f>
        <v>X</v>
      </c>
      <c r="AR206" s="95" t="e">
        <f>VLOOKUP(A206,BB,3,FALSE)</f>
        <v>#N/A</v>
      </c>
      <c r="AS206" s="95" t="str">
        <f>VLOOKUP(A206,PP,19,FALSE)</f>
        <v>NBI</v>
      </c>
      <c r="AT206" s="63">
        <f>VLOOKUP(A206,PP,20,FALSE)</f>
        <v>32</v>
      </c>
      <c r="AU206" s="63">
        <f>VLOOKUP(A206,PP,21,FALSE)</f>
        <v>42</v>
      </c>
      <c r="AV206" s="63">
        <f>VLOOKUP(A206,VV,14,FALSE)</f>
        <v>68</v>
      </c>
      <c r="AW206" s="95">
        <f>VLOOKUP(A206,VV,15,FALSE)</f>
        <v>53439237</v>
      </c>
      <c r="AX206" s="95" t="str">
        <f>VLOOKUP(A206,VV,16,FALSE)</f>
        <v>Passed</v>
      </c>
    </row>
    <row r="207" spans="1:50" x14ac:dyDescent="0.25">
      <c r="A207">
        <f>'Master File 02.27'!A124</f>
        <v>51720817</v>
      </c>
      <c r="B207" t="str">
        <f>VLOOKUP(A207,OO,2,FALSE)</f>
        <v>Maniquis, Fonseneca Louise</v>
      </c>
      <c r="G207">
        <f>VLOOKUP(A207,OO,7,FALSE)</f>
        <v>51577893</v>
      </c>
      <c r="H207" t="str">
        <f>VLOOKUP(A207,OO,8,FALSE)</f>
        <v>Alcantara, Charie Hope</v>
      </c>
      <c r="I207">
        <f>VLOOKUP(A207,OO,9,FALSE)</f>
        <v>51772919</v>
      </c>
      <c r="J207" t="str">
        <f>VLOOKUP(A207,OO,10,FALSE)</f>
        <v>Fernandez, Rosanna Eslava</v>
      </c>
      <c r="K207" t="str">
        <f>VLOOKUP(A207,OO,11,FALSE)</f>
        <v>Senior CSR</v>
      </c>
      <c r="L207" t="str">
        <f>VLOOKUP(A207,OO,12,FALSE)</f>
        <v>PRODUCTION</v>
      </c>
      <c r="M207" t="str">
        <f>VLOOKUP(A207,OO,13,FALSE)</f>
        <v>ACTIVE</v>
      </c>
      <c r="N207" t="str">
        <f>VLOOKUP(A207,OO,14,FALSE)</f>
        <v>Kaiser SMC Resupply</v>
      </c>
      <c r="O207" t="str">
        <f>VLOOKUP(A207,OO,15,FALSE)</f>
        <v>Wave 7</v>
      </c>
      <c r="P207" t="str">
        <f>VLOOKUP(A207,OO,17,FALSE)</f>
        <v>E0.2</v>
      </c>
      <c r="Q207" t="str">
        <f>VLOOKUP(A207,OO,18,FALSE)</f>
        <v>2.0</v>
      </c>
      <c r="R207" s="64">
        <f>VLOOKUP(A207,OO,19,FALSE)</f>
        <v>43144</v>
      </c>
      <c r="S207" s="64">
        <f>VLOOKUP(A207,OO,20,FALSE)</f>
        <v>43664</v>
      </c>
      <c r="T207">
        <f>VLOOKUP(A207,OO,22,FALSE)</f>
        <v>6624889</v>
      </c>
      <c r="U207" t="str">
        <f>VLOOKUP(A207,OO,23,FALSE)</f>
        <v>FMANIQUI</v>
      </c>
      <c r="V207" t="str">
        <f>VLOOKUP(A207,OO,24,FALSE)</f>
        <v>FONSENECALOUISE.M</v>
      </c>
      <c r="W207">
        <f>VLOOKUP(A207,OO,25,FALSE)</f>
        <v>12188</v>
      </c>
      <c r="X207" t="str">
        <f>VLOOKUP(A207,OO,26,FALSE)</f>
        <v>ManiquisFonsen</v>
      </c>
      <c r="Y207" t="str">
        <f>VLOOKUP(A207,OO,27,FALSE)</f>
        <v>PG3.HCLKAISERHC.ManiquisFonsen</v>
      </c>
      <c r="Z207" s="65">
        <f>VLOOKUP(A207,OO,28,FALSE)</f>
        <v>14840</v>
      </c>
      <c r="AA207" s="64">
        <f>VLOOKUP(A207,DZ,6,FALSE)</f>
        <v>29582</v>
      </c>
      <c r="AB207" t="str">
        <f>VLOOKUP(A207,HR,5,FALSE)</f>
        <v>129 Bagong Pook Malvar Batangas</v>
      </c>
      <c r="AF207" s="63" t="s">
        <v>14873</v>
      </c>
      <c r="AG207" t="s">
        <v>14874</v>
      </c>
      <c r="AH207" s="63">
        <v>68</v>
      </c>
      <c r="AI207" s="63">
        <v>40</v>
      </c>
      <c r="AJ207" s="63">
        <v>32</v>
      </c>
      <c r="AL207" s="94" t="str">
        <f>VLOOKUP(A207,DZ,96,FALSE)</f>
        <v>LOUISEMANIQUIS@ROCKETMAIL.COM</v>
      </c>
      <c r="AM207" s="94" t="str">
        <f>VLOOKUP(A207,PP,13,FALSE)</f>
        <v>Audited</v>
      </c>
      <c r="AN207" s="94" t="str">
        <f>VLOOKUP(A207,PP,15,FALSE)</f>
        <v>Cleared</v>
      </c>
      <c r="AO207" s="95" t="str">
        <f>VLOOKUP(A207,PP,16,FALSE)</f>
        <v>Cleared</v>
      </c>
      <c r="AP207" s="63" t="str">
        <f>VLOOKUP(A207,PP,17,FALSE)</f>
        <v>Cleared</v>
      </c>
      <c r="AQ207" s="63" t="str">
        <f>VLOOKUP(A207,PP,18,FALSE)</f>
        <v>X</v>
      </c>
      <c r="AR207" s="95" t="e">
        <f>VLOOKUP(A207,BB,3,FALSE)</f>
        <v>#N/A</v>
      </c>
      <c r="AS207" s="95" t="str">
        <f>VLOOKUP(A207,PP,19,FALSE)</f>
        <v>NBI</v>
      </c>
      <c r="AT207" s="63">
        <f>VLOOKUP(A207,PP,20,FALSE)</f>
        <v>32</v>
      </c>
      <c r="AU207" s="63">
        <f>VLOOKUP(A207,PP,21,FALSE)</f>
        <v>40</v>
      </c>
      <c r="AV207" s="63">
        <f>VLOOKUP(A207,VV,14,FALSE)</f>
        <v>68</v>
      </c>
      <c r="AW207" s="95">
        <f>VLOOKUP(A207,VV,15,FALSE)</f>
        <v>37435808</v>
      </c>
      <c r="AX207" s="95" t="str">
        <f>VLOOKUP(A207,VV,16,FALSE)</f>
        <v>Passed</v>
      </c>
    </row>
    <row r="208" spans="1:50" x14ac:dyDescent="0.25">
      <c r="A208">
        <f>'Master File 02.27'!A195</f>
        <v>51728819</v>
      </c>
      <c r="B208" t="str">
        <f>VLOOKUP(A208,OO,2,FALSE)</f>
        <v>Chubong, Johannez Andrei</v>
      </c>
      <c r="G208">
        <f>VLOOKUP(A208,OO,7,FALSE)</f>
        <v>51576660</v>
      </c>
      <c r="H208" t="str">
        <f>VLOOKUP(A208,OO,8,FALSE)</f>
        <v>Rodrigo, Robin</v>
      </c>
      <c r="I208">
        <f>VLOOKUP(A208,OO,9,FALSE)</f>
        <v>51609648</v>
      </c>
      <c r="J208" t="str">
        <f>VLOOKUP(A208,OO,10,FALSE)</f>
        <v>Alcantara, Ma. Concepcion</v>
      </c>
      <c r="K208" t="str">
        <f>VLOOKUP(A208,OO,11,FALSE)</f>
        <v>Senior CSR</v>
      </c>
      <c r="L208" t="str">
        <f>VLOOKUP(A208,OO,12,FALSE)</f>
        <v>PRODUCTION</v>
      </c>
      <c r="M208" t="str">
        <f>VLOOKUP(A208,OO,13,FALSE)</f>
        <v>ACTIVE</v>
      </c>
      <c r="N208" t="str">
        <f>VLOOKUP(A208,OO,14,FALSE)</f>
        <v>Sleep EQ</v>
      </c>
      <c r="O208" t="str">
        <f>VLOOKUP(A208,OO,15,FALSE)</f>
        <v xml:space="preserve">Wave 7 </v>
      </c>
      <c r="P208" t="str">
        <f>VLOOKUP(A208,OO,17,FALSE)</f>
        <v>E0.2</v>
      </c>
      <c r="Q208" t="str">
        <f>VLOOKUP(A208,OO,18,FALSE)</f>
        <v>1.10</v>
      </c>
      <c r="R208" s="64">
        <f>VLOOKUP(A208,OO,19,FALSE)</f>
        <v>43203</v>
      </c>
      <c r="S208" s="64">
        <f>VLOOKUP(A208,OO,20,FALSE)</f>
        <v>43257</v>
      </c>
      <c r="T208">
        <f>VLOOKUP(A208,OO,22,FALSE)</f>
        <v>6634592</v>
      </c>
      <c r="U208" t="str">
        <f>VLOOKUP(A208,OO,23,FALSE)</f>
        <v>JCHUBONG</v>
      </c>
      <c r="V208" t="str">
        <f>VLOOKUP(A208,OO,24,FALSE)</f>
        <v>JOHANNEZANDREI.C</v>
      </c>
      <c r="W208">
        <f>VLOOKUP(A208,OO,25,FALSE)</f>
        <v>16224</v>
      </c>
      <c r="X208" t="str">
        <f>VLOOKUP(A208,OO,26,FALSE)</f>
        <v>ChubongJohannez</v>
      </c>
      <c r="Y208" t="str">
        <f>VLOOKUP(A208,OO,27,FALSE)</f>
        <v>PG3.HCLSleepRSEQ.ChubongJohannez</v>
      </c>
      <c r="Z208" s="65">
        <f>VLOOKUP(A208,OO,28,FALSE)</f>
        <v>15383</v>
      </c>
      <c r="AA208" s="64">
        <f>VLOOKUP(A208,DZ,6,FALSE)</f>
        <v>35654</v>
      </c>
      <c r="AB208" t="str">
        <f>VLOOKUP(A208,HR,5,FALSE)</f>
        <v>Gamini St. Pembo, Makati City</v>
      </c>
      <c r="AF208" s="63" t="s">
        <v>14873</v>
      </c>
      <c r="AG208" t="s">
        <v>14874</v>
      </c>
      <c r="AH208" s="63">
        <v>68</v>
      </c>
      <c r="AI208" s="63">
        <v>41</v>
      </c>
      <c r="AJ208" s="63">
        <v>32</v>
      </c>
      <c r="AL208" s="94" t="str">
        <f>VLOOKUP(A208,DZ,96,FALSE)</f>
        <v>YOHANABRECINOZ@GMAIL.COM</v>
      </c>
      <c r="AM208" s="94" t="str">
        <f>VLOOKUP(A208,PP,13,FALSE)</f>
        <v>Audited</v>
      </c>
      <c r="AN208" s="94" t="str">
        <f>VLOOKUP(A208,PP,15,FALSE)</f>
        <v>Cleared</v>
      </c>
      <c r="AO208" s="95" t="str">
        <f>VLOOKUP(A208,PP,16,FALSE)</f>
        <v>Cleared</v>
      </c>
      <c r="AP208" s="63" t="str">
        <f>VLOOKUP(A208,PP,17,FALSE)</f>
        <v>Cleared</v>
      </c>
      <c r="AQ208" s="63" t="str">
        <f>VLOOKUP(A208,PP,18,FALSE)</f>
        <v>X</v>
      </c>
      <c r="AR208" s="95" t="e">
        <f>VLOOKUP(A208,BB,3,FALSE)</f>
        <v>#N/A</v>
      </c>
      <c r="AS208" s="95" t="str">
        <f>VLOOKUP(A208,PP,19,FALSE)</f>
        <v>NBI</v>
      </c>
      <c r="AT208" s="63">
        <f>VLOOKUP(A208,PP,20,FALSE)</f>
        <v>32</v>
      </c>
      <c r="AU208" s="63">
        <f>VLOOKUP(A208,PP,21,FALSE)</f>
        <v>41</v>
      </c>
      <c r="AV208" s="63">
        <f>VLOOKUP(A208,VV,14,FALSE)</f>
        <v>68</v>
      </c>
      <c r="AW208" s="95">
        <f>VLOOKUP(A208,VV,15,FALSE)</f>
        <v>79184410</v>
      </c>
      <c r="AX208" s="95" t="str">
        <f>VLOOKUP(A208,VV,16,FALSE)</f>
        <v>Passed</v>
      </c>
    </row>
    <row r="209" spans="1:50" x14ac:dyDescent="0.25">
      <c r="A209">
        <f>'Master File 02.27'!A241</f>
        <v>51770309</v>
      </c>
      <c r="B209" t="str">
        <f>VLOOKUP(A209,OO,2,FALSE)</f>
        <v>Berro, Den Aldemar</v>
      </c>
      <c r="G209">
        <f>VLOOKUP(A209,OO,7,FALSE)</f>
        <v>51576660</v>
      </c>
      <c r="H209" t="str">
        <f>VLOOKUP(A209,OO,8,FALSE)</f>
        <v>Rodrigo, Robin</v>
      </c>
      <c r="I209">
        <f>VLOOKUP(A209,OO,9,FALSE)</f>
        <v>51609648</v>
      </c>
      <c r="J209" t="str">
        <f>VLOOKUP(A209,OO,10,FALSE)</f>
        <v>Alcantara, Ma. Concepcion</v>
      </c>
      <c r="K209" t="str">
        <f>VLOOKUP(A209,OO,11,FALSE)</f>
        <v>Senior CSR</v>
      </c>
      <c r="L209" t="str">
        <f>VLOOKUP(A209,OO,12,FALSE)</f>
        <v>PRODUCTION</v>
      </c>
      <c r="M209" t="str">
        <f>VLOOKUP(A209,OO,13,FALSE)</f>
        <v>ACTIVE</v>
      </c>
      <c r="N209" t="str">
        <f>VLOOKUP(A209,OO,14,FALSE)</f>
        <v>Sleep EQ</v>
      </c>
      <c r="O209" t="str">
        <f>VLOOKUP(A209,OO,15,FALSE)</f>
        <v>Wave 19</v>
      </c>
      <c r="P209" t="str">
        <f>VLOOKUP(A209,OO,17,FALSE)</f>
        <v>E0.2</v>
      </c>
      <c r="Q209" t="str">
        <f>VLOOKUP(A209,OO,18,FALSE)</f>
        <v>1.3</v>
      </c>
      <c r="R209" s="64">
        <f>VLOOKUP(A209,OO,19,FALSE)</f>
        <v>43423</v>
      </c>
      <c r="S209" s="64">
        <f>VLOOKUP(A209,OO,20,FALSE)</f>
        <v>43472</v>
      </c>
      <c r="T209">
        <f>VLOOKUP(A209,OO,22,FALSE)</f>
        <v>0</v>
      </c>
      <c r="U209" t="str">
        <f>VLOOKUP(A209,OO,23,FALSE)</f>
        <v>DBERRO</v>
      </c>
      <c r="V209" t="str">
        <f>VLOOKUP(A209,OO,24,FALSE)</f>
        <v>DENALDEMARB</v>
      </c>
      <c r="W209">
        <f>VLOOKUP(A209,OO,25,FALSE)</f>
        <v>48411</v>
      </c>
      <c r="X209" t="str">
        <f>VLOOKUP(A209,OO,26,FALSE)</f>
        <v>BerroDenAldemar</v>
      </c>
      <c r="Y209" t="str">
        <f>VLOOKUP(A209,OO,27,FALSE)</f>
        <v>PG3.HCLSleepRSEQ.BerroDenAldemar</v>
      </c>
      <c r="Z209" s="65">
        <f>VLOOKUP(A209,OO,28,FALSE)</f>
        <v>15418</v>
      </c>
      <c r="AA209" s="64">
        <f>VLOOKUP(A209,DZ,6,FALSE)</f>
        <v>35149</v>
      </c>
      <c r="AB209" t="e">
        <f>VLOOKUP(A209,HR,5,FALSE)</f>
        <v>#N/A</v>
      </c>
      <c r="AF209" s="63" t="s">
        <v>14873</v>
      </c>
      <c r="AG209" t="s">
        <v>14874</v>
      </c>
      <c r="AH209" s="63">
        <v>68</v>
      </c>
      <c r="AI209" s="63">
        <v>38</v>
      </c>
      <c r="AJ209" s="63">
        <v>32</v>
      </c>
      <c r="AL209" s="94" t="str">
        <f>VLOOKUP(A209,DZ,96,FALSE)</f>
        <v>DENALDEMAR@GMAIL.COM</v>
      </c>
      <c r="AM209" s="94" t="str">
        <f>VLOOKUP(A209,PP,13,FALSE)</f>
        <v>Audited</v>
      </c>
      <c r="AN209" s="94" t="str">
        <f>VLOOKUP(A209,PP,15,FALSE)</f>
        <v>Cleared</v>
      </c>
      <c r="AO209" s="95" t="str">
        <f>VLOOKUP(A209,PP,16,FALSE)</f>
        <v>Cleared</v>
      </c>
      <c r="AP209" s="63" t="str">
        <f>VLOOKUP(A209,PP,17,FALSE)</f>
        <v>Cleared</v>
      </c>
      <c r="AQ209" s="63" t="str">
        <f>VLOOKUP(A209,PP,18,FALSE)</f>
        <v>X</v>
      </c>
      <c r="AR209" s="95" t="str">
        <f>VLOOKUP(A209,BB,3,FALSE)</f>
        <v>Green-Closed</v>
      </c>
      <c r="AS209" s="95" t="str">
        <f>VLOOKUP(A209,PP,19,FALSE)</f>
        <v>NBI</v>
      </c>
      <c r="AT209" s="63">
        <f>VLOOKUP(A209,PP,20,FALSE)</f>
        <v>32</v>
      </c>
      <c r="AU209" s="63">
        <f>VLOOKUP(A209,PP,21,FALSE)</f>
        <v>38</v>
      </c>
      <c r="AV209" s="63">
        <f>VLOOKUP(A209,VV,14,FALSE)</f>
        <v>68</v>
      </c>
      <c r="AW209" s="95">
        <f>VLOOKUP(A209,VV,15,FALSE)</f>
        <v>49144393</v>
      </c>
      <c r="AX209" s="95" t="str">
        <f>VLOOKUP(A209,VV,16,FALSE)</f>
        <v>Passed</v>
      </c>
    </row>
    <row r="210" spans="1:50" x14ac:dyDescent="0.25">
      <c r="A210">
        <f>'Master File 02.27'!A109</f>
        <v>51718513</v>
      </c>
      <c r="B210" t="str">
        <f>VLOOKUP(A210,OO,2,FALSE)</f>
        <v>Saludares, Hans Christian</v>
      </c>
      <c r="G210">
        <f>VLOOKUP(A210,OO,7,FALSE)</f>
        <v>51559927</v>
      </c>
      <c r="H210" t="str">
        <f>VLOOKUP(A210,OO,8,FALSE)</f>
        <v>Acena, Bert Allan</v>
      </c>
      <c r="I210">
        <f>VLOOKUP(A210,OO,9,FALSE)</f>
        <v>51772919</v>
      </c>
      <c r="J210" t="str">
        <f>VLOOKUP(A210,OO,10,FALSE)</f>
        <v>Fernandez, Rosanna Eslava</v>
      </c>
      <c r="K210" t="str">
        <f>VLOOKUP(A210,OO,11,FALSE)</f>
        <v>Senior CSR</v>
      </c>
      <c r="L210" t="str">
        <f>VLOOKUP(A210,OO,12,FALSE)</f>
        <v>PRODUCTION</v>
      </c>
      <c r="M210" t="str">
        <f>VLOOKUP(A210,OO,13,FALSE)</f>
        <v>ACTIVE</v>
      </c>
      <c r="N210" t="str">
        <f>VLOOKUP(A210,OO,14,FALSE)</f>
        <v>Kaiser Closet</v>
      </c>
      <c r="O210" t="str">
        <f>VLOOKUP(A210,OO,15,FALSE)</f>
        <v>Wave 11</v>
      </c>
      <c r="P210" t="str">
        <f>VLOOKUP(A210,OO,17,FALSE)</f>
        <v>E0.2</v>
      </c>
      <c r="Q210" t="str">
        <f>VLOOKUP(A210,OO,18,FALSE)</f>
        <v>2.0</v>
      </c>
      <c r="R210" s="64">
        <f>VLOOKUP(A210,OO,19,FALSE)</f>
        <v>43129</v>
      </c>
      <c r="S210" s="64">
        <f>VLOOKUP(A210,OO,20,FALSE)</f>
        <v>43753</v>
      </c>
      <c r="T210">
        <f>VLOOKUP(A210,OO,22,FALSE)</f>
        <v>6624807</v>
      </c>
      <c r="U210" t="str">
        <f>VLOOKUP(A210,OO,23,FALSE)</f>
        <v>HSALUDAR</v>
      </c>
      <c r="V210" t="str">
        <f>VLOOKUP(A210,OO,24,FALSE)</f>
        <v>HANSCHRISTIAN.S</v>
      </c>
      <c r="W210">
        <f>VLOOKUP(A210,OO,25,FALSE)</f>
        <v>69299</v>
      </c>
      <c r="X210" t="str">
        <f>VLOOKUP(A210,OO,26,FALSE)</f>
        <v>SALUDARESHANS</v>
      </c>
      <c r="Y210" t="str">
        <f>VLOOKUP(A210,OO,27,FALSE)</f>
        <v>PG3.HCLKAISERHC.SALUDARESHANS</v>
      </c>
      <c r="Z210" s="65">
        <f>VLOOKUP(A210,OO,28,FALSE)</f>
        <v>14944</v>
      </c>
      <c r="AA210" s="64">
        <f>VLOOKUP(A210,DZ,6,FALSE)</f>
        <v>32364</v>
      </c>
      <c r="AB210" t="str">
        <f>VLOOKUP(A210,HR,5,FALSE)</f>
        <v>Blk 31 Lot 9 Greengate Homes 2 Imus Cavite</v>
      </c>
      <c r="AF210" s="63" t="s">
        <v>14873</v>
      </c>
      <c r="AG210" t="s">
        <v>14874</v>
      </c>
      <c r="AH210" s="63">
        <v>67</v>
      </c>
      <c r="AI210" s="63">
        <v>40</v>
      </c>
      <c r="AJ210" s="63">
        <v>32</v>
      </c>
      <c r="AL210" s="94" t="str">
        <f>VLOOKUP(A210,DZ,96,FALSE)</f>
        <v>HCSALUDARES@GMAIL.COM</v>
      </c>
      <c r="AM210" s="94" t="str">
        <f>VLOOKUP(A210,PP,13,FALSE)</f>
        <v>Audited</v>
      </c>
      <c r="AN210" s="94" t="str">
        <f>VLOOKUP(A210,PP,15,FALSE)</f>
        <v>Cleared</v>
      </c>
      <c r="AO210" s="95" t="str">
        <f>VLOOKUP(A210,PP,16,FALSE)</f>
        <v>Cleared</v>
      </c>
      <c r="AP210" s="63" t="str">
        <f>VLOOKUP(A210,PP,17,FALSE)</f>
        <v>Cleared</v>
      </c>
      <c r="AQ210" s="63" t="str">
        <f>VLOOKUP(A210,PP,18,FALSE)</f>
        <v>X</v>
      </c>
      <c r="AR210" s="95" t="e">
        <f>VLOOKUP(A210,BB,3,FALSE)</f>
        <v>#N/A</v>
      </c>
      <c r="AS210" s="95" t="str">
        <f>VLOOKUP(A210,PP,19,FALSE)</f>
        <v>NBI</v>
      </c>
      <c r="AT210" s="63">
        <f>VLOOKUP(A210,PP,20,FALSE)</f>
        <v>32</v>
      </c>
      <c r="AU210" s="63">
        <f>VLOOKUP(A210,PP,21,FALSE)</f>
        <v>40</v>
      </c>
      <c r="AV210" s="63">
        <f>VLOOKUP(A210,VV,14,FALSE)</f>
        <v>67</v>
      </c>
      <c r="AW210" s="95">
        <f>VLOOKUP(A210,VV,15,FALSE)</f>
        <v>62230869</v>
      </c>
      <c r="AX210" s="95" t="str">
        <f>VLOOKUP(A210,VV,16,FALSE)</f>
        <v>Passed</v>
      </c>
    </row>
    <row r="211" spans="1:50" x14ac:dyDescent="0.25">
      <c r="A211">
        <f>'Master File 02.27'!A196</f>
        <v>51729165</v>
      </c>
      <c r="B211" t="str">
        <f>VLOOKUP(A211,OO,2,FALSE)</f>
        <v>Bais, Maribel</v>
      </c>
      <c r="G211">
        <f>VLOOKUP(A211,OO,7,FALSE)</f>
        <v>51698635</v>
      </c>
      <c r="H211" t="str">
        <f>VLOOKUP(A211,OO,8,FALSE)</f>
        <v>Bautista, Monica</v>
      </c>
      <c r="I211">
        <f>VLOOKUP(A211,OO,9,FALSE)</f>
        <v>51609648</v>
      </c>
      <c r="J211" t="str">
        <f>VLOOKUP(A211,OO,10,FALSE)</f>
        <v>Alcantara, Ma. Concepcion</v>
      </c>
      <c r="K211" t="str">
        <f>VLOOKUP(A211,OO,11,FALSE)</f>
        <v>Senior CSR</v>
      </c>
      <c r="L211" t="str">
        <f>VLOOKUP(A211,OO,12,FALSE)</f>
        <v>PRODUCTION</v>
      </c>
      <c r="M211" t="str">
        <f>VLOOKUP(A211,OO,13,FALSE)</f>
        <v>ACTIVE</v>
      </c>
      <c r="N211" t="str">
        <f>VLOOKUP(A211,OO,14,FALSE)</f>
        <v>DME EQ</v>
      </c>
      <c r="O211" t="str">
        <f>VLOOKUP(A211,OO,15,FALSE)</f>
        <v xml:space="preserve">Wave 7 </v>
      </c>
      <c r="P211" t="str">
        <f>VLOOKUP(A211,OO,17,FALSE)</f>
        <v>E0.2</v>
      </c>
      <c r="Q211" t="str">
        <f>VLOOKUP(A211,OO,18,FALSE)</f>
        <v>1.10</v>
      </c>
      <c r="R211" s="64">
        <f>VLOOKUP(A211,OO,19,FALSE)</f>
        <v>43208</v>
      </c>
      <c r="S211" s="64">
        <f>VLOOKUP(A211,OO,20,FALSE)</f>
        <v>43249</v>
      </c>
      <c r="T211">
        <f>VLOOKUP(A211,OO,22,FALSE)</f>
        <v>6634595</v>
      </c>
      <c r="U211" t="str">
        <f>VLOOKUP(A211,OO,23,FALSE)</f>
        <v>MBAIS1</v>
      </c>
      <c r="V211" t="str">
        <f>VLOOKUP(A211,OO,24,FALSE)</f>
        <v>MARIBEL.BAIS</v>
      </c>
      <c r="W211">
        <f>VLOOKUP(A211,OO,25,FALSE)</f>
        <v>16227</v>
      </c>
      <c r="X211" t="str">
        <f>VLOOKUP(A211,OO,26,FALSE)</f>
        <v>BaisMaribel</v>
      </c>
      <c r="Y211" t="str">
        <f>VLOOKUP(A211,OO,27,FALSE)</f>
        <v>PG3.HCLDMEEQ.BaisMaribel</v>
      </c>
      <c r="Z211" s="65">
        <f>VLOOKUP(A211,OO,28,FALSE)</f>
        <v>15054</v>
      </c>
      <c r="AA211" s="64">
        <f>VLOOKUP(A211,DZ,6,FALSE)</f>
        <v>26063</v>
      </c>
      <c r="AB211" t="str">
        <f>VLOOKUP(A211,HR,5,FALSE)</f>
        <v>#10 K-95 St. Karangalan Vill, Pasig</v>
      </c>
      <c r="AF211" s="63" t="s">
        <v>14873</v>
      </c>
      <c r="AG211" t="s">
        <v>14874</v>
      </c>
      <c r="AH211" s="63">
        <v>67</v>
      </c>
      <c r="AI211" s="63">
        <v>44</v>
      </c>
      <c r="AJ211" s="63">
        <v>32</v>
      </c>
      <c r="AL211" s="94" t="str">
        <f>VLOOKUP(A211,DZ,96,FALSE)</f>
        <v>MABELBAIS1971@GMAIL.COM</v>
      </c>
      <c r="AM211" s="94" t="str">
        <f>VLOOKUP(A211,PP,13,FALSE)</f>
        <v>Audited</v>
      </c>
      <c r="AN211" s="94" t="str">
        <f>VLOOKUP(A211,PP,15,FALSE)</f>
        <v>Cleared</v>
      </c>
      <c r="AO211" s="95" t="str">
        <f>VLOOKUP(A211,PP,16,FALSE)</f>
        <v>Cleared</v>
      </c>
      <c r="AP211" s="63" t="str">
        <f>VLOOKUP(A211,PP,17,FALSE)</f>
        <v>Cleared</v>
      </c>
      <c r="AQ211" s="63" t="str">
        <f>VLOOKUP(A211,PP,18,FALSE)</f>
        <v>X</v>
      </c>
      <c r="AR211" s="95" t="e">
        <f>VLOOKUP(A211,BB,3,FALSE)</f>
        <v>#N/A</v>
      </c>
      <c r="AS211" s="95" t="str">
        <f>VLOOKUP(A211,PP,19,FALSE)</f>
        <v>NBI</v>
      </c>
      <c r="AT211" s="63">
        <f>VLOOKUP(A211,PP,20,FALSE)</f>
        <v>32</v>
      </c>
      <c r="AU211" s="63">
        <f>VLOOKUP(A211,PP,21,FALSE)</f>
        <v>44</v>
      </c>
      <c r="AV211" s="63">
        <f>VLOOKUP(A211,VV,14,FALSE)</f>
        <v>67</v>
      </c>
      <c r="AW211" s="95">
        <f>VLOOKUP(A211,VV,15,FALSE)</f>
        <v>97673866</v>
      </c>
      <c r="AX211" s="95" t="str">
        <f>VLOOKUP(A211,VV,16,FALSE)</f>
        <v>Passed</v>
      </c>
    </row>
    <row r="212" spans="1:50" x14ac:dyDescent="0.25">
      <c r="A212">
        <f>'Master File 02.27'!A205</f>
        <v>51742637</v>
      </c>
      <c r="B212" t="str">
        <f>VLOOKUP(A212,OO,2,FALSE)</f>
        <v>Gregorio, Chris-John</v>
      </c>
      <c r="G212">
        <f>VLOOKUP(A212,OO,7,FALSE)</f>
        <v>51578947</v>
      </c>
      <c r="H212" t="str">
        <f>VLOOKUP(A212,OO,8,FALSE)</f>
        <v>Del Rosario, Rosemarie</v>
      </c>
      <c r="I212">
        <f>VLOOKUP(A212,OO,9,FALSE)</f>
        <v>51747002</v>
      </c>
      <c r="J212" t="str">
        <f>VLOOKUP(A212,OO,10,FALSE)</f>
        <v>Ronelle, Dalay</v>
      </c>
      <c r="K212" t="str">
        <f>VLOOKUP(A212,OO,11,FALSE)</f>
        <v>Senior CSR</v>
      </c>
      <c r="L212" t="str">
        <f>VLOOKUP(A212,OO,12,FALSE)</f>
        <v>PRODUCTION</v>
      </c>
      <c r="M212" t="str">
        <f>VLOOKUP(A212,OO,13,FALSE)</f>
        <v>ACTIVE</v>
      </c>
      <c r="N212" t="str">
        <f>VLOOKUP(A212,OO,14,FALSE)</f>
        <v>PPMC IB L2</v>
      </c>
      <c r="O212" t="str">
        <f>VLOOKUP(A212,OO,15,FALSE)</f>
        <v>Wave 17</v>
      </c>
      <c r="P212" t="str">
        <f>VLOOKUP(A212,OO,17,FALSE)</f>
        <v>E0.2</v>
      </c>
      <c r="Q212" t="str">
        <f>VLOOKUP(A212,OO,18,FALSE)</f>
        <v>1.7</v>
      </c>
      <c r="R212" s="64">
        <f>VLOOKUP(A212,OO,19,FALSE)</f>
        <v>43297</v>
      </c>
      <c r="S212" s="64">
        <f>VLOOKUP(A212,OO,20,FALSE)</f>
        <v>43381</v>
      </c>
      <c r="T212">
        <f>VLOOKUP(A212,OO,22,FALSE)</f>
        <v>6634775</v>
      </c>
      <c r="U212" t="str">
        <f>VLOOKUP(A212,OO,23,FALSE)</f>
        <v>CGREGOR4</v>
      </c>
      <c r="V212" t="str">
        <f>VLOOKUP(A212,OO,24,FALSE)</f>
        <v>CHRIS-JOHN.GREGORIO</v>
      </c>
      <c r="W212">
        <f>VLOOKUP(A212,OO,25,FALSE)</f>
        <v>48536</v>
      </c>
      <c r="X212" t="str">
        <f>VLOOKUP(A212,OO,26,FALSE)</f>
        <v>GregorioChris</v>
      </c>
      <c r="Y212" t="str">
        <f>VLOOKUP(A212,OO,27,FALSE)</f>
        <v>PG3.HCLPPMCIB.GregorioChris</v>
      </c>
      <c r="Z212" s="65">
        <f>VLOOKUP(A212,OO,28,FALSE)</f>
        <v>15308</v>
      </c>
      <c r="AA212" s="64">
        <f>VLOOKUP(A212,DZ,6,FALSE)</f>
        <v>32881</v>
      </c>
      <c r="AB212" t="str">
        <f>VLOOKUP(A212,HR,5,FALSE)</f>
        <v>#205 M.L.Q st Hagonoy Taguig City</v>
      </c>
      <c r="AF212" s="63" t="s">
        <v>14873</v>
      </c>
      <c r="AG212" t="s">
        <v>14874</v>
      </c>
      <c r="AH212" s="63">
        <v>67</v>
      </c>
      <c r="AI212" s="63">
        <v>40</v>
      </c>
      <c r="AJ212" s="63">
        <v>32</v>
      </c>
      <c r="AL212" s="94" t="str">
        <f>VLOOKUP(A212,DZ,96,FALSE)</f>
        <v>CHRISJOHNGREGORIO@GMAIL.COM</v>
      </c>
      <c r="AM212" s="94" t="str">
        <f>VLOOKUP(A212,PP,13,FALSE)</f>
        <v>Audited</v>
      </c>
      <c r="AN212" s="94" t="str">
        <f>VLOOKUP(A212,PP,15,FALSE)</f>
        <v>Cleared</v>
      </c>
      <c r="AO212" s="95" t="str">
        <f>VLOOKUP(A212,PP,16,FALSE)</f>
        <v>Cleared</v>
      </c>
      <c r="AP212" s="63" t="str">
        <f>VLOOKUP(A212,PP,17,FALSE)</f>
        <v>Cleared</v>
      </c>
      <c r="AQ212" s="63" t="str">
        <f>VLOOKUP(A212,PP,18,FALSE)</f>
        <v>X</v>
      </c>
      <c r="AR212" s="95" t="e">
        <f>VLOOKUP(A212,BB,3,FALSE)</f>
        <v>#N/A</v>
      </c>
      <c r="AS212" s="95" t="str">
        <f>VLOOKUP(A212,PP,19,FALSE)</f>
        <v>Police</v>
      </c>
      <c r="AT212" s="63">
        <f>VLOOKUP(A212,PP,20,FALSE)</f>
        <v>32</v>
      </c>
      <c r="AU212" s="63">
        <f>VLOOKUP(A212,PP,21,FALSE)</f>
        <v>40</v>
      </c>
      <c r="AV212" s="63">
        <f>VLOOKUP(A212,VV,14,FALSE)</f>
        <v>67</v>
      </c>
      <c r="AW212" s="95">
        <f>VLOOKUP(A212,VV,15,FALSE)</f>
        <v>52038785</v>
      </c>
      <c r="AX212" s="95" t="str">
        <f>VLOOKUP(A212,VV,16,FALSE)</f>
        <v>Passed</v>
      </c>
    </row>
    <row r="213" spans="1:50" x14ac:dyDescent="0.25">
      <c r="A213">
        <f>'Master File 02.27'!A169</f>
        <v>51726928</v>
      </c>
      <c r="B213" t="str">
        <f>VLOOKUP(A213,OO,2,FALSE)</f>
        <v>Catina, Sidro Miguel</v>
      </c>
      <c r="G213">
        <f>VLOOKUP(A213,OO,7,FALSE)</f>
        <v>51615282</v>
      </c>
      <c r="H213" t="str">
        <f>VLOOKUP(A213,OO,8,FALSE)</f>
        <v>Lozares, Eurvene Mark Santiago</v>
      </c>
      <c r="I213">
        <f>VLOOKUP(A213,OO,9,FALSE)</f>
        <v>51747002</v>
      </c>
      <c r="J213" t="str">
        <f>VLOOKUP(A213,OO,10,FALSE)</f>
        <v>Ronelle, Dalay</v>
      </c>
      <c r="K213" t="str">
        <f>VLOOKUP(A213,OO,11,FALSE)</f>
        <v>Senior CSR</v>
      </c>
      <c r="L213" t="str">
        <f>VLOOKUP(A213,OO,12,FALSE)</f>
        <v>PRODUCTION</v>
      </c>
      <c r="M213" t="str">
        <f>VLOOKUP(A213,OO,13,FALSE)</f>
        <v>ACTIVE</v>
      </c>
      <c r="N213" t="str">
        <f>VLOOKUP(A213,OO,14,FALSE)</f>
        <v>PPMC BPM</v>
      </c>
      <c r="O213" t="str">
        <f>VLOOKUP(A213,OO,15,FALSE)</f>
        <v>Wave 14</v>
      </c>
      <c r="P213" t="str">
        <f>VLOOKUP(A213,OO,17,FALSE)</f>
        <v>E0.2</v>
      </c>
      <c r="Q213" t="str">
        <f>VLOOKUP(A213,OO,18,FALSE)</f>
        <v>1.11</v>
      </c>
      <c r="R213" s="64">
        <f>VLOOKUP(A213,OO,19,FALSE)</f>
        <v>43187</v>
      </c>
      <c r="S213" s="64">
        <f>VLOOKUP(A213,OO,20,FALSE)</f>
        <v>43234</v>
      </c>
      <c r="T213">
        <f>VLOOKUP(A213,OO,22,FALSE)</f>
        <v>6624004</v>
      </c>
      <c r="U213" t="str">
        <f>VLOOKUP(A213,OO,23,FALSE)</f>
        <v>SCATINA</v>
      </c>
      <c r="V213" t="str">
        <f>VLOOKUP(A213,OO,24,FALSE)</f>
        <v>SIDROMIGUEL.CATINA</v>
      </c>
      <c r="W213">
        <f>VLOOKUP(A213,OO,25,FALSE)</f>
        <v>48484</v>
      </c>
      <c r="X213" t="str">
        <f>VLOOKUP(A213,OO,26,FALSE)</f>
        <v>Catinamiguel</v>
      </c>
      <c r="Y213" t="str">
        <f>VLOOKUP(A213,OO,27,FALSE)</f>
        <v>PG3.HCLPPMCBPM.Catinamiguel</v>
      </c>
      <c r="Z213" s="65">
        <f>VLOOKUP(A213,OO,28,FALSE)</f>
        <v>15485</v>
      </c>
      <c r="AA213" s="64">
        <f>VLOOKUP(A213,DZ,6,FALSE)</f>
        <v>33373</v>
      </c>
      <c r="AB213" t="str">
        <f>VLOOKUP(A213,HR,5,FALSE)</f>
        <v>37 MBH Ilayas Street Alabang Muntinlupa</v>
      </c>
      <c r="AF213" s="63" t="s">
        <v>14873</v>
      </c>
      <c r="AG213" t="s">
        <v>14873</v>
      </c>
      <c r="AH213" s="63">
        <v>62</v>
      </c>
      <c r="AI213" s="63">
        <v>41</v>
      </c>
      <c r="AJ213" s="63">
        <v>32</v>
      </c>
      <c r="AL213" s="94" t="str">
        <f>VLOOKUP(A213,DZ,96,FALSE)</f>
        <v>MIGUEL.CATINA@GMAIL.COM</v>
      </c>
      <c r="AM213" s="94" t="str">
        <f>VLOOKUP(A213,PP,13,FALSE)</f>
        <v>Audited</v>
      </c>
      <c r="AN213" s="94" t="str">
        <f>VLOOKUP(A213,PP,15,FALSE)</f>
        <v>Cleared</v>
      </c>
      <c r="AO213" s="95" t="str">
        <f>VLOOKUP(A213,PP,16,FALSE)</f>
        <v>Cleared</v>
      </c>
      <c r="AP213" s="63" t="str">
        <f>VLOOKUP(A213,PP,17,FALSE)</f>
        <v>Cleared</v>
      </c>
      <c r="AQ213" s="63" t="str">
        <f>VLOOKUP(A213,PP,18,FALSE)</f>
        <v>Cleared</v>
      </c>
      <c r="AR213" s="95" t="e">
        <f>VLOOKUP(A213,BB,3,FALSE)</f>
        <v>#N/A</v>
      </c>
      <c r="AS213" s="95" t="str">
        <f>VLOOKUP(A213,PP,19,FALSE)</f>
        <v>Police</v>
      </c>
      <c r="AT213" s="63">
        <f>VLOOKUP(A213,PP,20,FALSE)</f>
        <v>32</v>
      </c>
      <c r="AU213" s="63">
        <f>VLOOKUP(A213,PP,21,FALSE)</f>
        <v>41</v>
      </c>
      <c r="AV213" s="63">
        <f>VLOOKUP(A213,VV,14,FALSE)</f>
        <v>62</v>
      </c>
      <c r="AW213" s="95">
        <f>VLOOKUP(A213,VV,15,FALSE)</f>
        <v>73011687</v>
      </c>
      <c r="AX213" s="95" t="str">
        <f>VLOOKUP(A213,VV,16,FALSE)</f>
        <v>Passed</v>
      </c>
    </row>
    <row r="214" spans="1:50" x14ac:dyDescent="0.25">
      <c r="A214">
        <f>'Master File 02.27'!A237</f>
        <v>51764660</v>
      </c>
      <c r="B214" t="str">
        <f>VLOOKUP(A214,OO,2,FALSE)</f>
        <v>Macabuhay, John</v>
      </c>
      <c r="G214">
        <f>VLOOKUP(A214,OO,7,FALSE)</f>
        <v>51559927</v>
      </c>
      <c r="H214" t="str">
        <f>VLOOKUP(A214,OO,8,FALSE)</f>
        <v>Acena, Bert Allan</v>
      </c>
      <c r="I214">
        <f>VLOOKUP(A214,OO,9,FALSE)</f>
        <v>51772919</v>
      </c>
      <c r="J214" t="str">
        <f>VLOOKUP(A214,OO,10,FALSE)</f>
        <v>Fernandez, Rosanna Eslava</v>
      </c>
      <c r="K214" t="str">
        <f>VLOOKUP(A214,OO,11,FALSE)</f>
        <v>Senior CSR</v>
      </c>
      <c r="L214" t="str">
        <f>VLOOKUP(A214,OO,12,FALSE)</f>
        <v>PRODUCTION</v>
      </c>
      <c r="M214" t="str">
        <f>VLOOKUP(A214,OO,13,FALSE)</f>
        <v>ACTIVE</v>
      </c>
      <c r="N214" t="str">
        <f>VLOOKUP(A214,OO,14,FALSE)</f>
        <v>Kaiser Closet</v>
      </c>
      <c r="O214" t="str">
        <f>VLOOKUP(A214,OO,15,FALSE)</f>
        <v>Wave 6</v>
      </c>
      <c r="P214" t="str">
        <f>VLOOKUP(A214,OO,17,FALSE)</f>
        <v>E0.2</v>
      </c>
      <c r="Q214" t="str">
        <f>VLOOKUP(A214,OO,18,FALSE)</f>
        <v>1.4</v>
      </c>
      <c r="R214" s="64">
        <f>VLOOKUP(A214,OO,19,FALSE)</f>
        <v>43391</v>
      </c>
      <c r="S214" s="64">
        <f>VLOOKUP(A214,OO,20,FALSE)</f>
        <v>43430</v>
      </c>
      <c r="T214">
        <f>VLOOKUP(A214,OO,22,FALSE)</f>
        <v>0</v>
      </c>
      <c r="U214" t="str">
        <f>VLOOKUP(A214,OO,23,FALSE)</f>
        <v>JMACABUH</v>
      </c>
      <c r="V214" t="str">
        <f>VLOOKUP(A214,OO,24,FALSE)</f>
        <v>JOHNFRAWNELM</v>
      </c>
      <c r="W214">
        <f>VLOOKUP(A214,OO,25,FALSE)</f>
        <v>69015</v>
      </c>
      <c r="X214" t="str">
        <f>VLOOKUP(A214,OO,26,FALSE)</f>
        <v>MacabuhayJohn</v>
      </c>
      <c r="Y214" t="str">
        <f>VLOOKUP(A214,OO,27,FALSE)</f>
        <v>PG3.HCLKAISERHC.MacabuhayJohn</v>
      </c>
      <c r="Z214" s="65">
        <f>VLOOKUP(A214,OO,28,FALSE)</f>
        <v>16200</v>
      </c>
      <c r="AA214" s="64">
        <f>VLOOKUP(A214,DZ,6,FALSE)</f>
        <v>32019</v>
      </c>
      <c r="AB214" t="str">
        <f>VLOOKUP(A214,HR,5,FALSE)</f>
        <v>Phase 3 Block 10 Lot 87 Golden City City of Santa Rosa</v>
      </c>
      <c r="AF214" s="63" t="s">
        <v>14873</v>
      </c>
      <c r="AG214" t="s">
        <v>14874</v>
      </c>
      <c r="AH214" s="63">
        <v>67</v>
      </c>
      <c r="AI214" s="63">
        <v>39</v>
      </c>
      <c r="AJ214" s="63">
        <v>32</v>
      </c>
      <c r="AL214" s="94" t="str">
        <f>VLOOKUP(A214,DZ,96,FALSE)</f>
        <v>JFMACAB@GMAIL.COM</v>
      </c>
      <c r="AM214" s="94" t="str">
        <f>VLOOKUP(A214,PP,13,FALSE)</f>
        <v>Audited</v>
      </c>
      <c r="AN214" s="94" t="str">
        <f>VLOOKUP(A214,PP,15,FALSE)</f>
        <v>Cleared</v>
      </c>
      <c r="AO214" s="95" t="str">
        <f>VLOOKUP(A214,PP,16,FALSE)</f>
        <v>Cleared</v>
      </c>
      <c r="AP214" s="63" t="str">
        <f>VLOOKUP(A214,PP,17,FALSE)</f>
        <v>Cleared</v>
      </c>
      <c r="AQ214" s="63" t="str">
        <f>VLOOKUP(A214,PP,18,FALSE)</f>
        <v>X</v>
      </c>
      <c r="AR214" s="95" t="str">
        <f>VLOOKUP(A214,BB,3,FALSE)</f>
        <v>Green-Closed</v>
      </c>
      <c r="AS214" s="95" t="str">
        <f>VLOOKUP(A214,PP,19,FALSE)</f>
        <v>NBI</v>
      </c>
      <c r="AT214" s="63">
        <f>VLOOKUP(A214,PP,20,FALSE)</f>
        <v>32</v>
      </c>
      <c r="AU214" s="63">
        <f>VLOOKUP(A214,PP,21,FALSE)</f>
        <v>39</v>
      </c>
      <c r="AV214" s="63">
        <f>VLOOKUP(A214,VV,14,FALSE)</f>
        <v>67</v>
      </c>
      <c r="AW214" s="95">
        <f>VLOOKUP(A214,VV,15,FALSE)</f>
        <v>65780359</v>
      </c>
      <c r="AX214" s="95" t="str">
        <f>VLOOKUP(A214,VV,16,FALSE)</f>
        <v>Passed</v>
      </c>
    </row>
    <row r="215" spans="1:50" x14ac:dyDescent="0.25">
      <c r="A215">
        <f>'Master File 02.27'!A108</f>
        <v>51718507</v>
      </c>
      <c r="B215" t="str">
        <f>VLOOKUP(A215,OO,2,FALSE)</f>
        <v>Gorospe, Emerlyn</v>
      </c>
      <c r="G215">
        <f>VLOOKUP(A215,OO,7,FALSE)</f>
        <v>51588225</v>
      </c>
      <c r="H215" t="str">
        <f>VLOOKUP(A215,OO,8,FALSE)</f>
        <v>Boado, Ruel</v>
      </c>
      <c r="I215">
        <f>VLOOKUP(A215,OO,9,FALSE)</f>
        <v>51747002</v>
      </c>
      <c r="J215" t="str">
        <f>VLOOKUP(A215,OO,10,FALSE)</f>
        <v>Ronelle, Dalay</v>
      </c>
      <c r="K215" t="str">
        <f>VLOOKUP(A215,OO,11,FALSE)</f>
        <v>Senior CSR</v>
      </c>
      <c r="L215" t="str">
        <f>VLOOKUP(A215,OO,12,FALSE)</f>
        <v>PRODUCTION</v>
      </c>
      <c r="M215" t="str">
        <f>VLOOKUP(A215,OO,13,FALSE)</f>
        <v>ACTIVE</v>
      </c>
      <c r="N215" t="str">
        <f>VLOOKUP(A215,OO,14,FALSE)</f>
        <v>PPMC</v>
      </c>
      <c r="O215" t="str">
        <f>VLOOKUP(A215,OO,15,FALSE)</f>
        <v>Wave 21</v>
      </c>
      <c r="P215" t="str">
        <f>VLOOKUP(A215,OO,17,FALSE)</f>
        <v>E0.2</v>
      </c>
      <c r="Q215" t="str">
        <f>VLOOKUP(A215,OO,18,FALSE)</f>
        <v>2.0</v>
      </c>
      <c r="R215" s="64">
        <f>VLOOKUP(A215,OO,19,FALSE)</f>
        <v>43129</v>
      </c>
      <c r="S215" s="64">
        <f>VLOOKUP(A215,OO,20,FALSE)</f>
        <v>43725</v>
      </c>
      <c r="T215">
        <f>VLOOKUP(A215,OO,22,FALSE)</f>
        <v>6624804</v>
      </c>
      <c r="U215" t="str">
        <f>VLOOKUP(A215,OO,23,FALSE)</f>
        <v>EGOROSPE</v>
      </c>
      <c r="V215" t="str">
        <f>VLOOKUP(A215,OO,24,FALSE)</f>
        <v>EMERLYN.GOROSPE</v>
      </c>
      <c r="W215">
        <f>VLOOKUP(A215,OO,25,FALSE)</f>
        <v>69296</v>
      </c>
      <c r="X215" t="str">
        <f>VLOOKUP(A215,OO,26,FALSE)</f>
        <v>GorospeEmerlyn</v>
      </c>
      <c r="Y215" t="str">
        <f>VLOOKUP(A215,OO,27,FALSE)</f>
        <v>PG3.HCLPPMCIB.GorospeEmerlyn</v>
      </c>
      <c r="Z215" s="65">
        <f>VLOOKUP(A215,OO,28,FALSE)</f>
        <v>14961</v>
      </c>
      <c r="AA215" s="64">
        <f>VLOOKUP(A215,DZ,6,FALSE)</f>
        <v>33369</v>
      </c>
      <c r="AB215" t="str">
        <f>VLOOKUP(A215,HR,5,FALSE)</f>
        <v>BLOCK 192 LOT50 UPPER PARAISO STREET  PEMBO MAKATI CITY</v>
      </c>
      <c r="AF215" s="63" t="s">
        <v>14873</v>
      </c>
      <c r="AG215" t="s">
        <v>14874</v>
      </c>
      <c r="AH215" s="63">
        <v>66</v>
      </c>
      <c r="AI215" s="63">
        <v>39</v>
      </c>
      <c r="AJ215" s="63">
        <v>32</v>
      </c>
      <c r="AL215" s="94" t="str">
        <f>VLOOKUP(A215,DZ,96,FALSE)</f>
        <v>GOROSPEEMERLYN@YAHOO.COM</v>
      </c>
      <c r="AM215" s="94" t="str">
        <f>VLOOKUP(A215,PP,13,FALSE)</f>
        <v>Audited</v>
      </c>
      <c r="AN215" s="94" t="str">
        <f>VLOOKUP(A215,PP,15,FALSE)</f>
        <v>Cleared</v>
      </c>
      <c r="AO215" s="95" t="str">
        <f>VLOOKUP(A215,PP,16,FALSE)</f>
        <v>Cleared</v>
      </c>
      <c r="AP215" s="63" t="str">
        <f>VLOOKUP(A215,PP,17,FALSE)</f>
        <v>Cleared</v>
      </c>
      <c r="AQ215" s="63" t="str">
        <f>VLOOKUP(A215,PP,18,FALSE)</f>
        <v>X</v>
      </c>
      <c r="AR215" s="95" t="e">
        <f>VLOOKUP(A215,BB,3,FALSE)</f>
        <v>#N/A</v>
      </c>
      <c r="AS215" s="95" t="str">
        <f>VLOOKUP(A215,PP,19,FALSE)</f>
        <v>NBI</v>
      </c>
      <c r="AT215" s="63">
        <f>VLOOKUP(A215,PP,20,FALSE)</f>
        <v>32</v>
      </c>
      <c r="AU215" s="63">
        <f>VLOOKUP(A215,PP,21,FALSE)</f>
        <v>39</v>
      </c>
      <c r="AV215" s="63">
        <f>VLOOKUP(A215,VV,14,FALSE)</f>
        <v>66</v>
      </c>
      <c r="AW215" s="95">
        <f>VLOOKUP(A215,VV,15,FALSE)</f>
        <v>13783750</v>
      </c>
      <c r="AX215" s="95" t="str">
        <f>VLOOKUP(A215,VV,16,FALSE)</f>
        <v>Passed</v>
      </c>
    </row>
    <row r="216" spans="1:50" x14ac:dyDescent="0.25">
      <c r="A216">
        <f>'Master File 02.27'!A112</f>
        <v>51719214</v>
      </c>
      <c r="B216" t="str">
        <f>VLOOKUP(A216,OO,2,FALSE)</f>
        <v>Castillo, Mark Jackson</v>
      </c>
      <c r="G216">
        <f>VLOOKUP(A216,OO,7,FALSE)</f>
        <v>51607523</v>
      </c>
      <c r="H216" t="str">
        <f>VLOOKUP(A216,OO,8,FALSE)</f>
        <v>Adove, Christian</v>
      </c>
      <c r="I216">
        <f>VLOOKUP(A216,OO,9,FALSE)</f>
        <v>51772919</v>
      </c>
      <c r="J216" t="str">
        <f>VLOOKUP(A216,OO,10,FALSE)</f>
        <v>Fernandez, Rosanna Eslava</v>
      </c>
      <c r="K216" t="str">
        <f>VLOOKUP(A216,OO,11,FALSE)</f>
        <v>Senior CSR</v>
      </c>
      <c r="L216" t="str">
        <f>VLOOKUP(A216,OO,12,FALSE)</f>
        <v>PRODUCTION</v>
      </c>
      <c r="M216" t="str">
        <f>VLOOKUP(A216,OO,13,FALSE)</f>
        <v>ACTIVE</v>
      </c>
      <c r="N216" t="str">
        <f>VLOOKUP(A216,OO,14,FALSE)</f>
        <v>Kaiser SMC Resupply</v>
      </c>
      <c r="O216" t="str">
        <f>VLOOKUP(A216,OO,15,FALSE)</f>
        <v>Wave 11</v>
      </c>
      <c r="P216" t="str">
        <f>VLOOKUP(A216,OO,17,FALSE)</f>
        <v>E0.2</v>
      </c>
      <c r="Q216" t="str">
        <f>VLOOKUP(A216,OO,18,FALSE)</f>
        <v>2.0</v>
      </c>
      <c r="R216" s="64">
        <f>VLOOKUP(A216,OO,19,FALSE)</f>
        <v>43131</v>
      </c>
      <c r="S216" s="64">
        <f>VLOOKUP(A216,OO,20,FALSE)</f>
        <v>43753</v>
      </c>
      <c r="T216">
        <f>VLOOKUP(A216,OO,22,FALSE)</f>
        <v>6624815</v>
      </c>
      <c r="U216" t="str">
        <f>VLOOKUP(A216,OO,23,FALSE)</f>
        <v>MCASTIL8</v>
      </c>
      <c r="V216" t="str">
        <f>VLOOKUP(A216,OO,24,FALSE)</f>
        <v>MARKJACKSON.C</v>
      </c>
      <c r="W216">
        <f>VLOOKUP(A216,OO,25,FALSE)</f>
        <v>69302</v>
      </c>
      <c r="X216" t="str">
        <f>VLOOKUP(A216,OO,26,FALSE)</f>
        <v>CASTILLOMARKJACK</v>
      </c>
      <c r="Y216" t="str">
        <f>VLOOKUP(A216,OO,27,FALSE)</f>
        <v>PG3.HCLKAISERHC.CASTILLOMARKJACK</v>
      </c>
      <c r="Z216" s="65">
        <f>VLOOKUP(A216,OO,28,FALSE)</f>
        <v>14962</v>
      </c>
      <c r="AA216" s="64">
        <f>VLOOKUP(A216,DZ,6,FALSE)</f>
        <v>34193</v>
      </c>
      <c r="AB216" t="str">
        <f>VLOOKUP(A216,HR,5,FALSE)</f>
        <v>41, 1731 Domingo St. Pasay City</v>
      </c>
      <c r="AF216" s="63" t="s">
        <v>14873</v>
      </c>
      <c r="AG216" t="s">
        <v>14874</v>
      </c>
      <c r="AH216" s="63">
        <v>66</v>
      </c>
      <c r="AI216" s="63">
        <v>37</v>
      </c>
      <c r="AJ216" s="63">
        <v>32</v>
      </c>
      <c r="AL216" s="94" t="str">
        <f>VLOOKUP(A216,DZ,96,FALSE)</f>
        <v>MARKJACKSONCASTILLO12@GMAIL.CO</v>
      </c>
      <c r="AM216" s="94" t="str">
        <f>VLOOKUP(A216,PP,13,FALSE)</f>
        <v>Audited</v>
      </c>
      <c r="AN216" s="94" t="str">
        <f>VLOOKUP(A216,PP,15,FALSE)</f>
        <v>Cleared</v>
      </c>
      <c r="AO216" s="95" t="str">
        <f>VLOOKUP(A216,PP,16,FALSE)</f>
        <v>Cleared</v>
      </c>
      <c r="AP216" s="63" t="str">
        <f>VLOOKUP(A216,PP,17,FALSE)</f>
        <v>Cleared</v>
      </c>
      <c r="AQ216" s="63" t="str">
        <f>VLOOKUP(A216,PP,18,FALSE)</f>
        <v>X</v>
      </c>
      <c r="AR216" s="95" t="e">
        <f>VLOOKUP(A216,BB,3,FALSE)</f>
        <v>#N/A</v>
      </c>
      <c r="AS216" s="95" t="str">
        <f>VLOOKUP(A216,PP,19,FALSE)</f>
        <v>NBI</v>
      </c>
      <c r="AT216" s="63">
        <f>VLOOKUP(A216,PP,20,FALSE)</f>
        <v>32</v>
      </c>
      <c r="AU216" s="63">
        <f>VLOOKUP(A216,PP,21,FALSE)</f>
        <v>37</v>
      </c>
      <c r="AV216" s="63">
        <f>VLOOKUP(A216,VV,14,FALSE)</f>
        <v>66</v>
      </c>
      <c r="AW216" s="95">
        <f>VLOOKUP(A216,VV,15,FALSE)</f>
        <v>27128527</v>
      </c>
      <c r="AX216" s="95" t="str">
        <f>VLOOKUP(A216,VV,16,FALSE)</f>
        <v>Passed</v>
      </c>
    </row>
    <row r="217" spans="1:50" x14ac:dyDescent="0.25">
      <c r="A217">
        <f>'Master File 02.27'!A148</f>
        <v>51722219</v>
      </c>
      <c r="B217" t="str">
        <f>VLOOKUP(A217,OO,2,FALSE)</f>
        <v>Ordono, Vickilou</v>
      </c>
      <c r="G217">
        <f>VLOOKUP(A217,OO,7,FALSE)</f>
        <v>51698640</v>
      </c>
      <c r="H217" t="str">
        <f>VLOOKUP(A217,OO,8,FALSE)</f>
        <v>Catalan, Honorato</v>
      </c>
      <c r="I217">
        <f>VLOOKUP(A217,OO,9,FALSE)</f>
        <v>51747002</v>
      </c>
      <c r="J217" t="str">
        <f>VLOOKUP(A217,OO,10,FALSE)</f>
        <v>Ronelle, Dalay</v>
      </c>
      <c r="K217" t="str">
        <f>VLOOKUP(A217,OO,11,FALSE)</f>
        <v>Senior CSR</v>
      </c>
      <c r="L217" t="str">
        <f>VLOOKUP(A217,OO,12,FALSE)</f>
        <v>PRODUCTION</v>
      </c>
      <c r="M217" t="str">
        <f>VLOOKUP(A217,OO,13,FALSE)</f>
        <v>ACTIVE</v>
      </c>
      <c r="N217" t="str">
        <f>VLOOKUP(A217,OO,14,FALSE)</f>
        <v>PPMC IB L2</v>
      </c>
      <c r="O217" t="str">
        <f>VLOOKUP(A217,OO,15,FALSE)</f>
        <v>Wave 13</v>
      </c>
      <c r="P217" t="str">
        <f>VLOOKUP(A217,OO,17,FALSE)</f>
        <v>E0.2</v>
      </c>
      <c r="Q217" t="str">
        <f>VLOOKUP(A217,OO,18,FALSE)</f>
        <v>2.0</v>
      </c>
      <c r="R217" s="64">
        <f>VLOOKUP(A217,OO,19,FALSE)</f>
        <v>43157</v>
      </c>
      <c r="S217" s="64">
        <f>VLOOKUP(A217,OO,20,FALSE)</f>
        <v>43206</v>
      </c>
      <c r="T217">
        <f>VLOOKUP(A217,OO,22,FALSE)</f>
        <v>6624967</v>
      </c>
      <c r="U217" t="str">
        <f>VLOOKUP(A217,OO,23,FALSE)</f>
        <v>VORDONO</v>
      </c>
      <c r="V217" t="str">
        <f>VLOOKUP(A217,OO,24,FALSE)</f>
        <v>VICKILOU.ORDONO</v>
      </c>
      <c r="W217">
        <f>VLOOKUP(A217,OO,25,FALSE)</f>
        <v>69815</v>
      </c>
      <c r="X217" t="str">
        <f>VLOOKUP(A217,OO,26,FALSE)</f>
        <v>OrdonoVickilou</v>
      </c>
      <c r="Y217" t="str">
        <f>VLOOKUP(A217,OO,27,FALSE)</f>
        <v>PG3.HCLPPMCIB.OrdonoVickilou</v>
      </c>
      <c r="Z217" s="65">
        <f>VLOOKUP(A217,OO,28,FALSE)</f>
        <v>2897</v>
      </c>
      <c r="AA217" s="64">
        <f>VLOOKUP(A217,DZ,6,FALSE)</f>
        <v>29607</v>
      </c>
      <c r="AB217" t="str">
        <f>VLOOKUP(A217,HR,5,FALSE)</f>
        <v>San Rafael ST. Kapitolyo Pasig City</v>
      </c>
      <c r="AF217" s="63" t="s">
        <v>14873</v>
      </c>
      <c r="AG217" t="s">
        <v>14874</v>
      </c>
      <c r="AH217" s="63">
        <v>66</v>
      </c>
      <c r="AI217" s="63">
        <v>39</v>
      </c>
      <c r="AJ217" s="63">
        <v>32</v>
      </c>
      <c r="AL217" s="94" t="str">
        <f>VLOOKUP(A217,DZ,96,FALSE)</f>
        <v>V.ORDONO@YAHOO.COM</v>
      </c>
      <c r="AM217" s="94" t="str">
        <f>VLOOKUP(A217,PP,13,FALSE)</f>
        <v>Audited</v>
      </c>
      <c r="AN217" s="94" t="str">
        <f>VLOOKUP(A217,PP,15,FALSE)</f>
        <v>Cleared</v>
      </c>
      <c r="AO217" s="95" t="str">
        <f>VLOOKUP(A217,PP,16,FALSE)</f>
        <v>Cleared</v>
      </c>
      <c r="AP217" s="63" t="str">
        <f>VLOOKUP(A217,PP,17,FALSE)</f>
        <v>Cleared</v>
      </c>
      <c r="AQ217" s="63" t="str">
        <f>VLOOKUP(A217,PP,18,FALSE)</f>
        <v>X</v>
      </c>
      <c r="AR217" s="95" t="e">
        <f>VLOOKUP(A217,BB,3,FALSE)</f>
        <v>#N/A</v>
      </c>
      <c r="AS217" s="95" t="str">
        <f>VLOOKUP(A217,PP,19,FALSE)</f>
        <v>NBI</v>
      </c>
      <c r="AT217" s="63">
        <f>VLOOKUP(A217,PP,20,FALSE)</f>
        <v>32</v>
      </c>
      <c r="AU217" s="63">
        <f>VLOOKUP(A217,PP,21,FALSE)</f>
        <v>39</v>
      </c>
      <c r="AV217" s="63">
        <f>VLOOKUP(A217,VV,14,FALSE)</f>
        <v>66</v>
      </c>
      <c r="AW217" s="95">
        <f>VLOOKUP(A217,VV,15,FALSE)</f>
        <v>18021261</v>
      </c>
      <c r="AX217" s="95" t="str">
        <f>VLOOKUP(A217,VV,16,FALSE)</f>
        <v>Passed</v>
      </c>
    </row>
    <row r="218" spans="1:50" x14ac:dyDescent="0.25">
      <c r="A218">
        <f>'Master File 02.27'!A173</f>
        <v>51736813</v>
      </c>
      <c r="B218" t="str">
        <f>VLOOKUP(A218,OO,2,FALSE)</f>
        <v>Teves, Roselyn</v>
      </c>
      <c r="G218">
        <f>VLOOKUP(A218,OO,7,FALSE)</f>
        <v>51588225</v>
      </c>
      <c r="H218" t="str">
        <f>VLOOKUP(A218,OO,8,FALSE)</f>
        <v>Boado, Ruel</v>
      </c>
      <c r="I218">
        <f>VLOOKUP(A218,OO,9,FALSE)</f>
        <v>51747002</v>
      </c>
      <c r="J218" t="str">
        <f>VLOOKUP(A218,OO,10,FALSE)</f>
        <v>Ronelle, Dalay</v>
      </c>
      <c r="K218" t="str">
        <f>VLOOKUP(A218,OO,11,FALSE)</f>
        <v>Senior CSR</v>
      </c>
      <c r="L218" t="str">
        <f>VLOOKUP(A218,OO,12,FALSE)</f>
        <v>PRODUCTION</v>
      </c>
      <c r="M218" t="str">
        <f>VLOOKUP(A218,OO,13,FALSE)</f>
        <v>ACTIVE</v>
      </c>
      <c r="N218" t="str">
        <f>VLOOKUP(A218,OO,14,FALSE)</f>
        <v>PPMC</v>
      </c>
      <c r="O218" t="str">
        <f>VLOOKUP(A218,OO,15,FALSE)</f>
        <v>Wave 17</v>
      </c>
      <c r="P218" t="str">
        <f>VLOOKUP(A218,OO,17,FALSE)</f>
        <v>E0.2</v>
      </c>
      <c r="Q218" t="str">
        <f>VLOOKUP(A218,OO,18,FALSE)</f>
        <v>1.8</v>
      </c>
      <c r="R218" s="64">
        <f>VLOOKUP(A218,OO,19,FALSE)</f>
        <v>43264</v>
      </c>
      <c r="S218" s="64">
        <f>VLOOKUP(A218,OO,20,FALSE)</f>
        <v>43381</v>
      </c>
      <c r="T218">
        <f>VLOOKUP(A218,OO,22,FALSE)</f>
        <v>6634708</v>
      </c>
      <c r="U218" t="str">
        <f>VLOOKUP(A218,OO,23,FALSE)</f>
        <v>RTEVES</v>
      </c>
      <c r="V218" t="str">
        <f>VLOOKUP(A218,OO,24,FALSE)</f>
        <v>ROSELYN.TEVES</v>
      </c>
      <c r="W218">
        <f>VLOOKUP(A218,OO,25,FALSE)</f>
        <v>48468</v>
      </c>
      <c r="X218" t="str">
        <f>VLOOKUP(A218,OO,26,FALSE)</f>
        <v>TevesRoselyn</v>
      </c>
      <c r="Y218" t="str">
        <f>VLOOKUP(A218,OO,27,FALSE)</f>
        <v>PG3.HCLPPMCIB.TevesRoselyn</v>
      </c>
      <c r="Z218" s="65">
        <f>VLOOKUP(A218,OO,28,FALSE)</f>
        <v>15281</v>
      </c>
      <c r="AA218" s="64">
        <f>VLOOKUP(A218,DZ,6,FALSE)</f>
        <v>26393</v>
      </c>
      <c r="AB218" t="str">
        <f>VLOOKUP(A218,HR,5,FALSE)</f>
        <v>Pilar Village Las Pinas</v>
      </c>
      <c r="AF218" s="63" t="s">
        <v>14873</v>
      </c>
      <c r="AG218" t="s">
        <v>14874</v>
      </c>
      <c r="AH218" s="63">
        <v>66</v>
      </c>
      <c r="AI218" s="63">
        <v>42</v>
      </c>
      <c r="AJ218" s="63">
        <v>32</v>
      </c>
      <c r="AL218" s="94" t="str">
        <f>VLOOKUP(A218,DZ,96,FALSE)</f>
        <v>NYLESORSEVET@YAHOO.COM</v>
      </c>
      <c r="AM218" s="94" t="str">
        <f>VLOOKUP(A218,PP,13,FALSE)</f>
        <v>Audited</v>
      </c>
      <c r="AN218" s="94" t="str">
        <f>VLOOKUP(A218,PP,15,FALSE)</f>
        <v>Cleared</v>
      </c>
      <c r="AO218" s="95" t="str">
        <f>VLOOKUP(A218,PP,16,FALSE)</f>
        <v>Cleared</v>
      </c>
      <c r="AP218" s="63" t="str">
        <f>VLOOKUP(A218,PP,17,FALSE)</f>
        <v>Cleared</v>
      </c>
      <c r="AQ218" s="63" t="str">
        <f>VLOOKUP(A218,PP,18,FALSE)</f>
        <v>X</v>
      </c>
      <c r="AR218" s="95" t="e">
        <f>VLOOKUP(A218,BB,3,FALSE)</f>
        <v>#N/A</v>
      </c>
      <c r="AS218" s="95" t="str">
        <f>VLOOKUP(A218,PP,19,FALSE)</f>
        <v>NBI</v>
      </c>
      <c r="AT218" s="63">
        <f>VLOOKUP(A218,PP,20,FALSE)</f>
        <v>32</v>
      </c>
      <c r="AU218" s="63">
        <f>VLOOKUP(A218,PP,21,FALSE)</f>
        <v>42</v>
      </c>
      <c r="AV218" s="63">
        <f>VLOOKUP(A218,VV,14,FALSE)</f>
        <v>66</v>
      </c>
      <c r="AW218" s="95">
        <f>VLOOKUP(A218,VV,15,FALSE)</f>
        <v>35838485</v>
      </c>
      <c r="AX218" s="95" t="str">
        <f>VLOOKUP(A218,VV,16,FALSE)</f>
        <v>Passed</v>
      </c>
    </row>
    <row r="219" spans="1:50" x14ac:dyDescent="0.25">
      <c r="A219">
        <f>'Master File 02.27'!A187</f>
        <v>51727800</v>
      </c>
      <c r="B219" t="str">
        <f>VLOOKUP(A219,OO,2,FALSE)</f>
        <v>Bayotas, Bernie</v>
      </c>
      <c r="G219">
        <f>VLOOKUP(A219,OO,7,FALSE)</f>
        <v>51691175</v>
      </c>
      <c r="H219" t="str">
        <f>VLOOKUP(A219,OO,8,FALSE)</f>
        <v>Estaras, Rowell Golloso</v>
      </c>
      <c r="I219">
        <f>VLOOKUP(A219,OO,9,FALSE)</f>
        <v>51609648</v>
      </c>
      <c r="J219" t="str">
        <f>VLOOKUP(A219,OO,10,FALSE)</f>
        <v>Alcantara, Ma. Concepcion</v>
      </c>
      <c r="K219" t="str">
        <f>VLOOKUP(A219,OO,11,FALSE)</f>
        <v>Senior CSR</v>
      </c>
      <c r="L219" t="str">
        <f>VLOOKUP(A219,OO,12,FALSE)</f>
        <v>PRODUCTION</v>
      </c>
      <c r="M219" t="str">
        <f>VLOOKUP(A219,OO,13,FALSE)</f>
        <v>ACTIVE</v>
      </c>
      <c r="N219" t="str">
        <f>VLOOKUP(A219,OO,14,FALSE)</f>
        <v>Sleep EQ</v>
      </c>
      <c r="O219" t="str">
        <f>VLOOKUP(A219,OO,15,FALSE)</f>
        <v>Wave 31</v>
      </c>
      <c r="P219" t="str">
        <f>VLOOKUP(A219,OO,17,FALSE)</f>
        <v>E0.2</v>
      </c>
      <c r="Q219" t="str">
        <f>VLOOKUP(A219,OO,18,FALSE)</f>
        <v>1.10</v>
      </c>
      <c r="R219" s="64">
        <f>VLOOKUP(A219,OO,19,FALSE)</f>
        <v>43195</v>
      </c>
      <c r="S219" s="64">
        <f>VLOOKUP(A219,OO,20,FALSE)</f>
        <v>43845</v>
      </c>
      <c r="T219">
        <f>VLOOKUP(A219,OO,22,FALSE)</f>
        <v>6624049</v>
      </c>
      <c r="U219" t="str">
        <f>VLOOKUP(A219,OO,23,FALSE)</f>
        <v>BBAYOTAS</v>
      </c>
      <c r="V219" t="str">
        <f>VLOOKUP(A219,OO,24,FALSE)</f>
        <v>BERNIE.BAYOTAS</v>
      </c>
      <c r="W219">
        <f>VLOOKUP(A219,OO,25,FALSE)</f>
        <v>48509</v>
      </c>
      <c r="X219" t="str">
        <f>VLOOKUP(A219,OO,26,FALSE)</f>
        <v>BayotasBernie</v>
      </c>
      <c r="Y219" t="str">
        <f>VLOOKUP(A219,OO,27,FALSE)</f>
        <v>PG3.HCLDMEEQ.BayotasBernie</v>
      </c>
      <c r="Z219" s="65">
        <f>VLOOKUP(A219,OO,28,FALSE)</f>
        <v>15463</v>
      </c>
      <c r="AA219" s="64">
        <f>VLOOKUP(A219,DZ,6,FALSE)</f>
        <v>32779</v>
      </c>
      <c r="AB219" t="str">
        <f>VLOOKUP(A219,HR,5,FALSE)</f>
        <v>18 B Rosario, Pasig</v>
      </c>
      <c r="AF219" s="63" t="s">
        <v>14873</v>
      </c>
      <c r="AG219" t="s">
        <v>14873</v>
      </c>
      <c r="AH219" s="63">
        <v>67</v>
      </c>
      <c r="AI219" s="63">
        <v>43</v>
      </c>
      <c r="AJ219" s="63">
        <v>32</v>
      </c>
      <c r="AL219" s="94" t="str">
        <f>VLOOKUP(A219,DZ,96,FALSE)</f>
        <v>BERNBAY7@GMAIL.COM</v>
      </c>
      <c r="AM219" s="94" t="str">
        <f>VLOOKUP(A219,PP,13,FALSE)</f>
        <v>Audited</v>
      </c>
      <c r="AN219" s="94" t="str">
        <f>VLOOKUP(A219,PP,15,FALSE)</f>
        <v>Cleared</v>
      </c>
      <c r="AO219" s="95" t="str">
        <f>VLOOKUP(A219,PP,16,FALSE)</f>
        <v>Cleared</v>
      </c>
      <c r="AP219" s="63" t="str">
        <f>VLOOKUP(A219,PP,17,FALSE)</f>
        <v>Cleared</v>
      </c>
      <c r="AQ219" s="63" t="str">
        <f>VLOOKUP(A219,PP,18,FALSE)</f>
        <v>Cleared</v>
      </c>
      <c r="AR219" s="95" t="e">
        <f>VLOOKUP(A219,BB,3,FALSE)</f>
        <v>#N/A</v>
      </c>
      <c r="AS219" s="95" t="str">
        <f>VLOOKUP(A219,PP,19,FALSE)</f>
        <v>NBI</v>
      </c>
      <c r="AT219" s="63">
        <f>VLOOKUP(A219,PP,20,FALSE)</f>
        <v>32</v>
      </c>
      <c r="AU219" s="63">
        <f>VLOOKUP(A219,PP,21,FALSE)</f>
        <v>43</v>
      </c>
      <c r="AV219" s="63">
        <f>VLOOKUP(A219,VV,14,FALSE)</f>
        <v>67</v>
      </c>
      <c r="AW219" s="95">
        <f>VLOOKUP(A219,VV,15,FALSE)</f>
        <v>81289607</v>
      </c>
      <c r="AX219" s="95" t="str">
        <f>VLOOKUP(A219,VV,16,FALSE)</f>
        <v>Passed</v>
      </c>
    </row>
    <row r="220" spans="1:50" x14ac:dyDescent="0.25">
      <c r="A220">
        <f>'Master File 02.27'!A261</f>
        <v>51802519</v>
      </c>
      <c r="B220" t="str">
        <f>VLOOKUP(A220,OO,2,FALSE)</f>
        <v>Bulanio, Zenith</v>
      </c>
      <c r="G220">
        <f>VLOOKUP(A220,OO,7,FALSE)</f>
        <v>51747002</v>
      </c>
      <c r="H220" t="str">
        <f>VLOOKUP(A220,OO,8,FALSE)</f>
        <v>Ronelle, Dalay</v>
      </c>
      <c r="I220">
        <f>VLOOKUP(A220,OO,9,FALSE)</f>
        <v>51621455</v>
      </c>
      <c r="J220" t="str">
        <f>VLOOKUP(A220,OO,10,FALSE)</f>
        <v>Francisco, Patricia Anne</v>
      </c>
      <c r="K220" t="str">
        <f>VLOOKUP(A220,OO,11,FALSE)</f>
        <v>Senior CSR</v>
      </c>
      <c r="L220" t="str">
        <f>VLOOKUP(A220,OO,12,FALSE)</f>
        <v>PRODUCTION</v>
      </c>
      <c r="M220" t="str">
        <f>VLOOKUP(A220,OO,13,FALSE)</f>
        <v>ACTIVE</v>
      </c>
      <c r="N220" t="str">
        <f>VLOOKUP(A220,OO,14,FALSE)</f>
        <v>PPMC BPM</v>
      </c>
      <c r="O220" t="str">
        <f>VLOOKUP(A220,OO,15,FALSE)</f>
        <v>Wave 16</v>
      </c>
      <c r="P220" t="str">
        <f>VLOOKUP(A220,OO,17,FALSE)</f>
        <v>E0.2</v>
      </c>
      <c r="Q220" t="str">
        <f>VLOOKUP(A220,OO,18,FALSE)</f>
        <v>0.10</v>
      </c>
      <c r="R220" s="64">
        <f>VLOOKUP(A220,OO,19,FALSE)</f>
        <v>43557</v>
      </c>
      <c r="S220" s="64">
        <f>VLOOKUP(A220,OO,20,FALSE)</f>
        <v>43752</v>
      </c>
      <c r="T220">
        <f>VLOOKUP(A220,OO,22,FALSE)</f>
        <v>0</v>
      </c>
      <c r="U220" t="str">
        <f>VLOOKUP(A220,OO,23,FALSE)</f>
        <v>ZBULANIO </v>
      </c>
      <c r="V220" t="str">
        <f>VLOOKUP(A220,OO,24,FALSE)</f>
        <v>ZENITH.BULANIO</v>
      </c>
      <c r="W220">
        <f>VLOOKUP(A220,OO,25,FALSE)</f>
        <v>48442</v>
      </c>
      <c r="X220" t="str">
        <f>VLOOKUP(A220,OO,26,FALSE)</f>
        <v>BULANIOZENI</v>
      </c>
      <c r="Y220" t="str">
        <f>VLOOKUP(A220,OO,27,FALSE)</f>
        <v>PG3.HCLSleepRSCS.BULANIOZENI</v>
      </c>
      <c r="Z220" s="65">
        <f>VLOOKUP(A220,OO,28,FALSE)</f>
        <v>17072</v>
      </c>
      <c r="AA220" s="64">
        <f>VLOOKUP(A220,DZ,6,FALSE)</f>
        <v>31011</v>
      </c>
      <c r="AB220" t="e">
        <f>VLOOKUP(A220,HR,5,FALSE)</f>
        <v>#N/A</v>
      </c>
      <c r="AF220" s="63" t="s">
        <v>14873</v>
      </c>
      <c r="AG220" t="s">
        <v>14874</v>
      </c>
      <c r="AH220" s="63">
        <v>66</v>
      </c>
      <c r="AI220" s="63">
        <v>38</v>
      </c>
      <c r="AJ220" s="63">
        <v>32</v>
      </c>
      <c r="AL220" s="94" t="str">
        <f>VLOOKUP(A220,DZ,96,FALSE)</f>
        <v>ZBULANIO@YAHOO.COM</v>
      </c>
      <c r="AM220" s="94" t="str">
        <f>VLOOKUP(A220,PP,13,FALSE)</f>
        <v>Audited</v>
      </c>
      <c r="AN220" s="94" t="str">
        <f>VLOOKUP(A220,PP,15,FALSE)</f>
        <v>Cleared</v>
      </c>
      <c r="AO220" s="95" t="str">
        <f>VLOOKUP(A220,PP,16,FALSE)</f>
        <v>Cleared</v>
      </c>
      <c r="AP220" s="63" t="str">
        <f>VLOOKUP(A220,PP,17,FALSE)</f>
        <v>Cleared</v>
      </c>
      <c r="AQ220" s="63" t="str">
        <f>VLOOKUP(A220,PP,18,FALSE)</f>
        <v>X</v>
      </c>
      <c r="AR220" s="95" t="str">
        <f>VLOOKUP(A220,BB,3,FALSE)</f>
        <v>Closed with Council Approval</v>
      </c>
      <c r="AS220" s="95" t="str">
        <f>VLOOKUP(A220,PP,19,FALSE)</f>
        <v>NBI</v>
      </c>
      <c r="AT220" s="63">
        <f>VLOOKUP(A220,PP,20,FALSE)</f>
        <v>32</v>
      </c>
      <c r="AU220" s="63">
        <f>VLOOKUP(A220,PP,21,FALSE)</f>
        <v>38</v>
      </c>
      <c r="AV220" s="63">
        <f>VLOOKUP(A220,VV,14,FALSE)</f>
        <v>66</v>
      </c>
      <c r="AW220" s="95">
        <f>VLOOKUP(A220,VV,15,FALSE)</f>
        <v>80452236</v>
      </c>
      <c r="AX220" s="95" t="str">
        <f>VLOOKUP(A220,VV,16,FALSE)</f>
        <v>Passed</v>
      </c>
    </row>
    <row r="221" spans="1:50" x14ac:dyDescent="0.25">
      <c r="A221">
        <f>'Master File 02.27'!A190</f>
        <v>51728258</v>
      </c>
      <c r="B221" t="str">
        <f>VLOOKUP(A221,OO,2,FALSE)</f>
        <v>Daoa, Memirena</v>
      </c>
      <c r="G221">
        <f>VLOOKUP(A221,OO,7,FALSE)</f>
        <v>51576660</v>
      </c>
      <c r="H221" t="str">
        <f>VLOOKUP(A221,OO,8,FALSE)</f>
        <v>Rodrigo, Robin</v>
      </c>
      <c r="I221">
        <f>VLOOKUP(A221,OO,9,FALSE)</f>
        <v>51609648</v>
      </c>
      <c r="J221" t="str">
        <f>VLOOKUP(A221,OO,10,FALSE)</f>
        <v>Alcantara, Ma. Concepcion</v>
      </c>
      <c r="K221" t="str">
        <f>VLOOKUP(A221,OO,11,FALSE)</f>
        <v>Senior CSR</v>
      </c>
      <c r="L221" t="str">
        <f>VLOOKUP(A221,OO,12,FALSE)</f>
        <v>PRODUCTION</v>
      </c>
      <c r="M221" t="str">
        <f>VLOOKUP(A221,OO,13,FALSE)</f>
        <v>ACTIVE</v>
      </c>
      <c r="N221" t="str">
        <f>VLOOKUP(A221,OO,14,FALSE)</f>
        <v>Sleep EQ</v>
      </c>
      <c r="O221" t="str">
        <f>VLOOKUP(A221,OO,15,FALSE)</f>
        <v>Wave 25</v>
      </c>
      <c r="P221" t="str">
        <f>VLOOKUP(A221,OO,17,FALSE)</f>
        <v>E0.2</v>
      </c>
      <c r="Q221" t="str">
        <f>VLOOKUP(A221,OO,18,FALSE)</f>
        <v>1.10</v>
      </c>
      <c r="R221" s="64">
        <f>VLOOKUP(A221,OO,19,FALSE)</f>
        <v>43194</v>
      </c>
      <c r="S221" s="64">
        <f>VLOOKUP(A221,OO,20,FALSE)</f>
        <v>43650</v>
      </c>
      <c r="T221">
        <f>VLOOKUP(A221,OO,22,FALSE)</f>
        <v>6624057</v>
      </c>
      <c r="U221" t="str">
        <f>VLOOKUP(A221,OO,23,FALSE)</f>
        <v>MDAOA</v>
      </c>
      <c r="V221" t="str">
        <f>VLOOKUP(A221,OO,24,FALSE)</f>
        <v>MEMIRENA.DAOA</v>
      </c>
      <c r="W221">
        <f>VLOOKUP(A221,OO,25,FALSE)</f>
        <v>16231</v>
      </c>
      <c r="X221" t="str">
        <f>VLOOKUP(A221,OO,26,FALSE)</f>
        <v>DaoaMemirena</v>
      </c>
      <c r="Y221" t="str">
        <f>VLOOKUP(A221,OO,27,FALSE)</f>
        <v>PG3.HCLSleepRSEQ.DaoaMemirena</v>
      </c>
      <c r="Z221" s="65">
        <f>VLOOKUP(A221,OO,28,FALSE)</f>
        <v>15409</v>
      </c>
      <c r="AA221" s="64">
        <f>VLOOKUP(A221,DZ,6,FALSE)</f>
        <v>31565</v>
      </c>
      <c r="AB221" t="str">
        <f>VLOOKUP(A221,HR,5,FALSE)</f>
        <v>253 Bldg. Rd6 Pildera 2 Pasay City</v>
      </c>
      <c r="AF221" s="63" t="s">
        <v>14873</v>
      </c>
      <c r="AG221" t="s">
        <v>14873</v>
      </c>
      <c r="AH221" s="63">
        <v>66</v>
      </c>
      <c r="AI221" s="63">
        <v>39</v>
      </c>
      <c r="AJ221" s="63">
        <v>32</v>
      </c>
      <c r="AL221" s="94" t="str">
        <f>VLOOKUP(A221,DZ,96,FALSE)</f>
        <v>MEMIRENA@GMAIL.COM</v>
      </c>
      <c r="AM221" s="94" t="str">
        <f>VLOOKUP(A221,PP,13,FALSE)</f>
        <v>Audited</v>
      </c>
      <c r="AN221" s="94" t="str">
        <f>VLOOKUP(A221,PP,15,FALSE)</f>
        <v>Cleared</v>
      </c>
      <c r="AO221" s="95" t="str">
        <f>VLOOKUP(A221,PP,16,FALSE)</f>
        <v>Cleared</v>
      </c>
      <c r="AP221" s="63" t="str">
        <f>VLOOKUP(A221,PP,17,FALSE)</f>
        <v>Cleared</v>
      </c>
      <c r="AQ221" s="63" t="str">
        <f>VLOOKUP(A221,PP,18,FALSE)</f>
        <v>Cleared</v>
      </c>
      <c r="AR221" s="95" t="e">
        <f>VLOOKUP(A221,BB,3,FALSE)</f>
        <v>#N/A</v>
      </c>
      <c r="AS221" s="95" t="str">
        <f>VLOOKUP(A221,PP,19,FALSE)</f>
        <v>NBI</v>
      </c>
      <c r="AT221" s="63">
        <f>VLOOKUP(A221,PP,20,FALSE)</f>
        <v>32</v>
      </c>
      <c r="AU221" s="63">
        <f>VLOOKUP(A221,PP,21,FALSE)</f>
        <v>39</v>
      </c>
      <c r="AV221" s="63">
        <f>VLOOKUP(A221,VV,14,FALSE)</f>
        <v>66</v>
      </c>
      <c r="AW221" s="95">
        <f>VLOOKUP(A221,VV,15,FALSE)</f>
        <v>20269845</v>
      </c>
      <c r="AX221" s="95" t="str">
        <f>VLOOKUP(A221,VV,16,FALSE)</f>
        <v>Passed</v>
      </c>
    </row>
    <row r="222" spans="1:50" x14ac:dyDescent="0.25">
      <c r="A222">
        <f>'Master File 02.27'!A73</f>
        <v>51718193</v>
      </c>
      <c r="B222" t="str">
        <f>VLOOKUP(A222,OO,2,FALSE)</f>
        <v>Brinquez, Wian</v>
      </c>
      <c r="G222">
        <f>VLOOKUP(A222,OO,7,FALSE)</f>
        <v>51559927</v>
      </c>
      <c r="H222" t="str">
        <f>VLOOKUP(A222,OO,8,FALSE)</f>
        <v>Acena, Bert Allan</v>
      </c>
      <c r="I222">
        <f>VLOOKUP(A222,OO,9,FALSE)</f>
        <v>51772919</v>
      </c>
      <c r="J222" t="str">
        <f>VLOOKUP(A222,OO,10,FALSE)</f>
        <v>Fernandez, Rosanna Eslava</v>
      </c>
      <c r="K222" t="str">
        <f>VLOOKUP(A222,OO,11,FALSE)</f>
        <v>Senior CSR</v>
      </c>
      <c r="L222" t="str">
        <f>VLOOKUP(A222,OO,12,FALSE)</f>
        <v>PRODUCTION</v>
      </c>
      <c r="M222" t="str">
        <f>VLOOKUP(A222,OO,13,FALSE)</f>
        <v>ACTIVE</v>
      </c>
      <c r="N222" t="str">
        <f>VLOOKUP(A222,OO,14,FALSE)</f>
        <v>Kaiser Closet</v>
      </c>
      <c r="O222" t="str">
        <f>VLOOKUP(A222,OO,15,FALSE)</f>
        <v>Wave 11</v>
      </c>
      <c r="P222" t="str">
        <f>VLOOKUP(A222,OO,17,FALSE)</f>
        <v>E0.2</v>
      </c>
      <c r="Q222" t="str">
        <f>VLOOKUP(A222,OO,18,FALSE)</f>
        <v>2.1</v>
      </c>
      <c r="R222" s="64">
        <f>VLOOKUP(A222,OO,19,FALSE)</f>
        <v>43125</v>
      </c>
      <c r="S222" s="64">
        <f>VLOOKUP(A222,OO,20,FALSE)</f>
        <v>43753</v>
      </c>
      <c r="T222">
        <f>VLOOKUP(A222,OO,22,FALSE)</f>
        <v>6624772</v>
      </c>
      <c r="U222" t="str">
        <f>VLOOKUP(A222,OO,23,FALSE)</f>
        <v>WBRINQUE</v>
      </c>
      <c r="V222" t="str">
        <f>VLOOKUP(A222,OO,24,FALSE)</f>
        <v>WIAN.BRINQUEZ</v>
      </c>
      <c r="W222">
        <f>VLOOKUP(A222,OO,25,FALSE)</f>
        <v>69282</v>
      </c>
      <c r="X222" t="str">
        <f>VLOOKUP(A222,OO,26,FALSE)</f>
        <v>BRINQUEZWIAN</v>
      </c>
      <c r="Y222" t="str">
        <f>VLOOKUP(A222,OO,27,FALSE)</f>
        <v>PG3.HCLKAISERHC.BRINQUEZWIAN</v>
      </c>
      <c r="Z222" s="65">
        <f>VLOOKUP(A222,OO,28,FALSE)</f>
        <v>14974</v>
      </c>
      <c r="AA222" s="64">
        <f>VLOOKUP(A222,DZ,6,FALSE)</f>
        <v>34104</v>
      </c>
      <c r="AB222" t="str">
        <f>VLOOKUP(A222,HR,5,FALSE)</f>
        <v>192 P Santos St Pasay City</v>
      </c>
      <c r="AF222" s="63" t="s">
        <v>14873</v>
      </c>
      <c r="AG222" t="s">
        <v>14874</v>
      </c>
      <c r="AH222" s="63">
        <v>65</v>
      </c>
      <c r="AI222" s="63">
        <v>39</v>
      </c>
      <c r="AJ222" s="63">
        <v>32</v>
      </c>
      <c r="AL222" s="94" t="str">
        <f>VLOOKUP(A222,DZ,96,FALSE)</f>
        <v>WIANBRINQUEZ18@GMAIL.COM</v>
      </c>
      <c r="AM222" s="94" t="str">
        <f>VLOOKUP(A222,PP,13,FALSE)</f>
        <v>Audited</v>
      </c>
      <c r="AN222" s="94" t="str">
        <f>VLOOKUP(A222,PP,15,FALSE)</f>
        <v>Cleared</v>
      </c>
      <c r="AO222" s="95" t="str">
        <f>VLOOKUP(A222,PP,16,FALSE)</f>
        <v>Cleared</v>
      </c>
      <c r="AP222" s="63" t="str">
        <f>VLOOKUP(A222,PP,17,FALSE)</f>
        <v>Cleared</v>
      </c>
      <c r="AQ222" s="63" t="str">
        <f>VLOOKUP(A222,PP,18,FALSE)</f>
        <v>X</v>
      </c>
      <c r="AR222" s="95" t="e">
        <f>VLOOKUP(A222,BB,3,FALSE)</f>
        <v>#N/A</v>
      </c>
      <c r="AS222" s="95" t="str">
        <f>VLOOKUP(A222,PP,19,FALSE)</f>
        <v>NBI</v>
      </c>
      <c r="AT222" s="63">
        <f>VLOOKUP(A222,PP,20,FALSE)</f>
        <v>32</v>
      </c>
      <c r="AU222" s="63">
        <f>VLOOKUP(A222,PP,21,FALSE)</f>
        <v>39</v>
      </c>
      <c r="AV222" s="63">
        <f>VLOOKUP(A222,VV,14,FALSE)</f>
        <v>65</v>
      </c>
      <c r="AW222" s="95">
        <f>VLOOKUP(A222,VV,15,FALSE)</f>
        <v>19556909</v>
      </c>
      <c r="AX222" s="95" t="str">
        <f>VLOOKUP(A222,VV,16,FALSE)</f>
        <v>Passed</v>
      </c>
    </row>
    <row r="223" spans="1:50" x14ac:dyDescent="0.25">
      <c r="A223">
        <f>'Master File 02.27'!A102</f>
        <v>51722864</v>
      </c>
      <c r="B223" t="str">
        <f>VLOOKUP(A223,OO,2,FALSE)</f>
        <v>Morente, Marvin</v>
      </c>
      <c r="G223">
        <f>VLOOKUP(A223,OO,7,FALSE)</f>
        <v>51588223</v>
      </c>
      <c r="H223" t="str">
        <f>VLOOKUP(A223,OO,8,FALSE)</f>
        <v>Pereira, Aiza Gay</v>
      </c>
      <c r="I223">
        <f>VLOOKUP(A223,OO,9,FALSE)</f>
        <v>51609648</v>
      </c>
      <c r="J223" t="str">
        <f>VLOOKUP(A223,OO,10,FALSE)</f>
        <v>Alcantara, Ma. Concepcion</v>
      </c>
      <c r="K223" t="str">
        <f>VLOOKUP(A223,OO,11,FALSE)</f>
        <v>Senior CSR</v>
      </c>
      <c r="L223" t="str">
        <f>VLOOKUP(A223,OO,12,FALSE)</f>
        <v>PRODUCTION</v>
      </c>
      <c r="M223" t="str">
        <f>VLOOKUP(A223,OO,13,FALSE)</f>
        <v>ACTIVE</v>
      </c>
      <c r="N223" t="str">
        <f>VLOOKUP(A223,OO,14,FALSE)</f>
        <v>Sleep EQ</v>
      </c>
      <c r="O223" t="str">
        <f>VLOOKUP(A223,OO,15,FALSE)</f>
        <v>Wave 30</v>
      </c>
      <c r="P223" t="str">
        <f>VLOOKUP(A223,OO,17,FALSE)</f>
        <v>E0.2</v>
      </c>
      <c r="Q223" t="str">
        <f>VLOOKUP(A223,OO,18,FALSE)</f>
        <v>2.0</v>
      </c>
      <c r="R223" s="64">
        <f>VLOOKUP(A223,OO,19,FALSE)</f>
        <v>43159</v>
      </c>
      <c r="S223" s="64">
        <f>VLOOKUP(A223,OO,20,FALSE)</f>
        <v>43753</v>
      </c>
      <c r="T223">
        <f>VLOOKUP(A223,OO,22,FALSE)</f>
        <v>6624941</v>
      </c>
      <c r="U223" t="str">
        <f>VLOOKUP(A223,OO,23,FALSE)</f>
        <v>MMORENTE</v>
      </c>
      <c r="V223" t="str">
        <f>VLOOKUP(A223,OO,24,FALSE)</f>
        <v>MARVIN.MORENTE</v>
      </c>
      <c r="W223">
        <f>VLOOKUP(A223,OO,25,FALSE)</f>
        <v>69482</v>
      </c>
      <c r="X223" t="str">
        <f>VLOOKUP(A223,OO,26,FALSE)</f>
        <v>MorenteMarvin</v>
      </c>
      <c r="Y223" t="str">
        <f>VLOOKUP(A223,OO,27,FALSE)</f>
        <v>PG3.HCLSleepRSEQ.MorenteMarvin</v>
      </c>
      <c r="Z223" s="65">
        <f>VLOOKUP(A223,OO,28,FALSE)</f>
        <v>14821</v>
      </c>
      <c r="AA223" s="64">
        <f>VLOOKUP(A223,DZ,6,FALSE)</f>
        <v>32855</v>
      </c>
      <c r="AB223" t="str">
        <f>VLOOKUP(A223,HR,5,FALSE)</f>
        <v>Angeles City Pampanga</v>
      </c>
      <c r="AF223" s="63" t="s">
        <v>14873</v>
      </c>
      <c r="AG223" t="s">
        <v>14874</v>
      </c>
      <c r="AH223" s="63">
        <v>65</v>
      </c>
      <c r="AI223" s="63">
        <v>69</v>
      </c>
      <c r="AJ223" s="63">
        <v>32</v>
      </c>
      <c r="AL223" s="94" t="str">
        <f>VLOOKUP(A223,DZ,96,FALSE)</f>
        <v>MARVIN_MORENTE@YAHOO.COM</v>
      </c>
      <c r="AM223" s="94" t="str">
        <f>VLOOKUP(A223,PP,13,FALSE)</f>
        <v>Audited</v>
      </c>
      <c r="AN223" s="94" t="str">
        <f>VLOOKUP(A223,PP,15,FALSE)</f>
        <v>Cleared</v>
      </c>
      <c r="AO223" s="95" t="str">
        <f>VLOOKUP(A223,PP,16,FALSE)</f>
        <v>Cleared</v>
      </c>
      <c r="AP223" s="63" t="str">
        <f>VLOOKUP(A223,PP,17,FALSE)</f>
        <v>Cleared</v>
      </c>
      <c r="AQ223" s="63" t="str">
        <f>VLOOKUP(A223,PP,18,FALSE)</f>
        <v>X</v>
      </c>
      <c r="AR223" s="95" t="e">
        <f>VLOOKUP(A223,BB,3,FALSE)</f>
        <v>#N/A</v>
      </c>
      <c r="AS223" s="95" t="str">
        <f>VLOOKUP(A223,PP,19,FALSE)</f>
        <v>Police</v>
      </c>
      <c r="AT223" s="63">
        <f>VLOOKUP(A223,PP,20,FALSE)</f>
        <v>32</v>
      </c>
      <c r="AU223" s="63">
        <f>VLOOKUP(A223,PP,21,FALSE)</f>
        <v>69</v>
      </c>
      <c r="AV223" s="63">
        <f>VLOOKUP(A223,VV,14,FALSE)</f>
        <v>65</v>
      </c>
      <c r="AW223" s="95">
        <f>VLOOKUP(A223,VV,15,FALSE)</f>
        <v>25591634</v>
      </c>
      <c r="AX223" s="95" t="str">
        <f>VLOOKUP(A223,VV,16,FALSE)</f>
        <v>Passed</v>
      </c>
    </row>
    <row r="224" spans="1:50" x14ac:dyDescent="0.25">
      <c r="A224">
        <f>'Master File 02.27'!A115</f>
        <v>51719219</v>
      </c>
      <c r="B224" t="str">
        <f>VLOOKUP(A224,OO,2,FALSE)</f>
        <v>De Vera, Darlina</v>
      </c>
      <c r="G224">
        <f>VLOOKUP(A224,OO,7,FALSE)</f>
        <v>51609647</v>
      </c>
      <c r="H224" t="str">
        <f>VLOOKUP(A224,OO,8,FALSE)</f>
        <v>Oliveros, Kristel Aissa</v>
      </c>
      <c r="I224">
        <f>VLOOKUP(A224,OO,9,FALSE)</f>
        <v>51747002</v>
      </c>
      <c r="J224" t="str">
        <f>VLOOKUP(A224,OO,10,FALSE)</f>
        <v>Ronelle, Dalay</v>
      </c>
      <c r="K224" t="str">
        <f>VLOOKUP(A224,OO,11,FALSE)</f>
        <v>Senior CSR</v>
      </c>
      <c r="L224" t="str">
        <f>VLOOKUP(A224,OO,12,FALSE)</f>
        <v>PRODUCTION</v>
      </c>
      <c r="M224" t="str">
        <f>VLOOKUP(A224,OO,13,FALSE)</f>
        <v>ACTIVE</v>
      </c>
      <c r="N224" t="str">
        <f>VLOOKUP(A224,OO,14,FALSE)</f>
        <v>PPMC</v>
      </c>
      <c r="O224" t="str">
        <f>VLOOKUP(A224,OO,15,FALSE)</f>
        <v>Wave 21</v>
      </c>
      <c r="P224" t="str">
        <f>VLOOKUP(A224,OO,17,FALSE)</f>
        <v>E0.2</v>
      </c>
      <c r="Q224" t="str">
        <f>VLOOKUP(A224,OO,18,FALSE)</f>
        <v>2.0</v>
      </c>
      <c r="R224" s="64">
        <f>VLOOKUP(A224,OO,19,FALSE)</f>
        <v>43131</v>
      </c>
      <c r="S224" s="64">
        <f>VLOOKUP(A224,OO,20,FALSE)</f>
        <v>43725</v>
      </c>
      <c r="T224">
        <f>VLOOKUP(A224,OO,22,FALSE)</f>
        <v>6624812</v>
      </c>
      <c r="U224" t="str">
        <f>VLOOKUP(A224,OO,23,FALSE)</f>
        <v>DVERA</v>
      </c>
      <c r="V224" t="str">
        <f>VLOOKUP(A224,OO,24,FALSE)</f>
        <v>DARLINA.DEVERA</v>
      </c>
      <c r="W224">
        <f>VLOOKUP(A224,OO,25,FALSE)</f>
        <v>69309</v>
      </c>
      <c r="X224" t="str">
        <f>VLOOKUP(A224,OO,26,FALSE)</f>
        <v>DeVeraDarlina</v>
      </c>
      <c r="Y224" t="str">
        <f>VLOOKUP(A224,OO,27,FALSE)</f>
        <v>PG3.HCLPPMCIB.DeVeraDarlina</v>
      </c>
      <c r="Z224" s="65">
        <f>VLOOKUP(A224,OO,28,FALSE)</f>
        <v>14953</v>
      </c>
      <c r="AA224" s="64">
        <f>VLOOKUP(A224,DZ,6,FALSE)</f>
        <v>35323</v>
      </c>
      <c r="AB224" t="str">
        <f>VLOOKUP(A224,HR,5,FALSE)</f>
        <v>Tolentino St. Brgy Namulandayan Lupao Nueva Ecija</v>
      </c>
      <c r="AF224" s="63" t="s">
        <v>14873</v>
      </c>
      <c r="AG224" t="s">
        <v>14874</v>
      </c>
      <c r="AH224" s="63">
        <v>65</v>
      </c>
      <c r="AI224" s="63">
        <v>37</v>
      </c>
      <c r="AJ224" s="63">
        <v>32</v>
      </c>
      <c r="AL224" s="94" t="str">
        <f>VLOOKUP(A224,DZ,96,FALSE)</f>
        <v>DARLINA_DEVERA@YAHOO.COM</v>
      </c>
      <c r="AM224" s="94" t="str">
        <f>VLOOKUP(A224,PP,13,FALSE)</f>
        <v>Audited</v>
      </c>
      <c r="AN224" s="94" t="str">
        <f>VLOOKUP(A224,PP,15,FALSE)</f>
        <v>Cleared</v>
      </c>
      <c r="AO224" s="95" t="str">
        <f>VLOOKUP(A224,PP,16,FALSE)</f>
        <v>Cleared</v>
      </c>
      <c r="AP224" s="63" t="str">
        <f>VLOOKUP(A224,PP,17,FALSE)</f>
        <v>Cleared</v>
      </c>
      <c r="AQ224" s="63" t="str">
        <f>VLOOKUP(A224,PP,18,FALSE)</f>
        <v>X</v>
      </c>
      <c r="AR224" s="95" t="e">
        <f>VLOOKUP(A224,BB,3,FALSE)</f>
        <v>#N/A</v>
      </c>
      <c r="AS224" s="95" t="str">
        <f>VLOOKUP(A224,PP,19,FALSE)</f>
        <v>NBI</v>
      </c>
      <c r="AT224" s="63">
        <f>VLOOKUP(A224,PP,20,FALSE)</f>
        <v>32</v>
      </c>
      <c r="AU224" s="63">
        <f>VLOOKUP(A224,PP,21,FALSE)</f>
        <v>37</v>
      </c>
      <c r="AV224" s="63">
        <f>VLOOKUP(A224,VV,14,FALSE)</f>
        <v>65</v>
      </c>
      <c r="AW224" s="95">
        <f>VLOOKUP(A224,VV,15,FALSE)</f>
        <v>40654282</v>
      </c>
      <c r="AX224" s="95" t="str">
        <f>VLOOKUP(A224,VV,16,FALSE)</f>
        <v>Passed</v>
      </c>
    </row>
    <row r="225" spans="1:50" x14ac:dyDescent="0.25">
      <c r="A225">
        <f>'Master File 02.27'!A125</f>
        <v>51720821</v>
      </c>
      <c r="B225" t="str">
        <f>VLOOKUP(A225,OO,2,FALSE)</f>
        <v>Santiago, Krisha</v>
      </c>
      <c r="G225">
        <f>VLOOKUP(A225,OO,7,FALSE)</f>
        <v>51559927</v>
      </c>
      <c r="H225" t="str">
        <f>VLOOKUP(A225,OO,8,FALSE)</f>
        <v>Acena, Bert Allan</v>
      </c>
      <c r="I225">
        <f>VLOOKUP(A225,OO,9,FALSE)</f>
        <v>51772919</v>
      </c>
      <c r="J225" t="str">
        <f>VLOOKUP(A225,OO,10,FALSE)</f>
        <v>Fernandez, Rosanna Eslava</v>
      </c>
      <c r="K225" t="str">
        <f>VLOOKUP(A225,OO,11,FALSE)</f>
        <v>Senior CSR</v>
      </c>
      <c r="L225" t="str">
        <f>VLOOKUP(A225,OO,12,FALSE)</f>
        <v>PRODUCTION</v>
      </c>
      <c r="M225" t="str">
        <f>VLOOKUP(A225,OO,13,FALSE)</f>
        <v>ACTIVE</v>
      </c>
      <c r="N225" t="str">
        <f>VLOOKUP(A225,OO,14,FALSE)</f>
        <v>Kaiser Closet</v>
      </c>
      <c r="O225" t="str">
        <f>VLOOKUP(A225,OO,15,FALSE)</f>
        <v>Wave 9</v>
      </c>
      <c r="P225" t="str">
        <f>VLOOKUP(A225,OO,17,FALSE)</f>
        <v>E0.2</v>
      </c>
      <c r="Q225" t="str">
        <f>VLOOKUP(A225,OO,18,FALSE)</f>
        <v>2.0</v>
      </c>
      <c r="R225" s="64">
        <f>VLOOKUP(A225,OO,19,FALSE)</f>
        <v>43144</v>
      </c>
      <c r="S225" s="64">
        <f>VLOOKUP(A225,OO,20,FALSE)</f>
        <v>43718</v>
      </c>
      <c r="T225">
        <f>VLOOKUP(A225,OO,22,FALSE)</f>
        <v>6624892</v>
      </c>
      <c r="U225" t="str">
        <f>VLOOKUP(A225,OO,23,FALSE)</f>
        <v>KSANTIAG</v>
      </c>
      <c r="V225" t="str">
        <f>VLOOKUP(A225,OO,24,FALSE)</f>
        <v>KRISHA.SANTIAGO</v>
      </c>
      <c r="W225">
        <f>VLOOKUP(A225,OO,25,FALSE)</f>
        <v>12191</v>
      </c>
      <c r="X225" t="str">
        <f>VLOOKUP(A225,OO,26,FALSE)</f>
        <v>SantiagoKrisha</v>
      </c>
      <c r="Y225" t="str">
        <f>VLOOKUP(A225,OO,27,FALSE)</f>
        <v>PG3.HCLKAISERHC.SantiagoKrisha</v>
      </c>
      <c r="Z225" s="65">
        <f>VLOOKUP(A225,OO,28,FALSE)</f>
        <v>14843</v>
      </c>
      <c r="AA225" s="64">
        <f>VLOOKUP(A225,DZ,6,FALSE)</f>
        <v>33898</v>
      </c>
      <c r="AB225" t="str">
        <f>VLOOKUP(A225,HR,5,FALSE)</f>
        <v>6825 Wag-Wag St. Sucat Clarmen Parañaque</v>
      </c>
      <c r="AF225" s="63" t="s">
        <v>14873</v>
      </c>
      <c r="AG225" t="s">
        <v>14874</v>
      </c>
      <c r="AH225" s="63">
        <v>65</v>
      </c>
      <c r="AI225" s="63">
        <v>40</v>
      </c>
      <c r="AJ225" s="63">
        <v>32</v>
      </c>
      <c r="AL225" s="94" t="str">
        <f>VLOOKUP(A225,DZ,96,FALSE)</f>
        <v>ISHA.0021@YAHOO.COM</v>
      </c>
      <c r="AM225" s="94" t="str">
        <f>VLOOKUP(A225,PP,13,FALSE)</f>
        <v>Audited</v>
      </c>
      <c r="AN225" s="94" t="str">
        <f>VLOOKUP(A225,PP,15,FALSE)</f>
        <v>Cleared</v>
      </c>
      <c r="AO225" s="95" t="str">
        <f>VLOOKUP(A225,PP,16,FALSE)</f>
        <v>Cleared</v>
      </c>
      <c r="AP225" s="63" t="str">
        <f>VLOOKUP(A225,PP,17,FALSE)</f>
        <v>Cleared</v>
      </c>
      <c r="AQ225" s="63" t="str">
        <f>VLOOKUP(A225,PP,18,FALSE)</f>
        <v>X</v>
      </c>
      <c r="AR225" s="95" t="e">
        <f>VLOOKUP(A225,BB,3,FALSE)</f>
        <v>#N/A</v>
      </c>
      <c r="AS225" s="95" t="str">
        <f>VLOOKUP(A225,PP,19,FALSE)</f>
        <v>NBI</v>
      </c>
      <c r="AT225" s="63">
        <f>VLOOKUP(A225,PP,20,FALSE)</f>
        <v>32</v>
      </c>
      <c r="AU225" s="63">
        <f>VLOOKUP(A225,PP,21,FALSE)</f>
        <v>40</v>
      </c>
      <c r="AV225" s="63">
        <f>VLOOKUP(A225,VV,14,FALSE)</f>
        <v>65</v>
      </c>
      <c r="AW225" s="95">
        <f>VLOOKUP(A225,VV,15,FALSE)</f>
        <v>59093863</v>
      </c>
      <c r="AX225" s="95" t="str">
        <f>VLOOKUP(A225,VV,16,FALSE)</f>
        <v>Passed</v>
      </c>
    </row>
    <row r="226" spans="1:50" x14ac:dyDescent="0.25">
      <c r="A226">
        <f>'Master File 02.27'!A127</f>
        <v>51721469</v>
      </c>
      <c r="B226" t="str">
        <f>VLOOKUP(A226,OO,2,FALSE)</f>
        <v>Manuel, Maria Elisa</v>
      </c>
      <c r="G226">
        <f>VLOOKUP(A226,OO,7,FALSE)</f>
        <v>51698635</v>
      </c>
      <c r="H226" t="str">
        <f>VLOOKUP(A226,OO,8,FALSE)</f>
        <v>Bautista, Monica</v>
      </c>
      <c r="I226">
        <f>VLOOKUP(A226,OO,9,FALSE)</f>
        <v>51609648</v>
      </c>
      <c r="J226" t="str">
        <f>VLOOKUP(A226,OO,10,FALSE)</f>
        <v>Alcantara, Ma. Concepcion</v>
      </c>
      <c r="K226" t="str">
        <f>VLOOKUP(A226,OO,11,FALSE)</f>
        <v>Senior CSR</v>
      </c>
      <c r="L226" t="str">
        <f>VLOOKUP(A226,OO,12,FALSE)</f>
        <v>PRODUCTION</v>
      </c>
      <c r="M226" t="str">
        <f>VLOOKUP(A226,OO,13,FALSE)</f>
        <v>ACTIVE</v>
      </c>
      <c r="N226" t="str">
        <f>VLOOKUP(A226,OO,14,FALSE)</f>
        <v>DME EQ</v>
      </c>
      <c r="O226" t="str">
        <f>VLOOKUP(A226,OO,15,FALSE)</f>
        <v>Wave 5</v>
      </c>
      <c r="P226" t="str">
        <f>VLOOKUP(A226,OO,17,FALSE)</f>
        <v>E0.2</v>
      </c>
      <c r="Q226" t="str">
        <f>VLOOKUP(A226,OO,18,FALSE)</f>
        <v>2.0</v>
      </c>
      <c r="R226" s="64">
        <f>VLOOKUP(A226,OO,19,FALSE)</f>
        <v>43150</v>
      </c>
      <c r="S226" s="64">
        <f>VLOOKUP(A226,OO,20,FALSE)</f>
        <v>43185</v>
      </c>
      <c r="T226">
        <f>VLOOKUP(A226,OO,22,FALSE)</f>
        <v>6624861</v>
      </c>
      <c r="U226" t="str">
        <f>VLOOKUP(A226,OO,23,FALSE)</f>
        <v>MMANUEL</v>
      </c>
      <c r="V226" t="str">
        <f>VLOOKUP(A226,OO,24,FALSE)</f>
        <v>MARIAELISA.MANUEL</v>
      </c>
      <c r="W226">
        <f>VLOOKUP(A226,OO,25,FALSE)</f>
        <v>69461</v>
      </c>
      <c r="X226" t="str">
        <f>VLOOKUP(A226,OO,26,FALSE)</f>
        <v>ManuelMariaElisa</v>
      </c>
      <c r="Y226" t="str">
        <f>VLOOKUP(A226,OO,27,FALSE)</f>
        <v>PG3.HCLDMEEQ.ManuelMariaElisa</v>
      </c>
      <c r="Z226" s="65">
        <f>VLOOKUP(A226,OO,28,FALSE)</f>
        <v>16100</v>
      </c>
      <c r="AA226" s="64">
        <f>VLOOKUP(A226,DZ,6,FALSE)</f>
        <v>23705</v>
      </c>
      <c r="AB226" t="str">
        <f>VLOOKUP(A226,HR,5,FALSE)</f>
        <v>Sta Lucia Pasig City</v>
      </c>
      <c r="AF226" s="63" t="s">
        <v>14873</v>
      </c>
      <c r="AG226" t="s">
        <v>14874</v>
      </c>
      <c r="AH226" s="63">
        <v>65</v>
      </c>
      <c r="AI226" s="63">
        <v>59</v>
      </c>
      <c r="AJ226" s="63">
        <v>32</v>
      </c>
      <c r="AL226" s="94" t="str">
        <f>VLOOKUP(A226,DZ,96,FALSE)</f>
        <v>LRESUTA_MANUEL@YAHOO.COM</v>
      </c>
      <c r="AM226" s="94" t="str">
        <f>VLOOKUP(A226,PP,13,FALSE)</f>
        <v>Audited</v>
      </c>
      <c r="AN226" s="94" t="str">
        <f>VLOOKUP(A226,PP,15,FALSE)</f>
        <v>Cleared</v>
      </c>
      <c r="AO226" s="95" t="str">
        <f>VLOOKUP(A226,PP,16,FALSE)</f>
        <v>Cleared</v>
      </c>
      <c r="AP226" s="63" t="str">
        <f>VLOOKUP(A226,PP,17,FALSE)</f>
        <v>Cleared</v>
      </c>
      <c r="AQ226" s="63" t="str">
        <f>VLOOKUP(A226,PP,18,FALSE)</f>
        <v>X</v>
      </c>
      <c r="AR226" s="95" t="e">
        <f>VLOOKUP(A226,BB,3,FALSE)</f>
        <v>#N/A</v>
      </c>
      <c r="AS226" s="95" t="str">
        <f>VLOOKUP(A226,PP,19,FALSE)</f>
        <v>Police</v>
      </c>
      <c r="AT226" s="63">
        <f>VLOOKUP(A226,PP,20,FALSE)</f>
        <v>32</v>
      </c>
      <c r="AU226" s="63">
        <f>VLOOKUP(A226,PP,21,FALSE)</f>
        <v>59</v>
      </c>
      <c r="AV226" s="63">
        <f>VLOOKUP(A226,VV,14,FALSE)</f>
        <v>65</v>
      </c>
      <c r="AW226" s="95">
        <f>VLOOKUP(A226,VV,15,FALSE)</f>
        <v>44088580</v>
      </c>
      <c r="AX226" s="95" t="str">
        <f>VLOOKUP(A226,VV,16,FALSE)</f>
        <v>Passed</v>
      </c>
    </row>
    <row r="227" spans="1:50" x14ac:dyDescent="0.25">
      <c r="A227">
        <f>'Master File 02.27'!A132</f>
        <v>51721472</v>
      </c>
      <c r="B227" t="str">
        <f>VLOOKUP(A227,OO,2,FALSE)</f>
        <v>Urbano, Melanie</v>
      </c>
      <c r="G227">
        <f>VLOOKUP(A227,OO,7,FALSE)</f>
        <v>51591940</v>
      </c>
      <c r="H227" t="str">
        <f>VLOOKUP(A227,OO,8,FALSE)</f>
        <v>Famisaran, Kimberly</v>
      </c>
      <c r="I227">
        <f>VLOOKUP(A227,OO,9,FALSE)</f>
        <v>51609648</v>
      </c>
      <c r="J227" t="str">
        <f>VLOOKUP(A227,OO,10,FALSE)</f>
        <v>Alcantara, Ma. Concepcion</v>
      </c>
      <c r="K227" t="str">
        <f>VLOOKUP(A227,OO,11,FALSE)</f>
        <v>Senior CSR</v>
      </c>
      <c r="L227" t="str">
        <f>VLOOKUP(A227,OO,12,FALSE)</f>
        <v>PRODUCTION</v>
      </c>
      <c r="M227" t="str">
        <f>VLOOKUP(A227,OO,13,FALSE)</f>
        <v>ACTIVE</v>
      </c>
      <c r="N227" t="str">
        <f>VLOOKUP(A227,OO,14,FALSE)</f>
        <v>Sleep EQ</v>
      </c>
      <c r="O227" t="str">
        <f>VLOOKUP(A227,OO,15,FALSE)</f>
        <v>Wave 5</v>
      </c>
      <c r="P227" t="str">
        <f>VLOOKUP(A227,OO,17,FALSE)</f>
        <v>E0.2</v>
      </c>
      <c r="Q227" t="str">
        <f>VLOOKUP(A227,OO,18,FALSE)</f>
        <v>2.0</v>
      </c>
      <c r="R227" s="64">
        <f>VLOOKUP(A227,OO,19,FALSE)</f>
        <v>43150</v>
      </c>
      <c r="S227" s="64">
        <f>VLOOKUP(A227,OO,20,FALSE)</f>
        <v>43185</v>
      </c>
      <c r="T227">
        <f>VLOOKUP(A227,OO,22,FALSE)</f>
        <v>6624869</v>
      </c>
      <c r="U227" t="str">
        <f>VLOOKUP(A227,OO,23,FALSE)</f>
        <v>MURBANO</v>
      </c>
      <c r="V227" t="str">
        <f>VLOOKUP(A227,OO,24,FALSE)</f>
        <v>MELANIE.URBANO</v>
      </c>
      <c r="W227">
        <f>VLOOKUP(A227,OO,25,FALSE)</f>
        <v>69469</v>
      </c>
      <c r="X227" t="str">
        <f>VLOOKUP(A227,OO,26,FALSE)</f>
        <v>UrbanoMelanie</v>
      </c>
      <c r="Y227" t="str">
        <f>VLOOKUP(A227,OO,27,FALSE)</f>
        <v>PG3.HCLSleepRSEQ.UrbanoMelanie</v>
      </c>
      <c r="Z227" s="65">
        <f>VLOOKUP(A227,OO,28,FALSE)</f>
        <v>14857</v>
      </c>
      <c r="AA227" s="64">
        <f>VLOOKUP(A227,DZ,6,FALSE)</f>
        <v>34394</v>
      </c>
      <c r="AB227" t="str">
        <f>VLOOKUP(A227,HR,5,FALSE)</f>
        <v>Taguig city</v>
      </c>
      <c r="AF227" s="63" t="s">
        <v>14873</v>
      </c>
      <c r="AG227" t="s">
        <v>14874</v>
      </c>
      <c r="AH227" s="63">
        <v>65</v>
      </c>
      <c r="AI227" s="63">
        <v>40</v>
      </c>
      <c r="AJ227" s="63">
        <v>32</v>
      </c>
      <c r="AL227" s="94" t="str">
        <f>VLOOKUP(A227,DZ,96,FALSE)</f>
        <v>ELIJAH_SYRIAN22@YAHOO.COM</v>
      </c>
      <c r="AM227" s="94" t="str">
        <f>VLOOKUP(A227,PP,13,FALSE)</f>
        <v>Audited</v>
      </c>
      <c r="AN227" s="94" t="str">
        <f>VLOOKUP(A227,PP,15,FALSE)</f>
        <v>Cleared</v>
      </c>
      <c r="AO227" s="95" t="str">
        <f>VLOOKUP(A227,PP,16,FALSE)</f>
        <v>Cleared</v>
      </c>
      <c r="AP227" s="63" t="str">
        <f>VLOOKUP(A227,PP,17,FALSE)</f>
        <v>Cleared</v>
      </c>
      <c r="AQ227" s="63" t="str">
        <f>VLOOKUP(A227,PP,18,FALSE)</f>
        <v>X</v>
      </c>
      <c r="AR227" s="95" t="e">
        <f>VLOOKUP(A227,BB,3,FALSE)</f>
        <v>#N/A</v>
      </c>
      <c r="AS227" s="95" t="str">
        <f>VLOOKUP(A227,PP,19,FALSE)</f>
        <v>Police</v>
      </c>
      <c r="AT227" s="63">
        <f>VLOOKUP(A227,PP,20,FALSE)</f>
        <v>32</v>
      </c>
      <c r="AU227" s="63">
        <f>VLOOKUP(A227,PP,21,FALSE)</f>
        <v>40</v>
      </c>
      <c r="AV227" s="63">
        <f>VLOOKUP(A227,VV,14,FALSE)</f>
        <v>65</v>
      </c>
      <c r="AW227" s="95">
        <f>VLOOKUP(A227,VV,15,FALSE)</f>
        <v>24561992</v>
      </c>
      <c r="AX227" s="95" t="str">
        <f>VLOOKUP(A227,VV,16,FALSE)</f>
        <v>Passed</v>
      </c>
    </row>
    <row r="228" spans="1:50" x14ac:dyDescent="0.25">
      <c r="A228">
        <f>'Master File 02.27'!A184</f>
        <v>51727444</v>
      </c>
      <c r="B228" t="str">
        <f>VLOOKUP(A228,OO,2,FALSE)</f>
        <v>Bada, Vernadine</v>
      </c>
      <c r="G228">
        <f>VLOOKUP(A228,OO,7,FALSE)</f>
        <v>51588223</v>
      </c>
      <c r="H228" t="str">
        <f>VLOOKUP(A228,OO,8,FALSE)</f>
        <v>Pereira, Aiza Gay</v>
      </c>
      <c r="I228">
        <f>VLOOKUP(A228,OO,9,FALSE)</f>
        <v>51609648</v>
      </c>
      <c r="J228" t="str">
        <f>VLOOKUP(A228,OO,10,FALSE)</f>
        <v>Alcantara, Ma. Concepcion</v>
      </c>
      <c r="K228" t="str">
        <f>VLOOKUP(A228,OO,11,FALSE)</f>
        <v>Senior CSR</v>
      </c>
      <c r="L228" t="str">
        <f>VLOOKUP(A228,OO,12,FALSE)</f>
        <v>PRODUCTION</v>
      </c>
      <c r="M228" t="str">
        <f>VLOOKUP(A228,OO,13,FALSE)</f>
        <v>ACTIVE</v>
      </c>
      <c r="N228" t="str">
        <f>VLOOKUP(A228,OO,14,FALSE)</f>
        <v>Sleep EQ</v>
      </c>
      <c r="O228" t="str">
        <f>VLOOKUP(A228,OO,15,FALSE)</f>
        <v>Wave 31</v>
      </c>
      <c r="P228" t="str">
        <f>VLOOKUP(A228,OO,17,FALSE)</f>
        <v>E0.2</v>
      </c>
      <c r="Q228" t="str">
        <f>VLOOKUP(A228,OO,18,FALSE)</f>
        <v>1.10</v>
      </c>
      <c r="R228" s="64">
        <f>VLOOKUP(A228,OO,19,FALSE)</f>
        <v>43194</v>
      </c>
      <c r="S228" s="64">
        <f>VLOOKUP(A228,OO,20,FALSE)</f>
        <v>43845</v>
      </c>
      <c r="T228">
        <f>VLOOKUP(A228,OO,22,FALSE)</f>
        <v>6624039</v>
      </c>
      <c r="U228" t="str">
        <f>VLOOKUP(A228,OO,23,FALSE)</f>
        <v>VBADA</v>
      </c>
      <c r="V228" t="str">
        <f>VLOOKUP(A228,OO,24,FALSE)</f>
        <v>VERNADINE.BADA</v>
      </c>
      <c r="W228">
        <f>VLOOKUP(A228,OO,25,FALSE)</f>
        <v>48505</v>
      </c>
      <c r="X228" t="str">
        <f>VLOOKUP(A228,OO,26,FALSE)</f>
        <v>BadaVernadine</v>
      </c>
      <c r="Y228" t="str">
        <f>VLOOKUP(A228,OO,27,FALSE)</f>
        <v>PG3.HCLDMEEQ.BadaVernadine</v>
      </c>
      <c r="Z228" s="65">
        <f>VLOOKUP(A228,OO,28,FALSE)</f>
        <v>15458</v>
      </c>
      <c r="AA228" s="64">
        <f>VLOOKUP(A228,DZ,6,FALSE)</f>
        <v>32005</v>
      </c>
      <c r="AB228" t="str">
        <f>VLOOKUP(A228,HR,5,FALSE)</f>
        <v>Taguig City</v>
      </c>
      <c r="AF228" s="63" t="s">
        <v>14873</v>
      </c>
      <c r="AG228" t="s">
        <v>14874</v>
      </c>
      <c r="AH228" s="63">
        <v>65</v>
      </c>
      <c r="AI228" s="63">
        <v>38</v>
      </c>
      <c r="AJ228" s="63">
        <v>32</v>
      </c>
      <c r="AL228" s="94" t="str">
        <f>VLOOKUP(A228,DZ,96,FALSE)</f>
        <v>XANELLEE@GMAIL.COM</v>
      </c>
      <c r="AM228" s="94" t="str">
        <f>VLOOKUP(A228,PP,13,FALSE)</f>
        <v>Audited</v>
      </c>
      <c r="AN228" s="94" t="str">
        <f>VLOOKUP(A228,PP,15,FALSE)</f>
        <v>Cleared</v>
      </c>
      <c r="AO228" s="95" t="str">
        <f>VLOOKUP(A228,PP,16,FALSE)</f>
        <v>Cleared</v>
      </c>
      <c r="AP228" s="63" t="str">
        <f>VLOOKUP(A228,PP,17,FALSE)</f>
        <v>Cleared</v>
      </c>
      <c r="AQ228" s="63" t="str">
        <f>VLOOKUP(A228,PP,18,FALSE)</f>
        <v>X</v>
      </c>
      <c r="AR228" s="95" t="e">
        <f>VLOOKUP(A228,BB,3,FALSE)</f>
        <v>#N/A</v>
      </c>
      <c r="AS228" s="95" t="str">
        <f>VLOOKUP(A228,PP,19,FALSE)</f>
        <v>NBI</v>
      </c>
      <c r="AT228" s="63">
        <f>VLOOKUP(A228,PP,20,FALSE)</f>
        <v>32</v>
      </c>
      <c r="AU228" s="63">
        <f>VLOOKUP(A228,PP,21,FALSE)</f>
        <v>38</v>
      </c>
      <c r="AV228" s="63">
        <f>VLOOKUP(A228,VV,14,FALSE)</f>
        <v>65</v>
      </c>
      <c r="AW228" s="95">
        <f>VLOOKUP(A228,VV,15,FALSE)</f>
        <v>64174776</v>
      </c>
      <c r="AX228" s="95" t="str">
        <f>VLOOKUP(A228,VV,16,FALSE)</f>
        <v>Passed</v>
      </c>
    </row>
    <row r="229" spans="1:50" x14ac:dyDescent="0.25">
      <c r="A229">
        <f>'Master File 02.27'!A139</f>
        <v>51721824</v>
      </c>
      <c r="B229" t="str">
        <f>VLOOKUP(A229,OO,2,FALSE)</f>
        <v>Dela Cruz, Joanalyn</v>
      </c>
      <c r="G229">
        <f>VLOOKUP(A229,OO,7,FALSE)</f>
        <v>51547597</v>
      </c>
      <c r="H229" t="str">
        <f>VLOOKUP(A229,OO,8,FALSE)</f>
        <v>Venales, Marven</v>
      </c>
      <c r="I229">
        <f>VLOOKUP(A229,OO,9,FALSE)</f>
        <v>51814930</v>
      </c>
      <c r="J229" t="str">
        <f>VLOOKUP(A229,OO,10,FALSE)</f>
        <v xml:space="preserve">Raagas, Jake </v>
      </c>
      <c r="K229" t="str">
        <f>VLOOKUP(A229,OO,11,FALSE)</f>
        <v>Senior CSR</v>
      </c>
      <c r="L229" t="str">
        <f>VLOOKUP(A229,OO,12,FALSE)</f>
        <v>PRODUCTION</v>
      </c>
      <c r="M229" t="str">
        <f>VLOOKUP(A229,OO,13,FALSE)</f>
        <v>ACTIVE</v>
      </c>
      <c r="N229" t="str">
        <f>VLOOKUP(A229,OO,14,FALSE)</f>
        <v>Kaiser Orphan EDI</v>
      </c>
      <c r="O229" t="str">
        <f>VLOOKUP(A229,OO,15,FALSE)</f>
        <v>Wave 4</v>
      </c>
      <c r="P229" t="str">
        <f>VLOOKUP(A229,OO,17,FALSE)</f>
        <v>E0.2</v>
      </c>
      <c r="Q229" t="str">
        <f>VLOOKUP(A229,OO,18,FALSE)</f>
        <v>2.0</v>
      </c>
      <c r="R229" s="64">
        <f>VLOOKUP(A229,OO,19,FALSE)</f>
        <v>43153</v>
      </c>
      <c r="S229" s="64">
        <f>VLOOKUP(A229,OO,20,FALSE)</f>
        <v>43192</v>
      </c>
      <c r="T229">
        <f>VLOOKUP(A229,OO,22,FALSE)</f>
        <v>6624923</v>
      </c>
      <c r="U229" t="str">
        <f>VLOOKUP(A229,OO,23,FALSE)</f>
        <v>JDELACR3</v>
      </c>
      <c r="V229" t="str">
        <f>VLOOKUP(A229,OO,24,FALSE)</f>
        <v>JOANALYN.DELACRUZ</v>
      </c>
      <c r="W229">
        <f>VLOOKUP(A229,OO,25,FALSE)</f>
        <v>69314</v>
      </c>
      <c r="X229" t="str">
        <f>VLOOKUP(A229,OO,26,FALSE)</f>
        <v>DelaCruzJoanalyn</v>
      </c>
      <c r="Y229" t="str">
        <f>VLOOKUP(A229,OO,27,FALSE)</f>
        <v>PG3.HCLKAISERHC.DelaCruzJoanalyn</v>
      </c>
      <c r="Z229" s="65">
        <f>VLOOKUP(A229,OO,28,FALSE)</f>
        <v>14870</v>
      </c>
      <c r="AA229" s="64">
        <f>VLOOKUP(A229,DZ,6,FALSE)</f>
        <v>33761</v>
      </c>
      <c r="AB229" t="str">
        <f>VLOOKUP(A229,HR,5,FALSE)</f>
        <v>m.cruz mandaluyong City</v>
      </c>
      <c r="AF229" s="63" t="s">
        <v>14873</v>
      </c>
      <c r="AG229" t="s">
        <v>14874</v>
      </c>
      <c r="AH229" s="63">
        <v>64</v>
      </c>
      <c r="AI229" s="63">
        <v>37</v>
      </c>
      <c r="AJ229" s="63">
        <v>32</v>
      </c>
      <c r="AL229" s="94" t="str">
        <f>VLOOKUP(A229,DZ,96,FALSE)</f>
        <v>JOAN_06@YMAIL.COM</v>
      </c>
      <c r="AM229" s="94" t="str">
        <f>VLOOKUP(A229,PP,13,FALSE)</f>
        <v>Audited</v>
      </c>
      <c r="AN229" s="94" t="str">
        <f>VLOOKUP(A229,PP,15,FALSE)</f>
        <v>Cleared</v>
      </c>
      <c r="AO229" s="95" t="str">
        <f>VLOOKUP(A229,PP,16,FALSE)</f>
        <v>Cleared</v>
      </c>
      <c r="AP229" s="63" t="str">
        <f>VLOOKUP(A229,PP,17,FALSE)</f>
        <v>Cleared</v>
      </c>
      <c r="AQ229" s="63" t="str">
        <f>VLOOKUP(A229,PP,18,FALSE)</f>
        <v>X</v>
      </c>
      <c r="AR229" s="95" t="e">
        <f>VLOOKUP(A229,BB,3,FALSE)</f>
        <v>#N/A</v>
      </c>
      <c r="AS229" s="95" t="str">
        <f>VLOOKUP(A229,PP,19,FALSE)</f>
        <v>Police</v>
      </c>
      <c r="AT229" s="63">
        <f>VLOOKUP(A229,PP,20,FALSE)</f>
        <v>32</v>
      </c>
      <c r="AU229" s="63">
        <f>VLOOKUP(A229,PP,21,FALSE)</f>
        <v>37</v>
      </c>
      <c r="AV229" s="63">
        <f>VLOOKUP(A229,VV,14,FALSE)</f>
        <v>64</v>
      </c>
      <c r="AW229" s="95">
        <f>VLOOKUP(A229,VV,15,FALSE)</f>
        <v>93553285</v>
      </c>
      <c r="AX229" s="95" t="str">
        <f>VLOOKUP(A229,VV,16,FALSE)</f>
        <v>Passed</v>
      </c>
    </row>
    <row r="230" spans="1:50" x14ac:dyDescent="0.25">
      <c r="A230">
        <f>'Master File 02.27'!A142</f>
        <v>51744975</v>
      </c>
      <c r="B230" t="str">
        <f>VLOOKUP(A230,OO,2,FALSE)</f>
        <v>Malte, John Rickert</v>
      </c>
      <c r="G230">
        <f>VLOOKUP(A230,OO,7,FALSE)</f>
        <v>51609647</v>
      </c>
      <c r="H230" t="str">
        <f>VLOOKUP(A230,OO,8,FALSE)</f>
        <v>Oliveros, Kristel Aissa</v>
      </c>
      <c r="I230">
        <f>VLOOKUP(A230,OO,9,FALSE)</f>
        <v>51747002</v>
      </c>
      <c r="J230" t="str">
        <f>VLOOKUP(A230,OO,10,FALSE)</f>
        <v>Ronelle, Dalay</v>
      </c>
      <c r="K230" t="str">
        <f>VLOOKUP(A230,OO,11,FALSE)</f>
        <v>Senior CSR</v>
      </c>
      <c r="L230" t="str">
        <f>VLOOKUP(A230,OO,12,FALSE)</f>
        <v>PRODUCTION</v>
      </c>
      <c r="M230" t="str">
        <f>VLOOKUP(A230,OO,13,FALSE)</f>
        <v>ACTIVE</v>
      </c>
      <c r="N230" t="str">
        <f>VLOOKUP(A230,OO,14,FALSE)</f>
        <v>PPMC</v>
      </c>
      <c r="O230" t="str">
        <f>VLOOKUP(A230,OO,15,FALSE)</f>
        <v>Wave 21</v>
      </c>
      <c r="P230" t="str">
        <f>VLOOKUP(A230,OO,17,FALSE)</f>
        <v>E0.2</v>
      </c>
      <c r="Q230" t="str">
        <f>VLOOKUP(A230,OO,18,FALSE)</f>
        <v>1.7</v>
      </c>
      <c r="R230" s="64">
        <f>VLOOKUP(A230,OO,19,FALSE)</f>
        <v>43308</v>
      </c>
      <c r="S230" s="64">
        <f>VLOOKUP(A230,OO,20,FALSE)</f>
        <v>43725</v>
      </c>
      <c r="T230">
        <f>VLOOKUP(A230,OO,22,FALSE)</f>
        <v>6624997</v>
      </c>
      <c r="U230" t="str">
        <f>VLOOKUP(A230,OO,23,FALSE)</f>
        <v>JMALTE</v>
      </c>
      <c r="V230" t="str">
        <f>VLOOKUP(A230,OO,24,FALSE)</f>
        <v>JOHNRICKERT.MALTE</v>
      </c>
      <c r="W230">
        <f>VLOOKUP(A230,OO,25,FALSE)</f>
        <v>48593</v>
      </c>
      <c r="X230" t="str">
        <f>VLOOKUP(A230,OO,26,FALSE)</f>
        <v>MalteJohn</v>
      </c>
      <c r="Y230" t="str">
        <f>VLOOKUP(A230,OO,27,FALSE)</f>
        <v>PG3.HCLPPMCIB.MalteJohn</v>
      </c>
      <c r="Z230" s="65">
        <f>VLOOKUP(A230,OO,28,FALSE)</f>
        <v>15381</v>
      </c>
      <c r="AA230" s="64">
        <f>VLOOKUP(A230,DZ,6,FALSE)</f>
        <v>33646</v>
      </c>
      <c r="AB230" t="str">
        <f>VLOOKUP(A230,HR,5,FALSE)</f>
        <v>12 Bagong Silang St. Tuktukan</v>
      </c>
      <c r="AF230" s="63" t="s">
        <v>14873</v>
      </c>
      <c r="AG230" t="s">
        <v>14874</v>
      </c>
      <c r="AH230" s="63">
        <v>64</v>
      </c>
      <c r="AI230" s="63">
        <v>37</v>
      </c>
      <c r="AJ230" s="63">
        <v>32</v>
      </c>
      <c r="AL230" s="94" t="str">
        <f>VLOOKUP(A230,DZ,96,FALSE)</f>
        <v>CKARIZE012@GMAIL.COM</v>
      </c>
      <c r="AM230" s="94" t="str">
        <f>VLOOKUP(A230,PP,13,FALSE)</f>
        <v>Audited</v>
      </c>
      <c r="AN230" s="94" t="str">
        <f>VLOOKUP(A230,PP,15,FALSE)</f>
        <v>Cleared</v>
      </c>
      <c r="AO230" s="95" t="str">
        <f>VLOOKUP(A230,PP,16,FALSE)</f>
        <v>Cleared</v>
      </c>
      <c r="AP230" s="63" t="str">
        <f>VLOOKUP(A230,PP,17,FALSE)</f>
        <v>Cleared</v>
      </c>
      <c r="AQ230" s="63" t="str">
        <f>VLOOKUP(A230,PP,18,FALSE)</f>
        <v>X</v>
      </c>
      <c r="AR230" s="95" t="e">
        <f>VLOOKUP(A230,BB,3,FALSE)</f>
        <v>#N/A</v>
      </c>
      <c r="AS230" s="95" t="str">
        <f>VLOOKUP(A230,PP,19,FALSE)</f>
        <v>Police</v>
      </c>
      <c r="AT230" s="63">
        <f>VLOOKUP(A230,PP,20,FALSE)</f>
        <v>32</v>
      </c>
      <c r="AU230" s="63">
        <f>VLOOKUP(A230,PP,21,FALSE)</f>
        <v>37</v>
      </c>
      <c r="AV230" s="63">
        <f>VLOOKUP(A230,VV,14,FALSE)</f>
        <v>64</v>
      </c>
      <c r="AW230" s="95">
        <f>VLOOKUP(A230,VV,15,FALSE)</f>
        <v>99011466</v>
      </c>
      <c r="AX230" s="95" t="str">
        <f>VLOOKUP(A230,VV,16,FALSE)</f>
        <v>Passed</v>
      </c>
    </row>
    <row r="231" spans="1:50" x14ac:dyDescent="0.25">
      <c r="A231">
        <f>'Master File 02.27'!A146</f>
        <v>51722213</v>
      </c>
      <c r="B231" t="str">
        <f>VLOOKUP(A231,OO,2,FALSE)</f>
        <v>Jolo, Jo Anne</v>
      </c>
      <c r="G231">
        <f>VLOOKUP(A231,OO,7,FALSE)</f>
        <v>51615282</v>
      </c>
      <c r="H231" t="str">
        <f>VLOOKUP(A231,OO,8,FALSE)</f>
        <v>Lozares, Eurvene Mark Santiago</v>
      </c>
      <c r="I231">
        <f>VLOOKUP(A231,OO,9,FALSE)</f>
        <v>51747002</v>
      </c>
      <c r="J231" t="str">
        <f>VLOOKUP(A231,OO,10,FALSE)</f>
        <v>Ronelle, Dalay</v>
      </c>
      <c r="K231" t="str">
        <f>VLOOKUP(A231,OO,11,FALSE)</f>
        <v>Senior CSR</v>
      </c>
      <c r="L231" t="str">
        <f>VLOOKUP(A231,OO,12,FALSE)</f>
        <v>PRODUCTION</v>
      </c>
      <c r="M231" t="str">
        <f>VLOOKUP(A231,OO,13,FALSE)</f>
        <v>ACTIVE</v>
      </c>
      <c r="N231" t="str">
        <f>VLOOKUP(A231,OO,14,FALSE)</f>
        <v>PPMC BPM</v>
      </c>
      <c r="O231" t="str">
        <f>VLOOKUP(A231,OO,15,FALSE)</f>
        <v>Wave 13</v>
      </c>
      <c r="P231" t="str">
        <f>VLOOKUP(A231,OO,17,FALSE)</f>
        <v>E0.2</v>
      </c>
      <c r="Q231" t="str">
        <f>VLOOKUP(A231,OO,18,FALSE)</f>
        <v>2.0</v>
      </c>
      <c r="R231" s="64">
        <f>VLOOKUP(A231,OO,19,FALSE)</f>
        <v>43157</v>
      </c>
      <c r="S231" s="64">
        <f>VLOOKUP(A231,OO,20,FALSE)</f>
        <v>43206</v>
      </c>
      <c r="T231">
        <f>VLOOKUP(A231,OO,22,FALSE)</f>
        <v>6624964</v>
      </c>
      <c r="U231" t="str">
        <f>VLOOKUP(A231,OO,23,FALSE)</f>
        <v>JJOLO</v>
      </c>
      <c r="V231" t="str">
        <f>VLOOKUP(A231,OO,24,FALSE)</f>
        <v>JOANNE.JOLO</v>
      </c>
      <c r="W231">
        <f>VLOOKUP(A231,OO,25,FALSE)</f>
        <v>69812</v>
      </c>
      <c r="X231" t="str">
        <f>VLOOKUP(A231,OO,26,FALSE)</f>
        <v>JoloJoAnne</v>
      </c>
      <c r="Y231" t="str">
        <f>VLOOKUP(A231,OO,27,FALSE)</f>
        <v>PG3.HCLPPMCBPM.JoloJoAnne</v>
      </c>
      <c r="Z231" s="65">
        <f>VLOOKUP(A231,OO,28,FALSE)</f>
        <v>5941</v>
      </c>
      <c r="AA231" s="64">
        <f>VLOOKUP(A231,DZ,6,FALSE)</f>
        <v>25355</v>
      </c>
      <c r="AB231" t="str">
        <f>VLOOKUP(A231,HR,5,FALSE)</f>
        <v>La Paz Makati City</v>
      </c>
      <c r="AF231" s="63" t="s">
        <v>14873</v>
      </c>
      <c r="AG231" t="s">
        <v>14874</v>
      </c>
      <c r="AH231" s="63">
        <v>64</v>
      </c>
      <c r="AI231" s="63">
        <v>38</v>
      </c>
      <c r="AJ231" s="63">
        <v>32</v>
      </c>
      <c r="AL231" s="94" t="str">
        <f>VLOOKUP(A231,DZ,96,FALSE)</f>
        <v>JOANNE.JOLO@YAHOO.COM</v>
      </c>
      <c r="AM231" s="94" t="str">
        <f>VLOOKUP(A231,PP,13,FALSE)</f>
        <v>Audited</v>
      </c>
      <c r="AN231" s="94" t="str">
        <f>VLOOKUP(A231,PP,15,FALSE)</f>
        <v>Cleared</v>
      </c>
      <c r="AO231" s="95" t="str">
        <f>VLOOKUP(A231,PP,16,FALSE)</f>
        <v>Cleared</v>
      </c>
      <c r="AP231" s="63" t="str">
        <f>VLOOKUP(A231,PP,17,FALSE)</f>
        <v>Cleared</v>
      </c>
      <c r="AQ231" s="63" t="str">
        <f>VLOOKUP(A231,PP,18,FALSE)</f>
        <v>X</v>
      </c>
      <c r="AR231" s="95" t="e">
        <f>VLOOKUP(A231,BB,3,FALSE)</f>
        <v>#N/A</v>
      </c>
      <c r="AS231" s="95" t="str">
        <f>VLOOKUP(A231,PP,19,FALSE)</f>
        <v>NBI</v>
      </c>
      <c r="AT231" s="63">
        <f>VLOOKUP(A231,PP,20,FALSE)</f>
        <v>32</v>
      </c>
      <c r="AU231" s="63">
        <f>VLOOKUP(A231,PP,21,FALSE)</f>
        <v>38</v>
      </c>
      <c r="AV231" s="63">
        <f>VLOOKUP(A231,VV,14,FALSE)</f>
        <v>64</v>
      </c>
      <c r="AW231" s="95">
        <f>VLOOKUP(A231,VV,15,FALSE)</f>
        <v>33182845</v>
      </c>
      <c r="AX231" s="95" t="str">
        <f>VLOOKUP(A231,VV,16,FALSE)</f>
        <v>Passed</v>
      </c>
    </row>
    <row r="232" spans="1:50" x14ac:dyDescent="0.25">
      <c r="A232">
        <f>'Master File 02.27'!A167</f>
        <v>51722867</v>
      </c>
      <c r="B232" t="str">
        <f>VLOOKUP(A232,OO,2,FALSE)</f>
        <v>Esquivias, Roxanne</v>
      </c>
      <c r="G232">
        <f>VLOOKUP(A232,OO,7,FALSE)</f>
        <v>51710500</v>
      </c>
      <c r="H232" t="str">
        <f>VLOOKUP(A232,OO,8,FALSE)</f>
        <v>Rodriguez, Rose Anne</v>
      </c>
      <c r="I232">
        <f>VLOOKUP(A232,OO,9,FALSE)</f>
        <v>51758030</v>
      </c>
      <c r="J232" t="str">
        <f>VLOOKUP(A232,OO,10,FALSE)</f>
        <v>Alaganantham, Sundaram</v>
      </c>
      <c r="K232" t="str">
        <f>VLOOKUP(A232,OO,11,FALSE)</f>
        <v>Trainer RN</v>
      </c>
      <c r="L232" t="str">
        <f>VLOOKUP(A232,OO,12,FALSE)</f>
        <v>SUPPORT</v>
      </c>
      <c r="M232" t="str">
        <f>VLOOKUP(A232,OO,13,FALSE)</f>
        <v>ACTIVE</v>
      </c>
      <c r="N232" t="str">
        <f>VLOOKUP(A232,OO,14,FALSE)</f>
        <v>Kaiser Closet</v>
      </c>
      <c r="O232" t="str">
        <f>VLOOKUP(A232,OO,15,FALSE)</f>
        <v>Wave 9</v>
      </c>
      <c r="P232" t="str">
        <f>VLOOKUP(A232,OO,17,FALSE)</f>
        <v>E0.2</v>
      </c>
      <c r="Q232" t="str">
        <f>VLOOKUP(A232,OO,18,FALSE)</f>
        <v>2.0</v>
      </c>
      <c r="R232" s="64">
        <f>VLOOKUP(A232,OO,19,FALSE)</f>
        <v>43159</v>
      </c>
      <c r="S232" s="64">
        <f>VLOOKUP(A232,OO,20,FALSE)</f>
        <v>43199</v>
      </c>
      <c r="T232">
        <f>VLOOKUP(A232,OO,22,FALSE)</f>
        <v>6624933</v>
      </c>
      <c r="U232" t="str">
        <f>VLOOKUP(A232,OO,23,FALSE)</f>
        <v>RESQUIVI</v>
      </c>
      <c r="V232" t="str">
        <f>VLOOKUP(A232,OO,24,FALSE)</f>
        <v>ROXANNE.ESQUIVAS</v>
      </c>
      <c r="W232">
        <f>VLOOKUP(A232,OO,25,FALSE)</f>
        <v>69491</v>
      </c>
      <c r="X232" t="str">
        <f>VLOOKUP(A232,OO,26,FALSE)</f>
        <v>EsquiviasRoxanne</v>
      </c>
      <c r="Y232" t="str">
        <f>VLOOKUP(A232,OO,27,FALSE)</f>
        <v>PG3.HCLTraining.EsquiviasRoxanne</v>
      </c>
      <c r="Z232" s="65">
        <f>VLOOKUP(A232,OO,28,FALSE)</f>
        <v>14884</v>
      </c>
      <c r="AA232" s="64">
        <f>VLOOKUP(A232,DZ,6,FALSE)</f>
        <v>32121</v>
      </c>
      <c r="AB232" t="str">
        <f>VLOOKUP(A232,HR,5,FALSE)</f>
        <v>Buting Pasig</v>
      </c>
      <c r="AF232" s="63" t="s">
        <v>14873</v>
      </c>
      <c r="AG232" t="s">
        <v>14874</v>
      </c>
      <c r="AH232" s="63">
        <v>64</v>
      </c>
      <c r="AI232" s="63">
        <v>46</v>
      </c>
      <c r="AJ232" s="63">
        <v>32</v>
      </c>
      <c r="AL232" s="94" t="str">
        <f>VLOOKUP(A232,DZ,96,FALSE)</f>
        <v>ROXANNE.ESQUIVIAS10@GMAIL.COM</v>
      </c>
      <c r="AM232" s="94" t="str">
        <f>VLOOKUP(A232,PP,13,FALSE)</f>
        <v>Audited</v>
      </c>
      <c r="AN232" s="94" t="str">
        <f>VLOOKUP(A232,PP,15,FALSE)</f>
        <v>Cleared</v>
      </c>
      <c r="AO232" s="95" t="str">
        <f>VLOOKUP(A232,PP,16,FALSE)</f>
        <v>Cleared</v>
      </c>
      <c r="AP232" s="63" t="str">
        <f>VLOOKUP(A232,PP,17,FALSE)</f>
        <v>Cleared</v>
      </c>
      <c r="AQ232" s="63" t="str">
        <f>VLOOKUP(A232,PP,18,FALSE)</f>
        <v>X</v>
      </c>
      <c r="AR232" s="95" t="e">
        <f>VLOOKUP(A232,BB,3,FALSE)</f>
        <v>#N/A</v>
      </c>
      <c r="AS232" s="95" t="str">
        <f>VLOOKUP(A232,PP,19,FALSE)</f>
        <v>NBI</v>
      </c>
      <c r="AT232" s="63">
        <f>VLOOKUP(A232,PP,20,FALSE)</f>
        <v>32</v>
      </c>
      <c r="AU232" s="63">
        <f>VLOOKUP(A232,PP,21,FALSE)</f>
        <v>46</v>
      </c>
      <c r="AV232" s="63">
        <f>VLOOKUP(A232,VV,14,FALSE)</f>
        <v>64</v>
      </c>
      <c r="AW232" s="95">
        <f>VLOOKUP(A232,VV,15,FALSE)</f>
        <v>71345511</v>
      </c>
      <c r="AX232" s="95" t="str">
        <f>VLOOKUP(A232,VV,16,FALSE)</f>
        <v>Passed</v>
      </c>
    </row>
    <row r="233" spans="1:50" x14ac:dyDescent="0.25">
      <c r="A233">
        <f>'Master File 02.27'!A219</f>
        <v>51743367</v>
      </c>
      <c r="B233" t="str">
        <f>VLOOKUP(A233,OO,2,FALSE)</f>
        <v>Evangelista, Jose Roy</v>
      </c>
      <c r="G233">
        <f>VLOOKUP(A233,OO,7,FALSE)</f>
        <v>51564379</v>
      </c>
      <c r="H233" t="str">
        <f>VLOOKUP(A233,OO,8,FALSE)</f>
        <v>Puentenegra, Kris Angelo</v>
      </c>
      <c r="I233">
        <f>VLOOKUP(A233,OO,9,FALSE)</f>
        <v>51621455</v>
      </c>
      <c r="J233" t="str">
        <f>VLOOKUP(A233,OO,10,FALSE)</f>
        <v>Francisco, Patricia Anne</v>
      </c>
      <c r="K233" t="str">
        <f>VLOOKUP(A233,OO,11,FALSE)</f>
        <v>Team Leader</v>
      </c>
      <c r="L233" t="str">
        <f>VLOOKUP(A233,OO,12,FALSE)</f>
        <v>SUPPORT</v>
      </c>
      <c r="M233" t="str">
        <f>VLOOKUP(A233,OO,13,FALSE)</f>
        <v>ACTIVE</v>
      </c>
      <c r="N233" t="str">
        <f>VLOOKUP(A233,OO,14,FALSE)</f>
        <v>Standard PAP</v>
      </c>
      <c r="O233" t="str">
        <f>VLOOKUP(A233,OO,15,FALSE)</f>
        <v>Wave 20</v>
      </c>
      <c r="P233" t="str">
        <f>VLOOKUP(A233,OO,17,FALSE)</f>
        <v>E1.1</v>
      </c>
      <c r="Q233" t="str">
        <f>VLOOKUP(A233,OO,18,FALSE)</f>
        <v>1.7</v>
      </c>
      <c r="R233" s="64">
        <f>VLOOKUP(A233,OO,19,FALSE)</f>
        <v>43304</v>
      </c>
      <c r="S233" s="64">
        <f>VLOOKUP(A233,OO,20,FALSE)</f>
        <v>43311</v>
      </c>
      <c r="T233">
        <f>VLOOKUP(A233,OO,22,FALSE)</f>
        <v>6634783</v>
      </c>
      <c r="U233" t="str">
        <f>VLOOKUP(A233,OO,23,FALSE)</f>
        <v>Jevange1</v>
      </c>
      <c r="V233" t="str">
        <f>VLOOKUP(A233,OO,24,FALSE)</f>
        <v>JOSEROY.EVANGELISTA</v>
      </c>
      <c r="W233">
        <f>VLOOKUP(A233,OO,25,FALSE)</f>
        <v>48541</v>
      </c>
      <c r="X233" t="str">
        <f>VLOOKUP(A233,OO,26,FALSE)</f>
        <v>EvangelistaJos</v>
      </c>
      <c r="Y233" t="str">
        <f>VLOOKUP(A233,OO,27,FALSE)</f>
        <v>PG3.HCLStdPAPEQ.EvangelistaJos</v>
      </c>
      <c r="Z233" s="65">
        <f>VLOOKUP(A233,OO,28,FALSE)</f>
        <v>15319</v>
      </c>
      <c r="AA233" s="64">
        <f>VLOOKUP(A233,DZ,6,FALSE)</f>
        <v>29521</v>
      </c>
      <c r="AB233" t="str">
        <f>VLOOKUP(A233,HR,5,FALSE)</f>
        <v>35-B.E. Mendoza Street, Buting, Pasig City</v>
      </c>
      <c r="AF233" s="63" t="s">
        <v>14873</v>
      </c>
      <c r="AG233" t="s">
        <v>14873</v>
      </c>
      <c r="AH233" s="63">
        <v>70</v>
      </c>
      <c r="AI233" s="63">
        <v>43</v>
      </c>
      <c r="AJ233" s="63">
        <v>32</v>
      </c>
      <c r="AL233" s="94" t="str">
        <f>VLOOKUP(A233,DZ,96,FALSE)</f>
        <v>JRE2780@YAHOO.COM</v>
      </c>
      <c r="AM233" s="94" t="str">
        <f>VLOOKUP(A233,PP,13,FALSE)</f>
        <v>Audited</v>
      </c>
      <c r="AN233" s="94" t="str">
        <f>VLOOKUP(A233,PP,15,FALSE)</f>
        <v>Cleared</v>
      </c>
      <c r="AO233" s="95" t="str">
        <f>VLOOKUP(A233,PP,16,FALSE)</f>
        <v>Cleared</v>
      </c>
      <c r="AP233" s="63" t="str">
        <f>VLOOKUP(A233,PP,17,FALSE)</f>
        <v>Cleared</v>
      </c>
      <c r="AQ233" s="63" t="str">
        <f>VLOOKUP(A233,PP,18,FALSE)</f>
        <v>Cleared</v>
      </c>
      <c r="AR233" s="95" t="e">
        <f>VLOOKUP(A233,BB,3,FALSE)</f>
        <v>#N/A</v>
      </c>
      <c r="AS233" s="95" t="str">
        <f>VLOOKUP(A233,PP,19,FALSE)</f>
        <v>Police</v>
      </c>
      <c r="AT233" s="63">
        <f>VLOOKUP(A233,PP,20,FALSE)</f>
        <v>32</v>
      </c>
      <c r="AU233" s="63">
        <f>VLOOKUP(A233,PP,21,FALSE)</f>
        <v>43</v>
      </c>
      <c r="AV233" s="63">
        <f>VLOOKUP(A233,VV,14,FALSE)</f>
        <v>70</v>
      </c>
      <c r="AW233" s="95">
        <f>VLOOKUP(A233,VV,15,FALSE)</f>
        <v>83363514</v>
      </c>
      <c r="AX233" s="95" t="str">
        <f>VLOOKUP(A233,VV,16,FALSE)</f>
        <v>Passed</v>
      </c>
    </row>
    <row r="234" spans="1:50" x14ac:dyDescent="0.25">
      <c r="A234">
        <f>'Master File 02.27'!A209</f>
        <v>51741205</v>
      </c>
      <c r="B234" t="str">
        <f>VLOOKUP(A234,OO,2,FALSE)</f>
        <v>Salvo, Zchaira Angel</v>
      </c>
      <c r="G234">
        <f>VLOOKUP(A234,OO,7,FALSE)</f>
        <v>51743367</v>
      </c>
      <c r="H234" t="str">
        <f>VLOOKUP(A234,OO,8,FALSE)</f>
        <v>Evangelista, Jose Roy</v>
      </c>
      <c r="I234">
        <f>VLOOKUP(A234,OO,9,FALSE)</f>
        <v>51564379</v>
      </c>
      <c r="J234" t="str">
        <f>VLOOKUP(A234,OO,10,FALSE)</f>
        <v>Puentenegra, Kris Angelo</v>
      </c>
      <c r="K234" t="str">
        <f>VLOOKUP(A234,OO,11,FALSE)</f>
        <v>Senior CSR</v>
      </c>
      <c r="L234" t="str">
        <f>VLOOKUP(A234,OO,12,FALSE)</f>
        <v>PRODUCTION</v>
      </c>
      <c r="M234" t="str">
        <f>VLOOKUP(A234,OO,13,FALSE)</f>
        <v>ACTIVE</v>
      </c>
      <c r="N234" t="str">
        <f>VLOOKUP(A234,OO,14,FALSE)</f>
        <v>Standard PAP</v>
      </c>
      <c r="O234" t="str">
        <f>VLOOKUP(A234,OO,15,FALSE)</f>
        <v>Wave 27</v>
      </c>
      <c r="P234" t="str">
        <f>VLOOKUP(A234,OO,17,FALSE)</f>
        <v>E0.2</v>
      </c>
      <c r="Q234" t="str">
        <f>VLOOKUP(A234,OO,18,FALSE)</f>
        <v>1.7</v>
      </c>
      <c r="R234" s="64">
        <f>VLOOKUP(A234,OO,19,FALSE)</f>
        <v>43287</v>
      </c>
      <c r="S234" s="64">
        <f>VLOOKUP(A234,OO,20,FALSE)</f>
        <v>43318</v>
      </c>
      <c r="T234">
        <f>VLOOKUP(A234,OO,22,FALSE)</f>
        <v>6634752</v>
      </c>
      <c r="U234" t="str">
        <f>VLOOKUP(A234,OO,23,FALSE)</f>
        <v>ZSALVO</v>
      </c>
      <c r="V234" t="str">
        <f>VLOOKUP(A234,OO,24,FALSE)</f>
        <v>ZCHAIRA.SALVO</v>
      </c>
      <c r="W234">
        <f>VLOOKUP(A234,OO,25,FALSE)</f>
        <v>48572</v>
      </c>
      <c r="X234" t="str">
        <f>VLOOKUP(A234,OO,26,FALSE)</f>
        <v>SalvoZchaira</v>
      </c>
      <c r="Y234" t="str">
        <f>VLOOKUP(A234,OO,27,FALSE)</f>
        <v>PG3.HCLStdPAPEQ.SalvoZchaira</v>
      </c>
      <c r="Z234" s="65">
        <f>VLOOKUP(A234,OO,28,FALSE)</f>
        <v>17085</v>
      </c>
      <c r="AA234" s="64">
        <f>VLOOKUP(A234,DZ,6,FALSE)</f>
        <v>34960</v>
      </c>
      <c r="AB234" t="str">
        <f>VLOOKUP(A234,HR,5,FALSE)</f>
        <v>0362 PUROK 4 BICAL MABALACAT PAMPANGA</v>
      </c>
      <c r="AF234" s="63" t="s">
        <v>14873</v>
      </c>
      <c r="AG234" t="s">
        <v>14874</v>
      </c>
      <c r="AH234" s="63">
        <v>64</v>
      </c>
      <c r="AI234" s="63">
        <v>43</v>
      </c>
      <c r="AJ234" s="63">
        <v>32</v>
      </c>
      <c r="AL234" s="94" t="str">
        <f>VLOOKUP(A234,DZ,96,FALSE)</f>
        <v>MS.SHAI218@GMAIL.COM</v>
      </c>
      <c r="AM234" s="94" t="str">
        <f>VLOOKUP(A234,PP,13,FALSE)</f>
        <v>Audited</v>
      </c>
      <c r="AN234" s="94" t="str">
        <f>VLOOKUP(A234,PP,15,FALSE)</f>
        <v>Cleared</v>
      </c>
      <c r="AO234" s="95" t="str">
        <f>VLOOKUP(A234,PP,16,FALSE)</f>
        <v>Cleared</v>
      </c>
      <c r="AP234" s="63" t="str">
        <f>VLOOKUP(A234,PP,17,FALSE)</f>
        <v>Cleared</v>
      </c>
      <c r="AQ234" s="63" t="str">
        <f>VLOOKUP(A234,PP,18,FALSE)</f>
        <v>X</v>
      </c>
      <c r="AR234" s="95" t="e">
        <f>VLOOKUP(A234,BB,3,FALSE)</f>
        <v>#N/A</v>
      </c>
      <c r="AS234" s="95" t="str">
        <f>VLOOKUP(A234,PP,19,FALSE)</f>
        <v>NBI</v>
      </c>
      <c r="AT234" s="63">
        <f>VLOOKUP(A234,PP,20,FALSE)</f>
        <v>32</v>
      </c>
      <c r="AU234" s="63">
        <f>VLOOKUP(A234,PP,21,FALSE)</f>
        <v>43</v>
      </c>
      <c r="AV234" s="63">
        <f>VLOOKUP(A234,VV,14,FALSE)</f>
        <v>64</v>
      </c>
      <c r="AW234" s="95">
        <f>VLOOKUP(A234,VV,15,FALSE)</f>
        <v>77015157</v>
      </c>
      <c r="AX234" s="95" t="str">
        <f>VLOOKUP(A234,VV,16,FALSE)</f>
        <v>Passed</v>
      </c>
    </row>
    <row r="235" spans="1:50" x14ac:dyDescent="0.25">
      <c r="A235">
        <f>'Master File 02.27'!A270</f>
        <v>51810944</v>
      </c>
      <c r="B235" t="str">
        <f>VLOOKUP(A235,OO,2,FALSE)</f>
        <v>Tudlong, Lydia Mae</v>
      </c>
      <c r="G235">
        <f>VLOOKUP(A235,OO,7,FALSE)</f>
        <v>51609647</v>
      </c>
      <c r="H235" t="str">
        <f>VLOOKUP(A235,OO,8,FALSE)</f>
        <v>Oliveros, Kristel Aissa</v>
      </c>
      <c r="I235">
        <f>VLOOKUP(A235,OO,9,FALSE)</f>
        <v>51747002</v>
      </c>
      <c r="J235" t="str">
        <f>VLOOKUP(A235,OO,10,FALSE)</f>
        <v>Ronelle, Dalay</v>
      </c>
      <c r="K235" t="str">
        <f>VLOOKUP(A235,OO,11,FALSE)</f>
        <v>Senior CSR</v>
      </c>
      <c r="L235" t="str">
        <f>VLOOKUP(A235,OO,12,FALSE)</f>
        <v>PRODUCTION</v>
      </c>
      <c r="M235" t="str">
        <f>VLOOKUP(A235,OO,13,FALSE)</f>
        <v>ACTIVE</v>
      </c>
      <c r="N235" t="str">
        <f>VLOOKUP(A235,OO,14,FALSE)</f>
        <v>PPMC</v>
      </c>
      <c r="O235" t="str">
        <f>VLOOKUP(A235,OO,15,FALSE)</f>
        <v>Wave 20</v>
      </c>
      <c r="P235" t="str">
        <f>VLOOKUP(A235,OO,17,FALSE)</f>
        <v>E0.2</v>
      </c>
      <c r="Q235" t="str">
        <f>VLOOKUP(A235,OO,18,FALSE)</f>
        <v>0.9</v>
      </c>
      <c r="R235" s="64">
        <f>VLOOKUP(A235,OO,19,FALSE)</f>
        <v>43601</v>
      </c>
      <c r="S235" s="64">
        <f>VLOOKUP(A235,OO,20,FALSE)</f>
        <v>43654</v>
      </c>
      <c r="T235">
        <f>VLOOKUP(A235,OO,22,FALSE)</f>
        <v>0</v>
      </c>
      <c r="U235" t="str">
        <f>VLOOKUP(A235,OO,23,FALSE)</f>
        <v>LTUDLONG</v>
      </c>
      <c r="V235" t="str">
        <f>VLOOKUP(A235,OO,24,FALSE)</f>
        <v>LYDIAMAY.TUDLONG</v>
      </c>
      <c r="W235">
        <f>VLOOKUP(A235,OO,25,FALSE)</f>
        <v>69200</v>
      </c>
      <c r="X235" t="str">
        <f>VLOOKUP(A235,OO,26,FALSE)</f>
        <v>TUDLONGLYDIAMAE</v>
      </c>
      <c r="Y235" t="str">
        <f>VLOOKUP(A235,OO,27,FALSE)</f>
        <v>PG3.HCLPPMCIB.TUDLONGLYDIAMAE</v>
      </c>
      <c r="Z235" s="65">
        <f>VLOOKUP(A235,OO,28,FALSE)</f>
        <v>16885</v>
      </c>
      <c r="AA235" s="64">
        <f>VLOOKUP(A235,DZ,6,FALSE)</f>
        <v>34093</v>
      </c>
      <c r="AB235" t="e">
        <f>VLOOKUP(A235,HR,5,FALSE)</f>
        <v>#N/A</v>
      </c>
      <c r="AF235" s="63" t="s">
        <v>14873</v>
      </c>
      <c r="AG235" t="s">
        <v>14874</v>
      </c>
      <c r="AH235" s="63">
        <v>64</v>
      </c>
      <c r="AI235" s="63">
        <v>45</v>
      </c>
      <c r="AJ235" s="63">
        <v>32</v>
      </c>
      <c r="AL235" s="94" t="str">
        <f>VLOOKUP(A235,DZ,96,FALSE)</f>
        <v>EMERALDPSALMS@GMAIL.COM</v>
      </c>
      <c r="AM235" s="94" t="str">
        <f>VLOOKUP(A235,PP,13,FALSE)</f>
        <v>Audited</v>
      </c>
      <c r="AN235" s="94" t="str">
        <f>VLOOKUP(A235,PP,15,FALSE)</f>
        <v>Cleared</v>
      </c>
      <c r="AO235" s="95" t="str">
        <f>VLOOKUP(A235,PP,16,FALSE)</f>
        <v>Cleared</v>
      </c>
      <c r="AP235" s="63" t="str">
        <f>VLOOKUP(A235,PP,17,FALSE)</f>
        <v>Cleared</v>
      </c>
      <c r="AQ235" s="63" t="str">
        <f>VLOOKUP(A235,PP,18,FALSE)</f>
        <v>X</v>
      </c>
      <c r="AR235" s="95" t="str">
        <f>VLOOKUP(A235,BB,3,FALSE)</f>
        <v>Closed with Council Approval</v>
      </c>
      <c r="AS235" s="95" t="str">
        <f>VLOOKUP(A235,PP,19,FALSE)</f>
        <v>NBI</v>
      </c>
      <c r="AT235" s="63">
        <f>VLOOKUP(A235,PP,20,FALSE)</f>
        <v>32</v>
      </c>
      <c r="AU235" s="63">
        <f>VLOOKUP(A235,PP,21,FALSE)</f>
        <v>45</v>
      </c>
      <c r="AV235" s="63">
        <f>VLOOKUP(A235,VV,14,FALSE)</f>
        <v>64</v>
      </c>
      <c r="AW235" s="95">
        <f>VLOOKUP(A235,VV,15,FALSE)</f>
        <v>55330017</v>
      </c>
      <c r="AX235" s="95" t="str">
        <f>VLOOKUP(A235,VV,16,FALSE)</f>
        <v>Passed</v>
      </c>
    </row>
    <row r="236" spans="1:50" x14ac:dyDescent="0.25">
      <c r="A236">
        <f>'Master File 02.27'!A129</f>
        <v>51721475</v>
      </c>
      <c r="B236" t="str">
        <f>VLOOKUP(A236,OO,2,FALSE)</f>
        <v>Olaguer, Adriana Leny</v>
      </c>
      <c r="G236">
        <f>VLOOKUP(A236,OO,7,FALSE)</f>
        <v>51547597</v>
      </c>
      <c r="H236" t="str">
        <f>VLOOKUP(A236,OO,8,FALSE)</f>
        <v>Venales, Marven</v>
      </c>
      <c r="I236">
        <f>VLOOKUP(A236,OO,9,FALSE)</f>
        <v>51814930</v>
      </c>
      <c r="J236" t="str">
        <f>VLOOKUP(A236,OO,10,FALSE)</f>
        <v xml:space="preserve">Raagas, Jake </v>
      </c>
      <c r="K236" t="str">
        <f>VLOOKUP(A236,OO,11,FALSE)</f>
        <v>Senior CSR</v>
      </c>
      <c r="L236" t="str">
        <f>VLOOKUP(A236,OO,12,FALSE)</f>
        <v>PRODUCTION</v>
      </c>
      <c r="M236" t="str">
        <f>VLOOKUP(A236,OO,13,FALSE)</f>
        <v>ACTIVE</v>
      </c>
      <c r="N236" t="str">
        <f>VLOOKUP(A236,OO,14,FALSE)</f>
        <v>Kaiser Orphan EDI</v>
      </c>
      <c r="O236" t="str">
        <f>VLOOKUP(A236,OO,15,FALSE)</f>
        <v>Wave 10</v>
      </c>
      <c r="P236" t="str">
        <f>VLOOKUP(A236,OO,17,FALSE)</f>
        <v>E0.2</v>
      </c>
      <c r="Q236" t="str">
        <f>VLOOKUP(A236,OO,18,FALSE)</f>
        <v>2.0</v>
      </c>
      <c r="R236" s="64">
        <f>VLOOKUP(A236,OO,19,FALSE)</f>
        <v>43150</v>
      </c>
      <c r="S236" s="64">
        <f>VLOOKUP(A236,OO,20,FALSE)</f>
        <v>43738</v>
      </c>
      <c r="T236">
        <f>VLOOKUP(A236,OO,22,FALSE)</f>
        <v>6624863</v>
      </c>
      <c r="U236" t="str">
        <f>VLOOKUP(A236,OO,23,FALSE)</f>
        <v>AOLAGUER</v>
      </c>
      <c r="V236" t="str">
        <f>VLOOKUP(A236,OO,24,FALSE)</f>
        <v>ADRIANALENY.OLAGUER</v>
      </c>
      <c r="W236">
        <f>VLOOKUP(A236,OO,25,FALSE)</f>
        <v>69463</v>
      </c>
      <c r="X236" t="str">
        <f>VLOOKUP(A236,OO,26,FALSE)</f>
        <v>OlaguerAdrianaLe</v>
      </c>
      <c r="Y236" t="str">
        <f>VLOOKUP(A236,OO,27,FALSE)</f>
        <v>PG3.HCLKAISERHC.OlaguerAdrianaLe</v>
      </c>
      <c r="Z236" s="65">
        <f>VLOOKUP(A236,OO,28,FALSE)</f>
        <v>14863</v>
      </c>
      <c r="AA236" s="64">
        <f>VLOOKUP(A236,DZ,6,FALSE)</f>
        <v>22107</v>
      </c>
      <c r="AB236" t="str">
        <f>VLOOKUP(A236,HR,5,FALSE)</f>
        <v>Golden Hills Novaliches Caloocan City</v>
      </c>
      <c r="AF236" s="63" t="s">
        <v>14873</v>
      </c>
      <c r="AG236" t="s">
        <v>14874</v>
      </c>
      <c r="AH236" s="63">
        <v>63</v>
      </c>
      <c r="AI236" s="63">
        <v>38</v>
      </c>
      <c r="AJ236" s="63">
        <v>32</v>
      </c>
      <c r="AL236" s="94" t="str">
        <f>VLOOKUP(A236,DZ,96,FALSE)</f>
        <v>ADRIANALENYOLAGUER@GMAIL.COM</v>
      </c>
      <c r="AM236" s="94" t="str">
        <f>VLOOKUP(A236,PP,13,FALSE)</f>
        <v>Audited</v>
      </c>
      <c r="AN236" s="94" t="str">
        <f>VLOOKUP(A236,PP,15,FALSE)</f>
        <v>Cleared</v>
      </c>
      <c r="AO236" s="95" t="str">
        <f>VLOOKUP(A236,PP,16,FALSE)</f>
        <v>Cleared</v>
      </c>
      <c r="AP236" s="63" t="str">
        <f>VLOOKUP(A236,PP,17,FALSE)</f>
        <v>Cleared</v>
      </c>
      <c r="AQ236" s="63" t="str">
        <f>VLOOKUP(A236,PP,18,FALSE)</f>
        <v>X</v>
      </c>
      <c r="AR236" s="95" t="e">
        <f>VLOOKUP(A236,BB,3,FALSE)</f>
        <v>#N/A</v>
      </c>
      <c r="AS236" s="95" t="str">
        <f>VLOOKUP(A236,PP,19,FALSE)</f>
        <v>NBI</v>
      </c>
      <c r="AT236" s="63">
        <f>VLOOKUP(A236,PP,20,FALSE)</f>
        <v>32</v>
      </c>
      <c r="AU236" s="63">
        <f>VLOOKUP(A236,PP,21,FALSE)</f>
        <v>38</v>
      </c>
      <c r="AV236" s="63">
        <f>VLOOKUP(A236,VV,14,FALSE)</f>
        <v>63</v>
      </c>
      <c r="AW236" s="95">
        <f>VLOOKUP(A236,VV,15,FALSE)</f>
        <v>27472303</v>
      </c>
      <c r="AX236" s="95" t="str">
        <f>VLOOKUP(A236,VV,16,FALSE)</f>
        <v>Passed</v>
      </c>
    </row>
    <row r="237" spans="1:50" x14ac:dyDescent="0.25">
      <c r="A237">
        <f>'Master File 02.27'!A145</f>
        <v>51722217</v>
      </c>
      <c r="B237" t="str">
        <f>VLOOKUP(A237,OO,2,FALSE)</f>
        <v>Mayangyang, Kaycee</v>
      </c>
      <c r="G237">
        <f>VLOOKUP(A237,OO,7,FALSE)</f>
        <v>51578947</v>
      </c>
      <c r="H237" t="str">
        <f>VLOOKUP(A237,OO,8,FALSE)</f>
        <v>Del Rosario, Rosemarie</v>
      </c>
      <c r="I237">
        <f>VLOOKUP(A237,OO,9,FALSE)</f>
        <v>51747002</v>
      </c>
      <c r="J237" t="str">
        <f>VLOOKUP(A237,OO,10,FALSE)</f>
        <v>Ronelle, Dalay</v>
      </c>
      <c r="K237" t="str">
        <f>VLOOKUP(A237,OO,11,FALSE)</f>
        <v>Senior CSR</v>
      </c>
      <c r="L237" t="str">
        <f>VLOOKUP(A237,OO,12,FALSE)</f>
        <v>PRODUCTION</v>
      </c>
      <c r="M237" t="str">
        <f>VLOOKUP(A237,OO,13,FALSE)</f>
        <v>ACTIVE</v>
      </c>
      <c r="N237" t="str">
        <f>VLOOKUP(A237,OO,14,FALSE)</f>
        <v>PPMC IB L2</v>
      </c>
      <c r="O237" t="str">
        <f>VLOOKUP(A237,OO,15,FALSE)</f>
        <v>Wave 13</v>
      </c>
      <c r="P237" t="str">
        <f>VLOOKUP(A237,OO,17,FALSE)</f>
        <v>E0.2</v>
      </c>
      <c r="Q237" t="str">
        <f>VLOOKUP(A237,OO,18,FALSE)</f>
        <v>2.0</v>
      </c>
      <c r="R237" s="64">
        <f>VLOOKUP(A237,OO,19,FALSE)</f>
        <v>43157</v>
      </c>
      <c r="S237" s="64">
        <f>VLOOKUP(A237,OO,20,FALSE)</f>
        <v>43206</v>
      </c>
      <c r="T237">
        <f>VLOOKUP(A237,OO,22,FALSE)</f>
        <v>6624960</v>
      </c>
      <c r="U237" t="str">
        <f>VLOOKUP(A237,OO,23,FALSE)</f>
        <v>KMAYANGY</v>
      </c>
      <c r="V237" t="str">
        <f>VLOOKUP(A237,OO,24,FALSE)</f>
        <v>KAYCEE.MAYANGYANG</v>
      </c>
      <c r="W237">
        <f>VLOOKUP(A237,OO,25,FALSE)</f>
        <v>69808</v>
      </c>
      <c r="X237" t="str">
        <f>VLOOKUP(A237,OO,26,FALSE)</f>
        <v>MayangyangKaycee</v>
      </c>
      <c r="Y237" t="str">
        <f>VLOOKUP(A237,OO,27,FALSE)</f>
        <v>PG3.HCLPPMCIB.MayangyangKaycee</v>
      </c>
      <c r="Z237" s="65">
        <f>VLOOKUP(A237,OO,28,FALSE)</f>
        <v>1236</v>
      </c>
      <c r="AA237" s="64">
        <f>VLOOKUP(A237,DZ,6,FALSE)</f>
        <v>33267</v>
      </c>
      <c r="AB237" t="str">
        <f>VLOOKUP(A237,HR,5,FALSE)</f>
        <v>Pinagsama Village Taguig</v>
      </c>
      <c r="AF237" s="63" t="s">
        <v>14873</v>
      </c>
      <c r="AG237" t="s">
        <v>14874</v>
      </c>
      <c r="AH237" s="63">
        <v>63</v>
      </c>
      <c r="AI237" s="63">
        <v>42</v>
      </c>
      <c r="AJ237" s="63">
        <v>32</v>
      </c>
      <c r="AL237" s="94" t="str">
        <f>VLOOKUP(A237,DZ,96,FALSE)</f>
        <v>KAYCEE.MAYANGYANG@GMAIL.COM</v>
      </c>
      <c r="AM237" s="94" t="str">
        <f>VLOOKUP(A237,PP,13,FALSE)</f>
        <v>Audited</v>
      </c>
      <c r="AN237" s="94" t="str">
        <f>VLOOKUP(A237,PP,15,FALSE)</f>
        <v>Cleared</v>
      </c>
      <c r="AO237" s="95" t="str">
        <f>VLOOKUP(A237,PP,16,FALSE)</f>
        <v>Cleared</v>
      </c>
      <c r="AP237" s="63" t="str">
        <f>VLOOKUP(A237,PP,17,FALSE)</f>
        <v>Cleared</v>
      </c>
      <c r="AQ237" s="63" t="str">
        <f>VLOOKUP(A237,PP,18,FALSE)</f>
        <v>X</v>
      </c>
      <c r="AR237" s="95" t="e">
        <f>VLOOKUP(A237,BB,3,FALSE)</f>
        <v>#N/A</v>
      </c>
      <c r="AS237" s="95" t="str">
        <f>VLOOKUP(A237,PP,19,FALSE)</f>
        <v>NBI</v>
      </c>
      <c r="AT237" s="63">
        <f>VLOOKUP(A237,PP,20,FALSE)</f>
        <v>32</v>
      </c>
      <c r="AU237" s="63">
        <f>VLOOKUP(A237,PP,21,FALSE)</f>
        <v>42</v>
      </c>
      <c r="AV237" s="63">
        <f>VLOOKUP(A237,VV,14,FALSE)</f>
        <v>63</v>
      </c>
      <c r="AW237" s="95">
        <f>VLOOKUP(A237,VV,15,FALSE)</f>
        <v>81017703</v>
      </c>
      <c r="AX237" s="95" t="str">
        <f>VLOOKUP(A237,VV,16,FALSE)</f>
        <v>Passed</v>
      </c>
    </row>
    <row r="238" spans="1:50" x14ac:dyDescent="0.25">
      <c r="A238">
        <f>'Master File 02.27'!A185</f>
        <v>51727777</v>
      </c>
      <c r="B238" t="str">
        <f>VLOOKUP(A238,OO,2,FALSE)</f>
        <v>Ramos, Christian Joy</v>
      </c>
      <c r="G238">
        <f>VLOOKUP(A238,OO,7,FALSE)</f>
        <v>51698635</v>
      </c>
      <c r="H238" t="str">
        <f>VLOOKUP(A238,OO,8,FALSE)</f>
        <v>Bautista, Monica</v>
      </c>
      <c r="I238">
        <f>VLOOKUP(A238,OO,9,FALSE)</f>
        <v>51609648</v>
      </c>
      <c r="J238" t="str">
        <f>VLOOKUP(A238,OO,10,FALSE)</f>
        <v>Alcantara, Ma. Concepcion</v>
      </c>
      <c r="K238" t="str">
        <f>VLOOKUP(A238,OO,11,FALSE)</f>
        <v>Senior CSR</v>
      </c>
      <c r="L238" t="str">
        <f>VLOOKUP(A238,OO,12,FALSE)</f>
        <v>PRODUCTION</v>
      </c>
      <c r="M238" t="str">
        <f>VLOOKUP(A238,OO,13,FALSE)</f>
        <v>ACTIVE</v>
      </c>
      <c r="N238" t="str">
        <f>VLOOKUP(A238,OO,14,FALSE)</f>
        <v>DME EQ</v>
      </c>
      <c r="O238" t="str">
        <f>VLOOKUP(A238,OO,15,FALSE)</f>
        <v>Wave 6</v>
      </c>
      <c r="P238" t="str">
        <f>VLOOKUP(A238,OO,17,FALSE)</f>
        <v>E0.2</v>
      </c>
      <c r="Q238" t="str">
        <f>VLOOKUP(A238,OO,18,FALSE)</f>
        <v>1.10</v>
      </c>
      <c r="R238" s="64">
        <f>VLOOKUP(A238,OO,19,FALSE)</f>
        <v>43195</v>
      </c>
      <c r="S238" s="64">
        <f>VLOOKUP(A238,OO,20,FALSE)</f>
        <v>43234</v>
      </c>
      <c r="T238">
        <f>VLOOKUP(A238,OO,22,FALSE)</f>
        <v>6624043</v>
      </c>
      <c r="U238" t="str">
        <f>VLOOKUP(A238,OO,23,FALSE)</f>
        <v>CRAMOS5</v>
      </c>
      <c r="V238" t="str">
        <f>VLOOKUP(A238,OO,24,FALSE)</f>
        <v>CHRISTIANJOY.RAMOS</v>
      </c>
      <c r="W238">
        <f>VLOOKUP(A238,OO,25,FALSE)</f>
        <v>48507</v>
      </c>
      <c r="X238" t="str">
        <f>VLOOKUP(A238,OO,26,FALSE)</f>
        <v>RamosJoy</v>
      </c>
      <c r="Y238" t="str">
        <f>VLOOKUP(A238,OO,27,FALSE)</f>
        <v>PG3.HCLDMEEQ.RamosJoy</v>
      </c>
      <c r="Z238" s="65">
        <f>VLOOKUP(A238,OO,28,FALSE)</f>
        <v>15460</v>
      </c>
      <c r="AA238" s="64">
        <f>VLOOKUP(A238,DZ,6,FALSE)</f>
        <v>32853</v>
      </c>
      <c r="AB238" t="str">
        <f>VLOOKUP(A238,HR,5,FALSE)</f>
        <v>Navotas City</v>
      </c>
      <c r="AF238" s="63" t="s">
        <v>14873</v>
      </c>
      <c r="AG238" t="s">
        <v>14874</v>
      </c>
      <c r="AH238" s="63">
        <v>63</v>
      </c>
      <c r="AI238" s="63">
        <v>42</v>
      </c>
      <c r="AJ238" s="63">
        <v>32</v>
      </c>
      <c r="AL238" s="94" t="str">
        <f>VLOOKUP(A238,DZ,96,FALSE)</f>
        <v>R.CHRISTIANJOY@YAHOO.COM</v>
      </c>
      <c r="AM238" s="94" t="str">
        <f>VLOOKUP(A238,PP,13,FALSE)</f>
        <v>Audited</v>
      </c>
      <c r="AN238" s="94" t="str">
        <f>VLOOKUP(A238,PP,15,FALSE)</f>
        <v>Cleared</v>
      </c>
      <c r="AO238" s="95" t="str">
        <f>VLOOKUP(A238,PP,16,FALSE)</f>
        <v>Cleared</v>
      </c>
      <c r="AP238" s="63" t="str">
        <f>VLOOKUP(A238,PP,17,FALSE)</f>
        <v>Cleared</v>
      </c>
      <c r="AQ238" s="63" t="str">
        <f>VLOOKUP(A238,PP,18,FALSE)</f>
        <v>X</v>
      </c>
      <c r="AR238" s="95" t="e">
        <f>VLOOKUP(A238,BB,3,FALSE)</f>
        <v>#N/A</v>
      </c>
      <c r="AS238" s="95" t="str">
        <f>VLOOKUP(A238,PP,19,FALSE)</f>
        <v>Police</v>
      </c>
      <c r="AT238" s="63">
        <f>VLOOKUP(A238,PP,20,FALSE)</f>
        <v>32</v>
      </c>
      <c r="AU238" s="63">
        <f>VLOOKUP(A238,PP,21,FALSE)</f>
        <v>42</v>
      </c>
      <c r="AV238" s="63">
        <f>VLOOKUP(A238,VV,14,FALSE)</f>
        <v>63</v>
      </c>
      <c r="AW238" s="95">
        <f>VLOOKUP(A238,VV,15,FALSE)</f>
        <v>11559629</v>
      </c>
      <c r="AX238" s="95" t="str">
        <f>VLOOKUP(A238,VV,16,FALSE)</f>
        <v>Passed</v>
      </c>
    </row>
    <row r="239" spans="1:50" x14ac:dyDescent="0.25">
      <c r="A239">
        <f>'Master File 02.27'!A192</f>
        <v>51727792</v>
      </c>
      <c r="B239" t="str">
        <f>VLOOKUP(A239,OO,2,FALSE)</f>
        <v>Hernaez, Ma. Charlene</v>
      </c>
      <c r="G239">
        <f>VLOOKUP(A239,OO,7,FALSE)</f>
        <v>51743367</v>
      </c>
      <c r="H239" t="str">
        <f>VLOOKUP(A239,OO,8,FALSE)</f>
        <v>Evangelista, Jose Roy</v>
      </c>
      <c r="I239">
        <f>VLOOKUP(A239,OO,9,FALSE)</f>
        <v>51564379</v>
      </c>
      <c r="J239" t="str">
        <f>VLOOKUP(A239,OO,10,FALSE)</f>
        <v>Puentenegra, Kris Angelo</v>
      </c>
      <c r="K239" t="str">
        <f>VLOOKUP(A239,OO,11,FALSE)</f>
        <v>Senior CSR</v>
      </c>
      <c r="L239" t="str">
        <f>VLOOKUP(A239,OO,12,FALSE)</f>
        <v>PRODUCTION</v>
      </c>
      <c r="M239" t="str">
        <f>VLOOKUP(A239,OO,13,FALSE)</f>
        <v>LOA</v>
      </c>
      <c r="N239" t="str">
        <f>VLOOKUP(A239,OO,14,FALSE)</f>
        <v>Standard PAP</v>
      </c>
      <c r="O239" t="str">
        <f>VLOOKUP(A239,OO,15,FALSE)</f>
        <v>Wave 23</v>
      </c>
      <c r="P239" t="str">
        <f>VLOOKUP(A239,OO,17,FALSE)</f>
        <v>E0.2</v>
      </c>
      <c r="Q239" t="str">
        <f>VLOOKUP(A239,OO,18,FALSE)</f>
        <v>1.10</v>
      </c>
      <c r="R239" s="64">
        <f>VLOOKUP(A239,OO,19,FALSE)</f>
        <v>43195</v>
      </c>
      <c r="S239" s="64">
        <f>VLOOKUP(A239,OO,20,FALSE)</f>
        <v>43241</v>
      </c>
      <c r="T239">
        <f>VLOOKUP(A239,OO,22,FALSE)</f>
        <v>6634600</v>
      </c>
      <c r="U239" t="str">
        <f>VLOOKUP(A239,OO,23,FALSE)</f>
        <v>MHERNAEZ</v>
      </c>
      <c r="V239" t="str">
        <f>VLOOKUP(A239,OO,24,FALSE)</f>
        <v>MACHARLENE.HERNAEZ</v>
      </c>
      <c r="W239">
        <f>VLOOKUP(A239,OO,25,FALSE)</f>
        <v>12291</v>
      </c>
      <c r="X239" t="str">
        <f>VLOOKUP(A239,OO,26,FALSE)</f>
        <v>HernaezMaCharlen</v>
      </c>
      <c r="Y239" t="str">
        <f>VLOOKUP(A239,OO,27,FALSE)</f>
        <v>PG3.HCLStdPAPEQ.HernaezMaCharlen</v>
      </c>
      <c r="Z239" s="65">
        <f>VLOOKUP(A239,OO,28,FALSE)</f>
        <v>15405</v>
      </c>
      <c r="AA239" s="64">
        <f>VLOOKUP(A239,DZ,6,FALSE)</f>
        <v>34888</v>
      </c>
      <c r="AB239" t="str">
        <f>VLOOKUP(A239,HR,5,FALSE)</f>
        <v>1962 Sta. Cruz, Manila</v>
      </c>
      <c r="AF239" s="63" t="s">
        <v>14873</v>
      </c>
      <c r="AG239" t="s">
        <v>14874</v>
      </c>
      <c r="AH239" s="63">
        <v>63</v>
      </c>
      <c r="AI239" s="63">
        <v>42</v>
      </c>
      <c r="AJ239" s="63">
        <v>32</v>
      </c>
      <c r="AL239" s="94" t="str">
        <f>VLOOKUP(A239,DZ,96,FALSE)</f>
        <v>HERNAEZ.CHARLENE@YAHOO.COM</v>
      </c>
      <c r="AM239" s="94" t="str">
        <f>VLOOKUP(A239,PP,13,FALSE)</f>
        <v>Audited</v>
      </c>
      <c r="AN239" s="94" t="str">
        <f>VLOOKUP(A239,PP,15,FALSE)</f>
        <v>Cleared</v>
      </c>
      <c r="AO239" s="95" t="str">
        <f>VLOOKUP(A239,PP,16,FALSE)</f>
        <v>Cleared</v>
      </c>
      <c r="AP239" s="63" t="str">
        <f>VLOOKUP(A239,PP,17,FALSE)</f>
        <v>Cleared</v>
      </c>
      <c r="AQ239" s="63" t="str">
        <f>VLOOKUP(A239,PP,18,FALSE)</f>
        <v>X</v>
      </c>
      <c r="AR239" s="95" t="e">
        <f>VLOOKUP(A239,BB,3,FALSE)</f>
        <v>#N/A</v>
      </c>
      <c r="AS239" s="95" t="str">
        <f>VLOOKUP(A239,PP,19,FALSE)</f>
        <v>NBI</v>
      </c>
      <c r="AT239" s="63">
        <f>VLOOKUP(A239,PP,20,FALSE)</f>
        <v>32</v>
      </c>
      <c r="AU239" s="63">
        <f>VLOOKUP(A239,PP,21,FALSE)</f>
        <v>42</v>
      </c>
      <c r="AV239" s="63">
        <f>VLOOKUP(A239,VV,14,FALSE)</f>
        <v>63</v>
      </c>
      <c r="AW239" s="95">
        <f>VLOOKUP(A239,VV,15,FALSE)</f>
        <v>52242253</v>
      </c>
      <c r="AX239" s="95" t="str">
        <f>VLOOKUP(A239,VV,16,FALSE)</f>
        <v>Passed</v>
      </c>
    </row>
    <row r="240" spans="1:50" x14ac:dyDescent="0.25">
      <c r="A240">
        <f>'Master File 02.27'!A208</f>
        <v>51742638</v>
      </c>
      <c r="B240" t="str">
        <f>VLOOKUP(A240,OO,2,FALSE)</f>
        <v>Bayanban, Eddie</v>
      </c>
      <c r="G240">
        <f>VLOOKUP(A240,OO,7,FALSE)</f>
        <v>51737073</v>
      </c>
      <c r="H240" t="str">
        <f>VLOOKUP(A240,OO,8,FALSE)</f>
        <v>Oyando, Jayson</v>
      </c>
      <c r="I240">
        <f>VLOOKUP(A240,OO,9,FALSE)</f>
        <v>51747002</v>
      </c>
      <c r="J240" t="str">
        <f>VLOOKUP(A240,OO,10,FALSE)</f>
        <v>Ronelle, Dalay</v>
      </c>
      <c r="K240" t="str">
        <f>VLOOKUP(A240,OO,11,FALSE)</f>
        <v>Senior CSR</v>
      </c>
      <c r="L240" t="str">
        <f>VLOOKUP(A240,OO,12,FALSE)</f>
        <v>PRODUCTION</v>
      </c>
      <c r="M240" t="str">
        <f>VLOOKUP(A240,OO,13,FALSE)</f>
        <v>ACTIVE</v>
      </c>
      <c r="N240" t="str">
        <f>VLOOKUP(A240,OO,14,FALSE)</f>
        <v>PPMC IB L2</v>
      </c>
      <c r="O240" t="str">
        <f>VLOOKUP(A240,OO,15,FALSE)</f>
        <v>Wave 17</v>
      </c>
      <c r="P240" t="str">
        <f>VLOOKUP(A240,OO,17,FALSE)</f>
        <v>E0.2</v>
      </c>
      <c r="Q240" t="str">
        <f>VLOOKUP(A240,OO,18,FALSE)</f>
        <v>1.7</v>
      </c>
      <c r="R240" s="64">
        <f>VLOOKUP(A240,OO,19,FALSE)</f>
        <v>43297</v>
      </c>
      <c r="S240" s="64">
        <f>VLOOKUP(A240,OO,20,FALSE)</f>
        <v>43381</v>
      </c>
      <c r="T240">
        <f>VLOOKUP(A240,OO,22,FALSE)</f>
        <v>6634777</v>
      </c>
      <c r="U240" t="str">
        <f>VLOOKUP(A240,OO,23,FALSE)</f>
        <v>EBAYANBA</v>
      </c>
      <c r="V240" t="str">
        <f>VLOOKUP(A240,OO,24,FALSE)</f>
        <v>EDDIE.BAYANBAN</v>
      </c>
      <c r="W240">
        <f>VLOOKUP(A240,OO,25,FALSE)</f>
        <v>48538</v>
      </c>
      <c r="X240" t="str">
        <f>VLOOKUP(A240,OO,26,FALSE)</f>
        <v>BayanbanEddie</v>
      </c>
      <c r="Y240" t="str">
        <f>VLOOKUP(A240,OO,27,FALSE)</f>
        <v>PG3.HCLPPMCIB.BayanbanEddie</v>
      </c>
      <c r="Z240" s="65">
        <f>VLOOKUP(A240,OO,28,FALSE)</f>
        <v>15311</v>
      </c>
      <c r="AA240" s="64">
        <f>VLOOKUP(A240,DZ,6,FALSE)</f>
        <v>28614</v>
      </c>
      <c r="AB240" t="str">
        <f>VLOOKUP(A240,HR,5,FALSE)</f>
        <v>Rm 304 Bldg.1 MRB Village,Brgy. Ususan</v>
      </c>
      <c r="AF240" s="63" t="s">
        <v>14873</v>
      </c>
      <c r="AG240" t="s">
        <v>14874</v>
      </c>
      <c r="AH240" s="63">
        <v>63</v>
      </c>
      <c r="AI240" s="63">
        <v>37</v>
      </c>
      <c r="AJ240" s="63">
        <v>32</v>
      </c>
      <c r="AL240" s="94" t="str">
        <f>VLOOKUP(A240,DZ,96,FALSE)</f>
        <v>ED_BHOY@YAHOO.COM</v>
      </c>
      <c r="AM240" s="94" t="str">
        <f>VLOOKUP(A240,PP,13,FALSE)</f>
        <v>Audited</v>
      </c>
      <c r="AN240" s="94" t="str">
        <f>VLOOKUP(A240,PP,15,FALSE)</f>
        <v>Cleared</v>
      </c>
      <c r="AO240" s="95" t="str">
        <f>VLOOKUP(A240,PP,16,FALSE)</f>
        <v>Cleared</v>
      </c>
      <c r="AP240" s="63" t="str">
        <f>VLOOKUP(A240,PP,17,FALSE)</f>
        <v>Cleared</v>
      </c>
      <c r="AQ240" s="63" t="str">
        <f>VLOOKUP(A240,PP,18,FALSE)</f>
        <v>X</v>
      </c>
      <c r="AR240" s="95" t="e">
        <f>VLOOKUP(A240,BB,3,FALSE)</f>
        <v>#N/A</v>
      </c>
      <c r="AS240" s="95" t="str">
        <f>VLOOKUP(A240,PP,19,FALSE)</f>
        <v>NBI</v>
      </c>
      <c r="AT240" s="63">
        <f>VLOOKUP(A240,PP,20,FALSE)</f>
        <v>32</v>
      </c>
      <c r="AU240" s="63">
        <f>VLOOKUP(A240,PP,21,FALSE)</f>
        <v>37</v>
      </c>
      <c r="AV240" s="63">
        <f>VLOOKUP(A240,VV,14,FALSE)</f>
        <v>63</v>
      </c>
      <c r="AW240" s="95">
        <f>VLOOKUP(A240,VV,15,FALSE)</f>
        <v>44959857</v>
      </c>
      <c r="AX240" s="95" t="str">
        <f>VLOOKUP(A240,VV,16,FALSE)</f>
        <v>Passed</v>
      </c>
    </row>
    <row r="241" spans="1:50" x14ac:dyDescent="0.25">
      <c r="A241">
        <f>'Master File 02.27'!A220</f>
        <v>51743515</v>
      </c>
      <c r="B241" t="str">
        <f>VLOOKUP(A241,OO,2,FALSE)</f>
        <v>Ignacio, Karen</v>
      </c>
      <c r="G241">
        <f>VLOOKUP(A241,OO,7,FALSE)</f>
        <v>51607523</v>
      </c>
      <c r="H241" t="str">
        <f>VLOOKUP(A241,OO,8,FALSE)</f>
        <v>Adove, Christian</v>
      </c>
      <c r="I241">
        <f>VLOOKUP(A241,OO,9,FALSE)</f>
        <v>51772919</v>
      </c>
      <c r="J241" t="str">
        <f>VLOOKUP(A241,OO,10,FALSE)</f>
        <v>Fernandez, Rosanna Eslava</v>
      </c>
      <c r="K241" t="str">
        <f>VLOOKUP(A241,OO,11,FALSE)</f>
        <v>CSR</v>
      </c>
      <c r="L241" t="str">
        <f>VLOOKUP(A241,OO,12,FALSE)</f>
        <v>PRODUCTION</v>
      </c>
      <c r="M241" t="str">
        <f>VLOOKUP(A241,OO,13,FALSE)</f>
        <v>ACTIVE</v>
      </c>
      <c r="N241" t="str">
        <f>VLOOKUP(A241,OO,14,FALSE)</f>
        <v>Kaiser SMC Resupply</v>
      </c>
      <c r="O241" t="str">
        <f>VLOOKUP(A241,OO,15,FALSE)</f>
        <v>Wave 5</v>
      </c>
      <c r="P241" t="str">
        <f>VLOOKUP(A241,OO,17,FALSE)</f>
        <v>E0.1</v>
      </c>
      <c r="Q241" t="str">
        <f>VLOOKUP(A241,OO,18,FALSE)</f>
        <v>1.7</v>
      </c>
      <c r="R241" s="64">
        <f>VLOOKUP(A241,OO,19,FALSE)</f>
        <v>43301</v>
      </c>
      <c r="S241" s="64">
        <f>VLOOKUP(A241,OO,20,FALSE)</f>
        <v>43346</v>
      </c>
      <c r="T241">
        <f>VLOOKUP(A241,OO,22,FALSE)</f>
        <v>6624983</v>
      </c>
      <c r="U241" t="str">
        <f>VLOOKUP(A241,OO,23,FALSE)</f>
        <v>KIGNACIO</v>
      </c>
      <c r="V241" t="str">
        <f>VLOOKUP(A241,OO,24,FALSE)</f>
        <v>KAREN.IGNACIO</v>
      </c>
      <c r="W241">
        <f>VLOOKUP(A241,OO,25,FALSE)</f>
        <v>48542</v>
      </c>
      <c r="X241" t="str">
        <f>VLOOKUP(A241,OO,26,FALSE)</f>
        <v>IgnacioKaren</v>
      </c>
      <c r="Y241" t="str">
        <f>VLOOKUP(A241,OO,27,FALSE)</f>
        <v>PG3.HCLKAISERHC.IgnacioKaren</v>
      </c>
      <c r="Z241" s="65">
        <f>VLOOKUP(A241,OO,28,FALSE)</f>
        <v>15355</v>
      </c>
      <c r="AA241" s="64">
        <f>VLOOKUP(A241,DZ,6,FALSE)</f>
        <v>34619</v>
      </c>
      <c r="AB241" t="str">
        <f>VLOOKUP(A241,HR,5,FALSE)</f>
        <v>54 Blueboz Street Zone 13 Barangay Rizal</v>
      </c>
      <c r="AF241" s="63" t="s">
        <v>14873</v>
      </c>
      <c r="AG241" t="s">
        <v>14874</v>
      </c>
      <c r="AH241" s="63">
        <v>63</v>
      </c>
      <c r="AI241" s="63">
        <v>42</v>
      </c>
      <c r="AJ241" s="63">
        <v>32</v>
      </c>
      <c r="AL241" s="94" t="str">
        <f>VLOOKUP(A241,DZ,96,FALSE)</f>
        <v>MSKEN.IGNACIO@GMAIL.COM</v>
      </c>
      <c r="AM241" s="94" t="str">
        <f>VLOOKUP(A241,PP,13,FALSE)</f>
        <v>Audited</v>
      </c>
      <c r="AN241" s="94" t="str">
        <f>VLOOKUP(A241,PP,15,FALSE)</f>
        <v>Cleared</v>
      </c>
      <c r="AO241" s="95" t="str">
        <f>VLOOKUP(A241,PP,16,FALSE)</f>
        <v>Cleared</v>
      </c>
      <c r="AP241" s="63" t="str">
        <f>VLOOKUP(A241,PP,17,FALSE)</f>
        <v>Cleared</v>
      </c>
      <c r="AQ241" s="63" t="str">
        <f>VLOOKUP(A241,PP,18,FALSE)</f>
        <v>X</v>
      </c>
      <c r="AR241" s="95" t="e">
        <f>VLOOKUP(A241,BB,3,FALSE)</f>
        <v>#N/A</v>
      </c>
      <c r="AS241" s="95" t="str">
        <f>VLOOKUP(A241,PP,19,FALSE)</f>
        <v>NBI</v>
      </c>
      <c r="AT241" s="63">
        <f>VLOOKUP(A241,PP,20,FALSE)</f>
        <v>32</v>
      </c>
      <c r="AU241" s="63">
        <f>VLOOKUP(A241,PP,21,FALSE)</f>
        <v>42</v>
      </c>
      <c r="AV241" s="63">
        <f>VLOOKUP(A241,VV,14,FALSE)</f>
        <v>63</v>
      </c>
      <c r="AW241" s="95">
        <f>VLOOKUP(A241,VV,15,FALSE)</f>
        <v>18291769</v>
      </c>
      <c r="AX241" s="95" t="str">
        <f>VLOOKUP(A241,VV,16,FALSE)</f>
        <v>Passed</v>
      </c>
    </row>
    <row r="242" spans="1:50" x14ac:dyDescent="0.25">
      <c r="A242">
        <f>'Master File 02.27'!A247</f>
        <v>51785246</v>
      </c>
      <c r="B242" t="str">
        <f>VLOOKUP(A242,OO,2,FALSE)</f>
        <v>Culala, Christine Joy</v>
      </c>
      <c r="G242">
        <f>VLOOKUP(A242,OO,7,FALSE)</f>
        <v>51588225</v>
      </c>
      <c r="H242" t="str">
        <f>VLOOKUP(A242,OO,8,FALSE)</f>
        <v>Boado, Ruel</v>
      </c>
      <c r="I242">
        <f>VLOOKUP(A242,OO,9,FALSE)</f>
        <v>51747002</v>
      </c>
      <c r="J242" t="str">
        <f>VLOOKUP(A242,OO,10,FALSE)</f>
        <v>Ronelle, Dalay</v>
      </c>
      <c r="K242" t="str">
        <f>VLOOKUP(A242,OO,11,FALSE)</f>
        <v>Senior CSR</v>
      </c>
      <c r="L242" t="str">
        <f>VLOOKUP(A242,OO,12,FALSE)</f>
        <v>PRODUCTION</v>
      </c>
      <c r="M242" t="str">
        <f>VLOOKUP(A242,OO,13,FALSE)</f>
        <v>ACTIVE</v>
      </c>
      <c r="N242" t="str">
        <f>VLOOKUP(A242,OO,14,FALSE)</f>
        <v>PPMC</v>
      </c>
      <c r="O242" t="str">
        <f>VLOOKUP(A242,OO,15,FALSE)</f>
        <v>Wave 20</v>
      </c>
      <c r="P242" t="str">
        <f>VLOOKUP(A242,OO,17,FALSE)</f>
        <v>E0.2</v>
      </c>
      <c r="Q242" t="str">
        <f>VLOOKUP(A242,OO,18,FALSE)</f>
        <v>1.0</v>
      </c>
      <c r="R242" s="64">
        <f>VLOOKUP(A242,OO,19,FALSE)</f>
        <v>43497</v>
      </c>
      <c r="S242" s="64">
        <f>VLOOKUP(A242,OO,20,FALSE)</f>
        <v>43654</v>
      </c>
      <c r="T242">
        <f>VLOOKUP(A242,OO,22,FALSE)</f>
        <v>0</v>
      </c>
      <c r="U242" t="str">
        <f>VLOOKUP(A242,OO,23,FALSE)</f>
        <v>CCULALA</v>
      </c>
      <c r="V242" t="str">
        <f>VLOOKUP(A242,OO,24,FALSE)</f>
        <v>CHRISTINEJOY.CULALA</v>
      </c>
      <c r="W242">
        <f>VLOOKUP(A242,OO,25,FALSE)</f>
        <v>69261</v>
      </c>
      <c r="X242" t="str">
        <f>VLOOKUP(A242,OO,26,FALSE)</f>
        <v>CULALACHRISTINE</v>
      </c>
      <c r="Y242" t="str">
        <f>VLOOKUP(A242,OO,27,FALSE)</f>
        <v>PG3.HCLPPMCIB.CULALACHRISTINE</v>
      </c>
      <c r="Z242" s="65">
        <f>VLOOKUP(A242,OO,28,FALSE)</f>
        <v>16020</v>
      </c>
      <c r="AA242" s="64">
        <f>VLOOKUP(A242,DZ,6,FALSE)</f>
        <v>33950</v>
      </c>
      <c r="AB242" t="e">
        <f>VLOOKUP(A242,HR,5,FALSE)</f>
        <v>#N/A</v>
      </c>
      <c r="AF242" s="63" t="s">
        <v>14873</v>
      </c>
      <c r="AG242" t="s">
        <v>14874</v>
      </c>
      <c r="AH242" s="63">
        <v>63</v>
      </c>
      <c r="AI242" s="63">
        <v>40</v>
      </c>
      <c r="AJ242" s="63">
        <v>32</v>
      </c>
      <c r="AL242" s="94" t="str">
        <f>VLOOKUP(A242,DZ,96,FALSE)</f>
        <v>CULALACHRISTINEJOY@GMAIL.COM</v>
      </c>
      <c r="AM242" s="94" t="str">
        <f>VLOOKUP(A242,PP,13,FALSE)</f>
        <v>Audited</v>
      </c>
      <c r="AN242" s="94" t="str">
        <f>VLOOKUP(A242,PP,15,FALSE)</f>
        <v>Cleared</v>
      </c>
      <c r="AO242" s="95" t="str">
        <f>VLOOKUP(A242,PP,16,FALSE)</f>
        <v>Cleared</v>
      </c>
      <c r="AP242" s="63" t="str">
        <f>VLOOKUP(A242,PP,17,FALSE)</f>
        <v>Cleared</v>
      </c>
      <c r="AQ242" s="63" t="str">
        <f>VLOOKUP(A242,PP,18,FALSE)</f>
        <v>X</v>
      </c>
      <c r="AR242" s="95" t="str">
        <f>VLOOKUP(A242,BB,3,FALSE)</f>
        <v>Closed with Council Approval</v>
      </c>
      <c r="AS242" s="95" t="str">
        <f>VLOOKUP(A242,PP,19,FALSE)</f>
        <v>NBI</v>
      </c>
      <c r="AT242" s="63">
        <f>VLOOKUP(A242,PP,20,FALSE)</f>
        <v>32</v>
      </c>
      <c r="AU242" s="63">
        <f>VLOOKUP(A242,PP,21,FALSE)</f>
        <v>40</v>
      </c>
      <c r="AV242" s="63">
        <f>VLOOKUP(A242,VV,14,FALSE)</f>
        <v>63</v>
      </c>
      <c r="AW242" s="95">
        <f>VLOOKUP(A242,VV,15,FALSE)</f>
        <v>33270814</v>
      </c>
      <c r="AX242" s="95" t="str">
        <f>VLOOKUP(A242,VV,16,FALSE)</f>
        <v>Passed</v>
      </c>
    </row>
    <row r="243" spans="1:50" x14ac:dyDescent="0.25">
      <c r="A243">
        <f>'Master File 02.27'!A252</f>
        <v>51788758</v>
      </c>
      <c r="B243" t="str">
        <f>VLOOKUP(A243,OO,2,FALSE)</f>
        <v xml:space="preserve">Erivera, James Kevin Deciaro </v>
      </c>
      <c r="G243">
        <f>VLOOKUP(A243,OO,7,FALSE)</f>
        <v>51609647</v>
      </c>
      <c r="H243" t="str">
        <f>VLOOKUP(A243,OO,8,FALSE)</f>
        <v>Oliveros, Kristel Aissa</v>
      </c>
      <c r="I243">
        <f>VLOOKUP(A243,OO,9,FALSE)</f>
        <v>51747002</v>
      </c>
      <c r="J243" t="str">
        <f>VLOOKUP(A243,OO,10,FALSE)</f>
        <v>Ronelle, Dalay</v>
      </c>
      <c r="K243" t="str">
        <f>VLOOKUP(A243,OO,11,FALSE)</f>
        <v>CSR</v>
      </c>
      <c r="L243" t="str">
        <f>VLOOKUP(A243,OO,12,FALSE)</f>
        <v>PRODUCTION</v>
      </c>
      <c r="M243" t="str">
        <f>VLOOKUP(A243,OO,13,FALSE)</f>
        <v>ACTIVE</v>
      </c>
      <c r="N243" t="str">
        <f>VLOOKUP(A243,OO,14,FALSE)</f>
        <v>PPMC</v>
      </c>
      <c r="O243" t="str">
        <f>VLOOKUP(A243,OO,15,FALSE)</f>
        <v>Wave 19</v>
      </c>
      <c r="P243" t="str">
        <f>VLOOKUP(A243,OO,17,FALSE)</f>
        <v>E0.1</v>
      </c>
      <c r="Q243" t="str">
        <f>VLOOKUP(A243,OO,18,FALSE)</f>
        <v>1.0</v>
      </c>
      <c r="R243" s="64">
        <f>VLOOKUP(A243,OO,19,FALSE)</f>
        <v>43515</v>
      </c>
      <c r="S243" s="64">
        <f>VLOOKUP(A243,OO,20,FALSE)</f>
        <v>43563</v>
      </c>
      <c r="T243">
        <f>VLOOKUP(A243,OO,22,FALSE)</f>
        <v>0</v>
      </c>
      <c r="U243" t="str">
        <f>VLOOKUP(A243,OO,23,FALSE)</f>
        <v>JERIVERA</v>
      </c>
      <c r="V243" t="str">
        <f>VLOOKUP(A243,OO,24,FALSE)</f>
        <v>JAMESKEVIN.ERIVERA</v>
      </c>
      <c r="W243">
        <f>VLOOKUP(A243,OO,25,FALSE)</f>
        <v>69084</v>
      </c>
      <c r="X243" t="str">
        <f>VLOOKUP(A243,OO,26,FALSE)</f>
        <v>ERIVERAJAMES</v>
      </c>
      <c r="Y243" t="str">
        <f>VLOOKUP(A243,OO,27,FALSE)</f>
        <v>PG3.HCLPPMCIB.ERIVERAJAMES</v>
      </c>
      <c r="Z243" s="65">
        <f>VLOOKUP(A243,OO,28,FALSE)</f>
        <v>16044</v>
      </c>
      <c r="AA243" s="64">
        <f>VLOOKUP(A243,DZ,6,FALSE)</f>
        <v>34196</v>
      </c>
      <c r="AB243" t="e">
        <f>VLOOKUP(A243,HR,5,FALSE)</f>
        <v>#N/A</v>
      </c>
      <c r="AF243" s="63" t="s">
        <v>14873</v>
      </c>
      <c r="AG243" t="s">
        <v>14874</v>
      </c>
      <c r="AH243" s="63">
        <v>63</v>
      </c>
      <c r="AI243" s="63">
        <v>38</v>
      </c>
      <c r="AJ243" s="63">
        <v>32</v>
      </c>
      <c r="AL243" s="94" t="str">
        <f>VLOOKUP(A243,DZ,96,FALSE)</f>
        <v>JAMESKEVIN_ERIVERA@YAHOO.COM</v>
      </c>
      <c r="AM243" s="94" t="str">
        <f>VLOOKUP(A243,PP,13,FALSE)</f>
        <v>Audited</v>
      </c>
      <c r="AN243" s="94" t="str">
        <f>VLOOKUP(A243,PP,15,FALSE)</f>
        <v>Cleared</v>
      </c>
      <c r="AO243" s="95" t="str">
        <f>VLOOKUP(A243,PP,16,FALSE)</f>
        <v>Cleared</v>
      </c>
      <c r="AP243" s="63" t="str">
        <f>VLOOKUP(A243,PP,17,FALSE)</f>
        <v>Cleared</v>
      </c>
      <c r="AQ243" s="63" t="str">
        <f>VLOOKUP(A243,PP,18,FALSE)</f>
        <v>X</v>
      </c>
      <c r="AR243" s="95" t="str">
        <f>VLOOKUP(A243,BB,3,FALSE)</f>
        <v>Closed with Council Approval</v>
      </c>
      <c r="AS243" s="95" t="str">
        <f>VLOOKUP(A243,PP,19,FALSE)</f>
        <v>NBI</v>
      </c>
      <c r="AT243" s="63">
        <f>VLOOKUP(A243,PP,20,FALSE)</f>
        <v>32</v>
      </c>
      <c r="AU243" s="63">
        <f>VLOOKUP(A243,PP,21,FALSE)</f>
        <v>38</v>
      </c>
      <c r="AV243" s="63">
        <f>VLOOKUP(A243,VV,14,FALSE)</f>
        <v>63</v>
      </c>
      <c r="AW243" s="95">
        <f>VLOOKUP(A243,VV,15,FALSE)</f>
        <v>14450555</v>
      </c>
      <c r="AX243" s="95" t="str">
        <f>VLOOKUP(A243,VV,16,FALSE)</f>
        <v>Passed</v>
      </c>
    </row>
    <row r="244" spans="1:50" x14ac:dyDescent="0.25">
      <c r="A244">
        <f>'Master File 02.27'!A121</f>
        <v>51720810</v>
      </c>
      <c r="B244" t="str">
        <f>VLOOKUP(A244,OO,2,FALSE)</f>
        <v>Refulgente, Joy</v>
      </c>
      <c r="G244">
        <f>VLOOKUP(A244,OO,7,FALSE)</f>
        <v>51591940</v>
      </c>
      <c r="H244" t="str">
        <f>VLOOKUP(A244,OO,8,FALSE)</f>
        <v>Famisaran, Kimberly</v>
      </c>
      <c r="I244">
        <f>VLOOKUP(A244,OO,9,FALSE)</f>
        <v>51609648</v>
      </c>
      <c r="J244" t="str">
        <f>VLOOKUP(A244,OO,10,FALSE)</f>
        <v>Alcantara, Ma. Concepcion</v>
      </c>
      <c r="K244" t="str">
        <f>VLOOKUP(A244,OO,11,FALSE)</f>
        <v>Senior CSR</v>
      </c>
      <c r="L244" t="str">
        <f>VLOOKUP(A244,OO,12,FALSE)</f>
        <v>PRODUCTION</v>
      </c>
      <c r="M244" t="str">
        <f>VLOOKUP(A244,OO,13,FALSE)</f>
        <v>ACTIVE</v>
      </c>
      <c r="N244" t="str">
        <f>VLOOKUP(A244,OO,14,FALSE)</f>
        <v>Sleep EQ</v>
      </c>
      <c r="O244" t="str">
        <f>VLOOKUP(A244,OO,15,FALSE)</f>
        <v>Wave 17</v>
      </c>
      <c r="P244" t="str">
        <f>VLOOKUP(A244,OO,17,FALSE)</f>
        <v>E0.2</v>
      </c>
      <c r="Q244" t="str">
        <f>VLOOKUP(A244,OO,18,FALSE)</f>
        <v>2.0</v>
      </c>
      <c r="R244" s="64">
        <f>VLOOKUP(A244,OO,19,FALSE)</f>
        <v>43144</v>
      </c>
      <c r="S244" s="64">
        <f>VLOOKUP(A244,OO,20,FALSE)</f>
        <v>43178</v>
      </c>
      <c r="T244">
        <f>VLOOKUP(A244,OO,22,FALSE)</f>
        <v>6624840</v>
      </c>
      <c r="U244" t="str">
        <f>VLOOKUP(A244,OO,23,FALSE)</f>
        <v>jrefulge</v>
      </c>
      <c r="V244" t="str">
        <f>VLOOKUP(A244,OO,24,FALSE)</f>
        <v>JOY.REFULGENTE</v>
      </c>
      <c r="W244">
        <f>VLOOKUP(A244,OO,25,FALSE)</f>
        <v>69458</v>
      </c>
      <c r="X244" t="str">
        <f>VLOOKUP(A244,OO,26,FALSE)</f>
        <v>RefulgenteJoy</v>
      </c>
      <c r="Y244" t="str">
        <f>VLOOKUP(A244,OO,27,FALSE)</f>
        <v>PG3.HCLSleepRSEQ.RefulgenteJoy</v>
      </c>
      <c r="Z244" s="65">
        <f>VLOOKUP(A244,OO,28,FALSE)</f>
        <v>14899</v>
      </c>
      <c r="AA244" s="64">
        <f>VLOOKUP(A244,DZ,6,FALSE)</f>
        <v>28489</v>
      </c>
      <c r="AB244" t="str">
        <f>VLOOKUP(A244,HR,5,FALSE)</f>
        <v>1447 A. Ilang-Ilang St. Pandacan Manila</v>
      </c>
      <c r="AF244" s="63" t="s">
        <v>14873</v>
      </c>
      <c r="AG244" t="s">
        <v>14874</v>
      </c>
      <c r="AH244" s="63">
        <v>62</v>
      </c>
      <c r="AI244" s="63">
        <v>39</v>
      </c>
      <c r="AJ244" s="63">
        <v>32</v>
      </c>
      <c r="AL244" s="94" t="str">
        <f>VLOOKUP(A244,DZ,96,FALSE)</f>
        <v>JAREFULGENTE@GMAIL.COM</v>
      </c>
      <c r="AM244" s="94" t="str">
        <f>VLOOKUP(A244,PP,13,FALSE)</f>
        <v>Audited</v>
      </c>
      <c r="AN244" s="94" t="str">
        <f>VLOOKUP(A244,PP,15,FALSE)</f>
        <v>Cleared</v>
      </c>
      <c r="AO244" s="95" t="str">
        <f>VLOOKUP(A244,PP,16,FALSE)</f>
        <v>Cleared</v>
      </c>
      <c r="AP244" s="63" t="str">
        <f>VLOOKUP(A244,PP,17,FALSE)</f>
        <v>Cleared</v>
      </c>
      <c r="AQ244" s="63" t="str">
        <f>VLOOKUP(A244,PP,18,FALSE)</f>
        <v>X</v>
      </c>
      <c r="AR244" s="95" t="e">
        <f>VLOOKUP(A244,BB,3,FALSE)</f>
        <v>#N/A</v>
      </c>
      <c r="AS244" s="95" t="str">
        <f>VLOOKUP(A244,PP,19,FALSE)</f>
        <v>NBI</v>
      </c>
      <c r="AT244" s="63">
        <f>VLOOKUP(A244,PP,20,FALSE)</f>
        <v>32</v>
      </c>
      <c r="AU244" s="63">
        <f>VLOOKUP(A244,PP,21,FALSE)</f>
        <v>39</v>
      </c>
      <c r="AV244" s="63">
        <f>VLOOKUP(A244,VV,14,FALSE)</f>
        <v>62</v>
      </c>
      <c r="AW244" s="95">
        <f>VLOOKUP(A244,VV,15,FALSE)</f>
        <v>20692158</v>
      </c>
      <c r="AX244" s="95" t="str">
        <f>VLOOKUP(A244,VV,16,FALSE)</f>
        <v>Passed</v>
      </c>
    </row>
    <row r="245" spans="1:50" x14ac:dyDescent="0.25">
      <c r="A245">
        <f>'Master File 02.27'!A122</f>
        <v>51721298</v>
      </c>
      <c r="B245" t="str">
        <f>VLOOKUP(A245,OO,2,FALSE)</f>
        <v>Miguel, Carlo</v>
      </c>
      <c r="G245">
        <f>VLOOKUP(A245,OO,7,FALSE)</f>
        <v>51591940</v>
      </c>
      <c r="H245" t="str">
        <f>VLOOKUP(A245,OO,8,FALSE)</f>
        <v>Famisaran, Kimberly</v>
      </c>
      <c r="I245">
        <f>VLOOKUP(A245,OO,9,FALSE)</f>
        <v>51609648</v>
      </c>
      <c r="J245" t="str">
        <f>VLOOKUP(A245,OO,10,FALSE)</f>
        <v>Alcantara, Ma. Concepcion</v>
      </c>
      <c r="K245" t="str">
        <f>VLOOKUP(A245,OO,11,FALSE)</f>
        <v>Senior CSR</v>
      </c>
      <c r="L245" t="str">
        <f>VLOOKUP(A245,OO,12,FALSE)</f>
        <v>PRODUCTION</v>
      </c>
      <c r="M245" t="str">
        <f>VLOOKUP(A245,OO,13,FALSE)</f>
        <v>ACTIVE</v>
      </c>
      <c r="N245" t="str">
        <f>VLOOKUP(A245,OO,14,FALSE)</f>
        <v>Sleep EQ</v>
      </c>
      <c r="O245" t="str">
        <f>VLOOKUP(A245,OO,15,FALSE)</f>
        <v>Wave 17</v>
      </c>
      <c r="P245" t="str">
        <f>VLOOKUP(A245,OO,17,FALSE)</f>
        <v>E0.2</v>
      </c>
      <c r="Q245" t="str">
        <f>VLOOKUP(A245,OO,18,FALSE)</f>
        <v>2.0</v>
      </c>
      <c r="R245" s="64">
        <f>VLOOKUP(A245,OO,19,FALSE)</f>
        <v>43144</v>
      </c>
      <c r="S245" s="64">
        <f>VLOOKUP(A245,OO,20,FALSE)</f>
        <v>43178</v>
      </c>
      <c r="T245">
        <f>VLOOKUP(A245,OO,22,FALSE)</f>
        <v>6624839</v>
      </c>
      <c r="U245" t="str">
        <f>VLOOKUP(A245,OO,23,FALSE)</f>
        <v>cmiguel</v>
      </c>
      <c r="V245" t="str">
        <f>VLOOKUP(A245,OO,24,FALSE)</f>
        <v>CARLO.MIGUEL</v>
      </c>
      <c r="W245">
        <f>VLOOKUP(A245,OO,25,FALSE)</f>
        <v>69457</v>
      </c>
      <c r="X245" t="str">
        <f>VLOOKUP(A245,OO,26,FALSE)</f>
        <v>MiguelCarlo</v>
      </c>
      <c r="Y245" t="str">
        <f>VLOOKUP(A245,OO,27,FALSE)</f>
        <v>PG3.HCLSleepRSEQ.MiguelCarlo</v>
      </c>
      <c r="Z245" s="65">
        <f>VLOOKUP(A245,OO,28,FALSE)</f>
        <v>14850</v>
      </c>
      <c r="AA245" s="64">
        <f>VLOOKUP(A245,DZ,6,FALSE)</f>
        <v>35305</v>
      </c>
      <c r="AB245" t="str">
        <f>VLOOKUP(A245,HR,5,FALSE)</f>
        <v>M.H Del Pilar Brgy Rizal Makati City</v>
      </c>
      <c r="AF245" s="63" t="s">
        <v>14873</v>
      </c>
      <c r="AG245" t="s">
        <v>14874</v>
      </c>
      <c r="AH245" s="63">
        <v>62</v>
      </c>
      <c r="AI245" s="63">
        <v>37</v>
      </c>
      <c r="AJ245" s="63">
        <v>32</v>
      </c>
      <c r="AL245" s="94" t="str">
        <f>VLOOKUP(A245,DZ,96,FALSE)</f>
        <v>CARLOMIGUEL12@YAHOO.COM</v>
      </c>
      <c r="AM245" s="94" t="str">
        <f>VLOOKUP(A245,PP,13,FALSE)</f>
        <v>Audited</v>
      </c>
      <c r="AN245" s="94" t="str">
        <f>VLOOKUP(A245,PP,15,FALSE)</f>
        <v>Cleared</v>
      </c>
      <c r="AO245" s="95" t="str">
        <f>VLOOKUP(A245,PP,16,FALSE)</f>
        <v>Cleared</v>
      </c>
      <c r="AP245" s="63" t="str">
        <f>VLOOKUP(A245,PP,17,FALSE)</f>
        <v>Cleared</v>
      </c>
      <c r="AQ245" s="63" t="str">
        <f>VLOOKUP(A245,PP,18,FALSE)</f>
        <v>X</v>
      </c>
      <c r="AR245" s="95" t="e">
        <f>VLOOKUP(A245,BB,3,FALSE)</f>
        <v>#N/A</v>
      </c>
      <c r="AS245" s="95" t="str">
        <f>VLOOKUP(A245,PP,19,FALSE)</f>
        <v>NBI</v>
      </c>
      <c r="AT245" s="63">
        <f>VLOOKUP(A245,PP,20,FALSE)</f>
        <v>32</v>
      </c>
      <c r="AU245" s="63">
        <f>VLOOKUP(A245,PP,21,FALSE)</f>
        <v>37</v>
      </c>
      <c r="AV245" s="63">
        <f>VLOOKUP(A245,VV,14,FALSE)</f>
        <v>62</v>
      </c>
      <c r="AW245" s="95">
        <f>VLOOKUP(A245,VV,15,FALSE)</f>
        <v>74735208</v>
      </c>
      <c r="AX245" s="95" t="str">
        <f>VLOOKUP(A245,VV,16,FALSE)</f>
        <v>Passed</v>
      </c>
    </row>
    <row r="246" spans="1:50" x14ac:dyDescent="0.25">
      <c r="A246">
        <f>'Master File 02.27'!A141</f>
        <v>51721818</v>
      </c>
      <c r="B246" t="str">
        <f>VLOOKUP(A246,OO,2,FALSE)</f>
        <v>Villaflores, Theresa</v>
      </c>
      <c r="G246">
        <f>VLOOKUP(A246,OO,7,FALSE)</f>
        <v>51577893</v>
      </c>
      <c r="H246" t="str">
        <f>VLOOKUP(A246,OO,8,FALSE)</f>
        <v>Alcantara, Charie Hope</v>
      </c>
      <c r="I246">
        <f>VLOOKUP(A246,OO,9,FALSE)</f>
        <v>51772919</v>
      </c>
      <c r="J246" t="str">
        <f>VLOOKUP(A246,OO,10,FALSE)</f>
        <v>Fernandez, Rosanna Eslava</v>
      </c>
      <c r="K246" t="str">
        <f>VLOOKUP(A246,OO,11,FALSE)</f>
        <v>Senior CSR</v>
      </c>
      <c r="L246" t="str">
        <f>VLOOKUP(A246,OO,12,FALSE)</f>
        <v>PRODUCTION</v>
      </c>
      <c r="M246" t="str">
        <f>VLOOKUP(A246,OO,13,FALSE)</f>
        <v>ACTIVE</v>
      </c>
      <c r="N246" t="str">
        <f>VLOOKUP(A246,OO,14,FALSE)</f>
        <v>Kaiser SMC Resupply</v>
      </c>
      <c r="O246" t="str">
        <f>VLOOKUP(A246,OO,15,FALSE)</f>
        <v>Wave 4</v>
      </c>
      <c r="P246" t="str">
        <f>VLOOKUP(A246,OO,17,FALSE)</f>
        <v>E0.2</v>
      </c>
      <c r="Q246" t="str">
        <f>VLOOKUP(A246,OO,18,FALSE)</f>
        <v>2.0</v>
      </c>
      <c r="R246" s="64">
        <f>VLOOKUP(A246,OO,19,FALSE)</f>
        <v>43153</v>
      </c>
      <c r="S246" s="64">
        <f>VLOOKUP(A246,OO,20,FALSE)</f>
        <v>43192</v>
      </c>
      <c r="T246">
        <f>VLOOKUP(A246,OO,22,FALSE)</f>
        <v>6624926</v>
      </c>
      <c r="U246" t="str">
        <f>VLOOKUP(A246,OO,23,FALSE)</f>
        <v>TVILLAFL</v>
      </c>
      <c r="V246" t="str">
        <f>VLOOKUP(A246,OO,24,FALSE)</f>
        <v>THERESA.VILLAFLORES</v>
      </c>
      <c r="W246">
        <f>VLOOKUP(A246,OO,25,FALSE)</f>
        <v>69317</v>
      </c>
      <c r="X246" t="str">
        <f>VLOOKUP(A246,OO,26,FALSE)</f>
        <v>VillafloresThere</v>
      </c>
      <c r="Y246" t="str">
        <f>VLOOKUP(A246,OO,27,FALSE)</f>
        <v>PG3.HCLKAISERHC.VillafloresThere</v>
      </c>
      <c r="Z246" s="65">
        <f>VLOOKUP(A246,OO,28,FALSE)</f>
        <v>14873</v>
      </c>
      <c r="AA246" s="64">
        <f>VLOOKUP(A246,DZ,6,FALSE)</f>
        <v>31622</v>
      </c>
      <c r="AB246" t="str">
        <f>VLOOKUP(A246,HR,5,FALSE)</f>
        <v>Comembo Makati</v>
      </c>
      <c r="AF246" s="63" t="s">
        <v>14873</v>
      </c>
      <c r="AG246" t="s">
        <v>14874</v>
      </c>
      <c r="AH246" s="63">
        <v>62</v>
      </c>
      <c r="AI246" s="63">
        <v>41</v>
      </c>
      <c r="AJ246" s="63">
        <v>32</v>
      </c>
      <c r="AL246" s="94" t="str">
        <f>VLOOKUP(A246,DZ,96,FALSE)</f>
        <v>T29VILLAFLORES@GMAIL.COM</v>
      </c>
      <c r="AM246" s="94" t="str">
        <f>VLOOKUP(A246,PP,13,FALSE)</f>
        <v>Audited</v>
      </c>
      <c r="AN246" s="94" t="str">
        <f>VLOOKUP(A246,PP,15,FALSE)</f>
        <v>Cleared</v>
      </c>
      <c r="AO246" s="95" t="str">
        <f>VLOOKUP(A246,PP,16,FALSE)</f>
        <v>Cleared</v>
      </c>
      <c r="AP246" s="63" t="str">
        <f>VLOOKUP(A246,PP,17,FALSE)</f>
        <v>Cleared</v>
      </c>
      <c r="AQ246" s="63" t="str">
        <f>VLOOKUP(A246,PP,18,FALSE)</f>
        <v>X</v>
      </c>
      <c r="AR246" s="95" t="e">
        <f>VLOOKUP(A246,BB,3,FALSE)</f>
        <v>#N/A</v>
      </c>
      <c r="AS246" s="95" t="str">
        <f>VLOOKUP(A246,PP,19,FALSE)</f>
        <v>Police</v>
      </c>
      <c r="AT246" s="63">
        <f>VLOOKUP(A246,PP,20,FALSE)</f>
        <v>32</v>
      </c>
      <c r="AU246" s="63">
        <f>VLOOKUP(A246,PP,21,FALSE)</f>
        <v>41</v>
      </c>
      <c r="AV246" s="63">
        <f>VLOOKUP(A246,VV,14,FALSE)</f>
        <v>62</v>
      </c>
      <c r="AW246" s="95">
        <f>VLOOKUP(A246,VV,15,FALSE)</f>
        <v>14478237</v>
      </c>
      <c r="AX246" s="95" t="str">
        <f>VLOOKUP(A246,VV,16,FALSE)</f>
        <v>Passed</v>
      </c>
    </row>
    <row r="247" spans="1:50" x14ac:dyDescent="0.25">
      <c r="A247">
        <f>'Master File 02.27'!A211</f>
        <v>51722234</v>
      </c>
      <c r="B247" t="str">
        <f>VLOOKUP(A247,OO,2,FALSE)</f>
        <v>Calvar, Honey Lyn</v>
      </c>
      <c r="G247">
        <f>VLOOKUP(A247,OO,7,FALSE)</f>
        <v>51698640</v>
      </c>
      <c r="H247" t="str">
        <f>VLOOKUP(A247,OO,8,FALSE)</f>
        <v>Catalan, Honorato</v>
      </c>
      <c r="I247">
        <f>VLOOKUP(A247,OO,9,FALSE)</f>
        <v>51747002</v>
      </c>
      <c r="J247" t="str">
        <f>VLOOKUP(A247,OO,10,FALSE)</f>
        <v>Ronelle, Dalay</v>
      </c>
      <c r="K247" t="str">
        <f>VLOOKUP(A247,OO,11,FALSE)</f>
        <v>Senior CSR</v>
      </c>
      <c r="L247" t="str">
        <f>VLOOKUP(A247,OO,12,FALSE)</f>
        <v>PRODUCTION</v>
      </c>
      <c r="M247" t="str">
        <f>VLOOKUP(A247,OO,13,FALSE)</f>
        <v>ACTIVE</v>
      </c>
      <c r="N247" t="str">
        <f>VLOOKUP(A247,OO,14,FALSE)</f>
        <v>PPMC IB L2</v>
      </c>
      <c r="O247" t="str">
        <f>VLOOKUP(A247,OO,15,FALSE)</f>
        <v>Wave 13</v>
      </c>
      <c r="P247" t="str">
        <f>VLOOKUP(A247,OO,17,FALSE)</f>
        <v>E0.2</v>
      </c>
      <c r="Q247" t="str">
        <f>VLOOKUP(A247,OO,18,FALSE)</f>
        <v>2.0</v>
      </c>
      <c r="R247" s="64">
        <f>VLOOKUP(A247,OO,19,FALSE)</f>
        <v>43157</v>
      </c>
      <c r="S247" s="64">
        <f>VLOOKUP(A247,OO,20,FALSE)</f>
        <v>43409</v>
      </c>
      <c r="T247">
        <f>VLOOKUP(A247,OO,22,FALSE)</f>
        <v>6624962</v>
      </c>
      <c r="U247" t="str">
        <f>VLOOKUP(A247,OO,23,FALSE)</f>
        <v>HCALVAR</v>
      </c>
      <c r="V247" t="str">
        <f>VLOOKUP(A247,OO,24,FALSE)</f>
        <v>HONEYLYN.CALVAR</v>
      </c>
      <c r="W247">
        <f>VLOOKUP(A247,OO,25,FALSE)</f>
        <v>69810</v>
      </c>
      <c r="X247" t="str">
        <f>VLOOKUP(A247,OO,26,FALSE)</f>
        <v>CalvarHoneyLyn</v>
      </c>
      <c r="Y247" t="str">
        <f>VLOOKUP(A247,OO,27,FALSE)</f>
        <v>PG3.HCLPPMCIB.CalvarHoneyLyn</v>
      </c>
      <c r="Z247" s="65">
        <f>VLOOKUP(A247,OO,28,FALSE)</f>
        <v>4796</v>
      </c>
      <c r="AA247" s="64">
        <f>VLOOKUP(A247,DZ,6,FALSE)</f>
        <v>30842</v>
      </c>
      <c r="AB247" t="str">
        <f>VLOOKUP(A247,HR,5,FALSE)</f>
        <v>Magsaysay Vill Tondo Manila</v>
      </c>
      <c r="AF247" s="63" t="s">
        <v>14873</v>
      </c>
      <c r="AG247" t="s">
        <v>14874</v>
      </c>
      <c r="AH247" s="63">
        <v>62</v>
      </c>
      <c r="AI247" s="63">
        <v>37</v>
      </c>
      <c r="AJ247" s="63">
        <v>32</v>
      </c>
      <c r="AL247" s="94" t="str">
        <f>VLOOKUP(A247,DZ,96,FALSE)</f>
        <v>PALMA_YENOH@YAHOO.COM</v>
      </c>
      <c r="AM247" s="94" t="str">
        <f>VLOOKUP(A247,PP,13,FALSE)</f>
        <v>Audited</v>
      </c>
      <c r="AN247" s="94" t="str">
        <f>VLOOKUP(A247,PP,15,FALSE)</f>
        <v>Cleared</v>
      </c>
      <c r="AO247" s="95" t="str">
        <f>VLOOKUP(A247,PP,16,FALSE)</f>
        <v>Cleared</v>
      </c>
      <c r="AP247" s="63" t="str">
        <f>VLOOKUP(A247,PP,17,FALSE)</f>
        <v>Cleared</v>
      </c>
      <c r="AQ247" s="63" t="str">
        <f>VLOOKUP(A247,PP,18,FALSE)</f>
        <v>X</v>
      </c>
      <c r="AR247" s="95" t="e">
        <f>VLOOKUP(A247,BB,3,FALSE)</f>
        <v>#N/A</v>
      </c>
      <c r="AS247" s="95" t="str">
        <f>VLOOKUP(A247,PP,19,FALSE)</f>
        <v>NBI</v>
      </c>
      <c r="AT247" s="63">
        <f>VLOOKUP(A247,PP,20,FALSE)</f>
        <v>32</v>
      </c>
      <c r="AU247" s="63">
        <f>VLOOKUP(A247,PP,21,FALSE)</f>
        <v>37</v>
      </c>
      <c r="AV247" s="63">
        <f>VLOOKUP(A247,VV,14,FALSE)</f>
        <v>62</v>
      </c>
      <c r="AW247" s="95">
        <f>VLOOKUP(A247,VV,15,FALSE)</f>
        <v>42032070</v>
      </c>
      <c r="AX247" s="95" t="str">
        <f>VLOOKUP(A247,VV,16,FALSE)</f>
        <v>Passed</v>
      </c>
    </row>
    <row r="248" spans="1:50" x14ac:dyDescent="0.25">
      <c r="A248">
        <f>'Master File 02.27'!A258</f>
        <v>51803954</v>
      </c>
      <c r="B248" t="str">
        <f>VLOOKUP(A248,OO,2,FALSE)</f>
        <v>Maddalora, Emmanuel</v>
      </c>
      <c r="G248">
        <f>VLOOKUP(A248,OO,7,FALSE)</f>
        <v>51607523</v>
      </c>
      <c r="H248" t="str">
        <f>VLOOKUP(A248,OO,8,FALSE)</f>
        <v>Adove, Christian</v>
      </c>
      <c r="I248">
        <f>VLOOKUP(A248,OO,9,FALSE)</f>
        <v>51772919</v>
      </c>
      <c r="J248" t="str">
        <f>VLOOKUP(A248,OO,10,FALSE)</f>
        <v>Fernandez, Rosanna Eslava</v>
      </c>
      <c r="K248" t="str">
        <f>VLOOKUP(A248,OO,11,FALSE)</f>
        <v>Senior CSR</v>
      </c>
      <c r="L248" t="str">
        <f>VLOOKUP(A248,OO,12,FALSE)</f>
        <v>PRODUCTION</v>
      </c>
      <c r="M248" t="str">
        <f>VLOOKUP(A248,OO,13,FALSE)</f>
        <v>ACTIVE</v>
      </c>
      <c r="N248" t="str">
        <f>VLOOKUP(A248,OO,14,FALSE)</f>
        <v>Kaiser SMC Resupply</v>
      </c>
      <c r="O248" t="str">
        <f>VLOOKUP(A248,OO,15,FALSE)</f>
        <v>Wave 7</v>
      </c>
      <c r="P248" t="str">
        <f>VLOOKUP(A248,OO,17,FALSE)</f>
        <v>E0.2</v>
      </c>
      <c r="Q248" t="str">
        <f>VLOOKUP(A248,OO,18,FALSE)</f>
        <v>0.10</v>
      </c>
      <c r="R248" s="64">
        <f>VLOOKUP(A248,OO,19,FALSE)</f>
        <v>43566</v>
      </c>
      <c r="S248" s="64">
        <f>VLOOKUP(A248,OO,20,FALSE)</f>
        <v>43605</v>
      </c>
      <c r="T248">
        <f>VLOOKUP(A248,OO,22,FALSE)</f>
        <v>0</v>
      </c>
      <c r="U248" t="str">
        <f>VLOOKUP(A248,OO,23,FALSE)</f>
        <v>EMADDALO</v>
      </c>
      <c r="V248" t="str">
        <f>VLOOKUP(A248,OO,24,FALSE)</f>
        <v>EMMANUEL.MADDALORA</v>
      </c>
      <c r="W248">
        <f>VLOOKUP(A248,OO,25,FALSE)</f>
        <v>69099</v>
      </c>
      <c r="X248" t="str">
        <f>VLOOKUP(A248,OO,26,FALSE)</f>
        <v>MADDALORAEMMANUE</v>
      </c>
      <c r="Y248" t="str">
        <f>VLOOKUP(A248,OO,27,FALSE)</f>
        <v>PG3.HCLKAISERHC.MADDALORAEMMANUE</v>
      </c>
      <c r="Z248" s="65">
        <f>VLOOKUP(A248,OO,28,FALSE)</f>
        <v>17061</v>
      </c>
      <c r="AA248" s="64">
        <f>VLOOKUP(A248,DZ,6,FALSE)</f>
        <v>34675</v>
      </c>
      <c r="AB248" t="e">
        <f>VLOOKUP(A248,HR,5,FALSE)</f>
        <v>#N/A</v>
      </c>
      <c r="AF248" s="63" t="s">
        <v>14873</v>
      </c>
      <c r="AG248" t="s">
        <v>14874</v>
      </c>
      <c r="AH248" s="63">
        <v>62</v>
      </c>
      <c r="AI248" s="63">
        <v>46</v>
      </c>
      <c r="AJ248" s="63">
        <v>32</v>
      </c>
      <c r="AL248" s="94" t="str">
        <f>VLOOKUP(A248,DZ,96,FALSE)</f>
        <v>EMMANUELMADDALORA07@GMAIL.COM</v>
      </c>
      <c r="AM248" s="94" t="str">
        <f>VLOOKUP(A248,PP,13,FALSE)</f>
        <v>Audited</v>
      </c>
      <c r="AN248" s="94" t="str">
        <f>VLOOKUP(A248,PP,15,FALSE)</f>
        <v>Cleared</v>
      </c>
      <c r="AO248" s="95" t="str">
        <f>VLOOKUP(A248,PP,16,FALSE)</f>
        <v>Cleared</v>
      </c>
      <c r="AP248" s="63" t="str">
        <f>VLOOKUP(A248,PP,17,FALSE)</f>
        <v>Cleared</v>
      </c>
      <c r="AQ248" s="63" t="str">
        <f>VLOOKUP(A248,PP,18,FALSE)</f>
        <v>X</v>
      </c>
      <c r="AR248" s="95" t="str">
        <f>VLOOKUP(A248,BB,3,FALSE)</f>
        <v>Closed with Council Approval</v>
      </c>
      <c r="AS248" s="95" t="str">
        <f>VLOOKUP(A248,PP,19,FALSE)</f>
        <v>NBI</v>
      </c>
      <c r="AT248" s="63">
        <f>VLOOKUP(A248,PP,20,FALSE)</f>
        <v>32</v>
      </c>
      <c r="AU248" s="63">
        <f>VLOOKUP(A248,PP,21,FALSE)</f>
        <v>46</v>
      </c>
      <c r="AV248" s="63">
        <f>VLOOKUP(A248,VV,14,FALSE)</f>
        <v>62</v>
      </c>
      <c r="AW248" s="95">
        <f>VLOOKUP(A248,VV,15,FALSE)</f>
        <v>52890057</v>
      </c>
      <c r="AX248" s="95" t="str">
        <f>VLOOKUP(A248,VV,16,FALSE)</f>
        <v>Passed</v>
      </c>
    </row>
    <row r="249" spans="1:50" x14ac:dyDescent="0.25">
      <c r="A249">
        <f>'Master File 02.27'!A82</f>
        <v>51697023</v>
      </c>
      <c r="B249" t="str">
        <f>VLOOKUP(A249,OO,2,FALSE)</f>
        <v>Deyto, Joseph Ryan</v>
      </c>
      <c r="G249">
        <f>VLOOKUP(A249,OO,7,FALSE)</f>
        <v>51559927</v>
      </c>
      <c r="H249" t="str">
        <f>VLOOKUP(A249,OO,8,FALSE)</f>
        <v>Acena, Bert Allan</v>
      </c>
      <c r="I249">
        <f>VLOOKUP(A249,OO,9,FALSE)</f>
        <v>51772919</v>
      </c>
      <c r="J249" t="str">
        <f>VLOOKUP(A249,OO,10,FALSE)</f>
        <v>Fernandez, Rosanna Eslava</v>
      </c>
      <c r="K249" t="str">
        <f>VLOOKUP(A249,OO,11,FALSE)</f>
        <v>Senior CSR</v>
      </c>
      <c r="L249" t="str">
        <f>VLOOKUP(A249,OO,12,FALSE)</f>
        <v>PRODUCTION</v>
      </c>
      <c r="M249" t="str">
        <f>VLOOKUP(A249,OO,13,FALSE)</f>
        <v>ACTIVE</v>
      </c>
      <c r="N249" t="str">
        <f>VLOOKUP(A249,OO,14,FALSE)</f>
        <v>Kaiser Closet</v>
      </c>
      <c r="O249" t="str">
        <f>VLOOKUP(A249,OO,15,FALSE)</f>
        <v>Wave 1</v>
      </c>
      <c r="P249" t="str">
        <f>VLOOKUP(A249,OO,17,FALSE)</f>
        <v>E0.2</v>
      </c>
      <c r="Q249" t="str">
        <f>VLOOKUP(A249,OO,18,FALSE)</f>
        <v>2.6</v>
      </c>
      <c r="R249" s="64">
        <f>VLOOKUP(A249,OO,19,FALSE)</f>
        <v>42961</v>
      </c>
      <c r="S249" s="64">
        <f>VLOOKUP(A249,OO,20,FALSE)</f>
        <v>43017</v>
      </c>
      <c r="T249">
        <f>VLOOKUP(A249,OO,22,FALSE)</f>
        <v>6624614</v>
      </c>
      <c r="U249" t="str">
        <f>VLOOKUP(A249,OO,23,FALSE)</f>
        <v>JDEYTO</v>
      </c>
      <c r="V249" t="str">
        <f>VLOOKUP(A249,OO,24,FALSE)</f>
        <v>JOSEPHRYAN.DEYTO</v>
      </c>
      <c r="W249">
        <f>VLOOKUP(A249,OO,25,FALSE)</f>
        <v>69014</v>
      </c>
      <c r="X249" t="str">
        <f>VLOOKUP(A249,OO,26,FALSE)</f>
        <v>DEYTOJOSEPHRYAN</v>
      </c>
      <c r="Y249" t="str">
        <f>VLOOKUP(A249,OO,27,FALSE)</f>
        <v>PG3.HCLKAISERHC.DEYTOJOSEPHRYAN</v>
      </c>
      <c r="Z249" s="65">
        <f>VLOOKUP(A249,OO,28,FALSE)</f>
        <v>14439</v>
      </c>
      <c r="AA249" s="64">
        <f>VLOOKUP(A249,DZ,6,FALSE)</f>
        <v>33329</v>
      </c>
      <c r="AB249" t="str">
        <f>VLOOKUP(A249,HR,5,FALSE)</f>
        <v>Blk 13 lot 66 13th St Olv Pangpang Sorsogon City</v>
      </c>
      <c r="AF249" s="63" t="s">
        <v>14873</v>
      </c>
      <c r="AG249" t="s">
        <v>14873</v>
      </c>
      <c r="AH249" s="63">
        <v>75</v>
      </c>
      <c r="AI249" s="63">
        <v>37</v>
      </c>
      <c r="AJ249" s="63">
        <v>31</v>
      </c>
      <c r="AL249" s="94" t="str">
        <f>VLOOKUP(A249,DZ,96,FALSE)</f>
        <v>DEYTO909@GMAIL.COM</v>
      </c>
      <c r="AM249" s="94" t="str">
        <f>VLOOKUP(A249,PP,13,FALSE)</f>
        <v>Audited</v>
      </c>
      <c r="AN249" s="94" t="str">
        <f>VLOOKUP(A249,PP,15,FALSE)</f>
        <v>Cleared</v>
      </c>
      <c r="AO249" s="95" t="str">
        <f>VLOOKUP(A249,PP,16,FALSE)</f>
        <v>Cleared</v>
      </c>
      <c r="AP249" s="63" t="str">
        <f>VLOOKUP(A249,PP,17,FALSE)</f>
        <v>Cleared</v>
      </c>
      <c r="AQ249" s="63" t="str">
        <f>VLOOKUP(A249,PP,18,FALSE)</f>
        <v>Cleared</v>
      </c>
      <c r="AR249" s="95" t="e">
        <f>VLOOKUP(A249,BB,3,FALSE)</f>
        <v>#N/A</v>
      </c>
      <c r="AS249" s="95" t="str">
        <f>VLOOKUP(A249,PP,19,FALSE)</f>
        <v>NBI</v>
      </c>
      <c r="AT249" s="63">
        <f>VLOOKUP(A249,PP,20,FALSE)</f>
        <v>31</v>
      </c>
      <c r="AU249" s="63">
        <f>VLOOKUP(A249,PP,21,FALSE)</f>
        <v>37</v>
      </c>
      <c r="AV249" s="63">
        <f>VLOOKUP(A249,VV,14,FALSE)</f>
        <v>75</v>
      </c>
      <c r="AW249" s="95">
        <f>VLOOKUP(A249,VV,15,FALSE)</f>
        <v>81160785</v>
      </c>
      <c r="AX249" s="95" t="str">
        <f>VLOOKUP(A249,VV,16,FALSE)</f>
        <v>Passed</v>
      </c>
    </row>
    <row r="250" spans="1:50" x14ac:dyDescent="0.25">
      <c r="A250">
        <f>'Master File 02.27'!A2</f>
        <v>51581034</v>
      </c>
      <c r="B250" t="str">
        <f>VLOOKUP(A250,OO,2,FALSE)</f>
        <v>Leona, Christian Geemee</v>
      </c>
      <c r="G250">
        <f>VLOOKUP(A250,OO,7,FALSE)</f>
        <v>51758030</v>
      </c>
      <c r="H250" t="str">
        <f>VLOOKUP(A250,OO,8,FALSE)</f>
        <v>Alaganantham, Sundaram</v>
      </c>
      <c r="I250">
        <f>VLOOKUP(A250,OO,9,FALSE)</f>
        <v>40166880</v>
      </c>
      <c r="J250" t="str">
        <f>VLOOKUP(A250,OO,10,FALSE)</f>
        <v>Srinivasan Ranganathan</v>
      </c>
      <c r="K250" t="str">
        <f>VLOOKUP(A250,OO,11,FALSE)</f>
        <v>Quality Manager</v>
      </c>
      <c r="L250" t="str">
        <f>VLOOKUP(A250,OO,12,FALSE)</f>
        <v>SUPPORT</v>
      </c>
      <c r="M250" t="str">
        <f>VLOOKUP(A250,OO,13,FALSE)</f>
        <v>ACTIVE</v>
      </c>
      <c r="N250" t="str">
        <f>VLOOKUP(A250,OO,14,FALSE)</f>
        <v>ALL</v>
      </c>
      <c r="O250">
        <f>VLOOKUP(A250,OO,15,FALSE)</f>
        <v>0</v>
      </c>
      <c r="P250" t="str">
        <f>VLOOKUP(A250,OO,17,FALSE)</f>
        <v>E3.2</v>
      </c>
      <c r="Q250" t="str">
        <f>VLOOKUP(A250,OO,18,FALSE)</f>
        <v>4.4</v>
      </c>
      <c r="R250" s="64">
        <f>VLOOKUP(A250,OO,19,FALSE)</f>
        <v>42284</v>
      </c>
      <c r="S250" s="64">
        <f>VLOOKUP(A250,OO,20,FALSE)</f>
        <v>0</v>
      </c>
      <c r="T250">
        <f>VLOOKUP(A250,OO,22,FALSE)</f>
        <v>6624206</v>
      </c>
      <c r="U250" t="str">
        <f>VLOOKUP(A250,OO,23,FALSE)</f>
        <v>CLEONA</v>
      </c>
      <c r="V250" t="str">
        <f>VLOOKUP(A250,OO,24,FALSE)</f>
        <v>CHRISTIANGEEMEE.L</v>
      </c>
      <c r="W250">
        <f>VLOOKUP(A250,OO,25,FALSE)</f>
        <v>69018</v>
      </c>
      <c r="X250" t="str">
        <f>VLOOKUP(A250,OO,26,FALSE)</f>
        <v>LEONACHRISTIAN</v>
      </c>
      <c r="Y250" t="str">
        <f>VLOOKUP(A250,OO,27,FALSE)</f>
        <v>PG3.HCLQuality.LEONACHRISTIAN</v>
      </c>
      <c r="Z250" s="65">
        <f>VLOOKUP(A250,OO,28,FALSE)</f>
        <v>16775</v>
      </c>
      <c r="AA250" s="64">
        <f>VLOOKUP(A250,DZ,6,FALSE)</f>
        <v>28652</v>
      </c>
      <c r="AB250" t="str">
        <f>VLOOKUP(A250,HR,5,FALSE)</f>
        <v>88 B. Jaguar street Village East Cainta Rizal</v>
      </c>
      <c r="AF250" s="63">
        <v>0</v>
      </c>
      <c r="AG250">
        <v>0</v>
      </c>
      <c r="AH250" s="63">
        <v>79</v>
      </c>
      <c r="AI250" s="63">
        <v>0</v>
      </c>
      <c r="AJ250" s="63">
        <v>0</v>
      </c>
      <c r="AL250" s="94" t="str">
        <f>VLOOKUP(A250,DZ,96,FALSE)</f>
        <v>CGGLEONA@GMAIL.COM</v>
      </c>
      <c r="AM250" s="94" t="str">
        <f>VLOOKUP(A250,PP,13,FALSE)</f>
        <v>MGR</v>
      </c>
      <c r="AN250" s="94">
        <f>VLOOKUP(A250,PP,15,FALSE)</f>
        <v>0</v>
      </c>
      <c r="AO250" s="95">
        <f>VLOOKUP(A250,PP,16,FALSE)</f>
        <v>0</v>
      </c>
      <c r="AP250" s="63">
        <f>VLOOKUP(A250,PP,17,FALSE)</f>
        <v>0</v>
      </c>
      <c r="AQ250" s="63">
        <f>VLOOKUP(A250,PP,18,FALSE)</f>
        <v>0</v>
      </c>
      <c r="AR250" s="95" t="e">
        <f>VLOOKUP(A250,BB,3,FALSE)</f>
        <v>#N/A</v>
      </c>
      <c r="AS250" s="95">
        <f>VLOOKUP(A250,PP,19,FALSE)</f>
        <v>0</v>
      </c>
      <c r="AT250" s="63">
        <f>VLOOKUP(A250,PP,20,FALSE)</f>
        <v>0</v>
      </c>
      <c r="AU250" s="63">
        <f>VLOOKUP(A250,PP,21,FALSE)</f>
        <v>0</v>
      </c>
      <c r="AV250" s="63">
        <f>VLOOKUP(A250,VV,14,FALSE)</f>
        <v>79</v>
      </c>
      <c r="AW250" s="95">
        <f>VLOOKUP(A250,VV,15,FALSE)</f>
        <v>91485854</v>
      </c>
      <c r="AX250" s="95" t="str">
        <f>VLOOKUP(A250,VV,16,FALSE)</f>
        <v>Passed</v>
      </c>
    </row>
    <row r="251" spans="1:50" x14ac:dyDescent="0.25">
      <c r="A251">
        <f>'Master File 02.27'!A38</f>
        <v>51559928</v>
      </c>
      <c r="B251" t="str">
        <f>VLOOKUP(A251,OO,2,FALSE)</f>
        <v>Antonio, Caryl Sarena</v>
      </c>
      <c r="G251">
        <f>VLOOKUP(A251,OO,7,FALSE)</f>
        <v>51581034</v>
      </c>
      <c r="H251" t="str">
        <f>VLOOKUP(A251,OO,8,FALSE)</f>
        <v>Leona, Christian Geemee</v>
      </c>
      <c r="I251">
        <f>VLOOKUP(A251,OO,9,FALSE)</f>
        <v>51758030</v>
      </c>
      <c r="J251" t="str">
        <f>VLOOKUP(A251,OO,10,FALSE)</f>
        <v>Alaganantham, Sundaram</v>
      </c>
      <c r="K251" t="str">
        <f>VLOOKUP(A251,OO,11,FALSE)</f>
        <v>Quality Analyst</v>
      </c>
      <c r="L251" t="str">
        <f>VLOOKUP(A251,OO,12,FALSE)</f>
        <v>SUPPORT</v>
      </c>
      <c r="M251" t="str">
        <f>VLOOKUP(A251,OO,13,FALSE)</f>
        <v>ACTIVE</v>
      </c>
      <c r="N251" t="str">
        <f>VLOOKUP(A251,OO,14,FALSE)</f>
        <v>Sleep EQ</v>
      </c>
      <c r="O251" t="str">
        <f>VLOOKUP(A251,OO,15,FALSE)</f>
        <v>Wave 3</v>
      </c>
      <c r="P251" t="str">
        <f>VLOOKUP(A251,OO,17,FALSE)</f>
        <v>E0.3</v>
      </c>
      <c r="Q251" t="str">
        <f>VLOOKUP(A251,OO,18,FALSE)</f>
        <v>4.9</v>
      </c>
      <c r="R251" s="64">
        <f>VLOOKUP(A251,OO,19,FALSE)</f>
        <v>42124</v>
      </c>
      <c r="S251" s="64">
        <f>VLOOKUP(A251,OO,20,FALSE)</f>
        <v>0</v>
      </c>
      <c r="T251">
        <f>VLOOKUP(A251,OO,22,FALSE)</f>
        <v>6634171</v>
      </c>
      <c r="U251" t="str">
        <f>VLOOKUP(A251,OO,23,FALSE)</f>
        <v>SCARYLSA</v>
      </c>
      <c r="V251" t="str">
        <f>VLOOKUP(A251,OO,24,FALSE)</f>
        <v>CARYLSARENA.ANTONIO</v>
      </c>
      <c r="W251">
        <f>VLOOKUP(A251,OO,25,FALSE)</f>
        <v>69097</v>
      </c>
      <c r="X251" t="str">
        <f>VLOOKUP(A251,OO,26,FALSE)</f>
        <v>ANTONIOCARYL</v>
      </c>
      <c r="Y251" t="str">
        <f>VLOOKUP(A251,OO,27,FALSE)</f>
        <v>PG3.HCLQuality.ANTONIOCARYL</v>
      </c>
      <c r="Z251" s="65">
        <f>VLOOKUP(A251,OO,28,FALSE)</f>
        <v>17000</v>
      </c>
      <c r="AA251" s="64">
        <f>VLOOKUP(A251,DZ,6,FALSE)</f>
        <v>33335</v>
      </c>
      <c r="AB251" t="str">
        <f>VLOOKUP(A251,HR,5,FALSE)</f>
        <v>16 Dona Francisca Subd., Phase 3, Talisay Balanga City Bataa</v>
      </c>
      <c r="AF251" s="63">
        <v>0</v>
      </c>
      <c r="AG251">
        <v>0</v>
      </c>
      <c r="AH251" s="63">
        <v>44</v>
      </c>
      <c r="AI251" s="63">
        <v>0</v>
      </c>
      <c r="AJ251" s="63">
        <v>0</v>
      </c>
      <c r="AL251" s="94" t="str">
        <f>VLOOKUP(A251,DZ,96,FALSE)</f>
        <v>ANTONIO.CARYL@GMAIL.COM</v>
      </c>
      <c r="AM251" s="94" t="str">
        <f>VLOOKUP(A251,PP,13,FALSE)</f>
        <v>Support</v>
      </c>
      <c r="AN251" s="94">
        <f>VLOOKUP(A251,PP,15,FALSE)</f>
        <v>0</v>
      </c>
      <c r="AO251" s="95">
        <f>VLOOKUP(A251,PP,16,FALSE)</f>
        <v>0</v>
      </c>
      <c r="AP251" s="63">
        <f>VLOOKUP(A251,PP,17,FALSE)</f>
        <v>0</v>
      </c>
      <c r="AQ251" s="63">
        <f>VLOOKUP(A251,PP,18,FALSE)</f>
        <v>0</v>
      </c>
      <c r="AR251" s="95" t="e">
        <f>VLOOKUP(A251,BB,3,FALSE)</f>
        <v>#N/A</v>
      </c>
      <c r="AS251" s="95">
        <f>VLOOKUP(A251,PP,19,FALSE)</f>
        <v>0</v>
      </c>
      <c r="AT251" s="63">
        <f>VLOOKUP(A251,PP,20,FALSE)</f>
        <v>0</v>
      </c>
      <c r="AU251" s="63">
        <f>VLOOKUP(A251,PP,21,FALSE)</f>
        <v>0</v>
      </c>
      <c r="AV251" s="63">
        <f>VLOOKUP(A251,VV,14,FALSE)</f>
        <v>44</v>
      </c>
      <c r="AW251" s="95">
        <f>VLOOKUP(A251,VV,15,FALSE)</f>
        <v>27005920</v>
      </c>
      <c r="AX251" s="95" t="str">
        <f>VLOOKUP(A251,VV,16,FALSE)</f>
        <v>Failed</v>
      </c>
    </row>
    <row r="252" spans="1:50" x14ac:dyDescent="0.25">
      <c r="A252">
        <f>'Master File 02.27'!A54</f>
        <v>51621455</v>
      </c>
      <c r="B252" t="str">
        <f>VLOOKUP(A252,OO,2,FALSE)</f>
        <v>Francisco, Patricia Anne</v>
      </c>
      <c r="G252">
        <f>VLOOKUP(A252,OO,7,FALSE)</f>
        <v>51758030</v>
      </c>
      <c r="H252" t="str">
        <f>VLOOKUP(A252,OO,8,FALSE)</f>
        <v>Alaganantham, Sundaram</v>
      </c>
      <c r="I252">
        <f>VLOOKUP(A252,OO,9,FALSE)</f>
        <v>40166880</v>
      </c>
      <c r="J252" t="str">
        <f>VLOOKUP(A252,OO,10,FALSE)</f>
        <v>Srinivasan Ranganathan</v>
      </c>
      <c r="K252" t="str">
        <f>VLOOKUP(A252,OO,11,FALSE)</f>
        <v>Sr Operations Manager</v>
      </c>
      <c r="L252" t="str">
        <f>VLOOKUP(A252,OO,12,FALSE)</f>
        <v>SUPPORT</v>
      </c>
      <c r="M252" t="str">
        <f>VLOOKUP(A252,OO,13,FALSE)</f>
        <v>ACTIVE</v>
      </c>
      <c r="N252" t="str">
        <f>VLOOKUP(A252,OO,14,FALSE)</f>
        <v>ALL</v>
      </c>
      <c r="O252">
        <f>VLOOKUP(A252,OO,15,FALSE)</f>
        <v>0</v>
      </c>
      <c r="P252" t="str">
        <f>VLOOKUP(A252,OO,17,FALSE)</f>
        <v>E3.2</v>
      </c>
      <c r="Q252" t="str">
        <f>VLOOKUP(A252,OO,18,FALSE)</f>
        <v>3.7</v>
      </c>
      <c r="R252" s="64">
        <f>VLOOKUP(A252,OO,19,FALSE)</f>
        <v>42569</v>
      </c>
      <c r="S252" s="64">
        <f>VLOOKUP(A252,OO,20,FALSE)</f>
        <v>0</v>
      </c>
      <c r="T252">
        <f>VLOOKUP(A252,OO,22,FALSE)</f>
        <v>6624366</v>
      </c>
      <c r="U252" t="str">
        <f>VLOOKUP(A252,OO,23,FALSE)</f>
        <v>PFRANCI1</v>
      </c>
      <c r="V252" t="str">
        <f>VLOOKUP(A252,OO,24,FALSE)</f>
        <v>PATRICIAANNE.F</v>
      </c>
      <c r="W252">
        <f>VLOOKUP(A252,OO,25,FALSE)</f>
        <v>69377</v>
      </c>
      <c r="X252" t="str">
        <f>VLOOKUP(A252,OO,26,FALSE)</f>
        <v>FRANCISCOPATRICIA</v>
      </c>
      <c r="Y252" t="str">
        <f>VLOOKUP(A252,OO,27,FALSE)</f>
        <v>PG3.HCLPPMCIB.FRANCISCOPATRICIA</v>
      </c>
      <c r="Z252" s="65">
        <f>VLOOKUP(A252,OO,28,FALSE)</f>
        <v>2952</v>
      </c>
      <c r="AA252" s="64">
        <f>VLOOKUP(A252,DZ,6,FALSE)</f>
        <v>27004</v>
      </c>
      <c r="AB252" t="str">
        <f>VLOOKUP(A252,HR,5,FALSE)</f>
        <v>Caniogan</v>
      </c>
      <c r="AF252" s="63">
        <v>0</v>
      </c>
      <c r="AG252">
        <v>0</v>
      </c>
      <c r="AH252" s="63">
        <v>74</v>
      </c>
      <c r="AI252" s="63">
        <v>0</v>
      </c>
      <c r="AJ252" s="63">
        <v>0</v>
      </c>
      <c r="AL252" s="94" t="str">
        <f>VLOOKUP(A252,DZ,96,FALSE)</f>
        <v>IAMPAT20@YAHOO.COM</v>
      </c>
      <c r="AM252" s="94" t="str">
        <f>VLOOKUP(A252,PP,13,FALSE)</f>
        <v>MGR</v>
      </c>
      <c r="AN252" s="94">
        <f>VLOOKUP(A252,PP,15,FALSE)</f>
        <v>0</v>
      </c>
      <c r="AO252" s="95">
        <f>VLOOKUP(A252,PP,16,FALSE)</f>
        <v>0</v>
      </c>
      <c r="AP252" s="63">
        <f>VLOOKUP(A252,PP,17,FALSE)</f>
        <v>0</v>
      </c>
      <c r="AQ252" s="63">
        <f>VLOOKUP(A252,PP,18,FALSE)</f>
        <v>0</v>
      </c>
      <c r="AR252" s="95" t="e">
        <f>VLOOKUP(A252,BB,3,FALSE)</f>
        <v>#N/A</v>
      </c>
      <c r="AS252" s="95">
        <f>VLOOKUP(A252,PP,19,FALSE)</f>
        <v>0</v>
      </c>
      <c r="AT252" s="63">
        <f>VLOOKUP(A252,PP,20,FALSE)</f>
        <v>0</v>
      </c>
      <c r="AU252" s="63">
        <f>VLOOKUP(A252,PP,21,FALSE)</f>
        <v>0</v>
      </c>
      <c r="AV252" s="63">
        <f>VLOOKUP(A252,VV,14,FALSE)</f>
        <v>74</v>
      </c>
      <c r="AW252" s="95">
        <f>VLOOKUP(A252,VV,15,FALSE)</f>
        <v>65322400</v>
      </c>
      <c r="AX252" s="95" t="str">
        <f>VLOOKUP(A252,VV,16,FALSE)</f>
        <v>Passed</v>
      </c>
    </row>
    <row r="253" spans="1:50" x14ac:dyDescent="0.25">
      <c r="A253">
        <f>'Master File 02.27'!A100</f>
        <v>51710500</v>
      </c>
      <c r="B253" t="str">
        <f>VLOOKUP(A253,OO,2,FALSE)</f>
        <v>Rodriguez, Rose Anne</v>
      </c>
      <c r="G253">
        <f>VLOOKUP(A253,OO,7,FALSE)</f>
        <v>51758030</v>
      </c>
      <c r="H253" t="str">
        <f>VLOOKUP(A253,OO,8,FALSE)</f>
        <v>Alaganantham, Sundaram</v>
      </c>
      <c r="I253">
        <f>VLOOKUP(A253,OO,9,FALSE)</f>
        <v>40166880</v>
      </c>
      <c r="J253" t="str">
        <f>VLOOKUP(A253,OO,10,FALSE)</f>
        <v>Srinivasan Ranganathan</v>
      </c>
      <c r="K253" t="str">
        <f>VLOOKUP(A253,OO,11,FALSE)</f>
        <v>Training Manager</v>
      </c>
      <c r="L253" t="str">
        <f>VLOOKUP(A253,OO,12,FALSE)</f>
        <v>SUPPORT</v>
      </c>
      <c r="M253" t="str">
        <f>VLOOKUP(A253,OO,13,FALSE)</f>
        <v>ACTIVE</v>
      </c>
      <c r="N253" t="str">
        <f>VLOOKUP(A253,OO,14,FALSE)</f>
        <v>ALL</v>
      </c>
      <c r="O253">
        <f>VLOOKUP(A253,OO,15,FALSE)</f>
        <v>0</v>
      </c>
      <c r="P253" t="str">
        <f>VLOOKUP(A253,OO,17,FALSE)</f>
        <v>E2.2</v>
      </c>
      <c r="Q253" t="str">
        <f>VLOOKUP(A253,OO,18,FALSE)</f>
        <v>2.3</v>
      </c>
      <c r="R253" s="64">
        <f>VLOOKUP(A253,OO,19,FALSE)</f>
        <v>43060</v>
      </c>
      <c r="S253" s="64">
        <f>VLOOKUP(A253,OO,20,FALSE)</f>
        <v>0</v>
      </c>
      <c r="T253">
        <f>VLOOKUP(A253,OO,22,FALSE)</f>
        <v>6624725</v>
      </c>
      <c r="U253" t="str">
        <f>VLOOKUP(A253,OO,23,FALSE)</f>
        <v>RRODRI25</v>
      </c>
      <c r="V253" t="str">
        <f>VLOOKUP(A253,OO,24,FALSE)</f>
        <v>ROSEANNE.RODRIGUEZ</v>
      </c>
      <c r="W253">
        <f>VLOOKUP(A253,OO,25,FALSE)</f>
        <v>12504</v>
      </c>
      <c r="X253" t="str">
        <f>VLOOKUP(A253,OO,26,FALSE)</f>
        <v>RodriguezRoseAnn</v>
      </c>
      <c r="Y253" t="str">
        <f>VLOOKUP(A253,OO,27,FALSE)</f>
        <v>PG3.HCLTraining.RodriguezRoseAnn</v>
      </c>
      <c r="Z253" s="65">
        <f>VLOOKUP(A253,OO,28,FALSE)</f>
        <v>14375</v>
      </c>
      <c r="AA253" s="64">
        <f>VLOOKUP(A253,DZ,6,FALSE)</f>
        <v>29435</v>
      </c>
      <c r="AB253" t="str">
        <f>VLOOKUP(A253,HR,5,FALSE)</f>
        <v>16 Aguho Corner Yakal St Engineers Hills</v>
      </c>
      <c r="AF253" s="63">
        <v>0</v>
      </c>
      <c r="AG253">
        <v>0</v>
      </c>
      <c r="AH253" s="63">
        <v>70</v>
      </c>
      <c r="AI253" s="63">
        <v>0</v>
      </c>
      <c r="AJ253" s="63">
        <v>0</v>
      </c>
      <c r="AL253" s="94" t="str">
        <f>VLOOKUP(A253,DZ,96,FALSE)</f>
        <v>RALR.RODRIGUEZ.82@GMAIL.COM</v>
      </c>
      <c r="AM253" s="94" t="str">
        <f>VLOOKUP(A253,PP,13,FALSE)</f>
        <v>MGR</v>
      </c>
      <c r="AN253" s="94">
        <f>VLOOKUP(A253,PP,15,FALSE)</f>
        <v>0</v>
      </c>
      <c r="AO253" s="95">
        <f>VLOOKUP(A253,PP,16,FALSE)</f>
        <v>0</v>
      </c>
      <c r="AP253" s="63">
        <f>VLOOKUP(A253,PP,17,FALSE)</f>
        <v>0</v>
      </c>
      <c r="AQ253" s="63">
        <f>VLOOKUP(A253,PP,18,FALSE)</f>
        <v>0</v>
      </c>
      <c r="AR253" s="95" t="e">
        <f>VLOOKUP(A253,BB,3,FALSE)</f>
        <v>#N/A</v>
      </c>
      <c r="AS253" s="95">
        <f>VLOOKUP(A253,PP,19,FALSE)</f>
        <v>0</v>
      </c>
      <c r="AT253" s="63">
        <f>VLOOKUP(A253,PP,20,FALSE)</f>
        <v>0</v>
      </c>
      <c r="AU253" s="63">
        <f>VLOOKUP(A253,PP,21,FALSE)</f>
        <v>0</v>
      </c>
      <c r="AV253" s="63">
        <f>VLOOKUP(A253,VV,14,FALSE)</f>
        <v>70</v>
      </c>
      <c r="AW253" s="95">
        <f>VLOOKUP(A253,VV,15,FALSE)</f>
        <v>89851300</v>
      </c>
      <c r="AX253" s="95" t="str">
        <f>VLOOKUP(A253,VV,16,FALSE)</f>
        <v>Passed</v>
      </c>
    </row>
    <row r="254" spans="1:50" x14ac:dyDescent="0.25">
      <c r="A254">
        <f>'Master File 02.27'!A106</f>
        <v>51725448</v>
      </c>
      <c r="B254" t="str">
        <f>VLOOKUP(A254,OO,2,FALSE)</f>
        <v>Orillo, Leodith Irene</v>
      </c>
      <c r="G254">
        <f>VLOOKUP(A254,OO,7,FALSE)</f>
        <v>51577893</v>
      </c>
      <c r="H254" t="str">
        <f>VLOOKUP(A254,OO,8,FALSE)</f>
        <v>Alcantara, Charie Hope</v>
      </c>
      <c r="I254">
        <f>VLOOKUP(A254,OO,9,FALSE)</f>
        <v>51772919</v>
      </c>
      <c r="J254" t="str">
        <f>VLOOKUP(A254,OO,10,FALSE)</f>
        <v>Fernandez, Rosanna Eslava</v>
      </c>
      <c r="K254" t="str">
        <f>VLOOKUP(A254,OO,11,FALSE)</f>
        <v>Senior CSR</v>
      </c>
      <c r="L254" t="str">
        <f>VLOOKUP(A254,OO,12,FALSE)</f>
        <v>PRODUCTION</v>
      </c>
      <c r="M254" t="str">
        <f>VLOOKUP(A254,OO,13,FALSE)</f>
        <v>ACTIVE</v>
      </c>
      <c r="N254" t="str">
        <f>VLOOKUP(A254,OO,14,FALSE)</f>
        <v>Kaiser SMC Resupply</v>
      </c>
      <c r="O254" t="str">
        <f>VLOOKUP(A254,OO,15,FALSE)</f>
        <v>Wave 11</v>
      </c>
      <c r="P254" t="str">
        <f>VLOOKUP(A254,OO,17,FALSE)</f>
        <v>E0.2</v>
      </c>
      <c r="Q254" t="str">
        <f>VLOOKUP(A254,OO,18,FALSE)</f>
        <v>1.11</v>
      </c>
      <c r="R254" s="64">
        <f>VLOOKUP(A254,OO,19,FALSE)</f>
        <v>43180</v>
      </c>
      <c r="S254" s="64">
        <f>VLOOKUP(A254,OO,20,FALSE)</f>
        <v>43753</v>
      </c>
      <c r="T254">
        <f>VLOOKUP(A254,OO,22,FALSE)</f>
        <v>6624129</v>
      </c>
      <c r="U254" t="str">
        <f>VLOOKUP(A254,OO,23,FALSE)</f>
        <v>LORILLO</v>
      </c>
      <c r="V254" t="str">
        <f>VLOOKUP(A254,OO,24,FALSE)</f>
        <v>LEODITHIRENE.ORILLO</v>
      </c>
      <c r="W254">
        <f>VLOOKUP(A254,OO,25,FALSE)</f>
        <v>48453</v>
      </c>
      <c r="X254" t="str">
        <f>VLOOKUP(A254,OO,26,FALSE)</f>
        <v>ORILLOLEODITH</v>
      </c>
      <c r="Y254" t="str">
        <f>VLOOKUP(A254,OO,27,FALSE)</f>
        <v>PG3.HCLKAISERHC.ORILLOLEODITH</v>
      </c>
      <c r="Z254" s="65">
        <f>VLOOKUP(A254,OO,28,FALSE)</f>
        <v>14928</v>
      </c>
      <c r="AA254" s="64">
        <f>VLOOKUP(A254,DZ,6,FALSE)</f>
        <v>32223</v>
      </c>
      <c r="AB254" t="str">
        <f>VLOOKUP(A254,HR,5,FALSE)</f>
        <v>B3 #20 Masikap St. Santolan, Pasig City</v>
      </c>
      <c r="AF254" s="63">
        <v>0</v>
      </c>
      <c r="AG254">
        <v>0</v>
      </c>
      <c r="AH254" s="63">
        <v>63</v>
      </c>
      <c r="AI254" s="63">
        <v>0</v>
      </c>
      <c r="AJ254" s="63">
        <v>0</v>
      </c>
      <c r="AL254" s="94" t="str">
        <f>VLOOKUP(A254,DZ,96,FALSE)</f>
        <v>LEODITHIRENEORILLO@GMAIL.COM</v>
      </c>
      <c r="AM254" s="94" t="str">
        <f>VLOOKUP(A254,PP,13,FALSE)</f>
        <v>N/A</v>
      </c>
      <c r="AN254" s="94">
        <f>VLOOKUP(A254,PP,15,FALSE)</f>
        <v>0</v>
      </c>
      <c r="AO254" s="95">
        <f>VLOOKUP(A254,PP,16,FALSE)</f>
        <v>0</v>
      </c>
      <c r="AP254" s="63">
        <f>VLOOKUP(A254,PP,17,FALSE)</f>
        <v>0</v>
      </c>
      <c r="AQ254" s="63">
        <f>VLOOKUP(A254,PP,18,FALSE)</f>
        <v>0</v>
      </c>
      <c r="AR254" s="95" t="e">
        <f>VLOOKUP(A254,BB,3,FALSE)</f>
        <v>#N/A</v>
      </c>
      <c r="AS254" s="95">
        <f>VLOOKUP(A254,PP,19,FALSE)</f>
        <v>0</v>
      </c>
      <c r="AT254" s="63">
        <f>VLOOKUP(A254,PP,20,FALSE)</f>
        <v>0</v>
      </c>
      <c r="AU254" s="63">
        <f>VLOOKUP(A254,PP,21,FALSE)</f>
        <v>0</v>
      </c>
      <c r="AV254" s="63">
        <f>VLOOKUP(A254,VV,14,FALSE)</f>
        <v>63</v>
      </c>
      <c r="AW254" s="95">
        <f>VLOOKUP(A254,VV,15,FALSE)</f>
        <v>21601965</v>
      </c>
      <c r="AX254" s="95" t="str">
        <f>VLOOKUP(A254,VV,16,FALSE)</f>
        <v>Passed</v>
      </c>
    </row>
    <row r="255" spans="1:50" x14ac:dyDescent="0.25">
      <c r="A255">
        <f>'Master File 02.27'!A119</f>
        <v>51715674</v>
      </c>
      <c r="B255" t="str">
        <f>VLOOKUP(A255,OO,2,FALSE)</f>
        <v>Ferrer, Lea Hanna Uy</v>
      </c>
      <c r="G255">
        <f>VLOOKUP(A255,OO,7,FALSE)</f>
        <v>51747002</v>
      </c>
      <c r="H255" t="str">
        <f>VLOOKUP(A255,OO,8,FALSE)</f>
        <v>Ronelle, Dalay</v>
      </c>
      <c r="I255">
        <f>VLOOKUP(A255,OO,9,FALSE)</f>
        <v>51621455</v>
      </c>
      <c r="J255" t="str">
        <f>VLOOKUP(A255,OO,10,FALSE)</f>
        <v>Francisco, Patricia Anne</v>
      </c>
      <c r="K255" t="str">
        <f>VLOOKUP(A255,OO,11,FALSE)</f>
        <v>Senior CSR</v>
      </c>
      <c r="L255" t="str">
        <f>VLOOKUP(A255,OO,12,FALSE)</f>
        <v>Floating</v>
      </c>
      <c r="M255" t="str">
        <f>VLOOKUP(A255,OO,13,FALSE)</f>
        <v>ML</v>
      </c>
      <c r="N255" t="str">
        <f>VLOOKUP(A255,OO,14,FALSE)</f>
        <v>Floating</v>
      </c>
      <c r="O255" t="str">
        <f>VLOOKUP(A255,OO,15,FALSE)</f>
        <v>Wave 15</v>
      </c>
      <c r="P255" t="str">
        <f>VLOOKUP(A255,OO,17,FALSE)</f>
        <v>E0.2</v>
      </c>
      <c r="Q255" t="str">
        <f>VLOOKUP(A255,OO,18,FALSE)</f>
        <v>2.1</v>
      </c>
      <c r="R255" s="64">
        <f>VLOOKUP(A255,OO,19,FALSE)</f>
        <v>43108</v>
      </c>
      <c r="S255" s="64">
        <f>VLOOKUP(A255,OO,20,FALSE)</f>
        <v>43178</v>
      </c>
      <c r="T255">
        <f>VLOOKUP(A255,OO,22,FALSE)</f>
        <v>6624852</v>
      </c>
      <c r="U255" t="str">
        <f>VLOOKUP(A255,OO,23,FALSE)</f>
        <v>LFERRER</v>
      </c>
      <c r="V255" t="str">
        <f>VLOOKUP(A255,OO,24,FALSE)</f>
        <v>LEAHANNA.FERRER</v>
      </c>
      <c r="W255">
        <f>VLOOKUP(A255,OO,25,FALSE)</f>
        <v>69431</v>
      </c>
      <c r="X255" t="str">
        <f>VLOOKUP(A255,OO,26,FALSE)</f>
        <v>FerrerLeaHan</v>
      </c>
      <c r="Y255" t="str">
        <f>VLOOKUP(A255,OO,27,FALSE)</f>
        <v>PG3.HCLSleepRSCS.FerrerLeaHan</v>
      </c>
      <c r="Z255" s="65">
        <f>VLOOKUP(A255,OO,28,FALSE)</f>
        <v>14320</v>
      </c>
      <c r="AA255" s="64">
        <f>VLOOKUP(A255,DZ,6,FALSE)</f>
        <v>32559</v>
      </c>
      <c r="AB255" t="str">
        <f>VLOOKUP(A255,HR,5,FALSE)</f>
        <v>#20 Manga St., Road 3, Paradise, Malanday, Marikina City</v>
      </c>
      <c r="AF255" s="63">
        <v>0</v>
      </c>
      <c r="AG255">
        <v>0</v>
      </c>
      <c r="AH255" s="63">
        <v>62</v>
      </c>
      <c r="AI255" s="63">
        <v>0</v>
      </c>
      <c r="AJ255" s="63">
        <v>0</v>
      </c>
      <c r="AL255" s="94" t="str">
        <f>VLOOKUP(A255,DZ,96,FALSE)</f>
        <v>LEAUYFERRER@GMAIL.COM</v>
      </c>
      <c r="AM255" s="94" t="str">
        <f>VLOOKUP(A255,PP,13,FALSE)</f>
        <v>N/A</v>
      </c>
      <c r="AN255" s="94">
        <f>VLOOKUP(A255,PP,15,FALSE)</f>
        <v>0</v>
      </c>
      <c r="AO255" s="95">
        <f>VLOOKUP(A255,PP,16,FALSE)</f>
        <v>0</v>
      </c>
      <c r="AP255" s="63">
        <f>VLOOKUP(A255,PP,17,FALSE)</f>
        <v>0</v>
      </c>
      <c r="AQ255" s="63">
        <f>VLOOKUP(A255,PP,18,FALSE)</f>
        <v>0</v>
      </c>
      <c r="AR255" s="95" t="e">
        <f>VLOOKUP(A255,BB,3,FALSE)</f>
        <v>#N/A</v>
      </c>
      <c r="AS255" s="95">
        <f>VLOOKUP(A255,PP,19,FALSE)</f>
        <v>0</v>
      </c>
      <c r="AT255" s="63">
        <f>VLOOKUP(A255,PP,20,FALSE)</f>
        <v>0</v>
      </c>
      <c r="AU255" s="63">
        <f>VLOOKUP(A255,PP,21,FALSE)</f>
        <v>0</v>
      </c>
      <c r="AV255" s="63">
        <f>VLOOKUP(A255,VV,14,FALSE)</f>
        <v>62</v>
      </c>
      <c r="AW255" s="95">
        <f>VLOOKUP(A255,VV,15,FALSE)</f>
        <v>37617922</v>
      </c>
      <c r="AX255" s="95" t="str">
        <f>VLOOKUP(A255,VV,16,FALSE)</f>
        <v>Passed</v>
      </c>
    </row>
    <row r="256" spans="1:50" x14ac:dyDescent="0.25">
      <c r="A256">
        <f>'Master File 02.27'!A120</f>
        <v>51715941</v>
      </c>
      <c r="B256" t="str">
        <f>VLOOKUP(A256,OO,2,FALSE)</f>
        <v>Samante, Marben</v>
      </c>
      <c r="G256">
        <f>VLOOKUP(A256,OO,7,FALSE)</f>
        <v>51747002</v>
      </c>
      <c r="H256" t="str">
        <f>VLOOKUP(A256,OO,8,FALSE)</f>
        <v>Ronelle, Dalay</v>
      </c>
      <c r="I256">
        <f>VLOOKUP(A256,OO,9,FALSE)</f>
        <v>51621455</v>
      </c>
      <c r="J256" t="str">
        <f>VLOOKUP(A256,OO,10,FALSE)</f>
        <v>Francisco, Patricia Anne</v>
      </c>
      <c r="K256" t="str">
        <f>VLOOKUP(A256,OO,11,FALSE)</f>
        <v>CSR</v>
      </c>
      <c r="L256" t="str">
        <f>VLOOKUP(A256,OO,12,FALSE)</f>
        <v>PRODUCTION</v>
      </c>
      <c r="M256" t="str">
        <f>VLOOKUP(A256,OO,13,FALSE)</f>
        <v>ACTIVE</v>
      </c>
      <c r="N256" t="str">
        <f>VLOOKUP(A256,OO,14,FALSE)</f>
        <v>PPMC BPM</v>
      </c>
      <c r="O256" t="str">
        <f>VLOOKUP(A256,OO,15,FALSE)</f>
        <v>Wave 16</v>
      </c>
      <c r="P256" t="str">
        <f>VLOOKUP(A256,OO,17,FALSE)</f>
        <v>E0.1</v>
      </c>
      <c r="Q256" t="str">
        <f>VLOOKUP(A256,OO,18,FALSE)</f>
        <v>2.1</v>
      </c>
      <c r="R256" s="64">
        <f>VLOOKUP(A256,OO,19,FALSE)</f>
        <v>43108</v>
      </c>
      <c r="S256" s="64">
        <f>VLOOKUP(A256,OO,20,FALSE)</f>
        <v>43752</v>
      </c>
      <c r="T256">
        <f>VLOOKUP(A256,OO,22,FALSE)</f>
        <v>6624853</v>
      </c>
      <c r="U256" t="str">
        <f>VLOOKUP(A256,OO,23,FALSE)</f>
        <v>MSAMANTE</v>
      </c>
      <c r="V256" t="str">
        <f>VLOOKUP(A256,OO,24,FALSE)</f>
        <v>MARBEN.SAMANTE</v>
      </c>
      <c r="W256">
        <f>VLOOKUP(A256,OO,25,FALSE)</f>
        <v>69432</v>
      </c>
      <c r="X256" t="str">
        <f>VLOOKUP(A256,OO,26,FALSE)</f>
        <v>SamanteMarben</v>
      </c>
      <c r="Y256" t="str">
        <f>VLOOKUP(A256,OO,27,FALSE)</f>
        <v>PG3.HCLSleepRSCS.SamanteMarben</v>
      </c>
      <c r="Z256" s="65">
        <f>VLOOKUP(A256,OO,28,FALSE)</f>
        <v>4334</v>
      </c>
      <c r="AA256" s="64">
        <f>VLOOKUP(A256,DZ,6,FALSE)</f>
        <v>35395</v>
      </c>
      <c r="AB256" t="str">
        <f>VLOOKUP(A256,HR,5,FALSE)</f>
        <v>Purok 2 Brgy. Catioan, Capalonga, Camarines Norte</v>
      </c>
      <c r="AF256" s="63">
        <v>0</v>
      </c>
      <c r="AG256">
        <v>0</v>
      </c>
      <c r="AH256" s="63">
        <v>65</v>
      </c>
      <c r="AI256" s="63">
        <v>0</v>
      </c>
      <c r="AJ256" s="63">
        <v>0</v>
      </c>
      <c r="AL256" s="94" t="str">
        <f>VLOOKUP(A256,DZ,96,FALSE)</f>
        <v>MARBEN.SAMANTE26@GMAIL.COM</v>
      </c>
      <c r="AM256" s="94" t="str">
        <f>VLOOKUP(A256,PP,13,FALSE)</f>
        <v>N/A</v>
      </c>
      <c r="AN256" s="94">
        <f>VLOOKUP(A256,PP,15,FALSE)</f>
        <v>0</v>
      </c>
      <c r="AO256" s="95">
        <f>VLOOKUP(A256,PP,16,FALSE)</f>
        <v>0</v>
      </c>
      <c r="AP256" s="63">
        <f>VLOOKUP(A256,PP,17,FALSE)</f>
        <v>0</v>
      </c>
      <c r="AQ256" s="63">
        <f>VLOOKUP(A256,PP,18,FALSE)</f>
        <v>0</v>
      </c>
      <c r="AR256" s="95" t="e">
        <f>VLOOKUP(A256,BB,3,FALSE)</f>
        <v>#N/A</v>
      </c>
      <c r="AS256" s="95">
        <f>VLOOKUP(A256,PP,19,FALSE)</f>
        <v>0</v>
      </c>
      <c r="AT256" s="63">
        <f>VLOOKUP(A256,PP,20,FALSE)</f>
        <v>0</v>
      </c>
      <c r="AU256" s="63">
        <f>VLOOKUP(A256,PP,21,FALSE)</f>
        <v>0</v>
      </c>
      <c r="AV256" s="63">
        <f>VLOOKUP(A256,VV,14,FALSE)</f>
        <v>65</v>
      </c>
      <c r="AW256" s="95">
        <f>VLOOKUP(A256,VV,15,FALSE)</f>
        <v>69508119</v>
      </c>
      <c r="AX256" s="95" t="str">
        <f>VLOOKUP(A256,VV,16,FALSE)</f>
        <v>Passed</v>
      </c>
    </row>
    <row r="257" spans="1:50" x14ac:dyDescent="0.25">
      <c r="A257">
        <f>'Master File 02.27'!A152</f>
        <v>51723236</v>
      </c>
      <c r="B257" t="str">
        <f>VLOOKUP(A257,OO,2,FALSE)</f>
        <v>Lingon, Mechelle</v>
      </c>
      <c r="G257">
        <f>VLOOKUP(A257,OO,7,FALSE)</f>
        <v>51737073</v>
      </c>
      <c r="H257" t="str">
        <f>VLOOKUP(A257,OO,8,FALSE)</f>
        <v>Oyando, Jayson</v>
      </c>
      <c r="I257">
        <f>VLOOKUP(A257,OO,9,FALSE)</f>
        <v>51747002</v>
      </c>
      <c r="J257" t="str">
        <f>VLOOKUP(A257,OO,10,FALSE)</f>
        <v>Ronelle, Dalay</v>
      </c>
      <c r="K257" t="str">
        <f>VLOOKUP(A257,OO,11,FALSE)</f>
        <v>Senior CSR</v>
      </c>
      <c r="L257" t="str">
        <f>VLOOKUP(A257,OO,12,FALSE)</f>
        <v>PRODUCTION</v>
      </c>
      <c r="M257" t="str">
        <f>VLOOKUP(A257,OO,13,FALSE)</f>
        <v>ACTIVE</v>
      </c>
      <c r="N257" t="str">
        <f>VLOOKUP(A257,OO,14,FALSE)</f>
        <v>PPMC IB L2</v>
      </c>
      <c r="O257" t="str">
        <f>VLOOKUP(A257,OO,15,FALSE)</f>
        <v>Wave 14</v>
      </c>
      <c r="P257" t="str">
        <f>VLOOKUP(A257,OO,17,FALSE)</f>
        <v>E0.2</v>
      </c>
      <c r="Q257" t="str">
        <f>VLOOKUP(A257,OO,18,FALSE)</f>
        <v>1.11</v>
      </c>
      <c r="R257" s="64">
        <f>VLOOKUP(A257,OO,19,FALSE)</f>
        <v>43161</v>
      </c>
      <c r="S257" s="64">
        <f>VLOOKUP(A257,OO,20,FALSE)</f>
        <v>43213</v>
      </c>
      <c r="T257">
        <f>VLOOKUP(A257,OO,22,FALSE)</f>
        <v>6634536</v>
      </c>
      <c r="U257" t="str">
        <f>VLOOKUP(A257,OO,23,FALSE)</f>
        <v>MLINGON</v>
      </c>
      <c r="V257" t="str">
        <f>VLOOKUP(A257,OO,24,FALSE)</f>
        <v>MECHELLE.LINGON</v>
      </c>
      <c r="W257">
        <f>VLOOKUP(A257,OO,25,FALSE)</f>
        <v>48420</v>
      </c>
      <c r="X257" t="str">
        <f>VLOOKUP(A257,OO,26,FALSE)</f>
        <v>LingonMechelle</v>
      </c>
      <c r="Y257" t="str">
        <f>VLOOKUP(A257,OO,27,FALSE)</f>
        <v>PG3.HCLPPMCIB.LingonMechelle</v>
      </c>
      <c r="Z257" s="65">
        <f>VLOOKUP(A257,OO,28,FALSE)</f>
        <v>15483</v>
      </c>
      <c r="AA257" s="64">
        <f>VLOOKUP(A257,DZ,6,FALSE)</f>
        <v>29969</v>
      </c>
      <c r="AB257" t="str">
        <f>VLOOKUP(A257,HR,5,FALSE)</f>
        <v>3737 Hen. Estrella St. Bangkal, Makati City</v>
      </c>
      <c r="AF257" s="63">
        <v>0</v>
      </c>
      <c r="AG257">
        <v>0</v>
      </c>
      <c r="AH257" s="63">
        <v>64</v>
      </c>
      <c r="AI257" s="63">
        <v>0</v>
      </c>
      <c r="AJ257" s="63">
        <v>0</v>
      </c>
      <c r="AL257" s="94" t="str">
        <f>VLOOKUP(A257,DZ,96,FALSE)</f>
        <v>BIBIBOY2019@GMAIL.COM</v>
      </c>
      <c r="AM257" s="94" t="str">
        <f>VLOOKUP(A257,PP,13,FALSE)</f>
        <v>N/A</v>
      </c>
      <c r="AN257" s="94">
        <f>VLOOKUP(A257,PP,15,FALSE)</f>
        <v>0</v>
      </c>
      <c r="AO257" s="95">
        <f>VLOOKUP(A257,PP,16,FALSE)</f>
        <v>0</v>
      </c>
      <c r="AP257" s="63">
        <f>VLOOKUP(A257,PP,17,FALSE)</f>
        <v>0</v>
      </c>
      <c r="AQ257" s="63">
        <f>VLOOKUP(A257,PP,18,FALSE)</f>
        <v>0</v>
      </c>
      <c r="AR257" s="95" t="e">
        <f>VLOOKUP(A257,BB,3,FALSE)</f>
        <v>#N/A</v>
      </c>
      <c r="AS257" s="95">
        <f>VLOOKUP(A257,PP,19,FALSE)</f>
        <v>0</v>
      </c>
      <c r="AT257" s="63">
        <f>VLOOKUP(A257,PP,20,FALSE)</f>
        <v>0</v>
      </c>
      <c r="AU257" s="63">
        <f>VLOOKUP(A257,PP,21,FALSE)</f>
        <v>0</v>
      </c>
      <c r="AV257" s="63">
        <f>VLOOKUP(A257,VV,14,FALSE)</f>
        <v>64</v>
      </c>
      <c r="AW257" s="95">
        <f>VLOOKUP(A257,VV,15,FALSE)</f>
        <v>99936261</v>
      </c>
      <c r="AX257" s="95" t="str">
        <f>VLOOKUP(A257,VV,16,FALSE)</f>
        <v>Passed</v>
      </c>
    </row>
    <row r="258" spans="1:50" x14ac:dyDescent="0.25">
      <c r="A258">
        <f>'Master File 02.27'!A160</f>
        <v>51724734</v>
      </c>
      <c r="B258" t="str">
        <f>VLOOKUP(A258,OO,2,FALSE)</f>
        <v>Parungo, Armie</v>
      </c>
      <c r="G258">
        <f>VLOOKUP(A258,OO,7,FALSE)</f>
        <v>51578947</v>
      </c>
      <c r="H258" t="str">
        <f>VLOOKUP(A258,OO,8,FALSE)</f>
        <v>Del Rosario, Rosemarie</v>
      </c>
      <c r="I258">
        <f>VLOOKUP(A258,OO,9,FALSE)</f>
        <v>51747002</v>
      </c>
      <c r="J258" t="str">
        <f>VLOOKUP(A258,OO,10,FALSE)</f>
        <v>Ronelle, Dalay</v>
      </c>
      <c r="K258" t="str">
        <f>VLOOKUP(A258,OO,11,FALSE)</f>
        <v>Senior CSR</v>
      </c>
      <c r="L258" t="str">
        <f>VLOOKUP(A258,OO,12,FALSE)</f>
        <v>PRODUCTION</v>
      </c>
      <c r="M258" t="str">
        <f>VLOOKUP(A258,OO,13,FALSE)</f>
        <v>ACTIVE</v>
      </c>
      <c r="N258" t="str">
        <f>VLOOKUP(A258,OO,14,FALSE)</f>
        <v>PPMC IB L2</v>
      </c>
      <c r="O258" t="str">
        <f>VLOOKUP(A258,OO,15,FALSE)</f>
        <v>Wave 12</v>
      </c>
      <c r="P258" t="str">
        <f>VLOOKUP(A258,OO,17,FALSE)</f>
        <v>E0.2</v>
      </c>
      <c r="Q258" t="str">
        <f>VLOOKUP(A258,OO,18,FALSE)</f>
        <v>1.11</v>
      </c>
      <c r="R258" s="64">
        <f>VLOOKUP(A258,OO,19,FALSE)</f>
        <v>43166</v>
      </c>
      <c r="S258" s="64">
        <f>VLOOKUP(A258,OO,20,FALSE)</f>
        <v>43213</v>
      </c>
      <c r="T258">
        <f>VLOOKUP(A258,OO,22,FALSE)</f>
        <v>6634558</v>
      </c>
      <c r="U258" t="str">
        <f>VLOOKUP(A258,OO,23,FALSE)</f>
        <v>APARUNGO</v>
      </c>
      <c r="V258" t="str">
        <f>VLOOKUP(A258,OO,24,FALSE)</f>
        <v>ARMIE.PARUNGO</v>
      </c>
      <c r="W258">
        <f>VLOOKUP(A258,OO,25,FALSE)</f>
        <v>48592</v>
      </c>
      <c r="X258" t="str">
        <f>VLOOKUP(A258,OO,26,FALSE)</f>
        <v>ParungoArmie</v>
      </c>
      <c r="Y258" t="str">
        <f>VLOOKUP(A258,OO,27,FALSE)</f>
        <v>PG3.HCLPPMCIB.ParungoArmie</v>
      </c>
      <c r="Z258" s="65">
        <f>VLOOKUP(A258,OO,28,FALSE)</f>
        <v>15435</v>
      </c>
      <c r="AA258" s="64">
        <f>VLOOKUP(A258,DZ,6,FALSE)</f>
        <v>29745</v>
      </c>
      <c r="AB258" t="str">
        <f>VLOOKUP(A258,HR,5,FALSE)</f>
        <v>Brgy. 132 Unit 1511A 8001 D. Jorge St. Pasay City</v>
      </c>
      <c r="AF258" s="63">
        <v>0</v>
      </c>
      <c r="AG258">
        <v>0</v>
      </c>
      <c r="AH258" s="63">
        <v>64</v>
      </c>
      <c r="AI258" s="63">
        <v>0</v>
      </c>
      <c r="AJ258" s="63">
        <v>0</v>
      </c>
      <c r="AL258" s="94" t="str">
        <f>VLOOKUP(A258,DZ,96,FALSE)</f>
        <v>ARMIE_DAZ_PARUNGO@YAHOO.COM.PH</v>
      </c>
      <c r="AM258" s="94" t="str">
        <f>VLOOKUP(A258,PP,13,FALSE)</f>
        <v>N/A</v>
      </c>
      <c r="AN258" s="94">
        <f>VLOOKUP(A258,PP,15,FALSE)</f>
        <v>0</v>
      </c>
      <c r="AO258" s="95">
        <f>VLOOKUP(A258,PP,16,FALSE)</f>
        <v>0</v>
      </c>
      <c r="AP258" s="63">
        <f>VLOOKUP(A258,PP,17,FALSE)</f>
        <v>0</v>
      </c>
      <c r="AQ258" s="63">
        <f>VLOOKUP(A258,PP,18,FALSE)</f>
        <v>0</v>
      </c>
      <c r="AR258" s="95" t="e">
        <f>VLOOKUP(A258,BB,3,FALSE)</f>
        <v>#N/A</v>
      </c>
      <c r="AS258" s="95">
        <f>VLOOKUP(A258,PP,19,FALSE)</f>
        <v>0</v>
      </c>
      <c r="AT258" s="63">
        <f>VLOOKUP(A258,PP,20,FALSE)</f>
        <v>0</v>
      </c>
      <c r="AU258" s="63">
        <f>VLOOKUP(A258,PP,21,FALSE)</f>
        <v>0</v>
      </c>
      <c r="AV258" s="63">
        <f>VLOOKUP(A258,VV,14,FALSE)</f>
        <v>64</v>
      </c>
      <c r="AW258" s="95">
        <f>VLOOKUP(A258,VV,15,FALSE)</f>
        <v>56216422</v>
      </c>
      <c r="AX258" s="95" t="str">
        <f>VLOOKUP(A258,VV,16,FALSE)</f>
        <v>Passed</v>
      </c>
    </row>
    <row r="259" spans="1:50" x14ac:dyDescent="0.25">
      <c r="A259">
        <f>'Master File 02.27'!A170</f>
        <v>51726356</v>
      </c>
      <c r="B259" t="str">
        <f>VLOOKUP(A259,OO,2,FALSE)</f>
        <v>Precia, Rena Jean</v>
      </c>
      <c r="G259">
        <f>VLOOKUP(A259,OO,7,FALSE)</f>
        <v>51737073</v>
      </c>
      <c r="H259" t="str">
        <f>VLOOKUP(A259,OO,8,FALSE)</f>
        <v>Oyando, Jayson</v>
      </c>
      <c r="I259">
        <f>VLOOKUP(A259,OO,9,FALSE)</f>
        <v>51747002</v>
      </c>
      <c r="J259" t="str">
        <f>VLOOKUP(A259,OO,10,FALSE)</f>
        <v>Ronelle, Dalay</v>
      </c>
      <c r="K259" t="str">
        <f>VLOOKUP(A259,OO,11,FALSE)</f>
        <v>Senior CSR</v>
      </c>
      <c r="L259" t="str">
        <f>VLOOKUP(A259,OO,12,FALSE)</f>
        <v>PRODUCTION</v>
      </c>
      <c r="M259" t="str">
        <f>VLOOKUP(A259,OO,13,FALSE)</f>
        <v>LOA</v>
      </c>
      <c r="N259" t="str">
        <f>VLOOKUP(A259,OO,14,FALSE)</f>
        <v>PPMC IB L2</v>
      </c>
      <c r="O259" t="str">
        <f>VLOOKUP(A259,OO,15,FALSE)</f>
        <v>Wave 14</v>
      </c>
      <c r="P259" t="str">
        <f>VLOOKUP(A259,OO,17,FALSE)</f>
        <v>E0.2</v>
      </c>
      <c r="Q259" t="str">
        <f>VLOOKUP(A259,OO,18,FALSE)</f>
        <v>1.11</v>
      </c>
      <c r="R259" s="64">
        <f>VLOOKUP(A259,OO,19,FALSE)</f>
        <v>43187</v>
      </c>
      <c r="S259" s="64">
        <f>VLOOKUP(A259,OO,20,FALSE)</f>
        <v>43234</v>
      </c>
      <c r="T259">
        <f>VLOOKUP(A259,OO,22,FALSE)</f>
        <v>6624007</v>
      </c>
      <c r="U259" t="str">
        <f>VLOOKUP(A259,OO,23,FALSE)</f>
        <v>RPRECIA</v>
      </c>
      <c r="V259" t="str">
        <f>VLOOKUP(A259,OO,24,FALSE)</f>
        <v>RENAJEAN.PRECIA</v>
      </c>
      <c r="W259">
        <f>VLOOKUP(A259,OO,25,FALSE)</f>
        <v>48487</v>
      </c>
      <c r="X259" t="str">
        <f>VLOOKUP(A259,OO,26,FALSE)</f>
        <v>PreciaRenaJean</v>
      </c>
      <c r="Y259" t="str">
        <f>VLOOKUP(A259,OO,27,FALSE)</f>
        <v>PG3.HCLPPMCIB.PreciaRenaJean</v>
      </c>
      <c r="Z259" s="65">
        <f>VLOOKUP(A259,OO,28,FALSE)</f>
        <v>690</v>
      </c>
      <c r="AA259" s="64">
        <f>VLOOKUP(A259,DZ,6,FALSE)</f>
        <v>33153</v>
      </c>
      <c r="AB259" t="str">
        <f>VLOOKUP(A259,HR,5,FALSE)</f>
        <v>B2403</v>
      </c>
      <c r="AF259" s="63">
        <v>0</v>
      </c>
      <c r="AG259">
        <v>0</v>
      </c>
      <c r="AH259" s="63">
        <v>68</v>
      </c>
      <c r="AI259" s="63">
        <v>0</v>
      </c>
      <c r="AJ259" s="63">
        <v>0</v>
      </c>
      <c r="AL259" s="94" t="str">
        <f>VLOOKUP(A259,DZ,96,FALSE)</f>
        <v>RENAJEANPRECIA100790@YAHOO.COM</v>
      </c>
      <c r="AM259" s="94" t="str">
        <f>VLOOKUP(A259,PP,13,FALSE)</f>
        <v>N/A</v>
      </c>
      <c r="AN259" s="94">
        <f>VLOOKUP(A259,PP,15,FALSE)</f>
        <v>0</v>
      </c>
      <c r="AO259" s="95">
        <f>VLOOKUP(A259,PP,16,FALSE)</f>
        <v>0</v>
      </c>
      <c r="AP259" s="63">
        <f>VLOOKUP(A259,PP,17,FALSE)</f>
        <v>0</v>
      </c>
      <c r="AQ259" s="63">
        <f>VLOOKUP(A259,PP,18,FALSE)</f>
        <v>0</v>
      </c>
      <c r="AR259" s="95" t="e">
        <f>VLOOKUP(A259,BB,3,FALSE)</f>
        <v>#N/A</v>
      </c>
      <c r="AS259" s="95">
        <f>VLOOKUP(A259,PP,19,FALSE)</f>
        <v>0</v>
      </c>
      <c r="AT259" s="63">
        <f>VLOOKUP(A259,PP,20,FALSE)</f>
        <v>0</v>
      </c>
      <c r="AU259" s="63">
        <f>VLOOKUP(A259,PP,21,FALSE)</f>
        <v>0</v>
      </c>
      <c r="AV259" s="63">
        <f>VLOOKUP(A259,VV,14,FALSE)</f>
        <v>68</v>
      </c>
      <c r="AW259" s="95">
        <f>VLOOKUP(A259,VV,15,FALSE)</f>
        <v>47827281</v>
      </c>
      <c r="AX259" s="95" t="str">
        <f>VLOOKUP(A259,VV,16,FALSE)</f>
        <v>Passed</v>
      </c>
    </row>
    <row r="260" spans="1:50" x14ac:dyDescent="0.25">
      <c r="A260">
        <f>'Master File 02.27'!A182</f>
        <v>51727438</v>
      </c>
      <c r="B260" t="str">
        <f>VLOOKUP(A260,OO,2,FALSE)</f>
        <v>Lizardo, Fernel</v>
      </c>
      <c r="G260">
        <f>VLOOKUP(A260,OO,7,FALSE)</f>
        <v>51691175</v>
      </c>
      <c r="H260" t="str">
        <f>VLOOKUP(A260,OO,8,FALSE)</f>
        <v>Estaras, Rowell Golloso</v>
      </c>
      <c r="I260">
        <f>VLOOKUP(A260,OO,9,FALSE)</f>
        <v>51609648</v>
      </c>
      <c r="J260" t="str">
        <f>VLOOKUP(A260,OO,10,FALSE)</f>
        <v>Alcantara, Ma. Concepcion</v>
      </c>
      <c r="K260" t="str">
        <f>VLOOKUP(A260,OO,11,FALSE)</f>
        <v>Senior CSR</v>
      </c>
      <c r="L260" t="str">
        <f>VLOOKUP(A260,OO,12,FALSE)</f>
        <v>PRODUCTION</v>
      </c>
      <c r="M260" t="str">
        <f>VLOOKUP(A260,OO,13,FALSE)</f>
        <v>ACTIVE</v>
      </c>
      <c r="N260" t="str">
        <f>VLOOKUP(A260,OO,14,FALSE)</f>
        <v>Sleep EQ</v>
      </c>
      <c r="O260" t="str">
        <f>VLOOKUP(A260,OO,15,FALSE)</f>
        <v>Wave 30</v>
      </c>
      <c r="P260" t="str">
        <f>VLOOKUP(A260,OO,17,FALSE)</f>
        <v>E0.2</v>
      </c>
      <c r="Q260" t="str">
        <f>VLOOKUP(A260,OO,18,FALSE)</f>
        <v>1.10</v>
      </c>
      <c r="R260" s="64">
        <f>VLOOKUP(A260,OO,19,FALSE)</f>
        <v>43194</v>
      </c>
      <c r="S260" s="64">
        <f>VLOOKUP(A260,OO,20,FALSE)</f>
        <v>43444</v>
      </c>
      <c r="T260">
        <f>VLOOKUP(A260,OO,22,FALSE)</f>
        <v>6624033</v>
      </c>
      <c r="U260" t="str">
        <f>VLOOKUP(A260,OO,23,FALSE)</f>
        <v>FLIZARDO</v>
      </c>
      <c r="V260" t="str">
        <f>VLOOKUP(A260,OO,24,FALSE)</f>
        <v>FERNEL.LIZARDO</v>
      </c>
      <c r="W260">
        <f>VLOOKUP(A260,OO,25,FALSE)</f>
        <v>48501</v>
      </c>
      <c r="X260" t="str">
        <f>VLOOKUP(A260,OO,26,FALSE)</f>
        <v>LizardoFernel</v>
      </c>
      <c r="Y260" t="str">
        <f>VLOOKUP(A260,OO,27,FALSE)</f>
        <v>PG3.HCLSleepRSEQ.LizardoFernel</v>
      </c>
      <c r="Z260" s="65">
        <f>VLOOKUP(A260,OO,28,FALSE)</f>
        <v>15464</v>
      </c>
      <c r="AA260" s="64">
        <f>VLOOKUP(A260,DZ,6,FALSE)</f>
        <v>32592</v>
      </c>
      <c r="AB260" t="str">
        <f>VLOOKUP(A260,HR,5,FALSE)</f>
        <v>0725 Fort Santiago, Muntinlupa City</v>
      </c>
      <c r="AF260" s="63">
        <v>0</v>
      </c>
      <c r="AG260">
        <v>0</v>
      </c>
      <c r="AH260" s="63">
        <v>68</v>
      </c>
      <c r="AI260" s="63">
        <v>0</v>
      </c>
      <c r="AJ260" s="63">
        <v>0</v>
      </c>
      <c r="AL260" s="94" t="str">
        <f>VLOOKUP(A260,DZ,96,FALSE)</f>
        <v>FERNELLIZARDO@GMAIL.COM</v>
      </c>
      <c r="AM260" s="94" t="str">
        <f>VLOOKUP(A260,PP,13,FALSE)</f>
        <v>N/A</v>
      </c>
      <c r="AN260" s="94">
        <f>VLOOKUP(A260,PP,15,FALSE)</f>
        <v>0</v>
      </c>
      <c r="AO260" s="95">
        <f>VLOOKUP(A260,PP,16,FALSE)</f>
        <v>0</v>
      </c>
      <c r="AP260" s="63">
        <f>VLOOKUP(A260,PP,17,FALSE)</f>
        <v>0</v>
      </c>
      <c r="AQ260" s="63">
        <f>VLOOKUP(A260,PP,18,FALSE)</f>
        <v>0</v>
      </c>
      <c r="AR260" s="95" t="e">
        <f>VLOOKUP(A260,BB,3,FALSE)</f>
        <v>#N/A</v>
      </c>
      <c r="AS260" s="95">
        <f>VLOOKUP(A260,PP,19,FALSE)</f>
        <v>0</v>
      </c>
      <c r="AT260" s="63">
        <f>VLOOKUP(A260,PP,20,FALSE)</f>
        <v>0</v>
      </c>
      <c r="AU260" s="63">
        <f>VLOOKUP(A260,PP,21,FALSE)</f>
        <v>0</v>
      </c>
      <c r="AV260" s="63">
        <f>VLOOKUP(A260,VV,14,FALSE)</f>
        <v>68</v>
      </c>
      <c r="AW260" s="95">
        <f>VLOOKUP(A260,VV,15,FALSE)</f>
        <v>16532730</v>
      </c>
      <c r="AX260" s="95" t="str">
        <f>VLOOKUP(A260,VV,16,FALSE)</f>
        <v>Passed</v>
      </c>
    </row>
    <row r="261" spans="1:50" x14ac:dyDescent="0.25">
      <c r="A261">
        <f>'Master File 02.27'!A188</f>
        <v>51727439</v>
      </c>
      <c r="B261" t="str">
        <f>VLOOKUP(A261,OO,2,FALSE)</f>
        <v>Bacalso, Janwen</v>
      </c>
      <c r="G261">
        <f>VLOOKUP(A261,OO,7,FALSE)</f>
        <v>51691175</v>
      </c>
      <c r="H261" t="str">
        <f>VLOOKUP(A261,OO,8,FALSE)</f>
        <v>Estaras, Rowell Golloso</v>
      </c>
      <c r="I261">
        <f>VLOOKUP(A261,OO,9,FALSE)</f>
        <v>51609648</v>
      </c>
      <c r="J261" t="str">
        <f>VLOOKUP(A261,OO,10,FALSE)</f>
        <v>Alcantara, Ma. Concepcion</v>
      </c>
      <c r="K261" t="str">
        <f>VLOOKUP(A261,OO,11,FALSE)</f>
        <v>Senior CSR</v>
      </c>
      <c r="L261" t="str">
        <f>VLOOKUP(A261,OO,12,FALSE)</f>
        <v>PRODUCTION</v>
      </c>
      <c r="M261" t="str">
        <f>VLOOKUP(A261,OO,13,FALSE)</f>
        <v>ACTIVE</v>
      </c>
      <c r="N261" t="str">
        <f>VLOOKUP(A261,OO,14,FALSE)</f>
        <v>Sleep EQ</v>
      </c>
      <c r="O261" t="str">
        <f>VLOOKUP(A261,OO,15,FALSE)</f>
        <v xml:space="preserve">Wave 7 </v>
      </c>
      <c r="P261" t="str">
        <f>VLOOKUP(A261,OO,17,FALSE)</f>
        <v>E0.2</v>
      </c>
      <c r="Q261" t="str">
        <f>VLOOKUP(A261,OO,18,FALSE)</f>
        <v>1.10</v>
      </c>
      <c r="R261" s="64">
        <f>VLOOKUP(A261,OO,19,FALSE)</f>
        <v>43194</v>
      </c>
      <c r="S261" s="64">
        <f>VLOOKUP(A261,OO,20,FALSE)</f>
        <v>43651</v>
      </c>
      <c r="T261">
        <f>VLOOKUP(A261,OO,22,FALSE)</f>
        <v>6634589</v>
      </c>
      <c r="U261" t="str">
        <f>VLOOKUP(A261,OO,23,FALSE)</f>
        <v>JBACALSO</v>
      </c>
      <c r="V261" t="str">
        <f>VLOOKUP(A261,OO,24,FALSE)</f>
        <v>JANWEN.BACALSO</v>
      </c>
      <c r="W261">
        <f>VLOOKUP(A261,OO,25,FALSE)</f>
        <v>16221</v>
      </c>
      <c r="X261" t="str">
        <f>VLOOKUP(A261,OO,26,FALSE)</f>
        <v>BacalsoJanwen</v>
      </c>
      <c r="Y261" t="str">
        <f>VLOOKUP(A261,OO,27,FALSE)</f>
        <v>PG3.HCLSleepRSEQ.BacalsoJanwen</v>
      </c>
      <c r="Z261" s="65">
        <f>VLOOKUP(A261,OO,28,FALSE)</f>
        <v>15071</v>
      </c>
      <c r="AA261" s="64">
        <f>VLOOKUP(A261,DZ,6,FALSE)</f>
        <v>30699</v>
      </c>
      <c r="AB261" t="str">
        <f>VLOOKUP(A261,HR,5,FALSE)</f>
        <v>#117, Kalayaan Ave., Makati City</v>
      </c>
      <c r="AF261" s="63">
        <v>0</v>
      </c>
      <c r="AG261">
        <v>0</v>
      </c>
      <c r="AH261" s="63">
        <v>77</v>
      </c>
      <c r="AI261" s="63">
        <v>0</v>
      </c>
      <c r="AJ261" s="63">
        <v>0</v>
      </c>
      <c r="AL261" s="94" t="str">
        <f>VLOOKUP(A261,DZ,96,FALSE)</f>
        <v>JAN_BACALSO@YAHOO.COM</v>
      </c>
      <c r="AM261" s="94" t="str">
        <f>VLOOKUP(A261,PP,13,FALSE)</f>
        <v>N/A</v>
      </c>
      <c r="AN261" s="94">
        <f>VLOOKUP(A261,PP,15,FALSE)</f>
        <v>0</v>
      </c>
      <c r="AO261" s="95">
        <f>VLOOKUP(A261,PP,16,FALSE)</f>
        <v>0</v>
      </c>
      <c r="AP261" s="63">
        <f>VLOOKUP(A261,PP,17,FALSE)</f>
        <v>0</v>
      </c>
      <c r="AQ261" s="63">
        <f>VLOOKUP(A261,PP,18,FALSE)</f>
        <v>0</v>
      </c>
      <c r="AR261" s="95" t="e">
        <f>VLOOKUP(A261,BB,3,FALSE)</f>
        <v>#N/A</v>
      </c>
      <c r="AS261" s="95">
        <f>VLOOKUP(A261,PP,19,FALSE)</f>
        <v>0</v>
      </c>
      <c r="AT261" s="63">
        <f>VLOOKUP(A261,PP,20,FALSE)</f>
        <v>0</v>
      </c>
      <c r="AU261" s="63">
        <f>VLOOKUP(A261,PP,21,FALSE)</f>
        <v>0</v>
      </c>
      <c r="AV261" s="63">
        <f>VLOOKUP(A261,VV,14,FALSE)</f>
        <v>77</v>
      </c>
      <c r="AW261" s="95">
        <f>VLOOKUP(A261,VV,15,FALSE)</f>
        <v>19408708</v>
      </c>
      <c r="AX261" s="95" t="str">
        <f>VLOOKUP(A261,VV,16,FALSE)</f>
        <v>Passed</v>
      </c>
    </row>
    <row r="262" spans="1:50" x14ac:dyDescent="0.25">
      <c r="A262">
        <f>'Master File 02.27'!A191</f>
        <v>51727788</v>
      </c>
      <c r="B262" t="str">
        <f>VLOOKUP(A262,OO,2,FALSE)</f>
        <v>Mascual, Darrel</v>
      </c>
      <c r="G262">
        <f>VLOOKUP(A262,OO,7,FALSE)</f>
        <v>51607523</v>
      </c>
      <c r="H262" t="str">
        <f>VLOOKUP(A262,OO,8,FALSE)</f>
        <v>Adove, Christian</v>
      </c>
      <c r="I262">
        <f>VLOOKUP(A262,OO,9,FALSE)</f>
        <v>51772919</v>
      </c>
      <c r="J262" t="str">
        <f>VLOOKUP(A262,OO,10,FALSE)</f>
        <v>Fernandez, Rosanna Eslava</v>
      </c>
      <c r="K262" t="str">
        <f>VLOOKUP(A262,OO,11,FALSE)</f>
        <v>Senior CSR</v>
      </c>
      <c r="L262" t="str">
        <f>VLOOKUP(A262,OO,12,FALSE)</f>
        <v>PRODUCTION</v>
      </c>
      <c r="M262" t="str">
        <f>VLOOKUP(A262,OO,13,FALSE)</f>
        <v>ACTIVE</v>
      </c>
      <c r="N262" t="str">
        <f>VLOOKUP(A262,OO,14,FALSE)</f>
        <v>Kaiser SMC Resupply</v>
      </c>
      <c r="O262" t="str">
        <f>VLOOKUP(A262,OO,15,FALSE)</f>
        <v>Wave 9</v>
      </c>
      <c r="P262" t="str">
        <f>VLOOKUP(A262,OO,17,FALSE)</f>
        <v>E0.2</v>
      </c>
      <c r="Q262" t="str">
        <f>VLOOKUP(A262,OO,18,FALSE)</f>
        <v>1.10</v>
      </c>
      <c r="R262" s="64">
        <f>VLOOKUP(A262,OO,19,FALSE)</f>
        <v>43195</v>
      </c>
      <c r="S262" s="64">
        <f>VLOOKUP(A262,OO,20,FALSE)</f>
        <v>43718</v>
      </c>
      <c r="T262">
        <f>VLOOKUP(A262,OO,22,FALSE)</f>
        <v>6634598</v>
      </c>
      <c r="U262" t="str">
        <f>VLOOKUP(A262,OO,23,FALSE)</f>
        <v>DMASCUAL</v>
      </c>
      <c r="V262" t="str">
        <f>VLOOKUP(A262,OO,24,FALSE)</f>
        <v>DARREL.MASCUAL</v>
      </c>
      <c r="W262">
        <f>VLOOKUP(A262,OO,25,FALSE)</f>
        <v>12289</v>
      </c>
      <c r="X262" t="str">
        <f>VLOOKUP(A262,OO,26,FALSE)</f>
        <v>MascualDarrel</v>
      </c>
      <c r="Y262" t="str">
        <f>VLOOKUP(A262,OO,27,FALSE)</f>
        <v>PG3.HCLKAISERHC.MascualDarrel</v>
      </c>
      <c r="Z262" s="65">
        <f>VLOOKUP(A262,OO,28,FALSE)</f>
        <v>15410</v>
      </c>
      <c r="AA262" s="64">
        <f>VLOOKUP(A262,DZ,6,FALSE)</f>
        <v>30539</v>
      </c>
      <c r="AB262" t="str">
        <f>VLOOKUP(A262,HR,5,FALSE)</f>
        <v>Talon III Las Piñas</v>
      </c>
      <c r="AF262" s="63">
        <v>0</v>
      </c>
      <c r="AG262">
        <v>0</v>
      </c>
      <c r="AH262" s="63">
        <v>71</v>
      </c>
      <c r="AI262" s="63">
        <v>0</v>
      </c>
      <c r="AJ262" s="63">
        <v>0</v>
      </c>
      <c r="AL262" s="94" t="str">
        <f>VLOOKUP(A262,DZ,96,FALSE)</f>
        <v>DAGOMZ21@YAHOO.COM</v>
      </c>
      <c r="AM262" s="94" t="str">
        <f>VLOOKUP(A262,PP,13,FALSE)</f>
        <v>N/A</v>
      </c>
      <c r="AN262" s="94">
        <f>VLOOKUP(A262,PP,15,FALSE)</f>
        <v>0</v>
      </c>
      <c r="AO262" s="95">
        <f>VLOOKUP(A262,PP,16,FALSE)</f>
        <v>0</v>
      </c>
      <c r="AP262" s="63">
        <f>VLOOKUP(A262,PP,17,FALSE)</f>
        <v>0</v>
      </c>
      <c r="AQ262" s="63">
        <f>VLOOKUP(A262,PP,18,FALSE)</f>
        <v>0</v>
      </c>
      <c r="AR262" s="95" t="e">
        <f>VLOOKUP(A262,BB,3,FALSE)</f>
        <v>#N/A</v>
      </c>
      <c r="AS262" s="95">
        <f>VLOOKUP(A262,PP,19,FALSE)</f>
        <v>0</v>
      </c>
      <c r="AT262" s="63">
        <f>VLOOKUP(A262,PP,20,FALSE)</f>
        <v>0</v>
      </c>
      <c r="AU262" s="63">
        <f>VLOOKUP(A262,PP,21,FALSE)</f>
        <v>0</v>
      </c>
      <c r="AV262" s="63">
        <f>VLOOKUP(A262,VV,14,FALSE)</f>
        <v>71</v>
      </c>
      <c r="AW262" s="95">
        <f>VLOOKUP(A262,VV,15,FALSE)</f>
        <v>65707276</v>
      </c>
      <c r="AX262" s="95" t="str">
        <f>VLOOKUP(A262,VV,16,FALSE)</f>
        <v>Passed</v>
      </c>
    </row>
    <row r="263" spans="1:50" x14ac:dyDescent="0.25">
      <c r="A263">
        <f>'Master File 02.27'!A197</f>
        <v>51729961</v>
      </c>
      <c r="B263" t="str">
        <f>VLOOKUP(A263,OO,2,FALSE)</f>
        <v>Agluba, Joyce Bernadette</v>
      </c>
      <c r="G263">
        <f>VLOOKUP(A263,OO,7,FALSE)</f>
        <v>51547597</v>
      </c>
      <c r="H263" t="str">
        <f>VLOOKUP(A263,OO,8,FALSE)</f>
        <v>Venales, Marven</v>
      </c>
      <c r="I263">
        <f>VLOOKUP(A263,OO,9,FALSE)</f>
        <v>51814930</v>
      </c>
      <c r="J263" t="str">
        <f>VLOOKUP(A263,OO,10,FALSE)</f>
        <v xml:space="preserve">Raagas, Jake </v>
      </c>
      <c r="K263" t="str">
        <f>VLOOKUP(A263,OO,11,FALSE)</f>
        <v>Senior CSR</v>
      </c>
      <c r="L263" t="str">
        <f>VLOOKUP(A263,OO,12,FALSE)</f>
        <v>PRODUCTION</v>
      </c>
      <c r="M263" t="str">
        <f>VLOOKUP(A263,OO,13,FALSE)</f>
        <v>ACTIVE</v>
      </c>
      <c r="N263" t="str">
        <f>VLOOKUP(A263,OO,14,FALSE)</f>
        <v>Kaiser Pickup</v>
      </c>
      <c r="O263" t="str">
        <f>VLOOKUP(A263,OO,15,FALSE)</f>
        <v>Wave 10</v>
      </c>
      <c r="P263" t="str">
        <f>VLOOKUP(A263,OO,17,FALSE)</f>
        <v>E0.2</v>
      </c>
      <c r="Q263" t="str">
        <f>VLOOKUP(A263,OO,18,FALSE)</f>
        <v>1.10</v>
      </c>
      <c r="R263" s="64">
        <f>VLOOKUP(A263,OO,19,FALSE)</f>
        <v>43215</v>
      </c>
      <c r="S263" s="64">
        <f>VLOOKUP(A263,OO,20,FALSE)</f>
        <v>43738</v>
      </c>
      <c r="T263">
        <f>VLOOKUP(A263,OO,22,FALSE)</f>
        <v>6634647</v>
      </c>
      <c r="U263" t="str">
        <f>VLOOKUP(A263,OO,23,FALSE)</f>
        <v>JAGLUBA</v>
      </c>
      <c r="V263" t="str">
        <f>VLOOKUP(A263,OO,24,FALSE)</f>
        <v>JOYCEBERNADETTE.A</v>
      </c>
      <c r="W263">
        <f>VLOOKUP(A263,OO,25,FALSE)</f>
        <v>12030</v>
      </c>
      <c r="X263" t="str">
        <f>VLOOKUP(A263,OO,26,FALSE)</f>
        <v>AglubaJoBernad</v>
      </c>
      <c r="Y263" t="str">
        <f>VLOOKUP(A263,OO,27,FALSE)</f>
        <v>PG3.HCLKAISERHC.AglubaJoBernad</v>
      </c>
      <c r="Z263" s="65">
        <f>VLOOKUP(A263,OO,28,FALSE)</f>
        <v>15073</v>
      </c>
      <c r="AA263" s="64">
        <f>VLOOKUP(A263,DZ,6,FALSE)</f>
        <v>30439</v>
      </c>
      <c r="AB263" t="str">
        <f>VLOOKUP(A263,HR,5,FALSE)</f>
        <v>Quezon City</v>
      </c>
      <c r="AF263" s="63">
        <v>0</v>
      </c>
      <c r="AG263">
        <v>0</v>
      </c>
      <c r="AH263" s="63">
        <v>64</v>
      </c>
      <c r="AI263" s="63">
        <v>0</v>
      </c>
      <c r="AJ263" s="63">
        <v>0</v>
      </c>
      <c r="AL263" s="94" t="str">
        <f>VLOOKUP(A263,DZ,96,FALSE)</f>
        <v>JOI26AGLUBA@GMAIL.COM</v>
      </c>
      <c r="AM263" s="94" t="str">
        <f>VLOOKUP(A263,PP,13,FALSE)</f>
        <v>N/A</v>
      </c>
      <c r="AN263" s="94">
        <f>VLOOKUP(A263,PP,15,FALSE)</f>
        <v>0</v>
      </c>
      <c r="AO263" s="95">
        <f>VLOOKUP(A263,PP,16,FALSE)</f>
        <v>0</v>
      </c>
      <c r="AP263" s="63">
        <f>VLOOKUP(A263,PP,17,FALSE)</f>
        <v>0</v>
      </c>
      <c r="AQ263" s="63">
        <f>VLOOKUP(A263,PP,18,FALSE)</f>
        <v>0</v>
      </c>
      <c r="AR263" s="95" t="e">
        <f>VLOOKUP(A263,BB,3,FALSE)</f>
        <v>#N/A</v>
      </c>
      <c r="AS263" s="95">
        <f>VLOOKUP(A263,PP,19,FALSE)</f>
        <v>0</v>
      </c>
      <c r="AT263" s="63">
        <f>VLOOKUP(A263,PP,20,FALSE)</f>
        <v>0</v>
      </c>
      <c r="AU263" s="63">
        <f>VLOOKUP(A263,PP,21,FALSE)</f>
        <v>0</v>
      </c>
      <c r="AV263" s="63">
        <f>VLOOKUP(A263,VV,14,FALSE)</f>
        <v>64</v>
      </c>
      <c r="AW263" s="95">
        <f>VLOOKUP(A263,VV,15,FALSE)</f>
        <v>44000206</v>
      </c>
      <c r="AX263" s="95" t="str">
        <f>VLOOKUP(A263,VV,16,FALSE)</f>
        <v>Passed</v>
      </c>
    </row>
    <row r="264" spans="1:50" x14ac:dyDescent="0.25">
      <c r="A264">
        <f>'Master File 02.27'!A201</f>
        <v>51732948</v>
      </c>
      <c r="B264" t="str">
        <f>VLOOKUP(A264,OO,2,FALSE)</f>
        <v>Luna, Angelie</v>
      </c>
      <c r="G264">
        <f>VLOOKUP(A264,OO,7,FALSE)</f>
        <v>51698640</v>
      </c>
      <c r="H264" t="str">
        <f>VLOOKUP(A264,OO,8,FALSE)</f>
        <v>Catalan, Honorato</v>
      </c>
      <c r="I264">
        <f>VLOOKUP(A264,OO,9,FALSE)</f>
        <v>51747002</v>
      </c>
      <c r="J264" t="str">
        <f>VLOOKUP(A264,OO,10,FALSE)</f>
        <v>Ronelle, Dalay</v>
      </c>
      <c r="K264" t="str">
        <f>VLOOKUP(A264,OO,11,FALSE)</f>
        <v>Senior CSR</v>
      </c>
      <c r="L264" t="str">
        <f>VLOOKUP(A264,OO,12,FALSE)</f>
        <v>PRODUCTION</v>
      </c>
      <c r="M264" t="str">
        <f>VLOOKUP(A264,OO,13,FALSE)</f>
        <v>ACTIVE</v>
      </c>
      <c r="N264" t="str">
        <f>VLOOKUP(A264,OO,14,FALSE)</f>
        <v>PPMC IB L2</v>
      </c>
      <c r="O264" t="str">
        <f>VLOOKUP(A264,OO,15,FALSE)</f>
        <v>Wave 16</v>
      </c>
      <c r="P264" t="str">
        <f>VLOOKUP(A264,OO,17,FALSE)</f>
        <v>E0.2</v>
      </c>
      <c r="Q264" t="str">
        <f>VLOOKUP(A264,OO,18,FALSE)</f>
        <v>1.9</v>
      </c>
      <c r="R264" s="64">
        <f>VLOOKUP(A264,OO,19,FALSE)</f>
        <v>43237</v>
      </c>
      <c r="S264" s="64">
        <f>VLOOKUP(A264,OO,20,FALSE)</f>
        <v>43283</v>
      </c>
      <c r="T264">
        <f>VLOOKUP(A264,OO,22,FALSE)</f>
        <v>6634684</v>
      </c>
      <c r="U264" t="str">
        <f>VLOOKUP(A264,OO,23,FALSE)</f>
        <v>ALUNA3</v>
      </c>
      <c r="V264" t="str">
        <f>VLOOKUP(A264,OO,24,FALSE)</f>
        <v>ANGELIE.LUNA</v>
      </c>
      <c r="W264">
        <f>VLOOKUP(A264,OO,25,FALSE)</f>
        <v>48526</v>
      </c>
      <c r="X264" t="str">
        <f>VLOOKUP(A264,OO,26,FALSE)</f>
        <v>LunaAngelie</v>
      </c>
      <c r="Y264" t="str">
        <f>VLOOKUP(A264,OO,27,FALSE)</f>
        <v>PG3.HCLPPMCIB.LunaAngelie</v>
      </c>
      <c r="Z264" s="65">
        <f>VLOOKUP(A264,OO,28,FALSE)</f>
        <v>15133</v>
      </c>
      <c r="AA264" s="64">
        <f>VLOOKUP(A264,DZ,6,FALSE)</f>
        <v>32851</v>
      </c>
      <c r="AB264" t="str">
        <f>VLOOKUP(A264,HR,5,FALSE)</f>
        <v>Pasig City</v>
      </c>
      <c r="AF264" s="63">
        <v>0</v>
      </c>
      <c r="AG264">
        <v>0</v>
      </c>
      <c r="AH264" s="63">
        <v>64</v>
      </c>
      <c r="AI264" s="63">
        <v>0</v>
      </c>
      <c r="AJ264" s="63">
        <v>0</v>
      </c>
      <c r="AL264" s="94" t="str">
        <f>VLOOKUP(A264,DZ,96,FALSE)</f>
        <v>ANGELIELUNA@GMAIL.COM</v>
      </c>
      <c r="AM264" s="94" t="str">
        <f>VLOOKUP(A264,PP,13,FALSE)</f>
        <v>N/A</v>
      </c>
      <c r="AN264" s="94">
        <f>VLOOKUP(A264,PP,15,FALSE)</f>
        <v>0</v>
      </c>
      <c r="AO264" s="95">
        <f>VLOOKUP(A264,PP,16,FALSE)</f>
        <v>0</v>
      </c>
      <c r="AP264" s="63">
        <f>VLOOKUP(A264,PP,17,FALSE)</f>
        <v>0</v>
      </c>
      <c r="AQ264" s="63">
        <f>VLOOKUP(A264,PP,18,FALSE)</f>
        <v>0</v>
      </c>
      <c r="AR264" s="95" t="e">
        <f>VLOOKUP(A264,BB,3,FALSE)</f>
        <v>#N/A</v>
      </c>
      <c r="AS264" s="95">
        <f>VLOOKUP(A264,PP,19,FALSE)</f>
        <v>0</v>
      </c>
      <c r="AT264" s="63">
        <f>VLOOKUP(A264,PP,20,FALSE)</f>
        <v>0</v>
      </c>
      <c r="AU264" s="63">
        <f>VLOOKUP(A264,PP,21,FALSE)</f>
        <v>0</v>
      </c>
      <c r="AV264" s="63">
        <f>VLOOKUP(A264,VV,14,FALSE)</f>
        <v>64</v>
      </c>
      <c r="AW264" s="95">
        <f>VLOOKUP(A264,VV,15,FALSE)</f>
        <v>48586956</v>
      </c>
      <c r="AX264" s="95" t="str">
        <f>VLOOKUP(A264,VV,16,FALSE)</f>
        <v>Passed</v>
      </c>
    </row>
    <row r="265" spans="1:50" x14ac:dyDescent="0.25">
      <c r="A265">
        <f>'Master File 02.27'!A204</f>
        <v>51737073</v>
      </c>
      <c r="B265" t="str">
        <f>VLOOKUP(A265,OO,2,FALSE)</f>
        <v>Oyando, Jayson</v>
      </c>
      <c r="G265">
        <f>VLOOKUP(A265,OO,7,FALSE)</f>
        <v>51747002</v>
      </c>
      <c r="H265" t="str">
        <f>VLOOKUP(A265,OO,8,FALSE)</f>
        <v>Ronelle, Dalay</v>
      </c>
      <c r="I265">
        <f>VLOOKUP(A265,OO,9,FALSE)</f>
        <v>51621455</v>
      </c>
      <c r="J265" t="str">
        <f>VLOOKUP(A265,OO,10,FALSE)</f>
        <v>Francisco, Patricia Anne</v>
      </c>
      <c r="K265" t="str">
        <f>VLOOKUP(A265,OO,11,FALSE)</f>
        <v>Team Leader</v>
      </c>
      <c r="L265" t="str">
        <f>VLOOKUP(A265,OO,12,FALSE)</f>
        <v>SUPPORT</v>
      </c>
      <c r="M265" t="str">
        <f>VLOOKUP(A265,OO,13,FALSE)</f>
        <v>ACTIVE</v>
      </c>
      <c r="N265" t="str">
        <f>VLOOKUP(A265,OO,14,FALSE)</f>
        <v>PPMC IB L2</v>
      </c>
      <c r="O265" t="str">
        <f>VLOOKUP(A265,OO,15,FALSE)</f>
        <v>Wave 11</v>
      </c>
      <c r="P265" t="str">
        <f>VLOOKUP(A265,OO,17,FALSE)</f>
        <v>E1.1</v>
      </c>
      <c r="Q265" t="str">
        <f>VLOOKUP(A265,OO,18,FALSE)</f>
        <v>1.8</v>
      </c>
      <c r="R265" s="64">
        <f>VLOOKUP(A265,OO,19,FALSE)</f>
        <v>43265</v>
      </c>
      <c r="S265" s="64">
        <f>VLOOKUP(A265,OO,20,FALSE)</f>
        <v>43353</v>
      </c>
      <c r="T265">
        <f>VLOOKUP(A265,OO,22,FALSE)</f>
        <v>6634723</v>
      </c>
      <c r="U265" t="str">
        <f>VLOOKUP(A265,OO,23,FALSE)</f>
        <v>JOYANDO</v>
      </c>
      <c r="V265" t="str">
        <f>VLOOKUP(A265,OO,24,FALSE)</f>
        <v>JAYSON.OYANDO</v>
      </c>
      <c r="W265">
        <f>VLOOKUP(A265,OO,25,FALSE)</f>
        <v>48567</v>
      </c>
      <c r="X265" t="str">
        <f>VLOOKUP(A265,OO,26,FALSE)</f>
        <v>OyandoJayson</v>
      </c>
      <c r="Y265" t="str">
        <f>VLOOKUP(A265,OO,27,FALSE)</f>
        <v>PG3.HCLPPMCIB.OyandoJayson</v>
      </c>
      <c r="Z265" s="65">
        <f>VLOOKUP(A265,OO,28,FALSE)</f>
        <v>15294</v>
      </c>
      <c r="AA265" s="64">
        <f>VLOOKUP(A265,DZ,6,FALSE)</f>
        <v>31350</v>
      </c>
      <c r="AB265" t="str">
        <f>VLOOKUP(A265,HR,5,FALSE)</f>
        <v>33-C J. Basa ST. Brgy Pedro Cruz San Juan City</v>
      </c>
      <c r="AF265" s="63">
        <v>0</v>
      </c>
      <c r="AG265">
        <v>0</v>
      </c>
      <c r="AH265" s="63">
        <v>72</v>
      </c>
      <c r="AI265" s="63">
        <v>0</v>
      </c>
      <c r="AJ265" s="63">
        <v>0</v>
      </c>
      <c r="AL265" s="94" t="str">
        <f>VLOOKUP(A265,DZ,96,FALSE)</f>
        <v>VASH_SK8@YAHOO.COM</v>
      </c>
      <c r="AM265" s="94" t="str">
        <f>VLOOKUP(A265,PP,13,FALSE)</f>
        <v>Support</v>
      </c>
      <c r="AN265" s="94">
        <f>VLOOKUP(A265,PP,15,FALSE)</f>
        <v>0</v>
      </c>
      <c r="AO265" s="95">
        <f>VLOOKUP(A265,PP,16,FALSE)</f>
        <v>0</v>
      </c>
      <c r="AP265" s="63">
        <f>VLOOKUP(A265,PP,17,FALSE)</f>
        <v>0</v>
      </c>
      <c r="AQ265" s="63">
        <f>VLOOKUP(A265,PP,18,FALSE)</f>
        <v>0</v>
      </c>
      <c r="AR265" s="95" t="e">
        <f>VLOOKUP(A265,BB,3,FALSE)</f>
        <v>#N/A</v>
      </c>
      <c r="AS265" s="95">
        <f>VLOOKUP(A265,PP,19,FALSE)</f>
        <v>0</v>
      </c>
      <c r="AT265" s="63">
        <f>VLOOKUP(A265,PP,20,FALSE)</f>
        <v>0</v>
      </c>
      <c r="AU265" s="63">
        <f>VLOOKUP(A265,PP,21,FALSE)</f>
        <v>0</v>
      </c>
      <c r="AV265" s="63">
        <f>VLOOKUP(A265,VV,14,FALSE)</f>
        <v>72</v>
      </c>
      <c r="AW265" s="95">
        <f>VLOOKUP(A265,VV,15,FALSE)</f>
        <v>73567161</v>
      </c>
      <c r="AX265" s="95" t="str">
        <f>VLOOKUP(A265,VV,16,FALSE)</f>
        <v>Passed</v>
      </c>
    </row>
    <row r="266" spans="1:50" x14ac:dyDescent="0.25">
      <c r="A266">
        <f>'Master File 02.27'!A223</f>
        <v>51757905</v>
      </c>
      <c r="B266" t="str">
        <f>VLOOKUP(A266,OO,2,FALSE)</f>
        <v>Pratul Naiya, Animes</v>
      </c>
      <c r="G266">
        <f>VLOOKUP(A266,OO,7,FALSE)</f>
        <v>51547367</v>
      </c>
      <c r="H266" t="str">
        <f>VLOOKUP(A266,OO,8,FALSE)</f>
        <v>Manikantan M</v>
      </c>
      <c r="I266">
        <f>VLOOKUP(A266,OO,9,FALSE)</f>
        <v>40166880</v>
      </c>
      <c r="J266" t="str">
        <f>VLOOKUP(A266,OO,10,FALSE)</f>
        <v>Srinivasan Ranganathan</v>
      </c>
      <c r="K266" t="str">
        <f>VLOOKUP(A266,OO,11,FALSE)</f>
        <v>WFM Lead</v>
      </c>
      <c r="L266" t="str">
        <f>VLOOKUP(A266,OO,12,FALSE)</f>
        <v>SUPPORT</v>
      </c>
      <c r="M266" t="str">
        <f>VLOOKUP(A266,OO,13,FALSE)</f>
        <v>ACTIVE</v>
      </c>
      <c r="N266" t="str">
        <f>VLOOKUP(A266,OO,14,FALSE)</f>
        <v>ALL</v>
      </c>
      <c r="O266" t="str">
        <f>VLOOKUP(A266,OO,15,FALSE)</f>
        <v>-</v>
      </c>
      <c r="P266" t="str">
        <f>VLOOKUP(A266,OO,17,FALSE)</f>
        <v>E1.2</v>
      </c>
      <c r="Q266" t="str">
        <f>VLOOKUP(A266,OO,18,FALSE)</f>
        <v>6.4</v>
      </c>
      <c r="R266" s="64">
        <f>VLOOKUP(A266,OO,19,FALSE)</f>
        <v>41554</v>
      </c>
      <c r="S266" s="64">
        <f>VLOOKUP(A266,OO,20,FALSE)</f>
        <v>0</v>
      </c>
      <c r="T266">
        <f>VLOOKUP(A266,OO,22,FALSE)</f>
        <v>6253565</v>
      </c>
      <c r="U266" t="str">
        <f>VLOOKUP(A266,OO,23,FALSE)</f>
        <v>AP1</v>
      </c>
      <c r="V266" t="str">
        <f>VLOOKUP(A266,OO,24,FALSE)</f>
        <v>ANIMES.PRATULNAIYA</v>
      </c>
      <c r="W266">
        <f>VLOOKUP(A266,OO,25,FALSE)</f>
        <v>69524</v>
      </c>
      <c r="X266" t="str">
        <f>VLOOKUP(A266,OO,26,FALSE)</f>
        <v>PRATULNAIYAANIMES</v>
      </c>
      <c r="Y266" t="str">
        <f>VLOOKUP(A266,OO,27,FALSE)</f>
        <v>PG3.HCLWFM.PRATULNAIYAANIMES</v>
      </c>
      <c r="Z266" s="65">
        <f>VLOOKUP(A266,OO,28,FALSE)</f>
        <v>17172</v>
      </c>
      <c r="AA266" s="64" t="e">
        <f>VLOOKUP(A266,DZ,6,FALSE)</f>
        <v>#N/A</v>
      </c>
      <c r="AB266" t="e">
        <f>VLOOKUP(A266,HR,5,FALSE)</f>
        <v>#N/A</v>
      </c>
      <c r="AF266" s="63">
        <v>0</v>
      </c>
      <c r="AG266">
        <v>0</v>
      </c>
      <c r="AH266" s="63" t="e">
        <v>#N/A</v>
      </c>
      <c r="AI266" s="63">
        <v>0</v>
      </c>
      <c r="AJ266" s="63">
        <v>0</v>
      </c>
      <c r="AL266" s="94" t="e">
        <f>VLOOKUP(A266,DZ,96,FALSE)</f>
        <v>#N/A</v>
      </c>
      <c r="AM266" s="94" t="str">
        <f>VLOOKUP(A266,PP,13,FALSE)</f>
        <v>Support</v>
      </c>
      <c r="AN266" s="94">
        <f>VLOOKUP(A266,PP,15,FALSE)</f>
        <v>0</v>
      </c>
      <c r="AO266" s="95">
        <f>VLOOKUP(A266,PP,16,FALSE)</f>
        <v>0</v>
      </c>
      <c r="AP266" s="63">
        <f>VLOOKUP(A266,PP,17,FALSE)</f>
        <v>0</v>
      </c>
      <c r="AQ266" s="63">
        <f>VLOOKUP(A266,PP,18,FALSE)</f>
        <v>0</v>
      </c>
      <c r="AR266" s="95" t="e">
        <f>VLOOKUP(A266,BB,3,FALSE)</f>
        <v>#N/A</v>
      </c>
      <c r="AS266" s="95">
        <f>VLOOKUP(A266,PP,19,FALSE)</f>
        <v>0</v>
      </c>
      <c r="AT266" s="63">
        <f>VLOOKUP(A266,PP,20,FALSE)</f>
        <v>0</v>
      </c>
      <c r="AU266" s="63">
        <f>VLOOKUP(A266,PP,21,FALSE)</f>
        <v>0</v>
      </c>
      <c r="AV266" s="63" t="e">
        <f>VLOOKUP(A266,VV,14,FALSE)</f>
        <v>#N/A</v>
      </c>
      <c r="AW266" s="95" t="e">
        <f>VLOOKUP(A266,VV,15,FALSE)</f>
        <v>#N/A</v>
      </c>
      <c r="AX266" s="95" t="str">
        <f>VLOOKUP(A266,VV,16,FALSE)</f>
        <v>Need update</v>
      </c>
    </row>
    <row r="267" spans="1:50" x14ac:dyDescent="0.25">
      <c r="A267">
        <f>'Master File 02.27'!A227</f>
        <v>51747002</v>
      </c>
      <c r="B267" t="str">
        <f>VLOOKUP(A267,OO,2,FALSE)</f>
        <v>Ronelle, Dalay</v>
      </c>
      <c r="G267">
        <f>VLOOKUP(A267,OO,7,FALSE)</f>
        <v>51621455</v>
      </c>
      <c r="H267" t="str">
        <f>VLOOKUP(A267,OO,8,FALSE)</f>
        <v>Francisco, Patricia Anne</v>
      </c>
      <c r="I267">
        <f>VLOOKUP(A267,OO,9,FALSE)</f>
        <v>51758030</v>
      </c>
      <c r="J267" t="str">
        <f>VLOOKUP(A267,OO,10,FALSE)</f>
        <v>Alaganantham, Sundaram</v>
      </c>
      <c r="K267" t="str">
        <f>VLOOKUP(A267,OO,11,FALSE)</f>
        <v>Deputy Manager</v>
      </c>
      <c r="L267" t="str">
        <f>VLOOKUP(A267,OO,12,FALSE)</f>
        <v>SUPPORT</v>
      </c>
      <c r="M267" t="str">
        <f>VLOOKUP(A267,OO,13,FALSE)</f>
        <v>ACTIVE</v>
      </c>
      <c r="N267" t="str">
        <f>VLOOKUP(A267,OO,14,FALSE)</f>
        <v>PPMC</v>
      </c>
      <c r="O267" t="str">
        <f>VLOOKUP(A267,OO,15,FALSE)</f>
        <v>Wave 22</v>
      </c>
      <c r="P267" t="str">
        <f>VLOOKUP(A267,OO,17,FALSE)</f>
        <v>E2.2</v>
      </c>
      <c r="Q267" t="str">
        <f>VLOOKUP(A267,OO,18,FALSE)</f>
        <v>1.6</v>
      </c>
      <c r="R267" s="64">
        <f>VLOOKUP(A267,OO,19,FALSE)</f>
        <v>43325</v>
      </c>
      <c r="S267" s="64">
        <f>VLOOKUP(A267,OO,20,FALSE)</f>
        <v>0</v>
      </c>
      <c r="T267">
        <f>VLOOKUP(A267,OO,22,FALSE)</f>
        <v>6634290</v>
      </c>
      <c r="U267" t="str">
        <f>VLOOKUP(A267,OO,23,FALSE)</f>
        <v>RDALAY</v>
      </c>
      <c r="V267" t="str">
        <f>VLOOKUP(A267,OO,24,FALSE)</f>
        <v>RONELLE.DALAY</v>
      </c>
      <c r="W267">
        <f>VLOOKUP(A267,OO,25,FALSE)</f>
        <v>69447</v>
      </c>
      <c r="X267" t="str">
        <f>VLOOKUP(A267,OO,26,FALSE)</f>
        <v>DalayRonelle</v>
      </c>
      <c r="Y267" t="str">
        <f>VLOOKUP(A267,OO,27,FALSE)</f>
        <v>PG3.HCLPPMCIB.DalayRonelle</v>
      </c>
      <c r="Z267" s="65">
        <f>VLOOKUP(A267,OO,28,FALSE)</f>
        <v>15367</v>
      </c>
      <c r="AA267" s="64">
        <f>VLOOKUP(A267,DZ,6,FALSE)</f>
        <v>30645</v>
      </c>
      <c r="AB267" t="str">
        <f>VLOOKUP(A267,HR,5,FALSE)</f>
        <v>#93 Urbano Velasco Avenue Pinagbuhatan Pasig City</v>
      </c>
      <c r="AF267" s="63">
        <v>0</v>
      </c>
      <c r="AG267">
        <v>0</v>
      </c>
      <c r="AH267" s="63">
        <v>78</v>
      </c>
      <c r="AI267" s="63">
        <v>0</v>
      </c>
      <c r="AJ267" s="63">
        <v>0</v>
      </c>
      <c r="AL267" s="94" t="str">
        <f>VLOOKUP(A267,DZ,96,FALSE)</f>
        <v>RONELLE_D@YAHOO.COM</v>
      </c>
      <c r="AM267" s="94" t="str">
        <f>VLOOKUP(A267,PP,13,FALSE)</f>
        <v>MGR</v>
      </c>
      <c r="AN267" s="94">
        <f>VLOOKUP(A267,PP,15,FALSE)</f>
        <v>0</v>
      </c>
      <c r="AO267" s="95">
        <f>VLOOKUP(A267,PP,16,FALSE)</f>
        <v>0</v>
      </c>
      <c r="AP267" s="63">
        <f>VLOOKUP(A267,PP,17,FALSE)</f>
        <v>0</v>
      </c>
      <c r="AQ267" s="63">
        <f>VLOOKUP(A267,PP,18,FALSE)</f>
        <v>0</v>
      </c>
      <c r="AR267" s="95" t="e">
        <f>VLOOKUP(A267,BB,3,FALSE)</f>
        <v>#N/A</v>
      </c>
      <c r="AS267" s="95">
        <f>VLOOKUP(A267,PP,19,FALSE)</f>
        <v>0</v>
      </c>
      <c r="AT267" s="63">
        <f>VLOOKUP(A267,PP,20,FALSE)</f>
        <v>0</v>
      </c>
      <c r="AU267" s="63">
        <f>VLOOKUP(A267,PP,21,FALSE)</f>
        <v>0</v>
      </c>
      <c r="AV267" s="63">
        <f>VLOOKUP(A267,VV,14,FALSE)</f>
        <v>78</v>
      </c>
      <c r="AW267" s="95">
        <f>VLOOKUP(A267,VV,15,FALSE)</f>
        <v>40914382</v>
      </c>
      <c r="AX267" s="95" t="str">
        <f>VLOOKUP(A267,VV,16,FALSE)</f>
        <v>Passed</v>
      </c>
    </row>
    <row r="268" spans="1:50" x14ac:dyDescent="0.25">
      <c r="A268">
        <f>'Master File 02.27'!A228</f>
        <v>51747003</v>
      </c>
      <c r="B268" t="str">
        <f>VLOOKUP(A268,OO,2,FALSE)</f>
        <v>Casiano, Gibran</v>
      </c>
      <c r="G268">
        <f>VLOOKUP(A268,OO,7,FALSE)</f>
        <v>51758030</v>
      </c>
      <c r="H268" t="str">
        <f>VLOOKUP(A268,OO,8,FALSE)</f>
        <v>Alaganantham, Sundaram</v>
      </c>
      <c r="I268">
        <f>VLOOKUP(A268,OO,9,FALSE)</f>
        <v>40166880</v>
      </c>
      <c r="J268" t="str">
        <f>VLOOKUP(A268,OO,10,FALSE)</f>
        <v>Srinivasan Ranganathan</v>
      </c>
      <c r="K268" t="str">
        <f>VLOOKUP(A268,OO,11,FALSE)</f>
        <v>Compliance Lead</v>
      </c>
      <c r="L268" t="str">
        <f>VLOOKUP(A268,OO,12,FALSE)</f>
        <v>SUPPORT</v>
      </c>
      <c r="M268" t="str">
        <f>VLOOKUP(A268,OO,13,FALSE)</f>
        <v>ACTIVE</v>
      </c>
      <c r="N268" t="str">
        <f>VLOOKUP(A268,OO,14,FALSE)</f>
        <v>ALL</v>
      </c>
      <c r="O268">
        <f>VLOOKUP(A268,OO,15,FALSE)</f>
        <v>0</v>
      </c>
      <c r="P268" t="str">
        <f>VLOOKUP(A268,OO,17,FALSE)</f>
        <v>E1.1</v>
      </c>
      <c r="Q268" t="str">
        <f>VLOOKUP(A268,OO,18,FALSE)</f>
        <v>1.6</v>
      </c>
      <c r="R268" s="64">
        <f>VLOOKUP(A268,OO,19,FALSE)</f>
        <v>43325</v>
      </c>
      <c r="S268" s="64">
        <f>VLOOKUP(A268,OO,20,FALSE)</f>
        <v>0</v>
      </c>
      <c r="T268">
        <f>VLOOKUP(A268,OO,22,FALSE)</f>
        <v>0</v>
      </c>
      <c r="U268" t="str">
        <f>VLOOKUP(A268,OO,23,FALSE)</f>
        <v>GCASIANO</v>
      </c>
      <c r="V268" t="str">
        <f>VLOOKUP(A268,OO,24,FALSE)</f>
        <v>GIBRAN.CASIANO</v>
      </c>
      <c r="W268">
        <f>VLOOKUP(A268,OO,25,FALSE)</f>
        <v>0</v>
      </c>
      <c r="X268" t="str">
        <f>VLOOKUP(A268,OO,26,FALSE)</f>
        <v/>
      </c>
      <c r="Y268">
        <f>VLOOKUP(A268,OO,27,FALSE)</f>
        <v>0</v>
      </c>
      <c r="Z268" s="65">
        <f>VLOOKUP(A268,OO,28,FALSE)</f>
        <v>15368</v>
      </c>
      <c r="AA268" s="64">
        <f>VLOOKUP(A268,DZ,6,FALSE)</f>
        <v>31298</v>
      </c>
      <c r="AB268" t="str">
        <f>VLOOKUP(A268,HR,5,FALSE)</f>
        <v>21-B 3rd Ave. North Signal Village</v>
      </c>
      <c r="AF268" s="63">
        <v>0</v>
      </c>
      <c r="AG268">
        <v>0</v>
      </c>
      <c r="AH268" s="63" t="e">
        <v>#N/A</v>
      </c>
      <c r="AI268" s="63">
        <v>0</v>
      </c>
      <c r="AJ268" s="63">
        <v>0</v>
      </c>
      <c r="AL268" s="94" t="str">
        <f>VLOOKUP(A268,DZ,96,FALSE)</f>
        <v>GEEBEECASIANO@YAHOO.COM</v>
      </c>
      <c r="AM268" s="94" t="str">
        <f>VLOOKUP(A268,PP,13,FALSE)</f>
        <v>Support</v>
      </c>
      <c r="AN268" s="94">
        <f>VLOOKUP(A268,PP,15,FALSE)</f>
        <v>0</v>
      </c>
      <c r="AO268" s="95">
        <f>VLOOKUP(A268,PP,16,FALSE)</f>
        <v>0</v>
      </c>
      <c r="AP268" s="63">
        <f>VLOOKUP(A268,PP,17,FALSE)</f>
        <v>0</v>
      </c>
      <c r="AQ268" s="63">
        <f>VLOOKUP(A268,PP,18,FALSE)</f>
        <v>0</v>
      </c>
      <c r="AR268" s="95" t="e">
        <f>VLOOKUP(A268,BB,3,FALSE)</f>
        <v>#N/A</v>
      </c>
      <c r="AS268" s="95">
        <f>VLOOKUP(A268,PP,19,FALSE)</f>
        <v>0</v>
      </c>
      <c r="AT268" s="63">
        <f>VLOOKUP(A268,PP,20,FALSE)</f>
        <v>0</v>
      </c>
      <c r="AU268" s="63">
        <f>VLOOKUP(A268,PP,21,FALSE)</f>
        <v>0</v>
      </c>
      <c r="AV268" s="63" t="e">
        <f>VLOOKUP(A268,VV,14,FALSE)</f>
        <v>#N/A</v>
      </c>
      <c r="AW268" s="95" t="e">
        <f>VLOOKUP(A268,VV,15,FALSE)</f>
        <v>#N/A</v>
      </c>
      <c r="AX268" s="95" t="str">
        <f>VLOOKUP(A268,VV,16,FALSE)</f>
        <v>Need update</v>
      </c>
    </row>
    <row r="269" spans="1:50" x14ac:dyDescent="0.25">
      <c r="A269">
        <f>'Master File 02.27'!A231</f>
        <v>51758030</v>
      </c>
      <c r="B269" t="str">
        <f>VLOOKUP(A269,OO,2,FALSE)</f>
        <v>Alaganantham, Sundaram</v>
      </c>
      <c r="G269">
        <f>VLOOKUP(A269,OO,7,FALSE)</f>
        <v>40166880</v>
      </c>
      <c r="H269" t="str">
        <f>VLOOKUP(A269,OO,8,FALSE)</f>
        <v>Srinivasan Ranganathan</v>
      </c>
      <c r="I269">
        <f>VLOOKUP(A269,OO,9,FALSE)</f>
        <v>40130603</v>
      </c>
      <c r="J269" t="str">
        <f>VLOOKUP(A269,OO,10,FALSE)</f>
        <v>AVISHEK CHATTOPADHYAY</v>
      </c>
      <c r="K269" t="str">
        <f>VLOOKUP(A269,OO,11,FALSE)</f>
        <v>Associate General Manager</v>
      </c>
      <c r="L269" t="str">
        <f>VLOOKUP(A269,OO,12,FALSE)</f>
        <v>SUPPORT</v>
      </c>
      <c r="M269" t="str">
        <f>VLOOKUP(A269,OO,13,FALSE)</f>
        <v>ACTIVE</v>
      </c>
      <c r="N269" t="str">
        <f>VLOOKUP(A269,OO,14,FALSE)</f>
        <v>ALL</v>
      </c>
      <c r="O269">
        <f>VLOOKUP(A269,OO,15,FALSE)</f>
        <v>0</v>
      </c>
      <c r="P269" t="str">
        <f>VLOOKUP(A269,OO,17,FALSE)</f>
        <v>E4.2</v>
      </c>
      <c r="Q269" t="str">
        <f>VLOOKUP(A269,OO,18,FALSE)</f>
        <v>15.2</v>
      </c>
      <c r="R269" s="64">
        <f>VLOOKUP(A269,OO,19,FALSE)</f>
        <v>38331</v>
      </c>
      <c r="S269" s="64">
        <f>VLOOKUP(A269,OO,20,FALSE)</f>
        <v>0</v>
      </c>
      <c r="T269">
        <f>VLOOKUP(A269,OO,22,FALSE)</f>
        <v>0</v>
      </c>
      <c r="U269">
        <f>VLOOKUP(A269,OO,23,FALSE)</f>
        <v>0</v>
      </c>
      <c r="V269" t="str">
        <f>VLOOKUP(A269,OO,24,FALSE)</f>
        <v>SUNDARAM.ALAGANANTHAM</v>
      </c>
      <c r="W269">
        <f>VLOOKUP(A269,OO,25,FALSE)</f>
        <v>0</v>
      </c>
      <c r="X269" t="str">
        <f>VLOOKUP(A269,OO,26,FALSE)</f>
        <v/>
      </c>
      <c r="Y269">
        <f>VLOOKUP(A269,OO,27,FALSE)</f>
        <v>0</v>
      </c>
      <c r="Z269" s="65">
        <f>VLOOKUP(A269,OO,28,FALSE)</f>
        <v>17129</v>
      </c>
      <c r="AA269" s="64" t="e">
        <f>VLOOKUP(A269,DZ,6,FALSE)</f>
        <v>#N/A</v>
      </c>
      <c r="AB269" t="e">
        <f>VLOOKUP(A269,HR,5,FALSE)</f>
        <v>#N/A</v>
      </c>
      <c r="AF269" s="63">
        <v>0</v>
      </c>
      <c r="AG269">
        <v>0</v>
      </c>
      <c r="AH269" s="63" t="e">
        <v>#N/A</v>
      </c>
      <c r="AI269" s="63">
        <v>0</v>
      </c>
      <c r="AJ269" s="63">
        <v>0</v>
      </c>
      <c r="AL269" s="94" t="e">
        <f>VLOOKUP(A269,DZ,96,FALSE)</f>
        <v>#N/A</v>
      </c>
      <c r="AM269" s="94" t="str">
        <f>VLOOKUP(A269,PP,13,FALSE)</f>
        <v>MGR</v>
      </c>
      <c r="AN269" s="94">
        <f>VLOOKUP(A269,PP,15,FALSE)</f>
        <v>0</v>
      </c>
      <c r="AO269" s="95">
        <f>VLOOKUP(A269,PP,16,FALSE)</f>
        <v>0</v>
      </c>
      <c r="AP269" s="63">
        <f>VLOOKUP(A269,PP,17,FALSE)</f>
        <v>0</v>
      </c>
      <c r="AQ269" s="63">
        <f>VLOOKUP(A269,PP,18,FALSE)</f>
        <v>0</v>
      </c>
      <c r="AR269" s="95" t="e">
        <f>VLOOKUP(A269,BB,3,FALSE)</f>
        <v>#N/A</v>
      </c>
      <c r="AS269" s="95">
        <f>VLOOKUP(A269,PP,19,FALSE)</f>
        <v>0</v>
      </c>
      <c r="AT269" s="63">
        <f>VLOOKUP(A269,PP,20,FALSE)</f>
        <v>0</v>
      </c>
      <c r="AU269" s="63">
        <f>VLOOKUP(A269,PP,21,FALSE)</f>
        <v>0</v>
      </c>
      <c r="AV269" s="63" t="e">
        <f>VLOOKUP(A269,VV,14,FALSE)</f>
        <v>#N/A</v>
      </c>
      <c r="AW269" s="95" t="e">
        <f>VLOOKUP(A269,VV,15,FALSE)</f>
        <v>#N/A</v>
      </c>
      <c r="AX269" s="95" t="str">
        <f>VLOOKUP(A269,VV,16,FALSE)</f>
        <v>Need update</v>
      </c>
    </row>
    <row r="270" spans="1:50" x14ac:dyDescent="0.25">
      <c r="A270">
        <f>'Master File 02.27'!A243</f>
        <v>51772919</v>
      </c>
      <c r="B270" t="str">
        <f>VLOOKUP(A270,OO,2,FALSE)</f>
        <v>Fernandez, Rosanna Eslava</v>
      </c>
      <c r="G270">
        <f>VLOOKUP(A270,OO,7,FALSE)</f>
        <v>51621455</v>
      </c>
      <c r="H270" t="str">
        <f>VLOOKUP(A270,OO,8,FALSE)</f>
        <v>Francisco, Patricia Anne</v>
      </c>
      <c r="I270">
        <f>VLOOKUP(A270,OO,9,FALSE)</f>
        <v>51758030</v>
      </c>
      <c r="J270" t="str">
        <f>VLOOKUP(A270,OO,10,FALSE)</f>
        <v>Alaganantham, Sundaram</v>
      </c>
      <c r="K270" t="str">
        <f>VLOOKUP(A270,OO,11,FALSE)</f>
        <v>Deputy Manager</v>
      </c>
      <c r="L270" t="str">
        <f>VLOOKUP(A270,OO,12,FALSE)</f>
        <v>SUPPORT</v>
      </c>
      <c r="M270" t="str">
        <f>VLOOKUP(A270,OO,13,FALSE)</f>
        <v>ACTIVE</v>
      </c>
      <c r="N270" t="str">
        <f>VLOOKUP(A270,OO,14,FALSE)</f>
        <v>Kaiser Closet</v>
      </c>
      <c r="O270" t="str">
        <f>VLOOKUP(A270,OO,15,FALSE)</f>
        <v>Wave 31</v>
      </c>
      <c r="P270" t="str">
        <f>VLOOKUP(A270,OO,17,FALSE)</f>
        <v>E2.2</v>
      </c>
      <c r="Q270" t="str">
        <f>VLOOKUP(A270,OO,18,FALSE)</f>
        <v>1.2</v>
      </c>
      <c r="R270" s="64">
        <f>VLOOKUP(A270,OO,19,FALSE)</f>
        <v>43437</v>
      </c>
      <c r="S270" s="64">
        <f>VLOOKUP(A270,OO,20,FALSE)</f>
        <v>43482</v>
      </c>
      <c r="T270">
        <f>VLOOKUP(A270,OO,22,FALSE)</f>
        <v>0</v>
      </c>
      <c r="U270" t="str">
        <f>VLOOKUP(A270,OO,23,FALSE)</f>
        <v>RFERNAN7</v>
      </c>
      <c r="V270" t="str">
        <f>VLOOKUP(A270,OO,24,FALSE)</f>
        <v>ROSANNAF</v>
      </c>
      <c r="W270">
        <f>VLOOKUP(A270,OO,25,FALSE)</f>
        <v>48494</v>
      </c>
      <c r="X270" t="str">
        <f>VLOOKUP(A270,OO,26,FALSE)</f>
        <v>FernandezRosanna</v>
      </c>
      <c r="Y270" t="str">
        <f>VLOOKUP(A270,OO,27,FALSE)</f>
        <v>PG3.HCLKAISERHC.FernandezRosanna</v>
      </c>
      <c r="Z270" s="65">
        <f>VLOOKUP(A270,OO,28,FALSE)</f>
        <v>16999</v>
      </c>
      <c r="AA270" s="64">
        <f>VLOOKUP(A270,DZ,6,FALSE)</f>
        <v>31386</v>
      </c>
      <c r="AB270" t="e">
        <f>VLOOKUP(A270,HR,5,FALSE)</f>
        <v>#N/A</v>
      </c>
      <c r="AF270" s="63">
        <v>0</v>
      </c>
      <c r="AG270">
        <v>0</v>
      </c>
      <c r="AH270" s="63">
        <v>66</v>
      </c>
      <c r="AI270" s="63">
        <v>0</v>
      </c>
      <c r="AJ270" s="63">
        <v>0</v>
      </c>
      <c r="AL270" s="94" t="str">
        <f>VLOOKUP(A270,DZ,96,FALSE)</f>
        <v>ROSANNA.FERNANDEZ@HOTMAIL.COM</v>
      </c>
      <c r="AM270" s="94" t="str">
        <f>VLOOKUP(A270,PP,13,FALSE)</f>
        <v>MGR</v>
      </c>
      <c r="AN270" s="94">
        <f>VLOOKUP(A270,PP,15,FALSE)</f>
        <v>0</v>
      </c>
      <c r="AO270" s="95">
        <f>VLOOKUP(A270,PP,16,FALSE)</f>
        <v>0</v>
      </c>
      <c r="AP270" s="63">
        <f>VLOOKUP(A270,PP,17,FALSE)</f>
        <v>0</v>
      </c>
      <c r="AQ270" s="63">
        <f>VLOOKUP(A270,PP,18,FALSE)</f>
        <v>0</v>
      </c>
      <c r="AR270" s="95" t="e">
        <f>VLOOKUP(A270,BB,3,FALSE)</f>
        <v>#N/A</v>
      </c>
      <c r="AS270" s="95">
        <f>VLOOKUP(A270,PP,19,FALSE)</f>
        <v>0</v>
      </c>
      <c r="AT270" s="63">
        <f>VLOOKUP(A270,PP,20,FALSE)</f>
        <v>0</v>
      </c>
      <c r="AU270" s="63">
        <f>VLOOKUP(A270,PP,21,FALSE)</f>
        <v>0</v>
      </c>
      <c r="AV270" s="63">
        <f>VLOOKUP(A270,VV,14,FALSE)</f>
        <v>66</v>
      </c>
      <c r="AW270" s="95">
        <f>VLOOKUP(A270,VV,15,FALSE)</f>
        <v>51593094</v>
      </c>
      <c r="AX270" s="95" t="str">
        <f>VLOOKUP(A270,VV,16,FALSE)</f>
        <v>Passed</v>
      </c>
    </row>
    <row r="271" spans="1:50" x14ac:dyDescent="0.25">
      <c r="A271">
        <f>'Master File 02.27'!A244</f>
        <v>51730933</v>
      </c>
      <c r="B271" t="str">
        <f>VLOOKUP(A271,OO,2,FALSE)</f>
        <v>Cajurao, Aura</v>
      </c>
      <c r="G271">
        <f>VLOOKUP(A271,OO,7,FALSE)</f>
        <v>51576660</v>
      </c>
      <c r="H271" t="str">
        <f>VLOOKUP(A271,OO,8,FALSE)</f>
        <v>Rodrigo, Robin</v>
      </c>
      <c r="I271">
        <f>VLOOKUP(A271,OO,9,FALSE)</f>
        <v>51609648</v>
      </c>
      <c r="J271" t="str">
        <f>VLOOKUP(A271,OO,10,FALSE)</f>
        <v>Alcantara, Ma. Concepcion</v>
      </c>
      <c r="K271" t="str">
        <f>VLOOKUP(A271,OO,11,FALSE)</f>
        <v>Senior CSR</v>
      </c>
      <c r="L271" t="str">
        <f>VLOOKUP(A271,OO,12,FALSE)</f>
        <v>PRODUCTION</v>
      </c>
      <c r="M271" t="str">
        <f>VLOOKUP(A271,OO,13,FALSE)</f>
        <v>ACTIVE</v>
      </c>
      <c r="N271" t="str">
        <f>VLOOKUP(A271,OO,14,FALSE)</f>
        <v>Sleep EQ</v>
      </c>
      <c r="O271" t="str">
        <f>VLOOKUP(A271,OO,15,FALSE)</f>
        <v>Wave 11</v>
      </c>
      <c r="P271" t="str">
        <f>VLOOKUP(A271,OO,17,FALSE)</f>
        <v>E0.2</v>
      </c>
      <c r="Q271" t="str">
        <f>VLOOKUP(A271,OO,18,FALSE)</f>
        <v>1.10</v>
      </c>
      <c r="R271" s="64">
        <f>VLOOKUP(A271,OO,19,FALSE)</f>
        <v>43217</v>
      </c>
      <c r="S271" s="64">
        <f>VLOOKUP(A271,OO,20,FALSE)</f>
        <v>43685</v>
      </c>
      <c r="T271">
        <f>VLOOKUP(A271,OO,22,FALSE)</f>
        <v>0</v>
      </c>
      <c r="U271" t="str">
        <f>VLOOKUP(A271,OO,23,FALSE)</f>
        <v>ACAJURAO</v>
      </c>
      <c r="V271" t="str">
        <f>VLOOKUP(A271,OO,24,FALSE)</f>
        <v>AURA.CAJURAO</v>
      </c>
      <c r="W271">
        <f>VLOOKUP(A271,OO,25,FALSE)</f>
        <v>48446</v>
      </c>
      <c r="X271" t="str">
        <f>VLOOKUP(A271,OO,26,FALSE)</f>
        <v>CAJURAOAUR</v>
      </c>
      <c r="Y271" t="str">
        <f>VLOOKUP(A271,OO,27,FALSE)</f>
        <v>PG3.HCLSleepRSEQ.CAJURAOAUR</v>
      </c>
      <c r="Z271" s="65">
        <f>VLOOKUP(A271,OO,28,FALSE)</f>
        <v>15182</v>
      </c>
      <c r="AA271" s="64">
        <f>VLOOKUP(A271,DZ,6,FALSE)</f>
        <v>33391</v>
      </c>
      <c r="AB271" t="e">
        <f>VLOOKUP(A271,HR,5,FALSE)</f>
        <v>#N/A</v>
      </c>
      <c r="AF271" s="63">
        <v>0</v>
      </c>
      <c r="AG271">
        <v>0</v>
      </c>
      <c r="AH271" s="63">
        <v>67</v>
      </c>
      <c r="AI271" s="63">
        <v>0</v>
      </c>
      <c r="AJ271" s="63">
        <v>0</v>
      </c>
      <c r="AL271" s="94" t="str">
        <f>VLOOKUP(A271,DZ,96,FALSE)</f>
        <v>AUCAJURAO123@YAHOO.COM</v>
      </c>
      <c r="AM271" s="94" t="str">
        <f>VLOOKUP(A271,PP,13,FALSE)</f>
        <v>N/A</v>
      </c>
      <c r="AN271" s="94">
        <f>VLOOKUP(A271,PP,15,FALSE)</f>
        <v>0</v>
      </c>
      <c r="AO271" s="95">
        <f>VLOOKUP(A271,PP,16,FALSE)</f>
        <v>0</v>
      </c>
      <c r="AP271" s="63">
        <f>VLOOKUP(A271,PP,17,FALSE)</f>
        <v>0</v>
      </c>
      <c r="AQ271" s="63">
        <f>VLOOKUP(A271,PP,18,FALSE)</f>
        <v>0</v>
      </c>
      <c r="AR271" s="95" t="str">
        <f>VLOOKUP(A271,BB,3,FALSE)</f>
        <v>Green-Closed</v>
      </c>
      <c r="AS271" s="95">
        <f>VLOOKUP(A271,PP,19,FALSE)</f>
        <v>0</v>
      </c>
      <c r="AT271" s="63">
        <f>VLOOKUP(A271,PP,20,FALSE)</f>
        <v>0</v>
      </c>
      <c r="AU271" s="63">
        <f>VLOOKUP(A271,PP,21,FALSE)</f>
        <v>0</v>
      </c>
      <c r="AV271" s="63">
        <f>VLOOKUP(A271,VV,14,FALSE)</f>
        <v>67</v>
      </c>
      <c r="AW271" s="95">
        <f>VLOOKUP(A271,VV,15,FALSE)</f>
        <v>26591348</v>
      </c>
      <c r="AX271" s="95" t="str">
        <f>VLOOKUP(A271,VV,16,FALSE)</f>
        <v>Passed</v>
      </c>
    </row>
    <row r="272" spans="1:50" x14ac:dyDescent="0.25">
      <c r="A272">
        <f>'Master File 02.27'!A245</f>
        <v>51730049</v>
      </c>
      <c r="B272" t="str">
        <f>VLOOKUP(A272,OO,2,FALSE)</f>
        <v>Uton, Jeorge</v>
      </c>
      <c r="G272">
        <f>VLOOKUP(A272,OO,7,FALSE)</f>
        <v>51698635</v>
      </c>
      <c r="H272" t="str">
        <f>VLOOKUP(A272,OO,8,FALSE)</f>
        <v>Bautista, Monica</v>
      </c>
      <c r="I272">
        <f>VLOOKUP(A272,OO,9,FALSE)</f>
        <v>51609648</v>
      </c>
      <c r="J272" t="str">
        <f>VLOOKUP(A272,OO,10,FALSE)</f>
        <v>Alcantara, Ma. Concepcion</v>
      </c>
      <c r="K272" t="str">
        <f>VLOOKUP(A272,OO,11,FALSE)</f>
        <v>Senior CSR</v>
      </c>
      <c r="L272" t="str">
        <f>VLOOKUP(A272,OO,12,FALSE)</f>
        <v>PRODUCTION</v>
      </c>
      <c r="M272" t="str">
        <f>VLOOKUP(A272,OO,13,FALSE)</f>
        <v>ACTIVE</v>
      </c>
      <c r="N272" t="str">
        <f>VLOOKUP(A272,OO,14,FALSE)</f>
        <v>DME EQ</v>
      </c>
      <c r="O272" t="str">
        <f>VLOOKUP(A272,OO,15,FALSE)</f>
        <v>Wave 33</v>
      </c>
      <c r="P272" t="str">
        <f>VLOOKUP(A272,OO,17,FALSE)</f>
        <v>E0.2</v>
      </c>
      <c r="Q272" t="str">
        <f>VLOOKUP(A272,OO,18,FALSE)</f>
        <v>1.10</v>
      </c>
      <c r="R272" s="64">
        <f>VLOOKUP(A272,OO,19,FALSE)</f>
        <v>43215</v>
      </c>
      <c r="S272" s="64">
        <f>VLOOKUP(A272,OO,20,FALSE)</f>
        <v>43685</v>
      </c>
      <c r="T272">
        <f>VLOOKUP(A272,OO,22,FALSE)</f>
        <v>0</v>
      </c>
      <c r="U272" t="str">
        <f>VLOOKUP(A272,OO,23,FALSE)</f>
        <v>JUTON</v>
      </c>
      <c r="V272" t="str">
        <f>VLOOKUP(A272,OO,24,FALSE)</f>
        <v>JEORGE.UTON</v>
      </c>
      <c r="W272">
        <f>VLOOKUP(A272,OO,25,FALSE)</f>
        <v>69439</v>
      </c>
      <c r="X272" t="str">
        <f>VLOOKUP(A272,OO,26,FALSE)</f>
        <v>UTONJEORGE</v>
      </c>
      <c r="Y272" t="str">
        <f>VLOOKUP(A272,OO,27,FALSE)</f>
        <v>PG3.HCLDMEEQ.UTONJEORGE</v>
      </c>
      <c r="Z272" s="65">
        <f>VLOOKUP(A272,OO,28,FALSE)</f>
        <v>15185</v>
      </c>
      <c r="AA272" s="64">
        <f>VLOOKUP(A272,DZ,6,FALSE)</f>
        <v>33205</v>
      </c>
      <c r="AB272" t="e">
        <f>VLOOKUP(A272,HR,5,FALSE)</f>
        <v>#N/A</v>
      </c>
      <c r="AF272" s="63">
        <v>0</v>
      </c>
      <c r="AG272">
        <v>0</v>
      </c>
      <c r="AH272" s="63">
        <v>63</v>
      </c>
      <c r="AI272" s="63">
        <v>0</v>
      </c>
      <c r="AJ272" s="63">
        <v>0</v>
      </c>
      <c r="AL272" s="94" t="str">
        <f>VLOOKUP(A272,DZ,96,FALSE)</f>
        <v>JHAYUTON117@GMAIL.COM</v>
      </c>
      <c r="AM272" s="94" t="str">
        <f>VLOOKUP(A272,PP,13,FALSE)</f>
        <v>N/A</v>
      </c>
      <c r="AN272" s="94">
        <f>VLOOKUP(A272,PP,15,FALSE)</f>
        <v>0</v>
      </c>
      <c r="AO272" s="95">
        <f>VLOOKUP(A272,PP,16,FALSE)</f>
        <v>0</v>
      </c>
      <c r="AP272" s="63">
        <f>VLOOKUP(A272,PP,17,FALSE)</f>
        <v>0</v>
      </c>
      <c r="AQ272" s="63">
        <f>VLOOKUP(A272,PP,18,FALSE)</f>
        <v>0</v>
      </c>
      <c r="AR272" s="95" t="str">
        <f>VLOOKUP(A272,BB,3,FALSE)</f>
        <v>Green-Closed</v>
      </c>
      <c r="AS272" s="95">
        <f>VLOOKUP(A272,PP,19,FALSE)</f>
        <v>0</v>
      </c>
      <c r="AT272" s="63">
        <f>VLOOKUP(A272,PP,20,FALSE)</f>
        <v>0</v>
      </c>
      <c r="AU272" s="63">
        <f>VLOOKUP(A272,PP,21,FALSE)</f>
        <v>0</v>
      </c>
      <c r="AV272" s="63">
        <f>VLOOKUP(A272,VV,14,FALSE)</f>
        <v>63</v>
      </c>
      <c r="AW272" s="95">
        <f>VLOOKUP(A272,VV,15,FALSE)</f>
        <v>29284591</v>
      </c>
      <c r="AX272" s="95" t="str">
        <f>VLOOKUP(A272,VV,16,FALSE)</f>
        <v>Passed</v>
      </c>
    </row>
    <row r="273" spans="1:50" x14ac:dyDescent="0.25">
      <c r="A273">
        <f>'Master File 02.27'!A246</f>
        <v>51785245</v>
      </c>
      <c r="B273" t="str">
        <f>VLOOKUP(A273,OO,2,FALSE)</f>
        <v>Guinto, Frances Rean</v>
      </c>
      <c r="G273">
        <f>VLOOKUP(A273,OO,7,FALSE)</f>
        <v>51559927</v>
      </c>
      <c r="H273" t="str">
        <f>VLOOKUP(A273,OO,8,FALSE)</f>
        <v>Acena, Bert Allan</v>
      </c>
      <c r="I273">
        <f>VLOOKUP(A273,OO,9,FALSE)</f>
        <v>51772919</v>
      </c>
      <c r="J273" t="str">
        <f>VLOOKUP(A273,OO,10,FALSE)</f>
        <v>Fernandez, Rosanna Eslava</v>
      </c>
      <c r="K273" t="str">
        <f>VLOOKUP(A273,OO,11,FALSE)</f>
        <v>Senior CSR</v>
      </c>
      <c r="L273" t="str">
        <f>VLOOKUP(A273,OO,12,FALSE)</f>
        <v>PRODUCTION</v>
      </c>
      <c r="M273" t="str">
        <f>VLOOKUP(A273,OO,13,FALSE)</f>
        <v>ACTIVE</v>
      </c>
      <c r="N273" t="str">
        <f>VLOOKUP(A273,OO,14,FALSE)</f>
        <v>Kaiser Closet</v>
      </c>
      <c r="O273" t="str">
        <f>VLOOKUP(A273,OO,15,FALSE)</f>
        <v>Wave 9</v>
      </c>
      <c r="P273" t="str">
        <f>VLOOKUP(A273,OO,17,FALSE)</f>
        <v>E0.2</v>
      </c>
      <c r="Q273" t="str">
        <f>VLOOKUP(A273,OO,18,FALSE)</f>
        <v>1.0</v>
      </c>
      <c r="R273" s="64">
        <f>VLOOKUP(A273,OO,19,FALSE)</f>
        <v>43497</v>
      </c>
      <c r="S273" s="64">
        <f>VLOOKUP(A273,OO,20,FALSE)</f>
        <v>43718</v>
      </c>
      <c r="T273">
        <f>VLOOKUP(A273,OO,22,FALSE)</f>
        <v>0</v>
      </c>
      <c r="U273" t="str">
        <f>VLOOKUP(A273,OO,23,FALSE)</f>
        <v>FGUINTO2</v>
      </c>
      <c r="V273" t="str">
        <f>VLOOKUP(A273,OO,24,FALSE)</f>
        <v>FRANCESREAN.GUINTO</v>
      </c>
      <c r="W273">
        <f>VLOOKUP(A273,OO,25,FALSE)</f>
        <v>69328</v>
      </c>
      <c r="X273" t="str">
        <f>VLOOKUP(A273,OO,26,FALSE)</f>
        <v>GUINTOFRAN</v>
      </c>
      <c r="Y273" t="str">
        <f>VLOOKUP(A273,OO,27,FALSE)</f>
        <v>PG3.HCLKAISERHC.GUINTOFRAN</v>
      </c>
      <c r="Z273" s="65">
        <f>VLOOKUP(A273,OO,28,FALSE)</f>
        <v>16022</v>
      </c>
      <c r="AA273" s="64">
        <f>VLOOKUP(A273,DZ,6,FALSE)</f>
        <v>32130</v>
      </c>
      <c r="AB273" t="e">
        <f>VLOOKUP(A273,HR,5,FALSE)</f>
        <v>#N/A</v>
      </c>
      <c r="AF273" s="63">
        <v>0</v>
      </c>
      <c r="AG273">
        <v>0</v>
      </c>
      <c r="AH273" s="63">
        <v>62</v>
      </c>
      <c r="AI273" s="63">
        <v>0</v>
      </c>
      <c r="AJ273" s="63">
        <v>0</v>
      </c>
      <c r="AL273" s="94" t="str">
        <f>VLOOKUP(A273,DZ,96,FALSE)</f>
        <v>CESANNEEG@GMAIL.COM</v>
      </c>
      <c r="AM273" s="94" t="str">
        <f>VLOOKUP(A273,PP,13,FALSE)</f>
        <v>N/A</v>
      </c>
      <c r="AN273" s="94">
        <f>VLOOKUP(A273,PP,15,FALSE)</f>
        <v>0</v>
      </c>
      <c r="AO273" s="95">
        <f>VLOOKUP(A273,PP,16,FALSE)</f>
        <v>0</v>
      </c>
      <c r="AP273" s="63">
        <f>VLOOKUP(A273,PP,17,FALSE)</f>
        <v>0</v>
      </c>
      <c r="AQ273" s="63">
        <f>VLOOKUP(A273,PP,18,FALSE)</f>
        <v>0</v>
      </c>
      <c r="AR273" s="95" t="str">
        <f>VLOOKUP(A273,BB,3,FALSE)</f>
        <v>Closed with Council Approval</v>
      </c>
      <c r="AS273" s="95">
        <f>VLOOKUP(A273,PP,19,FALSE)</f>
        <v>0</v>
      </c>
      <c r="AT273" s="63">
        <f>VLOOKUP(A273,PP,20,FALSE)</f>
        <v>0</v>
      </c>
      <c r="AU273" s="63">
        <f>VLOOKUP(A273,PP,21,FALSE)</f>
        <v>0</v>
      </c>
      <c r="AV273" s="63">
        <f>VLOOKUP(A273,VV,14,FALSE)</f>
        <v>62</v>
      </c>
      <c r="AW273" s="95">
        <f>VLOOKUP(A273,VV,15,FALSE)</f>
        <v>19322484</v>
      </c>
      <c r="AX273" s="95" t="str">
        <f>VLOOKUP(A273,VV,16,FALSE)</f>
        <v>Passed</v>
      </c>
    </row>
    <row r="274" spans="1:50" x14ac:dyDescent="0.25">
      <c r="A274">
        <f>'Master File 02.27'!A253</f>
        <v>51781656</v>
      </c>
      <c r="B274" t="str">
        <f>VLOOKUP(A274,OO,2,FALSE)</f>
        <v>Ciriaco, Gianina Maria</v>
      </c>
      <c r="G274">
        <f>VLOOKUP(A274,OO,7,FALSE)</f>
        <v>40108183</v>
      </c>
      <c r="H274" t="str">
        <f>VLOOKUP(A274,OO,8,FALSE)</f>
        <v>Roopesh Mishra</v>
      </c>
      <c r="I274" t="str">
        <f>VLOOKUP(A274,OO,9,FALSE)</f>
        <v>-</v>
      </c>
      <c r="J274" t="str">
        <f>VLOOKUP(A274,OO,10,FALSE)</f>
        <v>-</v>
      </c>
      <c r="K274" t="str">
        <f>VLOOKUP(A274,OO,11,FALSE)</f>
        <v>HR</v>
      </c>
      <c r="L274" t="str">
        <f>VLOOKUP(A274,OO,12,FALSE)</f>
        <v>SUPPORT</v>
      </c>
      <c r="M274" t="str">
        <f>VLOOKUP(A274,OO,13,FALSE)</f>
        <v>ACTIVE</v>
      </c>
      <c r="N274" t="str">
        <f>VLOOKUP(A274,OO,14,FALSE)</f>
        <v>ALL</v>
      </c>
      <c r="O274">
        <f>VLOOKUP(A274,OO,15,FALSE)</f>
        <v>0</v>
      </c>
      <c r="P274" t="str">
        <f>VLOOKUP(A274,OO,17,FALSE)</f>
        <v>E1.2</v>
      </c>
      <c r="Q274" t="str">
        <f>VLOOKUP(A274,OO,18,FALSE)</f>
        <v>1.1</v>
      </c>
      <c r="R274" s="64">
        <f>VLOOKUP(A274,OO,19,FALSE)</f>
        <v>43482</v>
      </c>
      <c r="S274" s="64">
        <f>VLOOKUP(A274,OO,20,FALSE)</f>
        <v>0</v>
      </c>
      <c r="T274">
        <f>VLOOKUP(A274,OO,22,FALSE)</f>
        <v>0</v>
      </c>
      <c r="U274">
        <f>VLOOKUP(A274,OO,23,FALSE)</f>
        <v>0</v>
      </c>
      <c r="V274" t="str">
        <f>VLOOKUP(A274,OO,24,FALSE)</f>
        <v>GIANINAMARIA.CIRIACO</v>
      </c>
      <c r="W274">
        <f>VLOOKUP(A274,OO,25,FALSE)</f>
        <v>0</v>
      </c>
      <c r="X274" t="str">
        <f>VLOOKUP(A274,OO,26,FALSE)</f>
        <v/>
      </c>
      <c r="Y274">
        <f>VLOOKUP(A274,OO,27,FALSE)</f>
        <v>0</v>
      </c>
      <c r="Z274" s="65">
        <f>VLOOKUP(A274,OO,28,FALSE)</f>
        <v>15171</v>
      </c>
      <c r="AA274" s="64">
        <f>VLOOKUP(A274,DZ,6,FALSE)</f>
        <v>32655</v>
      </c>
      <c r="AB274" t="e">
        <f>VLOOKUP(A274,HR,5,FALSE)</f>
        <v>#N/A</v>
      </c>
      <c r="AF274" s="63">
        <v>0</v>
      </c>
      <c r="AG274">
        <v>0</v>
      </c>
      <c r="AH274" s="63" t="e">
        <v>#N/A</v>
      </c>
      <c r="AI274" s="63">
        <v>0</v>
      </c>
      <c r="AJ274" s="63">
        <v>0</v>
      </c>
      <c r="AL274" s="94" t="str">
        <f>VLOOKUP(A274,DZ,96,FALSE)</f>
        <v>GIANINA.CIRIACO@GMAIL.COM</v>
      </c>
      <c r="AM274" s="94" t="str">
        <f>VLOOKUP(A274,PP,13,FALSE)</f>
        <v>Support</v>
      </c>
      <c r="AN274" s="94">
        <f>VLOOKUP(A274,PP,15,FALSE)</f>
        <v>0</v>
      </c>
      <c r="AO274" s="95">
        <f>VLOOKUP(A274,PP,16,FALSE)</f>
        <v>0</v>
      </c>
      <c r="AP274" s="63">
        <f>VLOOKUP(A274,PP,17,FALSE)</f>
        <v>0</v>
      </c>
      <c r="AQ274" s="63">
        <f>VLOOKUP(A274,PP,18,FALSE)</f>
        <v>0</v>
      </c>
      <c r="AR274" s="95" t="e">
        <f>VLOOKUP(A274,BB,3,FALSE)</f>
        <v>#N/A</v>
      </c>
      <c r="AS274" s="95">
        <f>VLOOKUP(A274,PP,19,FALSE)</f>
        <v>0</v>
      </c>
      <c r="AT274" s="63">
        <f>VLOOKUP(A274,PP,20,FALSE)</f>
        <v>0</v>
      </c>
      <c r="AU274" s="63">
        <f>VLOOKUP(A274,PP,21,FALSE)</f>
        <v>0</v>
      </c>
      <c r="AV274" s="63" t="e">
        <f>VLOOKUP(A274,VV,14,FALSE)</f>
        <v>#N/A</v>
      </c>
      <c r="AW274" s="95" t="e">
        <f>VLOOKUP(A274,VV,15,FALSE)</f>
        <v>#N/A</v>
      </c>
      <c r="AX274" s="95" t="str">
        <f>VLOOKUP(A274,VV,16,FALSE)</f>
        <v>Need update</v>
      </c>
    </row>
    <row r="275" spans="1:50" x14ac:dyDescent="0.25">
      <c r="A275">
        <f>'Master File 02.27'!A255</f>
        <v>51741418</v>
      </c>
      <c r="B275" t="str">
        <f>VLOOKUP(A275,OO,2,FALSE)</f>
        <v xml:space="preserve">Abunagan, Jhenesis </v>
      </c>
      <c r="G275">
        <f>VLOOKUP(A275,OO,7,FALSE)</f>
        <v>51591940</v>
      </c>
      <c r="H275" t="str">
        <f>VLOOKUP(A275,OO,8,FALSE)</f>
        <v>Famisaran, Kimberly</v>
      </c>
      <c r="I275">
        <f>VLOOKUP(A275,OO,9,FALSE)</f>
        <v>51609648</v>
      </c>
      <c r="J275" t="str">
        <f>VLOOKUP(A275,OO,10,FALSE)</f>
        <v>Alcantara, Ma. Concepcion</v>
      </c>
      <c r="K275" t="str">
        <f>VLOOKUP(A275,OO,11,FALSE)</f>
        <v>Senior CSR</v>
      </c>
      <c r="L275" t="str">
        <f>VLOOKUP(A275,OO,12,FALSE)</f>
        <v>PRODUCTION</v>
      </c>
      <c r="M275" t="str">
        <f>VLOOKUP(A275,OO,13,FALSE)</f>
        <v>ACTIVE</v>
      </c>
      <c r="N275" t="str">
        <f>VLOOKUP(A275,OO,14,FALSE)</f>
        <v>Sleep EQ</v>
      </c>
      <c r="O275" t="str">
        <f>VLOOKUP(A275,OO,15,FALSE)</f>
        <v>Wave 21</v>
      </c>
      <c r="P275" t="str">
        <f>VLOOKUP(A275,OO,17,FALSE)</f>
        <v>E0.2</v>
      </c>
      <c r="Q275" t="str">
        <f>VLOOKUP(A275,OO,18,FALSE)</f>
        <v>1.7</v>
      </c>
      <c r="R275" s="64">
        <f>VLOOKUP(A275,OO,19,FALSE)</f>
        <v>43290</v>
      </c>
      <c r="S275" s="64">
        <f>VLOOKUP(A275,OO,20,FALSE)</f>
        <v>43584</v>
      </c>
      <c r="T275">
        <f>VLOOKUP(A275,OO,22,FALSE)</f>
        <v>0</v>
      </c>
      <c r="U275" t="str">
        <f>VLOOKUP(A275,OO,23,FALSE)</f>
        <v>JABUNAGA</v>
      </c>
      <c r="V275" t="str">
        <f>VLOOKUP(A275,OO,24,FALSE)</f>
        <v>JHENESIS.ABUNAGAN</v>
      </c>
      <c r="W275">
        <f>VLOOKUP(A275,OO,25,FALSE)</f>
        <v>69185</v>
      </c>
      <c r="X275" t="str">
        <f>VLOOKUP(A275,OO,26,FALSE)</f>
        <v>ABUNAGANJHE</v>
      </c>
      <c r="Y275" t="str">
        <f>VLOOKUP(A275,OO,27,FALSE)</f>
        <v>PG3.HCLSleepRSEQ.ABUNAGANJHE</v>
      </c>
      <c r="Z275" s="65">
        <f>VLOOKUP(A275,OO,28,FALSE)</f>
        <v>15166</v>
      </c>
      <c r="AA275" s="64">
        <f>VLOOKUP(A275,DZ,6,FALSE)</f>
        <v>34731</v>
      </c>
      <c r="AB275" t="e">
        <f>VLOOKUP(A275,HR,5,FALSE)</f>
        <v>#N/A</v>
      </c>
      <c r="AF275" s="63">
        <v>0</v>
      </c>
      <c r="AG275">
        <v>0</v>
      </c>
      <c r="AH275" s="63">
        <v>63</v>
      </c>
      <c r="AI275" s="63">
        <v>0</v>
      </c>
      <c r="AJ275" s="63">
        <v>0</v>
      </c>
      <c r="AL275" s="94" t="str">
        <f>VLOOKUP(A275,DZ,96,FALSE)</f>
        <v>ABUNAGANJHENESIS@GMAIL.COM</v>
      </c>
      <c r="AM275" s="94" t="str">
        <f>VLOOKUP(A275,PP,13,FALSE)</f>
        <v>N/A</v>
      </c>
      <c r="AN275" s="94">
        <f>VLOOKUP(A275,PP,15,FALSE)</f>
        <v>0</v>
      </c>
      <c r="AO275" s="95">
        <f>VLOOKUP(A275,PP,16,FALSE)</f>
        <v>0</v>
      </c>
      <c r="AP275" s="63">
        <f>VLOOKUP(A275,PP,17,FALSE)</f>
        <v>0</v>
      </c>
      <c r="AQ275" s="63">
        <f>VLOOKUP(A275,PP,18,FALSE)</f>
        <v>0</v>
      </c>
      <c r="AR275" s="95" t="str">
        <f>VLOOKUP(A275,BB,3,FALSE)</f>
        <v>Green-Closed</v>
      </c>
      <c r="AS275" s="95">
        <f>VLOOKUP(A275,PP,19,FALSE)</f>
        <v>0</v>
      </c>
      <c r="AT275" s="63">
        <f>VLOOKUP(A275,PP,20,FALSE)</f>
        <v>0</v>
      </c>
      <c r="AU275" s="63">
        <f>VLOOKUP(A275,PP,21,FALSE)</f>
        <v>0</v>
      </c>
      <c r="AV275" s="63">
        <f>VLOOKUP(A275,VV,14,FALSE)</f>
        <v>63</v>
      </c>
      <c r="AW275" s="95">
        <f>VLOOKUP(A275,VV,15,FALSE)</f>
        <v>59600390</v>
      </c>
      <c r="AX275" s="95" t="str">
        <f>VLOOKUP(A275,VV,16,FALSE)</f>
        <v>Passed</v>
      </c>
    </row>
    <row r="276" spans="1:50" x14ac:dyDescent="0.25">
      <c r="A276">
        <f>'Master File 02.27'!A264</f>
        <v>51586624</v>
      </c>
      <c r="B276" t="str">
        <f>VLOOKUP(A276,OO,2,FALSE)</f>
        <v>Dal, Jhun Albert L</v>
      </c>
      <c r="G276">
        <f>VLOOKUP(A276,OO,7,FALSE)</f>
        <v>51698635</v>
      </c>
      <c r="H276" t="str">
        <f>VLOOKUP(A276,OO,8,FALSE)</f>
        <v>Bautista, Monica</v>
      </c>
      <c r="I276">
        <f>VLOOKUP(A276,OO,9,FALSE)</f>
        <v>51609648</v>
      </c>
      <c r="J276" t="str">
        <f>VLOOKUP(A276,OO,10,FALSE)</f>
        <v>Alcantara, Ma. Concepcion</v>
      </c>
      <c r="K276" t="str">
        <f>VLOOKUP(A276,OO,11,FALSE)</f>
        <v>CSR</v>
      </c>
      <c r="L276" t="str">
        <f>VLOOKUP(A276,OO,12,FALSE)</f>
        <v>PRODUCTION</v>
      </c>
      <c r="M276" t="str">
        <f>VLOOKUP(A276,OO,13,FALSE)</f>
        <v>ACTIVE</v>
      </c>
      <c r="N276" t="str">
        <f>VLOOKUP(A276,OO,14,FALSE)</f>
        <v>DME EQ</v>
      </c>
      <c r="O276" t="str">
        <f>VLOOKUP(A276,OO,15,FALSE)</f>
        <v>Wave 35</v>
      </c>
      <c r="P276" t="str">
        <f>VLOOKUP(A276,OO,17,FALSE)</f>
        <v>E0.1</v>
      </c>
      <c r="Q276" t="str">
        <f>VLOOKUP(A276,OO,18,FALSE)</f>
        <v>4.3</v>
      </c>
      <c r="R276" s="64">
        <f>VLOOKUP(A276,OO,19,FALSE)</f>
        <v>42331</v>
      </c>
      <c r="S276" s="64">
        <f>VLOOKUP(A276,OO,20,FALSE)</f>
        <v>43850</v>
      </c>
      <c r="T276">
        <f>VLOOKUP(A276,OO,22,FALSE)</f>
        <v>0</v>
      </c>
      <c r="U276" t="str">
        <f>VLOOKUP(A276,OO,23,FALSE)</f>
        <v>JDAL</v>
      </c>
      <c r="V276" t="str">
        <f>VLOOKUP(A276,OO,24,FALSE)</f>
        <v>JHUNALBERT.DAL</v>
      </c>
      <c r="W276">
        <f>VLOOKUP(A276,OO,25,FALSE)</f>
        <v>69197</v>
      </c>
      <c r="X276" t="str">
        <f>VLOOKUP(A276,OO,26,FALSE)</f>
        <v>DALJHUNALBERT</v>
      </c>
      <c r="Y276" t="str">
        <f>VLOOKUP(A276,OO,27,FALSE)</f>
        <v>PG3.HCLStdPAPEQ.DALJHUNALBERT</v>
      </c>
      <c r="Z276" s="65">
        <f>VLOOKUP(A276,OO,28,FALSE)</f>
        <v>5889</v>
      </c>
      <c r="AA276" s="64">
        <f>VLOOKUP(A276,DZ,6,FALSE)</f>
        <v>31339</v>
      </c>
      <c r="AB276" t="e">
        <f>VLOOKUP(A276,HR,5,FALSE)</f>
        <v>#N/A</v>
      </c>
      <c r="AF276" s="63">
        <v>0</v>
      </c>
      <c r="AG276">
        <v>0</v>
      </c>
      <c r="AH276" s="63">
        <v>62</v>
      </c>
      <c r="AI276" s="63">
        <v>0</v>
      </c>
      <c r="AJ276" s="63">
        <v>0</v>
      </c>
      <c r="AL276" s="94" t="str">
        <f>VLOOKUP(A276,DZ,96,FALSE)</f>
        <v>JHUNALBERTLOPEZDAL@GMAIL.COM</v>
      </c>
      <c r="AM276" s="94" t="str">
        <f>VLOOKUP(A276,PP,13,FALSE)</f>
        <v>DE</v>
      </c>
      <c r="AN276" s="94">
        <f>VLOOKUP(A276,PP,15,FALSE)</f>
        <v>0</v>
      </c>
      <c r="AO276" s="95">
        <f>VLOOKUP(A276,PP,16,FALSE)</f>
        <v>0</v>
      </c>
      <c r="AP276" s="63">
        <f>VLOOKUP(A276,PP,17,FALSE)</f>
        <v>0</v>
      </c>
      <c r="AQ276" s="63">
        <f>VLOOKUP(A276,PP,18,FALSE)</f>
        <v>0</v>
      </c>
      <c r="AR276" s="95" t="str">
        <f>VLOOKUP(A276,BB,3,FALSE)</f>
        <v>Green-Closed</v>
      </c>
      <c r="AS276" s="95">
        <f>VLOOKUP(A276,PP,19,FALSE)</f>
        <v>0</v>
      </c>
      <c r="AT276" s="63">
        <f>VLOOKUP(A276,PP,20,FALSE)</f>
        <v>0</v>
      </c>
      <c r="AU276" s="63">
        <f>VLOOKUP(A276,PP,21,FALSE)</f>
        <v>0</v>
      </c>
      <c r="AV276" s="63">
        <f>VLOOKUP(A276,VV,14,FALSE)</f>
        <v>62</v>
      </c>
      <c r="AW276" s="95">
        <f>VLOOKUP(A276,VV,15,FALSE)</f>
        <v>32312818</v>
      </c>
      <c r="AX276" s="95" t="str">
        <f>VLOOKUP(A276,VV,16,FALSE)</f>
        <v>Passed</v>
      </c>
    </row>
    <row r="277" spans="1:50" x14ac:dyDescent="0.25">
      <c r="A277">
        <f>'Master File 02.27'!A267</f>
        <v>51518664</v>
      </c>
      <c r="B277" t="str">
        <f>VLOOKUP(A277,OO,2,FALSE)</f>
        <v xml:space="preserve">Paladin, Pamela </v>
      </c>
      <c r="G277">
        <f>VLOOKUP(A277,OO,7,FALSE)</f>
        <v>51564379</v>
      </c>
      <c r="H277" t="str">
        <f>VLOOKUP(A277,OO,8,FALSE)</f>
        <v>Puentenegra, Kris Angelo</v>
      </c>
      <c r="I277">
        <f>VLOOKUP(A277,OO,9,FALSE)</f>
        <v>51621455</v>
      </c>
      <c r="J277" t="str">
        <f>VLOOKUP(A277,OO,10,FALSE)</f>
        <v>Francisco, Patricia Anne</v>
      </c>
      <c r="K277" t="str">
        <f>VLOOKUP(A277,OO,11,FALSE)</f>
        <v>Team Leader</v>
      </c>
      <c r="L277" t="str">
        <f>VLOOKUP(A277,OO,12,FALSE)</f>
        <v>SUPPORT</v>
      </c>
      <c r="M277" t="str">
        <f>VLOOKUP(A277,OO,13,FALSE)</f>
        <v>ML</v>
      </c>
      <c r="N277" t="str">
        <f>VLOOKUP(A277,OO,14,FALSE)</f>
        <v>Standard PAP</v>
      </c>
      <c r="O277" t="str">
        <f>VLOOKUP(A277,OO,15,FALSE)</f>
        <v>-</v>
      </c>
      <c r="P277" t="str">
        <f>VLOOKUP(A277,OO,17,FALSE)</f>
        <v>E1.1</v>
      </c>
      <c r="Q277" t="str">
        <f>VLOOKUP(A277,OO,18,FALSE)</f>
        <v>5.5</v>
      </c>
      <c r="R277" s="64">
        <f>VLOOKUP(A277,OO,19,FALSE)</f>
        <v>41883</v>
      </c>
      <c r="S277" s="64">
        <f>VLOOKUP(A277,OO,20,FALSE)</f>
        <v>43657</v>
      </c>
      <c r="T277">
        <f>VLOOKUP(A277,OO,22,FALSE)</f>
        <v>0</v>
      </c>
      <c r="U277" t="str">
        <f>VLOOKUP(A277,OO,23,FALSE)</f>
        <v>PPALADIN</v>
      </c>
      <c r="V277" t="str">
        <f>VLOOKUP(A277,OO,24,FALSE)</f>
        <v>PAMELA.PALADIN</v>
      </c>
      <c r="W277">
        <f>VLOOKUP(A277,OO,25,FALSE)</f>
        <v>69026</v>
      </c>
      <c r="X277" t="str">
        <f>VLOOKUP(A277,OO,26,FALSE)</f>
        <v>PAMELAPALADIN</v>
      </c>
      <c r="Y277" t="str">
        <f>VLOOKUP(A277,OO,27,FALSE)</f>
        <v>PG3.HCLStdPAPEQ.PAMELAPALADIN</v>
      </c>
      <c r="Z277" s="65">
        <f>VLOOKUP(A277,OO,28,FALSE)</f>
        <v>5992</v>
      </c>
      <c r="AA277" s="64">
        <f>VLOOKUP(A277,DZ,6,FALSE)</f>
        <v>30626</v>
      </c>
      <c r="AB277" t="e">
        <f>VLOOKUP(A277,HR,5,FALSE)</f>
        <v>#N/A</v>
      </c>
      <c r="AF277" s="63">
        <v>0</v>
      </c>
      <c r="AG277">
        <v>0</v>
      </c>
      <c r="AH277" s="63" t="e">
        <v>#N/A</v>
      </c>
      <c r="AI277" s="63">
        <v>0</v>
      </c>
      <c r="AJ277" s="63">
        <v>0</v>
      </c>
      <c r="AL277" s="94" t="str">
        <f>VLOOKUP(A277,DZ,96,FALSE)</f>
        <v>PALADIN.PAMELA@GMAIL.COM</v>
      </c>
      <c r="AM277" s="94" t="str">
        <f>VLOOKUP(A277,PP,13,FALSE)</f>
        <v>DE</v>
      </c>
      <c r="AN277" s="94">
        <f>VLOOKUP(A277,PP,15,FALSE)</f>
        <v>0</v>
      </c>
      <c r="AO277" s="95">
        <f>VLOOKUP(A277,PP,16,FALSE)</f>
        <v>0</v>
      </c>
      <c r="AP277" s="63">
        <f>VLOOKUP(A277,PP,17,FALSE)</f>
        <v>0</v>
      </c>
      <c r="AQ277" s="63">
        <f>VLOOKUP(A277,PP,18,FALSE)</f>
        <v>0</v>
      </c>
      <c r="AR277" s="95" t="str">
        <f>VLOOKUP(A277,BB,3,FALSE)</f>
        <v>Green-Closed</v>
      </c>
      <c r="AS277" s="95">
        <f>VLOOKUP(A277,PP,19,FALSE)</f>
        <v>0</v>
      </c>
      <c r="AT277" s="63">
        <f>VLOOKUP(A277,PP,20,FALSE)</f>
        <v>0</v>
      </c>
      <c r="AU277" s="63">
        <f>VLOOKUP(A277,PP,21,FALSE)</f>
        <v>0</v>
      </c>
      <c r="AV277" s="63" t="e">
        <f>VLOOKUP(A277,VV,14,FALSE)</f>
        <v>#N/A</v>
      </c>
      <c r="AW277" s="95" t="e">
        <f>VLOOKUP(A277,VV,15,FALSE)</f>
        <v>#N/A</v>
      </c>
      <c r="AX277" s="95" t="str">
        <f>VLOOKUP(A277,VV,16,FALSE)</f>
        <v>Need update</v>
      </c>
    </row>
    <row r="278" spans="1:50" x14ac:dyDescent="0.25">
      <c r="A278">
        <f>'Master File 02.27'!A268</f>
        <v>51511057</v>
      </c>
      <c r="B278" t="str">
        <f>VLOOKUP(A278,OO,2,FALSE)</f>
        <v xml:space="preserve">Cariaso, Mary Erlynn </v>
      </c>
      <c r="G278">
        <f>VLOOKUP(A278,OO,7,FALSE)</f>
        <v>51591940</v>
      </c>
      <c r="H278" t="str">
        <f>VLOOKUP(A278,OO,8,FALSE)</f>
        <v>Famisaran, Kimberly</v>
      </c>
      <c r="I278">
        <f>VLOOKUP(A278,OO,9,FALSE)</f>
        <v>51609648</v>
      </c>
      <c r="J278" t="str">
        <f>VLOOKUP(A278,OO,10,FALSE)</f>
        <v>Alcantara, Ma. Concepcion</v>
      </c>
      <c r="K278" t="str">
        <f>VLOOKUP(A278,OO,11,FALSE)</f>
        <v>Senior CSR</v>
      </c>
      <c r="L278" t="str">
        <f>VLOOKUP(A278,OO,12,FALSE)</f>
        <v>PRODUCTION</v>
      </c>
      <c r="M278" t="str">
        <f>VLOOKUP(A278,OO,13,FALSE)</f>
        <v>ACTIVE</v>
      </c>
      <c r="N278" t="str">
        <f>VLOOKUP(A278,OO,14,FALSE)</f>
        <v>Sleep EQ</v>
      </c>
      <c r="O278" t="str">
        <f>VLOOKUP(A278,OO,15,FALSE)</f>
        <v>Wave 23</v>
      </c>
      <c r="P278" t="str">
        <f>VLOOKUP(A278,OO,17,FALSE)</f>
        <v>E0.2</v>
      </c>
      <c r="Q278" t="str">
        <f>VLOOKUP(A278,OO,18,FALSE)</f>
        <v>5.7</v>
      </c>
      <c r="R278" s="64">
        <f>VLOOKUP(A278,OO,19,FALSE)</f>
        <v>41848</v>
      </c>
      <c r="S278" s="64">
        <f>VLOOKUP(A278,OO,20,FALSE)</f>
        <v>43647</v>
      </c>
      <c r="T278">
        <f>VLOOKUP(A278,OO,22,FALSE)</f>
        <v>0</v>
      </c>
      <c r="U278" t="str">
        <f>VLOOKUP(A278,OO,23,FALSE)</f>
        <v>MCARIASO</v>
      </c>
      <c r="V278" t="str">
        <f>VLOOKUP(A278,OO,24,FALSE)</f>
        <v>MARYERLYNN.CARIASO</v>
      </c>
      <c r="W278">
        <f>VLOOKUP(A278,OO,25,FALSE)</f>
        <v>69256</v>
      </c>
      <c r="X278" t="str">
        <f>VLOOKUP(A278,OO,26,FALSE)</f>
        <v>CARIASOMARYERLY</v>
      </c>
      <c r="Y278" t="str">
        <f>VLOOKUP(A278,OO,27,FALSE)</f>
        <v>PG3.HCLSleepRSEQ.CARIASOMARYERLY</v>
      </c>
      <c r="Z278" s="65">
        <f>VLOOKUP(A278,OO,28,FALSE)</f>
        <v>16975</v>
      </c>
      <c r="AA278" s="64">
        <f>VLOOKUP(A278,DZ,6,FALSE)</f>
        <v>27622</v>
      </c>
      <c r="AB278" t="e">
        <f>VLOOKUP(A278,HR,5,FALSE)</f>
        <v>#N/A</v>
      </c>
      <c r="AF278" s="63">
        <v>0</v>
      </c>
      <c r="AG278">
        <v>0</v>
      </c>
      <c r="AH278" s="63" t="e">
        <v>#N/A</v>
      </c>
      <c r="AI278" s="63">
        <v>0</v>
      </c>
      <c r="AJ278" s="63">
        <v>0</v>
      </c>
      <c r="AL278" s="94" t="str">
        <f>VLOOKUP(A278,DZ,96,FALSE)</f>
        <v>MARYERLYNNC@YAHOO.COM</v>
      </c>
      <c r="AM278" s="94" t="str">
        <f>VLOOKUP(A278,PP,13,FALSE)</f>
        <v>DE</v>
      </c>
      <c r="AN278" s="94">
        <f>VLOOKUP(A278,PP,15,FALSE)</f>
        <v>0</v>
      </c>
      <c r="AO278" s="95">
        <f>VLOOKUP(A278,PP,16,FALSE)</f>
        <v>0</v>
      </c>
      <c r="AP278" s="63">
        <f>VLOOKUP(A278,PP,17,FALSE)</f>
        <v>0</v>
      </c>
      <c r="AQ278" s="63">
        <f>VLOOKUP(A278,PP,18,FALSE)</f>
        <v>0</v>
      </c>
      <c r="AR278" s="95" t="str">
        <f>VLOOKUP(A278,BB,3,FALSE)</f>
        <v>Green-Closed</v>
      </c>
      <c r="AS278" s="95">
        <f>VLOOKUP(A278,PP,19,FALSE)</f>
        <v>0</v>
      </c>
      <c r="AT278" s="63">
        <f>VLOOKUP(A278,PP,20,FALSE)</f>
        <v>0</v>
      </c>
      <c r="AU278" s="63">
        <f>VLOOKUP(A278,PP,21,FALSE)</f>
        <v>0</v>
      </c>
      <c r="AV278" s="63" t="e">
        <f>VLOOKUP(A278,VV,14,FALSE)</f>
        <v>#N/A</v>
      </c>
      <c r="AW278" s="95" t="e">
        <f>VLOOKUP(A278,VV,15,FALSE)</f>
        <v>#N/A</v>
      </c>
      <c r="AX278" s="95" t="str">
        <f>VLOOKUP(A278,VV,16,FALSE)</f>
        <v>Need update</v>
      </c>
    </row>
    <row r="279" spans="1:50" x14ac:dyDescent="0.25">
      <c r="A279">
        <f>'Master File 02.27'!A274</f>
        <v>51810947</v>
      </c>
      <c r="B279" t="str">
        <f>VLOOKUP(A279,OO,2,FALSE)</f>
        <v xml:space="preserve">Rodrigo, Jacklyn Rose </v>
      </c>
      <c r="G279">
        <f>VLOOKUP(A279,OO,7,FALSE)</f>
        <v>40108183</v>
      </c>
      <c r="H279" t="str">
        <f>VLOOKUP(A279,OO,8,FALSE)</f>
        <v>Roopesh Mishra</v>
      </c>
      <c r="I279" t="str">
        <f>VLOOKUP(A279,OO,9,FALSE)</f>
        <v>-</v>
      </c>
      <c r="J279" t="str">
        <f>VLOOKUP(A279,OO,10,FALSE)</f>
        <v>-</v>
      </c>
      <c r="K279" t="str">
        <f>VLOOKUP(A279,OO,11,FALSE)</f>
        <v>HR</v>
      </c>
      <c r="L279" t="str">
        <f>VLOOKUP(A279,OO,12,FALSE)</f>
        <v>SUPPORT</v>
      </c>
      <c r="M279" t="str">
        <f>VLOOKUP(A279,OO,13,FALSE)</f>
        <v>ACTIVE</v>
      </c>
      <c r="N279" t="str">
        <f>VLOOKUP(A279,OO,14,FALSE)</f>
        <v>ALL</v>
      </c>
      <c r="O279">
        <f>VLOOKUP(A279,OO,15,FALSE)</f>
        <v>0</v>
      </c>
      <c r="P279" t="str">
        <f>VLOOKUP(A279,OO,17,FALSE)</f>
        <v>E3.2</v>
      </c>
      <c r="Q279" t="str">
        <f>VLOOKUP(A279,OO,18,FALSE)</f>
        <v>0.9</v>
      </c>
      <c r="R279" s="64">
        <f>VLOOKUP(A279,OO,19,FALSE)</f>
        <v>43601</v>
      </c>
      <c r="S279" s="64">
        <f>VLOOKUP(A279,OO,20,FALSE)</f>
        <v>0</v>
      </c>
      <c r="T279">
        <f>VLOOKUP(A279,OO,22,FALSE)</f>
        <v>0</v>
      </c>
      <c r="U279">
        <f>VLOOKUP(A279,OO,23,FALSE)</f>
        <v>0</v>
      </c>
      <c r="V279" t="str">
        <f>VLOOKUP(A279,OO,24,FALSE)</f>
        <v>JACKLYNROSE.RODRIGO</v>
      </c>
      <c r="W279">
        <f>VLOOKUP(A279,OO,25,FALSE)</f>
        <v>0</v>
      </c>
      <c r="X279" t="str">
        <f>VLOOKUP(A279,OO,26,FALSE)</f>
        <v/>
      </c>
      <c r="Y279">
        <f>VLOOKUP(A279,OO,27,FALSE)</f>
        <v>0</v>
      </c>
      <c r="Z279" s="65">
        <f>VLOOKUP(A279,OO,28,FALSE)</f>
        <v>0</v>
      </c>
      <c r="AA279" s="64">
        <f>VLOOKUP(A279,DZ,6,FALSE)</f>
        <v>29545</v>
      </c>
      <c r="AB279" t="e">
        <f>VLOOKUP(A279,HR,5,FALSE)</f>
        <v>#N/A</v>
      </c>
      <c r="AF279" s="63">
        <v>0</v>
      </c>
      <c r="AG279">
        <v>0</v>
      </c>
      <c r="AH279" s="63" t="e">
        <v>#N/A</v>
      </c>
      <c r="AI279" s="63">
        <v>0</v>
      </c>
      <c r="AJ279" s="63">
        <v>0</v>
      </c>
      <c r="AL279" s="94" t="str">
        <f>VLOOKUP(A279,DZ,96,FALSE)</f>
        <v>JACKLYN.RODRIGO@GMAIL.COM</v>
      </c>
      <c r="AM279" s="94" t="str">
        <f>VLOOKUP(A279,PP,13,FALSE)</f>
        <v>Support</v>
      </c>
      <c r="AN279" s="94">
        <f>VLOOKUP(A279,PP,15,FALSE)</f>
        <v>0</v>
      </c>
      <c r="AO279" s="95">
        <f>VLOOKUP(A279,PP,16,FALSE)</f>
        <v>0</v>
      </c>
      <c r="AP279" s="63">
        <f>VLOOKUP(A279,PP,17,FALSE)</f>
        <v>0</v>
      </c>
      <c r="AQ279" s="63">
        <f>VLOOKUP(A279,PP,18,FALSE)</f>
        <v>0</v>
      </c>
      <c r="AR279" s="95" t="e">
        <f>VLOOKUP(A279,BB,3,FALSE)</f>
        <v>#N/A</v>
      </c>
      <c r="AS279" s="95">
        <f>VLOOKUP(A279,PP,19,FALSE)</f>
        <v>0</v>
      </c>
      <c r="AT279" s="63">
        <f>VLOOKUP(A279,PP,20,FALSE)</f>
        <v>0</v>
      </c>
      <c r="AU279" s="63">
        <f>VLOOKUP(A279,PP,21,FALSE)</f>
        <v>0</v>
      </c>
      <c r="AV279" s="63" t="e">
        <f>VLOOKUP(A279,VV,14,FALSE)</f>
        <v>#N/A</v>
      </c>
      <c r="AW279" s="95" t="e">
        <f>VLOOKUP(A279,VV,15,FALSE)</f>
        <v>#N/A</v>
      </c>
      <c r="AX279" s="95" t="str">
        <f>VLOOKUP(A279,VV,16,FALSE)</f>
        <v>Need update</v>
      </c>
    </row>
    <row r="280" spans="1:50" x14ac:dyDescent="0.25">
      <c r="A280">
        <f>'Master File 02.27'!A278</f>
        <v>51857172</v>
      </c>
      <c r="B280" t="str">
        <f>VLOOKUP(A280,OO,2,FALSE)</f>
        <v xml:space="preserve">Neyra, Myra May </v>
      </c>
      <c r="G280">
        <f>VLOOKUP(A280,OO,7,FALSE)</f>
        <v>51710500</v>
      </c>
      <c r="H280" t="str">
        <f>VLOOKUP(A280,OO,8,FALSE)</f>
        <v>Rodriguez, Rose Anne</v>
      </c>
      <c r="I280">
        <f>VLOOKUP(A280,OO,9,FALSE)</f>
        <v>51758030</v>
      </c>
      <c r="J280" t="str">
        <f>VLOOKUP(A280,OO,10,FALSE)</f>
        <v>Alaganantham, Sundaram</v>
      </c>
      <c r="K280" t="str">
        <f>VLOOKUP(A280,OO,11,FALSE)</f>
        <v>Senior CSR</v>
      </c>
      <c r="L280" t="str">
        <f>VLOOKUP(A280,OO,12,FALSE)</f>
        <v>ABAY</v>
      </c>
      <c r="M280" t="str">
        <f>VLOOKUP(A280,OO,13,FALSE)</f>
        <v>ACTIVE</v>
      </c>
      <c r="N280" t="str">
        <f>VLOOKUP(A280,OO,14,FALSE)</f>
        <v>PPMC</v>
      </c>
      <c r="O280" t="str">
        <f>VLOOKUP(A280,OO,15,FALSE)</f>
        <v>Wave 23</v>
      </c>
      <c r="P280" t="str">
        <f>VLOOKUP(A280,OO,17,FALSE)</f>
        <v>E0.2</v>
      </c>
      <c r="Q280" t="str">
        <f>VLOOKUP(A280,OO,18,FALSE)</f>
        <v>0.1</v>
      </c>
      <c r="R280" s="64">
        <f>VLOOKUP(A280,OO,19,FALSE)</f>
        <v>43832</v>
      </c>
      <c r="S280" s="64">
        <f>VLOOKUP(A280,OO,20,FALSE)</f>
        <v>43885</v>
      </c>
      <c r="T280">
        <f>VLOOKUP(A280,OO,22,FALSE)</f>
        <v>0</v>
      </c>
      <c r="U280" t="str">
        <f>VLOOKUP(A280,OO,23,FALSE)</f>
        <v>MNEYRA</v>
      </c>
      <c r="V280" t="str">
        <f>VLOOKUP(A280,OO,24,FALSE)</f>
        <v>MYRAMAY.NEYRA</v>
      </c>
      <c r="W280">
        <f>VLOOKUP(A280,OO,25,FALSE)</f>
        <v>48560</v>
      </c>
      <c r="X280" t="str">
        <f>VLOOKUP(A280,OO,26,FALSE)</f>
        <v>NeyraMyraMay</v>
      </c>
      <c r="Y280" t="str">
        <f>VLOOKUP(A280,OO,27,FALSE)</f>
        <v>PG3.HCLPPMCIB.NeyraMyraMay</v>
      </c>
      <c r="Z280" s="65">
        <f>VLOOKUP(A280,OO,28,FALSE)</f>
        <v>0</v>
      </c>
      <c r="AA280" s="64">
        <f>VLOOKUP(A280,DZ,6,FALSE)</f>
        <v>29724</v>
      </c>
      <c r="AB280" t="e">
        <f>VLOOKUP(A280,HR,5,FALSE)</f>
        <v>#N/A</v>
      </c>
      <c r="AF280" s="63">
        <v>0</v>
      </c>
      <c r="AG280">
        <v>0</v>
      </c>
      <c r="AH280" s="63" t="e">
        <v>#N/A</v>
      </c>
      <c r="AI280" s="63">
        <v>0</v>
      </c>
      <c r="AJ280" s="63">
        <v>0</v>
      </c>
      <c r="AL280" s="94" t="str">
        <f>VLOOKUP(A280,DZ,96,FALSE)</f>
        <v>CASSIE.MHAE031@HOTMAIL.COM</v>
      </c>
      <c r="AM280" s="94" t="str">
        <f>VLOOKUP(A280,PP,13,FALSE)</f>
        <v>New Hire</v>
      </c>
      <c r="AN280" s="94">
        <f>VLOOKUP(A280,PP,15,FALSE)</f>
        <v>0</v>
      </c>
      <c r="AO280" s="95">
        <f>VLOOKUP(A280,PP,16,FALSE)</f>
        <v>0</v>
      </c>
      <c r="AP280" s="63">
        <f>VLOOKUP(A280,PP,17,FALSE)</f>
        <v>0</v>
      </c>
      <c r="AQ280" s="63">
        <f>VLOOKUP(A280,PP,18,FALSE)</f>
        <v>0</v>
      </c>
      <c r="AR280" s="95" t="e">
        <f>VLOOKUP(A280,BB,3,FALSE)</f>
        <v>#N/A</v>
      </c>
      <c r="AS280" s="95">
        <f>VLOOKUP(A280,PP,19,FALSE)</f>
        <v>0</v>
      </c>
      <c r="AT280" s="63">
        <f>VLOOKUP(A280,PP,20,FALSE)</f>
        <v>0</v>
      </c>
      <c r="AU280" s="63">
        <f>VLOOKUP(A280,PP,21,FALSE)</f>
        <v>0</v>
      </c>
      <c r="AV280" s="63" t="e">
        <f>VLOOKUP(A280,VV,14,FALSE)</f>
        <v>#N/A</v>
      </c>
      <c r="AW280" s="95" t="e">
        <f>VLOOKUP(A280,VV,15,FALSE)</f>
        <v>#N/A</v>
      </c>
      <c r="AX280" s="95" t="str">
        <f>VLOOKUP(A280,VV,16,FALSE)</f>
        <v>Need update</v>
      </c>
    </row>
    <row r="281" spans="1:50" x14ac:dyDescent="0.25">
      <c r="A281">
        <f>'Master File 02.27'!A279</f>
        <v>51857173</v>
      </c>
      <c r="B281" t="str">
        <f>VLOOKUP(A281,OO,2,FALSE)</f>
        <v xml:space="preserve">Germino, John Paul  </v>
      </c>
      <c r="G281">
        <f>VLOOKUP(A281,OO,7,FALSE)</f>
        <v>51710500</v>
      </c>
      <c r="H281" t="str">
        <f>VLOOKUP(A281,OO,8,FALSE)</f>
        <v>Rodriguez, Rose Anne</v>
      </c>
      <c r="I281">
        <f>VLOOKUP(A281,OO,9,FALSE)</f>
        <v>51758030</v>
      </c>
      <c r="J281" t="str">
        <f>VLOOKUP(A281,OO,10,FALSE)</f>
        <v>Alaganantham, Sundaram</v>
      </c>
      <c r="K281" t="str">
        <f>VLOOKUP(A281,OO,11,FALSE)</f>
        <v>Senior CSR</v>
      </c>
      <c r="L281" t="str">
        <f>VLOOKUP(A281,OO,12,FALSE)</f>
        <v>ABAY</v>
      </c>
      <c r="M281" t="str">
        <f>VLOOKUP(A281,OO,13,FALSE)</f>
        <v>ACTIVE</v>
      </c>
      <c r="N281" t="str">
        <f>VLOOKUP(A281,OO,14,FALSE)</f>
        <v>PPMC</v>
      </c>
      <c r="O281" t="str">
        <f>VLOOKUP(A281,OO,15,FALSE)</f>
        <v>Wave 23</v>
      </c>
      <c r="P281" t="str">
        <f>VLOOKUP(A281,OO,17,FALSE)</f>
        <v>E0.2</v>
      </c>
      <c r="Q281" t="str">
        <f>VLOOKUP(A281,OO,18,FALSE)</f>
        <v>0.1</v>
      </c>
      <c r="R281" s="64">
        <f>VLOOKUP(A281,OO,19,FALSE)</f>
        <v>43832</v>
      </c>
      <c r="S281" s="64">
        <f>VLOOKUP(A281,OO,20,FALSE)</f>
        <v>43885</v>
      </c>
      <c r="T281">
        <f>VLOOKUP(A281,OO,22,FALSE)</f>
        <v>0</v>
      </c>
      <c r="U281" t="str">
        <f>VLOOKUP(A281,OO,23,FALSE)</f>
        <v>JGERMINO</v>
      </c>
      <c r="V281" t="str">
        <f>VLOOKUP(A281,OO,24,FALSE)</f>
        <v>JOHNPAUL.GERMINO</v>
      </c>
      <c r="W281">
        <f>VLOOKUP(A281,OO,25,FALSE)</f>
        <v>48522</v>
      </c>
      <c r="X281" t="str">
        <f>VLOOKUP(A281,OO,26,FALSE)</f>
        <v>GerminoJohnPaul</v>
      </c>
      <c r="Y281" t="str">
        <f>VLOOKUP(A281,OO,27,FALSE)</f>
        <v>PG3.HCLPPMCIB.GerminoJohnPaul</v>
      </c>
      <c r="Z281" s="65">
        <f>VLOOKUP(A281,OO,28,FALSE)</f>
        <v>0</v>
      </c>
      <c r="AA281" s="64">
        <f>VLOOKUP(A281,DZ,6,FALSE)</f>
        <v>35929</v>
      </c>
      <c r="AB281" t="e">
        <f>VLOOKUP(A281,HR,5,FALSE)</f>
        <v>#N/A</v>
      </c>
      <c r="AF281" s="63">
        <v>0</v>
      </c>
      <c r="AG281">
        <v>0</v>
      </c>
      <c r="AH281" s="63" t="e">
        <v>#N/A</v>
      </c>
      <c r="AI281" s="63">
        <v>0</v>
      </c>
      <c r="AJ281" s="63">
        <v>0</v>
      </c>
      <c r="AL281" s="94" t="str">
        <f>VLOOKUP(A281,DZ,96,FALSE)</f>
        <v>JUANGERMINO@ICLOUD.COM</v>
      </c>
      <c r="AM281" s="94" t="str">
        <f>VLOOKUP(A281,PP,13,FALSE)</f>
        <v>New Hire</v>
      </c>
      <c r="AN281" s="94">
        <f>VLOOKUP(A281,PP,15,FALSE)</f>
        <v>0</v>
      </c>
      <c r="AO281" s="95">
        <f>VLOOKUP(A281,PP,16,FALSE)</f>
        <v>0</v>
      </c>
      <c r="AP281" s="63">
        <f>VLOOKUP(A281,PP,17,FALSE)</f>
        <v>0</v>
      </c>
      <c r="AQ281" s="63">
        <f>VLOOKUP(A281,PP,18,FALSE)</f>
        <v>0</v>
      </c>
      <c r="AR281" s="95" t="e">
        <f>VLOOKUP(A281,BB,3,FALSE)</f>
        <v>#N/A</v>
      </c>
      <c r="AS281" s="95">
        <f>VLOOKUP(A281,PP,19,FALSE)</f>
        <v>0</v>
      </c>
      <c r="AT281" s="63">
        <f>VLOOKUP(A281,PP,20,FALSE)</f>
        <v>0</v>
      </c>
      <c r="AU281" s="63">
        <f>VLOOKUP(A281,PP,21,FALSE)</f>
        <v>0</v>
      </c>
      <c r="AV281" s="63" t="e">
        <f>VLOOKUP(A281,VV,14,FALSE)</f>
        <v>#N/A</v>
      </c>
      <c r="AW281" s="95" t="e">
        <f>VLOOKUP(A281,VV,15,FALSE)</f>
        <v>#N/A</v>
      </c>
      <c r="AX281" s="95" t="str">
        <f>VLOOKUP(A281,VV,16,FALSE)</f>
        <v>Need update</v>
      </c>
    </row>
    <row r="282" spans="1:50" x14ac:dyDescent="0.25">
      <c r="A282">
        <f>'Master File 02.27'!A280</f>
        <v>51857171</v>
      </c>
      <c r="B282" t="str">
        <f>VLOOKUP(A282,OO,2,FALSE)</f>
        <v xml:space="preserve">Dela Cruz, Raquel </v>
      </c>
      <c r="G282">
        <f>VLOOKUP(A282,OO,7,FALSE)</f>
        <v>51710500</v>
      </c>
      <c r="H282" t="str">
        <f>VLOOKUP(A282,OO,8,FALSE)</f>
        <v>Rodriguez, Rose Anne</v>
      </c>
      <c r="I282">
        <f>VLOOKUP(A282,OO,9,FALSE)</f>
        <v>51758030</v>
      </c>
      <c r="J282" t="str">
        <f>VLOOKUP(A282,OO,10,FALSE)</f>
        <v>Alaganantham, Sundaram</v>
      </c>
      <c r="K282" t="str">
        <f>VLOOKUP(A282,OO,11,FALSE)</f>
        <v>Senior CSR</v>
      </c>
      <c r="L282" t="str">
        <f>VLOOKUP(A282,OO,12,FALSE)</f>
        <v>ABAY</v>
      </c>
      <c r="M282" t="str">
        <f>VLOOKUP(A282,OO,13,FALSE)</f>
        <v>ACTIVE</v>
      </c>
      <c r="N282" t="str">
        <f>VLOOKUP(A282,OO,14,FALSE)</f>
        <v>PPMC</v>
      </c>
      <c r="O282" t="str">
        <f>VLOOKUP(A282,OO,15,FALSE)</f>
        <v>Wave 23</v>
      </c>
      <c r="P282" t="str">
        <f>VLOOKUP(A282,OO,17,FALSE)</f>
        <v>E0.2</v>
      </c>
      <c r="Q282" t="str">
        <f>VLOOKUP(A282,OO,18,FALSE)</f>
        <v>0.1</v>
      </c>
      <c r="R282" s="64">
        <f>VLOOKUP(A282,OO,19,FALSE)</f>
        <v>43832</v>
      </c>
      <c r="S282" s="64">
        <f>VLOOKUP(A282,OO,20,FALSE)</f>
        <v>43885</v>
      </c>
      <c r="T282">
        <f>VLOOKUP(A282,OO,22,FALSE)</f>
        <v>0</v>
      </c>
      <c r="U282" t="str">
        <f>VLOOKUP(A282,OO,23,FALSE)</f>
        <v>RDELACR5</v>
      </c>
      <c r="V282" t="str">
        <f>VLOOKUP(A282,OO,24,FALSE)</f>
        <v>RAQUEL.DELACRUZ</v>
      </c>
      <c r="W282">
        <f>VLOOKUP(A282,OO,25,FALSE)</f>
        <v>69337</v>
      </c>
      <c r="X282" t="str">
        <f>VLOOKUP(A282,OO,26,FALSE)</f>
        <v>DelaCruzRaquel</v>
      </c>
      <c r="Y282" t="str">
        <f>VLOOKUP(A282,OO,27,FALSE)</f>
        <v>PG3.HCLPPMCIB.DelaCruzRaquel</v>
      </c>
      <c r="Z282" s="65">
        <f>VLOOKUP(A282,OO,28,FALSE)</f>
        <v>0</v>
      </c>
      <c r="AA282" s="64">
        <f>VLOOKUP(A282,DZ,6,FALSE)</f>
        <v>28869</v>
      </c>
      <c r="AB282" t="e">
        <f>VLOOKUP(A282,HR,5,FALSE)</f>
        <v>#N/A</v>
      </c>
      <c r="AF282" s="63">
        <v>0</v>
      </c>
      <c r="AG282">
        <v>0</v>
      </c>
      <c r="AH282" s="63" t="e">
        <v>#N/A</v>
      </c>
      <c r="AI282" s="63">
        <v>0</v>
      </c>
      <c r="AJ282" s="63">
        <v>0</v>
      </c>
      <c r="AL282" s="94" t="str">
        <f>VLOOKUP(A282,DZ,96,FALSE)</f>
        <v>KELLADLC@YAHOO.COM</v>
      </c>
      <c r="AM282" s="94" t="str">
        <f>VLOOKUP(A282,PP,13,FALSE)</f>
        <v>New Hire</v>
      </c>
      <c r="AN282" s="94">
        <f>VLOOKUP(A282,PP,15,FALSE)</f>
        <v>0</v>
      </c>
      <c r="AO282" s="95">
        <f>VLOOKUP(A282,PP,16,FALSE)</f>
        <v>0</v>
      </c>
      <c r="AP282" s="63">
        <f>VLOOKUP(A282,PP,17,FALSE)</f>
        <v>0</v>
      </c>
      <c r="AQ282" s="63">
        <f>VLOOKUP(A282,PP,18,FALSE)</f>
        <v>0</v>
      </c>
      <c r="AR282" s="95" t="e">
        <f>VLOOKUP(A282,BB,3,FALSE)</f>
        <v>#N/A</v>
      </c>
      <c r="AS282" s="95">
        <f>VLOOKUP(A282,PP,19,FALSE)</f>
        <v>0</v>
      </c>
      <c r="AT282" s="63">
        <f>VLOOKUP(A282,PP,20,FALSE)</f>
        <v>0</v>
      </c>
      <c r="AU282" s="63">
        <f>VLOOKUP(A282,PP,21,FALSE)</f>
        <v>0</v>
      </c>
      <c r="AV282" s="63" t="e">
        <f>VLOOKUP(A282,VV,14,FALSE)</f>
        <v>#N/A</v>
      </c>
      <c r="AW282" s="95" t="e">
        <f>VLOOKUP(A282,VV,15,FALSE)</f>
        <v>#N/A</v>
      </c>
      <c r="AX282" s="95" t="str">
        <f>VLOOKUP(A282,VV,16,FALSE)</f>
        <v>Need update</v>
      </c>
    </row>
    <row r="283" spans="1:50" x14ac:dyDescent="0.25">
      <c r="A283">
        <f>'Master File 02.27'!A281</f>
        <v>51857174</v>
      </c>
      <c r="B283" t="str">
        <f>VLOOKUP(A283,OO,2,FALSE)</f>
        <v xml:space="preserve">Miralles, Jan Louise </v>
      </c>
      <c r="G283">
        <f>VLOOKUP(A283,OO,7,FALSE)</f>
        <v>51710500</v>
      </c>
      <c r="H283" t="str">
        <f>VLOOKUP(A283,OO,8,FALSE)</f>
        <v>Rodriguez, Rose Anne</v>
      </c>
      <c r="I283">
        <f>VLOOKUP(A283,OO,9,FALSE)</f>
        <v>51758030</v>
      </c>
      <c r="J283" t="str">
        <f>VLOOKUP(A283,OO,10,FALSE)</f>
        <v>Alaganantham, Sundaram</v>
      </c>
      <c r="K283" t="str">
        <f>VLOOKUP(A283,OO,11,FALSE)</f>
        <v>Senior CSR</v>
      </c>
      <c r="L283" t="str">
        <f>VLOOKUP(A283,OO,12,FALSE)</f>
        <v>ABAY</v>
      </c>
      <c r="M283" t="str">
        <f>VLOOKUP(A283,OO,13,FALSE)</f>
        <v>ACTIVE</v>
      </c>
      <c r="N283" t="str">
        <f>VLOOKUP(A283,OO,14,FALSE)</f>
        <v>PPMC</v>
      </c>
      <c r="O283" t="str">
        <f>VLOOKUP(A283,OO,15,FALSE)</f>
        <v>Wave 23</v>
      </c>
      <c r="P283" t="str">
        <f>VLOOKUP(A283,OO,17,FALSE)</f>
        <v>E0.2</v>
      </c>
      <c r="Q283" t="str">
        <f>VLOOKUP(A283,OO,18,FALSE)</f>
        <v>0.1</v>
      </c>
      <c r="R283" s="64">
        <f>VLOOKUP(A283,OO,19,FALSE)</f>
        <v>43832</v>
      </c>
      <c r="S283" s="64">
        <f>VLOOKUP(A283,OO,20,FALSE)</f>
        <v>43885</v>
      </c>
      <c r="T283">
        <f>VLOOKUP(A283,OO,22,FALSE)</f>
        <v>0</v>
      </c>
      <c r="U283" t="str">
        <f>VLOOKUP(A283,OO,23,FALSE)</f>
        <v>JMIRALLE</v>
      </c>
      <c r="V283" t="str">
        <f>VLOOKUP(A283,OO,24,FALSE)</f>
        <v>JANLOUISE.MIRALLES</v>
      </c>
      <c r="W283">
        <f>VLOOKUP(A283,OO,25,FALSE)</f>
        <v>69114</v>
      </c>
      <c r="X283" t="str">
        <f>VLOOKUP(A283,OO,26,FALSE)</f>
        <v>MirallesJanLouise</v>
      </c>
      <c r="Y283" t="str">
        <f>VLOOKUP(A283,OO,27,FALSE)</f>
        <v>PG3.HCLPPMCIB.MirallesJanLouise</v>
      </c>
      <c r="Z283" s="65">
        <f>VLOOKUP(A283,OO,28,FALSE)</f>
        <v>0</v>
      </c>
      <c r="AA283" s="64">
        <f>VLOOKUP(A283,DZ,6,FALSE)</f>
        <v>33720</v>
      </c>
      <c r="AB283" t="e">
        <f>VLOOKUP(A283,HR,5,FALSE)</f>
        <v>#N/A</v>
      </c>
      <c r="AF283" s="63">
        <v>0</v>
      </c>
      <c r="AG283">
        <v>0</v>
      </c>
      <c r="AH283" s="63" t="e">
        <v>#N/A</v>
      </c>
      <c r="AI283" s="63">
        <v>0</v>
      </c>
      <c r="AJ283" s="63">
        <v>0</v>
      </c>
      <c r="AL283" s="94" t="str">
        <f>VLOOKUP(A283,DZ,96,FALSE)</f>
        <v>MIRALLESJOLLY@GMAIL.COM</v>
      </c>
      <c r="AM283" s="94" t="str">
        <f>VLOOKUP(A283,PP,13,FALSE)</f>
        <v>New Hire</v>
      </c>
      <c r="AN283" s="94">
        <f>VLOOKUP(A283,PP,15,FALSE)</f>
        <v>0</v>
      </c>
      <c r="AO283" s="95">
        <f>VLOOKUP(A283,PP,16,FALSE)</f>
        <v>0</v>
      </c>
      <c r="AP283" s="63">
        <f>VLOOKUP(A283,PP,17,FALSE)</f>
        <v>0</v>
      </c>
      <c r="AQ283" s="63">
        <f>VLOOKUP(A283,PP,18,FALSE)</f>
        <v>0</v>
      </c>
      <c r="AR283" s="95" t="e">
        <f>VLOOKUP(A283,BB,3,FALSE)</f>
        <v>#N/A</v>
      </c>
      <c r="AS283" s="95">
        <f>VLOOKUP(A283,PP,19,FALSE)</f>
        <v>0</v>
      </c>
      <c r="AT283" s="63">
        <f>VLOOKUP(A283,PP,20,FALSE)</f>
        <v>0</v>
      </c>
      <c r="AU283" s="63">
        <f>VLOOKUP(A283,PP,21,FALSE)</f>
        <v>0</v>
      </c>
      <c r="AV283" s="63" t="e">
        <f>VLOOKUP(A283,VV,14,FALSE)</f>
        <v>#N/A</v>
      </c>
      <c r="AW283" s="95" t="e">
        <f>VLOOKUP(A283,VV,15,FALSE)</f>
        <v>#N/A</v>
      </c>
      <c r="AX283" s="95" t="str">
        <f>VLOOKUP(A283,VV,16,FALSE)</f>
        <v>Need update</v>
      </c>
    </row>
    <row r="284" spans="1:50" x14ac:dyDescent="0.25">
      <c r="A284">
        <f>'Master File 02.27'!A282</f>
        <v>51857736</v>
      </c>
      <c r="B284" t="str">
        <f>VLOOKUP(A284,OO,2,FALSE)</f>
        <v xml:space="preserve">Cuevas, Tristan </v>
      </c>
      <c r="G284">
        <f>VLOOKUP(A284,OO,7,FALSE)</f>
        <v>51710500</v>
      </c>
      <c r="H284" t="str">
        <f>VLOOKUP(A284,OO,8,FALSE)</f>
        <v>Rodriguez, Rose Anne</v>
      </c>
      <c r="I284">
        <f>VLOOKUP(A284,OO,9,FALSE)</f>
        <v>51758030</v>
      </c>
      <c r="J284" t="str">
        <f>VLOOKUP(A284,OO,10,FALSE)</f>
        <v>Alaganantham, Sundaram</v>
      </c>
      <c r="K284" t="str">
        <f>VLOOKUP(A284,OO,11,FALSE)</f>
        <v>Senior CSR</v>
      </c>
      <c r="L284" t="str">
        <f>VLOOKUP(A284,OO,12,FALSE)</f>
        <v>ABAY</v>
      </c>
      <c r="M284" t="str">
        <f>VLOOKUP(A284,OO,13,FALSE)</f>
        <v>ACTIVE</v>
      </c>
      <c r="N284" t="str">
        <f>VLOOKUP(A284,OO,14,FALSE)</f>
        <v>PPMC</v>
      </c>
      <c r="O284" t="str">
        <f>VLOOKUP(A284,OO,15,FALSE)</f>
        <v>Wave 23</v>
      </c>
      <c r="P284" t="str">
        <f>VLOOKUP(A284,OO,17,FALSE)</f>
        <v>E0.2</v>
      </c>
      <c r="Q284" t="str">
        <f>VLOOKUP(A284,OO,18,FALSE)</f>
        <v>0.1</v>
      </c>
      <c r="R284" s="64">
        <f>VLOOKUP(A284,OO,19,FALSE)</f>
        <v>43839</v>
      </c>
      <c r="S284" s="64">
        <f>VLOOKUP(A284,OO,20,FALSE)</f>
        <v>43885</v>
      </c>
      <c r="T284">
        <f>VLOOKUP(A284,OO,22,FALSE)</f>
        <v>0</v>
      </c>
      <c r="U284" t="str">
        <f>VLOOKUP(A284,OO,23,FALSE)</f>
        <v>TCUEVAS1</v>
      </c>
      <c r="V284" t="str">
        <f>VLOOKUP(A284,OO,24,FALSE)</f>
        <v>TRISTAN.CUEVAS</v>
      </c>
      <c r="W284">
        <f>VLOOKUP(A284,OO,25,FALSE)</f>
        <v>48460</v>
      </c>
      <c r="X284" t="str">
        <f>VLOOKUP(A284,OO,26,FALSE)</f>
        <v>CuevasTristan</v>
      </c>
      <c r="Y284" t="str">
        <f>VLOOKUP(A284,OO,27,FALSE)</f>
        <v>PG3.HCLPPMCIB.CuevasTristan</v>
      </c>
      <c r="Z284" s="65">
        <f>VLOOKUP(A284,OO,28,FALSE)</f>
        <v>0</v>
      </c>
      <c r="AA284" s="64">
        <f>VLOOKUP(A284,DZ,6,FALSE)</f>
        <v>31033</v>
      </c>
      <c r="AB284" t="e">
        <f>VLOOKUP(A284,HR,5,FALSE)</f>
        <v>#N/A</v>
      </c>
      <c r="AF284" s="63">
        <v>0</v>
      </c>
      <c r="AG284">
        <v>0</v>
      </c>
      <c r="AH284" s="63" t="e">
        <v>#N/A</v>
      </c>
      <c r="AI284" s="63">
        <v>0</v>
      </c>
      <c r="AJ284" s="63">
        <v>0</v>
      </c>
      <c r="AL284" s="94" t="str">
        <f>VLOOKUP(A284,DZ,96,FALSE)</f>
        <v>TRISTAN.CUEVAS17@GMAIL.COM</v>
      </c>
      <c r="AM284" s="94" t="str">
        <f>VLOOKUP(A284,PP,13,FALSE)</f>
        <v>New Hire</v>
      </c>
      <c r="AN284" s="94">
        <f>VLOOKUP(A284,PP,15,FALSE)</f>
        <v>0</v>
      </c>
      <c r="AO284" s="95">
        <f>VLOOKUP(A284,PP,16,FALSE)</f>
        <v>0</v>
      </c>
      <c r="AP284" s="63">
        <f>VLOOKUP(A284,PP,17,FALSE)</f>
        <v>0</v>
      </c>
      <c r="AQ284" s="63">
        <f>VLOOKUP(A284,PP,18,FALSE)</f>
        <v>0</v>
      </c>
      <c r="AR284" s="95" t="e">
        <f>VLOOKUP(A284,BB,3,FALSE)</f>
        <v>#N/A</v>
      </c>
      <c r="AS284" s="95">
        <f>VLOOKUP(A284,PP,19,FALSE)</f>
        <v>0</v>
      </c>
      <c r="AT284" s="63">
        <f>VLOOKUP(A284,PP,20,FALSE)</f>
        <v>0</v>
      </c>
      <c r="AU284" s="63">
        <f>VLOOKUP(A284,PP,21,FALSE)</f>
        <v>0</v>
      </c>
      <c r="AV284" s="63" t="e">
        <f>VLOOKUP(A284,VV,14,FALSE)</f>
        <v>#N/A</v>
      </c>
      <c r="AW284" s="95" t="e">
        <f>VLOOKUP(A284,VV,15,FALSE)</f>
        <v>#N/A</v>
      </c>
      <c r="AX284" s="95" t="str">
        <f>VLOOKUP(A284,VV,16,FALSE)</f>
        <v>Need update</v>
      </c>
    </row>
    <row r="285" spans="1:50" x14ac:dyDescent="0.25">
      <c r="A285">
        <f>'Master File 02.27'!A283</f>
        <v>51825648</v>
      </c>
      <c r="B285" t="str">
        <f>VLOOKUP(A285,OO,2,FALSE)</f>
        <v xml:space="preserve">Aranda, Gracel </v>
      </c>
      <c r="G285">
        <f>VLOOKUP(A285,OO,7,FALSE)</f>
        <v>51710500</v>
      </c>
      <c r="H285" t="str">
        <f>VLOOKUP(A285,OO,8,FALSE)</f>
        <v>Rodriguez, Rose Anne</v>
      </c>
      <c r="I285">
        <f>VLOOKUP(A285,OO,9,FALSE)</f>
        <v>51758030</v>
      </c>
      <c r="J285" t="str">
        <f>VLOOKUP(A285,OO,10,FALSE)</f>
        <v>Alaganantham, Sundaram</v>
      </c>
      <c r="K285" t="str">
        <f>VLOOKUP(A285,OO,11,FALSE)</f>
        <v>Senior CSR</v>
      </c>
      <c r="L285" t="str">
        <f>VLOOKUP(A285,OO,12,FALSE)</f>
        <v>ABAY</v>
      </c>
      <c r="M285" t="str">
        <f>VLOOKUP(A285,OO,13,FALSE)</f>
        <v>ACTIVE</v>
      </c>
      <c r="N285" t="str">
        <f>VLOOKUP(A285,OO,14,FALSE)</f>
        <v>PPMC</v>
      </c>
      <c r="O285" t="str">
        <f>VLOOKUP(A285,OO,15,FALSE)</f>
        <v>Wave 23</v>
      </c>
      <c r="P285" t="str">
        <f>VLOOKUP(A285,OO,17,FALSE)</f>
        <v>E0.2</v>
      </c>
      <c r="Q285" t="str">
        <f>VLOOKUP(A285,OO,18,FALSE)</f>
        <v>0.7</v>
      </c>
      <c r="R285" s="64">
        <f>VLOOKUP(A285,OO,19,FALSE)</f>
        <v>43671</v>
      </c>
      <c r="S285" s="64">
        <f>VLOOKUP(A285,OO,20,FALSE)</f>
        <v>43885</v>
      </c>
      <c r="T285">
        <f>VLOOKUP(A285,OO,22,FALSE)</f>
        <v>0</v>
      </c>
      <c r="U285" t="str">
        <f>VLOOKUP(A285,OO,23,FALSE)</f>
        <v>GARANDA</v>
      </c>
      <c r="V285" t="str">
        <f>VLOOKUP(A285,OO,24,FALSE)</f>
        <v>GRACEL.ARANDA</v>
      </c>
      <c r="W285">
        <f>VLOOKUP(A285,OO,25,FALSE)</f>
        <v>48550</v>
      </c>
      <c r="X285" t="str">
        <f>VLOOKUP(A285,OO,26,FALSE)</f>
        <v>ArandaGracel</v>
      </c>
      <c r="Y285" t="str">
        <f>VLOOKUP(A285,OO,27,FALSE)</f>
        <v>PG3.HCLPPMCIB.ArandaGracel</v>
      </c>
      <c r="Z285" s="65">
        <f>VLOOKUP(A285,OO,28,FALSE)</f>
        <v>0</v>
      </c>
      <c r="AA285" s="64" t="e">
        <f>VLOOKUP(A285,DZ,6,FALSE)</f>
        <v>#N/A</v>
      </c>
      <c r="AB285" t="e">
        <f>VLOOKUP(A285,HR,5,FALSE)</f>
        <v>#N/A</v>
      </c>
      <c r="AF285" s="63">
        <v>0</v>
      </c>
      <c r="AG285">
        <v>0</v>
      </c>
      <c r="AH285" s="63" t="e">
        <v>#N/A</v>
      </c>
      <c r="AI285" s="63">
        <v>0</v>
      </c>
      <c r="AJ285" s="63">
        <v>0</v>
      </c>
      <c r="AL285" s="94" t="e">
        <f>VLOOKUP(A285,DZ,96,FALSE)</f>
        <v>#N/A</v>
      </c>
      <c r="AM285" s="94" t="str">
        <f>VLOOKUP(A285,PP,13,FALSE)</f>
        <v>Xerox</v>
      </c>
      <c r="AN285" s="94">
        <f>VLOOKUP(A285,PP,15,FALSE)</f>
        <v>0</v>
      </c>
      <c r="AO285" s="95">
        <f>VLOOKUP(A285,PP,16,FALSE)</f>
        <v>0</v>
      </c>
      <c r="AP285" s="63">
        <f>VLOOKUP(A285,PP,17,FALSE)</f>
        <v>0</v>
      </c>
      <c r="AQ285" s="63">
        <f>VLOOKUP(A285,PP,18,FALSE)</f>
        <v>0</v>
      </c>
      <c r="AR285" s="95" t="e">
        <f>VLOOKUP(A285,BB,3,FALSE)</f>
        <v>#N/A</v>
      </c>
      <c r="AS285" s="95">
        <f>VLOOKUP(A285,PP,19,FALSE)</f>
        <v>0</v>
      </c>
      <c r="AT285" s="63">
        <f>VLOOKUP(A285,PP,20,FALSE)</f>
        <v>0</v>
      </c>
      <c r="AU285" s="63">
        <f>VLOOKUP(A285,PP,21,FALSE)</f>
        <v>0</v>
      </c>
      <c r="AV285" s="63" t="e">
        <f>VLOOKUP(A285,VV,14,FALSE)</f>
        <v>#N/A</v>
      </c>
      <c r="AW285" s="95" t="e">
        <f>VLOOKUP(A285,VV,15,FALSE)</f>
        <v>#N/A</v>
      </c>
      <c r="AX285" s="95" t="str">
        <f>VLOOKUP(A285,VV,16,FALSE)</f>
        <v>Need update</v>
      </c>
    </row>
    <row r="286" spans="1:50" x14ac:dyDescent="0.25">
      <c r="A286">
        <f>'Master File 02.27'!A285</f>
        <v>51727806</v>
      </c>
      <c r="B286" t="str">
        <f>VLOOKUP(A286,OO,2,FALSE)</f>
        <v xml:space="preserve">Cortez, Cielita </v>
      </c>
      <c r="G286">
        <f>VLOOKUP(A286,OO,7,FALSE)</f>
        <v>51710500</v>
      </c>
      <c r="H286" t="str">
        <f>VLOOKUP(A286,OO,8,FALSE)</f>
        <v>Rodriguez, Rose Anne</v>
      </c>
      <c r="I286">
        <f>VLOOKUP(A286,OO,9,FALSE)</f>
        <v>51758030</v>
      </c>
      <c r="J286" t="str">
        <f>VLOOKUP(A286,OO,10,FALSE)</f>
        <v>Alaganantham, Sundaram</v>
      </c>
      <c r="K286" t="str">
        <f>VLOOKUP(A286,OO,11,FALSE)</f>
        <v>Senior CSR</v>
      </c>
      <c r="L286" t="str">
        <f>VLOOKUP(A286,OO,12,FALSE)</f>
        <v>ABAY</v>
      </c>
      <c r="M286" t="str">
        <f>VLOOKUP(A286,OO,13,FALSE)</f>
        <v>ACTIVE</v>
      </c>
      <c r="N286" t="str">
        <f>VLOOKUP(A286,OO,14,FALSE)</f>
        <v>Sleep EQ</v>
      </c>
      <c r="O286" t="str">
        <f>VLOOKUP(A286,OO,15,FALSE)</f>
        <v>Wave 32</v>
      </c>
      <c r="P286" t="str">
        <f>VLOOKUP(A286,OO,17,FALSE)</f>
        <v>E0.2</v>
      </c>
      <c r="Q286" t="str">
        <f>VLOOKUP(A286,OO,18,FALSE)</f>
        <v>1.10</v>
      </c>
      <c r="R286" s="64">
        <f>VLOOKUP(A286,OO,19,FALSE)</f>
        <v>43196</v>
      </c>
      <c r="S286" s="64">
        <f>VLOOKUP(A286,OO,20,FALSE)</f>
        <v>43879</v>
      </c>
      <c r="T286">
        <f>VLOOKUP(A286,OO,22,FALSE)</f>
        <v>0</v>
      </c>
      <c r="U286" t="str">
        <f>VLOOKUP(A286,OO,23,FALSE)</f>
        <v>CCORTEZ5</v>
      </c>
      <c r="V286" t="str">
        <f>VLOOKUP(A286,OO,24,FALSE)</f>
        <v>CIELITA.CORTEZ</v>
      </c>
      <c r="W286">
        <f>VLOOKUP(A286,OO,25,FALSE)</f>
        <v>69275</v>
      </c>
      <c r="X286" t="str">
        <f>VLOOKUP(A286,OO,26,FALSE)</f>
        <v>CortezCielita</v>
      </c>
      <c r="Y286" t="str">
        <f>VLOOKUP(A286,OO,27,FALSE)</f>
        <v>PG3.HCLSleepRSEQ.CortezCielita</v>
      </c>
      <c r="Z286" s="65">
        <f>VLOOKUP(A286,OO,28,FALSE)</f>
        <v>0</v>
      </c>
      <c r="AA286" s="64" t="e">
        <f>VLOOKUP(A286,DZ,6,FALSE)</f>
        <v>#N/A</v>
      </c>
      <c r="AB286" t="e">
        <f>VLOOKUP(A286,HR,5,FALSE)</f>
        <v>#N/A</v>
      </c>
      <c r="AF286" s="63">
        <v>0</v>
      </c>
      <c r="AG286">
        <v>0</v>
      </c>
      <c r="AH286" s="63">
        <v>62</v>
      </c>
      <c r="AI286" s="63">
        <v>0</v>
      </c>
      <c r="AJ286" s="63">
        <v>0</v>
      </c>
      <c r="AL286" s="94" t="e">
        <f>VLOOKUP(A286,DZ,96,FALSE)</f>
        <v>#N/A</v>
      </c>
      <c r="AM286" s="94" t="str">
        <f>VLOOKUP(A286,PP,13,FALSE)</f>
        <v>Xerox</v>
      </c>
      <c r="AN286" s="94">
        <f>VLOOKUP(A286,PP,15,FALSE)</f>
        <v>0</v>
      </c>
      <c r="AO286" s="95">
        <f>VLOOKUP(A286,PP,16,FALSE)</f>
        <v>0</v>
      </c>
      <c r="AP286" s="63">
        <f>VLOOKUP(A286,PP,17,FALSE)</f>
        <v>0</v>
      </c>
      <c r="AQ286" s="63">
        <f>VLOOKUP(A286,PP,18,FALSE)</f>
        <v>0</v>
      </c>
      <c r="AR286" s="95" t="e">
        <f>VLOOKUP(A286,BB,3,FALSE)</f>
        <v>#N/A</v>
      </c>
      <c r="AS286" s="95">
        <f>VLOOKUP(A286,PP,19,FALSE)</f>
        <v>0</v>
      </c>
      <c r="AT286" s="63">
        <f>VLOOKUP(A286,PP,20,FALSE)</f>
        <v>0</v>
      </c>
      <c r="AU286" s="63">
        <f>VLOOKUP(A286,PP,21,FALSE)</f>
        <v>0</v>
      </c>
      <c r="AV286" s="63">
        <f>VLOOKUP(A286,VV,14,FALSE)</f>
        <v>62</v>
      </c>
      <c r="AW286" s="95">
        <f>VLOOKUP(A286,VV,15,FALSE)</f>
        <v>74204183</v>
      </c>
      <c r="AX286" s="95" t="str">
        <f>VLOOKUP(A286,VV,16,FALSE)</f>
        <v>Passed</v>
      </c>
    </row>
    <row r="287" spans="1:50" x14ac:dyDescent="0.25">
      <c r="A287">
        <f>'Master File 02.27'!A287</f>
        <v>51858789</v>
      </c>
      <c r="B287" t="str">
        <f>VLOOKUP(A287,OO,2,FALSE)</f>
        <v xml:space="preserve">Domantay, Adalia Mary Grace </v>
      </c>
      <c r="G287">
        <f>VLOOKUP(A287,OO,7,FALSE)</f>
        <v>51710500</v>
      </c>
      <c r="H287" t="str">
        <f>VLOOKUP(A287,OO,8,FALSE)</f>
        <v>Rodriguez, Rose Anne</v>
      </c>
      <c r="I287">
        <f>VLOOKUP(A287,OO,9,FALSE)</f>
        <v>51758030</v>
      </c>
      <c r="J287" t="str">
        <f>VLOOKUP(A287,OO,10,FALSE)</f>
        <v>Alaganantham, Sundaram</v>
      </c>
      <c r="K287" t="str">
        <f>VLOOKUP(A287,OO,11,FALSE)</f>
        <v>Senior CSR</v>
      </c>
      <c r="L287" t="str">
        <f>VLOOKUP(A287,OO,12,FALSE)</f>
        <v>TRAINING</v>
      </c>
      <c r="M287" t="str">
        <f>VLOOKUP(A287,OO,13,FALSE)</f>
        <v>ACTIVE</v>
      </c>
      <c r="N287" t="str">
        <f>VLOOKUP(A287,OO,14,FALSE)</f>
        <v>PPMC</v>
      </c>
      <c r="O287" t="str">
        <f>VLOOKUP(A287,OO,15,FALSE)</f>
        <v>Wave 24</v>
      </c>
      <c r="P287" t="str">
        <f>VLOOKUP(A287,OO,17,FALSE)</f>
        <v>E0.2</v>
      </c>
      <c r="Q287" t="str">
        <f>VLOOKUP(A287,OO,18,FALSE)</f>
        <v>0.1</v>
      </c>
      <c r="R287" s="64">
        <f>VLOOKUP(A287,OO,19,FALSE)</f>
        <v>43851</v>
      </c>
      <c r="S287" s="64">
        <f>VLOOKUP(A287,OO,20,FALSE)</f>
        <v>0</v>
      </c>
      <c r="T287">
        <f>VLOOKUP(A287,OO,22,FALSE)</f>
        <v>0</v>
      </c>
      <c r="U287">
        <f>VLOOKUP(A287,OO,23,FALSE)</f>
        <v>0</v>
      </c>
      <c r="V287" t="str">
        <f>VLOOKUP(A287,OO,24,FALSE)</f>
        <v>ADALIAMARYGRA.DOMAN</v>
      </c>
      <c r="W287">
        <f>VLOOKUP(A287,OO,25,FALSE)</f>
        <v>0</v>
      </c>
      <c r="X287" t="str">
        <f>VLOOKUP(A287,OO,26,FALSE)</f>
        <v/>
      </c>
      <c r="Y287">
        <f>VLOOKUP(A287,OO,27,FALSE)</f>
        <v>0</v>
      </c>
      <c r="Z287" s="65">
        <f>VLOOKUP(A287,OO,28,FALSE)</f>
        <v>0</v>
      </c>
      <c r="AA287" s="64">
        <f>VLOOKUP(A287,DZ,6,FALSE)</f>
        <v>23516</v>
      </c>
      <c r="AB287" t="e">
        <f>VLOOKUP(A287,HR,5,FALSE)</f>
        <v>#N/A</v>
      </c>
      <c r="AF287" s="63">
        <v>0</v>
      </c>
      <c r="AG287">
        <v>0</v>
      </c>
      <c r="AH287" s="63" t="e">
        <v>#N/A</v>
      </c>
      <c r="AI287" s="63">
        <v>0</v>
      </c>
      <c r="AJ287" s="63">
        <v>0</v>
      </c>
      <c r="AL287" s="94" t="str">
        <f>VLOOKUP(A287,DZ,96,FALSE)</f>
        <v>AMID_0519@YAHOO.COM</v>
      </c>
      <c r="AM287" s="94" t="str">
        <f>VLOOKUP(A287,PP,13,FALSE)</f>
        <v>New Hire</v>
      </c>
      <c r="AN287" s="94">
        <f>VLOOKUP(A287,PP,15,FALSE)</f>
        <v>0</v>
      </c>
      <c r="AO287" s="95">
        <f>VLOOKUP(A287,PP,16,FALSE)</f>
        <v>0</v>
      </c>
      <c r="AP287" s="63">
        <f>VLOOKUP(A287,PP,17,FALSE)</f>
        <v>0</v>
      </c>
      <c r="AQ287" s="63">
        <f>VLOOKUP(A287,PP,18,FALSE)</f>
        <v>0</v>
      </c>
      <c r="AR287" s="95" t="e">
        <f>VLOOKUP(A287,BB,3,FALSE)</f>
        <v>#N/A</v>
      </c>
      <c r="AS287" s="95">
        <f>VLOOKUP(A287,PP,19,FALSE)</f>
        <v>0</v>
      </c>
      <c r="AT287" s="63">
        <f>VLOOKUP(A287,PP,20,FALSE)</f>
        <v>0</v>
      </c>
      <c r="AU287" s="63">
        <f>VLOOKUP(A287,PP,21,FALSE)</f>
        <v>0</v>
      </c>
      <c r="AV287" s="63" t="e">
        <f>VLOOKUP(A287,VV,14,FALSE)</f>
        <v>#N/A</v>
      </c>
      <c r="AW287" s="95" t="e">
        <f>VLOOKUP(A287,VV,15,FALSE)</f>
        <v>#N/A</v>
      </c>
      <c r="AX287" s="95" t="str">
        <f>VLOOKUP(A287,VV,16,FALSE)</f>
        <v>Need update</v>
      </c>
    </row>
    <row r="288" spans="1:50" x14ac:dyDescent="0.25">
      <c r="A288">
        <f>'Master File 02.27'!A288</f>
        <v>51858787</v>
      </c>
      <c r="B288" t="str">
        <f>VLOOKUP(A288,OO,2,FALSE)</f>
        <v xml:space="preserve">Calipusan, Adela </v>
      </c>
      <c r="G288">
        <f>VLOOKUP(A288,OO,7,FALSE)</f>
        <v>51710500</v>
      </c>
      <c r="H288" t="str">
        <f>VLOOKUP(A288,OO,8,FALSE)</f>
        <v>Rodriguez, Rose Anne</v>
      </c>
      <c r="I288">
        <f>VLOOKUP(A288,OO,9,FALSE)</f>
        <v>51758030</v>
      </c>
      <c r="J288" t="str">
        <f>VLOOKUP(A288,OO,10,FALSE)</f>
        <v>Alaganantham, Sundaram</v>
      </c>
      <c r="K288" t="str">
        <f>VLOOKUP(A288,OO,11,FALSE)</f>
        <v>Senior CSR</v>
      </c>
      <c r="L288" t="str">
        <f>VLOOKUP(A288,OO,12,FALSE)</f>
        <v>TRAINING</v>
      </c>
      <c r="M288" t="str">
        <f>VLOOKUP(A288,OO,13,FALSE)</f>
        <v>ACTIVE</v>
      </c>
      <c r="N288" t="str">
        <f>VLOOKUP(A288,OO,14,FALSE)</f>
        <v>Sleep EQ</v>
      </c>
      <c r="O288" t="str">
        <f>VLOOKUP(A288,OO,15,FALSE)</f>
        <v>Wave 33</v>
      </c>
      <c r="P288" t="str">
        <f>VLOOKUP(A288,OO,17,FALSE)</f>
        <v>E0.2</v>
      </c>
      <c r="Q288" t="str">
        <f>VLOOKUP(A288,OO,18,FALSE)</f>
        <v>0.1</v>
      </c>
      <c r="R288" s="64">
        <f>VLOOKUP(A288,OO,19,FALSE)</f>
        <v>43851</v>
      </c>
      <c r="S288" s="64">
        <f>VLOOKUP(A288,OO,20,FALSE)</f>
        <v>0</v>
      </c>
      <c r="T288">
        <f>VLOOKUP(A288,OO,22,FALSE)</f>
        <v>0</v>
      </c>
      <c r="U288">
        <f>VLOOKUP(A288,OO,23,FALSE)</f>
        <v>0</v>
      </c>
      <c r="V288" t="str">
        <f>VLOOKUP(A288,OO,24,FALSE)</f>
        <v>ADELA.CALIPUSAN</v>
      </c>
      <c r="W288">
        <f>VLOOKUP(A288,OO,25,FALSE)</f>
        <v>0</v>
      </c>
      <c r="X288" t="str">
        <f>VLOOKUP(A288,OO,26,FALSE)</f>
        <v/>
      </c>
      <c r="Y288">
        <f>VLOOKUP(A288,OO,27,FALSE)</f>
        <v>0</v>
      </c>
      <c r="Z288" s="65">
        <f>VLOOKUP(A288,OO,28,FALSE)</f>
        <v>0</v>
      </c>
      <c r="AA288" s="64">
        <f>VLOOKUP(A288,DZ,6,FALSE)</f>
        <v>32385</v>
      </c>
      <c r="AB288" t="e">
        <f>VLOOKUP(A288,HR,5,FALSE)</f>
        <v>#N/A</v>
      </c>
      <c r="AF288" s="63">
        <v>0</v>
      </c>
      <c r="AG288">
        <v>0</v>
      </c>
      <c r="AH288" s="63" t="e">
        <v>#N/A</v>
      </c>
      <c r="AI288" s="63">
        <v>0</v>
      </c>
      <c r="AJ288" s="63">
        <v>0</v>
      </c>
      <c r="AL288" s="94" t="str">
        <f>VLOOKUP(A288,DZ,96,FALSE)</f>
        <v>CALIPUSANDIW@GMAIL.COM</v>
      </c>
      <c r="AM288" s="94" t="str">
        <f>VLOOKUP(A288,PP,13,FALSE)</f>
        <v>New Hire</v>
      </c>
      <c r="AN288" s="94">
        <f>VLOOKUP(A288,PP,15,FALSE)</f>
        <v>0</v>
      </c>
      <c r="AO288" s="95">
        <f>VLOOKUP(A288,PP,16,FALSE)</f>
        <v>0</v>
      </c>
      <c r="AP288" s="63">
        <f>VLOOKUP(A288,PP,17,FALSE)</f>
        <v>0</v>
      </c>
      <c r="AQ288" s="63">
        <f>VLOOKUP(A288,PP,18,FALSE)</f>
        <v>0</v>
      </c>
      <c r="AR288" s="95" t="e">
        <f>VLOOKUP(A288,BB,3,FALSE)</f>
        <v>#N/A</v>
      </c>
      <c r="AS288" s="95">
        <f>VLOOKUP(A288,PP,19,FALSE)</f>
        <v>0</v>
      </c>
      <c r="AT288" s="63">
        <f>VLOOKUP(A288,PP,20,FALSE)</f>
        <v>0</v>
      </c>
      <c r="AU288" s="63">
        <f>VLOOKUP(A288,PP,21,FALSE)</f>
        <v>0</v>
      </c>
      <c r="AV288" s="63" t="e">
        <f>VLOOKUP(A288,VV,14,FALSE)</f>
        <v>#N/A</v>
      </c>
      <c r="AW288" s="95" t="e">
        <f>VLOOKUP(A288,VV,15,FALSE)</f>
        <v>#N/A</v>
      </c>
      <c r="AX288" s="95" t="str">
        <f>VLOOKUP(A288,VV,16,FALSE)</f>
        <v>Need update</v>
      </c>
    </row>
    <row r="289" spans="1:50" x14ac:dyDescent="0.25">
      <c r="A289">
        <f>'Master File 02.27'!A289</f>
        <v>51858788</v>
      </c>
      <c r="B289" t="str">
        <f>VLOOKUP(A289,OO,2,FALSE)</f>
        <v xml:space="preserve">Lumabi, Joyce Anne </v>
      </c>
      <c r="G289">
        <f>VLOOKUP(A289,OO,7,FALSE)</f>
        <v>51710500</v>
      </c>
      <c r="H289" t="str">
        <f>VLOOKUP(A289,OO,8,FALSE)</f>
        <v>Rodriguez, Rose Anne</v>
      </c>
      <c r="I289">
        <f>VLOOKUP(A289,OO,9,FALSE)</f>
        <v>51758030</v>
      </c>
      <c r="J289" t="str">
        <f>VLOOKUP(A289,OO,10,FALSE)</f>
        <v>Alaganantham, Sundaram</v>
      </c>
      <c r="K289" t="str">
        <f>VLOOKUP(A289,OO,11,FALSE)</f>
        <v>Senior CSR</v>
      </c>
      <c r="L289" t="str">
        <f>VLOOKUP(A289,OO,12,FALSE)</f>
        <v>TRAINING</v>
      </c>
      <c r="M289" t="str">
        <f>VLOOKUP(A289,OO,13,FALSE)</f>
        <v>ACTIVE</v>
      </c>
      <c r="N289" t="str">
        <f>VLOOKUP(A289,OO,14,FALSE)</f>
        <v>Sleep EQ</v>
      </c>
      <c r="O289" t="str">
        <f>VLOOKUP(A289,OO,15,FALSE)</f>
        <v>Wave 33</v>
      </c>
      <c r="P289" t="str">
        <f>VLOOKUP(A289,OO,17,FALSE)</f>
        <v>E0.2</v>
      </c>
      <c r="Q289" t="str">
        <f>VLOOKUP(A289,OO,18,FALSE)</f>
        <v>0.1</v>
      </c>
      <c r="R289" s="64">
        <f>VLOOKUP(A289,OO,19,FALSE)</f>
        <v>43851</v>
      </c>
      <c r="S289" s="64">
        <f>VLOOKUP(A289,OO,20,FALSE)</f>
        <v>0</v>
      </c>
      <c r="T289">
        <f>VLOOKUP(A289,OO,22,FALSE)</f>
        <v>0</v>
      </c>
      <c r="U289">
        <f>VLOOKUP(A289,OO,23,FALSE)</f>
        <v>0</v>
      </c>
      <c r="V289" t="str">
        <f>VLOOKUP(A289,OO,24,FALSE)</f>
        <v>JOYCEANNE.LUMABI</v>
      </c>
      <c r="W289">
        <f>VLOOKUP(A289,OO,25,FALSE)</f>
        <v>0</v>
      </c>
      <c r="X289" t="str">
        <f>VLOOKUP(A289,OO,26,FALSE)</f>
        <v/>
      </c>
      <c r="Y289">
        <f>VLOOKUP(A289,OO,27,FALSE)</f>
        <v>0</v>
      </c>
      <c r="Z289" s="65">
        <f>VLOOKUP(A289,OO,28,FALSE)</f>
        <v>0</v>
      </c>
      <c r="AA289" s="64">
        <f>VLOOKUP(A289,DZ,6,FALSE)</f>
        <v>31577</v>
      </c>
      <c r="AB289" t="e">
        <f>VLOOKUP(A289,HR,5,FALSE)</f>
        <v>#N/A</v>
      </c>
      <c r="AF289" s="63">
        <v>0</v>
      </c>
      <c r="AG289">
        <v>0</v>
      </c>
      <c r="AH289" s="63" t="e">
        <v>#N/A</v>
      </c>
      <c r="AI289" s="63">
        <v>0</v>
      </c>
      <c r="AJ289" s="63">
        <v>0</v>
      </c>
      <c r="AL289" s="94" t="str">
        <f>VLOOKUP(A289,DZ,96,FALSE)</f>
        <v>JALUMABI@GMAIL.COM</v>
      </c>
      <c r="AM289" s="94" t="str">
        <f>VLOOKUP(A289,PP,13,FALSE)</f>
        <v>New Hire</v>
      </c>
      <c r="AN289" s="94">
        <f>VLOOKUP(A289,PP,15,FALSE)</f>
        <v>0</v>
      </c>
      <c r="AO289" s="95">
        <f>VLOOKUP(A289,PP,16,FALSE)</f>
        <v>0</v>
      </c>
      <c r="AP289" s="63">
        <f>VLOOKUP(A289,PP,17,FALSE)</f>
        <v>0</v>
      </c>
      <c r="AQ289" s="63">
        <f>VLOOKUP(A289,PP,18,FALSE)</f>
        <v>0</v>
      </c>
      <c r="AR289" s="95" t="e">
        <f>VLOOKUP(A289,BB,3,FALSE)</f>
        <v>#N/A</v>
      </c>
      <c r="AS289" s="95">
        <f>VLOOKUP(A289,PP,19,FALSE)</f>
        <v>0</v>
      </c>
      <c r="AT289" s="63">
        <f>VLOOKUP(A289,PP,20,FALSE)</f>
        <v>0</v>
      </c>
      <c r="AU289" s="63">
        <f>VLOOKUP(A289,PP,21,FALSE)</f>
        <v>0</v>
      </c>
      <c r="AV289" s="63" t="e">
        <f>VLOOKUP(A289,VV,14,FALSE)</f>
        <v>#N/A</v>
      </c>
      <c r="AW289" s="95" t="e">
        <f>VLOOKUP(A289,VV,15,FALSE)</f>
        <v>#N/A</v>
      </c>
      <c r="AX289" s="95" t="str">
        <f>VLOOKUP(A289,VV,16,FALSE)</f>
        <v>Need update</v>
      </c>
    </row>
    <row r="290" spans="1:50" x14ac:dyDescent="0.25">
      <c r="A290">
        <f>'Master File 02.27'!A290</f>
        <v>51859445</v>
      </c>
      <c r="B290" t="str">
        <f>VLOOKUP(A290,OO,2,FALSE)</f>
        <v xml:space="preserve">Maclang, Ryan Rome </v>
      </c>
      <c r="G290">
        <f>VLOOKUP(A290,OO,7,FALSE)</f>
        <v>51710500</v>
      </c>
      <c r="H290" t="str">
        <f>VLOOKUP(A290,OO,8,FALSE)</f>
        <v>Rodriguez, Rose Anne</v>
      </c>
      <c r="I290">
        <f>VLOOKUP(A290,OO,9,FALSE)</f>
        <v>51758030</v>
      </c>
      <c r="J290" t="str">
        <f>VLOOKUP(A290,OO,10,FALSE)</f>
        <v>Alaganantham, Sundaram</v>
      </c>
      <c r="K290" t="str">
        <f>VLOOKUP(A290,OO,11,FALSE)</f>
        <v>Senior CSR</v>
      </c>
      <c r="L290" t="str">
        <f>VLOOKUP(A290,OO,12,FALSE)</f>
        <v>TRAINING</v>
      </c>
      <c r="M290" t="str">
        <f>VLOOKUP(A290,OO,13,FALSE)</f>
        <v>ACTIVE</v>
      </c>
      <c r="N290" t="str">
        <f>VLOOKUP(A290,OO,14,FALSE)</f>
        <v>Sleep EQ</v>
      </c>
      <c r="O290" t="str">
        <f>VLOOKUP(A290,OO,15,FALSE)</f>
        <v>Wave 33</v>
      </c>
      <c r="P290" t="str">
        <f>VLOOKUP(A290,OO,17,FALSE)</f>
        <v>E0.2</v>
      </c>
      <c r="Q290" t="str">
        <f>VLOOKUP(A290,OO,18,FALSE)</f>
        <v>0.1</v>
      </c>
      <c r="R290" s="64">
        <f>VLOOKUP(A290,OO,19,FALSE)</f>
        <v>43853</v>
      </c>
      <c r="S290" s="64">
        <f>VLOOKUP(A290,OO,20,FALSE)</f>
        <v>0</v>
      </c>
      <c r="T290">
        <f>VLOOKUP(A290,OO,22,FALSE)</f>
        <v>0</v>
      </c>
      <c r="U290">
        <f>VLOOKUP(A290,OO,23,FALSE)</f>
        <v>0</v>
      </c>
      <c r="V290" t="str">
        <f>VLOOKUP(A290,OO,24,FALSE)</f>
        <v>RYANROME.MACLANG</v>
      </c>
      <c r="W290">
        <f>VLOOKUP(A290,OO,25,FALSE)</f>
        <v>0</v>
      </c>
      <c r="X290" t="str">
        <f>VLOOKUP(A290,OO,26,FALSE)</f>
        <v/>
      </c>
      <c r="Y290">
        <f>VLOOKUP(A290,OO,27,FALSE)</f>
        <v>0</v>
      </c>
      <c r="Z290" s="65">
        <f>VLOOKUP(A290,OO,28,FALSE)</f>
        <v>0</v>
      </c>
      <c r="AA290" s="64">
        <f>VLOOKUP(A290,DZ,6,FALSE)</f>
        <v>32146</v>
      </c>
      <c r="AB290" t="e">
        <f>VLOOKUP(A290,HR,5,FALSE)</f>
        <v>#N/A</v>
      </c>
      <c r="AF290" s="63">
        <v>0</v>
      </c>
      <c r="AG290">
        <v>0</v>
      </c>
      <c r="AH290" s="63" t="e">
        <v>#N/A</v>
      </c>
      <c r="AI290" s="63">
        <v>0</v>
      </c>
      <c r="AJ290" s="63">
        <v>0</v>
      </c>
      <c r="AL290" s="94" t="str">
        <f>VLOOKUP(A290,DZ,96,FALSE)</f>
        <v>RYANROME01041988@GMAIL.COM</v>
      </c>
      <c r="AM290" s="94" t="str">
        <f>VLOOKUP(A290,PP,13,FALSE)</f>
        <v>New Hire</v>
      </c>
      <c r="AN290" s="94">
        <f>VLOOKUP(A290,PP,15,FALSE)</f>
        <v>0</v>
      </c>
      <c r="AO290" s="95">
        <f>VLOOKUP(A290,PP,16,FALSE)</f>
        <v>0</v>
      </c>
      <c r="AP290" s="63">
        <f>VLOOKUP(A290,PP,17,FALSE)</f>
        <v>0</v>
      </c>
      <c r="AQ290" s="63">
        <f>VLOOKUP(A290,PP,18,FALSE)</f>
        <v>0</v>
      </c>
      <c r="AR290" s="95" t="e">
        <f>VLOOKUP(A290,BB,3,FALSE)</f>
        <v>#N/A</v>
      </c>
      <c r="AS290" s="95">
        <f>VLOOKUP(A290,PP,19,FALSE)</f>
        <v>0</v>
      </c>
      <c r="AT290" s="63">
        <f>VLOOKUP(A290,PP,20,FALSE)</f>
        <v>0</v>
      </c>
      <c r="AU290" s="63">
        <f>VLOOKUP(A290,PP,21,FALSE)</f>
        <v>0</v>
      </c>
      <c r="AV290" s="63" t="e">
        <f>VLOOKUP(A290,VV,14,FALSE)</f>
        <v>#N/A</v>
      </c>
      <c r="AW290" s="95" t="e">
        <f>VLOOKUP(A290,VV,15,FALSE)</f>
        <v>#N/A</v>
      </c>
      <c r="AX290" s="95" t="str">
        <f>VLOOKUP(A290,VV,16,FALSE)</f>
        <v>Need update</v>
      </c>
    </row>
    <row r="291" spans="1:50" x14ac:dyDescent="0.25">
      <c r="A291">
        <f>'Master File 02.27'!A291</f>
        <v>51859442</v>
      </c>
      <c r="B291" t="str">
        <f>VLOOKUP(A291,OO,2,FALSE)</f>
        <v xml:space="preserve">De Belen, Regielyn </v>
      </c>
      <c r="G291">
        <f>VLOOKUP(A291,OO,7,FALSE)</f>
        <v>51710500</v>
      </c>
      <c r="H291" t="str">
        <f>VLOOKUP(A291,OO,8,FALSE)</f>
        <v>Rodriguez, Rose Anne</v>
      </c>
      <c r="I291">
        <f>VLOOKUP(A291,OO,9,FALSE)</f>
        <v>51758030</v>
      </c>
      <c r="J291" t="str">
        <f>VLOOKUP(A291,OO,10,FALSE)</f>
        <v>Alaganantham, Sundaram</v>
      </c>
      <c r="K291" t="str">
        <f>VLOOKUP(A291,OO,11,FALSE)</f>
        <v>Senior CSR</v>
      </c>
      <c r="L291" t="str">
        <f>VLOOKUP(A291,OO,12,FALSE)</f>
        <v>TRAINING</v>
      </c>
      <c r="M291" t="str">
        <f>VLOOKUP(A291,OO,13,FALSE)</f>
        <v>ACTIVE</v>
      </c>
      <c r="N291" t="str">
        <f>VLOOKUP(A291,OO,14,FALSE)</f>
        <v>Sleep EQ</v>
      </c>
      <c r="O291" t="str">
        <f>VLOOKUP(A291,OO,15,FALSE)</f>
        <v>Wave 33</v>
      </c>
      <c r="P291" t="str">
        <f>VLOOKUP(A291,OO,17,FALSE)</f>
        <v>E0.2</v>
      </c>
      <c r="Q291" t="str">
        <f>VLOOKUP(A291,OO,18,FALSE)</f>
        <v>0.1</v>
      </c>
      <c r="R291" s="64">
        <f>VLOOKUP(A291,OO,19,FALSE)</f>
        <v>43853</v>
      </c>
      <c r="S291" s="64">
        <f>VLOOKUP(A291,OO,20,FALSE)</f>
        <v>0</v>
      </c>
      <c r="T291">
        <f>VLOOKUP(A291,OO,22,FALSE)</f>
        <v>0</v>
      </c>
      <c r="U291">
        <f>VLOOKUP(A291,OO,23,FALSE)</f>
        <v>0</v>
      </c>
      <c r="V291" t="str">
        <f>VLOOKUP(A291,OO,24,FALSE)</f>
        <v>REGIELYN.DEBELEN</v>
      </c>
      <c r="W291">
        <f>VLOOKUP(A291,OO,25,FALSE)</f>
        <v>0</v>
      </c>
      <c r="X291" t="str">
        <f>VLOOKUP(A291,OO,26,FALSE)</f>
        <v/>
      </c>
      <c r="Y291">
        <f>VLOOKUP(A291,OO,27,FALSE)</f>
        <v>0</v>
      </c>
      <c r="Z291" s="65">
        <f>VLOOKUP(A291,OO,28,FALSE)</f>
        <v>0</v>
      </c>
      <c r="AA291" s="64">
        <f>VLOOKUP(A291,DZ,6,FALSE)</f>
        <v>32967</v>
      </c>
      <c r="AB291" t="e">
        <f>VLOOKUP(A291,HR,5,FALSE)</f>
        <v>#N/A</v>
      </c>
      <c r="AC291" s="63"/>
      <c r="AD291" s="63"/>
      <c r="AE291" s="63"/>
      <c r="AF291" s="63">
        <v>0</v>
      </c>
      <c r="AG291" s="63">
        <v>0</v>
      </c>
      <c r="AH291" s="63" t="e">
        <v>#N/A</v>
      </c>
      <c r="AI291" s="63">
        <v>0</v>
      </c>
      <c r="AJ291" s="63">
        <v>0</v>
      </c>
      <c r="AL291" s="94" t="str">
        <f>VLOOKUP(A291,DZ,96,FALSE)</f>
        <v>REDZLOVE04@GMAIL.COM</v>
      </c>
      <c r="AM291" s="94" t="str">
        <f>VLOOKUP(A291,PP,13,FALSE)</f>
        <v>New Hire</v>
      </c>
      <c r="AN291" s="94">
        <f>VLOOKUP(A291,PP,15,FALSE)</f>
        <v>0</v>
      </c>
      <c r="AO291" s="95">
        <f>VLOOKUP(A291,PP,16,FALSE)</f>
        <v>0</v>
      </c>
      <c r="AP291" s="63">
        <f>VLOOKUP(A291,PP,17,FALSE)</f>
        <v>0</v>
      </c>
      <c r="AQ291" s="63">
        <f>VLOOKUP(A291,PP,18,FALSE)</f>
        <v>0</v>
      </c>
      <c r="AR291" s="95" t="e">
        <f>VLOOKUP(A291,BB,3,FALSE)</f>
        <v>#N/A</v>
      </c>
      <c r="AS291" s="95">
        <f>VLOOKUP(A291,PP,19,FALSE)</f>
        <v>0</v>
      </c>
      <c r="AT291" s="63">
        <f>VLOOKUP(A291,PP,20,FALSE)</f>
        <v>0</v>
      </c>
      <c r="AU291" s="63">
        <f>VLOOKUP(A291,PP,21,FALSE)</f>
        <v>0</v>
      </c>
      <c r="AV291" s="63" t="e">
        <f>VLOOKUP(A291,VV,14,FALSE)</f>
        <v>#N/A</v>
      </c>
      <c r="AW291" s="95" t="e">
        <f>VLOOKUP(A291,VV,15,FALSE)</f>
        <v>#N/A</v>
      </c>
      <c r="AX291" s="95" t="str">
        <f>VLOOKUP(A291,VV,16,FALSE)</f>
        <v>Need update</v>
      </c>
    </row>
    <row r="292" spans="1:50" x14ac:dyDescent="0.25">
      <c r="A292">
        <f>'Master File 02.27'!A292</f>
        <v>51859441</v>
      </c>
      <c r="B292" t="str">
        <f>VLOOKUP(A292,OO,2,FALSE)</f>
        <v xml:space="preserve">Alfon, Margie </v>
      </c>
      <c r="G292">
        <f>VLOOKUP(A292,OO,7,FALSE)</f>
        <v>51710500</v>
      </c>
      <c r="H292" t="str">
        <f>VLOOKUP(A292,OO,8,FALSE)</f>
        <v>Rodriguez, Rose Anne</v>
      </c>
      <c r="I292">
        <f>VLOOKUP(A292,OO,9,FALSE)</f>
        <v>51758030</v>
      </c>
      <c r="J292" t="str">
        <f>VLOOKUP(A292,OO,10,FALSE)</f>
        <v>Alaganantham, Sundaram</v>
      </c>
      <c r="K292" t="str">
        <f>VLOOKUP(A292,OO,11,FALSE)</f>
        <v>Senior CSR</v>
      </c>
      <c r="L292" t="str">
        <f>VLOOKUP(A292,OO,12,FALSE)</f>
        <v>TRAINING</v>
      </c>
      <c r="M292" t="str">
        <f>VLOOKUP(A292,OO,13,FALSE)</f>
        <v>ACTIVE</v>
      </c>
      <c r="N292" t="str">
        <f>VLOOKUP(A292,OO,14,FALSE)</f>
        <v>Sleep EQ</v>
      </c>
      <c r="O292" t="str">
        <f>VLOOKUP(A292,OO,15,FALSE)</f>
        <v>Wave 33</v>
      </c>
      <c r="P292" t="str">
        <f>VLOOKUP(A292,OO,17,FALSE)</f>
        <v>E0.2</v>
      </c>
      <c r="Q292" t="str">
        <f>VLOOKUP(A292,OO,18,FALSE)</f>
        <v>0.1</v>
      </c>
      <c r="R292" s="64">
        <f>VLOOKUP(A292,OO,19,FALSE)</f>
        <v>43853</v>
      </c>
      <c r="S292" s="64">
        <f>VLOOKUP(A292,OO,20,FALSE)</f>
        <v>0</v>
      </c>
      <c r="T292">
        <f>VLOOKUP(A292,OO,22,FALSE)</f>
        <v>0</v>
      </c>
      <c r="U292">
        <f>VLOOKUP(A292,OO,23,FALSE)</f>
        <v>0</v>
      </c>
      <c r="V292" t="str">
        <f>VLOOKUP(A292,OO,24,FALSE)</f>
        <v>MARGIE.ALFON</v>
      </c>
      <c r="W292">
        <f>VLOOKUP(A292,OO,25,FALSE)</f>
        <v>0</v>
      </c>
      <c r="X292" t="str">
        <f>VLOOKUP(A292,OO,26,FALSE)</f>
        <v/>
      </c>
      <c r="Y292">
        <f>VLOOKUP(A292,OO,27,FALSE)</f>
        <v>0</v>
      </c>
      <c r="Z292" s="65">
        <f>VLOOKUP(A292,OO,28,FALSE)</f>
        <v>0</v>
      </c>
      <c r="AA292" s="64">
        <f>VLOOKUP(A292,DZ,6,FALSE)</f>
        <v>31521</v>
      </c>
      <c r="AB292" t="e">
        <f>VLOOKUP(A292,HR,5,FALSE)</f>
        <v>#N/A</v>
      </c>
      <c r="AC292" s="63"/>
      <c r="AD292" s="63"/>
      <c r="AE292" s="63"/>
      <c r="AF292" s="63">
        <v>0</v>
      </c>
      <c r="AG292" s="63">
        <v>0</v>
      </c>
      <c r="AH292" s="63" t="e">
        <v>#N/A</v>
      </c>
      <c r="AI292" s="63">
        <v>0</v>
      </c>
      <c r="AJ292" s="63">
        <v>0</v>
      </c>
      <c r="AL292" s="94" t="str">
        <f>VLOOKUP(A292,DZ,96,FALSE)</f>
        <v>MARGIEALFON5@YAHOO.COM</v>
      </c>
      <c r="AM292" s="94" t="str">
        <f>VLOOKUP(A292,PP,13,FALSE)</f>
        <v>New Hire</v>
      </c>
      <c r="AN292" s="94">
        <f>VLOOKUP(A292,PP,15,FALSE)</f>
        <v>0</v>
      </c>
      <c r="AO292" s="95">
        <f>VLOOKUP(A292,PP,16,FALSE)</f>
        <v>0</v>
      </c>
      <c r="AP292" s="63">
        <f>VLOOKUP(A292,PP,17,FALSE)</f>
        <v>0</v>
      </c>
      <c r="AQ292" s="63">
        <f>VLOOKUP(A292,PP,18,FALSE)</f>
        <v>0</v>
      </c>
      <c r="AR292" s="95" t="e">
        <f>VLOOKUP(A292,BB,3,FALSE)</f>
        <v>#N/A</v>
      </c>
      <c r="AS292" s="95">
        <f>VLOOKUP(A292,PP,19,FALSE)</f>
        <v>0</v>
      </c>
      <c r="AT292" s="63">
        <f>VLOOKUP(A292,PP,20,FALSE)</f>
        <v>0</v>
      </c>
      <c r="AU292" s="63">
        <f>VLOOKUP(A292,PP,21,FALSE)</f>
        <v>0</v>
      </c>
      <c r="AV292" s="63" t="e">
        <f>VLOOKUP(A292,VV,14,FALSE)</f>
        <v>#N/A</v>
      </c>
      <c r="AW292" s="95" t="e">
        <f>VLOOKUP(A292,VV,15,FALSE)</f>
        <v>#N/A</v>
      </c>
      <c r="AX292" s="95" t="str">
        <f>VLOOKUP(A292,VV,16,FALSE)</f>
        <v>Need update</v>
      </c>
    </row>
    <row r="293" spans="1:50" x14ac:dyDescent="0.25">
      <c r="A293">
        <f>'Master File 02.27'!A293</f>
        <v>51858786</v>
      </c>
      <c r="B293" t="str">
        <f>VLOOKUP(A293,OO,2,FALSE)</f>
        <v xml:space="preserve">Ibayan, Melody </v>
      </c>
      <c r="G293">
        <f>VLOOKUP(A293,OO,7,FALSE)</f>
        <v>51710500</v>
      </c>
      <c r="H293" t="str">
        <f>VLOOKUP(A293,OO,8,FALSE)</f>
        <v>Rodriguez, Rose Anne</v>
      </c>
      <c r="I293">
        <f>VLOOKUP(A293,OO,9,FALSE)</f>
        <v>51758030</v>
      </c>
      <c r="J293" t="str">
        <f>VLOOKUP(A293,OO,10,FALSE)</f>
        <v>Alaganantham, Sundaram</v>
      </c>
      <c r="K293" t="str">
        <f>VLOOKUP(A293,OO,11,FALSE)</f>
        <v>Senior CSR</v>
      </c>
      <c r="L293" t="str">
        <f>VLOOKUP(A293,OO,12,FALSE)</f>
        <v>TRAINING</v>
      </c>
      <c r="M293" t="str">
        <f>VLOOKUP(A293,OO,13,FALSE)</f>
        <v>ACTIVE</v>
      </c>
      <c r="N293" t="str">
        <f>VLOOKUP(A293,OO,14,FALSE)</f>
        <v>Sleep EQ</v>
      </c>
      <c r="O293" t="str">
        <f>VLOOKUP(A293,OO,15,FALSE)</f>
        <v>Wave 33</v>
      </c>
      <c r="P293" t="str">
        <f>VLOOKUP(A293,OO,17,FALSE)</f>
        <v>E0.2</v>
      </c>
      <c r="Q293" t="str">
        <f>VLOOKUP(A293,OO,18,FALSE)</f>
        <v>0.1</v>
      </c>
      <c r="R293" s="64">
        <f>VLOOKUP(A293,OO,19,FALSE)</f>
        <v>43851</v>
      </c>
      <c r="S293" s="64">
        <f>VLOOKUP(A293,OO,20,FALSE)</f>
        <v>0</v>
      </c>
      <c r="T293">
        <f>VLOOKUP(A293,OO,22,FALSE)</f>
        <v>0</v>
      </c>
      <c r="U293" t="str">
        <f>VLOOKUP(A293,OO,23,FALSE)</f>
        <v>MIBAYAN</v>
      </c>
      <c r="V293" t="str">
        <f>VLOOKUP(A293,OO,24,FALSE)</f>
        <v>MELODY.IBAYAN</v>
      </c>
      <c r="W293">
        <f>VLOOKUP(A293,OO,25,FALSE)</f>
        <v>0</v>
      </c>
      <c r="X293" t="str">
        <f>VLOOKUP(A293,OO,26,FALSE)</f>
        <v/>
      </c>
      <c r="Y293">
        <f>VLOOKUP(A293,OO,27,FALSE)</f>
        <v>0</v>
      </c>
      <c r="Z293" s="65">
        <f>VLOOKUP(A293,OO,28,FALSE)</f>
        <v>0</v>
      </c>
      <c r="AA293" s="64">
        <f>VLOOKUP(A293,DZ,6,FALSE)</f>
        <v>30248</v>
      </c>
      <c r="AB293" t="e">
        <f>VLOOKUP(A293,HR,5,FALSE)</f>
        <v>#N/A</v>
      </c>
      <c r="AC293" s="63"/>
      <c r="AD293" s="63"/>
      <c r="AE293" s="63"/>
      <c r="AF293" s="63">
        <v>0</v>
      </c>
      <c r="AG293" s="63">
        <v>0</v>
      </c>
      <c r="AH293" s="63" t="e">
        <v>#N/A</v>
      </c>
      <c r="AI293" s="63">
        <v>0</v>
      </c>
      <c r="AJ293" s="63">
        <v>0</v>
      </c>
      <c r="AL293" s="94" t="str">
        <f>VLOOKUP(A293,DZ,96,FALSE)</f>
        <v>MISSLODZKEY@GMAIL.COM</v>
      </c>
      <c r="AM293" s="94" t="str">
        <f>VLOOKUP(A293,PP,13,FALSE)</f>
        <v>New Hire</v>
      </c>
      <c r="AN293" s="94">
        <f>VLOOKUP(A293,PP,15,FALSE)</f>
        <v>0</v>
      </c>
      <c r="AO293" s="95">
        <f>VLOOKUP(A293,PP,16,FALSE)</f>
        <v>0</v>
      </c>
      <c r="AP293" s="63">
        <f>VLOOKUP(A293,PP,17,FALSE)</f>
        <v>0</v>
      </c>
      <c r="AQ293" s="63">
        <f>VLOOKUP(A293,PP,18,FALSE)</f>
        <v>0</v>
      </c>
      <c r="AR293" s="95" t="e">
        <f>VLOOKUP(A293,BB,3,FALSE)</f>
        <v>#N/A</v>
      </c>
      <c r="AS293" s="95">
        <f>VLOOKUP(A293,PP,19,FALSE)</f>
        <v>0</v>
      </c>
      <c r="AT293" s="63">
        <f>VLOOKUP(A293,PP,20,FALSE)</f>
        <v>0</v>
      </c>
      <c r="AU293" s="63">
        <f>VLOOKUP(A293,PP,21,FALSE)</f>
        <v>0</v>
      </c>
      <c r="AV293" s="63" t="e">
        <f>VLOOKUP(A293,VV,14,FALSE)</f>
        <v>#N/A</v>
      </c>
      <c r="AW293" s="95" t="e">
        <f>VLOOKUP(A293,VV,15,FALSE)</f>
        <v>#N/A</v>
      </c>
      <c r="AX293" s="95" t="str">
        <f>VLOOKUP(A293,VV,16,FALSE)</f>
        <v>Need update</v>
      </c>
    </row>
    <row r="294" spans="1:50" x14ac:dyDescent="0.25">
      <c r="A294">
        <f>'Master File 02.27'!A294</f>
        <v>51858790</v>
      </c>
      <c r="B294" t="str">
        <f>VLOOKUP(A294,OO,2,FALSE)</f>
        <v xml:space="preserve">Lopez, Citadel </v>
      </c>
      <c r="G294">
        <f>VLOOKUP(A294,OO,7,FALSE)</f>
        <v>51710500</v>
      </c>
      <c r="H294" t="str">
        <f>VLOOKUP(A294,OO,8,FALSE)</f>
        <v>Rodriguez, Rose Anne</v>
      </c>
      <c r="I294">
        <f>VLOOKUP(A294,OO,9,FALSE)</f>
        <v>51758030</v>
      </c>
      <c r="J294" t="str">
        <f>VLOOKUP(A294,OO,10,FALSE)</f>
        <v>Alaganantham, Sundaram</v>
      </c>
      <c r="K294" t="str">
        <f>VLOOKUP(A294,OO,11,FALSE)</f>
        <v>Senior CSR</v>
      </c>
      <c r="L294" t="str">
        <f>VLOOKUP(A294,OO,12,FALSE)</f>
        <v>TRAINING</v>
      </c>
      <c r="M294" t="str">
        <f>VLOOKUP(A294,OO,13,FALSE)</f>
        <v>ACTIVE</v>
      </c>
      <c r="N294" t="str">
        <f>VLOOKUP(A294,OO,14,FALSE)</f>
        <v>PPMC</v>
      </c>
      <c r="O294" t="str">
        <f>VLOOKUP(A294,OO,15,FALSE)</f>
        <v>Wave 24</v>
      </c>
      <c r="P294" t="str">
        <f>VLOOKUP(A294,OO,17,FALSE)</f>
        <v>E0.2</v>
      </c>
      <c r="Q294" t="str">
        <f>VLOOKUP(A294,OO,18,FALSE)</f>
        <v>0.1</v>
      </c>
      <c r="R294" s="64">
        <f>VLOOKUP(A294,OO,19,FALSE)</f>
        <v>43851</v>
      </c>
      <c r="S294" s="64">
        <f>VLOOKUP(A294,OO,20,FALSE)</f>
        <v>0</v>
      </c>
      <c r="T294">
        <f>VLOOKUP(A294,OO,22,FALSE)</f>
        <v>0</v>
      </c>
      <c r="U294" t="str">
        <f>VLOOKUP(A294,OO,23,FALSE)</f>
        <v>CESTRELL</v>
      </c>
      <c r="V294" t="str">
        <f>VLOOKUP(A294,OO,24,FALSE)</f>
        <v>CITADEL.LOPEZ</v>
      </c>
      <c r="W294">
        <f>VLOOKUP(A294,OO,25,FALSE)</f>
        <v>0</v>
      </c>
      <c r="X294" t="str">
        <f>VLOOKUP(A294,OO,26,FALSE)</f>
        <v/>
      </c>
      <c r="Y294">
        <f>VLOOKUP(A294,OO,27,FALSE)</f>
        <v>0</v>
      </c>
      <c r="Z294" s="65">
        <f>VLOOKUP(A294,OO,28,FALSE)</f>
        <v>0</v>
      </c>
      <c r="AA294" s="64">
        <f>VLOOKUP(A294,DZ,6,FALSE)</f>
        <v>34137</v>
      </c>
      <c r="AB294" t="e">
        <f>VLOOKUP(A294,HR,5,FALSE)</f>
        <v>#N/A</v>
      </c>
      <c r="AC294" s="63"/>
      <c r="AD294" s="63"/>
      <c r="AE294" s="63"/>
      <c r="AF294" s="63">
        <v>0</v>
      </c>
      <c r="AG294" s="63">
        <v>0</v>
      </c>
      <c r="AH294" s="63" t="e">
        <v>#N/A</v>
      </c>
      <c r="AI294" s="63">
        <v>0</v>
      </c>
      <c r="AJ294" s="63">
        <v>0</v>
      </c>
      <c r="AL294" s="94" t="str">
        <f>VLOOKUP(A294,DZ,96,FALSE)</f>
        <v>CITADELLOPEZ437@GMAIL.COM</v>
      </c>
      <c r="AM294" s="94" t="str">
        <f>VLOOKUP(A294,PP,13,FALSE)</f>
        <v>New Hire</v>
      </c>
      <c r="AN294" s="94">
        <f>VLOOKUP(A294,PP,15,FALSE)</f>
        <v>0</v>
      </c>
      <c r="AO294" s="95">
        <f>VLOOKUP(A294,PP,16,FALSE)</f>
        <v>0</v>
      </c>
      <c r="AP294" s="63">
        <f>VLOOKUP(A294,PP,17,FALSE)</f>
        <v>0</v>
      </c>
      <c r="AQ294" s="63">
        <f>VLOOKUP(A294,PP,18,FALSE)</f>
        <v>0</v>
      </c>
      <c r="AR294" s="95" t="e">
        <f>VLOOKUP(A294,BB,3,FALSE)</f>
        <v>#N/A</v>
      </c>
      <c r="AS294" s="95">
        <f>VLOOKUP(A294,PP,19,FALSE)</f>
        <v>0</v>
      </c>
      <c r="AT294" s="63">
        <f>VLOOKUP(A294,PP,20,FALSE)</f>
        <v>0</v>
      </c>
      <c r="AU294" s="63">
        <f>VLOOKUP(A294,PP,21,FALSE)</f>
        <v>0</v>
      </c>
      <c r="AV294" s="63" t="e">
        <f>VLOOKUP(A294,VV,14,FALSE)</f>
        <v>#N/A</v>
      </c>
      <c r="AW294" s="95" t="e">
        <f>VLOOKUP(A294,VV,15,FALSE)</f>
        <v>#N/A</v>
      </c>
      <c r="AX294" s="95" t="str">
        <f>VLOOKUP(A294,VV,16,FALSE)</f>
        <v>Need update</v>
      </c>
    </row>
    <row r="295" spans="1:50" x14ac:dyDescent="0.25">
      <c r="A295">
        <f>'Master File 02.27'!A295</f>
        <v>51859438</v>
      </c>
      <c r="B295" t="str">
        <f>VLOOKUP(A295,OO,2,FALSE)</f>
        <v xml:space="preserve">Ganzan, Brenda Lou </v>
      </c>
      <c r="G295">
        <f>VLOOKUP(A295,OO,7,FALSE)</f>
        <v>51710500</v>
      </c>
      <c r="H295" t="str">
        <f>VLOOKUP(A295,OO,8,FALSE)</f>
        <v>Rodriguez, Rose Anne</v>
      </c>
      <c r="I295">
        <f>VLOOKUP(A295,OO,9,FALSE)</f>
        <v>51758030</v>
      </c>
      <c r="J295" t="str">
        <f>VLOOKUP(A295,OO,10,FALSE)</f>
        <v>Alaganantham, Sundaram</v>
      </c>
      <c r="K295" t="str">
        <f>VLOOKUP(A295,OO,11,FALSE)</f>
        <v>Senior CSR</v>
      </c>
      <c r="L295" t="str">
        <f>VLOOKUP(A295,OO,12,FALSE)</f>
        <v>TRAINING</v>
      </c>
      <c r="M295" t="str">
        <f>VLOOKUP(A295,OO,13,FALSE)</f>
        <v>ACTIVE</v>
      </c>
      <c r="N295" t="str">
        <f>VLOOKUP(A295,OO,14,FALSE)</f>
        <v>PPMC</v>
      </c>
      <c r="O295" t="str">
        <f>VLOOKUP(A295,OO,15,FALSE)</f>
        <v>Wave 24</v>
      </c>
      <c r="P295" t="str">
        <f>VLOOKUP(A295,OO,17,FALSE)</f>
        <v>E0.2</v>
      </c>
      <c r="Q295" t="str">
        <f>VLOOKUP(A295,OO,18,FALSE)</f>
        <v>0.1</v>
      </c>
      <c r="R295" s="64">
        <f>VLOOKUP(A295,OO,19,FALSE)</f>
        <v>43853</v>
      </c>
      <c r="S295" s="64">
        <f>VLOOKUP(A295,OO,20,FALSE)</f>
        <v>0</v>
      </c>
      <c r="T295">
        <f>VLOOKUP(A295,OO,22,FALSE)</f>
        <v>0</v>
      </c>
      <c r="U295" t="str">
        <f>VLOOKUP(A295,OO,23,FALSE)</f>
        <v>BGANZAN</v>
      </c>
      <c r="V295" t="str">
        <f>VLOOKUP(A295,OO,24,FALSE)</f>
        <v>BRENDALOU.GANZAN</v>
      </c>
      <c r="W295">
        <f>VLOOKUP(A295,OO,25,FALSE)</f>
        <v>0</v>
      </c>
      <c r="X295" t="str">
        <f>VLOOKUP(A295,OO,26,FALSE)</f>
        <v/>
      </c>
      <c r="Y295">
        <f>VLOOKUP(A295,OO,27,FALSE)</f>
        <v>0</v>
      </c>
      <c r="Z295" s="65">
        <f>VLOOKUP(A295,OO,28,FALSE)</f>
        <v>0</v>
      </c>
      <c r="AA295" s="64">
        <f>VLOOKUP(A295,DZ,6,FALSE)</f>
        <v>33953</v>
      </c>
      <c r="AB295" t="e">
        <f>VLOOKUP(A295,HR,5,FALSE)</f>
        <v>#N/A</v>
      </c>
      <c r="AC295" s="63"/>
      <c r="AD295" s="63"/>
      <c r="AE295" s="63"/>
      <c r="AF295" s="63">
        <v>0</v>
      </c>
      <c r="AG295" s="63">
        <v>0</v>
      </c>
      <c r="AH295" s="63" t="e">
        <v>#N/A</v>
      </c>
      <c r="AI295" s="63">
        <v>0</v>
      </c>
      <c r="AJ295" s="63">
        <v>0</v>
      </c>
      <c r="AL295" s="94" t="str">
        <f>VLOOKUP(A295,DZ,96,FALSE)</f>
        <v>LOU.ARANA1215@GMAIL.COM</v>
      </c>
      <c r="AM295" s="94" t="str">
        <f>VLOOKUP(A295,PP,13,FALSE)</f>
        <v>New Hire</v>
      </c>
      <c r="AN295" s="94">
        <f>VLOOKUP(A295,PP,15,FALSE)</f>
        <v>0</v>
      </c>
      <c r="AO295" s="95">
        <f>VLOOKUP(A295,PP,16,FALSE)</f>
        <v>0</v>
      </c>
      <c r="AP295" s="63">
        <f>VLOOKUP(A295,PP,17,FALSE)</f>
        <v>0</v>
      </c>
      <c r="AQ295" s="63">
        <f>VLOOKUP(A295,PP,18,FALSE)</f>
        <v>0</v>
      </c>
      <c r="AR295" s="95" t="e">
        <f>VLOOKUP(A295,BB,3,FALSE)</f>
        <v>#N/A</v>
      </c>
      <c r="AS295" s="95">
        <f>VLOOKUP(A295,PP,19,FALSE)</f>
        <v>0</v>
      </c>
      <c r="AT295" s="63">
        <f>VLOOKUP(A295,PP,20,FALSE)</f>
        <v>0</v>
      </c>
      <c r="AU295" s="63">
        <f>VLOOKUP(A295,PP,21,FALSE)</f>
        <v>0</v>
      </c>
      <c r="AV295" s="63" t="e">
        <f>VLOOKUP(A295,VV,14,FALSE)</f>
        <v>#N/A</v>
      </c>
      <c r="AW295" s="95" t="e">
        <f>VLOOKUP(A295,VV,15,FALSE)</f>
        <v>#N/A</v>
      </c>
      <c r="AX295" s="95" t="str">
        <f>VLOOKUP(A295,VV,16,FALSE)</f>
        <v>Need update</v>
      </c>
    </row>
    <row r="296" spans="1:50" x14ac:dyDescent="0.25">
      <c r="A296">
        <f>'Master File 02.27'!A296</f>
        <v>51859443</v>
      </c>
      <c r="B296" t="str">
        <f>VLOOKUP(A296,OO,2,FALSE)</f>
        <v xml:space="preserve">Tabugara, Dennis Jr. </v>
      </c>
      <c r="G296">
        <f>VLOOKUP(A296,OO,7,FALSE)</f>
        <v>51710500</v>
      </c>
      <c r="H296" t="str">
        <f>VLOOKUP(A296,OO,8,FALSE)</f>
        <v>Rodriguez, Rose Anne</v>
      </c>
      <c r="I296">
        <f>VLOOKUP(A296,OO,9,FALSE)</f>
        <v>51758030</v>
      </c>
      <c r="J296" t="str">
        <f>VLOOKUP(A296,OO,10,FALSE)</f>
        <v>Alaganantham, Sundaram</v>
      </c>
      <c r="K296" t="str">
        <f>VLOOKUP(A296,OO,11,FALSE)</f>
        <v>Senior CSR</v>
      </c>
      <c r="L296" t="str">
        <f>VLOOKUP(A296,OO,12,FALSE)</f>
        <v>TRAINING</v>
      </c>
      <c r="M296" t="str">
        <f>VLOOKUP(A296,OO,13,FALSE)</f>
        <v>ACTIVE</v>
      </c>
      <c r="N296" t="str">
        <f>VLOOKUP(A296,OO,14,FALSE)</f>
        <v>PPMC</v>
      </c>
      <c r="O296" t="str">
        <f>VLOOKUP(A296,OO,15,FALSE)</f>
        <v>Wave 24</v>
      </c>
      <c r="P296" t="str">
        <f>VLOOKUP(A296,OO,17,FALSE)</f>
        <v>E0.2</v>
      </c>
      <c r="Q296" t="str">
        <f>VLOOKUP(A296,OO,18,FALSE)</f>
        <v>0.1</v>
      </c>
      <c r="R296" s="64">
        <f>VLOOKUP(A296,OO,19,FALSE)</f>
        <v>43853</v>
      </c>
      <c r="S296" s="64">
        <f>VLOOKUP(A296,OO,20,FALSE)</f>
        <v>0</v>
      </c>
      <c r="T296">
        <f>VLOOKUP(A296,OO,22,FALSE)</f>
        <v>0</v>
      </c>
      <c r="U296" t="str">
        <f>VLOOKUP(A296,OO,23,FALSE)</f>
        <v>DTABUGAR</v>
      </c>
      <c r="V296" t="str">
        <f>VLOOKUP(A296,OO,24,FALSE)</f>
        <v>DENNIS.TABUGARAJR</v>
      </c>
      <c r="W296">
        <f>VLOOKUP(A296,OO,25,FALSE)</f>
        <v>0</v>
      </c>
      <c r="X296" t="str">
        <f>VLOOKUP(A296,OO,26,FALSE)</f>
        <v/>
      </c>
      <c r="Y296">
        <f>VLOOKUP(A296,OO,27,FALSE)</f>
        <v>0</v>
      </c>
      <c r="Z296" s="65">
        <f>VLOOKUP(A296,OO,28,FALSE)</f>
        <v>0</v>
      </c>
      <c r="AA296" s="64">
        <f>VLOOKUP(A296,DZ,6,FALSE)</f>
        <v>35154</v>
      </c>
      <c r="AB296" t="e">
        <f>VLOOKUP(A296,HR,5,FALSE)</f>
        <v>#N/A</v>
      </c>
      <c r="AC296" s="63"/>
      <c r="AD296" s="63"/>
      <c r="AE296" s="63"/>
      <c r="AF296" s="63">
        <v>0</v>
      </c>
      <c r="AG296" s="63">
        <v>0</v>
      </c>
      <c r="AH296" s="63" t="e">
        <v>#N/A</v>
      </c>
      <c r="AI296" s="63">
        <v>0</v>
      </c>
      <c r="AJ296" s="63">
        <v>0</v>
      </c>
      <c r="AL296" s="94" t="str">
        <f>VLOOKUP(A296,DZ,96,FALSE)</f>
        <v>HERNANDEZDENNZ@GMAIL.COM</v>
      </c>
      <c r="AM296" s="94" t="str">
        <f>VLOOKUP(A296,PP,13,FALSE)</f>
        <v>New Hire</v>
      </c>
      <c r="AN296" s="94">
        <f>VLOOKUP(A296,PP,15,FALSE)</f>
        <v>0</v>
      </c>
      <c r="AO296" s="95">
        <f>VLOOKUP(A296,PP,16,FALSE)</f>
        <v>0</v>
      </c>
      <c r="AP296" s="63">
        <f>VLOOKUP(A296,PP,17,FALSE)</f>
        <v>0</v>
      </c>
      <c r="AQ296" s="63">
        <f>VLOOKUP(A296,PP,18,FALSE)</f>
        <v>0</v>
      </c>
      <c r="AR296" s="95" t="e">
        <f>VLOOKUP(A296,BB,3,FALSE)</f>
        <v>#N/A</v>
      </c>
      <c r="AS296" s="95">
        <f>VLOOKUP(A296,PP,19,FALSE)</f>
        <v>0</v>
      </c>
      <c r="AT296" s="63">
        <f>VLOOKUP(A296,PP,20,FALSE)</f>
        <v>0</v>
      </c>
      <c r="AU296" s="63">
        <f>VLOOKUP(A296,PP,21,FALSE)</f>
        <v>0</v>
      </c>
      <c r="AV296" s="63" t="e">
        <f>VLOOKUP(A296,VV,14,FALSE)</f>
        <v>#N/A</v>
      </c>
      <c r="AW296" s="95" t="e">
        <f>VLOOKUP(A296,VV,15,FALSE)</f>
        <v>#N/A</v>
      </c>
      <c r="AX296" s="95" t="str">
        <f>VLOOKUP(A296,VV,16,FALSE)</f>
        <v>Need update</v>
      </c>
    </row>
    <row r="297" spans="1:50" x14ac:dyDescent="0.25">
      <c r="A297">
        <f>'Master File 02.27'!A297</f>
        <v>51859449</v>
      </c>
      <c r="B297" t="str">
        <f>VLOOKUP(A297,OO,2,FALSE)</f>
        <v xml:space="preserve">Espinar, Jeffrey </v>
      </c>
      <c r="G297">
        <f>VLOOKUP(A297,OO,7,FALSE)</f>
        <v>51710500</v>
      </c>
      <c r="H297" t="str">
        <f>VLOOKUP(A297,OO,8,FALSE)</f>
        <v>Rodriguez, Rose Anne</v>
      </c>
      <c r="I297">
        <f>VLOOKUP(A297,OO,9,FALSE)</f>
        <v>51758030</v>
      </c>
      <c r="J297" t="str">
        <f>VLOOKUP(A297,OO,10,FALSE)</f>
        <v>Alaganantham, Sundaram</v>
      </c>
      <c r="K297" t="str">
        <f>VLOOKUP(A297,OO,11,FALSE)</f>
        <v>Senior CSR</v>
      </c>
      <c r="L297" t="str">
        <f>VLOOKUP(A297,OO,12,FALSE)</f>
        <v>TRAINING</v>
      </c>
      <c r="M297" t="str">
        <f>VLOOKUP(A297,OO,13,FALSE)</f>
        <v>ACTIVE</v>
      </c>
      <c r="N297" t="str">
        <f>VLOOKUP(A297,OO,14,FALSE)</f>
        <v>PPMC</v>
      </c>
      <c r="O297" t="str">
        <f>VLOOKUP(A297,OO,15,FALSE)</f>
        <v>Wave 24</v>
      </c>
      <c r="P297" t="str">
        <f>VLOOKUP(A297,OO,17,FALSE)</f>
        <v>E0.2</v>
      </c>
      <c r="Q297" t="str">
        <f>VLOOKUP(A297,OO,18,FALSE)</f>
        <v>0.1</v>
      </c>
      <c r="R297" s="64">
        <f>VLOOKUP(A297,OO,19,FALSE)</f>
        <v>43854</v>
      </c>
      <c r="S297" s="64">
        <f>VLOOKUP(A297,OO,20,FALSE)</f>
        <v>0</v>
      </c>
      <c r="T297">
        <f>VLOOKUP(A297,OO,22,FALSE)</f>
        <v>0</v>
      </c>
      <c r="U297" t="str">
        <f>VLOOKUP(A297,OO,23,FALSE)</f>
        <v>JESPINAR</v>
      </c>
      <c r="V297" t="str">
        <f>VLOOKUP(A297,OO,24,FALSE)</f>
        <v>JEFFREY.ESPINAR</v>
      </c>
      <c r="W297">
        <f>VLOOKUP(A297,OO,25,FALSE)</f>
        <v>0</v>
      </c>
      <c r="X297" t="str">
        <f>VLOOKUP(A297,OO,26,FALSE)</f>
        <v/>
      </c>
      <c r="Y297">
        <f>VLOOKUP(A297,OO,27,FALSE)</f>
        <v>0</v>
      </c>
      <c r="Z297" s="65">
        <f>VLOOKUP(A297,OO,28,FALSE)</f>
        <v>0</v>
      </c>
      <c r="AA297" s="64">
        <f>VLOOKUP(A297,DZ,6,FALSE)</f>
        <v>34049</v>
      </c>
      <c r="AB297" t="e">
        <f>VLOOKUP(A297,HR,5,FALSE)</f>
        <v>#N/A</v>
      </c>
      <c r="AC297" s="63"/>
      <c r="AD297" s="63"/>
      <c r="AE297" s="63"/>
      <c r="AF297" s="63">
        <v>0</v>
      </c>
      <c r="AG297" s="63">
        <v>0</v>
      </c>
      <c r="AH297" s="63" t="e">
        <v>#N/A</v>
      </c>
      <c r="AI297" s="63">
        <v>0</v>
      </c>
      <c r="AJ297" s="63">
        <v>0</v>
      </c>
      <c r="AL297" s="94" t="str">
        <f>VLOOKUP(A297,DZ,96,FALSE)</f>
        <v>JEFFREYDESPINAR@GMAIL.COM</v>
      </c>
      <c r="AM297" s="94" t="str">
        <f>VLOOKUP(A297,PP,13,FALSE)</f>
        <v>New Hire</v>
      </c>
      <c r="AN297" s="94">
        <f>VLOOKUP(A297,PP,15,FALSE)</f>
        <v>0</v>
      </c>
      <c r="AO297" s="95">
        <f>VLOOKUP(A297,PP,16,FALSE)</f>
        <v>0</v>
      </c>
      <c r="AP297" s="63">
        <f>VLOOKUP(A297,PP,17,FALSE)</f>
        <v>0</v>
      </c>
      <c r="AQ297" s="63">
        <f>VLOOKUP(A297,PP,18,FALSE)</f>
        <v>0</v>
      </c>
      <c r="AR297" s="95" t="e">
        <f>VLOOKUP(A297,BB,3,FALSE)</f>
        <v>#N/A</v>
      </c>
      <c r="AS297" s="95">
        <f>VLOOKUP(A297,PP,19,FALSE)</f>
        <v>0</v>
      </c>
      <c r="AT297" s="63">
        <f>VLOOKUP(A297,PP,20,FALSE)</f>
        <v>0</v>
      </c>
      <c r="AU297" s="63">
        <f>VLOOKUP(A297,PP,21,FALSE)</f>
        <v>0</v>
      </c>
      <c r="AV297" s="63" t="e">
        <f>VLOOKUP(A297,VV,14,FALSE)</f>
        <v>#N/A</v>
      </c>
      <c r="AW297" s="95" t="e">
        <f>VLOOKUP(A297,VV,15,FALSE)</f>
        <v>#N/A</v>
      </c>
      <c r="AX297" s="95" t="str">
        <f>VLOOKUP(A297,VV,16,FALSE)</f>
        <v>Need update</v>
      </c>
    </row>
    <row r="298" spans="1:50" x14ac:dyDescent="0.25">
      <c r="A298">
        <f>'Master File 02.27'!A298</f>
        <v>51827773</v>
      </c>
      <c r="B298" t="str">
        <f>VLOOKUP(A298,OO,2,FALSE)</f>
        <v xml:space="preserve">David, Estrellita </v>
      </c>
      <c r="G298">
        <f>VLOOKUP(A298,OO,7,FALSE)</f>
        <v>51710500</v>
      </c>
      <c r="H298" t="str">
        <f>VLOOKUP(A298,OO,8,FALSE)</f>
        <v>Rodriguez, Rose Anne</v>
      </c>
      <c r="I298">
        <f>VLOOKUP(A298,OO,9,FALSE)</f>
        <v>51758030</v>
      </c>
      <c r="J298" t="str">
        <f>VLOOKUP(A298,OO,10,FALSE)</f>
        <v>Alaganantham, Sundaram</v>
      </c>
      <c r="K298" t="str">
        <f>VLOOKUP(A298,OO,11,FALSE)</f>
        <v>Senior CSR</v>
      </c>
      <c r="L298" t="str">
        <f>VLOOKUP(A298,OO,12,FALSE)</f>
        <v>TRAINING</v>
      </c>
      <c r="M298" t="str">
        <f>VLOOKUP(A298,OO,13,FALSE)</f>
        <v>ACTIVE</v>
      </c>
      <c r="N298" t="str">
        <f>VLOOKUP(A298,OO,14,FALSE)</f>
        <v>PPMC</v>
      </c>
      <c r="O298" t="str">
        <f>VLOOKUP(A298,OO,15,FALSE)</f>
        <v>Wave 24</v>
      </c>
      <c r="P298" t="str">
        <f>VLOOKUP(A298,OO,17,FALSE)</f>
        <v>E0.2</v>
      </c>
      <c r="Q298" t="str">
        <f>VLOOKUP(A298,OO,18,FALSE)</f>
        <v>0.6</v>
      </c>
      <c r="R298" s="64">
        <f>VLOOKUP(A298,OO,19,FALSE)</f>
        <v>43683</v>
      </c>
      <c r="S298" s="64">
        <f>VLOOKUP(A298,OO,20,FALSE)</f>
        <v>0</v>
      </c>
      <c r="T298">
        <f>VLOOKUP(A298,OO,22,FALSE)</f>
        <v>0</v>
      </c>
      <c r="U298" t="str">
        <f>VLOOKUP(A298,OO,23,FALSE)</f>
        <v>EDAVID</v>
      </c>
      <c r="V298" t="str">
        <f>VLOOKUP(A298,OO,24,FALSE)</f>
        <v>ESTRELLITA.DAVID</v>
      </c>
      <c r="W298">
        <f>VLOOKUP(A298,OO,25,FALSE)</f>
        <v>0</v>
      </c>
      <c r="X298" t="str">
        <f>VLOOKUP(A298,OO,26,FALSE)</f>
        <v/>
      </c>
      <c r="Y298">
        <f>VLOOKUP(A298,OO,27,FALSE)</f>
        <v>0</v>
      </c>
      <c r="Z298" s="65">
        <f>VLOOKUP(A298,OO,28,FALSE)</f>
        <v>0</v>
      </c>
      <c r="AA298" s="64" t="e">
        <f>VLOOKUP(A298,DZ,6,FALSE)</f>
        <v>#N/A</v>
      </c>
      <c r="AB298" t="e">
        <f>VLOOKUP(A298,HR,5,FALSE)</f>
        <v>#N/A</v>
      </c>
      <c r="AC298" s="63"/>
      <c r="AD298" s="63"/>
      <c r="AE298" s="63"/>
      <c r="AF298" s="63">
        <v>0</v>
      </c>
      <c r="AG298" s="63">
        <v>0</v>
      </c>
      <c r="AH298" s="63" t="e">
        <v>#N/A</v>
      </c>
      <c r="AI298" s="63">
        <v>0</v>
      </c>
      <c r="AJ298" s="63">
        <v>0</v>
      </c>
      <c r="AL298" s="94" t="e">
        <f>VLOOKUP(A298,DZ,96,FALSE)</f>
        <v>#N/A</v>
      </c>
      <c r="AM298" s="94" t="str">
        <f>VLOOKUP(A298,PP,13,FALSE)</f>
        <v>New Hire</v>
      </c>
      <c r="AN298" s="94">
        <f>VLOOKUP(A298,PP,15,FALSE)</f>
        <v>0</v>
      </c>
      <c r="AO298" s="95">
        <f>VLOOKUP(A298,PP,16,FALSE)</f>
        <v>0</v>
      </c>
      <c r="AP298" s="63">
        <f>VLOOKUP(A298,PP,17,FALSE)</f>
        <v>0</v>
      </c>
      <c r="AQ298" s="63">
        <f>VLOOKUP(A298,PP,18,FALSE)</f>
        <v>0</v>
      </c>
      <c r="AR298" s="95" t="e">
        <f>VLOOKUP(A298,BB,3,FALSE)</f>
        <v>#N/A</v>
      </c>
      <c r="AS298" s="95">
        <f>VLOOKUP(A298,PP,19,FALSE)</f>
        <v>0</v>
      </c>
      <c r="AT298" s="63">
        <f>VLOOKUP(A298,PP,20,FALSE)</f>
        <v>0</v>
      </c>
      <c r="AU298" s="63">
        <f>VLOOKUP(A298,PP,21,FALSE)</f>
        <v>0</v>
      </c>
      <c r="AV298" s="63" t="e">
        <f>VLOOKUP(A298,VV,14,FALSE)</f>
        <v>#N/A</v>
      </c>
      <c r="AW298" s="95" t="e">
        <f>VLOOKUP(A298,VV,15,FALSE)</f>
        <v>#N/A</v>
      </c>
      <c r="AX298" s="95" t="str">
        <f>VLOOKUP(A298,VV,16,FALSE)</f>
        <v>Need update</v>
      </c>
    </row>
    <row r="299" spans="1:50" x14ac:dyDescent="0.25">
      <c r="A299">
        <f>'Master File 02.27'!A299</f>
        <v>51859976</v>
      </c>
      <c r="B299" t="str">
        <f>VLOOKUP(A299,OO,2,FALSE)</f>
        <v xml:space="preserve">Zapa, Nez Rozette </v>
      </c>
      <c r="G299">
        <f>VLOOKUP(A299,OO,7,FALSE)</f>
        <v>51710500</v>
      </c>
      <c r="H299" t="str">
        <f>VLOOKUP(A299,OO,8,FALSE)</f>
        <v>Rodriguez, Rose Anne</v>
      </c>
      <c r="I299">
        <f>VLOOKUP(A299,OO,9,FALSE)</f>
        <v>51758030</v>
      </c>
      <c r="J299" t="str">
        <f>VLOOKUP(A299,OO,10,FALSE)</f>
        <v>Alaganantham, Sundaram</v>
      </c>
      <c r="K299" t="str">
        <f>VLOOKUP(A299,OO,11,FALSE)</f>
        <v>Senior CSR</v>
      </c>
      <c r="L299" t="str">
        <f>VLOOKUP(A299,OO,12,FALSE)</f>
        <v>TRAINING</v>
      </c>
      <c r="M299" t="str">
        <f>VLOOKUP(A299,OO,13,FALSE)</f>
        <v>ACTIVE</v>
      </c>
      <c r="N299" t="str">
        <f>VLOOKUP(A299,OO,14,FALSE)</f>
        <v>PPMC</v>
      </c>
      <c r="O299" t="str">
        <f>VLOOKUP(A299,OO,15,FALSE)</f>
        <v>Wave 24</v>
      </c>
      <c r="P299" t="str">
        <f>VLOOKUP(A299,OO,17,FALSE)</f>
        <v>E0.2</v>
      </c>
      <c r="Q299" t="str">
        <f>VLOOKUP(A299,OO,18,FALSE)</f>
        <v>0.1</v>
      </c>
      <c r="R299" s="64">
        <f>VLOOKUP(A299,OO,19,FALSE)</f>
        <v>43858</v>
      </c>
      <c r="S299" s="64">
        <f>VLOOKUP(A299,OO,20,FALSE)</f>
        <v>0</v>
      </c>
      <c r="T299">
        <f>VLOOKUP(A299,OO,22,FALSE)</f>
        <v>0</v>
      </c>
      <c r="U299">
        <f>VLOOKUP(A299,OO,23,FALSE)</f>
        <v>0</v>
      </c>
      <c r="V299" t="str">
        <f>VLOOKUP(A299,OO,24,FALSE)</f>
        <v>NEZROZETTE.ZAPA</v>
      </c>
      <c r="W299">
        <f>VLOOKUP(A299,OO,25,FALSE)</f>
        <v>0</v>
      </c>
      <c r="X299" t="str">
        <f>VLOOKUP(A299,OO,26,FALSE)</f>
        <v/>
      </c>
      <c r="Y299">
        <f>VLOOKUP(A299,OO,27,FALSE)</f>
        <v>0</v>
      </c>
      <c r="Z299" s="65">
        <f>VLOOKUP(A299,OO,28,FALSE)</f>
        <v>0</v>
      </c>
      <c r="AA299" s="64">
        <f>VLOOKUP(A299,DZ,6,FALSE)</f>
        <v>32861</v>
      </c>
      <c r="AB299" t="e">
        <f>VLOOKUP(A299,HR,5,FALSE)</f>
        <v>#N/A</v>
      </c>
      <c r="AC299" s="63"/>
      <c r="AD299" s="63"/>
      <c r="AE299" s="63"/>
      <c r="AF299" s="63">
        <v>0</v>
      </c>
      <c r="AG299" s="63">
        <v>0</v>
      </c>
      <c r="AH299" s="63" t="e">
        <v>#N/A</v>
      </c>
      <c r="AI299" s="63">
        <v>0</v>
      </c>
      <c r="AJ299" s="63">
        <v>0</v>
      </c>
      <c r="AL299" s="94" t="str">
        <f>VLOOKUP(A299,DZ,96,FALSE)</f>
        <v>ZEN05AZAP@GMAIL.COM</v>
      </c>
      <c r="AM299" s="94" t="str">
        <f>VLOOKUP(A299,PP,13,FALSE)</f>
        <v>New Hire</v>
      </c>
      <c r="AN299" s="94">
        <f>VLOOKUP(A299,PP,15,FALSE)</f>
        <v>0</v>
      </c>
      <c r="AO299" s="95">
        <f>VLOOKUP(A299,PP,16,FALSE)</f>
        <v>0</v>
      </c>
      <c r="AP299" s="63">
        <f>VLOOKUP(A299,PP,17,FALSE)</f>
        <v>0</v>
      </c>
      <c r="AQ299" s="63">
        <f>VLOOKUP(A299,PP,18,FALSE)</f>
        <v>0</v>
      </c>
      <c r="AR299" s="95" t="e">
        <f>VLOOKUP(A299,BB,3,FALSE)</f>
        <v>#N/A</v>
      </c>
      <c r="AS299" s="95">
        <f>VLOOKUP(A299,PP,19,FALSE)</f>
        <v>0</v>
      </c>
      <c r="AT299" s="63">
        <f>VLOOKUP(A299,PP,20,FALSE)</f>
        <v>0</v>
      </c>
      <c r="AU299" s="63">
        <f>VLOOKUP(A299,PP,21,FALSE)</f>
        <v>0</v>
      </c>
      <c r="AV299" s="63" t="e">
        <f>VLOOKUP(A299,VV,14,FALSE)</f>
        <v>#N/A</v>
      </c>
      <c r="AW299" s="95" t="e">
        <f>VLOOKUP(A299,VV,15,FALSE)</f>
        <v>#N/A</v>
      </c>
      <c r="AX299" s="95" t="str">
        <f>VLOOKUP(A299,VV,16,FALSE)</f>
        <v>Need update</v>
      </c>
    </row>
    <row r="300" spans="1:50" x14ac:dyDescent="0.25">
      <c r="A300">
        <f>'Master File 02.27'!A300</f>
        <v>51860775</v>
      </c>
      <c r="B300" t="str">
        <f>VLOOKUP(A300,OO,2,FALSE)</f>
        <v xml:space="preserve">Guipitacio, Jenica </v>
      </c>
      <c r="G300">
        <f>VLOOKUP(A300,OO,7,FALSE)</f>
        <v>51710500</v>
      </c>
      <c r="H300" t="str">
        <f>VLOOKUP(A300,OO,8,FALSE)</f>
        <v>Rodriguez, Rose Anne</v>
      </c>
      <c r="I300">
        <f>VLOOKUP(A300,OO,9,FALSE)</f>
        <v>51758030</v>
      </c>
      <c r="J300" t="str">
        <f>VLOOKUP(A300,OO,10,FALSE)</f>
        <v>Alaganantham, Sundaram</v>
      </c>
      <c r="K300" t="str">
        <f>VLOOKUP(A300,OO,11,FALSE)</f>
        <v>Senior CSR</v>
      </c>
      <c r="L300" t="str">
        <f>VLOOKUP(A300,OO,12,FALSE)</f>
        <v>TRAINING</v>
      </c>
      <c r="M300" t="str">
        <f>VLOOKUP(A300,OO,13,FALSE)</f>
        <v>ACTIVE</v>
      </c>
      <c r="N300" t="str">
        <f>VLOOKUP(A300,OO,14,FALSE)</f>
        <v>Sleep EQ</v>
      </c>
      <c r="O300" t="str">
        <f>VLOOKUP(A300,OO,15,FALSE)</f>
        <v>Wave 34</v>
      </c>
      <c r="P300" t="str">
        <f>VLOOKUP(A300,OO,17,FALSE)</f>
        <v>E0.2</v>
      </c>
      <c r="Q300" t="str">
        <f>VLOOKUP(A300,OO,18,FALSE)</f>
        <v>0.0</v>
      </c>
      <c r="R300" s="64">
        <f>VLOOKUP(A300,OO,19,FALSE)</f>
        <v>43860</v>
      </c>
      <c r="S300" s="64">
        <f>VLOOKUP(A300,OO,20,FALSE)</f>
        <v>0</v>
      </c>
      <c r="T300">
        <f>VLOOKUP(A300,OO,22,FALSE)</f>
        <v>0</v>
      </c>
      <c r="U300">
        <f>VLOOKUP(A300,OO,23,FALSE)</f>
        <v>0</v>
      </c>
      <c r="V300" t="str">
        <f>VLOOKUP(A300,OO,24,FALSE)</f>
        <v>JENICA.GUIPITACIO</v>
      </c>
      <c r="W300">
        <f>VLOOKUP(A300,OO,25,FALSE)</f>
        <v>0</v>
      </c>
      <c r="X300" t="str">
        <f>VLOOKUP(A300,OO,26,FALSE)</f>
        <v/>
      </c>
      <c r="Y300">
        <f>VLOOKUP(A300,OO,27,FALSE)</f>
        <v>0</v>
      </c>
      <c r="Z300" s="65">
        <f>VLOOKUP(A300,OO,28,FALSE)</f>
        <v>0</v>
      </c>
      <c r="AA300" s="64">
        <f>VLOOKUP(A300,DZ,6,FALSE)</f>
        <v>34118</v>
      </c>
      <c r="AB300" t="e">
        <f>VLOOKUP(A300,HR,5,FALSE)</f>
        <v>#N/A</v>
      </c>
      <c r="AC300" s="63"/>
      <c r="AD300" s="63"/>
      <c r="AE300" s="63"/>
      <c r="AF300" s="63">
        <v>0</v>
      </c>
      <c r="AG300" s="63">
        <v>0</v>
      </c>
      <c r="AH300" s="63" t="e">
        <v>#N/A</v>
      </c>
      <c r="AI300" s="63">
        <v>0</v>
      </c>
      <c r="AJ300" s="63">
        <v>0</v>
      </c>
      <c r="AL300" s="94" t="str">
        <f>VLOOKUP(A300,DZ,96,FALSE)</f>
        <v>GUIPITACIO.JENICA@GMAIL.COM</v>
      </c>
      <c r="AM300" s="94" t="str">
        <f>VLOOKUP(A300,PP,13,FALSE)</f>
        <v>New Hire</v>
      </c>
      <c r="AN300" s="94">
        <f>VLOOKUP(A300,PP,15,FALSE)</f>
        <v>0</v>
      </c>
      <c r="AO300" s="95">
        <f>VLOOKUP(A300,PP,16,FALSE)</f>
        <v>0</v>
      </c>
      <c r="AP300" s="63">
        <f>VLOOKUP(A300,PP,17,FALSE)</f>
        <v>0</v>
      </c>
      <c r="AQ300" s="63">
        <f>VLOOKUP(A300,PP,18,FALSE)</f>
        <v>0</v>
      </c>
      <c r="AR300" s="95" t="e">
        <f>VLOOKUP(A300,BB,3,FALSE)</f>
        <v>#N/A</v>
      </c>
      <c r="AS300" s="95">
        <f>VLOOKUP(A300,PP,19,FALSE)</f>
        <v>0</v>
      </c>
      <c r="AT300" s="63">
        <f>VLOOKUP(A300,PP,20,FALSE)</f>
        <v>0</v>
      </c>
      <c r="AU300" s="63">
        <f>VLOOKUP(A300,PP,21,FALSE)</f>
        <v>0</v>
      </c>
      <c r="AV300" s="63" t="e">
        <f>VLOOKUP(A300,VV,14,FALSE)</f>
        <v>#N/A</v>
      </c>
      <c r="AW300" s="95" t="e">
        <f>VLOOKUP(A300,VV,15,FALSE)</f>
        <v>#N/A</v>
      </c>
      <c r="AX300" s="95" t="str">
        <f>VLOOKUP(A300,VV,16,FALSE)</f>
        <v>Need update</v>
      </c>
    </row>
    <row r="301" spans="1:50" x14ac:dyDescent="0.25">
      <c r="A301">
        <f>'Master File 02.27'!A301</f>
        <v>51860776</v>
      </c>
      <c r="B301" t="str">
        <f>VLOOKUP(A301,OO,2,FALSE)</f>
        <v xml:space="preserve">Dequito, Alma </v>
      </c>
      <c r="G301">
        <f>VLOOKUP(A301,OO,7,FALSE)</f>
        <v>51710500</v>
      </c>
      <c r="H301" t="str">
        <f>VLOOKUP(A301,OO,8,FALSE)</f>
        <v>Rodriguez, Rose Anne</v>
      </c>
      <c r="I301">
        <f>VLOOKUP(A301,OO,9,FALSE)</f>
        <v>51758030</v>
      </c>
      <c r="J301" t="str">
        <f>VLOOKUP(A301,OO,10,FALSE)</f>
        <v>Alaganantham, Sundaram</v>
      </c>
      <c r="K301" t="str">
        <f>VLOOKUP(A301,OO,11,FALSE)</f>
        <v>Senior CSR</v>
      </c>
      <c r="L301" t="str">
        <f>VLOOKUP(A301,OO,12,FALSE)</f>
        <v>TRAINING</v>
      </c>
      <c r="M301" t="str">
        <f>VLOOKUP(A301,OO,13,FALSE)</f>
        <v>ACTIVE</v>
      </c>
      <c r="N301" t="str">
        <f>VLOOKUP(A301,OO,14,FALSE)</f>
        <v>Sleep EQ</v>
      </c>
      <c r="O301" t="str">
        <f>VLOOKUP(A301,OO,15,FALSE)</f>
        <v>Wave 34</v>
      </c>
      <c r="P301" t="str">
        <f>VLOOKUP(A301,OO,17,FALSE)</f>
        <v>E0.2</v>
      </c>
      <c r="Q301" t="str">
        <f>VLOOKUP(A301,OO,18,FALSE)</f>
        <v>0.0</v>
      </c>
      <c r="R301" s="64">
        <f>VLOOKUP(A301,OO,19,FALSE)</f>
        <v>43860</v>
      </c>
      <c r="S301" s="64">
        <f>VLOOKUP(A301,OO,20,FALSE)</f>
        <v>0</v>
      </c>
      <c r="T301">
        <f>VLOOKUP(A301,OO,22,FALSE)</f>
        <v>0</v>
      </c>
      <c r="U301">
        <f>VLOOKUP(A301,OO,23,FALSE)</f>
        <v>0</v>
      </c>
      <c r="V301" t="str">
        <f>VLOOKUP(A301,OO,24,FALSE)</f>
        <v>ALMA.DEQUITO</v>
      </c>
      <c r="W301">
        <f>VLOOKUP(A301,OO,25,FALSE)</f>
        <v>0</v>
      </c>
      <c r="X301" t="str">
        <f>VLOOKUP(A301,OO,26,FALSE)</f>
        <v/>
      </c>
      <c r="Y301">
        <f>VLOOKUP(A301,OO,27,FALSE)</f>
        <v>0</v>
      </c>
      <c r="Z301" s="65">
        <f>VLOOKUP(A301,OO,28,FALSE)</f>
        <v>0</v>
      </c>
      <c r="AA301" s="64">
        <f>VLOOKUP(A301,DZ,6,FALSE)</f>
        <v>31875</v>
      </c>
      <c r="AB301" t="e">
        <f>VLOOKUP(A301,HR,5,FALSE)</f>
        <v>#N/A</v>
      </c>
      <c r="AC301" s="63"/>
      <c r="AD301" s="63"/>
      <c r="AE301" s="63"/>
      <c r="AF301" s="63">
        <v>0</v>
      </c>
      <c r="AG301" s="63">
        <v>0</v>
      </c>
      <c r="AH301" s="63" t="e">
        <v>#N/A</v>
      </c>
      <c r="AI301" s="63">
        <v>0</v>
      </c>
      <c r="AJ301" s="63">
        <v>0</v>
      </c>
      <c r="AL301" s="94" t="str">
        <f>VLOOKUP(A301,DZ,96,FALSE)</f>
        <v>SOBRINOALMA23@GMAIL.COM</v>
      </c>
      <c r="AM301" s="94" t="str">
        <f>VLOOKUP(A301,PP,13,FALSE)</f>
        <v>New Hire</v>
      </c>
      <c r="AN301" s="94">
        <f>VLOOKUP(A301,PP,15,FALSE)</f>
        <v>0</v>
      </c>
      <c r="AO301" s="95">
        <f>VLOOKUP(A301,PP,16,FALSE)</f>
        <v>0</v>
      </c>
      <c r="AP301" s="63">
        <f>VLOOKUP(A301,PP,17,FALSE)</f>
        <v>0</v>
      </c>
      <c r="AQ301" s="63">
        <f>VLOOKUP(A301,PP,18,FALSE)</f>
        <v>0</v>
      </c>
      <c r="AR301" s="95" t="e">
        <f>VLOOKUP(A301,BB,3,FALSE)</f>
        <v>#N/A</v>
      </c>
      <c r="AS301" s="95">
        <f>VLOOKUP(A301,PP,19,FALSE)</f>
        <v>0</v>
      </c>
      <c r="AT301" s="63">
        <f>VLOOKUP(A301,PP,20,FALSE)</f>
        <v>0</v>
      </c>
      <c r="AU301" s="63">
        <f>VLOOKUP(A301,PP,21,FALSE)</f>
        <v>0</v>
      </c>
      <c r="AV301" s="63" t="e">
        <f>VLOOKUP(A301,VV,14,FALSE)</f>
        <v>#N/A</v>
      </c>
      <c r="AW301" s="95" t="e">
        <f>VLOOKUP(A301,VV,15,FALSE)</f>
        <v>#N/A</v>
      </c>
      <c r="AX301" s="95" t="str">
        <f>VLOOKUP(A301,VV,16,FALSE)</f>
        <v>Need update</v>
      </c>
    </row>
    <row r="302" spans="1:50" x14ac:dyDescent="0.25">
      <c r="A302">
        <f>'Master File 02.27'!A302</f>
        <v>51860777</v>
      </c>
      <c r="B302" t="str">
        <f>VLOOKUP(A302,OO,2,FALSE)</f>
        <v xml:space="preserve">Aquino, Sheryl Grace </v>
      </c>
      <c r="G302">
        <f>VLOOKUP(A302,OO,7,FALSE)</f>
        <v>51710500</v>
      </c>
      <c r="H302" t="str">
        <f>VLOOKUP(A302,OO,8,FALSE)</f>
        <v>Rodriguez, Rose Anne</v>
      </c>
      <c r="I302">
        <f>VLOOKUP(A302,OO,9,FALSE)</f>
        <v>51758030</v>
      </c>
      <c r="J302" t="str">
        <f>VLOOKUP(A302,OO,10,FALSE)</f>
        <v>Alaganantham, Sundaram</v>
      </c>
      <c r="K302" t="str">
        <f>VLOOKUP(A302,OO,11,FALSE)</f>
        <v>Senior CSR</v>
      </c>
      <c r="L302" t="str">
        <f>VLOOKUP(A302,OO,12,FALSE)</f>
        <v>TRAINING</v>
      </c>
      <c r="M302" t="str">
        <f>VLOOKUP(A302,OO,13,FALSE)</f>
        <v>ACTIVE</v>
      </c>
      <c r="N302" t="str">
        <f>VLOOKUP(A302,OO,14,FALSE)</f>
        <v>Sleep EQ</v>
      </c>
      <c r="O302" t="str">
        <f>VLOOKUP(A302,OO,15,FALSE)</f>
        <v>Wave 34</v>
      </c>
      <c r="P302" t="str">
        <f>VLOOKUP(A302,OO,17,FALSE)</f>
        <v>E0.2</v>
      </c>
      <c r="Q302" t="str">
        <f>VLOOKUP(A302,OO,18,FALSE)</f>
        <v>0.0</v>
      </c>
      <c r="R302" s="64">
        <f>VLOOKUP(A302,OO,19,FALSE)</f>
        <v>43860</v>
      </c>
      <c r="S302" s="64">
        <f>VLOOKUP(A302,OO,20,FALSE)</f>
        <v>0</v>
      </c>
      <c r="T302">
        <f>VLOOKUP(A302,OO,22,FALSE)</f>
        <v>0</v>
      </c>
      <c r="U302">
        <f>VLOOKUP(A302,OO,23,FALSE)</f>
        <v>0</v>
      </c>
      <c r="V302" t="str">
        <f>VLOOKUP(A302,OO,24,FALSE)</f>
        <v>SHERYLGRACE.AQUINO</v>
      </c>
      <c r="W302">
        <f>VLOOKUP(A302,OO,25,FALSE)</f>
        <v>0</v>
      </c>
      <c r="X302" t="str">
        <f>VLOOKUP(A302,OO,26,FALSE)</f>
        <v/>
      </c>
      <c r="Y302">
        <f>VLOOKUP(A302,OO,27,FALSE)</f>
        <v>0</v>
      </c>
      <c r="Z302" s="65">
        <f>VLOOKUP(A302,OO,28,FALSE)</f>
        <v>0</v>
      </c>
      <c r="AA302" s="64">
        <f>VLOOKUP(A302,DZ,6,FALSE)</f>
        <v>29635</v>
      </c>
      <c r="AB302" t="e">
        <f>VLOOKUP(A302,HR,5,FALSE)</f>
        <v>#N/A</v>
      </c>
      <c r="AC302" s="63"/>
      <c r="AD302" s="63"/>
      <c r="AE302" s="63"/>
      <c r="AF302" s="63">
        <v>0</v>
      </c>
      <c r="AG302" s="63">
        <v>0</v>
      </c>
      <c r="AH302" s="63" t="e">
        <v>#N/A</v>
      </c>
      <c r="AI302" s="63">
        <v>0</v>
      </c>
      <c r="AJ302" s="63">
        <v>0</v>
      </c>
      <c r="AL302" s="94" t="str">
        <f>VLOOKUP(A302,DZ,96,FALSE)</f>
        <v>SGAQUINO218@GMAIL.COM</v>
      </c>
      <c r="AM302" s="94" t="str">
        <f>VLOOKUP(A302,PP,13,FALSE)</f>
        <v>New Hire</v>
      </c>
      <c r="AN302" s="94">
        <f>VLOOKUP(A302,PP,15,FALSE)</f>
        <v>0</v>
      </c>
      <c r="AO302" s="95">
        <f>VLOOKUP(A302,PP,16,FALSE)</f>
        <v>0</v>
      </c>
      <c r="AP302" s="63">
        <f>VLOOKUP(A302,PP,17,FALSE)</f>
        <v>0</v>
      </c>
      <c r="AQ302" s="63">
        <f>VLOOKUP(A302,PP,18,FALSE)</f>
        <v>0</v>
      </c>
      <c r="AR302" s="95" t="e">
        <f>VLOOKUP(A302,BB,3,FALSE)</f>
        <v>#N/A</v>
      </c>
      <c r="AS302" s="95">
        <f>VLOOKUP(A302,PP,19,FALSE)</f>
        <v>0</v>
      </c>
      <c r="AT302" s="63">
        <f>VLOOKUP(A302,PP,20,FALSE)</f>
        <v>0</v>
      </c>
      <c r="AU302" s="63">
        <f>VLOOKUP(A302,PP,21,FALSE)</f>
        <v>0</v>
      </c>
      <c r="AV302" s="63" t="e">
        <f>VLOOKUP(A302,VV,14,FALSE)</f>
        <v>#N/A</v>
      </c>
      <c r="AW302" s="95" t="e">
        <f>VLOOKUP(A302,VV,15,FALSE)</f>
        <v>#N/A</v>
      </c>
      <c r="AX302" s="95" t="str">
        <f>VLOOKUP(A302,VV,16,FALSE)</f>
        <v>Need update</v>
      </c>
    </row>
    <row r="303" spans="1:50" x14ac:dyDescent="0.25">
      <c r="A303">
        <f>'Master File 02.27'!A303</f>
        <v>51859637</v>
      </c>
      <c r="B303" t="str">
        <f>VLOOKUP(A303,OO,2,FALSE)</f>
        <v xml:space="preserve">Tolosa, Emera Elionor  </v>
      </c>
      <c r="G303">
        <f>VLOOKUP(A303,OO,7,FALSE)</f>
        <v>51710500</v>
      </c>
      <c r="H303" t="str">
        <f>VLOOKUP(A303,OO,8,FALSE)</f>
        <v>Rodriguez, Rose Anne</v>
      </c>
      <c r="I303">
        <f>VLOOKUP(A303,OO,9,FALSE)</f>
        <v>51758030</v>
      </c>
      <c r="J303" t="str">
        <f>VLOOKUP(A303,OO,10,FALSE)</f>
        <v>Alaganantham, Sundaram</v>
      </c>
      <c r="K303" t="str">
        <f>VLOOKUP(A303,OO,11,FALSE)</f>
        <v>Senior CSR</v>
      </c>
      <c r="L303" t="str">
        <f>VLOOKUP(A303,OO,12,FALSE)</f>
        <v>TRAINING</v>
      </c>
      <c r="M303" t="str">
        <f>VLOOKUP(A303,OO,13,FALSE)</f>
        <v>ACTIVE</v>
      </c>
      <c r="N303" t="str">
        <f>VLOOKUP(A303,OO,14,FALSE)</f>
        <v>Sleep EQ</v>
      </c>
      <c r="O303" t="str">
        <f>VLOOKUP(A303,OO,15,FALSE)</f>
        <v>Wave 34</v>
      </c>
      <c r="P303" t="str">
        <f>VLOOKUP(A303,OO,17,FALSE)</f>
        <v>E0.2</v>
      </c>
      <c r="Q303" t="str">
        <f>VLOOKUP(A303,OO,18,FALSE)</f>
        <v>0.1</v>
      </c>
      <c r="R303" s="64">
        <f>VLOOKUP(A303,OO,19,FALSE)</f>
        <v>43857</v>
      </c>
      <c r="S303" s="64">
        <f>VLOOKUP(A303,OO,20,FALSE)</f>
        <v>0</v>
      </c>
      <c r="T303">
        <f>VLOOKUP(A303,OO,22,FALSE)</f>
        <v>0</v>
      </c>
      <c r="U303" t="str">
        <f>VLOOKUP(A303,OO,23,FALSE)</f>
        <v>Etolosa</v>
      </c>
      <c r="V303" t="str">
        <f>VLOOKUP(A303,OO,24,FALSE)</f>
        <v>EMERAELIONOR.TOLOSA</v>
      </c>
      <c r="W303">
        <f>VLOOKUP(A303,OO,25,FALSE)</f>
        <v>0</v>
      </c>
      <c r="X303" t="str">
        <f>VLOOKUP(A303,OO,26,FALSE)</f>
        <v/>
      </c>
      <c r="Y303">
        <f>VLOOKUP(A303,OO,27,FALSE)</f>
        <v>0</v>
      </c>
      <c r="Z303" s="65">
        <f>VLOOKUP(A303,OO,28,FALSE)</f>
        <v>0</v>
      </c>
      <c r="AA303" s="64">
        <f>VLOOKUP(A303,DZ,6,FALSE)</f>
        <v>34970</v>
      </c>
      <c r="AB303" t="e">
        <f>VLOOKUP(A303,HR,5,FALSE)</f>
        <v>#N/A</v>
      </c>
      <c r="AC303" s="63"/>
      <c r="AD303" s="63"/>
      <c r="AE303" s="63"/>
      <c r="AF303" s="63">
        <v>0</v>
      </c>
      <c r="AG303" s="63">
        <v>0</v>
      </c>
      <c r="AH303" s="63" t="e">
        <v>#N/A</v>
      </c>
      <c r="AI303" s="63">
        <v>0</v>
      </c>
      <c r="AJ303" s="63">
        <v>0</v>
      </c>
      <c r="AL303" s="94" t="str">
        <f>VLOOKUP(A303,DZ,96,FALSE)</f>
        <v>EMERALYN.TOLOSA@GMAIL.COM</v>
      </c>
      <c r="AM303" s="94" t="str">
        <f>VLOOKUP(A303,PP,13,FALSE)</f>
        <v>New Hire</v>
      </c>
      <c r="AN303" s="94">
        <f>VLOOKUP(A303,PP,15,FALSE)</f>
        <v>0</v>
      </c>
      <c r="AO303" s="95">
        <f>VLOOKUP(A303,PP,16,FALSE)</f>
        <v>0</v>
      </c>
      <c r="AP303" s="63">
        <f>VLOOKUP(A303,PP,17,FALSE)</f>
        <v>0</v>
      </c>
      <c r="AQ303" s="63">
        <f>VLOOKUP(A303,PP,18,FALSE)</f>
        <v>0</v>
      </c>
      <c r="AR303" s="95" t="e">
        <f>VLOOKUP(A303,BB,3,FALSE)</f>
        <v>#N/A</v>
      </c>
      <c r="AS303" s="95">
        <f>VLOOKUP(A303,PP,19,FALSE)</f>
        <v>0</v>
      </c>
      <c r="AT303" s="63">
        <f>VLOOKUP(A303,PP,20,FALSE)</f>
        <v>0</v>
      </c>
      <c r="AU303" s="63">
        <f>VLOOKUP(A303,PP,21,FALSE)</f>
        <v>0</v>
      </c>
      <c r="AV303" s="63" t="e">
        <f>VLOOKUP(A303,VV,14,FALSE)</f>
        <v>#N/A</v>
      </c>
      <c r="AW303" s="95" t="e">
        <f>VLOOKUP(A303,VV,15,FALSE)</f>
        <v>#N/A</v>
      </c>
      <c r="AX303" s="95" t="str">
        <f>VLOOKUP(A303,VV,16,FALSE)</f>
        <v>Need update</v>
      </c>
    </row>
    <row r="304" spans="1:50" x14ac:dyDescent="0.25">
      <c r="AC304" s="63"/>
      <c r="AD304" s="63"/>
      <c r="AE304" s="63"/>
      <c r="AG304" s="63"/>
    </row>
    <row r="305" spans="17:47" x14ac:dyDescent="0.25">
      <c r="AC305" s="63"/>
      <c r="AD305" s="63"/>
      <c r="AE305" s="63"/>
      <c r="AG305" s="63"/>
    </row>
    <row r="306" spans="17:47" x14ac:dyDescent="0.25">
      <c r="AC306" s="63"/>
      <c r="AD306" s="63"/>
      <c r="AE306" s="63"/>
      <c r="AG306" s="63"/>
    </row>
    <row r="307" spans="17:47" x14ac:dyDescent="0.25">
      <c r="AC307" s="63"/>
      <c r="AD307" s="63"/>
      <c r="AE307" s="63"/>
      <c r="AG307" s="63"/>
    </row>
    <row r="308" spans="17:47" x14ac:dyDescent="0.25">
      <c r="AC308" s="63"/>
      <c r="AD308" s="63"/>
      <c r="AE308" s="63"/>
      <c r="AG308" s="63"/>
    </row>
    <row r="309" spans="17:47" x14ac:dyDescent="0.25">
      <c r="Q309" s="64"/>
      <c r="S309"/>
      <c r="X309" s="65"/>
      <c r="Y309" s="64"/>
      <c r="Z309"/>
      <c r="AA309" s="70"/>
      <c r="AC309" s="63"/>
      <c r="AD309" s="63"/>
      <c r="AE309" s="63"/>
      <c r="AG309" s="63"/>
      <c r="AI309"/>
      <c r="AJ309"/>
      <c r="AK309"/>
      <c r="AL309" s="95"/>
      <c r="AT309"/>
      <c r="AU309"/>
    </row>
    <row r="310" spans="17:47" x14ac:dyDescent="0.25">
      <c r="Q310" s="64"/>
      <c r="S310"/>
      <c r="X310" s="65"/>
      <c r="Y310" s="64"/>
      <c r="Z310"/>
      <c r="AA310" s="70"/>
      <c r="AC310" s="63"/>
      <c r="AD310" s="63"/>
      <c r="AE310" s="63"/>
      <c r="AG310" s="63"/>
      <c r="AI310"/>
      <c r="AJ310"/>
      <c r="AK310"/>
      <c r="AL310" s="95"/>
      <c r="AT310"/>
      <c r="AU310"/>
    </row>
    <row r="311" spans="17:47" x14ac:dyDescent="0.25">
      <c r="Q311" s="64"/>
      <c r="S311"/>
      <c r="X311" s="65"/>
      <c r="Y311" s="64"/>
      <c r="Z311"/>
      <c r="AA311" s="70"/>
      <c r="AC311" s="63"/>
      <c r="AD311" s="63"/>
      <c r="AE311" s="63"/>
      <c r="AG311" s="63"/>
      <c r="AI311"/>
      <c r="AJ311"/>
      <c r="AK311"/>
      <c r="AL311" s="95"/>
      <c r="AT311"/>
      <c r="AU311"/>
    </row>
    <row r="312" spans="17:47" x14ac:dyDescent="0.25">
      <c r="Q312" s="64"/>
      <c r="S312"/>
      <c r="X312" s="65"/>
      <c r="Y312" s="64"/>
      <c r="Z312"/>
      <c r="AA312" s="70"/>
      <c r="AC312" s="63"/>
      <c r="AD312" s="63"/>
      <c r="AE312" s="63"/>
      <c r="AG312" s="63"/>
      <c r="AI312"/>
      <c r="AJ312"/>
      <c r="AK312"/>
      <c r="AL312" s="95"/>
      <c r="AT312"/>
      <c r="AU312"/>
    </row>
    <row r="313" spans="17:47" x14ac:dyDescent="0.25">
      <c r="Q313" s="64"/>
      <c r="S313"/>
      <c r="X313" s="65"/>
      <c r="Y313" s="64"/>
      <c r="Z313"/>
      <c r="AA313" s="70"/>
      <c r="AC313" s="63"/>
      <c r="AD313" s="63"/>
      <c r="AE313" s="63"/>
      <c r="AG313" s="63"/>
      <c r="AI313"/>
      <c r="AJ313"/>
      <c r="AK313"/>
      <c r="AL313" s="95"/>
      <c r="AT313"/>
      <c r="AU313"/>
    </row>
  </sheetData>
  <sortState ref="A2:AZ313">
    <sortCondition descending="1" ref="AT2:AT313"/>
  </sortState>
  <conditionalFormatting sqref="AW1:AX1048576">
    <cfRule type="cellIs" dxfId="2490" priority="4" operator="lessThan">
      <formula>62</formula>
    </cfRule>
  </conditionalFormatting>
  <conditionalFormatting sqref="AX1:AX1048576">
    <cfRule type="cellIs" dxfId="2489" priority="3" operator="equal">
      <formula>"FAILED"</formula>
    </cfRule>
  </conditionalFormatting>
  <conditionalFormatting sqref="AN1:AQ1048576">
    <cfRule type="cellIs" dxfId="2488" priority="2" operator="equal">
      <formula>"X"</formula>
    </cfRule>
  </conditionalFormatting>
  <conditionalFormatting sqref="AF1:AF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9"/>
  <sheetViews>
    <sheetView topLeftCell="G292" workbookViewId="0">
      <selection activeCell="S299" sqref="S299"/>
    </sheetView>
  </sheetViews>
  <sheetFormatPr defaultRowHeight="15" x14ac:dyDescent="0.25"/>
  <cols>
    <col min="1" max="1" width="11.140625" bestFit="1" customWidth="1"/>
    <col min="2" max="2" width="31" bestFit="1" customWidth="1"/>
    <col min="3" max="3" width="30" bestFit="1" customWidth="1"/>
    <col min="4" max="4" width="11.42578125" bestFit="1" customWidth="1"/>
    <col min="5" max="5" width="24" bestFit="1" customWidth="1"/>
    <col min="6" max="6" width="11.28515625" bestFit="1" customWidth="1"/>
    <col min="7" max="7" width="7.85546875" bestFit="1" customWidth="1"/>
    <col min="8" max="8" width="23.5703125" bestFit="1" customWidth="1"/>
    <col min="9" max="9" width="7.85546875" bestFit="1" customWidth="1"/>
    <col min="10" max="10" width="20.42578125" bestFit="1" customWidth="1"/>
    <col min="11" max="11" width="20" bestFit="1" customWidth="1"/>
    <col min="12" max="12" width="11.42578125" bestFit="1" customWidth="1"/>
    <col min="13" max="13" width="7.140625" bestFit="1" customWidth="1"/>
    <col min="14" max="14" width="16.7109375" bestFit="1" customWidth="1"/>
    <col min="15" max="15" width="8" bestFit="1" customWidth="1"/>
    <col min="16" max="16" width="11.5703125" bestFit="1" customWidth="1"/>
    <col min="17" max="17" width="5" bestFit="1" customWidth="1"/>
    <col min="18" max="18" width="7.85546875" bestFit="1" customWidth="1"/>
    <col min="19" max="19" width="12" bestFit="1" customWidth="1"/>
    <col min="20" max="20" width="14" bestFit="1" customWidth="1"/>
    <col min="21" max="21" width="11.140625" bestFit="1" customWidth="1"/>
    <col min="22" max="22" width="7" bestFit="1" customWidth="1"/>
    <col min="23" max="23" width="9.28515625" bestFit="1" customWidth="1"/>
    <col min="24" max="24" width="21.7109375" bestFit="1" customWidth="1"/>
    <col min="25" max="25" width="15.42578125" bestFit="1" customWidth="1"/>
    <col min="26" max="26" width="18.140625" bestFit="1" customWidth="1"/>
    <col min="27" max="27" width="31.42578125" bestFit="1" customWidth="1"/>
    <col min="28" max="28" width="8.28515625" bestFit="1" customWidth="1"/>
    <col min="29" max="29" width="18.7109375" bestFit="1" customWidth="1"/>
    <col min="30" max="30" width="6.5703125" bestFit="1" customWidth="1"/>
  </cols>
  <sheetData>
    <row r="1" spans="1:3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25">
      <c r="A2" s="5">
        <v>51581034</v>
      </c>
      <c r="B2" s="6" t="s">
        <v>30</v>
      </c>
      <c r="C2" s="6" t="s">
        <v>31</v>
      </c>
      <c r="D2" s="6" t="s">
        <v>32</v>
      </c>
      <c r="E2" s="6" t="s">
        <v>33</v>
      </c>
      <c r="F2" s="6"/>
      <c r="G2" s="6">
        <v>51758030</v>
      </c>
      <c r="H2" s="6" t="s">
        <v>2140</v>
      </c>
      <c r="I2" s="6">
        <v>40166880</v>
      </c>
      <c r="J2" s="6" t="s">
        <v>51</v>
      </c>
      <c r="K2" s="5" t="s">
        <v>36</v>
      </c>
      <c r="L2" s="7" t="s">
        <v>37</v>
      </c>
      <c r="M2" s="7" t="s">
        <v>38</v>
      </c>
      <c r="N2" s="8" t="s">
        <v>39</v>
      </c>
      <c r="O2" s="9"/>
      <c r="P2" s="8" t="s">
        <v>39</v>
      </c>
      <c r="Q2" s="9" t="s">
        <v>40</v>
      </c>
      <c r="R2" s="9" t="s">
        <v>14440</v>
      </c>
      <c r="S2" s="10">
        <v>42284</v>
      </c>
      <c r="T2" s="11"/>
      <c r="U2" s="12"/>
      <c r="V2" s="13">
        <v>6624206</v>
      </c>
      <c r="W2" s="14" t="s">
        <v>42</v>
      </c>
      <c r="X2" s="15" t="s">
        <v>43</v>
      </c>
      <c r="Y2" s="16">
        <v>69018</v>
      </c>
      <c r="Z2" s="17" t="s">
        <v>44</v>
      </c>
      <c r="AA2" s="11" t="s">
        <v>45</v>
      </c>
      <c r="AB2" s="18">
        <v>16775</v>
      </c>
      <c r="AC2" s="8" t="s">
        <v>15669</v>
      </c>
      <c r="AD2" s="16" t="s">
        <v>46</v>
      </c>
    </row>
    <row r="3" spans="1:30" x14ac:dyDescent="0.25">
      <c r="A3" s="5">
        <v>51578947</v>
      </c>
      <c r="B3" s="6" t="s">
        <v>65</v>
      </c>
      <c r="C3" s="6" t="s">
        <v>66</v>
      </c>
      <c r="D3" s="6" t="s">
        <v>67</v>
      </c>
      <c r="E3" s="6" t="s">
        <v>68</v>
      </c>
      <c r="F3" s="6"/>
      <c r="G3" s="6">
        <v>51747002</v>
      </c>
      <c r="H3" s="6" t="s">
        <v>57</v>
      </c>
      <c r="I3" s="6">
        <v>51621455</v>
      </c>
      <c r="J3" s="6" t="s">
        <v>150</v>
      </c>
      <c r="K3" s="5" t="s">
        <v>70</v>
      </c>
      <c r="L3" s="7" t="s">
        <v>37</v>
      </c>
      <c r="M3" s="7" t="s">
        <v>38</v>
      </c>
      <c r="N3" s="8" t="s">
        <v>60</v>
      </c>
      <c r="O3" s="9" t="s">
        <v>71</v>
      </c>
      <c r="P3" s="8" t="s">
        <v>72</v>
      </c>
      <c r="Q3" s="9" t="s">
        <v>73</v>
      </c>
      <c r="R3" s="9" t="s">
        <v>336</v>
      </c>
      <c r="S3" s="10">
        <v>42264</v>
      </c>
      <c r="T3" s="11">
        <v>42436</v>
      </c>
      <c r="U3" s="12">
        <v>42317</v>
      </c>
      <c r="V3" s="13">
        <v>6634233</v>
      </c>
      <c r="W3" s="14" t="s">
        <v>75</v>
      </c>
      <c r="X3" s="15" t="s">
        <v>76</v>
      </c>
      <c r="Y3" s="16">
        <v>69327</v>
      </c>
      <c r="Z3" s="17" t="s">
        <v>77</v>
      </c>
      <c r="AA3" s="11" t="s">
        <v>78</v>
      </c>
      <c r="AB3" s="18">
        <v>4341</v>
      </c>
      <c r="AC3" s="8"/>
      <c r="AD3" s="16" t="s">
        <v>46</v>
      </c>
    </row>
    <row r="4" spans="1:30" x14ac:dyDescent="0.25">
      <c r="A4" s="5">
        <v>51585203</v>
      </c>
      <c r="B4" s="6" t="s">
        <v>87</v>
      </c>
      <c r="C4" s="6" t="s">
        <v>88</v>
      </c>
      <c r="D4" s="6" t="s">
        <v>89</v>
      </c>
      <c r="E4" s="6" t="s">
        <v>90</v>
      </c>
      <c r="F4" s="6"/>
      <c r="G4" s="6">
        <v>51615282</v>
      </c>
      <c r="H4" s="6" t="s">
        <v>91</v>
      </c>
      <c r="I4" s="6">
        <v>51747002</v>
      </c>
      <c r="J4" s="6" t="s">
        <v>57</v>
      </c>
      <c r="K4" s="5" t="s">
        <v>58</v>
      </c>
      <c r="L4" s="7" t="s">
        <v>59</v>
      </c>
      <c r="M4" s="7" t="s">
        <v>721</v>
      </c>
      <c r="N4" s="8" t="s">
        <v>92</v>
      </c>
      <c r="O4" s="9" t="s">
        <v>93</v>
      </c>
      <c r="P4" s="8" t="s">
        <v>62</v>
      </c>
      <c r="Q4" s="9" t="s">
        <v>63</v>
      </c>
      <c r="R4" s="9" t="s">
        <v>386</v>
      </c>
      <c r="S4" s="10">
        <v>42320</v>
      </c>
      <c r="T4" s="11">
        <v>42359</v>
      </c>
      <c r="U4" s="12">
        <v>42373</v>
      </c>
      <c r="V4" s="13">
        <v>6624048</v>
      </c>
      <c r="W4" s="19" t="s">
        <v>95</v>
      </c>
      <c r="X4" s="15" t="s">
        <v>96</v>
      </c>
      <c r="Y4" s="16">
        <v>69417</v>
      </c>
      <c r="Z4" s="17" t="s">
        <v>97</v>
      </c>
      <c r="AA4" s="11" t="s">
        <v>98</v>
      </c>
      <c r="AB4" s="18">
        <v>4355</v>
      </c>
      <c r="AC4" s="8"/>
      <c r="AD4" s="16" t="s">
        <v>46</v>
      </c>
    </row>
    <row r="5" spans="1:30" x14ac:dyDescent="0.25">
      <c r="A5" s="5">
        <v>51585202</v>
      </c>
      <c r="B5" s="6" t="s">
        <v>99</v>
      </c>
      <c r="C5" s="6" t="s">
        <v>100</v>
      </c>
      <c r="D5" s="6" t="s">
        <v>101</v>
      </c>
      <c r="E5" s="6" t="s">
        <v>102</v>
      </c>
      <c r="F5" s="6"/>
      <c r="G5" s="6">
        <v>51615282</v>
      </c>
      <c r="H5" s="6" t="s">
        <v>91</v>
      </c>
      <c r="I5" s="6">
        <v>51747002</v>
      </c>
      <c r="J5" s="6" t="s">
        <v>57</v>
      </c>
      <c r="K5" s="5" t="s">
        <v>58</v>
      </c>
      <c r="L5" s="7" t="s">
        <v>59</v>
      </c>
      <c r="M5" s="7" t="s">
        <v>38</v>
      </c>
      <c r="N5" s="8" t="s">
        <v>92</v>
      </c>
      <c r="O5" s="9" t="s">
        <v>93</v>
      </c>
      <c r="P5" s="8" t="s">
        <v>62</v>
      </c>
      <c r="Q5" s="9" t="s">
        <v>63</v>
      </c>
      <c r="R5" s="9" t="s">
        <v>386</v>
      </c>
      <c r="S5" s="10">
        <v>42320</v>
      </c>
      <c r="T5" s="11">
        <v>42359</v>
      </c>
      <c r="U5" s="12">
        <v>42373</v>
      </c>
      <c r="V5" s="13">
        <v>6624054</v>
      </c>
      <c r="W5" s="14" t="s">
        <v>103</v>
      </c>
      <c r="X5" s="15" t="s">
        <v>104</v>
      </c>
      <c r="Y5" s="16">
        <v>69416</v>
      </c>
      <c r="Z5" s="17" t="s">
        <v>105</v>
      </c>
      <c r="AA5" s="11" t="s">
        <v>106</v>
      </c>
      <c r="AB5" s="18">
        <v>4351</v>
      </c>
      <c r="AC5" s="8"/>
      <c r="AD5" s="16" t="s">
        <v>46</v>
      </c>
    </row>
    <row r="6" spans="1:30" x14ac:dyDescent="0.25">
      <c r="A6" s="5">
        <v>51585201</v>
      </c>
      <c r="B6" s="6" t="s">
        <v>107</v>
      </c>
      <c r="C6" s="6" t="s">
        <v>108</v>
      </c>
      <c r="D6" s="6" t="s">
        <v>109</v>
      </c>
      <c r="E6" s="6" t="s">
        <v>110</v>
      </c>
      <c r="F6" s="6"/>
      <c r="G6" s="6">
        <v>51710500</v>
      </c>
      <c r="H6" s="6" t="s">
        <v>111</v>
      </c>
      <c r="I6" s="6">
        <v>51758030</v>
      </c>
      <c r="J6" s="6" t="s">
        <v>2140</v>
      </c>
      <c r="K6" s="5" t="s">
        <v>112</v>
      </c>
      <c r="L6" s="7" t="s">
        <v>37</v>
      </c>
      <c r="M6" s="7" t="s">
        <v>38</v>
      </c>
      <c r="N6" s="8" t="s">
        <v>113</v>
      </c>
      <c r="O6" s="9" t="s">
        <v>93</v>
      </c>
      <c r="P6" s="8" t="s">
        <v>72</v>
      </c>
      <c r="Q6" s="9" t="s">
        <v>73</v>
      </c>
      <c r="R6" s="9" t="s">
        <v>386</v>
      </c>
      <c r="S6" s="10">
        <v>42320</v>
      </c>
      <c r="T6" s="11"/>
      <c r="U6" s="12">
        <v>42373</v>
      </c>
      <c r="V6" s="13">
        <v>6624055</v>
      </c>
      <c r="W6" s="19" t="s">
        <v>114</v>
      </c>
      <c r="X6" s="15" t="s">
        <v>115</v>
      </c>
      <c r="Y6" s="16">
        <v>69243</v>
      </c>
      <c r="Z6" s="17" t="s">
        <v>116</v>
      </c>
      <c r="AA6" s="11" t="s">
        <v>117</v>
      </c>
      <c r="AB6" s="18">
        <v>4352</v>
      </c>
      <c r="AC6" s="8"/>
      <c r="AD6" s="20" t="s">
        <v>46</v>
      </c>
    </row>
    <row r="7" spans="1:30" x14ac:dyDescent="0.25">
      <c r="A7" s="5">
        <v>51545798</v>
      </c>
      <c r="B7" s="6" t="s">
        <v>118</v>
      </c>
      <c r="C7" s="6" t="s">
        <v>119</v>
      </c>
      <c r="D7" s="6" t="s">
        <v>120</v>
      </c>
      <c r="E7" s="6" t="s">
        <v>121</v>
      </c>
      <c r="F7" s="6"/>
      <c r="G7" s="6">
        <v>51615282</v>
      </c>
      <c r="H7" s="6" t="s">
        <v>91</v>
      </c>
      <c r="I7" s="6">
        <v>51747002</v>
      </c>
      <c r="J7" s="6" t="s">
        <v>57</v>
      </c>
      <c r="K7" s="5" t="s">
        <v>58</v>
      </c>
      <c r="L7" s="7" t="s">
        <v>59</v>
      </c>
      <c r="M7" s="7" t="s">
        <v>38</v>
      </c>
      <c r="N7" s="8" t="s">
        <v>92</v>
      </c>
      <c r="O7" s="9" t="s">
        <v>93</v>
      </c>
      <c r="P7" s="8" t="s">
        <v>62</v>
      </c>
      <c r="Q7" s="9" t="s">
        <v>63</v>
      </c>
      <c r="R7" s="9" t="s">
        <v>17377</v>
      </c>
      <c r="S7" s="10">
        <v>42030</v>
      </c>
      <c r="T7" s="11">
        <v>42359</v>
      </c>
      <c r="U7" s="12">
        <v>42373</v>
      </c>
      <c r="V7" s="13">
        <v>6634000</v>
      </c>
      <c r="W7" s="14" t="s">
        <v>123</v>
      </c>
      <c r="X7" s="15" t="s">
        <v>124</v>
      </c>
      <c r="Y7" s="16">
        <v>69415</v>
      </c>
      <c r="Z7" s="17" t="s">
        <v>125</v>
      </c>
      <c r="AA7" s="11" t="s">
        <v>126</v>
      </c>
      <c r="AB7" s="16">
        <v>15285</v>
      </c>
      <c r="AC7" s="9"/>
      <c r="AD7" s="16" t="s">
        <v>46</v>
      </c>
    </row>
    <row r="8" spans="1:30" x14ac:dyDescent="0.25">
      <c r="A8" s="5">
        <v>51605129</v>
      </c>
      <c r="B8" s="6" t="s">
        <v>127</v>
      </c>
      <c r="C8" s="6" t="s">
        <v>128</v>
      </c>
      <c r="D8" s="6" t="s">
        <v>129</v>
      </c>
      <c r="E8" s="6" t="s">
        <v>130</v>
      </c>
      <c r="F8" s="6"/>
      <c r="G8" s="6">
        <v>51615282</v>
      </c>
      <c r="H8" s="6" t="s">
        <v>91</v>
      </c>
      <c r="I8" s="6">
        <v>51747002</v>
      </c>
      <c r="J8" s="6" t="s">
        <v>57</v>
      </c>
      <c r="K8" s="5" t="s">
        <v>58</v>
      </c>
      <c r="L8" s="7" t="s">
        <v>59</v>
      </c>
      <c r="M8" s="7" t="s">
        <v>38</v>
      </c>
      <c r="N8" s="8" t="s">
        <v>92</v>
      </c>
      <c r="O8" s="9" t="s">
        <v>131</v>
      </c>
      <c r="P8" s="8" t="s">
        <v>62</v>
      </c>
      <c r="Q8" s="9" t="s">
        <v>73</v>
      </c>
      <c r="R8" s="9" t="s">
        <v>175</v>
      </c>
      <c r="S8" s="10">
        <v>42461</v>
      </c>
      <c r="T8" s="11">
        <v>42870</v>
      </c>
      <c r="U8" s="12">
        <v>42884</v>
      </c>
      <c r="V8" s="13">
        <v>6624210</v>
      </c>
      <c r="W8" s="14" t="s">
        <v>133</v>
      </c>
      <c r="X8" s="15" t="s">
        <v>134</v>
      </c>
      <c r="Y8" s="16">
        <v>69410</v>
      </c>
      <c r="Z8" s="17" t="s">
        <v>135</v>
      </c>
      <c r="AA8" s="11" t="s">
        <v>136</v>
      </c>
      <c r="AB8" s="18">
        <v>4319</v>
      </c>
      <c r="AC8" s="8"/>
      <c r="AD8" s="16" t="s">
        <v>46</v>
      </c>
    </row>
    <row r="9" spans="1:30" x14ac:dyDescent="0.25">
      <c r="A9" s="5">
        <v>51604889</v>
      </c>
      <c r="B9" s="6" t="s">
        <v>137</v>
      </c>
      <c r="C9" s="6" t="s">
        <v>138</v>
      </c>
      <c r="D9" s="6" t="s">
        <v>139</v>
      </c>
      <c r="E9" s="6" t="s">
        <v>140</v>
      </c>
      <c r="F9" s="6"/>
      <c r="G9" s="6">
        <v>51615282</v>
      </c>
      <c r="H9" s="6" t="s">
        <v>91</v>
      </c>
      <c r="I9" s="6">
        <v>51747002</v>
      </c>
      <c r="J9" s="6" t="s">
        <v>57</v>
      </c>
      <c r="K9" s="5" t="s">
        <v>58</v>
      </c>
      <c r="L9" s="7" t="s">
        <v>59</v>
      </c>
      <c r="M9" s="7" t="s">
        <v>38</v>
      </c>
      <c r="N9" s="8" t="s">
        <v>92</v>
      </c>
      <c r="O9" s="9" t="s">
        <v>131</v>
      </c>
      <c r="P9" s="8" t="s">
        <v>62</v>
      </c>
      <c r="Q9" s="9" t="s">
        <v>63</v>
      </c>
      <c r="R9" s="9" t="s">
        <v>175</v>
      </c>
      <c r="S9" s="10">
        <v>42460</v>
      </c>
      <c r="T9" s="11">
        <v>42870</v>
      </c>
      <c r="U9" s="12">
        <v>42884</v>
      </c>
      <c r="V9" s="13">
        <v>6624211</v>
      </c>
      <c r="W9" s="14" t="s">
        <v>141</v>
      </c>
      <c r="X9" s="15" t="s">
        <v>142</v>
      </c>
      <c r="Y9" s="16">
        <v>69409</v>
      </c>
      <c r="Z9" s="17" t="s">
        <v>143</v>
      </c>
      <c r="AA9" s="11" t="s">
        <v>144</v>
      </c>
      <c r="AB9" s="18">
        <v>241</v>
      </c>
      <c r="AC9" s="8"/>
      <c r="AD9" s="16" t="s">
        <v>46</v>
      </c>
    </row>
    <row r="10" spans="1:30" x14ac:dyDescent="0.25">
      <c r="A10" s="5">
        <v>51588223</v>
      </c>
      <c r="B10" s="6" t="s">
        <v>145</v>
      </c>
      <c r="C10" s="6" t="s">
        <v>146</v>
      </c>
      <c r="D10" s="6" t="s">
        <v>147</v>
      </c>
      <c r="E10" s="6" t="s">
        <v>148</v>
      </c>
      <c r="F10" s="6"/>
      <c r="G10" s="6">
        <v>51609648</v>
      </c>
      <c r="H10" s="6" t="s">
        <v>149</v>
      </c>
      <c r="I10" s="6">
        <v>51621455</v>
      </c>
      <c r="J10" s="6" t="s">
        <v>150</v>
      </c>
      <c r="K10" s="5" t="s">
        <v>70</v>
      </c>
      <c r="L10" s="7" t="s">
        <v>37</v>
      </c>
      <c r="M10" s="7" t="s">
        <v>15268</v>
      </c>
      <c r="N10" s="8" t="s">
        <v>151</v>
      </c>
      <c r="O10" s="9" t="s">
        <v>93</v>
      </c>
      <c r="P10" s="8" t="s">
        <v>72</v>
      </c>
      <c r="Q10" s="9" t="s">
        <v>73</v>
      </c>
      <c r="R10" s="9" t="s">
        <v>74</v>
      </c>
      <c r="S10" s="10">
        <v>42348</v>
      </c>
      <c r="T10" s="11">
        <v>42359</v>
      </c>
      <c r="U10" s="12">
        <v>42373</v>
      </c>
      <c r="V10" s="13">
        <v>6624061</v>
      </c>
      <c r="W10" s="14" t="s">
        <v>153</v>
      </c>
      <c r="X10" s="15" t="s">
        <v>154</v>
      </c>
      <c r="Y10" s="16">
        <v>69408</v>
      </c>
      <c r="Z10" s="17" t="s">
        <v>155</v>
      </c>
      <c r="AA10" s="11" t="s">
        <v>156</v>
      </c>
      <c r="AB10" s="18">
        <v>4736</v>
      </c>
      <c r="AC10" s="8"/>
      <c r="AD10" s="16" t="s">
        <v>46</v>
      </c>
    </row>
    <row r="11" spans="1:30" x14ac:dyDescent="0.25">
      <c r="A11" s="5">
        <v>51588218</v>
      </c>
      <c r="B11" s="6" t="s">
        <v>157</v>
      </c>
      <c r="C11" s="6" t="s">
        <v>158</v>
      </c>
      <c r="D11" s="6" t="s">
        <v>159</v>
      </c>
      <c r="E11" s="6" t="s">
        <v>160</v>
      </c>
      <c r="F11" s="6"/>
      <c r="G11" s="6">
        <v>51609647</v>
      </c>
      <c r="H11" s="6" t="s">
        <v>161</v>
      </c>
      <c r="I11" s="6">
        <v>51747002</v>
      </c>
      <c r="J11" s="6" t="s">
        <v>57</v>
      </c>
      <c r="K11" s="5" t="s">
        <v>58</v>
      </c>
      <c r="L11" s="7" t="s">
        <v>59</v>
      </c>
      <c r="M11" s="7" t="s">
        <v>38</v>
      </c>
      <c r="N11" s="8" t="s">
        <v>162</v>
      </c>
      <c r="O11" s="9" t="s">
        <v>163</v>
      </c>
      <c r="P11" s="8" t="s">
        <v>62</v>
      </c>
      <c r="Q11" s="9" t="s">
        <v>63</v>
      </c>
      <c r="R11" s="9" t="s">
        <v>74</v>
      </c>
      <c r="S11" s="10">
        <v>42348</v>
      </c>
      <c r="T11" s="11">
        <v>42428</v>
      </c>
      <c r="U11" s="12">
        <v>42449</v>
      </c>
      <c r="V11" s="13">
        <v>6624077</v>
      </c>
      <c r="W11" s="14" t="s">
        <v>164</v>
      </c>
      <c r="X11" s="15" t="s">
        <v>165</v>
      </c>
      <c r="Y11" s="16">
        <v>69392</v>
      </c>
      <c r="Z11" s="17" t="s">
        <v>166</v>
      </c>
      <c r="AA11" s="11" t="s">
        <v>167</v>
      </c>
      <c r="AB11" s="16">
        <v>252</v>
      </c>
      <c r="AC11" s="9"/>
      <c r="AD11" s="16" t="s">
        <v>46</v>
      </c>
    </row>
    <row r="12" spans="1:30" x14ac:dyDescent="0.25">
      <c r="A12" s="5">
        <v>51591940</v>
      </c>
      <c r="B12" s="6" t="s">
        <v>171</v>
      </c>
      <c r="C12" s="6" t="s">
        <v>172</v>
      </c>
      <c r="D12" s="6" t="s">
        <v>173</v>
      </c>
      <c r="E12" s="6" t="s">
        <v>174</v>
      </c>
      <c r="F12" s="6"/>
      <c r="G12" s="6">
        <v>51609648</v>
      </c>
      <c r="H12" s="6" t="s">
        <v>149</v>
      </c>
      <c r="I12" s="6">
        <v>51621455</v>
      </c>
      <c r="J12" s="6" t="s">
        <v>150</v>
      </c>
      <c r="K12" s="5" t="s">
        <v>70</v>
      </c>
      <c r="L12" s="7" t="s">
        <v>37</v>
      </c>
      <c r="M12" s="7" t="s">
        <v>38</v>
      </c>
      <c r="N12" s="8" t="s">
        <v>151</v>
      </c>
      <c r="O12" s="9" t="s">
        <v>71</v>
      </c>
      <c r="P12" s="8" t="s">
        <v>62</v>
      </c>
      <c r="Q12" s="9" t="s">
        <v>73</v>
      </c>
      <c r="R12" s="9" t="s">
        <v>41</v>
      </c>
      <c r="S12" s="10">
        <v>42376</v>
      </c>
      <c r="T12" s="11">
        <v>42436</v>
      </c>
      <c r="U12" s="12">
        <v>42457</v>
      </c>
      <c r="V12" s="13">
        <v>6624099</v>
      </c>
      <c r="W12" s="14" t="s">
        <v>176</v>
      </c>
      <c r="X12" s="15" t="s">
        <v>177</v>
      </c>
      <c r="Y12" s="16">
        <v>69207</v>
      </c>
      <c r="Z12" s="17" t="s">
        <v>178</v>
      </c>
      <c r="AA12" s="11" t="s">
        <v>179</v>
      </c>
      <c r="AB12" s="16">
        <v>4787</v>
      </c>
      <c r="AC12" s="9" t="s">
        <v>15670</v>
      </c>
      <c r="AD12" s="16" t="s">
        <v>46</v>
      </c>
    </row>
    <row r="13" spans="1:30" x14ac:dyDescent="0.25">
      <c r="A13" s="5">
        <v>51742024</v>
      </c>
      <c r="B13" s="6" t="s">
        <v>180</v>
      </c>
      <c r="C13" s="6" t="s">
        <v>181</v>
      </c>
      <c r="D13" s="6" t="s">
        <v>182</v>
      </c>
      <c r="E13" s="6" t="s">
        <v>183</v>
      </c>
      <c r="F13" s="6" t="s">
        <v>184</v>
      </c>
      <c r="G13" s="6">
        <v>51607523</v>
      </c>
      <c r="H13" s="6" t="s">
        <v>185</v>
      </c>
      <c r="I13" s="6">
        <v>51772919</v>
      </c>
      <c r="J13" s="6" t="s">
        <v>186</v>
      </c>
      <c r="K13" s="5" t="s">
        <v>58</v>
      </c>
      <c r="L13" s="7" t="s">
        <v>59</v>
      </c>
      <c r="M13" s="7" t="s">
        <v>38</v>
      </c>
      <c r="N13" s="8" t="s">
        <v>187</v>
      </c>
      <c r="O13" s="9" t="s">
        <v>188</v>
      </c>
      <c r="P13" s="8" t="s">
        <v>62</v>
      </c>
      <c r="Q13" s="9" t="s">
        <v>63</v>
      </c>
      <c r="R13" s="9" t="s">
        <v>1752</v>
      </c>
      <c r="S13" s="10">
        <v>43290</v>
      </c>
      <c r="T13" s="11">
        <v>43664</v>
      </c>
      <c r="U13" s="12"/>
      <c r="V13" s="13">
        <v>6634762</v>
      </c>
      <c r="W13" s="19" t="s">
        <v>190</v>
      </c>
      <c r="X13" s="15" t="s">
        <v>191</v>
      </c>
      <c r="Y13" s="16">
        <v>48582</v>
      </c>
      <c r="Z13" s="17" t="s">
        <v>192</v>
      </c>
      <c r="AA13" s="11" t="s">
        <v>193</v>
      </c>
      <c r="AB13" s="18">
        <v>15329</v>
      </c>
      <c r="AC13" s="8"/>
      <c r="AD13" s="16" t="s">
        <v>46</v>
      </c>
    </row>
    <row r="14" spans="1:30" x14ac:dyDescent="0.25">
      <c r="A14" s="5">
        <v>51591945</v>
      </c>
      <c r="B14" s="6" t="s">
        <v>194</v>
      </c>
      <c r="C14" s="6" t="s">
        <v>195</v>
      </c>
      <c r="D14" s="6" t="s">
        <v>196</v>
      </c>
      <c r="E14" s="6" t="s">
        <v>197</v>
      </c>
      <c r="F14" s="6"/>
      <c r="G14" s="6">
        <v>51747002</v>
      </c>
      <c r="H14" s="6" t="s">
        <v>57</v>
      </c>
      <c r="I14" s="6">
        <v>51621455</v>
      </c>
      <c r="J14" s="6" t="s">
        <v>150</v>
      </c>
      <c r="K14" s="5" t="s">
        <v>198</v>
      </c>
      <c r="L14" s="7" t="s">
        <v>37</v>
      </c>
      <c r="M14" s="7" t="s">
        <v>38</v>
      </c>
      <c r="N14" s="8" t="s">
        <v>60</v>
      </c>
      <c r="O14" s="9" t="s">
        <v>71</v>
      </c>
      <c r="P14" s="8" t="s">
        <v>72</v>
      </c>
      <c r="Q14" s="9" t="s">
        <v>199</v>
      </c>
      <c r="R14" s="9" t="s">
        <v>41</v>
      </c>
      <c r="S14" s="10">
        <v>42376</v>
      </c>
      <c r="T14" s="11">
        <v>42436</v>
      </c>
      <c r="U14" s="12">
        <v>42457</v>
      </c>
      <c r="V14" s="13">
        <v>6624095</v>
      </c>
      <c r="W14" s="14" t="s">
        <v>200</v>
      </c>
      <c r="X14" s="15" t="s">
        <v>201</v>
      </c>
      <c r="Y14" s="16">
        <v>69364</v>
      </c>
      <c r="Z14" s="17" t="s">
        <v>202</v>
      </c>
      <c r="AA14" s="11" t="s">
        <v>203</v>
      </c>
      <c r="AB14" s="16">
        <v>4705</v>
      </c>
      <c r="AC14" s="9"/>
      <c r="AD14" s="16" t="s">
        <v>46</v>
      </c>
    </row>
    <row r="15" spans="1:30" x14ac:dyDescent="0.25">
      <c r="A15" s="5">
        <v>51591938</v>
      </c>
      <c r="B15" s="6" t="s">
        <v>204</v>
      </c>
      <c r="C15" s="6" t="s">
        <v>205</v>
      </c>
      <c r="D15" s="6" t="s">
        <v>206</v>
      </c>
      <c r="E15" s="6" t="s">
        <v>207</v>
      </c>
      <c r="F15" s="6"/>
      <c r="G15" s="6">
        <v>51609647</v>
      </c>
      <c r="H15" s="6" t="s">
        <v>161</v>
      </c>
      <c r="I15" s="6">
        <v>51747002</v>
      </c>
      <c r="J15" s="6" t="s">
        <v>57</v>
      </c>
      <c r="K15" s="5" t="s">
        <v>58</v>
      </c>
      <c r="L15" s="7" t="s">
        <v>59</v>
      </c>
      <c r="M15" s="7" t="s">
        <v>38</v>
      </c>
      <c r="N15" s="8" t="s">
        <v>162</v>
      </c>
      <c r="O15" s="9" t="s">
        <v>71</v>
      </c>
      <c r="P15" s="8" t="s">
        <v>62</v>
      </c>
      <c r="Q15" s="9" t="s">
        <v>63</v>
      </c>
      <c r="R15" s="9" t="s">
        <v>41</v>
      </c>
      <c r="S15" s="10">
        <v>42376</v>
      </c>
      <c r="T15" s="11">
        <v>42436</v>
      </c>
      <c r="U15" s="12">
        <v>42457</v>
      </c>
      <c r="V15" s="13">
        <v>6624097</v>
      </c>
      <c r="W15" s="14" t="s">
        <v>208</v>
      </c>
      <c r="X15" s="15" t="s">
        <v>209</v>
      </c>
      <c r="Y15" s="16">
        <v>69397</v>
      </c>
      <c r="Z15" s="17" t="s">
        <v>210</v>
      </c>
      <c r="AA15" s="11" t="s">
        <v>211</v>
      </c>
      <c r="AB15" s="16">
        <v>4795</v>
      </c>
      <c r="AC15" s="9"/>
      <c r="AD15" s="16" t="s">
        <v>46</v>
      </c>
    </row>
    <row r="16" spans="1:30" x14ac:dyDescent="0.25">
      <c r="A16" s="5">
        <v>51588225</v>
      </c>
      <c r="B16" s="6" t="s">
        <v>212</v>
      </c>
      <c r="C16" s="6" t="s">
        <v>213</v>
      </c>
      <c r="D16" s="6" t="s">
        <v>214</v>
      </c>
      <c r="E16" s="6" t="s">
        <v>215</v>
      </c>
      <c r="F16" s="6"/>
      <c r="G16" s="6">
        <v>51747002</v>
      </c>
      <c r="H16" s="6" t="s">
        <v>57</v>
      </c>
      <c r="I16" s="6">
        <v>51621455</v>
      </c>
      <c r="J16" s="6" t="s">
        <v>150</v>
      </c>
      <c r="K16" s="5" t="s">
        <v>70</v>
      </c>
      <c r="L16" s="7" t="s">
        <v>37</v>
      </c>
      <c r="M16" s="7" t="s">
        <v>38</v>
      </c>
      <c r="N16" s="8" t="s">
        <v>162</v>
      </c>
      <c r="O16" s="9" t="s">
        <v>93</v>
      </c>
      <c r="P16" s="8" t="s">
        <v>72</v>
      </c>
      <c r="Q16" s="9" t="s">
        <v>73</v>
      </c>
      <c r="R16" s="9" t="s">
        <v>74</v>
      </c>
      <c r="S16" s="10">
        <v>42348</v>
      </c>
      <c r="T16" s="11">
        <v>43010</v>
      </c>
      <c r="U16" s="12">
        <v>43031</v>
      </c>
      <c r="V16" s="13">
        <v>6624084</v>
      </c>
      <c r="W16" s="14" t="s">
        <v>216</v>
      </c>
      <c r="X16" s="15" t="s">
        <v>217</v>
      </c>
      <c r="Y16" s="16">
        <v>69242</v>
      </c>
      <c r="Z16" s="17" t="s">
        <v>218</v>
      </c>
      <c r="AA16" s="11" t="s">
        <v>219</v>
      </c>
      <c r="AB16" s="16">
        <v>4732</v>
      </c>
      <c r="AC16" s="9"/>
      <c r="AD16" s="16" t="s">
        <v>46</v>
      </c>
    </row>
    <row r="17" spans="1:30" x14ac:dyDescent="0.25">
      <c r="A17" s="5">
        <v>51588228</v>
      </c>
      <c r="B17" s="6" t="s">
        <v>220</v>
      </c>
      <c r="C17" s="6" t="s">
        <v>221</v>
      </c>
      <c r="D17" s="6" t="s">
        <v>222</v>
      </c>
      <c r="E17" s="6" t="s">
        <v>223</v>
      </c>
      <c r="F17" s="6"/>
      <c r="G17" s="6">
        <v>51578947</v>
      </c>
      <c r="H17" s="6" t="s">
        <v>65</v>
      </c>
      <c r="I17" s="6">
        <v>51747002</v>
      </c>
      <c r="J17" s="6" t="s">
        <v>57</v>
      </c>
      <c r="K17" s="5" t="s">
        <v>58</v>
      </c>
      <c r="L17" s="7" t="s">
        <v>59</v>
      </c>
      <c r="M17" s="7" t="s">
        <v>38</v>
      </c>
      <c r="N17" s="8" t="s">
        <v>60</v>
      </c>
      <c r="O17" s="9" t="s">
        <v>163</v>
      </c>
      <c r="P17" s="8" t="s">
        <v>72</v>
      </c>
      <c r="Q17" s="9" t="s">
        <v>63</v>
      </c>
      <c r="R17" s="9" t="s">
        <v>74</v>
      </c>
      <c r="S17" s="10">
        <v>42348</v>
      </c>
      <c r="T17" s="11">
        <v>42428</v>
      </c>
      <c r="U17" s="12">
        <v>42449</v>
      </c>
      <c r="V17" s="13">
        <v>6624071</v>
      </c>
      <c r="W17" s="14" t="s">
        <v>224</v>
      </c>
      <c r="X17" s="15" t="s">
        <v>225</v>
      </c>
      <c r="Y17" s="16">
        <v>69362</v>
      </c>
      <c r="Z17" s="17" t="s">
        <v>226</v>
      </c>
      <c r="AA17" s="11" t="s">
        <v>227</v>
      </c>
      <c r="AB17" s="16">
        <v>4721</v>
      </c>
      <c r="AC17" s="9"/>
      <c r="AD17" s="16" t="s">
        <v>46</v>
      </c>
    </row>
    <row r="18" spans="1:30" x14ac:dyDescent="0.25">
      <c r="A18" s="5">
        <v>51588229</v>
      </c>
      <c r="B18" s="6" t="s">
        <v>228</v>
      </c>
      <c r="C18" s="6" t="s">
        <v>229</v>
      </c>
      <c r="D18" s="6" t="s">
        <v>230</v>
      </c>
      <c r="E18" s="6" t="s">
        <v>231</v>
      </c>
      <c r="F18" s="6"/>
      <c r="G18" s="6">
        <v>51747002</v>
      </c>
      <c r="H18" s="6" t="s">
        <v>57</v>
      </c>
      <c r="I18" s="6">
        <v>51621455</v>
      </c>
      <c r="J18" s="6" t="s">
        <v>150</v>
      </c>
      <c r="K18" s="5" t="s">
        <v>198</v>
      </c>
      <c r="L18" s="7" t="s">
        <v>37</v>
      </c>
      <c r="M18" s="7" t="s">
        <v>38</v>
      </c>
      <c r="N18" s="8" t="s">
        <v>162</v>
      </c>
      <c r="O18" s="9" t="s">
        <v>163</v>
      </c>
      <c r="P18" s="8" t="s">
        <v>62</v>
      </c>
      <c r="Q18" s="9" t="s">
        <v>199</v>
      </c>
      <c r="R18" s="9" t="s">
        <v>74</v>
      </c>
      <c r="S18" s="10">
        <v>42348</v>
      </c>
      <c r="T18" s="11">
        <v>42428</v>
      </c>
      <c r="U18" s="12">
        <v>42449</v>
      </c>
      <c r="V18" s="13">
        <v>6624073</v>
      </c>
      <c r="W18" s="14" t="s">
        <v>232</v>
      </c>
      <c r="X18" s="15" t="s">
        <v>233</v>
      </c>
      <c r="Y18" s="16">
        <v>69394</v>
      </c>
      <c r="Z18" s="17" t="s">
        <v>234</v>
      </c>
      <c r="AA18" s="11" t="s">
        <v>235</v>
      </c>
      <c r="AB18" s="16">
        <v>4723</v>
      </c>
      <c r="AC18" s="9"/>
      <c r="AD18" s="16" t="s">
        <v>46</v>
      </c>
    </row>
    <row r="19" spans="1:30" x14ac:dyDescent="0.25">
      <c r="A19" s="5">
        <v>51591949</v>
      </c>
      <c r="B19" s="6" t="s">
        <v>244</v>
      </c>
      <c r="C19" s="6" t="s">
        <v>245</v>
      </c>
      <c r="D19" s="6" t="s">
        <v>246</v>
      </c>
      <c r="E19" s="6" t="s">
        <v>247</v>
      </c>
      <c r="F19" s="6"/>
      <c r="G19" s="6">
        <v>51698640</v>
      </c>
      <c r="H19" s="6" t="s">
        <v>248</v>
      </c>
      <c r="I19" s="6">
        <v>51747002</v>
      </c>
      <c r="J19" s="6" t="s">
        <v>57</v>
      </c>
      <c r="K19" s="5" t="s">
        <v>58</v>
      </c>
      <c r="L19" s="7" t="s">
        <v>59</v>
      </c>
      <c r="M19" s="7" t="s">
        <v>38</v>
      </c>
      <c r="N19" s="8" t="s">
        <v>60</v>
      </c>
      <c r="O19" s="9" t="s">
        <v>71</v>
      </c>
      <c r="P19" s="8" t="s">
        <v>62</v>
      </c>
      <c r="Q19" s="9" t="s">
        <v>63</v>
      </c>
      <c r="R19" s="9" t="s">
        <v>41</v>
      </c>
      <c r="S19" s="10">
        <v>42376</v>
      </c>
      <c r="T19" s="11">
        <v>42436</v>
      </c>
      <c r="U19" s="12"/>
      <c r="V19" s="13">
        <v>6624093</v>
      </c>
      <c r="W19" s="14" t="s">
        <v>249</v>
      </c>
      <c r="X19" s="15" t="s">
        <v>250</v>
      </c>
      <c r="Y19" s="16">
        <v>48562</v>
      </c>
      <c r="Z19" s="17" t="s">
        <v>251</v>
      </c>
      <c r="AA19" s="11" t="s">
        <v>252</v>
      </c>
      <c r="AB19" s="16">
        <v>4706</v>
      </c>
      <c r="AC19" s="9"/>
      <c r="AD19" s="16" t="s">
        <v>46</v>
      </c>
    </row>
    <row r="20" spans="1:30" x14ac:dyDescent="0.25">
      <c r="A20" s="5">
        <v>51615809</v>
      </c>
      <c r="B20" s="6" t="s">
        <v>253</v>
      </c>
      <c r="C20" s="6" t="s">
        <v>254</v>
      </c>
      <c r="D20" s="6" t="s">
        <v>255</v>
      </c>
      <c r="E20" s="6" t="s">
        <v>256</v>
      </c>
      <c r="F20" s="6"/>
      <c r="G20" s="6">
        <v>51737073</v>
      </c>
      <c r="H20" s="6" t="s">
        <v>56</v>
      </c>
      <c r="I20" s="6">
        <v>51747002</v>
      </c>
      <c r="J20" s="6" t="s">
        <v>57</v>
      </c>
      <c r="K20" s="5" t="s">
        <v>58</v>
      </c>
      <c r="L20" s="7" t="s">
        <v>59</v>
      </c>
      <c r="M20" s="7" t="s">
        <v>721</v>
      </c>
      <c r="N20" s="8" t="s">
        <v>60</v>
      </c>
      <c r="O20" s="9" t="s">
        <v>131</v>
      </c>
      <c r="P20" s="8" t="s">
        <v>62</v>
      </c>
      <c r="Q20" s="9" t="s">
        <v>63</v>
      </c>
      <c r="R20" s="9" t="s">
        <v>132</v>
      </c>
      <c r="S20" s="10">
        <v>42534</v>
      </c>
      <c r="T20" s="11">
        <v>42576</v>
      </c>
      <c r="U20" s="12">
        <v>42597</v>
      </c>
      <c r="V20" s="13">
        <v>6624336</v>
      </c>
      <c r="W20" s="14" t="s">
        <v>258</v>
      </c>
      <c r="X20" s="15" t="s">
        <v>259</v>
      </c>
      <c r="Y20" s="16">
        <v>69401</v>
      </c>
      <c r="Z20" s="17" t="s">
        <v>260</v>
      </c>
      <c r="AA20" s="11" t="s">
        <v>261</v>
      </c>
      <c r="AB20" s="18">
        <v>626</v>
      </c>
      <c r="AC20" s="8"/>
      <c r="AD20" s="20" t="s">
        <v>46</v>
      </c>
    </row>
    <row r="21" spans="1:30" x14ac:dyDescent="0.25">
      <c r="A21" s="5">
        <v>51615825</v>
      </c>
      <c r="B21" s="6" t="s">
        <v>262</v>
      </c>
      <c r="C21" s="6" t="s">
        <v>263</v>
      </c>
      <c r="D21" s="6" t="s">
        <v>264</v>
      </c>
      <c r="E21" s="6" t="s">
        <v>265</v>
      </c>
      <c r="F21" s="6"/>
      <c r="G21" s="6">
        <v>51698640</v>
      </c>
      <c r="H21" s="6" t="s">
        <v>248</v>
      </c>
      <c r="I21" s="6">
        <v>51747002</v>
      </c>
      <c r="J21" s="6" t="s">
        <v>57</v>
      </c>
      <c r="K21" s="5" t="s">
        <v>58</v>
      </c>
      <c r="L21" s="7" t="s">
        <v>59</v>
      </c>
      <c r="M21" s="7" t="s">
        <v>38</v>
      </c>
      <c r="N21" s="8" t="s">
        <v>60</v>
      </c>
      <c r="O21" s="9" t="s">
        <v>131</v>
      </c>
      <c r="P21" s="8" t="s">
        <v>62</v>
      </c>
      <c r="Q21" s="9" t="s">
        <v>63</v>
      </c>
      <c r="R21" s="9" t="s">
        <v>132</v>
      </c>
      <c r="S21" s="10">
        <v>42534</v>
      </c>
      <c r="T21" s="11">
        <v>42576</v>
      </c>
      <c r="U21" s="12"/>
      <c r="V21" s="13">
        <v>6624337</v>
      </c>
      <c r="W21" s="14" t="s">
        <v>266</v>
      </c>
      <c r="X21" s="15" t="s">
        <v>267</v>
      </c>
      <c r="Y21" s="16">
        <v>48510</v>
      </c>
      <c r="Z21" s="17" t="s">
        <v>268</v>
      </c>
      <c r="AA21" s="11" t="s">
        <v>269</v>
      </c>
      <c r="AB21" s="18">
        <v>631</v>
      </c>
      <c r="AC21" s="8"/>
      <c r="AD21" s="20" t="s">
        <v>46</v>
      </c>
    </row>
    <row r="22" spans="1:30" x14ac:dyDescent="0.25">
      <c r="A22" s="5">
        <v>51615823</v>
      </c>
      <c r="B22" s="6" t="s">
        <v>270</v>
      </c>
      <c r="C22" s="6" t="s">
        <v>271</v>
      </c>
      <c r="D22" s="6" t="s">
        <v>272</v>
      </c>
      <c r="E22" s="6" t="s">
        <v>273</v>
      </c>
      <c r="F22" s="6"/>
      <c r="G22" s="6">
        <v>51581034</v>
      </c>
      <c r="H22" s="6" t="s">
        <v>30</v>
      </c>
      <c r="I22" s="6">
        <v>51758030</v>
      </c>
      <c r="J22" s="6" t="s">
        <v>2140</v>
      </c>
      <c r="K22" s="5" t="s">
        <v>275</v>
      </c>
      <c r="L22" s="7" t="s">
        <v>37</v>
      </c>
      <c r="M22" s="7" t="s">
        <v>38</v>
      </c>
      <c r="N22" s="8" t="s">
        <v>162</v>
      </c>
      <c r="O22" s="9" t="s">
        <v>131</v>
      </c>
      <c r="P22" s="8" t="s">
        <v>72</v>
      </c>
      <c r="Q22" s="9" t="s">
        <v>199</v>
      </c>
      <c r="R22" s="9" t="s">
        <v>132</v>
      </c>
      <c r="S22" s="10">
        <v>42534</v>
      </c>
      <c r="T22" s="11">
        <v>42576</v>
      </c>
      <c r="U22" s="12">
        <v>42597</v>
      </c>
      <c r="V22" s="13">
        <v>6624339</v>
      </c>
      <c r="W22" s="14" t="s">
        <v>276</v>
      </c>
      <c r="X22" s="15" t="s">
        <v>277</v>
      </c>
      <c r="Y22" s="16">
        <v>69371</v>
      </c>
      <c r="Z22" s="17" t="s">
        <v>278</v>
      </c>
      <c r="AA22" s="11" t="s">
        <v>279</v>
      </c>
      <c r="AB22" s="18">
        <v>639</v>
      </c>
      <c r="AC22" s="8"/>
      <c r="AD22" s="20" t="s">
        <v>46</v>
      </c>
    </row>
    <row r="23" spans="1:30" x14ac:dyDescent="0.25">
      <c r="A23" s="5">
        <v>51615813</v>
      </c>
      <c r="B23" s="6" t="s">
        <v>280</v>
      </c>
      <c r="C23" s="6" t="s">
        <v>281</v>
      </c>
      <c r="D23" s="6" t="s">
        <v>282</v>
      </c>
      <c r="E23" s="6" t="s">
        <v>283</v>
      </c>
      <c r="F23" s="6"/>
      <c r="G23" s="6">
        <v>51698640</v>
      </c>
      <c r="H23" s="6" t="s">
        <v>248</v>
      </c>
      <c r="I23" s="6">
        <v>51747002</v>
      </c>
      <c r="J23" s="6" t="s">
        <v>57</v>
      </c>
      <c r="K23" s="5" t="s">
        <v>284</v>
      </c>
      <c r="L23" s="7" t="s">
        <v>59</v>
      </c>
      <c r="M23" s="7" t="s">
        <v>38</v>
      </c>
      <c r="N23" s="8" t="s">
        <v>60</v>
      </c>
      <c r="O23" s="9" t="s">
        <v>131</v>
      </c>
      <c r="P23" s="8" t="s">
        <v>72</v>
      </c>
      <c r="Q23" s="9" t="s">
        <v>285</v>
      </c>
      <c r="R23" s="9" t="s">
        <v>132</v>
      </c>
      <c r="S23" s="10">
        <v>42534</v>
      </c>
      <c r="T23" s="11">
        <v>42576</v>
      </c>
      <c r="U23" s="12">
        <v>42597</v>
      </c>
      <c r="V23" s="13">
        <v>6624340</v>
      </c>
      <c r="W23" s="14" t="s">
        <v>286</v>
      </c>
      <c r="X23" s="15" t="s">
        <v>287</v>
      </c>
      <c r="Y23" s="16">
        <v>69370</v>
      </c>
      <c r="Z23" s="17" t="s">
        <v>288</v>
      </c>
      <c r="AA23" s="11" t="s">
        <v>289</v>
      </c>
      <c r="AB23" s="18">
        <v>644</v>
      </c>
      <c r="AC23" s="8"/>
      <c r="AD23" s="20" t="s">
        <v>46</v>
      </c>
    </row>
    <row r="24" spans="1:30" x14ac:dyDescent="0.25">
      <c r="A24" s="5">
        <v>51598218</v>
      </c>
      <c r="B24" s="6" t="s">
        <v>290</v>
      </c>
      <c r="C24" s="6" t="s">
        <v>291</v>
      </c>
      <c r="D24" s="6" t="s">
        <v>292</v>
      </c>
      <c r="E24" s="6" t="s">
        <v>293</v>
      </c>
      <c r="F24" s="6"/>
      <c r="G24" s="6">
        <v>51576660</v>
      </c>
      <c r="H24" s="6" t="s">
        <v>294</v>
      </c>
      <c r="I24" s="6">
        <v>51609648</v>
      </c>
      <c r="J24" s="6" t="s">
        <v>149</v>
      </c>
      <c r="K24" s="5" t="s">
        <v>284</v>
      </c>
      <c r="L24" s="7" t="s">
        <v>59</v>
      </c>
      <c r="M24" s="7" t="s">
        <v>38</v>
      </c>
      <c r="N24" s="8" t="s">
        <v>151</v>
      </c>
      <c r="O24" s="9" t="s">
        <v>295</v>
      </c>
      <c r="P24" s="8" t="s">
        <v>62</v>
      </c>
      <c r="Q24" s="9" t="s">
        <v>285</v>
      </c>
      <c r="R24" s="9" t="s">
        <v>94</v>
      </c>
      <c r="S24" s="10">
        <v>42418</v>
      </c>
      <c r="T24" s="11">
        <v>43059</v>
      </c>
      <c r="U24" s="12">
        <v>43080</v>
      </c>
      <c r="V24" s="13">
        <v>6624134</v>
      </c>
      <c r="W24" s="14" t="s">
        <v>296</v>
      </c>
      <c r="X24" s="15" t="s">
        <v>297</v>
      </c>
      <c r="Y24" s="16">
        <v>69263</v>
      </c>
      <c r="Z24" s="17" t="s">
        <v>298</v>
      </c>
      <c r="AA24" s="11" t="s">
        <v>299</v>
      </c>
      <c r="AB24" s="18">
        <v>2653</v>
      </c>
      <c r="AC24" s="8"/>
      <c r="AD24" s="16" t="s">
        <v>46</v>
      </c>
    </row>
    <row r="25" spans="1:30" x14ac:dyDescent="0.25">
      <c r="A25" s="5">
        <v>51580866</v>
      </c>
      <c r="B25" s="6" t="s">
        <v>300</v>
      </c>
      <c r="C25" s="6" t="s">
        <v>301</v>
      </c>
      <c r="D25" s="6" t="s">
        <v>302</v>
      </c>
      <c r="E25" s="6" t="s">
        <v>303</v>
      </c>
      <c r="F25" s="6"/>
      <c r="G25" s="6">
        <v>51757905</v>
      </c>
      <c r="H25" s="6" t="s">
        <v>304</v>
      </c>
      <c r="I25" s="6">
        <v>51547367</v>
      </c>
      <c r="J25" s="6" t="s">
        <v>50</v>
      </c>
      <c r="K25" s="5" t="s">
        <v>305</v>
      </c>
      <c r="L25" s="7" t="s">
        <v>37</v>
      </c>
      <c r="M25" s="7" t="s">
        <v>38</v>
      </c>
      <c r="N25" s="8" t="s">
        <v>39</v>
      </c>
      <c r="O25" s="9" t="s">
        <v>295</v>
      </c>
      <c r="P25" s="8" t="s">
        <v>62</v>
      </c>
      <c r="Q25" s="9" t="s">
        <v>199</v>
      </c>
      <c r="R25" s="9" t="s">
        <v>14440</v>
      </c>
      <c r="S25" s="10">
        <v>42278</v>
      </c>
      <c r="T25" s="11">
        <v>43059</v>
      </c>
      <c r="U25" s="12">
        <v>43080</v>
      </c>
      <c r="V25" s="13">
        <v>6624013</v>
      </c>
      <c r="W25" s="14" t="s">
        <v>306</v>
      </c>
      <c r="X25" s="15" t="s">
        <v>307</v>
      </c>
      <c r="Y25" s="16">
        <v>12470</v>
      </c>
      <c r="Z25" s="17" t="s">
        <v>308</v>
      </c>
      <c r="AA25" s="11" t="s">
        <v>309</v>
      </c>
      <c r="AB25" s="18">
        <v>4323</v>
      </c>
      <c r="AC25" s="8"/>
      <c r="AD25" s="16" t="s">
        <v>46</v>
      </c>
    </row>
    <row r="26" spans="1:30" x14ac:dyDescent="0.25">
      <c r="A26" s="5">
        <v>51609648</v>
      </c>
      <c r="B26" s="6" t="s">
        <v>149</v>
      </c>
      <c r="C26" s="6" t="s">
        <v>310</v>
      </c>
      <c r="D26" s="6" t="s">
        <v>311</v>
      </c>
      <c r="E26" s="6" t="s">
        <v>312</v>
      </c>
      <c r="F26" s="6"/>
      <c r="G26" s="6">
        <v>51621455</v>
      </c>
      <c r="H26" s="6" t="s">
        <v>150</v>
      </c>
      <c r="I26" s="6">
        <v>51758030</v>
      </c>
      <c r="J26" s="6" t="s">
        <v>2140</v>
      </c>
      <c r="K26" s="5" t="s">
        <v>313</v>
      </c>
      <c r="L26" s="7" t="s">
        <v>37</v>
      </c>
      <c r="M26" s="7" t="s">
        <v>38</v>
      </c>
      <c r="N26" s="8" t="s">
        <v>314</v>
      </c>
      <c r="O26" s="9" t="s">
        <v>315</v>
      </c>
      <c r="P26" s="8" t="s">
        <v>62</v>
      </c>
      <c r="Q26" s="9" t="s">
        <v>316</v>
      </c>
      <c r="R26" s="9" t="s">
        <v>64</v>
      </c>
      <c r="S26" s="10">
        <v>42489</v>
      </c>
      <c r="T26" s="11"/>
      <c r="U26" s="12"/>
      <c r="V26" s="13">
        <v>6624244</v>
      </c>
      <c r="W26" s="14" t="s">
        <v>317</v>
      </c>
      <c r="X26" s="15" t="s">
        <v>318</v>
      </c>
      <c r="Y26" s="16">
        <v>69093</v>
      </c>
      <c r="Z26" s="17" t="s">
        <v>319</v>
      </c>
      <c r="AA26" s="11" t="s">
        <v>320</v>
      </c>
      <c r="AB26" s="16">
        <v>746</v>
      </c>
      <c r="AC26" s="9" t="s">
        <v>15671</v>
      </c>
      <c r="AD26" s="16" t="s">
        <v>46</v>
      </c>
    </row>
    <row r="27" spans="1:30" x14ac:dyDescent="0.25">
      <c r="A27" s="5">
        <v>51564575</v>
      </c>
      <c r="B27" s="6" t="s">
        <v>322</v>
      </c>
      <c r="C27" s="6" t="s">
        <v>323</v>
      </c>
      <c r="D27" s="6" t="s">
        <v>324</v>
      </c>
      <c r="E27" s="6" t="s">
        <v>325</v>
      </c>
      <c r="F27" s="6"/>
      <c r="G27" s="6">
        <v>51615282</v>
      </c>
      <c r="H27" s="6" t="s">
        <v>91</v>
      </c>
      <c r="I27" s="6">
        <v>51747002</v>
      </c>
      <c r="J27" s="6" t="s">
        <v>57</v>
      </c>
      <c r="K27" s="5" t="s">
        <v>58</v>
      </c>
      <c r="L27" s="7" t="s">
        <v>59</v>
      </c>
      <c r="M27" s="7" t="s">
        <v>38</v>
      </c>
      <c r="N27" s="8" t="s">
        <v>92</v>
      </c>
      <c r="O27" s="9" t="s">
        <v>326</v>
      </c>
      <c r="P27" s="8" t="s">
        <v>72</v>
      </c>
      <c r="Q27" s="9" t="s">
        <v>63</v>
      </c>
      <c r="R27" s="9" t="s">
        <v>13796</v>
      </c>
      <c r="S27" s="10">
        <v>42159</v>
      </c>
      <c r="T27" s="11">
        <v>43752</v>
      </c>
      <c r="U27" s="12"/>
      <c r="V27" s="13">
        <v>6634201</v>
      </c>
      <c r="W27" s="19" t="s">
        <v>328</v>
      </c>
      <c r="X27" s="15" t="s">
        <v>329</v>
      </c>
      <c r="Y27" s="16">
        <v>69056</v>
      </c>
      <c r="Z27" s="17" t="s">
        <v>330</v>
      </c>
      <c r="AA27" s="11" t="s">
        <v>331</v>
      </c>
      <c r="AB27" s="18">
        <v>206275</v>
      </c>
      <c r="AC27" s="8"/>
      <c r="AD27" s="16" t="s">
        <v>46</v>
      </c>
    </row>
    <row r="28" spans="1:30" x14ac:dyDescent="0.25">
      <c r="A28" s="5">
        <v>51609008</v>
      </c>
      <c r="B28" s="6" t="s">
        <v>337</v>
      </c>
      <c r="C28" s="6" t="s">
        <v>338</v>
      </c>
      <c r="D28" s="6" t="s">
        <v>339</v>
      </c>
      <c r="E28" s="6" t="s">
        <v>340</v>
      </c>
      <c r="F28" s="6"/>
      <c r="G28" s="6">
        <v>51607523</v>
      </c>
      <c r="H28" s="6" t="s">
        <v>185</v>
      </c>
      <c r="I28" s="6">
        <v>51772919</v>
      </c>
      <c r="J28" s="6" t="s">
        <v>186</v>
      </c>
      <c r="K28" s="5" t="s">
        <v>284</v>
      </c>
      <c r="L28" s="7" t="s">
        <v>59</v>
      </c>
      <c r="M28" s="7" t="s">
        <v>38</v>
      </c>
      <c r="N28" s="8" t="s">
        <v>187</v>
      </c>
      <c r="O28" s="9" t="s">
        <v>344</v>
      </c>
      <c r="P28" s="8" t="s">
        <v>62</v>
      </c>
      <c r="Q28" s="9" t="s">
        <v>285</v>
      </c>
      <c r="R28" s="9" t="s">
        <v>175</v>
      </c>
      <c r="S28" s="10">
        <v>42488</v>
      </c>
      <c r="T28" s="11">
        <v>43738</v>
      </c>
      <c r="U28" s="12">
        <v>43752</v>
      </c>
      <c r="V28" s="13">
        <v>6624248</v>
      </c>
      <c r="W28" s="19" t="s">
        <v>345</v>
      </c>
      <c r="X28" s="15" t="s">
        <v>346</v>
      </c>
      <c r="Y28" s="16">
        <v>69196</v>
      </c>
      <c r="Z28" s="17" t="s">
        <v>347</v>
      </c>
      <c r="AA28" s="11" t="s">
        <v>348</v>
      </c>
      <c r="AB28" s="18">
        <v>748</v>
      </c>
      <c r="AC28" s="9" t="s">
        <v>15672</v>
      </c>
      <c r="AD28" s="16" t="s">
        <v>46</v>
      </c>
    </row>
    <row r="29" spans="1:30" x14ac:dyDescent="0.25">
      <c r="A29" s="5">
        <v>51609016</v>
      </c>
      <c r="B29" s="6" t="s">
        <v>349</v>
      </c>
      <c r="C29" s="6" t="s">
        <v>350</v>
      </c>
      <c r="D29" s="6" t="s">
        <v>351</v>
      </c>
      <c r="E29" s="6" t="s">
        <v>352</v>
      </c>
      <c r="F29" s="6"/>
      <c r="G29" s="6">
        <v>51747002</v>
      </c>
      <c r="H29" s="6" t="s">
        <v>57</v>
      </c>
      <c r="I29" s="6">
        <v>51621455</v>
      </c>
      <c r="J29" s="6" t="s">
        <v>150</v>
      </c>
      <c r="K29" s="5" t="s">
        <v>58</v>
      </c>
      <c r="L29" s="7" t="s">
        <v>59</v>
      </c>
      <c r="M29" s="7" t="s">
        <v>38</v>
      </c>
      <c r="N29" s="8" t="s">
        <v>162</v>
      </c>
      <c r="O29" s="9" t="s">
        <v>335</v>
      </c>
      <c r="P29" s="8" t="s">
        <v>72</v>
      </c>
      <c r="Q29" s="9" t="s">
        <v>63</v>
      </c>
      <c r="R29" s="9" t="s">
        <v>175</v>
      </c>
      <c r="S29" s="10">
        <v>42488</v>
      </c>
      <c r="T29" s="11">
        <v>43756</v>
      </c>
      <c r="U29" s="12"/>
      <c r="V29" s="13">
        <v>6624255</v>
      </c>
      <c r="W29" s="19" t="s">
        <v>353</v>
      </c>
      <c r="X29" s="15" t="s">
        <v>354</v>
      </c>
      <c r="Y29" s="16">
        <v>69023</v>
      </c>
      <c r="Z29" s="17" t="s">
        <v>355</v>
      </c>
      <c r="AA29" s="11" t="s">
        <v>356</v>
      </c>
      <c r="AB29" s="16">
        <v>709</v>
      </c>
      <c r="AC29" s="8"/>
      <c r="AD29" s="16" t="s">
        <v>46</v>
      </c>
    </row>
    <row r="30" spans="1:30" x14ac:dyDescent="0.25">
      <c r="A30" s="5">
        <v>51600382</v>
      </c>
      <c r="B30" s="6" t="s">
        <v>357</v>
      </c>
      <c r="C30" s="6" t="s">
        <v>358</v>
      </c>
      <c r="D30" s="6" t="s">
        <v>359</v>
      </c>
      <c r="E30" s="6" t="s">
        <v>360</v>
      </c>
      <c r="F30" s="6"/>
      <c r="G30" s="6">
        <v>51581034</v>
      </c>
      <c r="H30" s="6" t="s">
        <v>30</v>
      </c>
      <c r="I30" s="6">
        <v>51758030</v>
      </c>
      <c r="J30" s="6" t="s">
        <v>2140</v>
      </c>
      <c r="K30" s="5" t="s">
        <v>275</v>
      </c>
      <c r="L30" s="7" t="s">
        <v>37</v>
      </c>
      <c r="M30" s="7" t="s">
        <v>38</v>
      </c>
      <c r="N30" s="8" t="s">
        <v>334</v>
      </c>
      <c r="O30" s="9" t="s">
        <v>361</v>
      </c>
      <c r="P30" s="8" t="s">
        <v>72</v>
      </c>
      <c r="Q30" s="9" t="s">
        <v>199</v>
      </c>
      <c r="R30" s="9" t="s">
        <v>152</v>
      </c>
      <c r="S30" s="10">
        <v>42446</v>
      </c>
      <c r="T30" s="11">
        <v>42485</v>
      </c>
      <c r="U30" s="12">
        <v>42499</v>
      </c>
      <c r="V30" s="13">
        <v>6624176</v>
      </c>
      <c r="W30" s="19" t="s">
        <v>362</v>
      </c>
      <c r="X30" s="15" t="s">
        <v>363</v>
      </c>
      <c r="Y30" s="16">
        <v>69068</v>
      </c>
      <c r="Z30" s="17" t="s">
        <v>364</v>
      </c>
      <c r="AA30" s="11" t="s">
        <v>365</v>
      </c>
      <c r="AB30" s="18">
        <v>2684</v>
      </c>
      <c r="AC30" s="8"/>
      <c r="AD30" s="16" t="s">
        <v>46</v>
      </c>
    </row>
    <row r="31" spans="1:30" x14ac:dyDescent="0.25">
      <c r="A31" s="5">
        <v>51600383</v>
      </c>
      <c r="B31" s="6" t="s">
        <v>366</v>
      </c>
      <c r="C31" s="6" t="s">
        <v>367</v>
      </c>
      <c r="D31" s="6" t="s">
        <v>368</v>
      </c>
      <c r="E31" s="6" t="s">
        <v>369</v>
      </c>
      <c r="F31" s="6"/>
      <c r="G31" s="6">
        <v>51747002</v>
      </c>
      <c r="H31" s="6" t="s">
        <v>57</v>
      </c>
      <c r="I31" s="6">
        <v>51621455</v>
      </c>
      <c r="J31" s="6" t="s">
        <v>150</v>
      </c>
      <c r="K31" s="5" t="s">
        <v>58</v>
      </c>
      <c r="L31" s="7" t="s">
        <v>59</v>
      </c>
      <c r="M31" s="7" t="s">
        <v>38</v>
      </c>
      <c r="N31" s="8" t="s">
        <v>162</v>
      </c>
      <c r="O31" s="9" t="s">
        <v>335</v>
      </c>
      <c r="P31" s="8" t="s">
        <v>72</v>
      </c>
      <c r="Q31" s="9" t="s">
        <v>63</v>
      </c>
      <c r="R31" s="9" t="s">
        <v>152</v>
      </c>
      <c r="S31" s="10">
        <v>42446</v>
      </c>
      <c r="T31" s="11">
        <v>43756</v>
      </c>
      <c r="U31" s="12"/>
      <c r="V31" s="13">
        <v>6624172</v>
      </c>
      <c r="W31" s="19" t="s">
        <v>370</v>
      </c>
      <c r="X31" s="15" t="s">
        <v>371</v>
      </c>
      <c r="Y31" s="16">
        <v>69078</v>
      </c>
      <c r="Z31" s="17" t="s">
        <v>372</v>
      </c>
      <c r="AA31" s="11" t="s">
        <v>373</v>
      </c>
      <c r="AB31" s="18">
        <v>14396</v>
      </c>
      <c r="AC31" s="8"/>
      <c r="AD31" s="16" t="s">
        <v>46</v>
      </c>
    </row>
    <row r="32" spans="1:30" x14ac:dyDescent="0.25">
      <c r="A32" s="5">
        <v>51609644</v>
      </c>
      <c r="B32" s="6" t="s">
        <v>374</v>
      </c>
      <c r="C32" s="6" t="s">
        <v>375</v>
      </c>
      <c r="D32" s="6" t="s">
        <v>376</v>
      </c>
      <c r="E32" s="6" t="s">
        <v>377</v>
      </c>
      <c r="F32" s="6"/>
      <c r="G32" s="6">
        <v>51609648</v>
      </c>
      <c r="H32" s="6" t="s">
        <v>149</v>
      </c>
      <c r="I32" s="6">
        <v>51621455</v>
      </c>
      <c r="J32" s="6" t="s">
        <v>150</v>
      </c>
      <c r="K32" s="5" t="s">
        <v>58</v>
      </c>
      <c r="L32" s="7" t="s">
        <v>59</v>
      </c>
      <c r="M32" s="7" t="s">
        <v>38</v>
      </c>
      <c r="N32" s="8" t="s">
        <v>151</v>
      </c>
      <c r="O32" s="9" t="s">
        <v>71</v>
      </c>
      <c r="P32" s="8" t="s">
        <v>62</v>
      </c>
      <c r="Q32" s="9" t="s">
        <v>63</v>
      </c>
      <c r="R32" s="9" t="s">
        <v>64</v>
      </c>
      <c r="S32" s="10">
        <v>42489</v>
      </c>
      <c r="T32" s="11">
        <v>43859</v>
      </c>
      <c r="U32" s="12">
        <v>43874</v>
      </c>
      <c r="V32" s="13">
        <v>6624247</v>
      </c>
      <c r="W32" s="19" t="s">
        <v>379</v>
      </c>
      <c r="X32" s="15" t="s">
        <v>380</v>
      </c>
      <c r="Y32" s="16">
        <v>12073</v>
      </c>
      <c r="Z32" s="17" t="s">
        <v>381</v>
      </c>
      <c r="AA32" s="11" t="s">
        <v>382</v>
      </c>
      <c r="AB32" s="18">
        <v>704</v>
      </c>
      <c r="AC32" s="9" t="s">
        <v>15673</v>
      </c>
      <c r="AD32" s="16" t="s">
        <v>46</v>
      </c>
    </row>
    <row r="33" spans="1:30" x14ac:dyDescent="0.25">
      <c r="A33" s="5">
        <v>51576660</v>
      </c>
      <c r="B33" s="6" t="s">
        <v>294</v>
      </c>
      <c r="C33" s="6" t="s">
        <v>383</v>
      </c>
      <c r="D33" s="6" t="s">
        <v>384</v>
      </c>
      <c r="E33" s="6" t="s">
        <v>385</v>
      </c>
      <c r="F33" s="6"/>
      <c r="G33" s="6">
        <v>51609648</v>
      </c>
      <c r="H33" s="6" t="s">
        <v>149</v>
      </c>
      <c r="I33" s="6">
        <v>51621455</v>
      </c>
      <c r="J33" s="6" t="s">
        <v>150</v>
      </c>
      <c r="K33" s="5" t="s">
        <v>70</v>
      </c>
      <c r="L33" s="7" t="s">
        <v>37</v>
      </c>
      <c r="M33" s="7" t="s">
        <v>38</v>
      </c>
      <c r="N33" s="8" t="s">
        <v>151</v>
      </c>
      <c r="O33" s="9" t="s">
        <v>93</v>
      </c>
      <c r="P33" s="8" t="s">
        <v>62</v>
      </c>
      <c r="Q33" s="9" t="s">
        <v>73</v>
      </c>
      <c r="R33" s="9" t="s">
        <v>327</v>
      </c>
      <c r="S33" s="10">
        <v>42243</v>
      </c>
      <c r="T33" s="11">
        <v>42990</v>
      </c>
      <c r="U33" s="12">
        <v>42317</v>
      </c>
      <c r="V33" s="13">
        <v>6634037</v>
      </c>
      <c r="W33" s="19" t="s">
        <v>387</v>
      </c>
      <c r="X33" s="15" t="s">
        <v>388</v>
      </c>
      <c r="Y33" s="16">
        <v>69157</v>
      </c>
      <c r="Z33" s="17" t="s">
        <v>389</v>
      </c>
      <c r="AA33" s="11" t="s">
        <v>390</v>
      </c>
      <c r="AB33" s="18">
        <v>3</v>
      </c>
      <c r="AC33" s="9" t="s">
        <v>15674</v>
      </c>
      <c r="AD33" s="16" t="s">
        <v>46</v>
      </c>
    </row>
    <row r="34" spans="1:30" x14ac:dyDescent="0.25">
      <c r="A34" s="5">
        <v>51607523</v>
      </c>
      <c r="B34" s="6" t="s">
        <v>185</v>
      </c>
      <c r="C34" s="6" t="s">
        <v>391</v>
      </c>
      <c r="D34" s="6" t="s">
        <v>392</v>
      </c>
      <c r="E34" s="6" t="s">
        <v>393</v>
      </c>
      <c r="F34" s="6"/>
      <c r="G34" s="6">
        <v>51772919</v>
      </c>
      <c r="H34" s="6" t="s">
        <v>186</v>
      </c>
      <c r="I34" s="6">
        <v>51621455</v>
      </c>
      <c r="J34" s="6" t="s">
        <v>150</v>
      </c>
      <c r="K34" s="5" t="s">
        <v>70</v>
      </c>
      <c r="L34" s="7" t="s">
        <v>37</v>
      </c>
      <c r="M34" s="7" t="s">
        <v>38</v>
      </c>
      <c r="N34" s="8" t="s">
        <v>187</v>
      </c>
      <c r="O34" s="9" t="s">
        <v>394</v>
      </c>
      <c r="P34" s="8" t="s">
        <v>62</v>
      </c>
      <c r="Q34" s="9" t="s">
        <v>63</v>
      </c>
      <c r="R34" s="9" t="s">
        <v>175</v>
      </c>
      <c r="S34" s="10">
        <v>42478</v>
      </c>
      <c r="T34" s="11">
        <v>43073</v>
      </c>
      <c r="U34" s="12">
        <v>43087</v>
      </c>
      <c r="V34" s="13">
        <v>6624222</v>
      </c>
      <c r="W34" s="19" t="s">
        <v>395</v>
      </c>
      <c r="X34" s="15" t="s">
        <v>396</v>
      </c>
      <c r="Y34" s="16">
        <v>69004</v>
      </c>
      <c r="Z34" s="17" t="s">
        <v>397</v>
      </c>
      <c r="AA34" s="11" t="s">
        <v>398</v>
      </c>
      <c r="AB34" s="18">
        <v>683</v>
      </c>
      <c r="AC34" s="8" t="s">
        <v>15675</v>
      </c>
      <c r="AD34" s="16" t="s">
        <v>46</v>
      </c>
    </row>
    <row r="35" spans="1:30" x14ac:dyDescent="0.25">
      <c r="A35" s="5">
        <v>51558115</v>
      </c>
      <c r="B35" s="6" t="s">
        <v>399</v>
      </c>
      <c r="C35" s="6" t="s">
        <v>400</v>
      </c>
      <c r="D35" s="6" t="s">
        <v>401</v>
      </c>
      <c r="E35" s="6" t="s">
        <v>402</v>
      </c>
      <c r="F35" s="6"/>
      <c r="G35" s="6">
        <v>51691175</v>
      </c>
      <c r="H35" s="6" t="s">
        <v>403</v>
      </c>
      <c r="I35" s="6">
        <v>51609648</v>
      </c>
      <c r="J35" s="6" t="s">
        <v>149</v>
      </c>
      <c r="K35" s="5" t="s">
        <v>284</v>
      </c>
      <c r="L35" s="7" t="s">
        <v>59</v>
      </c>
      <c r="M35" s="7" t="s">
        <v>38</v>
      </c>
      <c r="N35" s="8" t="s">
        <v>151</v>
      </c>
      <c r="O35" s="9" t="s">
        <v>163</v>
      </c>
      <c r="P35" s="8" t="s">
        <v>62</v>
      </c>
      <c r="Q35" s="9" t="s">
        <v>285</v>
      </c>
      <c r="R35" s="9" t="s">
        <v>122</v>
      </c>
      <c r="S35" s="10">
        <v>42109</v>
      </c>
      <c r="T35" s="11">
        <v>42138</v>
      </c>
      <c r="U35" s="12">
        <v>42163</v>
      </c>
      <c r="V35" s="13">
        <v>6634102</v>
      </c>
      <c r="W35" s="19" t="s">
        <v>405</v>
      </c>
      <c r="X35" s="15" t="s">
        <v>406</v>
      </c>
      <c r="Y35" s="16">
        <v>69111</v>
      </c>
      <c r="Z35" s="17" t="s">
        <v>407</v>
      </c>
      <c r="AA35" s="11" t="s">
        <v>408</v>
      </c>
      <c r="AB35" s="18">
        <v>16893</v>
      </c>
      <c r="AC35" s="8"/>
      <c r="AD35" s="16" t="s">
        <v>46</v>
      </c>
    </row>
    <row r="36" spans="1:30" x14ac:dyDescent="0.25">
      <c r="A36" s="5">
        <v>51559927</v>
      </c>
      <c r="B36" s="6" t="s">
        <v>409</v>
      </c>
      <c r="C36" s="6" t="s">
        <v>410</v>
      </c>
      <c r="D36" s="6" t="s">
        <v>411</v>
      </c>
      <c r="E36" s="6" t="s">
        <v>412</v>
      </c>
      <c r="F36" s="6"/>
      <c r="G36" s="6">
        <v>51772919</v>
      </c>
      <c r="H36" s="6" t="s">
        <v>186</v>
      </c>
      <c r="I36" s="6">
        <v>51621455</v>
      </c>
      <c r="J36" s="6" t="s">
        <v>150</v>
      </c>
      <c r="K36" s="5" t="s">
        <v>70</v>
      </c>
      <c r="L36" s="7" t="s">
        <v>37</v>
      </c>
      <c r="M36" s="7" t="s">
        <v>38</v>
      </c>
      <c r="N36" s="8" t="s">
        <v>413</v>
      </c>
      <c r="O36" s="9" t="s">
        <v>93</v>
      </c>
      <c r="P36" s="8" t="s">
        <v>62</v>
      </c>
      <c r="Q36" s="9" t="s">
        <v>73</v>
      </c>
      <c r="R36" s="9" t="s">
        <v>538</v>
      </c>
      <c r="S36" s="10">
        <v>42124</v>
      </c>
      <c r="T36" s="11">
        <v>42975</v>
      </c>
      <c r="U36" s="12"/>
      <c r="V36" s="13">
        <v>6634170</v>
      </c>
      <c r="W36" s="19" t="s">
        <v>414</v>
      </c>
      <c r="X36" s="15" t="s">
        <v>415</v>
      </c>
      <c r="Y36" s="16">
        <v>69001</v>
      </c>
      <c r="Z36" s="17" t="s">
        <v>416</v>
      </c>
      <c r="AA36" s="11" t="s">
        <v>417</v>
      </c>
      <c r="AB36" s="18">
        <v>16077</v>
      </c>
      <c r="AC36" s="8" t="s">
        <v>15676</v>
      </c>
      <c r="AD36" s="16" t="s">
        <v>46</v>
      </c>
    </row>
    <row r="37" spans="1:30" x14ac:dyDescent="0.25">
      <c r="A37" s="5">
        <v>51561929</v>
      </c>
      <c r="B37" s="6" t="s">
        <v>418</v>
      </c>
      <c r="C37" s="6" t="s">
        <v>419</v>
      </c>
      <c r="D37" s="6" t="s">
        <v>420</v>
      </c>
      <c r="E37" s="6" t="s">
        <v>421</v>
      </c>
      <c r="F37" s="6"/>
      <c r="G37" s="6">
        <v>51757905</v>
      </c>
      <c r="H37" s="6" t="s">
        <v>304</v>
      </c>
      <c r="I37" s="6">
        <v>51547367</v>
      </c>
      <c r="J37" s="6" t="s">
        <v>50</v>
      </c>
      <c r="K37" s="5" t="s">
        <v>305</v>
      </c>
      <c r="L37" s="7" t="s">
        <v>37</v>
      </c>
      <c r="M37" s="7" t="s">
        <v>38</v>
      </c>
      <c r="N37" s="8" t="s">
        <v>39</v>
      </c>
      <c r="O37" s="9" t="s">
        <v>394</v>
      </c>
      <c r="P37" s="8" t="s">
        <v>62</v>
      </c>
      <c r="Q37" s="9" t="s">
        <v>199</v>
      </c>
      <c r="R37" s="9" t="s">
        <v>538</v>
      </c>
      <c r="S37" s="10">
        <v>42138</v>
      </c>
      <c r="T37" s="11"/>
      <c r="U37" s="12"/>
      <c r="V37" s="13">
        <v>6634181</v>
      </c>
      <c r="W37" s="19" t="s">
        <v>422</v>
      </c>
      <c r="X37" s="15" t="s">
        <v>423</v>
      </c>
      <c r="Y37" s="16">
        <v>69144</v>
      </c>
      <c r="Z37" s="17" t="s">
        <v>424</v>
      </c>
      <c r="AA37" s="11" t="s">
        <v>425</v>
      </c>
      <c r="AB37" s="18">
        <v>206301</v>
      </c>
      <c r="AC37" s="9">
        <v>206301</v>
      </c>
      <c r="AD37" s="16" t="s">
        <v>46</v>
      </c>
    </row>
    <row r="38" spans="1:30" x14ac:dyDescent="0.25">
      <c r="A38" s="5">
        <v>51559928</v>
      </c>
      <c r="B38" s="6" t="s">
        <v>426</v>
      </c>
      <c r="C38" s="6" t="s">
        <v>427</v>
      </c>
      <c r="D38" s="6" t="s">
        <v>139</v>
      </c>
      <c r="E38" s="6" t="s">
        <v>428</v>
      </c>
      <c r="F38" s="6"/>
      <c r="G38" s="6">
        <v>51581034</v>
      </c>
      <c r="H38" s="6" t="s">
        <v>30</v>
      </c>
      <c r="I38" s="6">
        <v>51758030</v>
      </c>
      <c r="J38" s="6" t="s">
        <v>2140</v>
      </c>
      <c r="K38" s="5" t="s">
        <v>275</v>
      </c>
      <c r="L38" s="7" t="s">
        <v>37</v>
      </c>
      <c r="M38" s="7" t="s">
        <v>38</v>
      </c>
      <c r="N38" s="8" t="s">
        <v>151</v>
      </c>
      <c r="O38" s="9" t="s">
        <v>394</v>
      </c>
      <c r="P38" s="8" t="s">
        <v>62</v>
      </c>
      <c r="Q38" s="9" t="s">
        <v>199</v>
      </c>
      <c r="R38" s="9" t="s">
        <v>538</v>
      </c>
      <c r="S38" s="10">
        <v>42124</v>
      </c>
      <c r="T38" s="11"/>
      <c r="U38" s="12">
        <v>42177</v>
      </c>
      <c r="V38" s="13">
        <v>6634171</v>
      </c>
      <c r="W38" s="19" t="s">
        <v>429</v>
      </c>
      <c r="X38" s="15" t="s">
        <v>430</v>
      </c>
      <c r="Y38" s="16">
        <v>69097</v>
      </c>
      <c r="Z38" s="17" t="s">
        <v>431</v>
      </c>
      <c r="AA38" s="11" t="s">
        <v>432</v>
      </c>
      <c r="AB38" s="18">
        <v>17000</v>
      </c>
      <c r="AC38" s="8"/>
      <c r="AD38" s="16" t="s">
        <v>46</v>
      </c>
    </row>
    <row r="39" spans="1:30" x14ac:dyDescent="0.25">
      <c r="A39" s="5">
        <v>51611764</v>
      </c>
      <c r="B39" s="6" t="s">
        <v>433</v>
      </c>
      <c r="C39" s="6" t="s">
        <v>434</v>
      </c>
      <c r="D39" s="6" t="s">
        <v>435</v>
      </c>
      <c r="E39" s="6" t="s">
        <v>436</v>
      </c>
      <c r="F39" s="6"/>
      <c r="G39" s="6">
        <v>51591940</v>
      </c>
      <c r="H39" s="6" t="s">
        <v>171</v>
      </c>
      <c r="I39" s="6">
        <v>51609648</v>
      </c>
      <c r="J39" s="6" t="s">
        <v>149</v>
      </c>
      <c r="K39" s="5" t="s">
        <v>58</v>
      </c>
      <c r="L39" s="7" t="s">
        <v>59</v>
      </c>
      <c r="M39" s="7" t="s">
        <v>38</v>
      </c>
      <c r="N39" s="8" t="s">
        <v>151</v>
      </c>
      <c r="O39" s="9" t="s">
        <v>437</v>
      </c>
      <c r="P39" s="8" t="s">
        <v>62</v>
      </c>
      <c r="Q39" s="9" t="s">
        <v>63</v>
      </c>
      <c r="R39" s="9" t="s">
        <v>64</v>
      </c>
      <c r="S39" s="10">
        <v>42508</v>
      </c>
      <c r="T39" s="11">
        <v>42562</v>
      </c>
      <c r="U39" s="12">
        <v>42583</v>
      </c>
      <c r="V39" s="13">
        <v>6624300</v>
      </c>
      <c r="W39" s="19" t="s">
        <v>439</v>
      </c>
      <c r="X39" s="15" t="s">
        <v>440</v>
      </c>
      <c r="Y39" s="16">
        <v>69115</v>
      </c>
      <c r="Z39" s="17" t="s">
        <v>441</v>
      </c>
      <c r="AA39" s="11" t="s">
        <v>442</v>
      </c>
      <c r="AB39" s="18">
        <v>772</v>
      </c>
      <c r="AC39" s="8"/>
      <c r="AD39" s="16" t="s">
        <v>46</v>
      </c>
    </row>
    <row r="40" spans="1:30" x14ac:dyDescent="0.25">
      <c r="A40" s="5">
        <v>51604916</v>
      </c>
      <c r="B40" s="6" t="s">
        <v>443</v>
      </c>
      <c r="C40" s="6" t="s">
        <v>444</v>
      </c>
      <c r="D40" s="6" t="s">
        <v>445</v>
      </c>
      <c r="E40" s="6" t="s">
        <v>446</v>
      </c>
      <c r="F40" s="6"/>
      <c r="G40" s="6">
        <v>51581034</v>
      </c>
      <c r="H40" s="6" t="s">
        <v>30</v>
      </c>
      <c r="I40" s="6">
        <v>51758030</v>
      </c>
      <c r="J40" s="6" t="s">
        <v>2140</v>
      </c>
      <c r="K40" s="5" t="s">
        <v>275</v>
      </c>
      <c r="L40" s="7" t="s">
        <v>37</v>
      </c>
      <c r="M40" s="7" t="s">
        <v>38</v>
      </c>
      <c r="N40" s="8" t="s">
        <v>39</v>
      </c>
      <c r="O40" s="9" t="s">
        <v>437</v>
      </c>
      <c r="P40" s="8" t="s">
        <v>62</v>
      </c>
      <c r="Q40" s="9" t="s">
        <v>199</v>
      </c>
      <c r="R40" s="9" t="s">
        <v>175</v>
      </c>
      <c r="S40" s="10">
        <v>42460</v>
      </c>
      <c r="T40" s="11">
        <v>42562</v>
      </c>
      <c r="U40" s="12">
        <v>42583</v>
      </c>
      <c r="V40" s="13">
        <v>6624243</v>
      </c>
      <c r="W40" s="19" t="s">
        <v>447</v>
      </c>
      <c r="X40" s="15" t="s">
        <v>448</v>
      </c>
      <c r="Y40" s="16">
        <v>69131</v>
      </c>
      <c r="Z40" s="17" t="s">
        <v>449</v>
      </c>
      <c r="AA40" s="11" t="s">
        <v>450</v>
      </c>
      <c r="AB40" s="18">
        <v>58499</v>
      </c>
      <c r="AC40" s="8"/>
      <c r="AD40" s="16" t="s">
        <v>46</v>
      </c>
    </row>
    <row r="41" spans="1:30" x14ac:dyDescent="0.25">
      <c r="A41" s="5">
        <v>51607270</v>
      </c>
      <c r="B41" s="6" t="s">
        <v>451</v>
      </c>
      <c r="C41" s="6" t="s">
        <v>452</v>
      </c>
      <c r="D41" s="6" t="s">
        <v>453</v>
      </c>
      <c r="E41" s="6" t="s">
        <v>454</v>
      </c>
      <c r="F41" s="6"/>
      <c r="G41" s="6">
        <v>51576660</v>
      </c>
      <c r="H41" s="6" t="s">
        <v>294</v>
      </c>
      <c r="I41" s="6">
        <v>51609648</v>
      </c>
      <c r="J41" s="6" t="s">
        <v>149</v>
      </c>
      <c r="K41" s="5" t="s">
        <v>58</v>
      </c>
      <c r="L41" s="7" t="s">
        <v>59</v>
      </c>
      <c r="M41" s="7" t="s">
        <v>38</v>
      </c>
      <c r="N41" s="8" t="s">
        <v>151</v>
      </c>
      <c r="O41" s="9" t="s">
        <v>344</v>
      </c>
      <c r="P41" s="8" t="s">
        <v>62</v>
      </c>
      <c r="Q41" s="9" t="s">
        <v>63</v>
      </c>
      <c r="R41" s="9" t="s">
        <v>175</v>
      </c>
      <c r="S41" s="10">
        <v>42474</v>
      </c>
      <c r="T41" s="11">
        <v>42523</v>
      </c>
      <c r="U41" s="12">
        <v>42544</v>
      </c>
      <c r="V41" s="13">
        <v>6624216</v>
      </c>
      <c r="W41" s="19" t="s">
        <v>455</v>
      </c>
      <c r="X41" s="15" t="s">
        <v>456</v>
      </c>
      <c r="Y41" s="16">
        <v>69117</v>
      </c>
      <c r="Z41" s="17" t="s">
        <v>457</v>
      </c>
      <c r="AA41" s="11" t="s">
        <v>458</v>
      </c>
      <c r="AB41" s="18">
        <v>685</v>
      </c>
      <c r="AC41" s="8"/>
      <c r="AD41" s="16" t="s">
        <v>46</v>
      </c>
    </row>
    <row r="42" spans="1:30" x14ac:dyDescent="0.25">
      <c r="A42" s="5">
        <v>51607271</v>
      </c>
      <c r="B42" s="6" t="s">
        <v>459</v>
      </c>
      <c r="C42" s="6" t="s">
        <v>460</v>
      </c>
      <c r="D42" s="6" t="s">
        <v>461</v>
      </c>
      <c r="E42" s="6" t="s">
        <v>462</v>
      </c>
      <c r="F42" s="6"/>
      <c r="G42" s="6">
        <v>51710500</v>
      </c>
      <c r="H42" s="6" t="s">
        <v>111</v>
      </c>
      <c r="I42" s="6">
        <v>51758030</v>
      </c>
      <c r="J42" s="6" t="s">
        <v>2140</v>
      </c>
      <c r="K42" s="5" t="s">
        <v>112</v>
      </c>
      <c r="L42" s="7" t="s">
        <v>37</v>
      </c>
      <c r="M42" s="7" t="s">
        <v>38</v>
      </c>
      <c r="N42" s="8" t="s">
        <v>463</v>
      </c>
      <c r="O42" s="9" t="s">
        <v>93</v>
      </c>
      <c r="P42" s="8" t="s">
        <v>62</v>
      </c>
      <c r="Q42" s="9" t="s">
        <v>73</v>
      </c>
      <c r="R42" s="9" t="s">
        <v>175</v>
      </c>
      <c r="S42" s="10">
        <v>42474</v>
      </c>
      <c r="T42" s="11">
        <v>42523</v>
      </c>
      <c r="U42" s="12">
        <v>42544</v>
      </c>
      <c r="V42" s="13">
        <v>6624219</v>
      </c>
      <c r="W42" s="19" t="s">
        <v>464</v>
      </c>
      <c r="X42" s="15" t="s">
        <v>465</v>
      </c>
      <c r="Y42" s="16">
        <v>69134</v>
      </c>
      <c r="Z42" s="17" t="s">
        <v>466</v>
      </c>
      <c r="AA42" s="11" t="s">
        <v>467</v>
      </c>
      <c r="AB42" s="18">
        <v>688</v>
      </c>
      <c r="AC42" s="8"/>
      <c r="AD42" s="16" t="s">
        <v>46</v>
      </c>
    </row>
    <row r="43" spans="1:30" x14ac:dyDescent="0.25">
      <c r="A43" s="5">
        <v>51607267</v>
      </c>
      <c r="B43" s="6" t="s">
        <v>468</v>
      </c>
      <c r="C43" s="6" t="s">
        <v>469</v>
      </c>
      <c r="D43" s="6" t="s">
        <v>470</v>
      </c>
      <c r="E43" s="6" t="s">
        <v>471</v>
      </c>
      <c r="F43" s="6"/>
      <c r="G43" s="6">
        <v>51581034</v>
      </c>
      <c r="H43" s="6" t="s">
        <v>30</v>
      </c>
      <c r="I43" s="6">
        <v>51758030</v>
      </c>
      <c r="J43" s="6" t="s">
        <v>2140</v>
      </c>
      <c r="K43" s="5" t="s">
        <v>275</v>
      </c>
      <c r="L43" s="7" t="s">
        <v>37</v>
      </c>
      <c r="M43" s="7" t="s">
        <v>38</v>
      </c>
      <c r="N43" s="8" t="s">
        <v>162</v>
      </c>
      <c r="O43" s="9" t="s">
        <v>437</v>
      </c>
      <c r="P43" s="8" t="s">
        <v>72</v>
      </c>
      <c r="Q43" s="9" t="s">
        <v>199</v>
      </c>
      <c r="R43" s="9" t="s">
        <v>175</v>
      </c>
      <c r="S43" s="10">
        <v>42474</v>
      </c>
      <c r="T43" s="11">
        <v>42864</v>
      </c>
      <c r="U43" s="12">
        <v>42864</v>
      </c>
      <c r="V43" s="13">
        <v>6624230</v>
      </c>
      <c r="W43" s="19" t="s">
        <v>472</v>
      </c>
      <c r="X43" s="15" t="s">
        <v>473</v>
      </c>
      <c r="Y43" s="16">
        <v>69150</v>
      </c>
      <c r="Z43" s="17" t="s">
        <v>474</v>
      </c>
      <c r="AA43" s="11" t="s">
        <v>475</v>
      </c>
      <c r="AB43" s="18">
        <v>693</v>
      </c>
      <c r="AC43" s="8"/>
      <c r="AD43" s="16" t="s">
        <v>46</v>
      </c>
    </row>
    <row r="44" spans="1:30" x14ac:dyDescent="0.25">
      <c r="A44" s="5">
        <v>51607264</v>
      </c>
      <c r="B44" s="6" t="s">
        <v>476</v>
      </c>
      <c r="C44" s="6" t="s">
        <v>477</v>
      </c>
      <c r="D44" s="6" t="s">
        <v>312</v>
      </c>
      <c r="E44" s="6" t="s">
        <v>478</v>
      </c>
      <c r="F44" s="6"/>
      <c r="G44" s="6">
        <v>51588223</v>
      </c>
      <c r="H44" s="6" t="s">
        <v>145</v>
      </c>
      <c r="I44" s="6">
        <v>51609648</v>
      </c>
      <c r="J44" s="6" t="s">
        <v>149</v>
      </c>
      <c r="K44" s="5" t="s">
        <v>58</v>
      </c>
      <c r="L44" s="7" t="s">
        <v>59</v>
      </c>
      <c r="M44" s="7" t="s">
        <v>38</v>
      </c>
      <c r="N44" s="8" t="s">
        <v>151</v>
      </c>
      <c r="O44" s="9" t="s">
        <v>344</v>
      </c>
      <c r="P44" s="8" t="s">
        <v>62</v>
      </c>
      <c r="Q44" s="9" t="s">
        <v>63</v>
      </c>
      <c r="R44" s="9" t="s">
        <v>175</v>
      </c>
      <c r="S44" s="10">
        <v>42474</v>
      </c>
      <c r="T44" s="11">
        <v>42523</v>
      </c>
      <c r="U44" s="12">
        <v>42544</v>
      </c>
      <c r="V44" s="13">
        <v>6624236</v>
      </c>
      <c r="W44" s="19" t="s">
        <v>479</v>
      </c>
      <c r="X44" s="15" t="s">
        <v>480</v>
      </c>
      <c r="Y44" s="16">
        <v>69092</v>
      </c>
      <c r="Z44" s="17" t="s">
        <v>481</v>
      </c>
      <c r="AA44" s="11" t="s">
        <v>482</v>
      </c>
      <c r="AB44" s="18">
        <v>692</v>
      </c>
      <c r="AC44" s="8"/>
      <c r="AD44" s="16" t="s">
        <v>46</v>
      </c>
    </row>
    <row r="45" spans="1:30" x14ac:dyDescent="0.25">
      <c r="A45" s="5">
        <v>51611765</v>
      </c>
      <c r="B45" s="6" t="s">
        <v>483</v>
      </c>
      <c r="C45" s="6" t="s">
        <v>484</v>
      </c>
      <c r="D45" s="6" t="s">
        <v>485</v>
      </c>
      <c r="E45" s="6" t="s">
        <v>486</v>
      </c>
      <c r="F45" s="6"/>
      <c r="G45" s="6">
        <v>51710500</v>
      </c>
      <c r="H45" s="6" t="s">
        <v>111</v>
      </c>
      <c r="I45" s="6">
        <v>51758030</v>
      </c>
      <c r="J45" s="6" t="s">
        <v>2140</v>
      </c>
      <c r="K45" s="5" t="s">
        <v>487</v>
      </c>
      <c r="L45" s="7" t="s">
        <v>37</v>
      </c>
      <c r="M45" s="7" t="s">
        <v>38</v>
      </c>
      <c r="N45" s="8" t="s">
        <v>151</v>
      </c>
      <c r="O45" s="9" t="s">
        <v>437</v>
      </c>
      <c r="P45" s="8" t="s">
        <v>62</v>
      </c>
      <c r="Q45" s="9" t="s">
        <v>63</v>
      </c>
      <c r="R45" s="9" t="s">
        <v>64</v>
      </c>
      <c r="S45" s="10">
        <v>42508</v>
      </c>
      <c r="T45" s="11">
        <v>42562</v>
      </c>
      <c r="U45" s="12">
        <v>42583</v>
      </c>
      <c r="V45" s="13">
        <v>6624301</v>
      </c>
      <c r="W45" s="19" t="s">
        <v>488</v>
      </c>
      <c r="X45" s="15" t="s">
        <v>489</v>
      </c>
      <c r="Y45" s="16">
        <v>69091</v>
      </c>
      <c r="Z45" s="17" t="s">
        <v>490</v>
      </c>
      <c r="AA45" s="11" t="s">
        <v>491</v>
      </c>
      <c r="AB45" s="18">
        <v>767</v>
      </c>
      <c r="AC45" s="8"/>
      <c r="AD45" s="16" t="s">
        <v>46</v>
      </c>
    </row>
    <row r="46" spans="1:30" x14ac:dyDescent="0.25">
      <c r="A46" s="5">
        <v>51564379</v>
      </c>
      <c r="B46" s="6" t="s">
        <v>492</v>
      </c>
      <c r="C46" s="6" t="s">
        <v>493</v>
      </c>
      <c r="D46" s="6" t="s">
        <v>494</v>
      </c>
      <c r="E46" s="6" t="s">
        <v>495</v>
      </c>
      <c r="F46" s="6"/>
      <c r="G46" s="6">
        <v>51621455</v>
      </c>
      <c r="H46" s="6" t="s">
        <v>150</v>
      </c>
      <c r="I46" s="6">
        <v>51758030</v>
      </c>
      <c r="J46" s="6" t="s">
        <v>2140</v>
      </c>
      <c r="K46" s="5" t="s">
        <v>313</v>
      </c>
      <c r="L46" s="7" t="s">
        <v>37</v>
      </c>
      <c r="M46" s="7" t="s">
        <v>38</v>
      </c>
      <c r="N46" s="8" t="s">
        <v>496</v>
      </c>
      <c r="O46" s="9" t="s">
        <v>93</v>
      </c>
      <c r="P46" s="8" t="s">
        <v>62</v>
      </c>
      <c r="Q46" s="9" t="s">
        <v>316</v>
      </c>
      <c r="R46" s="9" t="s">
        <v>13796</v>
      </c>
      <c r="S46" s="10">
        <v>42156</v>
      </c>
      <c r="T46" s="11">
        <v>43317</v>
      </c>
      <c r="U46" s="12">
        <v>42191</v>
      </c>
      <c r="V46" s="13">
        <v>6634161</v>
      </c>
      <c r="W46" s="19" t="s">
        <v>497</v>
      </c>
      <c r="X46" s="15" t="s">
        <v>498</v>
      </c>
      <c r="Y46" s="16">
        <v>12079</v>
      </c>
      <c r="Z46" s="17" t="s">
        <v>499</v>
      </c>
      <c r="AA46" s="11" t="s">
        <v>500</v>
      </c>
      <c r="AB46" s="18">
        <v>206286</v>
      </c>
      <c r="AC46" s="8"/>
      <c r="AD46" s="16" t="s">
        <v>46</v>
      </c>
    </row>
    <row r="47" spans="1:30" x14ac:dyDescent="0.25">
      <c r="A47" s="5">
        <v>51615298</v>
      </c>
      <c r="B47" s="6" t="s">
        <v>501</v>
      </c>
      <c r="C47" s="6" t="s">
        <v>502</v>
      </c>
      <c r="D47" s="6" t="s">
        <v>503</v>
      </c>
      <c r="E47" s="6" t="s">
        <v>504</v>
      </c>
      <c r="F47" s="6"/>
      <c r="G47" s="6">
        <v>51743367</v>
      </c>
      <c r="H47" s="6" t="s">
        <v>505</v>
      </c>
      <c r="I47" s="6">
        <v>51564379</v>
      </c>
      <c r="J47" s="6" t="s">
        <v>492</v>
      </c>
      <c r="K47" s="5" t="s">
        <v>58</v>
      </c>
      <c r="L47" s="7" t="s">
        <v>59</v>
      </c>
      <c r="M47" s="7" t="s">
        <v>38</v>
      </c>
      <c r="N47" s="8" t="s">
        <v>496</v>
      </c>
      <c r="O47" s="9" t="s">
        <v>361</v>
      </c>
      <c r="P47" s="8" t="s">
        <v>62</v>
      </c>
      <c r="Q47" s="9" t="s">
        <v>63</v>
      </c>
      <c r="R47" s="9" t="s">
        <v>132</v>
      </c>
      <c r="S47" s="10">
        <v>42530</v>
      </c>
      <c r="T47" s="11">
        <v>42583</v>
      </c>
      <c r="U47" s="12">
        <v>42604</v>
      </c>
      <c r="V47" s="13">
        <v>6624354</v>
      </c>
      <c r="W47" s="19" t="s">
        <v>506</v>
      </c>
      <c r="X47" s="15" t="s">
        <v>507</v>
      </c>
      <c r="Y47" s="16">
        <v>12158</v>
      </c>
      <c r="Z47" s="17" t="s">
        <v>508</v>
      </c>
      <c r="AA47" s="11" t="s">
        <v>509</v>
      </c>
      <c r="AB47" s="18">
        <v>613</v>
      </c>
      <c r="AC47" s="8"/>
      <c r="AD47" s="16" t="s">
        <v>46</v>
      </c>
    </row>
    <row r="48" spans="1:30" x14ac:dyDescent="0.25">
      <c r="A48" s="5">
        <v>51582026</v>
      </c>
      <c r="B48" s="6" t="s">
        <v>510</v>
      </c>
      <c r="C48" s="6" t="s">
        <v>511</v>
      </c>
      <c r="D48" s="6" t="s">
        <v>512</v>
      </c>
      <c r="E48" s="6" t="s">
        <v>513</v>
      </c>
      <c r="F48" s="6"/>
      <c r="G48" s="6">
        <v>51615282</v>
      </c>
      <c r="H48" s="6" t="s">
        <v>91</v>
      </c>
      <c r="I48" s="6">
        <v>51747002</v>
      </c>
      <c r="J48" s="6" t="s">
        <v>57</v>
      </c>
      <c r="K48" s="5" t="s">
        <v>58</v>
      </c>
      <c r="L48" s="7" t="s">
        <v>59</v>
      </c>
      <c r="M48" s="7" t="s">
        <v>38</v>
      </c>
      <c r="N48" s="8" t="s">
        <v>92</v>
      </c>
      <c r="O48" s="9" t="s">
        <v>394</v>
      </c>
      <c r="P48" s="8" t="s">
        <v>62</v>
      </c>
      <c r="Q48" s="9" t="s">
        <v>63</v>
      </c>
      <c r="R48" s="9" t="s">
        <v>14440</v>
      </c>
      <c r="S48" s="10">
        <v>42292</v>
      </c>
      <c r="T48" s="11">
        <v>42842</v>
      </c>
      <c r="U48" s="12">
        <v>42856</v>
      </c>
      <c r="V48" s="13">
        <v>6624028</v>
      </c>
      <c r="W48" s="19" t="s">
        <v>514</v>
      </c>
      <c r="X48" s="15" t="s">
        <v>515</v>
      </c>
      <c r="Y48" s="16">
        <v>69173</v>
      </c>
      <c r="Z48" s="17" t="s">
        <v>516</v>
      </c>
      <c r="AA48" s="11" t="s">
        <v>517</v>
      </c>
      <c r="AB48" s="18">
        <v>2887</v>
      </c>
      <c r="AC48" s="8"/>
      <c r="AD48" s="16" t="s">
        <v>46</v>
      </c>
    </row>
    <row r="49" spans="1:30" x14ac:dyDescent="0.25">
      <c r="A49" s="5">
        <v>51615282</v>
      </c>
      <c r="B49" s="6" t="s">
        <v>91</v>
      </c>
      <c r="C49" s="6" t="s">
        <v>519</v>
      </c>
      <c r="D49" s="6" t="s">
        <v>520</v>
      </c>
      <c r="E49" s="6" t="s">
        <v>521</v>
      </c>
      <c r="F49" s="6"/>
      <c r="G49" s="6">
        <v>51747002</v>
      </c>
      <c r="H49" s="6" t="s">
        <v>57</v>
      </c>
      <c r="I49" s="6">
        <v>51621455</v>
      </c>
      <c r="J49" s="6" t="s">
        <v>150</v>
      </c>
      <c r="K49" s="5" t="s">
        <v>70</v>
      </c>
      <c r="L49" s="7" t="s">
        <v>37</v>
      </c>
      <c r="M49" s="7" t="s">
        <v>38</v>
      </c>
      <c r="N49" s="8" t="s">
        <v>92</v>
      </c>
      <c r="O49" s="9" t="s">
        <v>361</v>
      </c>
      <c r="P49" s="8" t="s">
        <v>62</v>
      </c>
      <c r="Q49" s="9" t="s">
        <v>73</v>
      </c>
      <c r="R49" s="9" t="s">
        <v>132</v>
      </c>
      <c r="S49" s="10">
        <v>42530</v>
      </c>
      <c r="T49" s="11">
        <v>43315</v>
      </c>
      <c r="U49" s="12">
        <v>42604</v>
      </c>
      <c r="V49" s="13">
        <v>6624361</v>
      </c>
      <c r="W49" s="19" t="s">
        <v>522</v>
      </c>
      <c r="X49" s="15" t="s">
        <v>523</v>
      </c>
      <c r="Y49" s="16">
        <v>12060</v>
      </c>
      <c r="Z49" s="17" t="s">
        <v>524</v>
      </c>
      <c r="AA49" s="11" t="s">
        <v>525</v>
      </c>
      <c r="AB49" s="18">
        <v>15142</v>
      </c>
      <c r="AC49" s="8"/>
      <c r="AD49" s="16" t="s">
        <v>46</v>
      </c>
    </row>
    <row r="50" spans="1:30" x14ac:dyDescent="0.25">
      <c r="A50" s="5">
        <v>51615818</v>
      </c>
      <c r="B50" s="6" t="s">
        <v>526</v>
      </c>
      <c r="C50" s="6" t="s">
        <v>527</v>
      </c>
      <c r="D50" s="6" t="s">
        <v>528</v>
      </c>
      <c r="E50" s="6" t="s">
        <v>529</v>
      </c>
      <c r="F50" s="6"/>
      <c r="G50" s="6">
        <v>51743367</v>
      </c>
      <c r="H50" s="6" t="s">
        <v>505</v>
      </c>
      <c r="I50" s="6">
        <v>51564379</v>
      </c>
      <c r="J50" s="6" t="s">
        <v>492</v>
      </c>
      <c r="K50" s="5" t="s">
        <v>58</v>
      </c>
      <c r="L50" s="7" t="s">
        <v>59</v>
      </c>
      <c r="M50" s="7" t="s">
        <v>38</v>
      </c>
      <c r="N50" s="8" t="s">
        <v>496</v>
      </c>
      <c r="O50" s="9" t="s">
        <v>361</v>
      </c>
      <c r="P50" s="8" t="s">
        <v>62</v>
      </c>
      <c r="Q50" s="9" t="s">
        <v>63</v>
      </c>
      <c r="R50" s="9" t="s">
        <v>132</v>
      </c>
      <c r="S50" s="10">
        <v>42534</v>
      </c>
      <c r="T50" s="11">
        <v>43312</v>
      </c>
      <c r="U50" s="12">
        <v>42604</v>
      </c>
      <c r="V50" s="13">
        <v>6624363</v>
      </c>
      <c r="W50" s="19" t="s">
        <v>530</v>
      </c>
      <c r="X50" s="15" t="s">
        <v>531</v>
      </c>
      <c r="Y50" s="16">
        <v>12041</v>
      </c>
      <c r="Z50" s="17" t="s">
        <v>532</v>
      </c>
      <c r="AA50" s="11" t="s">
        <v>533</v>
      </c>
      <c r="AB50" s="18">
        <v>632</v>
      </c>
      <c r="AC50" s="8"/>
      <c r="AD50" s="16" t="s">
        <v>46</v>
      </c>
    </row>
    <row r="51" spans="1:30" x14ac:dyDescent="0.25">
      <c r="A51" s="5">
        <v>51547594</v>
      </c>
      <c r="B51" s="6" t="s">
        <v>534</v>
      </c>
      <c r="C51" s="6" t="s">
        <v>535</v>
      </c>
      <c r="D51" s="6" t="s">
        <v>536</v>
      </c>
      <c r="E51" s="6" t="s">
        <v>537</v>
      </c>
      <c r="F51" s="6"/>
      <c r="G51" s="6">
        <v>51581034</v>
      </c>
      <c r="H51" s="6" t="s">
        <v>30</v>
      </c>
      <c r="I51" s="6">
        <v>51758030</v>
      </c>
      <c r="J51" s="6" t="s">
        <v>2140</v>
      </c>
      <c r="K51" s="5" t="s">
        <v>275</v>
      </c>
      <c r="L51" s="7" t="s">
        <v>37</v>
      </c>
      <c r="M51" s="7" t="s">
        <v>38</v>
      </c>
      <c r="N51" s="8" t="s">
        <v>496</v>
      </c>
      <c r="O51" s="9" t="s">
        <v>93</v>
      </c>
      <c r="P51" s="8" t="s">
        <v>62</v>
      </c>
      <c r="Q51" s="9" t="s">
        <v>199</v>
      </c>
      <c r="R51" s="9" t="s">
        <v>12260</v>
      </c>
      <c r="S51" s="10">
        <v>42051</v>
      </c>
      <c r="T51" s="11"/>
      <c r="U51" s="12">
        <v>42100</v>
      </c>
      <c r="V51" s="13">
        <v>6634017</v>
      </c>
      <c r="W51" s="19" t="s">
        <v>539</v>
      </c>
      <c r="X51" s="15" t="s">
        <v>540</v>
      </c>
      <c r="Y51" s="16">
        <v>12462</v>
      </c>
      <c r="Z51" s="17" t="s">
        <v>541</v>
      </c>
      <c r="AA51" s="11" t="s">
        <v>542</v>
      </c>
      <c r="AB51" s="18">
        <v>1259</v>
      </c>
      <c r="AC51" s="8"/>
      <c r="AD51" s="16" t="s">
        <v>46</v>
      </c>
    </row>
    <row r="52" spans="1:30" x14ac:dyDescent="0.25">
      <c r="A52" s="5">
        <v>51577893</v>
      </c>
      <c r="B52" s="6" t="s">
        <v>546</v>
      </c>
      <c r="C52" s="6" t="s">
        <v>547</v>
      </c>
      <c r="D52" s="6" t="s">
        <v>312</v>
      </c>
      <c r="E52" s="6" t="s">
        <v>548</v>
      </c>
      <c r="F52" s="6"/>
      <c r="G52" s="6">
        <v>51772919</v>
      </c>
      <c r="H52" s="6" t="s">
        <v>186</v>
      </c>
      <c r="I52" s="6">
        <v>51621455</v>
      </c>
      <c r="J52" s="6" t="s">
        <v>150</v>
      </c>
      <c r="K52" s="5" t="s">
        <v>70</v>
      </c>
      <c r="L52" s="7" t="s">
        <v>37</v>
      </c>
      <c r="M52" s="7" t="s">
        <v>38</v>
      </c>
      <c r="N52" s="8" t="s">
        <v>187</v>
      </c>
      <c r="O52" s="9" t="s">
        <v>61</v>
      </c>
      <c r="P52" s="8" t="s">
        <v>62</v>
      </c>
      <c r="Q52" s="9" t="s">
        <v>73</v>
      </c>
      <c r="R52" s="9" t="s">
        <v>336</v>
      </c>
      <c r="S52" s="10">
        <v>42250</v>
      </c>
      <c r="T52" s="11">
        <v>42289</v>
      </c>
      <c r="U52" s="12">
        <v>42324</v>
      </c>
      <c r="V52" s="13">
        <v>6634067</v>
      </c>
      <c r="W52" s="19" t="s">
        <v>549</v>
      </c>
      <c r="X52" s="15" t="s">
        <v>550</v>
      </c>
      <c r="Y52" s="16">
        <v>12092</v>
      </c>
      <c r="Z52" s="17" t="s">
        <v>551</v>
      </c>
      <c r="AA52" s="11" t="s">
        <v>552</v>
      </c>
      <c r="AB52" s="18">
        <v>6100</v>
      </c>
      <c r="AC52" s="8"/>
      <c r="AD52" s="16" t="s">
        <v>46</v>
      </c>
    </row>
    <row r="53" spans="1:30" x14ac:dyDescent="0.25">
      <c r="A53" s="5">
        <v>51547597</v>
      </c>
      <c r="B53" s="6" t="s">
        <v>341</v>
      </c>
      <c r="C53" s="6" t="s">
        <v>553</v>
      </c>
      <c r="D53" s="6" t="s">
        <v>554</v>
      </c>
      <c r="E53" s="6" t="s">
        <v>555</v>
      </c>
      <c r="F53" s="6"/>
      <c r="G53" s="6">
        <v>51814930</v>
      </c>
      <c r="H53" s="6" t="s">
        <v>342</v>
      </c>
      <c r="I53" s="6">
        <v>51772919</v>
      </c>
      <c r="J53" s="6" t="s">
        <v>186</v>
      </c>
      <c r="K53" s="5" t="s">
        <v>70</v>
      </c>
      <c r="L53" s="7" t="s">
        <v>37</v>
      </c>
      <c r="M53" s="7" t="s">
        <v>38</v>
      </c>
      <c r="N53" s="8" t="s">
        <v>343</v>
      </c>
      <c r="O53" s="9" t="s">
        <v>315</v>
      </c>
      <c r="P53" s="8" t="s">
        <v>62</v>
      </c>
      <c r="Q53" s="9" t="s">
        <v>73</v>
      </c>
      <c r="R53" s="9" t="s">
        <v>12260</v>
      </c>
      <c r="S53" s="10">
        <v>42051</v>
      </c>
      <c r="T53" s="11">
        <v>43234</v>
      </c>
      <c r="U53" s="12">
        <v>42121</v>
      </c>
      <c r="V53" s="13">
        <v>6634034</v>
      </c>
      <c r="W53" s="19" t="s">
        <v>556</v>
      </c>
      <c r="X53" s="15" t="s">
        <v>557</v>
      </c>
      <c r="Y53" s="16">
        <v>12139</v>
      </c>
      <c r="Z53" s="17" t="s">
        <v>558</v>
      </c>
      <c r="AA53" s="11" t="s">
        <v>17378</v>
      </c>
      <c r="AB53" s="18">
        <v>1476</v>
      </c>
      <c r="AC53" s="9" t="s">
        <v>15677</v>
      </c>
      <c r="AD53" s="16" t="s">
        <v>46</v>
      </c>
    </row>
    <row r="54" spans="1:30" x14ac:dyDescent="0.25">
      <c r="A54" s="5">
        <v>51621455</v>
      </c>
      <c r="B54" s="6" t="s">
        <v>150</v>
      </c>
      <c r="C54" s="6" t="s">
        <v>559</v>
      </c>
      <c r="D54" s="6" t="s">
        <v>560</v>
      </c>
      <c r="E54" s="6" t="s">
        <v>561</v>
      </c>
      <c r="F54" s="6" t="s">
        <v>562</v>
      </c>
      <c r="G54" s="6">
        <v>51758030</v>
      </c>
      <c r="H54" s="6" t="s">
        <v>2140</v>
      </c>
      <c r="I54" s="6">
        <v>40166880</v>
      </c>
      <c r="J54" s="6" t="s">
        <v>51</v>
      </c>
      <c r="K54" s="5" t="s">
        <v>563</v>
      </c>
      <c r="L54" s="7" t="s">
        <v>37</v>
      </c>
      <c r="M54" s="7" t="s">
        <v>38</v>
      </c>
      <c r="N54" s="8" t="s">
        <v>39</v>
      </c>
      <c r="O54" s="9"/>
      <c r="P54" s="8" t="s">
        <v>564</v>
      </c>
      <c r="Q54" s="9" t="s">
        <v>40</v>
      </c>
      <c r="R54" s="9" t="s">
        <v>54</v>
      </c>
      <c r="S54" s="10">
        <v>42569</v>
      </c>
      <c r="T54" s="11"/>
      <c r="U54" s="12"/>
      <c r="V54" s="13">
        <v>6624366</v>
      </c>
      <c r="W54" s="19" t="s">
        <v>566</v>
      </c>
      <c r="X54" s="15" t="s">
        <v>567</v>
      </c>
      <c r="Y54" s="16">
        <v>69377</v>
      </c>
      <c r="Z54" s="17" t="s">
        <v>568</v>
      </c>
      <c r="AA54" s="11" t="s">
        <v>569</v>
      </c>
      <c r="AB54" s="18">
        <v>2952</v>
      </c>
      <c r="AC54" s="8"/>
      <c r="AD54" s="16" t="s">
        <v>46</v>
      </c>
    </row>
    <row r="55" spans="1:30" x14ac:dyDescent="0.25">
      <c r="A55" s="5">
        <v>51624283</v>
      </c>
      <c r="B55" s="6" t="s">
        <v>570</v>
      </c>
      <c r="C55" s="6" t="s">
        <v>571</v>
      </c>
      <c r="D55" s="6" t="s">
        <v>572</v>
      </c>
      <c r="E55" s="6" t="s">
        <v>573</v>
      </c>
      <c r="F55" s="6" t="s">
        <v>574</v>
      </c>
      <c r="G55" s="6">
        <v>51547367</v>
      </c>
      <c r="H55" s="6" t="s">
        <v>50</v>
      </c>
      <c r="I55" s="6">
        <v>40166880</v>
      </c>
      <c r="J55" s="6" t="s">
        <v>51</v>
      </c>
      <c r="K55" s="5" t="s">
        <v>575</v>
      </c>
      <c r="L55" s="7" t="s">
        <v>37</v>
      </c>
      <c r="M55" s="7" t="s">
        <v>38</v>
      </c>
      <c r="N55" s="8" t="s">
        <v>39</v>
      </c>
      <c r="O55" s="9"/>
      <c r="P55" s="8" t="s">
        <v>39</v>
      </c>
      <c r="Q55" s="9" t="s">
        <v>73</v>
      </c>
      <c r="R55" s="9" t="s">
        <v>438</v>
      </c>
      <c r="S55" s="10">
        <v>42590</v>
      </c>
      <c r="T55" s="11"/>
      <c r="U55" s="12"/>
      <c r="V55" s="13">
        <v>6634021</v>
      </c>
      <c r="W55" s="19" t="s">
        <v>577</v>
      </c>
      <c r="X55" s="15" t="s">
        <v>578</v>
      </c>
      <c r="Y55" s="16"/>
      <c r="Z55" s="17" t="s">
        <v>579</v>
      </c>
      <c r="AA55" s="11"/>
      <c r="AB55" s="18">
        <v>261</v>
      </c>
      <c r="AC55" s="8"/>
      <c r="AD55" s="16" t="s">
        <v>46</v>
      </c>
    </row>
    <row r="56" spans="1:30" x14ac:dyDescent="0.25">
      <c r="A56" s="5">
        <v>51637918</v>
      </c>
      <c r="B56" s="6" t="s">
        <v>580</v>
      </c>
      <c r="C56" s="6" t="s">
        <v>581</v>
      </c>
      <c r="D56" s="6" t="s">
        <v>582</v>
      </c>
      <c r="E56" s="6" t="s">
        <v>583</v>
      </c>
      <c r="F56" s="6" t="s">
        <v>584</v>
      </c>
      <c r="G56" s="6">
        <v>51576660</v>
      </c>
      <c r="H56" s="6" t="s">
        <v>294</v>
      </c>
      <c r="I56" s="6">
        <v>51609648</v>
      </c>
      <c r="J56" s="6" t="s">
        <v>149</v>
      </c>
      <c r="K56" s="5" t="s">
        <v>58</v>
      </c>
      <c r="L56" s="7" t="s">
        <v>59</v>
      </c>
      <c r="M56" s="7" t="s">
        <v>38</v>
      </c>
      <c r="N56" s="8" t="s">
        <v>151</v>
      </c>
      <c r="O56" s="9" t="s">
        <v>585</v>
      </c>
      <c r="P56" s="8" t="s">
        <v>62</v>
      </c>
      <c r="Q56" s="9" t="s">
        <v>63</v>
      </c>
      <c r="R56" s="9" t="s">
        <v>565</v>
      </c>
      <c r="S56" s="10">
        <v>42663</v>
      </c>
      <c r="T56" s="11">
        <v>42860</v>
      </c>
      <c r="U56" s="12">
        <v>42864</v>
      </c>
      <c r="V56" s="13">
        <v>6624381</v>
      </c>
      <c r="W56" s="19" t="s">
        <v>587</v>
      </c>
      <c r="X56" s="15" t="s">
        <v>588</v>
      </c>
      <c r="Y56" s="16">
        <v>69187</v>
      </c>
      <c r="Z56" s="17" t="s">
        <v>589</v>
      </c>
      <c r="AA56" s="11" t="s">
        <v>590</v>
      </c>
      <c r="AB56" s="18">
        <v>2916</v>
      </c>
      <c r="AC56" s="8"/>
      <c r="AD56" s="16" t="s">
        <v>46</v>
      </c>
    </row>
    <row r="57" spans="1:30" x14ac:dyDescent="0.25">
      <c r="A57" s="5">
        <v>51637922</v>
      </c>
      <c r="B57" s="6" t="s">
        <v>591</v>
      </c>
      <c r="C57" s="6" t="s">
        <v>592</v>
      </c>
      <c r="D57" s="6" t="s">
        <v>593</v>
      </c>
      <c r="E57" s="6" t="s">
        <v>594</v>
      </c>
      <c r="F57" s="6" t="s">
        <v>595</v>
      </c>
      <c r="G57" s="6">
        <v>51591940</v>
      </c>
      <c r="H57" s="6" t="s">
        <v>171</v>
      </c>
      <c r="I57" s="6">
        <v>51609648</v>
      </c>
      <c r="J57" s="6" t="s">
        <v>149</v>
      </c>
      <c r="K57" s="5" t="s">
        <v>58</v>
      </c>
      <c r="L57" s="7" t="s">
        <v>59</v>
      </c>
      <c r="M57" s="7" t="s">
        <v>38</v>
      </c>
      <c r="N57" s="8" t="s">
        <v>151</v>
      </c>
      <c r="O57" s="9" t="s">
        <v>585</v>
      </c>
      <c r="P57" s="8" t="s">
        <v>62</v>
      </c>
      <c r="Q57" s="9" t="s">
        <v>63</v>
      </c>
      <c r="R57" s="9" t="s">
        <v>565</v>
      </c>
      <c r="S57" s="10">
        <v>42663</v>
      </c>
      <c r="T57" s="11">
        <v>42702</v>
      </c>
      <c r="U57" s="12">
        <v>42723</v>
      </c>
      <c r="V57" s="13">
        <v>6624387</v>
      </c>
      <c r="W57" s="19" t="s">
        <v>596</v>
      </c>
      <c r="X57" s="15" t="s">
        <v>597</v>
      </c>
      <c r="Y57" s="16">
        <v>69152</v>
      </c>
      <c r="Z57" s="17" t="s">
        <v>598</v>
      </c>
      <c r="AA57" s="11" t="s">
        <v>599</v>
      </c>
      <c r="AB57" s="18">
        <v>2923</v>
      </c>
      <c r="AC57" s="8"/>
      <c r="AD57" s="16" t="s">
        <v>46</v>
      </c>
    </row>
    <row r="58" spans="1:30" x14ac:dyDescent="0.25">
      <c r="A58" s="5">
        <v>51637929</v>
      </c>
      <c r="B58" s="6" t="s">
        <v>600</v>
      </c>
      <c r="C58" s="6" t="s">
        <v>601</v>
      </c>
      <c r="D58" s="6" t="s">
        <v>602</v>
      </c>
      <c r="E58" s="6" t="s">
        <v>603</v>
      </c>
      <c r="F58" s="6" t="s">
        <v>584</v>
      </c>
      <c r="G58" s="6">
        <v>51591940</v>
      </c>
      <c r="H58" s="6" t="s">
        <v>171</v>
      </c>
      <c r="I58" s="6">
        <v>51609648</v>
      </c>
      <c r="J58" s="6" t="s">
        <v>149</v>
      </c>
      <c r="K58" s="5" t="s">
        <v>58</v>
      </c>
      <c r="L58" s="7" t="s">
        <v>59</v>
      </c>
      <c r="M58" s="7" t="s">
        <v>38</v>
      </c>
      <c r="N58" s="8" t="s">
        <v>151</v>
      </c>
      <c r="O58" s="9" t="s">
        <v>585</v>
      </c>
      <c r="P58" s="8" t="s">
        <v>62</v>
      </c>
      <c r="Q58" s="9" t="s">
        <v>63</v>
      </c>
      <c r="R58" s="9" t="s">
        <v>565</v>
      </c>
      <c r="S58" s="10">
        <v>42663</v>
      </c>
      <c r="T58" s="11">
        <v>42702</v>
      </c>
      <c r="U58" s="12">
        <v>42723</v>
      </c>
      <c r="V58" s="13">
        <v>6624389</v>
      </c>
      <c r="W58" s="19" t="s">
        <v>604</v>
      </c>
      <c r="X58" s="15" t="s">
        <v>605</v>
      </c>
      <c r="Y58" s="16">
        <v>69122</v>
      </c>
      <c r="Z58" s="17" t="s">
        <v>606</v>
      </c>
      <c r="AA58" s="11" t="s">
        <v>607</v>
      </c>
      <c r="AB58" s="18">
        <v>2920</v>
      </c>
      <c r="AC58" s="8"/>
      <c r="AD58" s="16" t="s">
        <v>46</v>
      </c>
    </row>
    <row r="59" spans="1:30" x14ac:dyDescent="0.25">
      <c r="A59" s="5">
        <v>51637926</v>
      </c>
      <c r="B59" s="6" t="s">
        <v>608</v>
      </c>
      <c r="C59" s="6" t="s">
        <v>609</v>
      </c>
      <c r="D59" s="6" t="s">
        <v>610</v>
      </c>
      <c r="E59" s="6" t="s">
        <v>611</v>
      </c>
      <c r="F59" s="6" t="s">
        <v>612</v>
      </c>
      <c r="G59" s="6">
        <v>51581034</v>
      </c>
      <c r="H59" s="6" t="s">
        <v>30</v>
      </c>
      <c r="I59" s="6">
        <v>51758030</v>
      </c>
      <c r="J59" s="6" t="s">
        <v>2140</v>
      </c>
      <c r="K59" s="5" t="s">
        <v>275</v>
      </c>
      <c r="L59" s="7" t="s">
        <v>37</v>
      </c>
      <c r="M59" s="7" t="s">
        <v>38</v>
      </c>
      <c r="N59" s="8" t="s">
        <v>413</v>
      </c>
      <c r="O59" s="9" t="s">
        <v>585</v>
      </c>
      <c r="P59" s="8" t="s">
        <v>62</v>
      </c>
      <c r="Q59" s="9" t="s">
        <v>199</v>
      </c>
      <c r="R59" s="9" t="s">
        <v>565</v>
      </c>
      <c r="S59" s="10">
        <v>42663</v>
      </c>
      <c r="T59" s="11">
        <v>42702</v>
      </c>
      <c r="U59" s="12">
        <v>42723</v>
      </c>
      <c r="V59" s="13">
        <v>6624390</v>
      </c>
      <c r="W59" s="19" t="s">
        <v>613</v>
      </c>
      <c r="X59" s="15" t="s">
        <v>614</v>
      </c>
      <c r="Y59" s="16">
        <v>69142</v>
      </c>
      <c r="Z59" s="17" t="s">
        <v>615</v>
      </c>
      <c r="AA59" s="11" t="s">
        <v>616</v>
      </c>
      <c r="AB59" s="18">
        <v>2918</v>
      </c>
      <c r="AC59" s="8"/>
      <c r="AD59" s="16" t="s">
        <v>46</v>
      </c>
    </row>
    <row r="60" spans="1:30" x14ac:dyDescent="0.25">
      <c r="A60" s="5">
        <v>51638206</v>
      </c>
      <c r="B60" s="6" t="s">
        <v>617</v>
      </c>
      <c r="C60" s="6" t="s">
        <v>618</v>
      </c>
      <c r="D60" s="6" t="s">
        <v>619</v>
      </c>
      <c r="E60" s="6" t="s">
        <v>620</v>
      </c>
      <c r="F60" s="6" t="s">
        <v>621</v>
      </c>
      <c r="G60" s="6">
        <v>51591940</v>
      </c>
      <c r="H60" s="6" t="s">
        <v>171</v>
      </c>
      <c r="I60" s="6">
        <v>51609648</v>
      </c>
      <c r="J60" s="6" t="s">
        <v>149</v>
      </c>
      <c r="K60" s="5" t="s">
        <v>58</v>
      </c>
      <c r="L60" s="7" t="s">
        <v>59</v>
      </c>
      <c r="M60" s="7" t="s">
        <v>38</v>
      </c>
      <c r="N60" s="8" t="s">
        <v>151</v>
      </c>
      <c r="O60" s="9" t="s">
        <v>585</v>
      </c>
      <c r="P60" s="8" t="s">
        <v>62</v>
      </c>
      <c r="Q60" s="9" t="s">
        <v>63</v>
      </c>
      <c r="R60" s="9" t="s">
        <v>565</v>
      </c>
      <c r="S60" s="10">
        <v>42667</v>
      </c>
      <c r="T60" s="11">
        <v>42702</v>
      </c>
      <c r="U60" s="12">
        <v>42723</v>
      </c>
      <c r="V60" s="13">
        <v>6624395</v>
      </c>
      <c r="W60" s="19" t="s">
        <v>622</v>
      </c>
      <c r="X60" s="15" t="s">
        <v>623</v>
      </c>
      <c r="Y60" s="16">
        <v>69182</v>
      </c>
      <c r="Z60" s="17" t="s">
        <v>624</v>
      </c>
      <c r="AA60" s="11" t="s">
        <v>625</v>
      </c>
      <c r="AB60" s="18">
        <v>2911</v>
      </c>
      <c r="AC60" s="8"/>
      <c r="AD60" s="16" t="s">
        <v>46</v>
      </c>
    </row>
    <row r="61" spans="1:30" x14ac:dyDescent="0.25">
      <c r="A61" s="5">
        <v>51617212</v>
      </c>
      <c r="B61" s="6" t="s">
        <v>626</v>
      </c>
      <c r="C61" s="6" t="s">
        <v>627</v>
      </c>
      <c r="D61" s="6" t="s">
        <v>628</v>
      </c>
      <c r="E61" s="6" t="s">
        <v>629</v>
      </c>
      <c r="F61" s="6" t="s">
        <v>630</v>
      </c>
      <c r="G61" s="6">
        <v>51581034</v>
      </c>
      <c r="H61" s="6" t="s">
        <v>30</v>
      </c>
      <c r="I61" s="6">
        <v>51758030</v>
      </c>
      <c r="J61" s="6" t="s">
        <v>2140</v>
      </c>
      <c r="K61" s="5" t="s">
        <v>275</v>
      </c>
      <c r="L61" s="7" t="s">
        <v>37</v>
      </c>
      <c r="M61" s="7" t="s">
        <v>38</v>
      </c>
      <c r="N61" s="8" t="s">
        <v>413</v>
      </c>
      <c r="O61" s="9" t="s">
        <v>315</v>
      </c>
      <c r="P61" s="8" t="s">
        <v>62</v>
      </c>
      <c r="Q61" s="9" t="s">
        <v>199</v>
      </c>
      <c r="R61" s="9" t="s">
        <v>132</v>
      </c>
      <c r="S61" s="10">
        <v>42544</v>
      </c>
      <c r="T61" s="11">
        <v>42688</v>
      </c>
      <c r="U61" s="12">
        <v>42709</v>
      </c>
      <c r="V61" s="13">
        <v>6624372</v>
      </c>
      <c r="W61" s="19" t="s">
        <v>631</v>
      </c>
      <c r="X61" s="15" t="s">
        <v>632</v>
      </c>
      <c r="Y61" s="16">
        <v>12104</v>
      </c>
      <c r="Z61" s="17" t="s">
        <v>633</v>
      </c>
      <c r="AA61" s="11" t="s">
        <v>634</v>
      </c>
      <c r="AB61" s="18">
        <v>259</v>
      </c>
      <c r="AC61" s="8"/>
      <c r="AD61" s="16" t="s">
        <v>46</v>
      </c>
    </row>
    <row r="62" spans="1:30" x14ac:dyDescent="0.25">
      <c r="A62" s="5">
        <v>51649057</v>
      </c>
      <c r="B62" s="6" t="s">
        <v>635</v>
      </c>
      <c r="C62" s="6" t="s">
        <v>636</v>
      </c>
      <c r="D62" s="6" t="s">
        <v>637</v>
      </c>
      <c r="E62" s="6" t="s">
        <v>638</v>
      </c>
      <c r="F62" s="6" t="s">
        <v>639</v>
      </c>
      <c r="G62" s="6">
        <v>51576660</v>
      </c>
      <c r="H62" s="6" t="s">
        <v>294</v>
      </c>
      <c r="I62" s="6">
        <v>51609648</v>
      </c>
      <c r="J62" s="6" t="s">
        <v>149</v>
      </c>
      <c r="K62" s="5" t="s">
        <v>58</v>
      </c>
      <c r="L62" s="7" t="s">
        <v>59</v>
      </c>
      <c r="M62" s="7" t="s">
        <v>38</v>
      </c>
      <c r="N62" s="8" t="s">
        <v>151</v>
      </c>
      <c r="O62" s="9" t="s">
        <v>640</v>
      </c>
      <c r="P62" s="8" t="s">
        <v>62</v>
      </c>
      <c r="Q62" s="9" t="s">
        <v>63</v>
      </c>
      <c r="R62" s="9" t="s">
        <v>12488</v>
      </c>
      <c r="S62" s="10">
        <v>42712</v>
      </c>
      <c r="T62" s="11">
        <v>42851</v>
      </c>
      <c r="U62" s="12">
        <v>42872</v>
      </c>
      <c r="V62" s="13">
        <v>6634132</v>
      </c>
      <c r="W62" s="19" t="s">
        <v>641</v>
      </c>
      <c r="X62" s="15" t="s">
        <v>642</v>
      </c>
      <c r="Y62" s="16">
        <v>12034</v>
      </c>
      <c r="Z62" s="17" t="s">
        <v>643</v>
      </c>
      <c r="AA62" s="11" t="s">
        <v>644</v>
      </c>
      <c r="AB62" s="18">
        <v>2808</v>
      </c>
      <c r="AC62" s="8"/>
      <c r="AD62" s="16" t="s">
        <v>46</v>
      </c>
    </row>
    <row r="63" spans="1:30" x14ac:dyDescent="0.25">
      <c r="A63" s="5">
        <v>51649576</v>
      </c>
      <c r="B63" s="6" t="s">
        <v>645</v>
      </c>
      <c r="C63" s="6" t="s">
        <v>646</v>
      </c>
      <c r="D63" s="6" t="s">
        <v>647</v>
      </c>
      <c r="E63" s="6" t="s">
        <v>648</v>
      </c>
      <c r="F63" s="6" t="s">
        <v>649</v>
      </c>
      <c r="G63" s="6">
        <v>51691175</v>
      </c>
      <c r="H63" s="6" t="s">
        <v>403</v>
      </c>
      <c r="I63" s="6">
        <v>51609648</v>
      </c>
      <c r="J63" s="6" t="s">
        <v>149</v>
      </c>
      <c r="K63" s="5" t="s">
        <v>284</v>
      </c>
      <c r="L63" s="7" t="s">
        <v>59</v>
      </c>
      <c r="M63" s="7" t="s">
        <v>38</v>
      </c>
      <c r="N63" s="8" t="s">
        <v>151</v>
      </c>
      <c r="O63" s="9" t="s">
        <v>640</v>
      </c>
      <c r="P63" s="8" t="s">
        <v>62</v>
      </c>
      <c r="Q63" s="9" t="s">
        <v>285</v>
      </c>
      <c r="R63" s="9" t="s">
        <v>12488</v>
      </c>
      <c r="S63" s="10">
        <v>42716</v>
      </c>
      <c r="T63" s="11">
        <v>42851</v>
      </c>
      <c r="U63" s="12">
        <v>42872</v>
      </c>
      <c r="V63" s="13">
        <v>6634166</v>
      </c>
      <c r="W63" s="19" t="s">
        <v>650</v>
      </c>
      <c r="X63" s="15" t="s">
        <v>651</v>
      </c>
      <c r="Y63" s="16">
        <v>12068</v>
      </c>
      <c r="Z63" s="17" t="s">
        <v>652</v>
      </c>
      <c r="AA63" s="11" t="s">
        <v>653</v>
      </c>
      <c r="AB63" s="18">
        <v>2806</v>
      </c>
      <c r="AC63" s="8"/>
      <c r="AD63" s="16" t="s">
        <v>46</v>
      </c>
    </row>
    <row r="64" spans="1:30" x14ac:dyDescent="0.25">
      <c r="A64" s="5">
        <v>51661970</v>
      </c>
      <c r="B64" s="6" t="s">
        <v>654</v>
      </c>
      <c r="C64" s="6" t="s">
        <v>655</v>
      </c>
      <c r="D64" s="6" t="s">
        <v>656</v>
      </c>
      <c r="E64" s="6" t="s">
        <v>657</v>
      </c>
      <c r="F64" s="6" t="s">
        <v>658</v>
      </c>
      <c r="G64" s="6">
        <v>51737073</v>
      </c>
      <c r="H64" s="6" t="s">
        <v>56</v>
      </c>
      <c r="I64" s="6">
        <v>51747002</v>
      </c>
      <c r="J64" s="6" t="s">
        <v>57</v>
      </c>
      <c r="K64" s="5" t="s">
        <v>58</v>
      </c>
      <c r="L64" s="7" t="s">
        <v>59</v>
      </c>
      <c r="M64" s="7" t="s">
        <v>38</v>
      </c>
      <c r="N64" s="8" t="s">
        <v>60</v>
      </c>
      <c r="O64" s="9" t="s">
        <v>188</v>
      </c>
      <c r="P64" s="8" t="s">
        <v>62</v>
      </c>
      <c r="Q64" s="9" t="s">
        <v>63</v>
      </c>
      <c r="R64" s="9" t="s">
        <v>586</v>
      </c>
      <c r="S64" s="10">
        <v>42752</v>
      </c>
      <c r="T64" s="11">
        <v>42807</v>
      </c>
      <c r="U64" s="12"/>
      <c r="V64" s="13">
        <v>6624398</v>
      </c>
      <c r="W64" s="19" t="s">
        <v>660</v>
      </c>
      <c r="X64" s="15" t="s">
        <v>661</v>
      </c>
      <c r="Y64" s="16">
        <v>48511</v>
      </c>
      <c r="Z64" s="17" t="s">
        <v>662</v>
      </c>
      <c r="AA64" s="11" t="s">
        <v>663</v>
      </c>
      <c r="AB64" s="18">
        <v>2858</v>
      </c>
      <c r="AC64" s="8"/>
      <c r="AD64" s="16" t="s">
        <v>46</v>
      </c>
    </row>
    <row r="65" spans="1:30" x14ac:dyDescent="0.25">
      <c r="A65" s="5">
        <v>51662324</v>
      </c>
      <c r="B65" s="6" t="s">
        <v>664</v>
      </c>
      <c r="C65" s="6" t="s">
        <v>665</v>
      </c>
      <c r="D65" s="6" t="s">
        <v>666</v>
      </c>
      <c r="E65" s="6" t="s">
        <v>667</v>
      </c>
      <c r="F65" s="6" t="s">
        <v>668</v>
      </c>
      <c r="G65" s="6">
        <v>51578947</v>
      </c>
      <c r="H65" s="6" t="s">
        <v>65</v>
      </c>
      <c r="I65" s="6">
        <v>51747002</v>
      </c>
      <c r="J65" s="6" t="s">
        <v>57</v>
      </c>
      <c r="K65" s="5" t="s">
        <v>58</v>
      </c>
      <c r="L65" s="7" t="s">
        <v>59</v>
      </c>
      <c r="M65" s="7" t="s">
        <v>38</v>
      </c>
      <c r="N65" s="8" t="s">
        <v>60</v>
      </c>
      <c r="O65" s="9" t="s">
        <v>361</v>
      </c>
      <c r="P65" s="8" t="s">
        <v>62</v>
      </c>
      <c r="Q65" s="9" t="s">
        <v>63</v>
      </c>
      <c r="R65" s="9" t="s">
        <v>586</v>
      </c>
      <c r="S65" s="10">
        <v>42754</v>
      </c>
      <c r="T65" s="11">
        <v>42807</v>
      </c>
      <c r="U65" s="12"/>
      <c r="V65" s="13">
        <v>6624400</v>
      </c>
      <c r="W65" s="19" t="s">
        <v>669</v>
      </c>
      <c r="X65" s="15" t="s">
        <v>670</v>
      </c>
      <c r="Y65" s="16">
        <v>69405</v>
      </c>
      <c r="Z65" s="17" t="s">
        <v>671</v>
      </c>
      <c r="AA65" s="11" t="s">
        <v>672</v>
      </c>
      <c r="AB65" s="18">
        <v>2864</v>
      </c>
      <c r="AC65" s="8"/>
      <c r="AD65" s="16" t="s">
        <v>46</v>
      </c>
    </row>
    <row r="66" spans="1:30" x14ac:dyDescent="0.25">
      <c r="A66" s="5">
        <v>51661971</v>
      </c>
      <c r="B66" s="6" t="s">
        <v>673</v>
      </c>
      <c r="C66" s="6" t="s">
        <v>674</v>
      </c>
      <c r="D66" s="6" t="s">
        <v>675</v>
      </c>
      <c r="E66" s="6" t="s">
        <v>676</v>
      </c>
      <c r="F66" s="6" t="s">
        <v>677</v>
      </c>
      <c r="G66" s="6">
        <v>51615282</v>
      </c>
      <c r="H66" s="6" t="s">
        <v>91</v>
      </c>
      <c r="I66" s="6">
        <v>51747002</v>
      </c>
      <c r="J66" s="6" t="s">
        <v>57</v>
      </c>
      <c r="K66" s="5" t="s">
        <v>58</v>
      </c>
      <c r="L66" s="7" t="s">
        <v>59</v>
      </c>
      <c r="M66" s="7" t="s">
        <v>38</v>
      </c>
      <c r="N66" s="8" t="s">
        <v>92</v>
      </c>
      <c r="O66" s="9" t="s">
        <v>361</v>
      </c>
      <c r="P66" s="8" t="s">
        <v>62</v>
      </c>
      <c r="Q66" s="9" t="s">
        <v>63</v>
      </c>
      <c r="R66" s="9" t="s">
        <v>586</v>
      </c>
      <c r="S66" s="10">
        <v>42752</v>
      </c>
      <c r="T66" s="11">
        <v>42821</v>
      </c>
      <c r="U66" s="12">
        <v>42835</v>
      </c>
      <c r="V66" s="13">
        <v>6624411</v>
      </c>
      <c r="W66" s="19" t="s">
        <v>678</v>
      </c>
      <c r="X66" s="15" t="s">
        <v>679</v>
      </c>
      <c r="Y66" s="16">
        <v>69372</v>
      </c>
      <c r="Z66" s="17" t="s">
        <v>680</v>
      </c>
      <c r="AA66" s="11" t="s">
        <v>681</v>
      </c>
      <c r="AB66" s="18">
        <v>2852</v>
      </c>
      <c r="AC66" s="8"/>
      <c r="AD66" s="16" t="s">
        <v>46</v>
      </c>
    </row>
    <row r="67" spans="1:30" x14ac:dyDescent="0.25">
      <c r="A67" s="5">
        <v>51665079</v>
      </c>
      <c r="B67" s="6" t="s">
        <v>692</v>
      </c>
      <c r="C67" s="6" t="s">
        <v>693</v>
      </c>
      <c r="D67" s="6" t="s">
        <v>49</v>
      </c>
      <c r="E67" s="6" t="s">
        <v>694</v>
      </c>
      <c r="F67" s="6" t="s">
        <v>695</v>
      </c>
      <c r="G67" s="6">
        <v>51691175</v>
      </c>
      <c r="H67" s="6" t="s">
        <v>403</v>
      </c>
      <c r="I67" s="6">
        <v>51609648</v>
      </c>
      <c r="J67" s="6" t="s">
        <v>149</v>
      </c>
      <c r="K67" s="5" t="s">
        <v>284</v>
      </c>
      <c r="L67" s="7" t="s">
        <v>59</v>
      </c>
      <c r="M67" s="7" t="s">
        <v>38</v>
      </c>
      <c r="N67" s="8" t="s">
        <v>151</v>
      </c>
      <c r="O67" s="9" t="s">
        <v>640</v>
      </c>
      <c r="P67" s="8" t="s">
        <v>62</v>
      </c>
      <c r="Q67" s="9" t="s">
        <v>285</v>
      </c>
      <c r="R67" s="9" t="s">
        <v>687</v>
      </c>
      <c r="S67" s="10">
        <v>42768</v>
      </c>
      <c r="T67" s="11">
        <v>42851</v>
      </c>
      <c r="U67" s="12">
        <v>42872</v>
      </c>
      <c r="V67" s="13">
        <v>6624414</v>
      </c>
      <c r="W67" s="19" t="s">
        <v>696</v>
      </c>
      <c r="X67" s="15" t="s">
        <v>697</v>
      </c>
      <c r="Y67" s="16">
        <v>69265</v>
      </c>
      <c r="Z67" s="17" t="s">
        <v>698</v>
      </c>
      <c r="AA67" s="11" t="s">
        <v>699</v>
      </c>
      <c r="AB67" s="18">
        <v>2869</v>
      </c>
      <c r="AC67" s="8"/>
      <c r="AD67" s="16" t="s">
        <v>46</v>
      </c>
    </row>
    <row r="68" spans="1:30" x14ac:dyDescent="0.25">
      <c r="A68" s="5">
        <v>51667176</v>
      </c>
      <c r="B68" s="6" t="s">
        <v>700</v>
      </c>
      <c r="C68" s="6" t="s">
        <v>701</v>
      </c>
      <c r="D68" s="6" t="s">
        <v>702</v>
      </c>
      <c r="E68" s="6" t="s">
        <v>703</v>
      </c>
      <c r="F68" s="6"/>
      <c r="G68" s="6">
        <v>51737073</v>
      </c>
      <c r="H68" s="6" t="s">
        <v>56</v>
      </c>
      <c r="I68" s="6">
        <v>51747002</v>
      </c>
      <c r="J68" s="6" t="s">
        <v>57</v>
      </c>
      <c r="K68" s="5" t="s">
        <v>58</v>
      </c>
      <c r="L68" s="7" t="s">
        <v>59</v>
      </c>
      <c r="M68" s="7" t="s">
        <v>38</v>
      </c>
      <c r="N68" s="8" t="s">
        <v>60</v>
      </c>
      <c r="O68" s="9" t="s">
        <v>704</v>
      </c>
      <c r="P68" s="8" t="s">
        <v>72</v>
      </c>
      <c r="Q68" s="9" t="s">
        <v>63</v>
      </c>
      <c r="R68" s="9" t="s">
        <v>687</v>
      </c>
      <c r="S68" s="10">
        <v>42782</v>
      </c>
      <c r="T68" s="11">
        <v>42856</v>
      </c>
      <c r="U68" s="12">
        <v>42842</v>
      </c>
      <c r="V68" s="13">
        <v>6624426</v>
      </c>
      <c r="W68" s="19" t="s">
        <v>705</v>
      </c>
      <c r="X68" s="15" t="s">
        <v>706</v>
      </c>
      <c r="Y68" s="16">
        <v>69332</v>
      </c>
      <c r="Z68" s="17" t="s">
        <v>707</v>
      </c>
      <c r="AA68" s="11" t="s">
        <v>708</v>
      </c>
      <c r="AB68" s="18">
        <v>1568</v>
      </c>
      <c r="AC68" s="8"/>
      <c r="AD68" s="16" t="s">
        <v>46</v>
      </c>
    </row>
    <row r="69" spans="1:30" x14ac:dyDescent="0.25">
      <c r="A69" s="5">
        <v>51667495</v>
      </c>
      <c r="B69" s="6" t="s">
        <v>709</v>
      </c>
      <c r="C69" s="6" t="s">
        <v>710</v>
      </c>
      <c r="D69" s="6" t="s">
        <v>711</v>
      </c>
      <c r="E69" s="6" t="s">
        <v>712</v>
      </c>
      <c r="F69" s="6"/>
      <c r="G69" s="6">
        <v>51757905</v>
      </c>
      <c r="H69" s="6" t="s">
        <v>304</v>
      </c>
      <c r="I69" s="6">
        <v>51547367</v>
      </c>
      <c r="J69" s="6" t="s">
        <v>50</v>
      </c>
      <c r="K69" s="5" t="s">
        <v>305</v>
      </c>
      <c r="L69" s="7" t="s">
        <v>37</v>
      </c>
      <c r="M69" s="7" t="s">
        <v>38</v>
      </c>
      <c r="N69" s="8" t="s">
        <v>39</v>
      </c>
      <c r="O69" s="9" t="s">
        <v>295</v>
      </c>
      <c r="P69" s="8" t="s">
        <v>62</v>
      </c>
      <c r="Q69" s="9" t="s">
        <v>199</v>
      </c>
      <c r="R69" s="9" t="s">
        <v>687</v>
      </c>
      <c r="S69" s="10">
        <v>42782</v>
      </c>
      <c r="T69" s="11">
        <v>42828</v>
      </c>
      <c r="U69" s="12">
        <v>42842</v>
      </c>
      <c r="V69" s="13">
        <v>6624431</v>
      </c>
      <c r="W69" s="19" t="s">
        <v>713</v>
      </c>
      <c r="X69" s="15" t="s">
        <v>714</v>
      </c>
      <c r="Y69" s="16">
        <v>12366</v>
      </c>
      <c r="Z69" s="17" t="s">
        <v>715</v>
      </c>
      <c r="AA69" s="11" t="s">
        <v>716</v>
      </c>
      <c r="AB69" s="18">
        <v>1185</v>
      </c>
      <c r="AC69" s="9" t="s">
        <v>15678</v>
      </c>
      <c r="AD69" s="16" t="s">
        <v>46</v>
      </c>
    </row>
    <row r="70" spans="1:30" x14ac:dyDescent="0.25">
      <c r="A70" s="5">
        <v>51688381</v>
      </c>
      <c r="B70" s="6" t="s">
        <v>717</v>
      </c>
      <c r="C70" s="6" t="s">
        <v>718</v>
      </c>
      <c r="D70" s="6" t="s">
        <v>719</v>
      </c>
      <c r="E70" s="6" t="s">
        <v>720</v>
      </c>
      <c r="F70" s="6"/>
      <c r="G70" s="6">
        <v>51710500</v>
      </c>
      <c r="H70" s="6" t="s">
        <v>111</v>
      </c>
      <c r="I70" s="6">
        <v>51758030</v>
      </c>
      <c r="J70" s="6" t="s">
        <v>2140</v>
      </c>
      <c r="K70" s="5" t="s">
        <v>487</v>
      </c>
      <c r="L70" s="7" t="s">
        <v>37</v>
      </c>
      <c r="M70" s="7" t="s">
        <v>38</v>
      </c>
      <c r="N70" s="8" t="s">
        <v>334</v>
      </c>
      <c r="O70" s="9" t="s">
        <v>722</v>
      </c>
      <c r="P70" s="8" t="s">
        <v>72</v>
      </c>
      <c r="Q70" s="9" t="s">
        <v>63</v>
      </c>
      <c r="R70" s="9" t="s">
        <v>17371</v>
      </c>
      <c r="S70" s="10">
        <v>42901</v>
      </c>
      <c r="T70" s="11">
        <v>42940</v>
      </c>
      <c r="U70" s="12">
        <v>42940</v>
      </c>
      <c r="V70" s="13">
        <v>6624452</v>
      </c>
      <c r="W70" s="19" t="s">
        <v>724</v>
      </c>
      <c r="X70" s="15" t="s">
        <v>725</v>
      </c>
      <c r="Y70" s="16">
        <v>69246</v>
      </c>
      <c r="Z70" s="17" t="s">
        <v>726</v>
      </c>
      <c r="AA70" s="11" t="s">
        <v>727</v>
      </c>
      <c r="AB70" s="18">
        <v>1455</v>
      </c>
      <c r="AC70" s="8"/>
      <c r="AD70" s="16" t="s">
        <v>46</v>
      </c>
    </row>
    <row r="71" spans="1:30" x14ac:dyDescent="0.25">
      <c r="A71" s="5">
        <v>51691175</v>
      </c>
      <c r="B71" s="6" t="s">
        <v>403</v>
      </c>
      <c r="C71" s="6" t="s">
        <v>728</v>
      </c>
      <c r="D71" s="6" t="s">
        <v>729</v>
      </c>
      <c r="E71" s="6" t="s">
        <v>730</v>
      </c>
      <c r="F71" s="6" t="s">
        <v>731</v>
      </c>
      <c r="G71" s="6">
        <v>51609648</v>
      </c>
      <c r="H71" s="6" t="s">
        <v>149</v>
      </c>
      <c r="I71" s="6">
        <v>51621455</v>
      </c>
      <c r="J71" s="6" t="s">
        <v>150</v>
      </c>
      <c r="K71" s="5" t="s">
        <v>70</v>
      </c>
      <c r="L71" s="7" t="s">
        <v>37</v>
      </c>
      <c r="M71" s="7" t="s">
        <v>38</v>
      </c>
      <c r="N71" s="8" t="s">
        <v>151</v>
      </c>
      <c r="O71" s="9" t="s">
        <v>326</v>
      </c>
      <c r="P71" s="8" t="s">
        <v>62</v>
      </c>
      <c r="Q71" s="9" t="s">
        <v>73</v>
      </c>
      <c r="R71" s="9" t="s">
        <v>14166</v>
      </c>
      <c r="S71" s="10">
        <v>42919</v>
      </c>
      <c r="T71" s="11">
        <v>42954</v>
      </c>
      <c r="U71" s="12">
        <v>42975</v>
      </c>
      <c r="V71" s="13">
        <v>6624462</v>
      </c>
      <c r="W71" s="19" t="s">
        <v>732</v>
      </c>
      <c r="X71" s="15" t="s">
        <v>733</v>
      </c>
      <c r="Y71" s="16">
        <v>12135</v>
      </c>
      <c r="Z71" s="17" t="s">
        <v>734</v>
      </c>
      <c r="AA71" s="11" t="s">
        <v>735</v>
      </c>
      <c r="AB71" s="18">
        <v>16998</v>
      </c>
      <c r="AC71" s="8"/>
      <c r="AD71" s="16" t="s">
        <v>46</v>
      </c>
    </row>
    <row r="72" spans="1:30" x14ac:dyDescent="0.25">
      <c r="A72" s="5">
        <v>51718187</v>
      </c>
      <c r="B72" s="6" t="s">
        <v>736</v>
      </c>
      <c r="C72" s="6" t="s">
        <v>737</v>
      </c>
      <c r="D72" s="6" t="s">
        <v>738</v>
      </c>
      <c r="E72" s="6" t="s">
        <v>739</v>
      </c>
      <c r="F72" s="6" t="s">
        <v>740</v>
      </c>
      <c r="G72" s="6">
        <v>51747002</v>
      </c>
      <c r="H72" s="6" t="s">
        <v>57</v>
      </c>
      <c r="I72" s="6">
        <v>51621455</v>
      </c>
      <c r="J72" s="6" t="s">
        <v>150</v>
      </c>
      <c r="K72" s="5" t="s">
        <v>58</v>
      </c>
      <c r="L72" s="7" t="s">
        <v>2907</v>
      </c>
      <c r="M72" s="7" t="s">
        <v>38</v>
      </c>
      <c r="N72" s="8" t="s">
        <v>151</v>
      </c>
      <c r="O72" s="9" t="s">
        <v>10572</v>
      </c>
      <c r="P72" s="8" t="s">
        <v>72</v>
      </c>
      <c r="Q72" s="9" t="s">
        <v>63</v>
      </c>
      <c r="R72" s="9" t="s">
        <v>968</v>
      </c>
      <c r="S72" s="10">
        <v>43125</v>
      </c>
      <c r="T72" s="11"/>
      <c r="U72" s="11"/>
      <c r="V72" s="13">
        <v>6624769</v>
      </c>
      <c r="W72" s="19" t="s">
        <v>742</v>
      </c>
      <c r="X72" s="15" t="s">
        <v>743</v>
      </c>
      <c r="Y72" s="16">
        <v>69279</v>
      </c>
      <c r="Z72" s="17" t="s">
        <v>744</v>
      </c>
      <c r="AA72" s="11" t="s">
        <v>745</v>
      </c>
      <c r="AB72" s="18">
        <v>14999</v>
      </c>
      <c r="AC72" s="8"/>
      <c r="AD72" s="16" t="s">
        <v>46</v>
      </c>
    </row>
    <row r="73" spans="1:30" x14ac:dyDescent="0.25">
      <c r="A73" s="5">
        <v>51718193</v>
      </c>
      <c r="B73" s="6" t="s">
        <v>746</v>
      </c>
      <c r="C73" s="6" t="s">
        <v>747</v>
      </c>
      <c r="D73" s="6" t="s">
        <v>748</v>
      </c>
      <c r="E73" s="6" t="s">
        <v>749</v>
      </c>
      <c r="F73" s="6" t="s">
        <v>750</v>
      </c>
      <c r="G73" s="6">
        <v>51559927</v>
      </c>
      <c r="H73" s="6" t="s">
        <v>409</v>
      </c>
      <c r="I73" s="6">
        <v>51772919</v>
      </c>
      <c r="J73" s="6" t="s">
        <v>186</v>
      </c>
      <c r="K73" s="5" t="s">
        <v>58</v>
      </c>
      <c r="L73" s="7" t="s">
        <v>59</v>
      </c>
      <c r="M73" s="7" t="s">
        <v>38</v>
      </c>
      <c r="N73" s="8" t="s">
        <v>413</v>
      </c>
      <c r="O73" s="9" t="s">
        <v>315</v>
      </c>
      <c r="P73" s="8" t="s">
        <v>72</v>
      </c>
      <c r="Q73" s="9" t="s">
        <v>63</v>
      </c>
      <c r="R73" s="9" t="s">
        <v>968</v>
      </c>
      <c r="S73" s="10">
        <v>43125</v>
      </c>
      <c r="T73" s="11">
        <v>43753</v>
      </c>
      <c r="U73" s="12">
        <v>43767</v>
      </c>
      <c r="V73" s="13">
        <v>6624772</v>
      </c>
      <c r="W73" s="19" t="s">
        <v>751</v>
      </c>
      <c r="X73" s="15" t="s">
        <v>752</v>
      </c>
      <c r="Y73" s="16">
        <v>69282</v>
      </c>
      <c r="Z73" s="17" t="s">
        <v>753</v>
      </c>
      <c r="AA73" s="11" t="s">
        <v>754</v>
      </c>
      <c r="AB73" s="18">
        <v>14974</v>
      </c>
      <c r="AC73" s="8"/>
      <c r="AD73" s="16" t="s">
        <v>46</v>
      </c>
    </row>
    <row r="74" spans="1:30" x14ac:dyDescent="0.25">
      <c r="A74" s="5">
        <v>51694282</v>
      </c>
      <c r="B74" s="6" t="s">
        <v>755</v>
      </c>
      <c r="C74" s="6" t="s">
        <v>756</v>
      </c>
      <c r="D74" s="6" t="s">
        <v>757</v>
      </c>
      <c r="E74" s="6" t="s">
        <v>758</v>
      </c>
      <c r="F74" s="6" t="s">
        <v>759</v>
      </c>
      <c r="G74" s="6">
        <v>51710500</v>
      </c>
      <c r="H74" s="6" t="s">
        <v>111</v>
      </c>
      <c r="I74" s="6">
        <v>51758030</v>
      </c>
      <c r="J74" s="6" t="s">
        <v>2140</v>
      </c>
      <c r="K74" s="5" t="s">
        <v>112</v>
      </c>
      <c r="L74" s="7" t="s">
        <v>37</v>
      </c>
      <c r="M74" s="7" t="s">
        <v>38</v>
      </c>
      <c r="N74" s="8" t="s">
        <v>496</v>
      </c>
      <c r="O74" s="9" t="s">
        <v>760</v>
      </c>
      <c r="P74" s="8" t="s">
        <v>62</v>
      </c>
      <c r="Q74" s="9" t="s">
        <v>199</v>
      </c>
      <c r="R74" s="9" t="s">
        <v>14166</v>
      </c>
      <c r="S74" s="10">
        <v>42937</v>
      </c>
      <c r="T74" s="11">
        <v>42982</v>
      </c>
      <c r="U74" s="12">
        <v>43003</v>
      </c>
      <c r="V74" s="13">
        <v>6624522</v>
      </c>
      <c r="W74" s="19" t="s">
        <v>762</v>
      </c>
      <c r="X74" s="15" t="s">
        <v>763</v>
      </c>
      <c r="Y74" s="16">
        <v>12143</v>
      </c>
      <c r="Z74" s="17" t="s">
        <v>764</v>
      </c>
      <c r="AA74" s="11" t="s">
        <v>765</v>
      </c>
      <c r="AB74" s="16">
        <v>15416</v>
      </c>
      <c r="AC74" s="9" t="s">
        <v>15679</v>
      </c>
      <c r="AD74" s="16" t="s">
        <v>46</v>
      </c>
    </row>
    <row r="75" spans="1:30" x14ac:dyDescent="0.25">
      <c r="A75" s="5">
        <v>51694202</v>
      </c>
      <c r="B75" s="6" t="s">
        <v>766</v>
      </c>
      <c r="C75" s="6" t="s">
        <v>767</v>
      </c>
      <c r="D75" s="6" t="s">
        <v>768</v>
      </c>
      <c r="E75" s="6" t="s">
        <v>769</v>
      </c>
      <c r="F75" s="6"/>
      <c r="G75" s="6">
        <v>51691175</v>
      </c>
      <c r="H75" s="6" t="s">
        <v>403</v>
      </c>
      <c r="I75" s="6">
        <v>51609648</v>
      </c>
      <c r="J75" s="6" t="s">
        <v>149</v>
      </c>
      <c r="K75" s="5" t="s">
        <v>58</v>
      </c>
      <c r="L75" s="7" t="s">
        <v>59</v>
      </c>
      <c r="M75" s="7" t="s">
        <v>38</v>
      </c>
      <c r="N75" s="8" t="s">
        <v>151</v>
      </c>
      <c r="O75" s="9" t="s">
        <v>93</v>
      </c>
      <c r="P75" s="8" t="s">
        <v>62</v>
      </c>
      <c r="Q75" s="9" t="s">
        <v>63</v>
      </c>
      <c r="R75" s="9" t="s">
        <v>14166</v>
      </c>
      <c r="S75" s="10">
        <v>42940</v>
      </c>
      <c r="T75" s="11">
        <v>43651</v>
      </c>
      <c r="U75" s="12">
        <v>43661</v>
      </c>
      <c r="V75" s="13">
        <v>6624553</v>
      </c>
      <c r="W75" s="19" t="s">
        <v>770</v>
      </c>
      <c r="X75" s="15" t="s">
        <v>771</v>
      </c>
      <c r="Y75" s="16">
        <v>69203</v>
      </c>
      <c r="Z75" s="17" t="s">
        <v>772</v>
      </c>
      <c r="AA75" s="11" t="s">
        <v>773</v>
      </c>
      <c r="AB75" s="18">
        <v>15400</v>
      </c>
      <c r="AC75" s="9" t="s">
        <v>15680</v>
      </c>
      <c r="AD75" s="16" t="s">
        <v>46</v>
      </c>
    </row>
    <row r="76" spans="1:30" x14ac:dyDescent="0.25">
      <c r="A76" s="5">
        <v>51696340</v>
      </c>
      <c r="B76" s="6" t="s">
        <v>774</v>
      </c>
      <c r="C76" s="6" t="s">
        <v>775</v>
      </c>
      <c r="D76" s="6" t="s">
        <v>776</v>
      </c>
      <c r="E76" s="6" t="s">
        <v>777</v>
      </c>
      <c r="F76" s="6"/>
      <c r="G76" s="6">
        <v>51578947</v>
      </c>
      <c r="H76" s="6" t="s">
        <v>65</v>
      </c>
      <c r="I76" s="6">
        <v>51747002</v>
      </c>
      <c r="J76" s="6" t="s">
        <v>57</v>
      </c>
      <c r="K76" s="5" t="s">
        <v>58</v>
      </c>
      <c r="L76" s="7" t="s">
        <v>59</v>
      </c>
      <c r="M76" s="7" t="s">
        <v>38</v>
      </c>
      <c r="N76" s="8" t="s">
        <v>60</v>
      </c>
      <c r="O76" s="9" t="s">
        <v>344</v>
      </c>
      <c r="P76" s="8" t="s">
        <v>72</v>
      </c>
      <c r="Q76" s="9" t="s">
        <v>63</v>
      </c>
      <c r="R76" s="9" t="s">
        <v>14176</v>
      </c>
      <c r="S76" s="10">
        <v>42954</v>
      </c>
      <c r="T76" s="11">
        <v>42996</v>
      </c>
      <c r="U76" s="12">
        <v>43010</v>
      </c>
      <c r="V76" s="13">
        <v>6624598</v>
      </c>
      <c r="W76" s="19" t="s">
        <v>779</v>
      </c>
      <c r="X76" s="15" t="s">
        <v>780</v>
      </c>
      <c r="Y76" s="16">
        <v>69334</v>
      </c>
      <c r="Z76" s="17" t="s">
        <v>781</v>
      </c>
      <c r="AA76" s="11" t="s">
        <v>782</v>
      </c>
      <c r="AB76" s="18">
        <v>2839</v>
      </c>
      <c r="AC76" s="8"/>
      <c r="AD76" s="16" t="s">
        <v>46</v>
      </c>
    </row>
    <row r="77" spans="1:30" x14ac:dyDescent="0.25">
      <c r="A77" s="5">
        <v>51696342</v>
      </c>
      <c r="B77" s="6" t="s">
        <v>783</v>
      </c>
      <c r="C77" s="6" t="s">
        <v>784</v>
      </c>
      <c r="D77" s="6" t="s">
        <v>293</v>
      </c>
      <c r="E77" s="6" t="s">
        <v>785</v>
      </c>
      <c r="F77" s="6"/>
      <c r="G77" s="6">
        <v>51578947</v>
      </c>
      <c r="H77" s="6" t="s">
        <v>65</v>
      </c>
      <c r="I77" s="6">
        <v>51747002</v>
      </c>
      <c r="J77" s="6" t="s">
        <v>57</v>
      </c>
      <c r="K77" s="5" t="s">
        <v>58</v>
      </c>
      <c r="L77" s="7" t="s">
        <v>59</v>
      </c>
      <c r="M77" s="7" t="s">
        <v>38</v>
      </c>
      <c r="N77" s="8" t="s">
        <v>60</v>
      </c>
      <c r="O77" s="9" t="s">
        <v>344</v>
      </c>
      <c r="P77" s="8" t="s">
        <v>72</v>
      </c>
      <c r="Q77" s="9" t="s">
        <v>63</v>
      </c>
      <c r="R77" s="9" t="s">
        <v>14176</v>
      </c>
      <c r="S77" s="10">
        <v>42954</v>
      </c>
      <c r="T77" s="11">
        <v>42996</v>
      </c>
      <c r="U77" s="12">
        <v>43010</v>
      </c>
      <c r="V77" s="13">
        <v>6624600</v>
      </c>
      <c r="W77" s="19" t="s">
        <v>786</v>
      </c>
      <c r="X77" s="15" t="s">
        <v>787</v>
      </c>
      <c r="Y77" s="16">
        <v>69335</v>
      </c>
      <c r="Z77" s="17" t="s">
        <v>788</v>
      </c>
      <c r="AA77" s="11" t="s">
        <v>789</v>
      </c>
      <c r="AB77" s="18">
        <v>15322</v>
      </c>
      <c r="AC77" s="8"/>
      <c r="AD77" s="16" t="s">
        <v>46</v>
      </c>
    </row>
    <row r="78" spans="1:30" x14ac:dyDescent="0.25">
      <c r="A78" s="5">
        <v>51696344</v>
      </c>
      <c r="B78" s="6" t="s">
        <v>798</v>
      </c>
      <c r="C78" s="6" t="s">
        <v>799</v>
      </c>
      <c r="D78" s="6" t="s">
        <v>800</v>
      </c>
      <c r="E78" s="6" t="s">
        <v>801</v>
      </c>
      <c r="F78" s="6"/>
      <c r="G78" s="6">
        <v>51581034</v>
      </c>
      <c r="H78" s="6" t="s">
        <v>30</v>
      </c>
      <c r="I78" s="6">
        <v>51758030</v>
      </c>
      <c r="J78" s="6" t="s">
        <v>2140</v>
      </c>
      <c r="K78" s="5" t="s">
        <v>275</v>
      </c>
      <c r="L78" s="7" t="s">
        <v>37</v>
      </c>
      <c r="M78" s="7" t="s">
        <v>38</v>
      </c>
      <c r="N78" s="8" t="s">
        <v>162</v>
      </c>
      <c r="O78" s="9" t="s">
        <v>344</v>
      </c>
      <c r="P78" s="8" t="s">
        <v>72</v>
      </c>
      <c r="Q78" s="9" t="s">
        <v>199</v>
      </c>
      <c r="R78" s="9" t="s">
        <v>14176</v>
      </c>
      <c r="S78" s="10">
        <v>42954</v>
      </c>
      <c r="T78" s="11">
        <v>42996</v>
      </c>
      <c r="U78" s="12">
        <v>43010</v>
      </c>
      <c r="V78" s="13">
        <v>6624602</v>
      </c>
      <c r="W78" s="19" t="s">
        <v>802</v>
      </c>
      <c r="X78" s="15" t="s">
        <v>803</v>
      </c>
      <c r="Y78" s="16">
        <v>69336</v>
      </c>
      <c r="Z78" s="17" t="s">
        <v>804</v>
      </c>
      <c r="AA78" s="11" t="s">
        <v>805</v>
      </c>
      <c r="AB78" s="18">
        <v>2957</v>
      </c>
      <c r="AC78" s="8"/>
      <c r="AD78" s="16" t="s">
        <v>46</v>
      </c>
    </row>
    <row r="79" spans="1:30" x14ac:dyDescent="0.25">
      <c r="A79" s="5">
        <v>51697117</v>
      </c>
      <c r="B79" s="6" t="s">
        <v>806</v>
      </c>
      <c r="C79" s="6" t="s">
        <v>807</v>
      </c>
      <c r="D79" s="6" t="s">
        <v>808</v>
      </c>
      <c r="E79" s="6" t="s">
        <v>809</v>
      </c>
      <c r="F79" s="6"/>
      <c r="G79" s="6">
        <v>51737073</v>
      </c>
      <c r="H79" s="6" t="s">
        <v>56</v>
      </c>
      <c r="I79" s="6">
        <v>51747002</v>
      </c>
      <c r="J79" s="6" t="s">
        <v>57</v>
      </c>
      <c r="K79" s="5" t="s">
        <v>58</v>
      </c>
      <c r="L79" s="7" t="s">
        <v>59</v>
      </c>
      <c r="M79" s="7" t="s">
        <v>38</v>
      </c>
      <c r="N79" s="8" t="s">
        <v>60</v>
      </c>
      <c r="O79" s="9" t="s">
        <v>344</v>
      </c>
      <c r="P79" s="8" t="s">
        <v>72</v>
      </c>
      <c r="Q79" s="9" t="s">
        <v>63</v>
      </c>
      <c r="R79" s="9" t="s">
        <v>14176</v>
      </c>
      <c r="S79" s="10">
        <v>42957</v>
      </c>
      <c r="T79" s="11">
        <v>42996</v>
      </c>
      <c r="U79" s="12">
        <v>43010</v>
      </c>
      <c r="V79" s="13">
        <v>6624603</v>
      </c>
      <c r="W79" s="19" t="s">
        <v>810</v>
      </c>
      <c r="X79" s="15" t="s">
        <v>811</v>
      </c>
      <c r="Y79" s="16">
        <v>69340</v>
      </c>
      <c r="Z79" s="17" t="s">
        <v>812</v>
      </c>
      <c r="AA79" s="11" t="s">
        <v>813</v>
      </c>
      <c r="AB79" s="18">
        <v>2688</v>
      </c>
      <c r="AC79" s="8"/>
      <c r="AD79" s="20" t="s">
        <v>46</v>
      </c>
    </row>
    <row r="80" spans="1:30" x14ac:dyDescent="0.25">
      <c r="A80" s="5">
        <v>51697018</v>
      </c>
      <c r="B80" s="6" t="s">
        <v>814</v>
      </c>
      <c r="C80" s="6" t="s">
        <v>815</v>
      </c>
      <c r="D80" s="6" t="s">
        <v>816</v>
      </c>
      <c r="E80" s="6" t="s">
        <v>817</v>
      </c>
      <c r="F80" s="6"/>
      <c r="G80" s="6">
        <v>51547597</v>
      </c>
      <c r="H80" s="6" t="s">
        <v>341</v>
      </c>
      <c r="I80" s="6">
        <v>51814930</v>
      </c>
      <c r="J80" s="6" t="s">
        <v>342</v>
      </c>
      <c r="K80" s="5" t="s">
        <v>58</v>
      </c>
      <c r="L80" s="7" t="s">
        <v>59</v>
      </c>
      <c r="M80" s="7" t="s">
        <v>38</v>
      </c>
      <c r="N80" s="8" t="s">
        <v>343</v>
      </c>
      <c r="O80" s="9" t="s">
        <v>93</v>
      </c>
      <c r="P80" s="8" t="s">
        <v>62</v>
      </c>
      <c r="Q80" s="9" t="s">
        <v>63</v>
      </c>
      <c r="R80" s="9" t="s">
        <v>14176</v>
      </c>
      <c r="S80" s="10">
        <v>42961</v>
      </c>
      <c r="T80" s="11">
        <v>43017</v>
      </c>
      <c r="U80" s="12">
        <v>43038</v>
      </c>
      <c r="V80" s="13">
        <v>6624608</v>
      </c>
      <c r="W80" s="19" t="s">
        <v>818</v>
      </c>
      <c r="X80" s="15" t="s">
        <v>819</v>
      </c>
      <c r="Y80" s="16">
        <v>69007</v>
      </c>
      <c r="Z80" s="17" t="s">
        <v>820</v>
      </c>
      <c r="AA80" s="11" t="s">
        <v>821</v>
      </c>
      <c r="AB80" s="18">
        <v>14413</v>
      </c>
      <c r="AC80" s="8"/>
      <c r="AD80" s="16" t="s">
        <v>46</v>
      </c>
    </row>
    <row r="81" spans="1:30" x14ac:dyDescent="0.25">
      <c r="A81" s="5">
        <v>51697019</v>
      </c>
      <c r="B81" s="6" t="s">
        <v>822</v>
      </c>
      <c r="C81" s="6" t="s">
        <v>823</v>
      </c>
      <c r="D81" s="6" t="s">
        <v>824</v>
      </c>
      <c r="E81" s="6" t="s">
        <v>825</v>
      </c>
      <c r="F81" s="6"/>
      <c r="G81" s="6">
        <v>51547597</v>
      </c>
      <c r="H81" s="6" t="s">
        <v>341</v>
      </c>
      <c r="I81" s="6">
        <v>51814930</v>
      </c>
      <c r="J81" s="6" t="s">
        <v>342</v>
      </c>
      <c r="K81" s="5" t="s">
        <v>58</v>
      </c>
      <c r="L81" s="7" t="s">
        <v>59</v>
      </c>
      <c r="M81" s="7" t="s">
        <v>38</v>
      </c>
      <c r="N81" s="8" t="s">
        <v>343</v>
      </c>
      <c r="O81" s="9" t="s">
        <v>93</v>
      </c>
      <c r="P81" s="8" t="s">
        <v>62</v>
      </c>
      <c r="Q81" s="9" t="s">
        <v>63</v>
      </c>
      <c r="R81" s="9" t="s">
        <v>14176</v>
      </c>
      <c r="S81" s="10">
        <v>42961</v>
      </c>
      <c r="T81" s="11">
        <v>43017</v>
      </c>
      <c r="U81" s="12">
        <v>43038</v>
      </c>
      <c r="V81" s="13">
        <v>6624610</v>
      </c>
      <c r="W81" s="19" t="s">
        <v>826</v>
      </c>
      <c r="X81" s="15" t="s">
        <v>827</v>
      </c>
      <c r="Y81" s="16">
        <v>69040</v>
      </c>
      <c r="Z81" s="17" t="s">
        <v>828</v>
      </c>
      <c r="AA81" s="11" t="s">
        <v>829</v>
      </c>
      <c r="AB81" s="18">
        <v>14441</v>
      </c>
      <c r="AC81" s="8"/>
      <c r="AD81" s="16" t="s">
        <v>46</v>
      </c>
    </row>
    <row r="82" spans="1:30" x14ac:dyDescent="0.25">
      <c r="A82" s="5">
        <v>51697023</v>
      </c>
      <c r="B82" s="6" t="s">
        <v>830</v>
      </c>
      <c r="C82" s="6" t="s">
        <v>831</v>
      </c>
      <c r="D82" s="6" t="s">
        <v>832</v>
      </c>
      <c r="E82" s="6" t="s">
        <v>833</v>
      </c>
      <c r="F82" s="6"/>
      <c r="G82" s="6">
        <v>51559927</v>
      </c>
      <c r="H82" s="6" t="s">
        <v>409</v>
      </c>
      <c r="I82" s="6">
        <v>51772919</v>
      </c>
      <c r="J82" s="6" t="s">
        <v>186</v>
      </c>
      <c r="K82" s="5" t="s">
        <v>58</v>
      </c>
      <c r="L82" s="7" t="s">
        <v>59</v>
      </c>
      <c r="M82" s="7" t="s">
        <v>38</v>
      </c>
      <c r="N82" s="8" t="s">
        <v>413</v>
      </c>
      <c r="O82" s="9" t="s">
        <v>93</v>
      </c>
      <c r="P82" s="8" t="s">
        <v>62</v>
      </c>
      <c r="Q82" s="9" t="s">
        <v>63</v>
      </c>
      <c r="R82" s="9" t="s">
        <v>14176</v>
      </c>
      <c r="S82" s="10">
        <v>42961</v>
      </c>
      <c r="T82" s="11">
        <v>43017</v>
      </c>
      <c r="U82" s="12">
        <v>43038</v>
      </c>
      <c r="V82" s="13">
        <v>6624614</v>
      </c>
      <c r="W82" s="19" t="s">
        <v>834</v>
      </c>
      <c r="X82" s="15" t="s">
        <v>835</v>
      </c>
      <c r="Y82" s="16">
        <v>69014</v>
      </c>
      <c r="Z82" s="17" t="s">
        <v>836</v>
      </c>
      <c r="AA82" s="11" t="s">
        <v>837</v>
      </c>
      <c r="AB82" s="18">
        <v>14439</v>
      </c>
      <c r="AC82" s="8" t="s">
        <v>15681</v>
      </c>
      <c r="AD82" s="16" t="s">
        <v>46</v>
      </c>
    </row>
    <row r="83" spans="1:30" x14ac:dyDescent="0.25">
      <c r="A83" s="5">
        <v>51695859</v>
      </c>
      <c r="B83" s="6" t="s">
        <v>838</v>
      </c>
      <c r="C83" s="6" t="s">
        <v>839</v>
      </c>
      <c r="D83" s="6" t="s">
        <v>840</v>
      </c>
      <c r="E83" s="6" t="s">
        <v>841</v>
      </c>
      <c r="F83" s="6"/>
      <c r="G83" s="6">
        <v>51576660</v>
      </c>
      <c r="H83" s="6" t="s">
        <v>294</v>
      </c>
      <c r="I83" s="6">
        <v>51609648</v>
      </c>
      <c r="J83" s="6" t="s">
        <v>149</v>
      </c>
      <c r="K83" s="5" t="s">
        <v>58</v>
      </c>
      <c r="L83" s="7" t="s">
        <v>59</v>
      </c>
      <c r="M83" s="7" t="s">
        <v>38</v>
      </c>
      <c r="N83" s="8" t="s">
        <v>151</v>
      </c>
      <c r="O83" s="9" t="s">
        <v>842</v>
      </c>
      <c r="P83" s="8" t="s">
        <v>62</v>
      </c>
      <c r="Q83" s="9" t="s">
        <v>63</v>
      </c>
      <c r="R83" s="9" t="s">
        <v>14176</v>
      </c>
      <c r="S83" s="10">
        <v>42950</v>
      </c>
      <c r="T83" s="11">
        <v>43650</v>
      </c>
      <c r="U83" s="12">
        <v>43661</v>
      </c>
      <c r="V83" s="13">
        <v>6624583</v>
      </c>
      <c r="W83" s="19" t="s">
        <v>843</v>
      </c>
      <c r="X83" s="15" t="s">
        <v>844</v>
      </c>
      <c r="Y83" s="16">
        <v>69214</v>
      </c>
      <c r="Z83" s="17" t="s">
        <v>845</v>
      </c>
      <c r="AA83" s="11" t="s">
        <v>846</v>
      </c>
      <c r="AB83" s="18">
        <v>14418</v>
      </c>
      <c r="AC83" s="8" t="s">
        <v>15682</v>
      </c>
      <c r="AD83" s="16" t="s">
        <v>46</v>
      </c>
    </row>
    <row r="84" spans="1:30" x14ac:dyDescent="0.25">
      <c r="A84" s="5">
        <v>51696227</v>
      </c>
      <c r="B84" s="6" t="s">
        <v>847</v>
      </c>
      <c r="C84" s="6" t="s">
        <v>848</v>
      </c>
      <c r="D84" s="6" t="s">
        <v>849</v>
      </c>
      <c r="E84" s="6" t="s">
        <v>850</v>
      </c>
      <c r="F84" s="6"/>
      <c r="G84" s="6">
        <v>51698635</v>
      </c>
      <c r="H84" s="6" t="s">
        <v>851</v>
      </c>
      <c r="I84" s="6">
        <v>51609648</v>
      </c>
      <c r="J84" s="6" t="s">
        <v>149</v>
      </c>
      <c r="K84" s="5" t="s">
        <v>58</v>
      </c>
      <c r="L84" s="7" t="s">
        <v>59</v>
      </c>
      <c r="M84" s="7" t="s">
        <v>38</v>
      </c>
      <c r="N84" s="8" t="s">
        <v>378</v>
      </c>
      <c r="O84" s="9" t="s">
        <v>163</v>
      </c>
      <c r="P84" s="8" t="s">
        <v>62</v>
      </c>
      <c r="Q84" s="9" t="s">
        <v>63</v>
      </c>
      <c r="R84" s="9" t="s">
        <v>14176</v>
      </c>
      <c r="S84" s="10">
        <v>42951</v>
      </c>
      <c r="T84" s="11">
        <v>43010</v>
      </c>
      <c r="U84" s="12">
        <v>43031</v>
      </c>
      <c r="V84" s="13">
        <v>6624588</v>
      </c>
      <c r="W84" s="19" t="s">
        <v>852</v>
      </c>
      <c r="X84" s="15" t="s">
        <v>853</v>
      </c>
      <c r="Y84" s="16">
        <v>69218</v>
      </c>
      <c r="Z84" s="17" t="s">
        <v>854</v>
      </c>
      <c r="AA84" s="11" t="s">
        <v>855</v>
      </c>
      <c r="AB84" s="18">
        <v>14421</v>
      </c>
      <c r="AC84" s="9" t="s">
        <v>15683</v>
      </c>
      <c r="AD84" s="16" t="s">
        <v>46</v>
      </c>
    </row>
    <row r="85" spans="1:30" x14ac:dyDescent="0.25">
      <c r="A85" s="5">
        <v>51698635</v>
      </c>
      <c r="B85" s="6" t="s">
        <v>851</v>
      </c>
      <c r="C85" s="6" t="s">
        <v>858</v>
      </c>
      <c r="D85" s="6" t="s">
        <v>859</v>
      </c>
      <c r="E85" s="6" t="s">
        <v>860</v>
      </c>
      <c r="F85" s="6"/>
      <c r="G85" s="6">
        <v>51609648</v>
      </c>
      <c r="H85" s="6" t="s">
        <v>149</v>
      </c>
      <c r="I85" s="6">
        <v>51621455</v>
      </c>
      <c r="J85" s="6" t="s">
        <v>150</v>
      </c>
      <c r="K85" s="5" t="s">
        <v>70</v>
      </c>
      <c r="L85" s="7" t="s">
        <v>37</v>
      </c>
      <c r="M85" s="7" t="s">
        <v>38</v>
      </c>
      <c r="N85" s="8" t="s">
        <v>378</v>
      </c>
      <c r="O85" s="9" t="s">
        <v>163</v>
      </c>
      <c r="P85" s="8" t="s">
        <v>62</v>
      </c>
      <c r="Q85" s="9" t="s">
        <v>73</v>
      </c>
      <c r="R85" s="9" t="s">
        <v>14176</v>
      </c>
      <c r="S85" s="10">
        <v>42971</v>
      </c>
      <c r="T85" s="11">
        <v>43010</v>
      </c>
      <c r="U85" s="12">
        <v>43031</v>
      </c>
      <c r="V85" s="13">
        <v>6624596</v>
      </c>
      <c r="W85" s="19" t="s">
        <v>861</v>
      </c>
      <c r="X85" s="15" t="s">
        <v>862</v>
      </c>
      <c r="Y85" s="16">
        <v>69223</v>
      </c>
      <c r="Z85" s="17" t="s">
        <v>863</v>
      </c>
      <c r="AA85" s="11" t="s">
        <v>864</v>
      </c>
      <c r="AB85" s="18">
        <v>14436</v>
      </c>
      <c r="AC85" s="9" t="s">
        <v>15684</v>
      </c>
      <c r="AD85" s="16" t="s">
        <v>46</v>
      </c>
    </row>
    <row r="86" spans="1:30" x14ac:dyDescent="0.25">
      <c r="A86" s="5">
        <v>51696233</v>
      </c>
      <c r="B86" s="6" t="s">
        <v>865</v>
      </c>
      <c r="C86" s="6" t="s">
        <v>866</v>
      </c>
      <c r="D86" s="6" t="s">
        <v>867</v>
      </c>
      <c r="E86" s="6" t="s">
        <v>868</v>
      </c>
      <c r="F86" s="6" t="s">
        <v>869</v>
      </c>
      <c r="G86" s="6">
        <v>51588225</v>
      </c>
      <c r="H86" s="6" t="s">
        <v>212</v>
      </c>
      <c r="I86" s="6">
        <v>51747002</v>
      </c>
      <c r="J86" s="6" t="s">
        <v>57</v>
      </c>
      <c r="K86" s="5" t="s">
        <v>58</v>
      </c>
      <c r="L86" s="7" t="s">
        <v>59</v>
      </c>
      <c r="M86" s="7" t="s">
        <v>38</v>
      </c>
      <c r="N86" s="8" t="s">
        <v>162</v>
      </c>
      <c r="O86" s="9" t="s">
        <v>335</v>
      </c>
      <c r="P86" s="8" t="s">
        <v>72</v>
      </c>
      <c r="Q86" s="9" t="s">
        <v>63</v>
      </c>
      <c r="R86" s="9" t="s">
        <v>14176</v>
      </c>
      <c r="S86" s="10">
        <v>42951</v>
      </c>
      <c r="T86" s="11">
        <v>43756</v>
      </c>
      <c r="U86" s="12">
        <v>43770</v>
      </c>
      <c r="V86" s="13">
        <v>6624651</v>
      </c>
      <c r="W86" s="19" t="s">
        <v>870</v>
      </c>
      <c r="X86" s="15" t="s">
        <v>871</v>
      </c>
      <c r="Y86" s="16">
        <v>69251</v>
      </c>
      <c r="Z86" s="17" t="s">
        <v>872</v>
      </c>
      <c r="AA86" s="11" t="s">
        <v>873</v>
      </c>
      <c r="AB86" s="18">
        <v>14482</v>
      </c>
      <c r="AC86" s="9"/>
      <c r="AD86" s="16" t="s">
        <v>46</v>
      </c>
    </row>
    <row r="87" spans="1:30" x14ac:dyDescent="0.25">
      <c r="A87" s="5">
        <v>51698640</v>
      </c>
      <c r="B87" s="6" t="s">
        <v>248</v>
      </c>
      <c r="C87" s="6" t="s">
        <v>883</v>
      </c>
      <c r="D87" s="6" t="s">
        <v>884</v>
      </c>
      <c r="E87" s="6" t="s">
        <v>885</v>
      </c>
      <c r="F87" s="6" t="s">
        <v>886</v>
      </c>
      <c r="G87" s="6">
        <v>51747002</v>
      </c>
      <c r="H87" s="6" t="s">
        <v>57</v>
      </c>
      <c r="I87" s="6">
        <v>51621455</v>
      </c>
      <c r="J87" s="6" t="s">
        <v>150</v>
      </c>
      <c r="K87" s="5" t="s">
        <v>70</v>
      </c>
      <c r="L87" s="7" t="s">
        <v>37</v>
      </c>
      <c r="M87" s="7" t="s">
        <v>38</v>
      </c>
      <c r="N87" s="8" t="s">
        <v>60</v>
      </c>
      <c r="O87" s="9" t="s">
        <v>315</v>
      </c>
      <c r="P87" s="8" t="s">
        <v>72</v>
      </c>
      <c r="Q87" s="9" t="s">
        <v>73</v>
      </c>
      <c r="R87" s="9" t="s">
        <v>14176</v>
      </c>
      <c r="S87" s="10">
        <v>42971</v>
      </c>
      <c r="T87" s="11">
        <v>43017</v>
      </c>
      <c r="U87" s="12">
        <v>43031</v>
      </c>
      <c r="V87" s="13">
        <v>6624630</v>
      </c>
      <c r="W87" s="19" t="s">
        <v>887</v>
      </c>
      <c r="X87" s="15" t="s">
        <v>888</v>
      </c>
      <c r="Y87" s="16">
        <v>69297</v>
      </c>
      <c r="Z87" s="17" t="s">
        <v>889</v>
      </c>
      <c r="AA87" s="11" t="s">
        <v>890</v>
      </c>
      <c r="AB87" s="18">
        <v>14496</v>
      </c>
      <c r="AC87" s="8"/>
      <c r="AD87" s="16" t="s">
        <v>46</v>
      </c>
    </row>
    <row r="88" spans="1:30" x14ac:dyDescent="0.25">
      <c r="A88" s="5">
        <v>51699630</v>
      </c>
      <c r="B88" s="6" t="s">
        <v>892</v>
      </c>
      <c r="C88" s="6" t="s">
        <v>893</v>
      </c>
      <c r="D88" s="6" t="s">
        <v>894</v>
      </c>
      <c r="E88" s="6" t="s">
        <v>895</v>
      </c>
      <c r="F88" s="6" t="s">
        <v>896</v>
      </c>
      <c r="G88" s="6">
        <v>51607523</v>
      </c>
      <c r="H88" s="6" t="s">
        <v>185</v>
      </c>
      <c r="I88" s="6">
        <v>51772919</v>
      </c>
      <c r="J88" s="6" t="s">
        <v>186</v>
      </c>
      <c r="K88" s="5" t="s">
        <v>58</v>
      </c>
      <c r="L88" s="7" t="s">
        <v>59</v>
      </c>
      <c r="M88" s="7" t="s">
        <v>38</v>
      </c>
      <c r="N88" s="8" t="s">
        <v>187</v>
      </c>
      <c r="O88" s="9" t="s">
        <v>93</v>
      </c>
      <c r="P88" s="8" t="s">
        <v>62</v>
      </c>
      <c r="Q88" s="9" t="s">
        <v>63</v>
      </c>
      <c r="R88" s="9" t="s">
        <v>14176</v>
      </c>
      <c r="S88" s="10">
        <v>42972</v>
      </c>
      <c r="T88" s="11">
        <v>43017</v>
      </c>
      <c r="U88" s="12">
        <v>43038</v>
      </c>
      <c r="V88" s="13">
        <v>6624642</v>
      </c>
      <c r="W88" s="19" t="s">
        <v>897</v>
      </c>
      <c r="X88" s="15" t="s">
        <v>898</v>
      </c>
      <c r="Y88" s="16">
        <v>69016</v>
      </c>
      <c r="Z88" s="17" t="s">
        <v>899</v>
      </c>
      <c r="AA88" s="11" t="s">
        <v>900</v>
      </c>
      <c r="AB88" s="18">
        <v>14488</v>
      </c>
      <c r="AC88" s="8"/>
      <c r="AD88" s="16" t="s">
        <v>46</v>
      </c>
    </row>
    <row r="89" spans="1:30" x14ac:dyDescent="0.25">
      <c r="A89" s="5">
        <v>51700481</v>
      </c>
      <c r="B89" s="6" t="s">
        <v>901</v>
      </c>
      <c r="C89" s="6" t="s">
        <v>902</v>
      </c>
      <c r="D89" s="6" t="s">
        <v>903</v>
      </c>
      <c r="E89" s="6" t="s">
        <v>904</v>
      </c>
      <c r="F89" s="6"/>
      <c r="G89" s="6">
        <v>51757905</v>
      </c>
      <c r="H89" s="6" t="s">
        <v>304</v>
      </c>
      <c r="I89" s="6">
        <v>51547367</v>
      </c>
      <c r="J89" s="6" t="s">
        <v>50</v>
      </c>
      <c r="K89" s="5" t="s">
        <v>305</v>
      </c>
      <c r="L89" s="7" t="s">
        <v>37</v>
      </c>
      <c r="M89" s="7" t="s">
        <v>38</v>
      </c>
      <c r="N89" s="8" t="s">
        <v>39</v>
      </c>
      <c r="O89" s="9" t="s">
        <v>61</v>
      </c>
      <c r="P89" s="8" t="s">
        <v>62</v>
      </c>
      <c r="Q89" s="9" t="s">
        <v>63</v>
      </c>
      <c r="R89" s="9" t="s">
        <v>723</v>
      </c>
      <c r="S89" s="10">
        <v>42978</v>
      </c>
      <c r="T89" s="11">
        <v>43024</v>
      </c>
      <c r="U89" s="12">
        <v>43038</v>
      </c>
      <c r="V89" s="13">
        <v>6624671</v>
      </c>
      <c r="W89" s="19" t="s">
        <v>905</v>
      </c>
      <c r="X89" s="15" t="s">
        <v>906</v>
      </c>
      <c r="Y89" s="16">
        <v>69413</v>
      </c>
      <c r="Z89" s="17" t="s">
        <v>907</v>
      </c>
      <c r="AA89" s="11" t="s">
        <v>908</v>
      </c>
      <c r="AB89" s="18">
        <v>14405</v>
      </c>
      <c r="AC89" s="8"/>
      <c r="AD89" s="16" t="s">
        <v>46</v>
      </c>
    </row>
    <row r="90" spans="1:30" x14ac:dyDescent="0.25">
      <c r="A90" s="5">
        <v>51700458</v>
      </c>
      <c r="B90" s="6" t="s">
        <v>909</v>
      </c>
      <c r="C90" s="6" t="s">
        <v>910</v>
      </c>
      <c r="D90" s="6" t="s">
        <v>911</v>
      </c>
      <c r="E90" s="6" t="s">
        <v>912</v>
      </c>
      <c r="F90" s="6" t="s">
        <v>913</v>
      </c>
      <c r="G90" s="6">
        <v>51547597</v>
      </c>
      <c r="H90" s="6" t="s">
        <v>341</v>
      </c>
      <c r="I90" s="6">
        <v>51814930</v>
      </c>
      <c r="J90" s="6" t="s">
        <v>342</v>
      </c>
      <c r="K90" s="5" t="s">
        <v>58</v>
      </c>
      <c r="L90" s="7" t="s">
        <v>59</v>
      </c>
      <c r="M90" s="7" t="s">
        <v>38</v>
      </c>
      <c r="N90" s="8" t="s">
        <v>343</v>
      </c>
      <c r="O90" s="9" t="s">
        <v>163</v>
      </c>
      <c r="P90" s="8" t="s">
        <v>62</v>
      </c>
      <c r="Q90" s="9" t="s">
        <v>63</v>
      </c>
      <c r="R90" s="9" t="s">
        <v>723</v>
      </c>
      <c r="S90" s="10">
        <v>42978</v>
      </c>
      <c r="T90" s="11">
        <v>43031</v>
      </c>
      <c r="U90" s="12">
        <v>43045</v>
      </c>
      <c r="V90" s="13">
        <v>6624666</v>
      </c>
      <c r="W90" s="19" t="s">
        <v>914</v>
      </c>
      <c r="X90" s="15" t="s">
        <v>915</v>
      </c>
      <c r="Y90" s="16">
        <v>69046</v>
      </c>
      <c r="Z90" s="17" t="s">
        <v>916</v>
      </c>
      <c r="AA90" s="11" t="s">
        <v>917</v>
      </c>
      <c r="AB90" s="18">
        <v>14497</v>
      </c>
      <c r="AC90" s="8"/>
      <c r="AD90" s="16" t="s">
        <v>46</v>
      </c>
    </row>
    <row r="91" spans="1:30" x14ac:dyDescent="0.25">
      <c r="A91" s="5">
        <v>51701116</v>
      </c>
      <c r="B91" s="6" t="s">
        <v>918</v>
      </c>
      <c r="C91" s="6" t="s">
        <v>919</v>
      </c>
      <c r="D91" s="6" t="s">
        <v>920</v>
      </c>
      <c r="E91" s="6" t="s">
        <v>921</v>
      </c>
      <c r="F91" s="6" t="s">
        <v>922</v>
      </c>
      <c r="G91" s="6">
        <v>51615282</v>
      </c>
      <c r="H91" s="6" t="s">
        <v>91</v>
      </c>
      <c r="I91" s="6">
        <v>51747002</v>
      </c>
      <c r="J91" s="6" t="s">
        <v>57</v>
      </c>
      <c r="K91" s="5" t="s">
        <v>58</v>
      </c>
      <c r="L91" s="7" t="s">
        <v>59</v>
      </c>
      <c r="M91" s="7" t="s">
        <v>38</v>
      </c>
      <c r="N91" s="8" t="s">
        <v>92</v>
      </c>
      <c r="O91" s="9" t="s">
        <v>61</v>
      </c>
      <c r="P91" s="8" t="s">
        <v>62</v>
      </c>
      <c r="Q91" s="9" t="s">
        <v>63</v>
      </c>
      <c r="R91" s="9" t="s">
        <v>723</v>
      </c>
      <c r="S91" s="10">
        <v>42985</v>
      </c>
      <c r="T91" s="11">
        <v>43024</v>
      </c>
      <c r="U91" s="12">
        <v>43038</v>
      </c>
      <c r="V91" s="13">
        <v>6624675</v>
      </c>
      <c r="W91" s="19" t="s">
        <v>924</v>
      </c>
      <c r="X91" s="15" t="s">
        <v>925</v>
      </c>
      <c r="Y91" s="16">
        <v>69414</v>
      </c>
      <c r="Z91" s="17" t="s">
        <v>926</v>
      </c>
      <c r="AA91" s="11" t="s">
        <v>927</v>
      </c>
      <c r="AB91" s="18">
        <v>14495</v>
      </c>
      <c r="AC91" s="8"/>
      <c r="AD91" s="16" t="s">
        <v>46</v>
      </c>
    </row>
    <row r="92" spans="1:30" x14ac:dyDescent="0.25">
      <c r="A92" s="5">
        <v>51695853</v>
      </c>
      <c r="B92" s="6" t="s">
        <v>928</v>
      </c>
      <c r="C92" s="6" t="s">
        <v>929</v>
      </c>
      <c r="D92" s="6" t="s">
        <v>930</v>
      </c>
      <c r="E92" s="6" t="s">
        <v>931</v>
      </c>
      <c r="F92" s="6" t="s">
        <v>932</v>
      </c>
      <c r="G92" s="6">
        <v>51698640</v>
      </c>
      <c r="H92" s="6" t="s">
        <v>248</v>
      </c>
      <c r="I92" s="6">
        <v>51747002</v>
      </c>
      <c r="J92" s="6" t="s">
        <v>57</v>
      </c>
      <c r="K92" s="5" t="s">
        <v>58</v>
      </c>
      <c r="L92" s="7" t="s">
        <v>59</v>
      </c>
      <c r="M92" s="7" t="s">
        <v>38</v>
      </c>
      <c r="N92" s="8" t="s">
        <v>60</v>
      </c>
      <c r="O92" s="9" t="s">
        <v>315</v>
      </c>
      <c r="P92" s="8" t="s">
        <v>62</v>
      </c>
      <c r="Q92" s="9" t="s">
        <v>63</v>
      </c>
      <c r="R92" s="9" t="s">
        <v>14176</v>
      </c>
      <c r="S92" s="10">
        <v>42950</v>
      </c>
      <c r="T92" s="11">
        <v>43017</v>
      </c>
      <c r="U92" s="12"/>
      <c r="V92" s="13">
        <v>6624639</v>
      </c>
      <c r="W92" s="19" t="s">
        <v>933</v>
      </c>
      <c r="X92" s="15" t="s">
        <v>934</v>
      </c>
      <c r="Y92" s="16">
        <v>48580</v>
      </c>
      <c r="Z92" s="17" t="s">
        <v>935</v>
      </c>
      <c r="AA92" s="11" t="s">
        <v>936</v>
      </c>
      <c r="AB92" s="18">
        <v>14477</v>
      </c>
      <c r="AC92" s="8"/>
      <c r="AD92" s="16" t="s">
        <v>46</v>
      </c>
    </row>
    <row r="93" spans="1:30" x14ac:dyDescent="0.25">
      <c r="A93" s="5">
        <v>51701118</v>
      </c>
      <c r="B93" s="6" t="s">
        <v>937</v>
      </c>
      <c r="C93" s="6" t="s">
        <v>938</v>
      </c>
      <c r="D93" s="6" t="s">
        <v>939</v>
      </c>
      <c r="E93" s="6" t="s">
        <v>940</v>
      </c>
      <c r="F93" s="6" t="s">
        <v>941</v>
      </c>
      <c r="G93" s="6">
        <v>51547597</v>
      </c>
      <c r="H93" s="6" t="s">
        <v>341</v>
      </c>
      <c r="I93" s="6">
        <v>51814930</v>
      </c>
      <c r="J93" s="6" t="s">
        <v>342</v>
      </c>
      <c r="K93" s="5" t="s">
        <v>58</v>
      </c>
      <c r="L93" s="7" t="s">
        <v>59</v>
      </c>
      <c r="M93" s="7" t="s">
        <v>38</v>
      </c>
      <c r="N93" s="8" t="s">
        <v>343</v>
      </c>
      <c r="O93" s="9" t="s">
        <v>163</v>
      </c>
      <c r="P93" s="8" t="s">
        <v>62</v>
      </c>
      <c r="Q93" s="9" t="s">
        <v>63</v>
      </c>
      <c r="R93" s="9" t="s">
        <v>723</v>
      </c>
      <c r="S93" s="10">
        <v>42985</v>
      </c>
      <c r="T93" s="11">
        <v>43031</v>
      </c>
      <c r="U93" s="12">
        <v>43045</v>
      </c>
      <c r="V93" s="13">
        <v>6624658</v>
      </c>
      <c r="W93" s="19" t="s">
        <v>942</v>
      </c>
      <c r="X93" s="15" t="s">
        <v>943</v>
      </c>
      <c r="Y93" s="16">
        <v>69024</v>
      </c>
      <c r="Z93" s="17" t="s">
        <v>944</v>
      </c>
      <c r="AA93" s="11" t="s">
        <v>945</v>
      </c>
      <c r="AB93" s="18">
        <v>621</v>
      </c>
      <c r="AC93" s="8"/>
      <c r="AD93" s="16" t="s">
        <v>46</v>
      </c>
    </row>
    <row r="94" spans="1:30" x14ac:dyDescent="0.25">
      <c r="A94" s="5">
        <v>51701985</v>
      </c>
      <c r="B94" s="6" t="s">
        <v>946</v>
      </c>
      <c r="C94" s="6" t="s">
        <v>947</v>
      </c>
      <c r="D94" s="6" t="s">
        <v>948</v>
      </c>
      <c r="E94" s="6" t="s">
        <v>949</v>
      </c>
      <c r="F94" s="6" t="s">
        <v>950</v>
      </c>
      <c r="G94" s="6">
        <v>51607523</v>
      </c>
      <c r="H94" s="6" t="s">
        <v>185</v>
      </c>
      <c r="I94" s="6">
        <v>51772919</v>
      </c>
      <c r="J94" s="6" t="s">
        <v>186</v>
      </c>
      <c r="K94" s="5" t="s">
        <v>58</v>
      </c>
      <c r="L94" s="7" t="s">
        <v>59</v>
      </c>
      <c r="M94" s="7" t="s">
        <v>38</v>
      </c>
      <c r="N94" s="8" t="s">
        <v>187</v>
      </c>
      <c r="O94" s="9" t="s">
        <v>163</v>
      </c>
      <c r="P94" s="8" t="s">
        <v>62</v>
      </c>
      <c r="Q94" s="9" t="s">
        <v>63</v>
      </c>
      <c r="R94" s="9" t="s">
        <v>723</v>
      </c>
      <c r="S94" s="10">
        <v>42992</v>
      </c>
      <c r="T94" s="11">
        <v>43031</v>
      </c>
      <c r="U94" s="12">
        <v>43045</v>
      </c>
      <c r="V94" s="13">
        <v>6624664</v>
      </c>
      <c r="W94" s="19" t="s">
        <v>951</v>
      </c>
      <c r="X94" s="15" t="s">
        <v>952</v>
      </c>
      <c r="Y94" s="16">
        <v>69008</v>
      </c>
      <c r="Z94" s="17" t="s">
        <v>953</v>
      </c>
      <c r="AA94" s="11" t="s">
        <v>954</v>
      </c>
      <c r="AB94" s="18">
        <v>14451</v>
      </c>
      <c r="AC94" s="8"/>
      <c r="AD94" s="16" t="s">
        <v>46</v>
      </c>
    </row>
    <row r="95" spans="1:30" x14ac:dyDescent="0.25">
      <c r="A95" s="5">
        <v>51695613</v>
      </c>
      <c r="B95" s="6" t="s">
        <v>955</v>
      </c>
      <c r="C95" s="6" t="s">
        <v>956</v>
      </c>
      <c r="D95" s="6" t="s">
        <v>957</v>
      </c>
      <c r="E95" s="6" t="s">
        <v>958</v>
      </c>
      <c r="F95" s="6"/>
      <c r="G95" s="6">
        <v>51581034</v>
      </c>
      <c r="H95" s="6" t="s">
        <v>30</v>
      </c>
      <c r="I95" s="6">
        <v>51758030</v>
      </c>
      <c r="J95" s="6" t="s">
        <v>2140</v>
      </c>
      <c r="K95" s="5" t="s">
        <v>275</v>
      </c>
      <c r="L95" s="7" t="s">
        <v>37</v>
      </c>
      <c r="M95" s="7" t="s">
        <v>38</v>
      </c>
      <c r="N95" s="8" t="s">
        <v>39</v>
      </c>
      <c r="O95" s="9" t="s">
        <v>163</v>
      </c>
      <c r="P95" s="8" t="s">
        <v>72</v>
      </c>
      <c r="Q95" s="9" t="s">
        <v>199</v>
      </c>
      <c r="R95" s="9" t="s">
        <v>14176</v>
      </c>
      <c r="S95" s="10">
        <v>42948</v>
      </c>
      <c r="T95" s="11">
        <v>42989</v>
      </c>
      <c r="U95" s="12">
        <v>43010</v>
      </c>
      <c r="V95" s="13">
        <v>6624535</v>
      </c>
      <c r="W95" s="19" t="s">
        <v>959</v>
      </c>
      <c r="X95" s="15" t="s">
        <v>960</v>
      </c>
      <c r="Y95" s="16">
        <v>69061</v>
      </c>
      <c r="Z95" s="17" t="s">
        <v>961</v>
      </c>
      <c r="AA95" s="11" t="s">
        <v>962</v>
      </c>
      <c r="AB95" s="18">
        <v>16187</v>
      </c>
      <c r="AC95" s="8"/>
      <c r="AD95" s="16" t="s">
        <v>46</v>
      </c>
    </row>
    <row r="96" spans="1:30" x14ac:dyDescent="0.25">
      <c r="A96" s="5">
        <v>51705903</v>
      </c>
      <c r="B96" s="6" t="s">
        <v>963</v>
      </c>
      <c r="C96" s="6" t="s">
        <v>964</v>
      </c>
      <c r="D96" s="6" t="s">
        <v>965</v>
      </c>
      <c r="E96" s="6" t="s">
        <v>966</v>
      </c>
      <c r="F96" s="6" t="s">
        <v>967</v>
      </c>
      <c r="G96" s="6">
        <v>51576660</v>
      </c>
      <c r="H96" s="6" t="s">
        <v>294</v>
      </c>
      <c r="I96" s="6">
        <v>51609648</v>
      </c>
      <c r="J96" s="6" t="s">
        <v>149</v>
      </c>
      <c r="K96" s="5" t="s">
        <v>58</v>
      </c>
      <c r="L96" s="7" t="s">
        <v>59</v>
      </c>
      <c r="M96" s="7" t="s">
        <v>38</v>
      </c>
      <c r="N96" s="8" t="s">
        <v>151</v>
      </c>
      <c r="O96" s="9" t="s">
        <v>295</v>
      </c>
      <c r="P96" s="8" t="s">
        <v>62</v>
      </c>
      <c r="Q96" s="9" t="s">
        <v>63</v>
      </c>
      <c r="R96" s="9" t="s">
        <v>761</v>
      </c>
      <c r="S96" s="10">
        <v>43019</v>
      </c>
      <c r="T96" s="11">
        <v>43059</v>
      </c>
      <c r="U96" s="12">
        <v>43080</v>
      </c>
      <c r="V96" s="13">
        <v>6624709</v>
      </c>
      <c r="W96" s="19" t="s">
        <v>969</v>
      </c>
      <c r="X96" s="15" t="s">
        <v>970</v>
      </c>
      <c r="Y96" s="16">
        <v>69270</v>
      </c>
      <c r="Z96" s="17" t="s">
        <v>971</v>
      </c>
      <c r="AA96" s="11" t="s">
        <v>972</v>
      </c>
      <c r="AB96" s="18">
        <v>14408</v>
      </c>
      <c r="AC96" s="8"/>
      <c r="AD96" s="16" t="s">
        <v>46</v>
      </c>
    </row>
    <row r="97" spans="1:30" x14ac:dyDescent="0.25">
      <c r="A97" s="5">
        <v>51705702</v>
      </c>
      <c r="B97" s="6" t="s">
        <v>973</v>
      </c>
      <c r="C97" s="6" t="s">
        <v>974</v>
      </c>
      <c r="D97" s="6" t="s">
        <v>975</v>
      </c>
      <c r="E97" s="6" t="s">
        <v>976</v>
      </c>
      <c r="F97" s="6" t="s">
        <v>977</v>
      </c>
      <c r="G97" s="6">
        <v>51581034</v>
      </c>
      <c r="H97" s="6" t="s">
        <v>30</v>
      </c>
      <c r="I97" s="6">
        <v>51758030</v>
      </c>
      <c r="J97" s="6" t="s">
        <v>2140</v>
      </c>
      <c r="K97" s="5" t="s">
        <v>275</v>
      </c>
      <c r="L97" s="7" t="s">
        <v>37</v>
      </c>
      <c r="M97" s="7" t="s">
        <v>38</v>
      </c>
      <c r="N97" s="8" t="s">
        <v>151</v>
      </c>
      <c r="O97" s="9" t="s">
        <v>394</v>
      </c>
      <c r="P97" s="8" t="s">
        <v>62</v>
      </c>
      <c r="Q97" s="9" t="s">
        <v>199</v>
      </c>
      <c r="R97" s="9" t="s">
        <v>761</v>
      </c>
      <c r="S97" s="10">
        <v>43017</v>
      </c>
      <c r="T97" s="11">
        <v>43059</v>
      </c>
      <c r="U97" s="12">
        <v>43080</v>
      </c>
      <c r="V97" s="13">
        <v>6634001</v>
      </c>
      <c r="W97" s="19" t="s">
        <v>978</v>
      </c>
      <c r="X97" s="15" t="s">
        <v>979</v>
      </c>
      <c r="Y97" s="16">
        <v>69230</v>
      </c>
      <c r="Z97" s="17" t="s">
        <v>980</v>
      </c>
      <c r="AA97" s="11" t="s">
        <v>981</v>
      </c>
      <c r="AB97" s="18">
        <v>14484</v>
      </c>
      <c r="AC97" s="8" t="s">
        <v>15685</v>
      </c>
      <c r="AD97" s="16" t="s">
        <v>46</v>
      </c>
    </row>
    <row r="98" spans="1:30" x14ac:dyDescent="0.25">
      <c r="A98" s="5">
        <v>51706571</v>
      </c>
      <c r="B98" s="6" t="s">
        <v>982</v>
      </c>
      <c r="C98" s="6" t="s">
        <v>983</v>
      </c>
      <c r="D98" s="6" t="s">
        <v>984</v>
      </c>
      <c r="E98" s="6" t="s">
        <v>985</v>
      </c>
      <c r="F98" s="6" t="s">
        <v>986</v>
      </c>
      <c r="G98" s="6">
        <v>51698635</v>
      </c>
      <c r="H98" s="6" t="s">
        <v>851</v>
      </c>
      <c r="I98" s="6">
        <v>51609648</v>
      </c>
      <c r="J98" s="6" t="s">
        <v>149</v>
      </c>
      <c r="K98" s="5" t="s">
        <v>58</v>
      </c>
      <c r="L98" s="7" t="s">
        <v>59</v>
      </c>
      <c r="M98" s="7" t="s">
        <v>38</v>
      </c>
      <c r="N98" s="8" t="s">
        <v>378</v>
      </c>
      <c r="O98" s="9" t="s">
        <v>394</v>
      </c>
      <c r="P98" s="8" t="s">
        <v>62</v>
      </c>
      <c r="Q98" s="9" t="s">
        <v>63</v>
      </c>
      <c r="R98" s="9" t="s">
        <v>761</v>
      </c>
      <c r="S98" s="10">
        <v>43024</v>
      </c>
      <c r="T98" s="11">
        <v>43059</v>
      </c>
      <c r="U98" s="12">
        <v>43080</v>
      </c>
      <c r="V98" s="13">
        <v>6624722</v>
      </c>
      <c r="W98" s="19" t="s">
        <v>987</v>
      </c>
      <c r="X98" s="15" t="s">
        <v>988</v>
      </c>
      <c r="Y98" s="16">
        <v>69234</v>
      </c>
      <c r="Z98" s="17" t="s">
        <v>989</v>
      </c>
      <c r="AA98" s="11" t="s">
        <v>990</v>
      </c>
      <c r="AB98" s="18">
        <v>14381</v>
      </c>
      <c r="AC98" s="9" t="s">
        <v>15686</v>
      </c>
      <c r="AD98" s="16" t="s">
        <v>46</v>
      </c>
    </row>
    <row r="99" spans="1:30" x14ac:dyDescent="0.25">
      <c r="A99" s="5">
        <v>51709110</v>
      </c>
      <c r="B99" s="6" t="s">
        <v>993</v>
      </c>
      <c r="C99" s="6" t="s">
        <v>994</v>
      </c>
      <c r="D99" s="6" t="s">
        <v>995</v>
      </c>
      <c r="E99" s="6" t="s">
        <v>996</v>
      </c>
      <c r="F99" s="6" t="s">
        <v>997</v>
      </c>
      <c r="G99" s="6">
        <v>51559927</v>
      </c>
      <c r="H99" s="6" t="s">
        <v>409</v>
      </c>
      <c r="I99" s="6">
        <v>51772919</v>
      </c>
      <c r="J99" s="6" t="s">
        <v>186</v>
      </c>
      <c r="K99" s="5" t="s">
        <v>58</v>
      </c>
      <c r="L99" s="7" t="s">
        <v>59</v>
      </c>
      <c r="M99" s="7" t="s">
        <v>38</v>
      </c>
      <c r="N99" s="8" t="s">
        <v>413</v>
      </c>
      <c r="O99" s="9" t="s">
        <v>704</v>
      </c>
      <c r="P99" s="8" t="s">
        <v>62</v>
      </c>
      <c r="Q99" s="9" t="s">
        <v>63</v>
      </c>
      <c r="R99" s="9" t="s">
        <v>778</v>
      </c>
      <c r="S99" s="10">
        <v>43045</v>
      </c>
      <c r="T99" s="11">
        <v>43657</v>
      </c>
      <c r="U99" s="12">
        <v>43664</v>
      </c>
      <c r="V99" s="13">
        <v>6624733</v>
      </c>
      <c r="W99" s="19" t="s">
        <v>999</v>
      </c>
      <c r="X99" s="15" t="s">
        <v>1000</v>
      </c>
      <c r="Y99" s="16">
        <v>69239</v>
      </c>
      <c r="Z99" s="17" t="s">
        <v>1001</v>
      </c>
      <c r="AA99" s="11" t="s">
        <v>1002</v>
      </c>
      <c r="AB99" s="18">
        <v>14370</v>
      </c>
      <c r="AC99" s="9" t="s">
        <v>15687</v>
      </c>
      <c r="AD99" s="16" t="s">
        <v>46</v>
      </c>
    </row>
    <row r="100" spans="1:30" x14ac:dyDescent="0.25">
      <c r="A100" s="5">
        <v>51710500</v>
      </c>
      <c r="B100" s="6" t="s">
        <v>111</v>
      </c>
      <c r="C100" s="6" t="s">
        <v>1003</v>
      </c>
      <c r="D100" s="6" t="s">
        <v>911</v>
      </c>
      <c r="E100" s="6" t="s">
        <v>1004</v>
      </c>
      <c r="F100" s="6"/>
      <c r="G100" s="6">
        <v>51758030</v>
      </c>
      <c r="H100" s="6" t="s">
        <v>2140</v>
      </c>
      <c r="I100" s="6">
        <v>40166880</v>
      </c>
      <c r="J100" s="6" t="s">
        <v>51</v>
      </c>
      <c r="K100" s="5" t="s">
        <v>1005</v>
      </c>
      <c r="L100" s="7" t="s">
        <v>37</v>
      </c>
      <c r="M100" s="7" t="s">
        <v>38</v>
      </c>
      <c r="N100" s="8" t="s">
        <v>39</v>
      </c>
      <c r="O100" s="9"/>
      <c r="P100" s="8"/>
      <c r="Q100" s="9" t="s">
        <v>1007</v>
      </c>
      <c r="R100" s="9" t="s">
        <v>778</v>
      </c>
      <c r="S100" s="10">
        <v>43060</v>
      </c>
      <c r="T100" s="11"/>
      <c r="U100" s="12"/>
      <c r="V100" s="13">
        <v>6624725</v>
      </c>
      <c r="W100" s="19" t="s">
        <v>1008</v>
      </c>
      <c r="X100" s="15" t="s">
        <v>1009</v>
      </c>
      <c r="Y100" s="16">
        <v>12504</v>
      </c>
      <c r="Z100" s="17" t="s">
        <v>1010</v>
      </c>
      <c r="AA100" s="11" t="s">
        <v>1011</v>
      </c>
      <c r="AB100" s="18">
        <v>14375</v>
      </c>
      <c r="AC100" s="9"/>
      <c r="AD100" s="16" t="s">
        <v>46</v>
      </c>
    </row>
    <row r="101" spans="1:30" x14ac:dyDescent="0.25">
      <c r="A101" s="5">
        <v>51719217</v>
      </c>
      <c r="B101" s="6" t="s">
        <v>1012</v>
      </c>
      <c r="C101" s="6" t="s">
        <v>1013</v>
      </c>
      <c r="D101" s="6" t="s">
        <v>1014</v>
      </c>
      <c r="E101" s="6" t="s">
        <v>1015</v>
      </c>
      <c r="F101" s="6"/>
      <c r="G101" s="6">
        <v>51588223</v>
      </c>
      <c r="H101" s="6" t="s">
        <v>145</v>
      </c>
      <c r="I101" s="6">
        <v>51609648</v>
      </c>
      <c r="J101" s="6" t="s">
        <v>149</v>
      </c>
      <c r="K101" s="5" t="s">
        <v>58</v>
      </c>
      <c r="L101" s="7" t="s">
        <v>59</v>
      </c>
      <c r="M101" s="7" t="s">
        <v>38</v>
      </c>
      <c r="N101" s="8" t="s">
        <v>151</v>
      </c>
      <c r="O101" s="9" t="s">
        <v>1016</v>
      </c>
      <c r="P101" s="8" t="s">
        <v>72</v>
      </c>
      <c r="Q101" s="9" t="s">
        <v>63</v>
      </c>
      <c r="R101" s="9" t="s">
        <v>998</v>
      </c>
      <c r="S101" s="10">
        <v>43131</v>
      </c>
      <c r="T101" s="11">
        <v>43753</v>
      </c>
      <c r="U101" s="12"/>
      <c r="V101" s="13">
        <v>6624817</v>
      </c>
      <c r="W101" s="19" t="s">
        <v>1017</v>
      </c>
      <c r="X101" s="15" t="s">
        <v>1018</v>
      </c>
      <c r="Y101" s="16">
        <v>69304</v>
      </c>
      <c r="Z101" s="17" t="s">
        <v>1019</v>
      </c>
      <c r="AA101" s="11" t="s">
        <v>1020</v>
      </c>
      <c r="AB101" s="18">
        <v>14946</v>
      </c>
      <c r="AC101" s="8"/>
      <c r="AD101" s="16" t="s">
        <v>46</v>
      </c>
    </row>
    <row r="102" spans="1:30" x14ac:dyDescent="0.25">
      <c r="A102" s="5">
        <v>51722864</v>
      </c>
      <c r="B102" s="6" t="s">
        <v>1021</v>
      </c>
      <c r="C102" s="6" t="s">
        <v>1022</v>
      </c>
      <c r="D102" s="6" t="s">
        <v>1023</v>
      </c>
      <c r="E102" s="6" t="s">
        <v>777</v>
      </c>
      <c r="F102" s="6"/>
      <c r="G102" s="6">
        <v>51588223</v>
      </c>
      <c r="H102" s="6" t="s">
        <v>145</v>
      </c>
      <c r="I102" s="6">
        <v>51609648</v>
      </c>
      <c r="J102" s="6" t="s">
        <v>149</v>
      </c>
      <c r="K102" s="5" t="s">
        <v>58</v>
      </c>
      <c r="L102" s="7" t="s">
        <v>59</v>
      </c>
      <c r="M102" s="7" t="s">
        <v>38</v>
      </c>
      <c r="N102" s="8" t="s">
        <v>151</v>
      </c>
      <c r="O102" s="9" t="s">
        <v>1016</v>
      </c>
      <c r="P102" s="8" t="s">
        <v>72</v>
      </c>
      <c r="Q102" s="9" t="s">
        <v>63</v>
      </c>
      <c r="R102" s="9" t="s">
        <v>998</v>
      </c>
      <c r="S102" s="10">
        <v>43159</v>
      </c>
      <c r="T102" s="11">
        <v>43753</v>
      </c>
      <c r="U102" s="12"/>
      <c r="V102" s="13">
        <v>6624941</v>
      </c>
      <c r="W102" s="19" t="s">
        <v>1025</v>
      </c>
      <c r="X102" s="15" t="s">
        <v>1026</v>
      </c>
      <c r="Y102" s="16">
        <v>69482</v>
      </c>
      <c r="Z102" s="17" t="s">
        <v>1027</v>
      </c>
      <c r="AA102" s="11" t="s">
        <v>1028</v>
      </c>
      <c r="AB102" s="18">
        <v>14821</v>
      </c>
      <c r="AC102" s="8"/>
      <c r="AD102" s="16" t="s">
        <v>46</v>
      </c>
    </row>
    <row r="103" spans="1:30" x14ac:dyDescent="0.25">
      <c r="A103" s="5">
        <v>51715671</v>
      </c>
      <c r="B103" s="6" t="s">
        <v>1029</v>
      </c>
      <c r="C103" s="6" t="s">
        <v>1030</v>
      </c>
      <c r="D103" s="6" t="s">
        <v>1031</v>
      </c>
      <c r="E103" s="6" t="s">
        <v>1032</v>
      </c>
      <c r="F103" s="6" t="s">
        <v>1033</v>
      </c>
      <c r="G103" s="6">
        <v>51737073</v>
      </c>
      <c r="H103" s="6" t="s">
        <v>56</v>
      </c>
      <c r="I103" s="6">
        <v>51747002</v>
      </c>
      <c r="J103" s="6" t="s">
        <v>57</v>
      </c>
      <c r="K103" s="5" t="s">
        <v>58</v>
      </c>
      <c r="L103" s="7" t="s">
        <v>59</v>
      </c>
      <c r="M103" s="7" t="s">
        <v>38</v>
      </c>
      <c r="N103" s="8" t="s">
        <v>60</v>
      </c>
      <c r="O103" s="9" t="s">
        <v>394</v>
      </c>
      <c r="P103" s="8" t="s">
        <v>72</v>
      </c>
      <c r="Q103" s="9" t="s">
        <v>63</v>
      </c>
      <c r="R103" s="9" t="s">
        <v>968</v>
      </c>
      <c r="S103" s="10">
        <v>43108</v>
      </c>
      <c r="T103" s="11">
        <v>43143</v>
      </c>
      <c r="U103" s="12">
        <v>43157</v>
      </c>
      <c r="V103" s="13">
        <v>6624749</v>
      </c>
      <c r="W103" s="19" t="s">
        <v>1034</v>
      </c>
      <c r="X103" s="15" t="s">
        <v>1035</v>
      </c>
      <c r="Y103" s="16">
        <v>69354</v>
      </c>
      <c r="Z103" s="17" t="s">
        <v>1036</v>
      </c>
      <c r="AA103" s="11" t="s">
        <v>1037</v>
      </c>
      <c r="AB103" s="18">
        <v>2976</v>
      </c>
      <c r="AC103" s="8"/>
      <c r="AD103" s="16" t="s">
        <v>46</v>
      </c>
    </row>
    <row r="104" spans="1:30" x14ac:dyDescent="0.25">
      <c r="A104" s="5">
        <v>51715940</v>
      </c>
      <c r="B104" s="6" t="s">
        <v>1038</v>
      </c>
      <c r="C104" s="6" t="s">
        <v>1039</v>
      </c>
      <c r="D104" s="6" t="s">
        <v>1040</v>
      </c>
      <c r="E104" s="6" t="s">
        <v>1041</v>
      </c>
      <c r="F104" s="6" t="s">
        <v>1042</v>
      </c>
      <c r="G104" s="6">
        <v>51615282</v>
      </c>
      <c r="H104" s="6" t="s">
        <v>91</v>
      </c>
      <c r="I104" s="6">
        <v>51747002</v>
      </c>
      <c r="J104" s="6" t="s">
        <v>57</v>
      </c>
      <c r="K104" s="5" t="s">
        <v>58</v>
      </c>
      <c r="L104" s="7" t="s">
        <v>59</v>
      </c>
      <c r="M104" s="7" t="s">
        <v>38</v>
      </c>
      <c r="N104" s="8" t="s">
        <v>92</v>
      </c>
      <c r="O104" s="9" t="s">
        <v>394</v>
      </c>
      <c r="P104" s="8" t="s">
        <v>62</v>
      </c>
      <c r="Q104" s="9" t="s">
        <v>63</v>
      </c>
      <c r="R104" s="9" t="s">
        <v>968</v>
      </c>
      <c r="S104" s="10">
        <v>43108</v>
      </c>
      <c r="T104" s="11">
        <v>43143</v>
      </c>
      <c r="U104" s="12">
        <v>43157</v>
      </c>
      <c r="V104" s="13">
        <v>6624755</v>
      </c>
      <c r="W104" s="19" t="s">
        <v>1043</v>
      </c>
      <c r="X104" s="15" t="s">
        <v>1044</v>
      </c>
      <c r="Y104" s="16">
        <v>69356</v>
      </c>
      <c r="Z104" s="17" t="s">
        <v>1045</v>
      </c>
      <c r="AA104" s="11" t="s">
        <v>1046</v>
      </c>
      <c r="AB104" s="18">
        <v>14480</v>
      </c>
      <c r="AC104" s="8"/>
      <c r="AD104" s="16" t="s">
        <v>46</v>
      </c>
    </row>
    <row r="105" spans="1:30" x14ac:dyDescent="0.25">
      <c r="A105" s="5">
        <v>51722772</v>
      </c>
      <c r="B105" s="6" t="s">
        <v>1049</v>
      </c>
      <c r="C105" s="6" t="s">
        <v>1050</v>
      </c>
      <c r="D105" s="6" t="s">
        <v>1051</v>
      </c>
      <c r="E105" s="6" t="s">
        <v>1052</v>
      </c>
      <c r="F105" s="6"/>
      <c r="G105" s="6">
        <v>51588223</v>
      </c>
      <c r="H105" s="6" t="s">
        <v>145</v>
      </c>
      <c r="I105" s="6">
        <v>51609648</v>
      </c>
      <c r="J105" s="6" t="s">
        <v>149</v>
      </c>
      <c r="K105" s="5" t="s">
        <v>58</v>
      </c>
      <c r="L105" s="7" t="s">
        <v>59</v>
      </c>
      <c r="M105" s="7" t="s">
        <v>38</v>
      </c>
      <c r="N105" s="8" t="s">
        <v>151</v>
      </c>
      <c r="O105" s="9" t="s">
        <v>1016</v>
      </c>
      <c r="P105" s="8" t="s">
        <v>72</v>
      </c>
      <c r="Q105" s="9" t="s">
        <v>63</v>
      </c>
      <c r="R105" s="9" t="s">
        <v>998</v>
      </c>
      <c r="S105" s="10">
        <v>43159</v>
      </c>
      <c r="T105" s="11">
        <v>43753</v>
      </c>
      <c r="U105" s="12"/>
      <c r="V105" s="13">
        <v>6624939</v>
      </c>
      <c r="W105" s="19" t="s">
        <v>1053</v>
      </c>
      <c r="X105" s="15" t="s">
        <v>1054</v>
      </c>
      <c r="Y105" s="16">
        <v>69494</v>
      </c>
      <c r="Z105" s="17" t="s">
        <v>1055</v>
      </c>
      <c r="AA105" s="11" t="s">
        <v>1056</v>
      </c>
      <c r="AB105" s="18">
        <v>14822</v>
      </c>
      <c r="AC105" s="8" t="s">
        <v>15688</v>
      </c>
      <c r="AD105" s="16" t="s">
        <v>46</v>
      </c>
    </row>
    <row r="106" spans="1:30" x14ac:dyDescent="0.25">
      <c r="A106" s="5">
        <v>51725448</v>
      </c>
      <c r="B106" s="6" t="s">
        <v>1057</v>
      </c>
      <c r="C106" s="6" t="s">
        <v>1058</v>
      </c>
      <c r="D106" s="6" t="s">
        <v>1059</v>
      </c>
      <c r="E106" s="6" t="s">
        <v>1060</v>
      </c>
      <c r="F106" s="6"/>
      <c r="G106" s="6">
        <v>51577893</v>
      </c>
      <c r="H106" s="6" t="s">
        <v>546</v>
      </c>
      <c r="I106" s="6">
        <v>51772919</v>
      </c>
      <c r="J106" s="6" t="s">
        <v>186</v>
      </c>
      <c r="K106" s="5" t="s">
        <v>58</v>
      </c>
      <c r="L106" s="7" t="s">
        <v>59</v>
      </c>
      <c r="M106" s="7" t="s">
        <v>38</v>
      </c>
      <c r="N106" s="8" t="s">
        <v>187</v>
      </c>
      <c r="O106" s="9" t="s">
        <v>315</v>
      </c>
      <c r="P106" s="8" t="s">
        <v>72</v>
      </c>
      <c r="Q106" s="9" t="s">
        <v>63</v>
      </c>
      <c r="R106" s="9" t="s">
        <v>11903</v>
      </c>
      <c r="S106" s="10">
        <v>43180</v>
      </c>
      <c r="T106" s="11">
        <v>43753</v>
      </c>
      <c r="U106" s="12">
        <v>43767</v>
      </c>
      <c r="V106" s="13">
        <v>6624129</v>
      </c>
      <c r="W106" s="19" t="s">
        <v>1062</v>
      </c>
      <c r="X106" s="15" t="s">
        <v>1063</v>
      </c>
      <c r="Y106" s="16">
        <v>48453</v>
      </c>
      <c r="Z106" s="17" t="s">
        <v>1064</v>
      </c>
      <c r="AA106" s="11" t="s">
        <v>1065</v>
      </c>
      <c r="AB106" s="18">
        <v>14928</v>
      </c>
      <c r="AC106" s="9"/>
      <c r="AD106" s="16" t="s">
        <v>46</v>
      </c>
    </row>
    <row r="107" spans="1:30" x14ac:dyDescent="0.25">
      <c r="A107" s="5">
        <v>51609647</v>
      </c>
      <c r="B107" s="6" t="s">
        <v>161</v>
      </c>
      <c r="C107" s="6" t="s">
        <v>1069</v>
      </c>
      <c r="D107" s="6" t="s">
        <v>1070</v>
      </c>
      <c r="E107" s="6" t="s">
        <v>1071</v>
      </c>
      <c r="F107" s="6"/>
      <c r="G107" s="6">
        <v>51747002</v>
      </c>
      <c r="H107" s="6" t="s">
        <v>57</v>
      </c>
      <c r="I107" s="6">
        <v>51621455</v>
      </c>
      <c r="J107" s="6" t="s">
        <v>150</v>
      </c>
      <c r="K107" s="5" t="s">
        <v>70</v>
      </c>
      <c r="L107" s="7" t="s">
        <v>37</v>
      </c>
      <c r="M107" s="7" t="s">
        <v>38</v>
      </c>
      <c r="N107" s="8" t="s">
        <v>162</v>
      </c>
      <c r="O107" s="9" t="s">
        <v>163</v>
      </c>
      <c r="P107" s="8" t="s">
        <v>72</v>
      </c>
      <c r="Q107" s="9" t="s">
        <v>73</v>
      </c>
      <c r="R107" s="9" t="s">
        <v>64</v>
      </c>
      <c r="S107" s="10">
        <v>42489</v>
      </c>
      <c r="T107" s="11">
        <v>42527</v>
      </c>
      <c r="U107" s="12">
        <v>42541</v>
      </c>
      <c r="V107" s="13">
        <v>6624249</v>
      </c>
      <c r="W107" s="19" t="s">
        <v>1072</v>
      </c>
      <c r="X107" s="15" t="s">
        <v>1073</v>
      </c>
      <c r="Y107" s="16">
        <v>69072</v>
      </c>
      <c r="Z107" s="17" t="s">
        <v>1074</v>
      </c>
      <c r="AA107" s="11" t="s">
        <v>1075</v>
      </c>
      <c r="AB107" s="18">
        <v>718</v>
      </c>
      <c r="AC107" s="8"/>
      <c r="AD107" s="16" t="s">
        <v>46</v>
      </c>
    </row>
    <row r="108" spans="1:30" x14ac:dyDescent="0.25">
      <c r="A108" s="5">
        <v>51718507</v>
      </c>
      <c r="B108" s="6" t="s">
        <v>1086</v>
      </c>
      <c r="C108" s="6" t="s">
        <v>1087</v>
      </c>
      <c r="D108" s="6" t="s">
        <v>1088</v>
      </c>
      <c r="E108" s="6" t="s">
        <v>1089</v>
      </c>
      <c r="F108" s="6"/>
      <c r="G108" s="6">
        <v>51588225</v>
      </c>
      <c r="H108" s="6" t="s">
        <v>212</v>
      </c>
      <c r="I108" s="6">
        <v>51747002</v>
      </c>
      <c r="J108" s="6" t="s">
        <v>57</v>
      </c>
      <c r="K108" s="5" t="s">
        <v>58</v>
      </c>
      <c r="L108" s="7" t="s">
        <v>59</v>
      </c>
      <c r="M108" s="7" t="s">
        <v>38</v>
      </c>
      <c r="N108" s="8" t="s">
        <v>162</v>
      </c>
      <c r="O108" s="9" t="s">
        <v>1090</v>
      </c>
      <c r="P108" s="8" t="s">
        <v>72</v>
      </c>
      <c r="Q108" s="9" t="s">
        <v>63</v>
      </c>
      <c r="R108" s="9" t="s">
        <v>998</v>
      </c>
      <c r="S108" s="10">
        <v>43129</v>
      </c>
      <c r="T108" s="11">
        <v>43725</v>
      </c>
      <c r="U108" s="12">
        <v>43732</v>
      </c>
      <c r="V108" s="13">
        <v>6624804</v>
      </c>
      <c r="W108" s="19" t="s">
        <v>1091</v>
      </c>
      <c r="X108" s="15" t="s">
        <v>1092</v>
      </c>
      <c r="Y108" s="16">
        <v>69296</v>
      </c>
      <c r="Z108" s="17" t="s">
        <v>1093</v>
      </c>
      <c r="AA108" s="11" t="s">
        <v>1094</v>
      </c>
      <c r="AB108" s="18">
        <v>14961</v>
      </c>
      <c r="AC108" s="8"/>
      <c r="AD108" s="16" t="s">
        <v>46</v>
      </c>
    </row>
    <row r="109" spans="1:30" x14ac:dyDescent="0.25">
      <c r="A109" s="5">
        <v>51718513</v>
      </c>
      <c r="B109" s="6" t="s">
        <v>1095</v>
      </c>
      <c r="C109" s="6" t="s">
        <v>1096</v>
      </c>
      <c r="D109" s="6" t="s">
        <v>1097</v>
      </c>
      <c r="E109" s="6" t="s">
        <v>1098</v>
      </c>
      <c r="F109" s="6"/>
      <c r="G109" s="6">
        <v>51559927</v>
      </c>
      <c r="H109" s="6" t="s">
        <v>409</v>
      </c>
      <c r="I109" s="6">
        <v>51772919</v>
      </c>
      <c r="J109" s="6" t="s">
        <v>186</v>
      </c>
      <c r="K109" s="5" t="s">
        <v>58</v>
      </c>
      <c r="L109" s="7" t="s">
        <v>59</v>
      </c>
      <c r="M109" s="7" t="s">
        <v>38</v>
      </c>
      <c r="N109" s="8" t="s">
        <v>413</v>
      </c>
      <c r="O109" s="9" t="s">
        <v>315</v>
      </c>
      <c r="P109" s="8" t="s">
        <v>72</v>
      </c>
      <c r="Q109" s="9" t="s">
        <v>63</v>
      </c>
      <c r="R109" s="9" t="s">
        <v>998</v>
      </c>
      <c r="S109" s="10">
        <v>43129</v>
      </c>
      <c r="T109" s="11">
        <v>43753</v>
      </c>
      <c r="U109" s="12">
        <v>43767</v>
      </c>
      <c r="V109" s="13">
        <v>6624807</v>
      </c>
      <c r="W109" s="19" t="s">
        <v>1099</v>
      </c>
      <c r="X109" s="15" t="s">
        <v>1100</v>
      </c>
      <c r="Y109" s="16">
        <v>69299</v>
      </c>
      <c r="Z109" s="17" t="s">
        <v>1101</v>
      </c>
      <c r="AA109" s="11" t="s">
        <v>1102</v>
      </c>
      <c r="AB109" s="18">
        <v>14944</v>
      </c>
      <c r="AC109" s="8"/>
      <c r="AD109" s="16" t="s">
        <v>46</v>
      </c>
    </row>
    <row r="110" spans="1:30" x14ac:dyDescent="0.25">
      <c r="A110" s="5">
        <v>51719966</v>
      </c>
      <c r="B110" s="6" t="s">
        <v>1103</v>
      </c>
      <c r="C110" s="6" t="s">
        <v>1104</v>
      </c>
      <c r="D110" s="6" t="s">
        <v>1105</v>
      </c>
      <c r="E110" s="6" t="s">
        <v>1106</v>
      </c>
      <c r="F110" s="6"/>
      <c r="G110" s="6">
        <v>51588225</v>
      </c>
      <c r="H110" s="6" t="s">
        <v>212</v>
      </c>
      <c r="I110" s="6">
        <v>51747002</v>
      </c>
      <c r="J110" s="6" t="s">
        <v>57</v>
      </c>
      <c r="K110" s="5" t="s">
        <v>58</v>
      </c>
      <c r="L110" s="7" t="s">
        <v>59</v>
      </c>
      <c r="M110" s="7" t="s">
        <v>38</v>
      </c>
      <c r="N110" s="8" t="s">
        <v>162</v>
      </c>
      <c r="O110" s="9" t="s">
        <v>1090</v>
      </c>
      <c r="P110" s="8" t="s">
        <v>72</v>
      </c>
      <c r="Q110" s="9" t="s">
        <v>63</v>
      </c>
      <c r="R110" s="9" t="s">
        <v>998</v>
      </c>
      <c r="S110" s="10">
        <v>43130</v>
      </c>
      <c r="T110" s="11">
        <v>43725</v>
      </c>
      <c r="U110" s="12">
        <v>43732</v>
      </c>
      <c r="V110" s="13">
        <v>6624808</v>
      </c>
      <c r="W110" s="19" t="s">
        <v>1107</v>
      </c>
      <c r="X110" s="15" t="s">
        <v>1108</v>
      </c>
      <c r="Y110" s="16">
        <v>69300</v>
      </c>
      <c r="Z110" s="17" t="s">
        <v>1109</v>
      </c>
      <c r="AA110" s="11" t="s">
        <v>1110</v>
      </c>
      <c r="AB110" s="18">
        <v>14904</v>
      </c>
      <c r="AC110" s="8"/>
      <c r="AD110" s="16" t="s">
        <v>46</v>
      </c>
    </row>
    <row r="111" spans="1:30" x14ac:dyDescent="0.25">
      <c r="A111" s="5">
        <v>51719215</v>
      </c>
      <c r="B111" s="6" t="s">
        <v>1111</v>
      </c>
      <c r="C111" s="6" t="s">
        <v>1112</v>
      </c>
      <c r="D111" s="6" t="s">
        <v>1113</v>
      </c>
      <c r="E111" s="6" t="s">
        <v>1114</v>
      </c>
      <c r="F111" s="6"/>
      <c r="G111" s="6">
        <v>51757905</v>
      </c>
      <c r="H111" s="6" t="s">
        <v>304</v>
      </c>
      <c r="I111" s="6">
        <v>51547367</v>
      </c>
      <c r="J111" s="6" t="s">
        <v>50</v>
      </c>
      <c r="K111" s="5" t="s">
        <v>305</v>
      </c>
      <c r="L111" s="7" t="s">
        <v>37</v>
      </c>
      <c r="M111" s="7" t="s">
        <v>38</v>
      </c>
      <c r="N111" s="8" t="s">
        <v>39</v>
      </c>
      <c r="O111" s="9" t="s">
        <v>188</v>
      </c>
      <c r="P111" s="8" t="s">
        <v>72</v>
      </c>
      <c r="Q111" s="9" t="s">
        <v>63</v>
      </c>
      <c r="R111" s="9" t="s">
        <v>998</v>
      </c>
      <c r="S111" s="10">
        <v>43131</v>
      </c>
      <c r="T111" s="11">
        <v>43164</v>
      </c>
      <c r="U111" s="12">
        <v>43178</v>
      </c>
      <c r="V111" s="13">
        <v>6624810</v>
      </c>
      <c r="W111" s="19" t="s">
        <v>1115</v>
      </c>
      <c r="X111" s="15" t="s">
        <v>1116</v>
      </c>
      <c r="Y111" s="16">
        <v>69301</v>
      </c>
      <c r="Z111" s="17" t="s">
        <v>1117</v>
      </c>
      <c r="AA111" s="11" t="s">
        <v>1118</v>
      </c>
      <c r="AB111" s="18">
        <v>14969</v>
      </c>
      <c r="AC111" s="8"/>
      <c r="AD111" s="16" t="s">
        <v>46</v>
      </c>
    </row>
    <row r="112" spans="1:30" x14ac:dyDescent="0.25">
      <c r="A112" s="5">
        <v>51719214</v>
      </c>
      <c r="B112" s="6" t="s">
        <v>1119</v>
      </c>
      <c r="C112" s="6" t="s">
        <v>1120</v>
      </c>
      <c r="D112" s="6" t="s">
        <v>1121</v>
      </c>
      <c r="E112" s="6" t="s">
        <v>1122</v>
      </c>
      <c r="F112" s="6"/>
      <c r="G112" s="6">
        <v>51607523</v>
      </c>
      <c r="H112" s="6" t="s">
        <v>185</v>
      </c>
      <c r="I112" s="6">
        <v>51772919</v>
      </c>
      <c r="J112" s="6" t="s">
        <v>186</v>
      </c>
      <c r="K112" s="5" t="s">
        <v>58</v>
      </c>
      <c r="L112" s="7" t="s">
        <v>59</v>
      </c>
      <c r="M112" s="7" t="s">
        <v>38</v>
      </c>
      <c r="N112" s="8" t="s">
        <v>187</v>
      </c>
      <c r="O112" s="9" t="s">
        <v>315</v>
      </c>
      <c r="P112" s="8" t="s">
        <v>72</v>
      </c>
      <c r="Q112" s="9" t="s">
        <v>63</v>
      </c>
      <c r="R112" s="9" t="s">
        <v>998</v>
      </c>
      <c r="S112" s="10">
        <v>43131</v>
      </c>
      <c r="T112" s="11">
        <v>43753</v>
      </c>
      <c r="U112" s="12">
        <v>43767</v>
      </c>
      <c r="V112" s="13">
        <v>6624815</v>
      </c>
      <c r="W112" s="19" t="s">
        <v>1123</v>
      </c>
      <c r="X112" s="15" t="s">
        <v>1124</v>
      </c>
      <c r="Y112" s="16">
        <v>69302</v>
      </c>
      <c r="Z112" s="17" t="s">
        <v>1125</v>
      </c>
      <c r="AA112" s="11" t="s">
        <v>1126</v>
      </c>
      <c r="AB112" s="18">
        <v>14962</v>
      </c>
      <c r="AC112" s="8"/>
      <c r="AD112" s="16" t="s">
        <v>46</v>
      </c>
    </row>
    <row r="113" spans="1:30" x14ac:dyDescent="0.25">
      <c r="A113" s="5">
        <v>51719218</v>
      </c>
      <c r="B113" s="6" t="s">
        <v>1127</v>
      </c>
      <c r="C113" s="6" t="s">
        <v>1128</v>
      </c>
      <c r="D113" s="6" t="s">
        <v>1129</v>
      </c>
      <c r="E113" s="6" t="s">
        <v>1130</v>
      </c>
      <c r="F113" s="6"/>
      <c r="G113" s="6">
        <v>51609647</v>
      </c>
      <c r="H113" s="6" t="s">
        <v>161</v>
      </c>
      <c r="I113" s="6">
        <v>51747002</v>
      </c>
      <c r="J113" s="6" t="s">
        <v>57</v>
      </c>
      <c r="K113" s="5" t="s">
        <v>58</v>
      </c>
      <c r="L113" s="7" t="s">
        <v>59</v>
      </c>
      <c r="M113" s="7" t="s">
        <v>38</v>
      </c>
      <c r="N113" s="8" t="s">
        <v>162</v>
      </c>
      <c r="O113" s="9" t="s">
        <v>1090</v>
      </c>
      <c r="P113" s="8" t="s">
        <v>72</v>
      </c>
      <c r="Q113" s="9" t="s">
        <v>63</v>
      </c>
      <c r="R113" s="9" t="s">
        <v>998</v>
      </c>
      <c r="S113" s="10">
        <v>43131</v>
      </c>
      <c r="T113" s="11">
        <v>43725</v>
      </c>
      <c r="U113" s="12">
        <v>43732</v>
      </c>
      <c r="V113" s="13">
        <v>6624816</v>
      </c>
      <c r="W113" s="19" t="s">
        <v>1131</v>
      </c>
      <c r="X113" s="15" t="s">
        <v>1132</v>
      </c>
      <c r="Y113" s="16">
        <v>69307</v>
      </c>
      <c r="Z113" s="17" t="s">
        <v>1133</v>
      </c>
      <c r="AA113" s="11" t="s">
        <v>1134</v>
      </c>
      <c r="AB113" s="18">
        <v>14988</v>
      </c>
      <c r="AC113" s="8"/>
      <c r="AD113" s="16" t="s">
        <v>46</v>
      </c>
    </row>
    <row r="114" spans="1:30" x14ac:dyDescent="0.25">
      <c r="A114" s="5">
        <v>51719239</v>
      </c>
      <c r="B114" s="6" t="s">
        <v>1135</v>
      </c>
      <c r="C114" s="6" t="s">
        <v>1136</v>
      </c>
      <c r="D114" s="6" t="s">
        <v>1137</v>
      </c>
      <c r="E114" s="6" t="s">
        <v>1138</v>
      </c>
      <c r="F114" s="6"/>
      <c r="G114" s="6">
        <v>51747002</v>
      </c>
      <c r="H114" s="6" t="s">
        <v>57</v>
      </c>
      <c r="I114" s="6">
        <v>51621455</v>
      </c>
      <c r="J114" s="6" t="s">
        <v>150</v>
      </c>
      <c r="K114" s="5" t="s">
        <v>58</v>
      </c>
      <c r="L114" s="7" t="s">
        <v>2907</v>
      </c>
      <c r="M114" s="7" t="s">
        <v>38</v>
      </c>
      <c r="N114" s="8" t="s">
        <v>151</v>
      </c>
      <c r="O114" s="9" t="s">
        <v>10572</v>
      </c>
      <c r="P114" s="8" t="s">
        <v>72</v>
      </c>
      <c r="Q114" s="9" t="s">
        <v>63</v>
      </c>
      <c r="R114" s="9" t="s">
        <v>998</v>
      </c>
      <c r="S114" s="10">
        <v>43131</v>
      </c>
      <c r="T114" s="11"/>
      <c r="U114" s="12"/>
      <c r="V114" s="13">
        <v>6624814</v>
      </c>
      <c r="W114" s="19" t="s">
        <v>1139</v>
      </c>
      <c r="X114" s="15" t="s">
        <v>1140</v>
      </c>
      <c r="Y114" s="16">
        <v>69308</v>
      </c>
      <c r="Z114" s="17" t="s">
        <v>1141</v>
      </c>
      <c r="AA114" s="11" t="s">
        <v>1142</v>
      </c>
      <c r="AB114" s="18">
        <v>14951</v>
      </c>
      <c r="AC114" s="8"/>
      <c r="AD114" s="16" t="s">
        <v>46</v>
      </c>
    </row>
    <row r="115" spans="1:30" x14ac:dyDescent="0.25">
      <c r="A115" s="5">
        <v>51719219</v>
      </c>
      <c r="B115" s="6" t="s">
        <v>1143</v>
      </c>
      <c r="C115" s="6" t="s">
        <v>1144</v>
      </c>
      <c r="D115" s="6" t="s">
        <v>1145</v>
      </c>
      <c r="E115" s="6" t="s">
        <v>1146</v>
      </c>
      <c r="F115" s="6"/>
      <c r="G115" s="6">
        <v>51609647</v>
      </c>
      <c r="H115" s="6" t="s">
        <v>161</v>
      </c>
      <c r="I115" s="6">
        <v>51747002</v>
      </c>
      <c r="J115" s="6" t="s">
        <v>57</v>
      </c>
      <c r="K115" s="5" t="s">
        <v>58</v>
      </c>
      <c r="L115" s="7" t="s">
        <v>59</v>
      </c>
      <c r="M115" s="7" t="s">
        <v>38</v>
      </c>
      <c r="N115" s="8" t="s">
        <v>162</v>
      </c>
      <c r="O115" s="9" t="s">
        <v>1090</v>
      </c>
      <c r="P115" s="8" t="s">
        <v>72</v>
      </c>
      <c r="Q115" s="9" t="s">
        <v>63</v>
      </c>
      <c r="R115" s="9" t="s">
        <v>998</v>
      </c>
      <c r="S115" s="10">
        <v>43131</v>
      </c>
      <c r="T115" s="11">
        <v>43725</v>
      </c>
      <c r="U115" s="12">
        <v>43732</v>
      </c>
      <c r="V115" s="13">
        <v>6624812</v>
      </c>
      <c r="W115" s="19" t="s">
        <v>1147</v>
      </c>
      <c r="X115" s="15" t="s">
        <v>1148</v>
      </c>
      <c r="Y115" s="16">
        <v>69309</v>
      </c>
      <c r="Z115" s="17" t="s">
        <v>1149</v>
      </c>
      <c r="AA115" s="11" t="s">
        <v>1150</v>
      </c>
      <c r="AB115" s="18">
        <v>14953</v>
      </c>
      <c r="AC115" s="8"/>
      <c r="AD115" s="16" t="s">
        <v>46</v>
      </c>
    </row>
    <row r="116" spans="1:30" x14ac:dyDescent="0.25">
      <c r="A116" s="5">
        <v>51692764</v>
      </c>
      <c r="B116" s="6" t="s">
        <v>1151</v>
      </c>
      <c r="C116" s="6" t="s">
        <v>1152</v>
      </c>
      <c r="D116" s="6" t="s">
        <v>1153</v>
      </c>
      <c r="E116" s="6" t="s">
        <v>1154</v>
      </c>
      <c r="F116" s="6"/>
      <c r="G116" s="6">
        <v>51581034</v>
      </c>
      <c r="H116" s="6" t="s">
        <v>30</v>
      </c>
      <c r="I116" s="6">
        <v>51758030</v>
      </c>
      <c r="J116" s="6" t="s">
        <v>2140</v>
      </c>
      <c r="K116" s="5" t="s">
        <v>275</v>
      </c>
      <c r="L116" s="7" t="s">
        <v>37</v>
      </c>
      <c r="M116" s="7" t="s">
        <v>38</v>
      </c>
      <c r="N116" s="8" t="s">
        <v>162</v>
      </c>
      <c r="O116" s="9" t="s">
        <v>93</v>
      </c>
      <c r="P116" s="8" t="s">
        <v>72</v>
      </c>
      <c r="Q116" s="9" t="s">
        <v>199</v>
      </c>
      <c r="R116" s="9" t="s">
        <v>14166</v>
      </c>
      <c r="S116" s="10">
        <v>42930</v>
      </c>
      <c r="T116" s="11">
        <v>42968</v>
      </c>
      <c r="U116" s="11">
        <v>42982</v>
      </c>
      <c r="V116" s="13">
        <v>6624499</v>
      </c>
      <c r="W116" s="19" t="s">
        <v>1155</v>
      </c>
      <c r="X116" s="15" t="s">
        <v>1156</v>
      </c>
      <c r="Y116" s="16">
        <v>69089</v>
      </c>
      <c r="Z116" s="17" t="s">
        <v>1157</v>
      </c>
      <c r="AA116" s="11" t="s">
        <v>1158</v>
      </c>
      <c r="AB116" s="18">
        <v>6047</v>
      </c>
      <c r="AC116" s="8"/>
      <c r="AD116" s="16" t="s">
        <v>46</v>
      </c>
    </row>
    <row r="117" spans="1:30" x14ac:dyDescent="0.25">
      <c r="A117" s="5">
        <v>51724277</v>
      </c>
      <c r="B117" s="6" t="s">
        <v>1162</v>
      </c>
      <c r="C117" s="6" t="s">
        <v>1163</v>
      </c>
      <c r="D117" s="6" t="s">
        <v>1164</v>
      </c>
      <c r="E117" s="6" t="s">
        <v>1165</v>
      </c>
      <c r="F117" s="6" t="s">
        <v>1166</v>
      </c>
      <c r="G117" s="6">
        <v>51576660</v>
      </c>
      <c r="H117" s="6" t="s">
        <v>294</v>
      </c>
      <c r="I117" s="6">
        <v>51609648</v>
      </c>
      <c r="J117" s="6" t="s">
        <v>149</v>
      </c>
      <c r="K117" s="5" t="s">
        <v>58</v>
      </c>
      <c r="L117" s="7" t="s">
        <v>59</v>
      </c>
      <c r="M117" s="7" t="s">
        <v>38</v>
      </c>
      <c r="N117" s="8" t="s">
        <v>151</v>
      </c>
      <c r="O117" s="9" t="s">
        <v>1016</v>
      </c>
      <c r="P117" s="8" t="s">
        <v>72</v>
      </c>
      <c r="Q117" s="9" t="s">
        <v>63</v>
      </c>
      <c r="R117" s="9" t="s">
        <v>11903</v>
      </c>
      <c r="S117" s="10">
        <v>43168</v>
      </c>
      <c r="T117" s="11">
        <v>43753</v>
      </c>
      <c r="U117" s="12"/>
      <c r="V117" s="13">
        <v>6624081</v>
      </c>
      <c r="W117" s="19" t="s">
        <v>1167</v>
      </c>
      <c r="X117" s="15" t="s">
        <v>1168</v>
      </c>
      <c r="Y117" s="16">
        <v>48418</v>
      </c>
      <c r="Z117" s="17" t="s">
        <v>1169</v>
      </c>
      <c r="AA117" s="11" t="s">
        <v>1170</v>
      </c>
      <c r="AB117" s="18">
        <v>15466</v>
      </c>
      <c r="AC117" s="8"/>
      <c r="AD117" s="16" t="s">
        <v>46</v>
      </c>
    </row>
    <row r="118" spans="1:30" x14ac:dyDescent="0.25">
      <c r="A118" s="5">
        <v>51724272</v>
      </c>
      <c r="B118" s="6" t="s">
        <v>1171</v>
      </c>
      <c r="C118" s="6" t="s">
        <v>1172</v>
      </c>
      <c r="D118" s="6" t="s">
        <v>1173</v>
      </c>
      <c r="E118" s="6" t="s">
        <v>1174</v>
      </c>
      <c r="F118" s="6"/>
      <c r="G118" s="6">
        <v>51588223</v>
      </c>
      <c r="H118" s="6" t="s">
        <v>145</v>
      </c>
      <c r="I118" s="6">
        <v>51609648</v>
      </c>
      <c r="J118" s="6" t="s">
        <v>149</v>
      </c>
      <c r="K118" s="5" t="s">
        <v>58</v>
      </c>
      <c r="L118" s="7" t="s">
        <v>59</v>
      </c>
      <c r="M118" s="7" t="s">
        <v>38</v>
      </c>
      <c r="N118" s="8" t="s">
        <v>151</v>
      </c>
      <c r="O118" s="9" t="s">
        <v>1016</v>
      </c>
      <c r="P118" s="8" t="s">
        <v>72</v>
      </c>
      <c r="Q118" s="9" t="s">
        <v>63</v>
      </c>
      <c r="R118" s="9" t="s">
        <v>11903</v>
      </c>
      <c r="S118" s="10">
        <v>43168</v>
      </c>
      <c r="T118" s="11">
        <v>43753</v>
      </c>
      <c r="U118" s="12"/>
      <c r="V118" s="13">
        <v>6624087</v>
      </c>
      <c r="W118" s="19" t="s">
        <v>1175</v>
      </c>
      <c r="X118" s="15" t="s">
        <v>1176</v>
      </c>
      <c r="Y118" s="16">
        <v>48402</v>
      </c>
      <c r="Z118" s="17" t="s">
        <v>1177</v>
      </c>
      <c r="AA118" s="11" t="s">
        <v>1178</v>
      </c>
      <c r="AB118" s="18">
        <v>1462</v>
      </c>
      <c r="AC118" s="8"/>
      <c r="AD118" s="16" t="s">
        <v>46</v>
      </c>
    </row>
    <row r="119" spans="1:30" x14ac:dyDescent="0.25">
      <c r="A119" s="5">
        <v>51715674</v>
      </c>
      <c r="B119" s="6" t="s">
        <v>1179</v>
      </c>
      <c r="C119" s="6" t="s">
        <v>1180</v>
      </c>
      <c r="D119" s="6" t="s">
        <v>1181</v>
      </c>
      <c r="E119" s="6" t="s">
        <v>1182</v>
      </c>
      <c r="F119" s="6"/>
      <c r="G119" s="6">
        <v>51747002</v>
      </c>
      <c r="H119" s="6" t="s">
        <v>57</v>
      </c>
      <c r="I119" s="6">
        <v>51621455</v>
      </c>
      <c r="J119" s="6" t="s">
        <v>150</v>
      </c>
      <c r="K119" s="5" t="s">
        <v>58</v>
      </c>
      <c r="L119" s="7" t="s">
        <v>1081</v>
      </c>
      <c r="M119" s="7" t="s">
        <v>1080</v>
      </c>
      <c r="N119" s="8" t="s">
        <v>1081</v>
      </c>
      <c r="O119" s="9" t="s">
        <v>295</v>
      </c>
      <c r="P119" s="8" t="s">
        <v>72</v>
      </c>
      <c r="Q119" s="9" t="s">
        <v>63</v>
      </c>
      <c r="R119" s="9" t="s">
        <v>968</v>
      </c>
      <c r="S119" s="10">
        <v>43108</v>
      </c>
      <c r="T119" s="11">
        <v>43178</v>
      </c>
      <c r="U119" s="12">
        <v>43185</v>
      </c>
      <c r="V119" s="13">
        <v>6624852</v>
      </c>
      <c r="W119" s="19" t="s">
        <v>1183</v>
      </c>
      <c r="X119" s="15" t="s">
        <v>1184</v>
      </c>
      <c r="Y119" s="16">
        <v>69431</v>
      </c>
      <c r="Z119" s="17" t="s">
        <v>1185</v>
      </c>
      <c r="AA119" s="11" t="s">
        <v>1186</v>
      </c>
      <c r="AB119" s="18">
        <v>14320</v>
      </c>
      <c r="AC119" s="8"/>
      <c r="AD119" s="16" t="s">
        <v>46</v>
      </c>
    </row>
    <row r="120" spans="1:30" x14ac:dyDescent="0.25">
      <c r="A120" s="5">
        <v>51715941</v>
      </c>
      <c r="B120" s="6" t="s">
        <v>1187</v>
      </c>
      <c r="C120" s="6" t="s">
        <v>1188</v>
      </c>
      <c r="D120" s="6" t="s">
        <v>1189</v>
      </c>
      <c r="E120" s="6" t="s">
        <v>1190</v>
      </c>
      <c r="F120" s="6"/>
      <c r="G120" s="6">
        <v>51747002</v>
      </c>
      <c r="H120" s="6" t="s">
        <v>57</v>
      </c>
      <c r="I120" s="6">
        <v>51621455</v>
      </c>
      <c r="J120" s="6" t="s">
        <v>150</v>
      </c>
      <c r="K120" s="5" t="s">
        <v>284</v>
      </c>
      <c r="L120" s="7" t="s">
        <v>59</v>
      </c>
      <c r="M120" s="7" t="s">
        <v>38</v>
      </c>
      <c r="N120" s="8" t="s">
        <v>92</v>
      </c>
      <c r="O120" s="9" t="s">
        <v>326</v>
      </c>
      <c r="P120" s="8" t="s">
        <v>72</v>
      </c>
      <c r="Q120" s="9" t="s">
        <v>285</v>
      </c>
      <c r="R120" s="9" t="s">
        <v>968</v>
      </c>
      <c r="S120" s="10">
        <v>43108</v>
      </c>
      <c r="T120" s="11">
        <v>43752</v>
      </c>
      <c r="U120" s="12"/>
      <c r="V120" s="13">
        <v>6624853</v>
      </c>
      <c r="W120" s="19" t="s">
        <v>1191</v>
      </c>
      <c r="X120" s="15" t="s">
        <v>1192</v>
      </c>
      <c r="Y120" s="16">
        <v>69432</v>
      </c>
      <c r="Z120" s="17" t="s">
        <v>1193</v>
      </c>
      <c r="AA120" s="11" t="s">
        <v>1194</v>
      </c>
      <c r="AB120" s="18">
        <v>4334</v>
      </c>
      <c r="AC120" s="8" t="s">
        <v>15689</v>
      </c>
      <c r="AD120" s="16" t="s">
        <v>46</v>
      </c>
    </row>
    <row r="121" spans="1:30" x14ac:dyDescent="0.25">
      <c r="A121" s="5">
        <v>51720810</v>
      </c>
      <c r="B121" s="6" t="s">
        <v>1198</v>
      </c>
      <c r="C121" s="6" t="s">
        <v>1199</v>
      </c>
      <c r="D121" s="6" t="s">
        <v>1200</v>
      </c>
      <c r="E121" s="6" t="s">
        <v>1201</v>
      </c>
      <c r="F121" s="6" t="s">
        <v>1202</v>
      </c>
      <c r="G121" s="6">
        <v>51591940</v>
      </c>
      <c r="H121" s="6" t="s">
        <v>171</v>
      </c>
      <c r="I121" s="6">
        <v>51609648</v>
      </c>
      <c r="J121" s="6" t="s">
        <v>149</v>
      </c>
      <c r="K121" s="5" t="s">
        <v>58</v>
      </c>
      <c r="L121" s="7" t="s">
        <v>59</v>
      </c>
      <c r="M121" s="7" t="s">
        <v>38</v>
      </c>
      <c r="N121" s="8" t="s">
        <v>151</v>
      </c>
      <c r="O121" s="9" t="s">
        <v>1197</v>
      </c>
      <c r="P121" s="8" t="s">
        <v>62</v>
      </c>
      <c r="Q121" s="9" t="s">
        <v>63</v>
      </c>
      <c r="R121" s="9" t="s">
        <v>998</v>
      </c>
      <c r="S121" s="10">
        <v>43144</v>
      </c>
      <c r="T121" s="11">
        <v>43178</v>
      </c>
      <c r="U121" s="12">
        <v>43192</v>
      </c>
      <c r="V121" s="13">
        <v>6624840</v>
      </c>
      <c r="W121" s="19" t="s">
        <v>1203</v>
      </c>
      <c r="X121" s="15" t="s">
        <v>1204</v>
      </c>
      <c r="Y121" s="16">
        <v>69458</v>
      </c>
      <c r="Z121" s="17" t="s">
        <v>1205</v>
      </c>
      <c r="AA121" s="11" t="s">
        <v>1206</v>
      </c>
      <c r="AB121" s="18">
        <v>14899</v>
      </c>
      <c r="AC121" s="8"/>
      <c r="AD121" s="16" t="s">
        <v>46</v>
      </c>
    </row>
    <row r="122" spans="1:30" x14ac:dyDescent="0.25">
      <c r="A122" s="5">
        <v>51721298</v>
      </c>
      <c r="B122" s="6" t="s">
        <v>1207</v>
      </c>
      <c r="C122" s="6" t="s">
        <v>1208</v>
      </c>
      <c r="D122" s="6" t="s">
        <v>1209</v>
      </c>
      <c r="E122" s="6" t="s">
        <v>1210</v>
      </c>
      <c r="F122" s="6" t="s">
        <v>1211</v>
      </c>
      <c r="G122" s="6">
        <v>51591940</v>
      </c>
      <c r="H122" s="6" t="s">
        <v>171</v>
      </c>
      <c r="I122" s="6">
        <v>51609648</v>
      </c>
      <c r="J122" s="6" t="s">
        <v>149</v>
      </c>
      <c r="K122" s="5" t="s">
        <v>58</v>
      </c>
      <c r="L122" s="7" t="s">
        <v>59</v>
      </c>
      <c r="M122" s="7" t="s">
        <v>38</v>
      </c>
      <c r="N122" s="8" t="s">
        <v>151</v>
      </c>
      <c r="O122" s="9" t="s">
        <v>1197</v>
      </c>
      <c r="P122" s="8" t="s">
        <v>62</v>
      </c>
      <c r="Q122" s="9" t="s">
        <v>63</v>
      </c>
      <c r="R122" s="9" t="s">
        <v>998</v>
      </c>
      <c r="S122" s="10">
        <v>43144</v>
      </c>
      <c r="T122" s="11">
        <v>43178</v>
      </c>
      <c r="U122" s="12">
        <v>43192</v>
      </c>
      <c r="V122" s="13">
        <v>6624839</v>
      </c>
      <c r="W122" s="19" t="s">
        <v>1212</v>
      </c>
      <c r="X122" s="15" t="s">
        <v>1213</v>
      </c>
      <c r="Y122" s="16">
        <v>69457</v>
      </c>
      <c r="Z122" s="17" t="s">
        <v>1214</v>
      </c>
      <c r="AA122" s="11" t="s">
        <v>1215</v>
      </c>
      <c r="AB122" s="18">
        <v>14850</v>
      </c>
      <c r="AC122" s="9"/>
      <c r="AD122" s="16" t="s">
        <v>46</v>
      </c>
    </row>
    <row r="123" spans="1:30" x14ac:dyDescent="0.25">
      <c r="A123" s="5">
        <v>51721450</v>
      </c>
      <c r="B123" s="6" t="s">
        <v>1216</v>
      </c>
      <c r="C123" s="6" t="s">
        <v>1217</v>
      </c>
      <c r="D123" s="6" t="s">
        <v>1218</v>
      </c>
      <c r="E123" s="6" t="s">
        <v>1219</v>
      </c>
      <c r="F123" s="6"/>
      <c r="G123" s="6">
        <v>51743367</v>
      </c>
      <c r="H123" s="6" t="s">
        <v>505</v>
      </c>
      <c r="I123" s="6">
        <v>51564379</v>
      </c>
      <c r="J123" s="6" t="s">
        <v>492</v>
      </c>
      <c r="K123" s="5" t="s">
        <v>58</v>
      </c>
      <c r="L123" s="7" t="s">
        <v>59</v>
      </c>
      <c r="M123" s="7" t="s">
        <v>38</v>
      </c>
      <c r="N123" s="8" t="s">
        <v>496</v>
      </c>
      <c r="O123" s="9" t="s">
        <v>335</v>
      </c>
      <c r="P123" s="8" t="s">
        <v>62</v>
      </c>
      <c r="Q123" s="9" t="s">
        <v>63</v>
      </c>
      <c r="R123" s="9" t="s">
        <v>998</v>
      </c>
      <c r="S123" s="10">
        <v>43144</v>
      </c>
      <c r="T123" s="11">
        <v>43185</v>
      </c>
      <c r="U123" s="12">
        <v>43206</v>
      </c>
      <c r="V123" s="13">
        <v>6624890</v>
      </c>
      <c r="W123" s="19" t="s">
        <v>1220</v>
      </c>
      <c r="X123" s="15" t="s">
        <v>1221</v>
      </c>
      <c r="Y123" s="16">
        <v>12189</v>
      </c>
      <c r="Z123" s="17" t="s">
        <v>1222</v>
      </c>
      <c r="AA123" s="11" t="s">
        <v>1223</v>
      </c>
      <c r="AB123" s="18">
        <v>14832</v>
      </c>
      <c r="AC123" s="8"/>
      <c r="AD123" s="16" t="s">
        <v>46</v>
      </c>
    </row>
    <row r="124" spans="1:30" x14ac:dyDescent="0.25">
      <c r="A124" s="5">
        <v>51720817</v>
      </c>
      <c r="B124" s="6" t="s">
        <v>1226</v>
      </c>
      <c r="C124" s="6" t="s">
        <v>1227</v>
      </c>
      <c r="D124" s="6" t="s">
        <v>1228</v>
      </c>
      <c r="E124" s="6" t="s">
        <v>1229</v>
      </c>
      <c r="F124" s="6"/>
      <c r="G124" s="6">
        <v>51577893</v>
      </c>
      <c r="H124" s="6" t="s">
        <v>546</v>
      </c>
      <c r="I124" s="6">
        <v>51772919</v>
      </c>
      <c r="J124" s="6" t="s">
        <v>186</v>
      </c>
      <c r="K124" s="5" t="s">
        <v>58</v>
      </c>
      <c r="L124" s="7" t="s">
        <v>59</v>
      </c>
      <c r="M124" s="7" t="s">
        <v>38</v>
      </c>
      <c r="N124" s="8" t="s">
        <v>187</v>
      </c>
      <c r="O124" s="9" t="s">
        <v>188</v>
      </c>
      <c r="P124" s="8" t="s">
        <v>62</v>
      </c>
      <c r="Q124" s="9" t="s">
        <v>63</v>
      </c>
      <c r="R124" s="9" t="s">
        <v>998</v>
      </c>
      <c r="S124" s="10">
        <v>43144</v>
      </c>
      <c r="T124" s="11">
        <v>43664</v>
      </c>
      <c r="U124" s="12"/>
      <c r="V124" s="13">
        <v>6624889</v>
      </c>
      <c r="W124" s="19" t="s">
        <v>1230</v>
      </c>
      <c r="X124" s="15" t="s">
        <v>1231</v>
      </c>
      <c r="Y124" s="16">
        <v>12188</v>
      </c>
      <c r="Z124" s="17" t="s">
        <v>1232</v>
      </c>
      <c r="AA124" s="11" t="s">
        <v>1233</v>
      </c>
      <c r="AB124" s="18">
        <v>14840</v>
      </c>
      <c r="AC124" s="8"/>
      <c r="AD124" s="16" t="s">
        <v>46</v>
      </c>
    </row>
    <row r="125" spans="1:30" x14ac:dyDescent="0.25">
      <c r="A125" s="5">
        <v>51720821</v>
      </c>
      <c r="B125" s="6" t="s">
        <v>1234</v>
      </c>
      <c r="C125" s="6" t="s">
        <v>1235</v>
      </c>
      <c r="D125" s="6" t="s">
        <v>1236</v>
      </c>
      <c r="E125" s="6" t="s">
        <v>1237</v>
      </c>
      <c r="F125" s="6"/>
      <c r="G125" s="6">
        <v>51559927</v>
      </c>
      <c r="H125" s="6" t="s">
        <v>409</v>
      </c>
      <c r="I125" s="6">
        <v>51772919</v>
      </c>
      <c r="J125" s="6" t="s">
        <v>186</v>
      </c>
      <c r="K125" s="5" t="s">
        <v>58</v>
      </c>
      <c r="L125" s="7" t="s">
        <v>59</v>
      </c>
      <c r="M125" s="7" t="s">
        <v>38</v>
      </c>
      <c r="N125" s="8" t="s">
        <v>413</v>
      </c>
      <c r="O125" s="9" t="s">
        <v>361</v>
      </c>
      <c r="P125" s="8" t="s">
        <v>62</v>
      </c>
      <c r="Q125" s="9" t="s">
        <v>63</v>
      </c>
      <c r="R125" s="9" t="s">
        <v>998</v>
      </c>
      <c r="S125" s="10">
        <v>43144</v>
      </c>
      <c r="T125" s="11">
        <v>43718</v>
      </c>
      <c r="U125" s="12">
        <v>43732</v>
      </c>
      <c r="V125" s="13">
        <v>6624892</v>
      </c>
      <c r="W125" s="19" t="s">
        <v>1238</v>
      </c>
      <c r="X125" s="15" t="s">
        <v>1239</v>
      </c>
      <c r="Y125" s="16">
        <v>12191</v>
      </c>
      <c r="Z125" s="17" t="s">
        <v>1240</v>
      </c>
      <c r="AA125" s="11" t="s">
        <v>1241</v>
      </c>
      <c r="AB125" s="18">
        <v>14843</v>
      </c>
      <c r="AC125" s="8"/>
      <c r="AD125" s="16" t="s">
        <v>46</v>
      </c>
    </row>
    <row r="126" spans="1:30" x14ac:dyDescent="0.25">
      <c r="A126" s="5">
        <v>51721456</v>
      </c>
      <c r="B126" s="6" t="s">
        <v>1242</v>
      </c>
      <c r="C126" s="6" t="s">
        <v>1243</v>
      </c>
      <c r="D126" s="6" t="s">
        <v>1244</v>
      </c>
      <c r="E126" s="6" t="s">
        <v>239</v>
      </c>
      <c r="F126" s="6"/>
      <c r="G126" s="6">
        <v>51698635</v>
      </c>
      <c r="H126" s="6" t="s">
        <v>851</v>
      </c>
      <c r="I126" s="6">
        <v>51609648</v>
      </c>
      <c r="J126" s="6" t="s">
        <v>149</v>
      </c>
      <c r="K126" s="5" t="s">
        <v>58</v>
      </c>
      <c r="L126" s="7" t="s">
        <v>59</v>
      </c>
      <c r="M126" s="7" t="s">
        <v>38</v>
      </c>
      <c r="N126" s="8" t="s">
        <v>378</v>
      </c>
      <c r="O126" s="9" t="s">
        <v>61</v>
      </c>
      <c r="P126" s="8" t="s">
        <v>62</v>
      </c>
      <c r="Q126" s="9" t="s">
        <v>63</v>
      </c>
      <c r="R126" s="9" t="s">
        <v>998</v>
      </c>
      <c r="S126" s="10">
        <v>43150</v>
      </c>
      <c r="T126" s="11">
        <v>43185</v>
      </c>
      <c r="U126" s="12">
        <v>43199</v>
      </c>
      <c r="V126" s="13">
        <v>6624860</v>
      </c>
      <c r="W126" s="19" t="s">
        <v>1245</v>
      </c>
      <c r="X126" s="15" t="s">
        <v>1246</v>
      </c>
      <c r="Y126" s="16">
        <v>69460</v>
      </c>
      <c r="Z126" s="17" t="s">
        <v>1247</v>
      </c>
      <c r="AA126" s="11" t="s">
        <v>1248</v>
      </c>
      <c r="AB126" s="18">
        <v>14824</v>
      </c>
      <c r="AC126" s="8" t="s">
        <v>15690</v>
      </c>
      <c r="AD126" s="16" t="s">
        <v>46</v>
      </c>
    </row>
    <row r="127" spans="1:30" x14ac:dyDescent="0.25">
      <c r="A127" s="5">
        <v>51721469</v>
      </c>
      <c r="B127" s="6" t="s">
        <v>1249</v>
      </c>
      <c r="C127" s="6" t="s">
        <v>1250</v>
      </c>
      <c r="D127" s="6" t="s">
        <v>1251</v>
      </c>
      <c r="E127" s="6" t="s">
        <v>1252</v>
      </c>
      <c r="F127" s="6"/>
      <c r="G127" s="6">
        <v>51698635</v>
      </c>
      <c r="H127" s="6" t="s">
        <v>851</v>
      </c>
      <c r="I127" s="6">
        <v>51609648</v>
      </c>
      <c r="J127" s="6" t="s">
        <v>149</v>
      </c>
      <c r="K127" s="5" t="s">
        <v>58</v>
      </c>
      <c r="L127" s="7" t="s">
        <v>59</v>
      </c>
      <c r="M127" s="7" t="s">
        <v>38</v>
      </c>
      <c r="N127" s="8" t="s">
        <v>378</v>
      </c>
      <c r="O127" s="9" t="s">
        <v>61</v>
      </c>
      <c r="P127" s="8" t="s">
        <v>62</v>
      </c>
      <c r="Q127" s="9" t="s">
        <v>63</v>
      </c>
      <c r="R127" s="9" t="s">
        <v>998</v>
      </c>
      <c r="S127" s="10">
        <v>43150</v>
      </c>
      <c r="T127" s="11">
        <v>43185</v>
      </c>
      <c r="U127" s="12">
        <v>43199</v>
      </c>
      <c r="V127" s="13">
        <v>6624861</v>
      </c>
      <c r="W127" s="19" t="s">
        <v>1253</v>
      </c>
      <c r="X127" s="15" t="s">
        <v>1254</v>
      </c>
      <c r="Y127" s="16">
        <v>69461</v>
      </c>
      <c r="Z127" s="17" t="s">
        <v>1255</v>
      </c>
      <c r="AA127" s="11" t="s">
        <v>1256</v>
      </c>
      <c r="AB127" s="18">
        <v>16100</v>
      </c>
      <c r="AC127" s="8" t="s">
        <v>15691</v>
      </c>
      <c r="AD127" s="16" t="s">
        <v>46</v>
      </c>
    </row>
    <row r="128" spans="1:30" x14ac:dyDescent="0.25">
      <c r="A128" s="5">
        <v>51721483</v>
      </c>
      <c r="B128" s="6" t="s">
        <v>1257</v>
      </c>
      <c r="C128" s="6" t="s">
        <v>1258</v>
      </c>
      <c r="D128" s="6" t="s">
        <v>1259</v>
      </c>
      <c r="E128" s="6" t="s">
        <v>1260</v>
      </c>
      <c r="F128" s="6"/>
      <c r="G128" s="6">
        <v>51591940</v>
      </c>
      <c r="H128" s="6" t="s">
        <v>171</v>
      </c>
      <c r="I128" s="6">
        <v>51609648</v>
      </c>
      <c r="J128" s="6" t="s">
        <v>149</v>
      </c>
      <c r="K128" s="5" t="s">
        <v>58</v>
      </c>
      <c r="L128" s="7" t="s">
        <v>59</v>
      </c>
      <c r="M128" s="7" t="s">
        <v>38</v>
      </c>
      <c r="N128" s="8" t="s">
        <v>151</v>
      </c>
      <c r="O128" s="9" t="s">
        <v>61</v>
      </c>
      <c r="P128" s="8" t="s">
        <v>62</v>
      </c>
      <c r="Q128" s="9" t="s">
        <v>63</v>
      </c>
      <c r="R128" s="9" t="s">
        <v>998</v>
      </c>
      <c r="S128" s="10">
        <v>43150</v>
      </c>
      <c r="T128" s="11">
        <v>43185</v>
      </c>
      <c r="U128" s="12">
        <v>43199</v>
      </c>
      <c r="V128" s="13">
        <v>6624862</v>
      </c>
      <c r="W128" s="19" t="s">
        <v>1261</v>
      </c>
      <c r="X128" s="15" t="s">
        <v>1262</v>
      </c>
      <c r="Y128" s="16">
        <v>69462</v>
      </c>
      <c r="Z128" s="17" t="s">
        <v>1263</v>
      </c>
      <c r="AA128" s="11" t="s">
        <v>1264</v>
      </c>
      <c r="AB128" s="18">
        <v>14823</v>
      </c>
      <c r="AC128" s="9" t="s">
        <v>15692</v>
      </c>
      <c r="AD128" s="16" t="s">
        <v>46</v>
      </c>
    </row>
    <row r="129" spans="1:30" x14ac:dyDescent="0.25">
      <c r="A129" s="5">
        <v>51721475</v>
      </c>
      <c r="B129" s="6" t="s">
        <v>1265</v>
      </c>
      <c r="C129" s="6" t="s">
        <v>1266</v>
      </c>
      <c r="D129" s="6" t="s">
        <v>1267</v>
      </c>
      <c r="E129" s="6" t="s">
        <v>1268</v>
      </c>
      <c r="F129" s="6"/>
      <c r="G129" s="6">
        <v>51547597</v>
      </c>
      <c r="H129" s="6" t="s">
        <v>341</v>
      </c>
      <c r="I129" s="6">
        <v>51814930</v>
      </c>
      <c r="J129" s="6" t="s">
        <v>342</v>
      </c>
      <c r="K129" s="5" t="s">
        <v>58</v>
      </c>
      <c r="L129" s="7" t="s">
        <v>59</v>
      </c>
      <c r="M129" s="7" t="s">
        <v>38</v>
      </c>
      <c r="N129" s="8" t="s">
        <v>1334</v>
      </c>
      <c r="O129" s="9" t="s">
        <v>344</v>
      </c>
      <c r="P129" s="8" t="s">
        <v>62</v>
      </c>
      <c r="Q129" s="9" t="s">
        <v>63</v>
      </c>
      <c r="R129" s="9" t="s">
        <v>998</v>
      </c>
      <c r="S129" s="10">
        <v>43150</v>
      </c>
      <c r="T129" s="11">
        <v>43738</v>
      </c>
      <c r="U129" s="12">
        <v>43752</v>
      </c>
      <c r="V129" s="13">
        <v>6624863</v>
      </c>
      <c r="W129" s="19" t="s">
        <v>1269</v>
      </c>
      <c r="X129" s="15" t="s">
        <v>1270</v>
      </c>
      <c r="Y129" s="16">
        <v>69463</v>
      </c>
      <c r="Z129" s="17" t="s">
        <v>1271</v>
      </c>
      <c r="AA129" s="11" t="s">
        <v>1272</v>
      </c>
      <c r="AB129" s="16">
        <v>14863</v>
      </c>
      <c r="AC129" s="9" t="s">
        <v>15693</v>
      </c>
      <c r="AD129" s="16" t="s">
        <v>46</v>
      </c>
    </row>
    <row r="130" spans="1:30" x14ac:dyDescent="0.25">
      <c r="A130" s="5">
        <v>51721479</v>
      </c>
      <c r="B130" s="6" t="s">
        <v>1273</v>
      </c>
      <c r="C130" s="6" t="s">
        <v>1274</v>
      </c>
      <c r="D130" s="6" t="s">
        <v>1275</v>
      </c>
      <c r="E130" s="6" t="s">
        <v>1276</v>
      </c>
      <c r="F130" s="6"/>
      <c r="G130" s="6">
        <v>51547597</v>
      </c>
      <c r="H130" s="6" t="s">
        <v>341</v>
      </c>
      <c r="I130" s="6">
        <v>51814930</v>
      </c>
      <c r="J130" s="6" t="s">
        <v>342</v>
      </c>
      <c r="K130" s="5" t="s">
        <v>58</v>
      </c>
      <c r="L130" s="7" t="s">
        <v>59</v>
      </c>
      <c r="M130" s="7" t="s">
        <v>38</v>
      </c>
      <c r="N130" s="8" t="s">
        <v>343</v>
      </c>
      <c r="O130" s="9" t="s">
        <v>704</v>
      </c>
      <c r="P130" s="8" t="s">
        <v>62</v>
      </c>
      <c r="Q130" s="9" t="s">
        <v>63</v>
      </c>
      <c r="R130" s="9" t="s">
        <v>998</v>
      </c>
      <c r="S130" s="10">
        <v>43150</v>
      </c>
      <c r="T130" s="11">
        <v>43657</v>
      </c>
      <c r="U130" s="12">
        <v>43664</v>
      </c>
      <c r="V130" s="13">
        <v>6624864</v>
      </c>
      <c r="W130" s="19" t="s">
        <v>1277</v>
      </c>
      <c r="X130" s="15" t="s">
        <v>1278</v>
      </c>
      <c r="Y130" s="16">
        <v>69464</v>
      </c>
      <c r="Z130" s="17" t="s">
        <v>1279</v>
      </c>
      <c r="AA130" s="11" t="s">
        <v>1280</v>
      </c>
      <c r="AB130" s="18">
        <v>14861</v>
      </c>
      <c r="AC130" s="9" t="s">
        <v>15694</v>
      </c>
      <c r="AD130" s="16" t="s">
        <v>46</v>
      </c>
    </row>
    <row r="131" spans="1:30" x14ac:dyDescent="0.25">
      <c r="A131" s="5">
        <v>51721457</v>
      </c>
      <c r="B131" s="6" t="s">
        <v>1281</v>
      </c>
      <c r="C131" s="6" t="s">
        <v>1282</v>
      </c>
      <c r="D131" s="6" t="s">
        <v>1283</v>
      </c>
      <c r="E131" s="6" t="s">
        <v>1284</v>
      </c>
      <c r="F131" s="6"/>
      <c r="G131" s="6">
        <v>51547597</v>
      </c>
      <c r="H131" s="6" t="s">
        <v>341</v>
      </c>
      <c r="I131" s="6">
        <v>51814930</v>
      </c>
      <c r="J131" s="6" t="s">
        <v>342</v>
      </c>
      <c r="K131" s="5" t="s">
        <v>58</v>
      </c>
      <c r="L131" s="7" t="s">
        <v>59</v>
      </c>
      <c r="M131" s="7" t="s">
        <v>38</v>
      </c>
      <c r="N131" s="8" t="s">
        <v>343</v>
      </c>
      <c r="O131" s="9" t="s">
        <v>704</v>
      </c>
      <c r="P131" s="8" t="s">
        <v>62</v>
      </c>
      <c r="Q131" s="9" t="s">
        <v>63</v>
      </c>
      <c r="R131" s="9" t="s">
        <v>998</v>
      </c>
      <c r="S131" s="10">
        <v>43150</v>
      </c>
      <c r="T131" s="11">
        <v>43657</v>
      </c>
      <c r="U131" s="12">
        <v>43664</v>
      </c>
      <c r="V131" s="13">
        <v>6624867</v>
      </c>
      <c r="W131" s="19" t="s">
        <v>1285</v>
      </c>
      <c r="X131" s="15" t="s">
        <v>1286</v>
      </c>
      <c r="Y131" s="16">
        <v>69467</v>
      </c>
      <c r="Z131" s="17" t="s">
        <v>1287</v>
      </c>
      <c r="AA131" s="11" t="s">
        <v>1288</v>
      </c>
      <c r="AB131" s="18">
        <v>14855</v>
      </c>
      <c r="AC131" s="9" t="s">
        <v>15695</v>
      </c>
      <c r="AD131" s="16" t="s">
        <v>46</v>
      </c>
    </row>
    <row r="132" spans="1:30" x14ac:dyDescent="0.25">
      <c r="A132" s="5">
        <v>51721472</v>
      </c>
      <c r="B132" s="6" t="s">
        <v>1289</v>
      </c>
      <c r="C132" s="6" t="s">
        <v>1290</v>
      </c>
      <c r="D132" s="6" t="s">
        <v>1291</v>
      </c>
      <c r="E132" s="6" t="s">
        <v>1292</v>
      </c>
      <c r="F132" s="6"/>
      <c r="G132" s="6">
        <v>51591940</v>
      </c>
      <c r="H132" s="6" t="s">
        <v>171</v>
      </c>
      <c r="I132" s="6">
        <v>51609648</v>
      </c>
      <c r="J132" s="6" t="s">
        <v>149</v>
      </c>
      <c r="K132" s="5" t="s">
        <v>58</v>
      </c>
      <c r="L132" s="7" t="s">
        <v>59</v>
      </c>
      <c r="M132" s="7" t="s">
        <v>38</v>
      </c>
      <c r="N132" s="8" t="s">
        <v>151</v>
      </c>
      <c r="O132" s="9" t="s">
        <v>61</v>
      </c>
      <c r="P132" s="8" t="s">
        <v>62</v>
      </c>
      <c r="Q132" s="9" t="s">
        <v>63</v>
      </c>
      <c r="R132" s="9" t="s">
        <v>998</v>
      </c>
      <c r="S132" s="10">
        <v>43150</v>
      </c>
      <c r="T132" s="11">
        <v>43185</v>
      </c>
      <c r="U132" s="12">
        <v>43199</v>
      </c>
      <c r="V132" s="13">
        <v>6624869</v>
      </c>
      <c r="W132" s="19" t="s">
        <v>1293</v>
      </c>
      <c r="X132" s="15" t="s">
        <v>1294</v>
      </c>
      <c r="Y132" s="16">
        <v>69469</v>
      </c>
      <c r="Z132" s="17" t="s">
        <v>1295</v>
      </c>
      <c r="AA132" s="11" t="s">
        <v>1296</v>
      </c>
      <c r="AB132" s="18">
        <v>14857</v>
      </c>
      <c r="AC132" s="9" t="s">
        <v>15696</v>
      </c>
      <c r="AD132" s="16" t="s">
        <v>46</v>
      </c>
    </row>
    <row r="133" spans="1:30" x14ac:dyDescent="0.25">
      <c r="A133" s="5">
        <v>51721454</v>
      </c>
      <c r="B133" s="6" t="s">
        <v>1297</v>
      </c>
      <c r="C133" s="6" t="s">
        <v>1298</v>
      </c>
      <c r="D133" s="6" t="s">
        <v>1299</v>
      </c>
      <c r="E133" s="6" t="s">
        <v>1300</v>
      </c>
      <c r="F133" s="6"/>
      <c r="G133" s="6">
        <v>51691175</v>
      </c>
      <c r="H133" s="6" t="s">
        <v>403</v>
      </c>
      <c r="I133" s="6">
        <v>51609648</v>
      </c>
      <c r="J133" s="6" t="s">
        <v>149</v>
      </c>
      <c r="K133" s="5" t="s">
        <v>58</v>
      </c>
      <c r="L133" s="7" t="s">
        <v>59</v>
      </c>
      <c r="M133" s="7" t="s">
        <v>38</v>
      </c>
      <c r="N133" s="8" t="s">
        <v>151</v>
      </c>
      <c r="O133" s="9" t="s">
        <v>1301</v>
      </c>
      <c r="P133" s="8" t="s">
        <v>62</v>
      </c>
      <c r="Q133" s="9" t="s">
        <v>63</v>
      </c>
      <c r="R133" s="9" t="s">
        <v>998</v>
      </c>
      <c r="S133" s="10">
        <v>43150</v>
      </c>
      <c r="T133" s="11">
        <v>43468</v>
      </c>
      <c r="U133" s="12">
        <v>43482</v>
      </c>
      <c r="V133" s="13">
        <v>6624870</v>
      </c>
      <c r="W133" s="19" t="s">
        <v>1302</v>
      </c>
      <c r="X133" s="15" t="s">
        <v>1303</v>
      </c>
      <c r="Y133" s="16">
        <v>69470</v>
      </c>
      <c r="Z133" s="17" t="s">
        <v>1304</v>
      </c>
      <c r="AA133" s="11" t="s">
        <v>1305</v>
      </c>
      <c r="AB133" s="16">
        <v>14862</v>
      </c>
      <c r="AC133" s="9" t="s">
        <v>15697</v>
      </c>
      <c r="AD133" s="16" t="s">
        <v>46</v>
      </c>
    </row>
    <row r="134" spans="1:30" x14ac:dyDescent="0.25">
      <c r="A134" s="5">
        <v>51721464</v>
      </c>
      <c r="B134" s="6" t="s">
        <v>1314</v>
      </c>
      <c r="C134" s="6" t="s">
        <v>1315</v>
      </c>
      <c r="D134" s="6" t="s">
        <v>1316</v>
      </c>
      <c r="E134" s="6" t="s">
        <v>1317</v>
      </c>
      <c r="F134" s="6"/>
      <c r="G134" s="6">
        <v>51691175</v>
      </c>
      <c r="H134" s="6" t="s">
        <v>403</v>
      </c>
      <c r="I134" s="6">
        <v>51609648</v>
      </c>
      <c r="J134" s="6" t="s">
        <v>149</v>
      </c>
      <c r="K134" s="5" t="s">
        <v>58</v>
      </c>
      <c r="L134" s="7" t="s">
        <v>59</v>
      </c>
      <c r="M134" s="7" t="s">
        <v>38</v>
      </c>
      <c r="N134" s="8" t="s">
        <v>151</v>
      </c>
      <c r="O134" s="9" t="s">
        <v>61</v>
      </c>
      <c r="P134" s="8" t="s">
        <v>62</v>
      </c>
      <c r="Q134" s="9" t="s">
        <v>63</v>
      </c>
      <c r="R134" s="9" t="s">
        <v>998</v>
      </c>
      <c r="S134" s="10">
        <v>43150</v>
      </c>
      <c r="T134" s="11">
        <v>43185</v>
      </c>
      <c r="U134" s="12">
        <v>43199</v>
      </c>
      <c r="V134" s="13">
        <v>6624876</v>
      </c>
      <c r="W134" s="19" t="s">
        <v>1318</v>
      </c>
      <c r="X134" s="15" t="s">
        <v>1319</v>
      </c>
      <c r="Y134" s="16">
        <v>69476</v>
      </c>
      <c r="Z134" s="17" t="s">
        <v>1320</v>
      </c>
      <c r="AA134" s="11" t="s">
        <v>1321</v>
      </c>
      <c r="AB134" s="18">
        <v>14866</v>
      </c>
      <c r="AC134" s="9" t="s">
        <v>15699</v>
      </c>
      <c r="AD134" s="16" t="s">
        <v>46</v>
      </c>
    </row>
    <row r="135" spans="1:30" x14ac:dyDescent="0.25">
      <c r="A135" s="5">
        <v>51721462</v>
      </c>
      <c r="B135" s="6" t="s">
        <v>1322</v>
      </c>
      <c r="C135" s="6" t="s">
        <v>1323</v>
      </c>
      <c r="D135" s="6" t="s">
        <v>1324</v>
      </c>
      <c r="E135" s="6" t="s">
        <v>1325</v>
      </c>
      <c r="F135" s="6"/>
      <c r="G135" s="6">
        <v>51698635</v>
      </c>
      <c r="H135" s="6" t="s">
        <v>851</v>
      </c>
      <c r="I135" s="6">
        <v>51609648</v>
      </c>
      <c r="J135" s="6" t="s">
        <v>149</v>
      </c>
      <c r="K135" s="5" t="s">
        <v>58</v>
      </c>
      <c r="L135" s="7" t="s">
        <v>59</v>
      </c>
      <c r="M135" s="7" t="s">
        <v>38</v>
      </c>
      <c r="N135" s="8" t="s">
        <v>378</v>
      </c>
      <c r="O135" s="9" t="s">
        <v>61</v>
      </c>
      <c r="P135" s="8" t="s">
        <v>62</v>
      </c>
      <c r="Q135" s="9" t="s">
        <v>63</v>
      </c>
      <c r="R135" s="9" t="s">
        <v>998</v>
      </c>
      <c r="S135" s="10">
        <v>43150</v>
      </c>
      <c r="T135" s="11">
        <v>43185</v>
      </c>
      <c r="U135" s="12">
        <v>43199</v>
      </c>
      <c r="V135" s="13">
        <v>6624878</v>
      </c>
      <c r="W135" s="19" t="s">
        <v>1326</v>
      </c>
      <c r="X135" s="15" t="s">
        <v>1327</v>
      </c>
      <c r="Y135" s="16">
        <v>69478</v>
      </c>
      <c r="Z135" s="17" t="s">
        <v>1328</v>
      </c>
      <c r="AA135" s="11" t="s">
        <v>1329</v>
      </c>
      <c r="AB135" s="18">
        <v>14848</v>
      </c>
      <c r="AC135" s="9" t="s">
        <v>15700</v>
      </c>
      <c r="AD135" s="16" t="s">
        <v>46</v>
      </c>
    </row>
    <row r="136" spans="1:30" x14ac:dyDescent="0.25">
      <c r="A136" s="5">
        <v>51721470</v>
      </c>
      <c r="B136" s="6" t="s">
        <v>1330</v>
      </c>
      <c r="C136" s="6" t="s">
        <v>1331</v>
      </c>
      <c r="D136" s="6" t="s">
        <v>1332</v>
      </c>
      <c r="E136" s="6" t="s">
        <v>1333</v>
      </c>
      <c r="F136" s="6"/>
      <c r="G136" s="6">
        <v>51547597</v>
      </c>
      <c r="H136" s="6" t="s">
        <v>341</v>
      </c>
      <c r="I136" s="6">
        <v>51814930</v>
      </c>
      <c r="J136" s="6" t="s">
        <v>342</v>
      </c>
      <c r="K136" s="5" t="s">
        <v>58</v>
      </c>
      <c r="L136" s="7" t="s">
        <v>59</v>
      </c>
      <c r="M136" s="7" t="s">
        <v>38</v>
      </c>
      <c r="N136" s="8" t="s">
        <v>1334</v>
      </c>
      <c r="O136" s="9" t="s">
        <v>71</v>
      </c>
      <c r="P136" s="8" t="s">
        <v>62</v>
      </c>
      <c r="Q136" s="9" t="s">
        <v>63</v>
      </c>
      <c r="R136" s="9" t="s">
        <v>998</v>
      </c>
      <c r="S136" s="10">
        <v>43150</v>
      </c>
      <c r="T136" s="11">
        <v>43192</v>
      </c>
      <c r="U136" s="12">
        <v>43206</v>
      </c>
      <c r="V136" s="13">
        <v>6624929</v>
      </c>
      <c r="W136" s="19" t="s">
        <v>1335</v>
      </c>
      <c r="X136" s="15" t="s">
        <v>1336</v>
      </c>
      <c r="Y136" s="16">
        <v>69321</v>
      </c>
      <c r="Z136" s="17" t="s">
        <v>1337</v>
      </c>
      <c r="AA136" s="11" t="s">
        <v>1338</v>
      </c>
      <c r="AB136" s="18">
        <v>14854</v>
      </c>
      <c r="AC136" s="9"/>
      <c r="AD136" s="16" t="s">
        <v>46</v>
      </c>
    </row>
    <row r="137" spans="1:30" x14ac:dyDescent="0.25">
      <c r="A137" s="5">
        <v>51721458</v>
      </c>
      <c r="B137" s="6" t="s">
        <v>1339</v>
      </c>
      <c r="C137" s="6" t="s">
        <v>1340</v>
      </c>
      <c r="D137" s="6" t="s">
        <v>1341</v>
      </c>
      <c r="E137" s="6" t="s">
        <v>1342</v>
      </c>
      <c r="F137" s="6"/>
      <c r="G137" s="6">
        <v>51547597</v>
      </c>
      <c r="H137" s="6" t="s">
        <v>341</v>
      </c>
      <c r="I137" s="6">
        <v>51814930</v>
      </c>
      <c r="J137" s="6" t="s">
        <v>342</v>
      </c>
      <c r="K137" s="5" t="s">
        <v>58</v>
      </c>
      <c r="L137" s="7" t="s">
        <v>59</v>
      </c>
      <c r="M137" s="7" t="s">
        <v>38</v>
      </c>
      <c r="N137" s="8" t="s">
        <v>1334</v>
      </c>
      <c r="O137" s="9" t="s">
        <v>71</v>
      </c>
      <c r="P137" s="8" t="s">
        <v>62</v>
      </c>
      <c r="Q137" s="9" t="s">
        <v>63</v>
      </c>
      <c r="R137" s="9" t="s">
        <v>998</v>
      </c>
      <c r="S137" s="10">
        <v>43150</v>
      </c>
      <c r="T137" s="11">
        <v>43192</v>
      </c>
      <c r="U137" s="12">
        <v>43206</v>
      </c>
      <c r="V137" s="13">
        <v>6624930</v>
      </c>
      <c r="W137" s="19" t="s">
        <v>1343</v>
      </c>
      <c r="X137" s="15" t="s">
        <v>1344</v>
      </c>
      <c r="Y137" s="16">
        <v>69322</v>
      </c>
      <c r="Z137" s="17" t="s">
        <v>1345</v>
      </c>
      <c r="AA137" s="11" t="s">
        <v>1346</v>
      </c>
      <c r="AB137" s="18">
        <v>16800</v>
      </c>
      <c r="AC137" s="9" t="s">
        <v>15701</v>
      </c>
      <c r="AD137" s="16" t="s">
        <v>46</v>
      </c>
    </row>
    <row r="138" spans="1:30" x14ac:dyDescent="0.25">
      <c r="A138" s="5">
        <v>51721823</v>
      </c>
      <c r="B138" s="6" t="s">
        <v>1347</v>
      </c>
      <c r="C138" s="6" t="s">
        <v>1348</v>
      </c>
      <c r="D138" s="6" t="s">
        <v>1349</v>
      </c>
      <c r="E138" s="6" t="s">
        <v>1350</v>
      </c>
      <c r="F138" s="6"/>
      <c r="G138" s="6">
        <v>51577893</v>
      </c>
      <c r="H138" s="6" t="s">
        <v>546</v>
      </c>
      <c r="I138" s="6">
        <v>51772919</v>
      </c>
      <c r="J138" s="6" t="s">
        <v>186</v>
      </c>
      <c r="K138" s="5" t="s">
        <v>58</v>
      </c>
      <c r="L138" s="7" t="s">
        <v>59</v>
      </c>
      <c r="M138" s="7" t="s">
        <v>38</v>
      </c>
      <c r="N138" s="8" t="s">
        <v>187</v>
      </c>
      <c r="O138" s="9" t="s">
        <v>71</v>
      </c>
      <c r="P138" s="8" t="s">
        <v>62</v>
      </c>
      <c r="Q138" s="9" t="s">
        <v>63</v>
      </c>
      <c r="R138" s="9" t="s">
        <v>998</v>
      </c>
      <c r="S138" s="10">
        <v>43153</v>
      </c>
      <c r="T138" s="11">
        <v>43192</v>
      </c>
      <c r="U138" s="12">
        <v>43206</v>
      </c>
      <c r="V138" s="13">
        <v>6624922</v>
      </c>
      <c r="W138" s="19" t="s">
        <v>1351</v>
      </c>
      <c r="X138" s="15" t="s">
        <v>1352</v>
      </c>
      <c r="Y138" s="16">
        <v>69316</v>
      </c>
      <c r="Z138" s="17" t="s">
        <v>1353</v>
      </c>
      <c r="AA138" s="11" t="s">
        <v>1354</v>
      </c>
      <c r="AB138" s="18">
        <v>14875</v>
      </c>
      <c r="AC138" s="9"/>
      <c r="AD138" s="16" t="s">
        <v>46</v>
      </c>
    </row>
    <row r="139" spans="1:30" x14ac:dyDescent="0.25">
      <c r="A139" s="5">
        <v>51721824</v>
      </c>
      <c r="B139" s="6" t="s">
        <v>1355</v>
      </c>
      <c r="C139" s="6" t="s">
        <v>1356</v>
      </c>
      <c r="D139" s="6" t="s">
        <v>639</v>
      </c>
      <c r="E139" s="6" t="s">
        <v>1357</v>
      </c>
      <c r="F139" s="6"/>
      <c r="G139" s="6">
        <v>51547597</v>
      </c>
      <c r="H139" s="6" t="s">
        <v>341</v>
      </c>
      <c r="I139" s="6">
        <v>51814930</v>
      </c>
      <c r="J139" s="6" t="s">
        <v>342</v>
      </c>
      <c r="K139" s="5" t="s">
        <v>58</v>
      </c>
      <c r="L139" s="7" t="s">
        <v>59</v>
      </c>
      <c r="M139" s="7" t="s">
        <v>38</v>
      </c>
      <c r="N139" s="8" t="s">
        <v>1334</v>
      </c>
      <c r="O139" s="9" t="s">
        <v>71</v>
      </c>
      <c r="P139" s="8" t="s">
        <v>62</v>
      </c>
      <c r="Q139" s="9" t="s">
        <v>63</v>
      </c>
      <c r="R139" s="9" t="s">
        <v>998</v>
      </c>
      <c r="S139" s="10">
        <v>43153</v>
      </c>
      <c r="T139" s="11">
        <v>43192</v>
      </c>
      <c r="U139" s="12">
        <v>43206</v>
      </c>
      <c r="V139" s="13">
        <v>6624923</v>
      </c>
      <c r="W139" s="19" t="s">
        <v>1358</v>
      </c>
      <c r="X139" s="15" t="s">
        <v>1359</v>
      </c>
      <c r="Y139" s="16">
        <v>69314</v>
      </c>
      <c r="Z139" s="17" t="s">
        <v>1360</v>
      </c>
      <c r="AA139" s="11" t="s">
        <v>1361</v>
      </c>
      <c r="AB139" s="18">
        <v>14870</v>
      </c>
      <c r="AC139" s="8" t="s">
        <v>15702</v>
      </c>
      <c r="AD139" s="16" t="s">
        <v>46</v>
      </c>
    </row>
    <row r="140" spans="1:30" x14ac:dyDescent="0.25">
      <c r="A140" s="5">
        <v>51721821</v>
      </c>
      <c r="B140" s="6" t="s">
        <v>1362</v>
      </c>
      <c r="C140" s="6" t="s">
        <v>1363</v>
      </c>
      <c r="D140" s="6" t="s">
        <v>1364</v>
      </c>
      <c r="E140" s="6" t="s">
        <v>1365</v>
      </c>
      <c r="F140" s="6"/>
      <c r="G140" s="6">
        <v>51577893</v>
      </c>
      <c r="H140" s="6" t="s">
        <v>546</v>
      </c>
      <c r="I140" s="6">
        <v>51772919</v>
      </c>
      <c r="J140" s="6" t="s">
        <v>186</v>
      </c>
      <c r="K140" s="5" t="s">
        <v>58</v>
      </c>
      <c r="L140" s="7" t="s">
        <v>59</v>
      </c>
      <c r="M140" s="7" t="s">
        <v>38</v>
      </c>
      <c r="N140" s="8" t="s">
        <v>187</v>
      </c>
      <c r="O140" s="9" t="s">
        <v>71</v>
      </c>
      <c r="P140" s="8" t="s">
        <v>62</v>
      </c>
      <c r="Q140" s="9" t="s">
        <v>63</v>
      </c>
      <c r="R140" s="9" t="s">
        <v>998</v>
      </c>
      <c r="S140" s="10">
        <v>43153</v>
      </c>
      <c r="T140" s="11">
        <v>43192</v>
      </c>
      <c r="U140" s="12">
        <v>43206</v>
      </c>
      <c r="V140" s="13">
        <v>6624924</v>
      </c>
      <c r="W140" s="19" t="s">
        <v>1366</v>
      </c>
      <c r="X140" s="15" t="s">
        <v>1367</v>
      </c>
      <c r="Y140" s="16">
        <v>69315</v>
      </c>
      <c r="Z140" s="17" t="s">
        <v>1368</v>
      </c>
      <c r="AA140" s="11" t="s">
        <v>1369</v>
      </c>
      <c r="AB140" s="18">
        <v>14872</v>
      </c>
      <c r="AC140" s="8"/>
      <c r="AD140" s="16" t="s">
        <v>46</v>
      </c>
    </row>
    <row r="141" spans="1:30" x14ac:dyDescent="0.25">
      <c r="A141" s="5">
        <v>51721818</v>
      </c>
      <c r="B141" s="6" t="s">
        <v>1370</v>
      </c>
      <c r="C141" s="6" t="s">
        <v>1371</v>
      </c>
      <c r="D141" s="6" t="s">
        <v>1372</v>
      </c>
      <c r="E141" s="6" t="s">
        <v>1373</v>
      </c>
      <c r="F141" s="6"/>
      <c r="G141" s="6">
        <v>51577893</v>
      </c>
      <c r="H141" s="6" t="s">
        <v>546</v>
      </c>
      <c r="I141" s="6">
        <v>51772919</v>
      </c>
      <c r="J141" s="6" t="s">
        <v>186</v>
      </c>
      <c r="K141" s="5" t="s">
        <v>58</v>
      </c>
      <c r="L141" s="7" t="s">
        <v>59</v>
      </c>
      <c r="M141" s="7" t="s">
        <v>38</v>
      </c>
      <c r="N141" s="8" t="s">
        <v>187</v>
      </c>
      <c r="O141" s="9" t="s">
        <v>71</v>
      </c>
      <c r="P141" s="8" t="s">
        <v>62</v>
      </c>
      <c r="Q141" s="9" t="s">
        <v>63</v>
      </c>
      <c r="R141" s="9" t="s">
        <v>998</v>
      </c>
      <c r="S141" s="10">
        <v>43153</v>
      </c>
      <c r="T141" s="11">
        <v>43192</v>
      </c>
      <c r="U141" s="12">
        <v>43206</v>
      </c>
      <c r="V141" s="13">
        <v>6624926</v>
      </c>
      <c r="W141" s="19" t="s">
        <v>1374</v>
      </c>
      <c r="X141" s="15" t="s">
        <v>1375</v>
      </c>
      <c r="Y141" s="16">
        <v>69317</v>
      </c>
      <c r="Z141" s="17" t="s">
        <v>1376</v>
      </c>
      <c r="AA141" s="11" t="s">
        <v>1377</v>
      </c>
      <c r="AB141" s="18">
        <v>14873</v>
      </c>
      <c r="AC141" s="8"/>
      <c r="AD141" s="16" t="s">
        <v>46</v>
      </c>
    </row>
    <row r="142" spans="1:30" x14ac:dyDescent="0.25">
      <c r="A142" s="5">
        <v>51744975</v>
      </c>
      <c r="B142" s="6" t="s">
        <v>1378</v>
      </c>
      <c r="C142" s="6" t="s">
        <v>1379</v>
      </c>
      <c r="D142" s="6" t="s">
        <v>1380</v>
      </c>
      <c r="E142" s="6" t="s">
        <v>1381</v>
      </c>
      <c r="F142" s="6"/>
      <c r="G142" s="6">
        <v>51609647</v>
      </c>
      <c r="H142" s="6" t="s">
        <v>161</v>
      </c>
      <c r="I142" s="6">
        <v>51747002</v>
      </c>
      <c r="J142" s="6" t="s">
        <v>57</v>
      </c>
      <c r="K142" s="5" t="s">
        <v>58</v>
      </c>
      <c r="L142" s="7" t="s">
        <v>59</v>
      </c>
      <c r="M142" s="7" t="s">
        <v>38</v>
      </c>
      <c r="N142" s="8" t="s">
        <v>162</v>
      </c>
      <c r="O142" s="9" t="s">
        <v>1090</v>
      </c>
      <c r="P142" s="8" t="s">
        <v>72</v>
      </c>
      <c r="Q142" s="9" t="s">
        <v>63</v>
      </c>
      <c r="R142" s="9" t="s">
        <v>1752</v>
      </c>
      <c r="S142" s="10">
        <v>43308</v>
      </c>
      <c r="T142" s="11">
        <v>43725</v>
      </c>
      <c r="U142" s="12">
        <v>43732</v>
      </c>
      <c r="V142" s="13">
        <v>6624997</v>
      </c>
      <c r="W142" s="19" t="s">
        <v>1382</v>
      </c>
      <c r="X142" s="15" t="s">
        <v>1383</v>
      </c>
      <c r="Y142" s="16">
        <v>48593</v>
      </c>
      <c r="Z142" s="17" t="s">
        <v>1384</v>
      </c>
      <c r="AA142" s="11" t="s">
        <v>1385</v>
      </c>
      <c r="AB142" s="18">
        <v>15381</v>
      </c>
      <c r="AC142" s="8"/>
      <c r="AD142" s="16" t="s">
        <v>46</v>
      </c>
    </row>
    <row r="143" spans="1:30" x14ac:dyDescent="0.25">
      <c r="A143" s="5">
        <v>51722399</v>
      </c>
      <c r="B143" s="6" t="s">
        <v>1386</v>
      </c>
      <c r="C143" s="6" t="s">
        <v>1387</v>
      </c>
      <c r="D143" s="6" t="s">
        <v>800</v>
      </c>
      <c r="E143" s="6" t="s">
        <v>1388</v>
      </c>
      <c r="F143" s="6"/>
      <c r="G143" s="6">
        <v>51615282</v>
      </c>
      <c r="H143" s="6" t="s">
        <v>91</v>
      </c>
      <c r="I143" s="6">
        <v>51747002</v>
      </c>
      <c r="J143" s="6" t="s">
        <v>57</v>
      </c>
      <c r="K143" s="5" t="s">
        <v>58</v>
      </c>
      <c r="L143" s="7" t="s">
        <v>59</v>
      </c>
      <c r="M143" s="7" t="s">
        <v>38</v>
      </c>
      <c r="N143" s="8" t="s">
        <v>92</v>
      </c>
      <c r="O143" s="9" t="s">
        <v>585</v>
      </c>
      <c r="P143" s="8" t="s">
        <v>62</v>
      </c>
      <c r="Q143" s="9" t="s">
        <v>63</v>
      </c>
      <c r="R143" s="9" t="s">
        <v>998</v>
      </c>
      <c r="S143" s="10">
        <v>43153</v>
      </c>
      <c r="T143" s="11">
        <v>43206</v>
      </c>
      <c r="U143" s="12">
        <v>43220</v>
      </c>
      <c r="V143" s="13">
        <v>6624957</v>
      </c>
      <c r="W143" s="19" t="s">
        <v>1389</v>
      </c>
      <c r="X143" s="15" t="s">
        <v>1390</v>
      </c>
      <c r="Y143" s="16">
        <v>69805</v>
      </c>
      <c r="Z143" s="17" t="s">
        <v>1391</v>
      </c>
      <c r="AA143" s="11" t="s">
        <v>1392</v>
      </c>
      <c r="AB143" s="18">
        <v>206344</v>
      </c>
      <c r="AC143" s="8"/>
      <c r="AD143" s="16" t="s">
        <v>46</v>
      </c>
    </row>
    <row r="144" spans="1:30" x14ac:dyDescent="0.25">
      <c r="A144" s="5">
        <v>51746048</v>
      </c>
      <c r="B144" s="6" t="s">
        <v>1393</v>
      </c>
      <c r="C144" s="6" t="s">
        <v>1394</v>
      </c>
      <c r="D144" s="6" t="s">
        <v>1395</v>
      </c>
      <c r="E144" s="6" t="s">
        <v>777</v>
      </c>
      <c r="F144" s="6"/>
      <c r="G144" s="6">
        <v>51588225</v>
      </c>
      <c r="H144" s="6" t="s">
        <v>212</v>
      </c>
      <c r="I144" s="6">
        <v>51747002</v>
      </c>
      <c r="J144" s="6" t="s">
        <v>57</v>
      </c>
      <c r="K144" s="5" t="s">
        <v>58</v>
      </c>
      <c r="L144" s="7" t="s">
        <v>59</v>
      </c>
      <c r="M144" s="7" t="s">
        <v>38</v>
      </c>
      <c r="N144" s="8" t="s">
        <v>162</v>
      </c>
      <c r="O144" s="9" t="s">
        <v>1090</v>
      </c>
      <c r="P144" s="8" t="s">
        <v>72</v>
      </c>
      <c r="Q144" s="9" t="s">
        <v>63</v>
      </c>
      <c r="R144" s="9" t="s">
        <v>1889</v>
      </c>
      <c r="S144" s="10">
        <v>43315</v>
      </c>
      <c r="T144" s="11">
        <v>43725</v>
      </c>
      <c r="U144" s="12">
        <v>43732</v>
      </c>
      <c r="V144" s="13">
        <v>6625000</v>
      </c>
      <c r="W144" s="19" t="s">
        <v>1396</v>
      </c>
      <c r="X144" s="15" t="s">
        <v>1397</v>
      </c>
      <c r="Y144" s="16">
        <v>48594</v>
      </c>
      <c r="Z144" s="17" t="s">
        <v>1398</v>
      </c>
      <c r="AA144" s="11" t="s">
        <v>1399</v>
      </c>
      <c r="AB144" s="18">
        <v>15371</v>
      </c>
      <c r="AC144" s="8"/>
      <c r="AD144" s="16" t="s">
        <v>46</v>
      </c>
    </row>
    <row r="145" spans="1:30" x14ac:dyDescent="0.25">
      <c r="A145" s="5">
        <v>51722217</v>
      </c>
      <c r="B145" s="6" t="s">
        <v>1400</v>
      </c>
      <c r="C145" s="6" t="s">
        <v>1401</v>
      </c>
      <c r="D145" s="6" t="s">
        <v>1402</v>
      </c>
      <c r="E145" s="6" t="s">
        <v>1403</v>
      </c>
      <c r="F145" s="6"/>
      <c r="G145" s="6">
        <v>51578947</v>
      </c>
      <c r="H145" s="6" t="s">
        <v>65</v>
      </c>
      <c r="I145" s="6">
        <v>51747002</v>
      </c>
      <c r="J145" s="6" t="s">
        <v>57</v>
      </c>
      <c r="K145" s="5" t="s">
        <v>58</v>
      </c>
      <c r="L145" s="7" t="s">
        <v>59</v>
      </c>
      <c r="M145" s="7" t="s">
        <v>38</v>
      </c>
      <c r="N145" s="8" t="s">
        <v>60</v>
      </c>
      <c r="O145" s="9" t="s">
        <v>585</v>
      </c>
      <c r="P145" s="8" t="s">
        <v>72</v>
      </c>
      <c r="Q145" s="9" t="s">
        <v>63</v>
      </c>
      <c r="R145" s="9" t="s">
        <v>998</v>
      </c>
      <c r="S145" s="10">
        <v>43157</v>
      </c>
      <c r="T145" s="11">
        <v>43206</v>
      </c>
      <c r="U145" s="12">
        <v>43220</v>
      </c>
      <c r="V145" s="13">
        <v>6624960</v>
      </c>
      <c r="W145" s="19" t="s">
        <v>1404</v>
      </c>
      <c r="X145" s="15" t="s">
        <v>1405</v>
      </c>
      <c r="Y145" s="16">
        <v>69808</v>
      </c>
      <c r="Z145" s="17" t="s">
        <v>1406</v>
      </c>
      <c r="AA145" s="11" t="s">
        <v>1407</v>
      </c>
      <c r="AB145" s="18">
        <v>1236</v>
      </c>
      <c r="AC145" s="8"/>
      <c r="AD145" s="16" t="s">
        <v>46</v>
      </c>
    </row>
    <row r="146" spans="1:30" x14ac:dyDescent="0.25">
      <c r="A146" s="5">
        <v>51722213</v>
      </c>
      <c r="B146" s="6" t="s">
        <v>1408</v>
      </c>
      <c r="C146" s="6" t="s">
        <v>1409</v>
      </c>
      <c r="D146" s="6" t="s">
        <v>1410</v>
      </c>
      <c r="E146" s="6" t="s">
        <v>904</v>
      </c>
      <c r="F146" s="6"/>
      <c r="G146" s="6">
        <v>51615282</v>
      </c>
      <c r="H146" s="6" t="s">
        <v>91</v>
      </c>
      <c r="I146" s="6">
        <v>51747002</v>
      </c>
      <c r="J146" s="6" t="s">
        <v>57</v>
      </c>
      <c r="K146" s="5" t="s">
        <v>58</v>
      </c>
      <c r="L146" s="7" t="s">
        <v>59</v>
      </c>
      <c r="M146" s="7" t="s">
        <v>38</v>
      </c>
      <c r="N146" s="8" t="s">
        <v>92</v>
      </c>
      <c r="O146" s="9" t="s">
        <v>585</v>
      </c>
      <c r="P146" s="8" t="s">
        <v>62</v>
      </c>
      <c r="Q146" s="9" t="s">
        <v>63</v>
      </c>
      <c r="R146" s="9" t="s">
        <v>998</v>
      </c>
      <c r="S146" s="10">
        <v>43157</v>
      </c>
      <c r="T146" s="11">
        <v>43206</v>
      </c>
      <c r="U146" s="12">
        <v>43220</v>
      </c>
      <c r="V146" s="13">
        <v>6624964</v>
      </c>
      <c r="W146" s="19" t="s">
        <v>1411</v>
      </c>
      <c r="X146" s="15" t="s">
        <v>1412</v>
      </c>
      <c r="Y146" s="16">
        <v>69812</v>
      </c>
      <c r="Z146" s="17" t="s">
        <v>1413</v>
      </c>
      <c r="AA146" s="11" t="s">
        <v>1414</v>
      </c>
      <c r="AB146" s="18">
        <v>5941</v>
      </c>
      <c r="AC146" s="8"/>
      <c r="AD146" s="16" t="s">
        <v>46</v>
      </c>
    </row>
    <row r="147" spans="1:30" x14ac:dyDescent="0.25">
      <c r="A147" s="5">
        <v>51722211</v>
      </c>
      <c r="B147" s="6" t="s">
        <v>1415</v>
      </c>
      <c r="C147" s="6" t="s">
        <v>1416</v>
      </c>
      <c r="D147" s="6" t="s">
        <v>768</v>
      </c>
      <c r="E147" s="6" t="s">
        <v>1417</v>
      </c>
      <c r="F147" s="6"/>
      <c r="G147" s="6">
        <v>51698640</v>
      </c>
      <c r="H147" s="6" t="s">
        <v>248</v>
      </c>
      <c r="I147" s="6">
        <v>51747002</v>
      </c>
      <c r="J147" s="6" t="s">
        <v>57</v>
      </c>
      <c r="K147" s="5" t="s">
        <v>58</v>
      </c>
      <c r="L147" s="7" t="s">
        <v>59</v>
      </c>
      <c r="M147" s="7" t="s">
        <v>38</v>
      </c>
      <c r="N147" s="8" t="s">
        <v>60</v>
      </c>
      <c r="O147" s="9" t="s">
        <v>585</v>
      </c>
      <c r="P147" s="8" t="s">
        <v>72</v>
      </c>
      <c r="Q147" s="9" t="s">
        <v>63</v>
      </c>
      <c r="R147" s="9" t="s">
        <v>998</v>
      </c>
      <c r="S147" s="10">
        <v>43157</v>
      </c>
      <c r="T147" s="11">
        <v>43206</v>
      </c>
      <c r="U147" s="12">
        <v>43220</v>
      </c>
      <c r="V147" s="13">
        <v>6624965</v>
      </c>
      <c r="W147" s="19" t="s">
        <v>1418</v>
      </c>
      <c r="X147" s="15" t="s">
        <v>1419</v>
      </c>
      <c r="Y147" s="16">
        <v>69813</v>
      </c>
      <c r="Z147" s="17" t="s">
        <v>1420</v>
      </c>
      <c r="AA147" s="11" t="s">
        <v>1421</v>
      </c>
      <c r="AB147" s="18">
        <v>14383</v>
      </c>
      <c r="AC147" s="8"/>
      <c r="AD147" s="16" t="s">
        <v>46</v>
      </c>
    </row>
    <row r="148" spans="1:30" x14ac:dyDescent="0.25">
      <c r="A148" s="5">
        <v>51722219</v>
      </c>
      <c r="B148" s="6" t="s">
        <v>1422</v>
      </c>
      <c r="C148" s="6" t="s">
        <v>1423</v>
      </c>
      <c r="D148" s="6" t="s">
        <v>1424</v>
      </c>
      <c r="E148" s="6" t="s">
        <v>1425</v>
      </c>
      <c r="F148" s="6"/>
      <c r="G148" s="6">
        <v>51698640</v>
      </c>
      <c r="H148" s="6" t="s">
        <v>248</v>
      </c>
      <c r="I148" s="6">
        <v>51747002</v>
      </c>
      <c r="J148" s="6" t="s">
        <v>57</v>
      </c>
      <c r="K148" s="5" t="s">
        <v>58</v>
      </c>
      <c r="L148" s="7" t="s">
        <v>59</v>
      </c>
      <c r="M148" s="7" t="s">
        <v>38</v>
      </c>
      <c r="N148" s="8" t="s">
        <v>60</v>
      </c>
      <c r="O148" s="9" t="s">
        <v>585</v>
      </c>
      <c r="P148" s="8" t="s">
        <v>72</v>
      </c>
      <c r="Q148" s="9" t="s">
        <v>63</v>
      </c>
      <c r="R148" s="9" t="s">
        <v>998</v>
      </c>
      <c r="S148" s="10">
        <v>43157</v>
      </c>
      <c r="T148" s="11">
        <v>43206</v>
      </c>
      <c r="U148" s="12">
        <v>43220</v>
      </c>
      <c r="V148" s="13">
        <v>6624967</v>
      </c>
      <c r="W148" s="19" t="s">
        <v>1426</v>
      </c>
      <c r="X148" s="15" t="s">
        <v>1427</v>
      </c>
      <c r="Y148" s="16">
        <v>69815</v>
      </c>
      <c r="Z148" s="17" t="s">
        <v>1428</v>
      </c>
      <c r="AA148" s="11" t="s">
        <v>1429</v>
      </c>
      <c r="AB148" s="18">
        <v>2897</v>
      </c>
      <c r="AC148" s="8"/>
      <c r="AD148" s="16" t="s">
        <v>46</v>
      </c>
    </row>
    <row r="149" spans="1:30" x14ac:dyDescent="0.25">
      <c r="A149" s="5">
        <v>51717245</v>
      </c>
      <c r="B149" s="6" t="s">
        <v>1430</v>
      </c>
      <c r="C149" s="6" t="s">
        <v>1431</v>
      </c>
      <c r="D149" s="6" t="s">
        <v>1432</v>
      </c>
      <c r="E149" s="6" t="s">
        <v>1433</v>
      </c>
      <c r="F149" s="6"/>
      <c r="G149" s="6">
        <v>51588223</v>
      </c>
      <c r="H149" s="6" t="s">
        <v>145</v>
      </c>
      <c r="I149" s="6">
        <v>51609648</v>
      </c>
      <c r="J149" s="6" t="s">
        <v>149</v>
      </c>
      <c r="K149" s="5" t="s">
        <v>58</v>
      </c>
      <c r="L149" s="7" t="s">
        <v>59</v>
      </c>
      <c r="M149" s="7" t="s">
        <v>38</v>
      </c>
      <c r="N149" s="8" t="s">
        <v>151</v>
      </c>
      <c r="O149" s="9" t="s">
        <v>1016</v>
      </c>
      <c r="P149" s="8" t="s">
        <v>72</v>
      </c>
      <c r="Q149" s="9" t="s">
        <v>63</v>
      </c>
      <c r="R149" s="9" t="s">
        <v>968</v>
      </c>
      <c r="S149" s="10">
        <v>43115</v>
      </c>
      <c r="T149" s="11">
        <v>43753</v>
      </c>
      <c r="U149" s="12"/>
      <c r="V149" s="13">
        <v>6624788</v>
      </c>
      <c r="W149" s="19" t="s">
        <v>1434</v>
      </c>
      <c r="X149" s="15" t="s">
        <v>1435</v>
      </c>
      <c r="Y149" s="16">
        <v>69113</v>
      </c>
      <c r="Z149" s="17" t="s">
        <v>1436</v>
      </c>
      <c r="AA149" s="11" t="s">
        <v>1437</v>
      </c>
      <c r="AB149" s="18">
        <v>14995</v>
      </c>
      <c r="AC149" s="8"/>
      <c r="AD149" s="16" t="s">
        <v>46</v>
      </c>
    </row>
    <row r="150" spans="1:30" x14ac:dyDescent="0.25">
      <c r="A150" s="5">
        <v>51716764</v>
      </c>
      <c r="B150" s="6" t="s">
        <v>1444</v>
      </c>
      <c r="C150" s="6" t="s">
        <v>1445</v>
      </c>
      <c r="D150" s="6" t="s">
        <v>1446</v>
      </c>
      <c r="E150" s="6" t="s">
        <v>777</v>
      </c>
      <c r="F150" s="6"/>
      <c r="G150" s="6">
        <v>51588223</v>
      </c>
      <c r="H150" s="6" t="s">
        <v>145</v>
      </c>
      <c r="I150" s="6">
        <v>51609648</v>
      </c>
      <c r="J150" s="6" t="s">
        <v>149</v>
      </c>
      <c r="K150" s="5" t="s">
        <v>58</v>
      </c>
      <c r="L150" s="7" t="s">
        <v>59</v>
      </c>
      <c r="M150" s="7" t="s">
        <v>38</v>
      </c>
      <c r="N150" s="8" t="s">
        <v>151</v>
      </c>
      <c r="O150" s="9" t="s">
        <v>1016</v>
      </c>
      <c r="P150" s="8" t="s">
        <v>72</v>
      </c>
      <c r="Q150" s="9" t="s">
        <v>63</v>
      </c>
      <c r="R150" s="9" t="s">
        <v>968</v>
      </c>
      <c r="S150" s="10">
        <v>43115</v>
      </c>
      <c r="T150" s="11">
        <v>43753</v>
      </c>
      <c r="U150" s="12"/>
      <c r="V150" s="13">
        <v>6624792</v>
      </c>
      <c r="W150" s="19" t="s">
        <v>1447</v>
      </c>
      <c r="X150" s="15" t="s">
        <v>1448</v>
      </c>
      <c r="Y150" s="16">
        <v>69118</v>
      </c>
      <c r="Z150" s="17" t="s">
        <v>1449</v>
      </c>
      <c r="AA150" s="11" t="s">
        <v>1450</v>
      </c>
      <c r="AB150" s="18">
        <v>14986</v>
      </c>
      <c r="AC150" s="8"/>
      <c r="AD150" s="16" t="s">
        <v>46</v>
      </c>
    </row>
    <row r="151" spans="1:30" x14ac:dyDescent="0.25">
      <c r="A151" s="5">
        <v>51717293</v>
      </c>
      <c r="B151" s="6" t="s">
        <v>1451</v>
      </c>
      <c r="C151" s="6" t="s">
        <v>1452</v>
      </c>
      <c r="D151" s="6" t="s">
        <v>1453</v>
      </c>
      <c r="E151" s="6" t="s">
        <v>1454</v>
      </c>
      <c r="F151" s="6"/>
      <c r="G151" s="6">
        <v>51747002</v>
      </c>
      <c r="H151" s="6" t="s">
        <v>57</v>
      </c>
      <c r="I151" s="6">
        <v>51621455</v>
      </c>
      <c r="J151" s="6" t="s">
        <v>150</v>
      </c>
      <c r="K151" s="5" t="s">
        <v>58</v>
      </c>
      <c r="L151" s="7" t="s">
        <v>2907</v>
      </c>
      <c r="M151" s="7" t="s">
        <v>38</v>
      </c>
      <c r="N151" s="8" t="s">
        <v>151</v>
      </c>
      <c r="O151" s="9" t="s">
        <v>10572</v>
      </c>
      <c r="P151" s="8" t="s">
        <v>72</v>
      </c>
      <c r="Q151" s="9" t="s">
        <v>63</v>
      </c>
      <c r="R151" s="9" t="s">
        <v>968</v>
      </c>
      <c r="S151" s="10">
        <v>43118</v>
      </c>
      <c r="T151" s="11"/>
      <c r="U151" s="12"/>
      <c r="V151" s="13">
        <v>6624796</v>
      </c>
      <c r="W151" s="19" t="s">
        <v>1455</v>
      </c>
      <c r="X151" s="15" t="s">
        <v>1456</v>
      </c>
      <c r="Y151" s="16">
        <v>69112</v>
      </c>
      <c r="Z151" s="17" t="s">
        <v>1457</v>
      </c>
      <c r="AA151" s="11" t="s">
        <v>1458</v>
      </c>
      <c r="AB151" s="18">
        <v>14994</v>
      </c>
      <c r="AC151" s="8"/>
      <c r="AD151" s="16" t="s">
        <v>46</v>
      </c>
    </row>
    <row r="152" spans="1:30" x14ac:dyDescent="0.25">
      <c r="A152" s="5">
        <v>51723236</v>
      </c>
      <c r="B152" s="6" t="s">
        <v>1459</v>
      </c>
      <c r="C152" s="6" t="s">
        <v>1460</v>
      </c>
      <c r="D152" s="6" t="s">
        <v>1461</v>
      </c>
      <c r="E152" s="6" t="s">
        <v>1462</v>
      </c>
      <c r="F152" s="6" t="s">
        <v>1463</v>
      </c>
      <c r="G152" s="6">
        <v>51737073</v>
      </c>
      <c r="H152" s="6" t="s">
        <v>56</v>
      </c>
      <c r="I152" s="6">
        <v>51747002</v>
      </c>
      <c r="J152" s="6" t="s">
        <v>57</v>
      </c>
      <c r="K152" s="5" t="s">
        <v>58</v>
      </c>
      <c r="L152" s="7" t="s">
        <v>59</v>
      </c>
      <c r="M152" s="7" t="s">
        <v>38</v>
      </c>
      <c r="N152" s="8" t="s">
        <v>60</v>
      </c>
      <c r="O152" s="9" t="s">
        <v>640</v>
      </c>
      <c r="P152" s="8" t="s">
        <v>72</v>
      </c>
      <c r="Q152" s="9" t="s">
        <v>63</v>
      </c>
      <c r="R152" s="9" t="s">
        <v>11903</v>
      </c>
      <c r="S152" s="10">
        <v>43161</v>
      </c>
      <c r="T152" s="11">
        <v>43213</v>
      </c>
      <c r="U152" s="12">
        <v>43248</v>
      </c>
      <c r="V152" s="13">
        <v>6634536</v>
      </c>
      <c r="W152" s="19" t="s">
        <v>1464</v>
      </c>
      <c r="X152" s="15" t="s">
        <v>1465</v>
      </c>
      <c r="Y152" s="16">
        <v>48420</v>
      </c>
      <c r="Z152" s="17" t="s">
        <v>1466</v>
      </c>
      <c r="AA152" s="11" t="s">
        <v>1467</v>
      </c>
      <c r="AB152" s="18">
        <v>15483</v>
      </c>
      <c r="AC152" s="8"/>
      <c r="AD152" s="16" t="s">
        <v>46</v>
      </c>
    </row>
    <row r="153" spans="1:30" x14ac:dyDescent="0.25">
      <c r="A153" s="5">
        <v>51723238</v>
      </c>
      <c r="B153" s="6" t="s">
        <v>1468</v>
      </c>
      <c r="C153" s="6" t="s">
        <v>1469</v>
      </c>
      <c r="D153" s="6" t="s">
        <v>1470</v>
      </c>
      <c r="E153" s="6" t="s">
        <v>1471</v>
      </c>
      <c r="F153" s="6" t="s">
        <v>339</v>
      </c>
      <c r="G153" s="6">
        <v>51615282</v>
      </c>
      <c r="H153" s="6" t="s">
        <v>91</v>
      </c>
      <c r="I153" s="6">
        <v>51747002</v>
      </c>
      <c r="J153" s="6" t="s">
        <v>57</v>
      </c>
      <c r="K153" s="5" t="s">
        <v>58</v>
      </c>
      <c r="L153" s="7" t="s">
        <v>59</v>
      </c>
      <c r="M153" s="7" t="s">
        <v>38</v>
      </c>
      <c r="N153" s="8" t="s">
        <v>92</v>
      </c>
      <c r="O153" s="9" t="s">
        <v>437</v>
      </c>
      <c r="P153" s="8" t="s">
        <v>62</v>
      </c>
      <c r="Q153" s="9" t="s">
        <v>63</v>
      </c>
      <c r="R153" s="9" t="s">
        <v>11903</v>
      </c>
      <c r="S153" s="10">
        <v>43161</v>
      </c>
      <c r="T153" s="11">
        <v>43213</v>
      </c>
      <c r="U153" s="12">
        <v>43227</v>
      </c>
      <c r="V153" s="13">
        <v>6634538</v>
      </c>
      <c r="W153" s="19" t="s">
        <v>1472</v>
      </c>
      <c r="X153" s="15" t="s">
        <v>1473</v>
      </c>
      <c r="Y153" s="16">
        <v>48422</v>
      </c>
      <c r="Z153" s="17" t="s">
        <v>1474</v>
      </c>
      <c r="AA153" s="11" t="s">
        <v>1475</v>
      </c>
      <c r="AB153" s="18">
        <v>206335</v>
      </c>
      <c r="AC153" s="8"/>
      <c r="AD153" s="16" t="s">
        <v>46</v>
      </c>
    </row>
    <row r="154" spans="1:30" x14ac:dyDescent="0.25">
      <c r="A154" s="5">
        <v>51723237</v>
      </c>
      <c r="B154" s="6" t="s">
        <v>1476</v>
      </c>
      <c r="C154" s="6" t="s">
        <v>1477</v>
      </c>
      <c r="D154" s="6" t="s">
        <v>1478</v>
      </c>
      <c r="E154" s="6" t="s">
        <v>256</v>
      </c>
      <c r="F154" s="6" t="s">
        <v>1479</v>
      </c>
      <c r="G154" s="6">
        <v>51698640</v>
      </c>
      <c r="H154" s="6" t="s">
        <v>248</v>
      </c>
      <c r="I154" s="6">
        <v>51747002</v>
      </c>
      <c r="J154" s="6" t="s">
        <v>57</v>
      </c>
      <c r="K154" s="5" t="s">
        <v>58</v>
      </c>
      <c r="L154" s="7" t="s">
        <v>59</v>
      </c>
      <c r="M154" s="7" t="s">
        <v>38</v>
      </c>
      <c r="N154" s="8" t="s">
        <v>60</v>
      </c>
      <c r="O154" s="9" t="s">
        <v>437</v>
      </c>
      <c r="P154" s="8" t="s">
        <v>62</v>
      </c>
      <c r="Q154" s="9" t="s">
        <v>63</v>
      </c>
      <c r="R154" s="9" t="s">
        <v>11903</v>
      </c>
      <c r="S154" s="10">
        <v>43161</v>
      </c>
      <c r="T154" s="11">
        <v>43213</v>
      </c>
      <c r="U154" s="11">
        <v>43227</v>
      </c>
      <c r="V154" s="13">
        <v>6634550</v>
      </c>
      <c r="W154" s="19" t="s">
        <v>1480</v>
      </c>
      <c r="X154" s="15" t="s">
        <v>1481</v>
      </c>
      <c r="Y154" s="16">
        <v>48547</v>
      </c>
      <c r="Z154" s="17" t="s">
        <v>1482</v>
      </c>
      <c r="AA154" s="11" t="s">
        <v>1483</v>
      </c>
      <c r="AB154" s="18">
        <v>15443</v>
      </c>
      <c r="AC154" s="8"/>
      <c r="AD154" s="16" t="s">
        <v>46</v>
      </c>
    </row>
    <row r="155" spans="1:30" x14ac:dyDescent="0.25">
      <c r="A155" s="5">
        <v>51724274</v>
      </c>
      <c r="B155" s="6" t="s">
        <v>1484</v>
      </c>
      <c r="C155" s="6" t="s">
        <v>1485</v>
      </c>
      <c r="D155" s="6" t="s">
        <v>1486</v>
      </c>
      <c r="E155" s="6" t="s">
        <v>1487</v>
      </c>
      <c r="F155" s="6" t="s">
        <v>1488</v>
      </c>
      <c r="G155" s="6">
        <v>51737073</v>
      </c>
      <c r="H155" s="6" t="s">
        <v>56</v>
      </c>
      <c r="I155" s="6">
        <v>51747002</v>
      </c>
      <c r="J155" s="6" t="s">
        <v>57</v>
      </c>
      <c r="K155" s="5" t="s">
        <v>58</v>
      </c>
      <c r="L155" s="7" t="s">
        <v>59</v>
      </c>
      <c r="M155" s="7" t="s">
        <v>38</v>
      </c>
      <c r="N155" s="8" t="s">
        <v>60</v>
      </c>
      <c r="O155" s="9" t="s">
        <v>437</v>
      </c>
      <c r="P155" s="8" t="s">
        <v>62</v>
      </c>
      <c r="Q155" s="9" t="s">
        <v>63</v>
      </c>
      <c r="R155" s="9" t="s">
        <v>11903</v>
      </c>
      <c r="S155" s="10">
        <v>43166</v>
      </c>
      <c r="T155" s="11">
        <v>43213</v>
      </c>
      <c r="U155" s="12">
        <v>43227</v>
      </c>
      <c r="V155" s="13">
        <v>6634556</v>
      </c>
      <c r="W155" s="19" t="s">
        <v>1489</v>
      </c>
      <c r="X155" s="15" t="s">
        <v>1490</v>
      </c>
      <c r="Y155" s="16">
        <v>48587</v>
      </c>
      <c r="Z155" s="17" t="s">
        <v>1491</v>
      </c>
      <c r="AA155" s="11" t="s">
        <v>1492</v>
      </c>
      <c r="AB155" s="18">
        <v>15415</v>
      </c>
      <c r="AC155" s="8"/>
      <c r="AD155" s="16" t="s">
        <v>46</v>
      </c>
    </row>
    <row r="156" spans="1:30" x14ac:dyDescent="0.25">
      <c r="A156" s="5">
        <v>51723675</v>
      </c>
      <c r="B156" s="6" t="s">
        <v>1493</v>
      </c>
      <c r="C156" s="6" t="s">
        <v>1494</v>
      </c>
      <c r="D156" s="6" t="s">
        <v>1495</v>
      </c>
      <c r="E156" s="6" t="s">
        <v>1496</v>
      </c>
      <c r="F156" s="6" t="s">
        <v>1497</v>
      </c>
      <c r="G156" s="6">
        <v>51609647</v>
      </c>
      <c r="H156" s="6" t="s">
        <v>161</v>
      </c>
      <c r="I156" s="6">
        <v>51747002</v>
      </c>
      <c r="J156" s="6" t="s">
        <v>57</v>
      </c>
      <c r="K156" s="5" t="s">
        <v>58</v>
      </c>
      <c r="L156" s="7" t="s">
        <v>59</v>
      </c>
      <c r="M156" s="7" t="s">
        <v>38</v>
      </c>
      <c r="N156" s="8" t="s">
        <v>162</v>
      </c>
      <c r="O156" s="9" t="s">
        <v>437</v>
      </c>
      <c r="P156" s="8" t="s">
        <v>62</v>
      </c>
      <c r="Q156" s="9" t="s">
        <v>63</v>
      </c>
      <c r="R156" s="9" t="s">
        <v>11903</v>
      </c>
      <c r="S156" s="10">
        <v>43166</v>
      </c>
      <c r="T156" s="11">
        <v>43213</v>
      </c>
      <c r="U156" s="12">
        <v>43227</v>
      </c>
      <c r="V156" s="13">
        <v>6634540</v>
      </c>
      <c r="W156" s="19" t="s">
        <v>1498</v>
      </c>
      <c r="X156" s="15" t="s">
        <v>1499</v>
      </c>
      <c r="Y156" s="16">
        <v>48563</v>
      </c>
      <c r="Z156" s="17" t="s">
        <v>1500</v>
      </c>
      <c r="AA156" s="11" t="s">
        <v>1501</v>
      </c>
      <c r="AB156" s="18">
        <v>15444</v>
      </c>
      <c r="AC156" s="8"/>
      <c r="AD156" s="16" t="s">
        <v>46</v>
      </c>
    </row>
    <row r="157" spans="1:30" x14ac:dyDescent="0.25">
      <c r="A157" s="5">
        <v>51724732</v>
      </c>
      <c r="B157" s="6" t="s">
        <v>1502</v>
      </c>
      <c r="C157" s="6" t="s">
        <v>1503</v>
      </c>
      <c r="D157" s="6" t="s">
        <v>1504</v>
      </c>
      <c r="E157" s="6" t="s">
        <v>1505</v>
      </c>
      <c r="F157" s="6" t="s">
        <v>1506</v>
      </c>
      <c r="G157" s="6">
        <v>51578947</v>
      </c>
      <c r="H157" s="6" t="s">
        <v>65</v>
      </c>
      <c r="I157" s="6">
        <v>51747002</v>
      </c>
      <c r="J157" s="6" t="s">
        <v>57</v>
      </c>
      <c r="K157" s="5" t="s">
        <v>58</v>
      </c>
      <c r="L157" s="7" t="s">
        <v>59</v>
      </c>
      <c r="M157" s="7" t="s">
        <v>38</v>
      </c>
      <c r="N157" s="8" t="s">
        <v>60</v>
      </c>
      <c r="O157" s="9" t="s">
        <v>437</v>
      </c>
      <c r="P157" s="8" t="s">
        <v>62</v>
      </c>
      <c r="Q157" s="9" t="s">
        <v>63</v>
      </c>
      <c r="R157" s="9" t="s">
        <v>11903</v>
      </c>
      <c r="S157" s="10">
        <v>43166</v>
      </c>
      <c r="T157" s="11">
        <v>43213</v>
      </c>
      <c r="U157" s="12">
        <v>43227</v>
      </c>
      <c r="V157" s="13">
        <v>6634557</v>
      </c>
      <c r="W157" s="19" t="s">
        <v>1507</v>
      </c>
      <c r="X157" s="15" t="s">
        <v>1508</v>
      </c>
      <c r="Y157" s="16">
        <v>48555</v>
      </c>
      <c r="Z157" s="17" t="s">
        <v>1509</v>
      </c>
      <c r="AA157" s="11" t="s">
        <v>1510</v>
      </c>
      <c r="AB157" s="18">
        <v>14424</v>
      </c>
      <c r="AC157" s="8"/>
      <c r="AD157" s="16" t="s">
        <v>46</v>
      </c>
    </row>
    <row r="158" spans="1:30" x14ac:dyDescent="0.25">
      <c r="A158" s="5">
        <v>51723910</v>
      </c>
      <c r="B158" s="6" t="s">
        <v>1511</v>
      </c>
      <c r="C158" s="6" t="s">
        <v>1512</v>
      </c>
      <c r="D158" s="6" t="s">
        <v>1513</v>
      </c>
      <c r="E158" s="6" t="s">
        <v>759</v>
      </c>
      <c r="F158" s="6" t="s">
        <v>1514</v>
      </c>
      <c r="G158" s="6">
        <v>51609647</v>
      </c>
      <c r="H158" s="6" t="s">
        <v>161</v>
      </c>
      <c r="I158" s="6">
        <v>51747002</v>
      </c>
      <c r="J158" s="6" t="s">
        <v>57</v>
      </c>
      <c r="K158" s="5" t="s">
        <v>58</v>
      </c>
      <c r="L158" s="7" t="s">
        <v>59</v>
      </c>
      <c r="M158" s="7" t="s">
        <v>38</v>
      </c>
      <c r="N158" s="8" t="s">
        <v>162</v>
      </c>
      <c r="O158" s="9" t="s">
        <v>437</v>
      </c>
      <c r="P158" s="8" t="s">
        <v>62</v>
      </c>
      <c r="Q158" s="9" t="s">
        <v>63</v>
      </c>
      <c r="R158" s="9" t="s">
        <v>11903</v>
      </c>
      <c r="S158" s="10">
        <v>43166</v>
      </c>
      <c r="T158" s="11">
        <v>43213</v>
      </c>
      <c r="U158" s="12">
        <v>43227</v>
      </c>
      <c r="V158" s="13">
        <v>6634541</v>
      </c>
      <c r="W158" s="19" t="s">
        <v>1515</v>
      </c>
      <c r="X158" s="15" t="s">
        <v>1516</v>
      </c>
      <c r="Y158" s="16">
        <v>48440</v>
      </c>
      <c r="Z158" s="17" t="s">
        <v>1517</v>
      </c>
      <c r="AA158" s="11" t="s">
        <v>1518</v>
      </c>
      <c r="AB158" s="18">
        <v>15471</v>
      </c>
      <c r="AC158" s="8"/>
      <c r="AD158" s="16" t="s">
        <v>46</v>
      </c>
    </row>
    <row r="159" spans="1:30" x14ac:dyDescent="0.25">
      <c r="A159" s="5">
        <v>51723670</v>
      </c>
      <c r="B159" s="6" t="s">
        <v>1519</v>
      </c>
      <c r="C159" s="6" t="s">
        <v>1520</v>
      </c>
      <c r="D159" s="6" t="s">
        <v>1521</v>
      </c>
      <c r="E159" s="6" t="s">
        <v>1522</v>
      </c>
      <c r="F159" s="6" t="s">
        <v>1523</v>
      </c>
      <c r="G159" s="6">
        <v>51578947</v>
      </c>
      <c r="H159" s="6" t="s">
        <v>65</v>
      </c>
      <c r="I159" s="6">
        <v>51747002</v>
      </c>
      <c r="J159" s="6" t="s">
        <v>57</v>
      </c>
      <c r="K159" s="5" t="s">
        <v>58</v>
      </c>
      <c r="L159" s="7" t="s">
        <v>59</v>
      </c>
      <c r="M159" s="7" t="s">
        <v>38</v>
      </c>
      <c r="N159" s="8" t="s">
        <v>60</v>
      </c>
      <c r="O159" s="9" t="s">
        <v>437</v>
      </c>
      <c r="P159" s="8" t="s">
        <v>62</v>
      </c>
      <c r="Q159" s="9" t="s">
        <v>63</v>
      </c>
      <c r="R159" s="9" t="s">
        <v>11903</v>
      </c>
      <c r="S159" s="10">
        <v>43166</v>
      </c>
      <c r="T159" s="11">
        <v>43213</v>
      </c>
      <c r="U159" s="12">
        <v>43227</v>
      </c>
      <c r="V159" s="13">
        <v>6634548</v>
      </c>
      <c r="W159" s="19" t="s">
        <v>1524</v>
      </c>
      <c r="X159" s="15" t="s">
        <v>1525</v>
      </c>
      <c r="Y159" s="16">
        <v>69000</v>
      </c>
      <c r="Z159" s="17" t="s">
        <v>1526</v>
      </c>
      <c r="AA159" s="11" t="s">
        <v>1527</v>
      </c>
      <c r="AB159" s="18">
        <v>15445</v>
      </c>
      <c r="AC159" s="8"/>
      <c r="AD159" s="16" t="s">
        <v>46</v>
      </c>
    </row>
    <row r="160" spans="1:30" x14ac:dyDescent="0.25">
      <c r="A160" s="5">
        <v>51724734</v>
      </c>
      <c r="B160" s="6" t="s">
        <v>1537</v>
      </c>
      <c r="C160" s="6" t="s">
        <v>1538</v>
      </c>
      <c r="D160" s="6" t="s">
        <v>1539</v>
      </c>
      <c r="E160" s="6" t="s">
        <v>1540</v>
      </c>
      <c r="F160" s="6" t="s">
        <v>1541</v>
      </c>
      <c r="G160" s="6">
        <v>51578947</v>
      </c>
      <c r="H160" s="6" t="s">
        <v>65</v>
      </c>
      <c r="I160" s="6">
        <v>51747002</v>
      </c>
      <c r="J160" s="6" t="s">
        <v>57</v>
      </c>
      <c r="K160" s="5" t="s">
        <v>58</v>
      </c>
      <c r="L160" s="7" t="s">
        <v>59</v>
      </c>
      <c r="M160" s="7" t="s">
        <v>38</v>
      </c>
      <c r="N160" s="8" t="s">
        <v>60</v>
      </c>
      <c r="O160" s="9" t="s">
        <v>437</v>
      </c>
      <c r="P160" s="8" t="s">
        <v>62</v>
      </c>
      <c r="Q160" s="9" t="s">
        <v>63</v>
      </c>
      <c r="R160" s="9" t="s">
        <v>11903</v>
      </c>
      <c r="S160" s="10">
        <v>43166</v>
      </c>
      <c r="T160" s="11">
        <v>43213</v>
      </c>
      <c r="U160" s="12">
        <v>43227</v>
      </c>
      <c r="V160" s="13">
        <v>6634558</v>
      </c>
      <c r="W160" s="19" t="s">
        <v>1542</v>
      </c>
      <c r="X160" s="15" t="s">
        <v>1543</v>
      </c>
      <c r="Y160" s="16">
        <v>48592</v>
      </c>
      <c r="Z160" s="17" t="s">
        <v>1544</v>
      </c>
      <c r="AA160" s="11" t="s">
        <v>1545</v>
      </c>
      <c r="AB160" s="18">
        <v>15435</v>
      </c>
      <c r="AC160" s="8"/>
      <c r="AD160" s="16" t="s">
        <v>46</v>
      </c>
    </row>
    <row r="161" spans="1:30" x14ac:dyDescent="0.25">
      <c r="A161" s="5">
        <v>51725134</v>
      </c>
      <c r="B161" s="6" t="s">
        <v>1546</v>
      </c>
      <c r="C161" s="6" t="s">
        <v>1547</v>
      </c>
      <c r="D161" s="6" t="s">
        <v>1548</v>
      </c>
      <c r="E161" s="6" t="s">
        <v>1549</v>
      </c>
      <c r="F161" s="6"/>
      <c r="G161" s="6">
        <v>51559927</v>
      </c>
      <c r="H161" s="6" t="s">
        <v>409</v>
      </c>
      <c r="I161" s="6">
        <v>51772919</v>
      </c>
      <c r="J161" s="6" t="s">
        <v>186</v>
      </c>
      <c r="K161" s="5" t="s">
        <v>58</v>
      </c>
      <c r="L161" s="7" t="s">
        <v>59</v>
      </c>
      <c r="M161" s="7" t="s">
        <v>38</v>
      </c>
      <c r="N161" s="8" t="s">
        <v>413</v>
      </c>
      <c r="O161" s="9" t="s">
        <v>315</v>
      </c>
      <c r="P161" s="8" t="s">
        <v>72</v>
      </c>
      <c r="Q161" s="9" t="s">
        <v>63</v>
      </c>
      <c r="R161" s="9" t="s">
        <v>11903</v>
      </c>
      <c r="S161" s="10">
        <v>43178</v>
      </c>
      <c r="T161" s="11">
        <v>43753</v>
      </c>
      <c r="U161" s="12">
        <v>43767</v>
      </c>
      <c r="V161" s="13">
        <v>6624118</v>
      </c>
      <c r="W161" s="19" t="s">
        <v>1550</v>
      </c>
      <c r="X161" s="15" t="s">
        <v>1551</v>
      </c>
      <c r="Y161" s="16">
        <v>48444</v>
      </c>
      <c r="Z161" s="17" t="s">
        <v>1552</v>
      </c>
      <c r="AA161" s="11" t="s">
        <v>1553</v>
      </c>
      <c r="AB161" s="18">
        <v>15438</v>
      </c>
      <c r="AC161" s="8"/>
      <c r="AD161" s="16" t="s">
        <v>46</v>
      </c>
    </row>
    <row r="162" spans="1:30" x14ac:dyDescent="0.25">
      <c r="A162" s="5">
        <v>51725455</v>
      </c>
      <c r="B162" s="6" t="s">
        <v>1554</v>
      </c>
      <c r="C162" s="6" t="s">
        <v>1555</v>
      </c>
      <c r="D162" s="6" t="s">
        <v>1556</v>
      </c>
      <c r="E162" s="6" t="s">
        <v>1557</v>
      </c>
      <c r="F162" s="6"/>
      <c r="G162" s="6">
        <v>51559927</v>
      </c>
      <c r="H162" s="6" t="s">
        <v>409</v>
      </c>
      <c r="I162" s="6">
        <v>51772919</v>
      </c>
      <c r="J162" s="6" t="s">
        <v>186</v>
      </c>
      <c r="K162" s="5" t="s">
        <v>58</v>
      </c>
      <c r="L162" s="7" t="s">
        <v>59</v>
      </c>
      <c r="M162" s="7" t="s">
        <v>38</v>
      </c>
      <c r="N162" s="8" t="s">
        <v>413</v>
      </c>
      <c r="O162" s="9" t="s">
        <v>315</v>
      </c>
      <c r="P162" s="8" t="s">
        <v>72</v>
      </c>
      <c r="Q162" s="9" t="s">
        <v>63</v>
      </c>
      <c r="R162" s="9" t="s">
        <v>11903</v>
      </c>
      <c r="S162" s="10">
        <v>43180</v>
      </c>
      <c r="T162" s="11">
        <v>43753</v>
      </c>
      <c r="U162" s="12">
        <v>43767</v>
      </c>
      <c r="V162" s="13">
        <v>6624127</v>
      </c>
      <c r="W162" s="19" t="s">
        <v>1558</v>
      </c>
      <c r="X162" s="15" t="s">
        <v>1559</v>
      </c>
      <c r="Y162" s="16">
        <v>48451</v>
      </c>
      <c r="Z162" s="17" t="s">
        <v>1560</v>
      </c>
      <c r="AA162" s="11" t="s">
        <v>1561</v>
      </c>
      <c r="AB162" s="18">
        <v>2866</v>
      </c>
      <c r="AC162" s="8"/>
      <c r="AD162" s="16" t="s">
        <v>46</v>
      </c>
    </row>
    <row r="163" spans="1:30" x14ac:dyDescent="0.25">
      <c r="A163" s="5">
        <v>51692595</v>
      </c>
      <c r="B163" s="6" t="s">
        <v>1564</v>
      </c>
      <c r="C163" s="6" t="s">
        <v>1565</v>
      </c>
      <c r="D163" s="6" t="s">
        <v>859</v>
      </c>
      <c r="E163" s="6" t="s">
        <v>1566</v>
      </c>
      <c r="F163" s="6"/>
      <c r="G163" s="6">
        <v>51710500</v>
      </c>
      <c r="H163" s="6" t="s">
        <v>111</v>
      </c>
      <c r="I163" s="6">
        <v>51758030</v>
      </c>
      <c r="J163" s="6" t="s">
        <v>2140</v>
      </c>
      <c r="K163" s="5" t="s">
        <v>112</v>
      </c>
      <c r="L163" s="7" t="s">
        <v>37</v>
      </c>
      <c r="M163" s="7" t="s">
        <v>38</v>
      </c>
      <c r="N163" s="8" t="s">
        <v>334</v>
      </c>
      <c r="O163" s="9" t="s">
        <v>93</v>
      </c>
      <c r="P163" s="8" t="s">
        <v>72</v>
      </c>
      <c r="Q163" s="9" t="s">
        <v>199</v>
      </c>
      <c r="R163" s="9" t="s">
        <v>14166</v>
      </c>
      <c r="S163" s="10">
        <v>42929</v>
      </c>
      <c r="T163" s="11">
        <v>42968</v>
      </c>
      <c r="U163" s="12">
        <v>42982</v>
      </c>
      <c r="V163" s="13">
        <v>6624490</v>
      </c>
      <c r="W163" s="19" t="s">
        <v>1567</v>
      </c>
      <c r="X163" s="15" t="s">
        <v>1568</v>
      </c>
      <c r="Y163" s="16">
        <v>69096</v>
      </c>
      <c r="Z163" s="17" t="s">
        <v>1569</v>
      </c>
      <c r="AA163" s="11" t="s">
        <v>1570</v>
      </c>
      <c r="AB163" s="18">
        <v>4337</v>
      </c>
      <c r="AC163" s="8"/>
      <c r="AD163" s="16" t="s">
        <v>46</v>
      </c>
    </row>
    <row r="164" spans="1:30" x14ac:dyDescent="0.25">
      <c r="A164" s="5">
        <v>51724905</v>
      </c>
      <c r="B164" s="6" t="s">
        <v>1571</v>
      </c>
      <c r="C164" s="6" t="s">
        <v>1572</v>
      </c>
      <c r="D164" s="6" t="s">
        <v>1573</v>
      </c>
      <c r="E164" s="6" t="s">
        <v>1574</v>
      </c>
      <c r="F164" s="6" t="s">
        <v>1575</v>
      </c>
      <c r="G164" s="6">
        <v>51609647</v>
      </c>
      <c r="H164" s="6" t="s">
        <v>161</v>
      </c>
      <c r="I164" s="6">
        <v>51747002</v>
      </c>
      <c r="J164" s="6" t="s">
        <v>57</v>
      </c>
      <c r="K164" s="5" t="s">
        <v>58</v>
      </c>
      <c r="L164" s="7" t="s">
        <v>59</v>
      </c>
      <c r="M164" s="7" t="s">
        <v>38</v>
      </c>
      <c r="N164" s="8" t="s">
        <v>162</v>
      </c>
      <c r="O164" s="9" t="s">
        <v>335</v>
      </c>
      <c r="P164" s="8" t="s">
        <v>72</v>
      </c>
      <c r="Q164" s="9" t="s">
        <v>63</v>
      </c>
      <c r="R164" s="9" t="s">
        <v>11903</v>
      </c>
      <c r="S164" s="10">
        <v>43174</v>
      </c>
      <c r="T164" s="11">
        <v>43756</v>
      </c>
      <c r="U164" s="12">
        <v>43770</v>
      </c>
      <c r="V164" s="13">
        <v>6624067</v>
      </c>
      <c r="W164" s="19" t="s">
        <v>1576</v>
      </c>
      <c r="X164" s="15" t="s">
        <v>1577</v>
      </c>
      <c r="Y164" s="16">
        <v>69825</v>
      </c>
      <c r="Z164" s="17" t="s">
        <v>1578</v>
      </c>
      <c r="AA164" s="11" t="s">
        <v>1579</v>
      </c>
      <c r="AB164" s="18">
        <v>5923</v>
      </c>
      <c r="AC164" s="8"/>
      <c r="AD164" s="16" t="s">
        <v>46</v>
      </c>
    </row>
    <row r="165" spans="1:30" x14ac:dyDescent="0.25">
      <c r="A165" s="5">
        <v>51692290</v>
      </c>
      <c r="B165" s="6" t="s">
        <v>1580</v>
      </c>
      <c r="C165" s="6" t="s">
        <v>1581</v>
      </c>
      <c r="D165" s="6" t="s">
        <v>1582</v>
      </c>
      <c r="E165" s="6" t="s">
        <v>1583</v>
      </c>
      <c r="F165" s="6"/>
      <c r="G165" s="6">
        <v>51588225</v>
      </c>
      <c r="H165" s="6" t="s">
        <v>212</v>
      </c>
      <c r="I165" s="6">
        <v>51747002</v>
      </c>
      <c r="J165" s="6" t="s">
        <v>57</v>
      </c>
      <c r="K165" s="5" t="s">
        <v>58</v>
      </c>
      <c r="L165" s="7" t="s">
        <v>59</v>
      </c>
      <c r="M165" s="7" t="s">
        <v>38</v>
      </c>
      <c r="N165" s="8" t="s">
        <v>162</v>
      </c>
      <c r="O165" s="9" t="s">
        <v>1090</v>
      </c>
      <c r="P165" s="8" t="s">
        <v>72</v>
      </c>
      <c r="Q165" s="9" t="s">
        <v>63</v>
      </c>
      <c r="R165" s="9" t="s">
        <v>14166</v>
      </c>
      <c r="S165" s="10">
        <v>42927</v>
      </c>
      <c r="T165" s="11">
        <v>43725</v>
      </c>
      <c r="U165" s="12">
        <v>43732</v>
      </c>
      <c r="V165" s="13">
        <v>6624494</v>
      </c>
      <c r="W165" s="19" t="s">
        <v>1584</v>
      </c>
      <c r="X165" s="15" t="s">
        <v>1585</v>
      </c>
      <c r="Y165" s="16">
        <v>69174</v>
      </c>
      <c r="Z165" s="17" t="s">
        <v>1586</v>
      </c>
      <c r="AA165" s="11" t="s">
        <v>1587</v>
      </c>
      <c r="AB165" s="18">
        <v>5731</v>
      </c>
      <c r="AC165" s="8"/>
      <c r="AD165" s="16" t="s">
        <v>46</v>
      </c>
    </row>
    <row r="166" spans="1:30" x14ac:dyDescent="0.25">
      <c r="A166" s="5">
        <v>51703005</v>
      </c>
      <c r="B166" s="6" t="s">
        <v>1588</v>
      </c>
      <c r="C166" s="6" t="s">
        <v>1589</v>
      </c>
      <c r="D166" s="6" t="s">
        <v>1590</v>
      </c>
      <c r="E166" s="6" t="s">
        <v>1591</v>
      </c>
      <c r="F166" s="6" t="s">
        <v>1592</v>
      </c>
      <c r="G166" s="6">
        <v>51747002</v>
      </c>
      <c r="H166" s="6" t="s">
        <v>57</v>
      </c>
      <c r="I166" s="6">
        <v>51621455</v>
      </c>
      <c r="J166" s="6" t="s">
        <v>150</v>
      </c>
      <c r="K166" s="5" t="s">
        <v>58</v>
      </c>
      <c r="L166" s="7" t="s">
        <v>2907</v>
      </c>
      <c r="M166" s="7" t="s">
        <v>38</v>
      </c>
      <c r="N166" s="8" t="s">
        <v>151</v>
      </c>
      <c r="O166" s="9" t="s">
        <v>10572</v>
      </c>
      <c r="P166" s="8" t="s">
        <v>72</v>
      </c>
      <c r="Q166" s="9" t="s">
        <v>63</v>
      </c>
      <c r="R166" s="9" t="s">
        <v>723</v>
      </c>
      <c r="S166" s="10">
        <v>42999</v>
      </c>
      <c r="T166" s="11"/>
      <c r="U166" s="12"/>
      <c r="V166" s="13">
        <v>6624690</v>
      </c>
      <c r="W166" s="19" t="s">
        <v>1593</v>
      </c>
      <c r="X166" s="15" t="s">
        <v>1594</v>
      </c>
      <c r="Y166" s="16">
        <v>69180</v>
      </c>
      <c r="Z166" s="17" t="s">
        <v>1595</v>
      </c>
      <c r="AA166" s="11" t="s">
        <v>1596</v>
      </c>
      <c r="AB166" s="18">
        <v>14457</v>
      </c>
      <c r="AC166" s="8"/>
      <c r="AD166" s="16" t="s">
        <v>46</v>
      </c>
    </row>
    <row r="167" spans="1:30" x14ac:dyDescent="0.25">
      <c r="A167" s="5">
        <v>51722867</v>
      </c>
      <c r="B167" s="6" t="s">
        <v>1597</v>
      </c>
      <c r="C167" s="6" t="s">
        <v>1598</v>
      </c>
      <c r="D167" s="6" t="s">
        <v>1599</v>
      </c>
      <c r="E167" s="6" t="s">
        <v>1600</v>
      </c>
      <c r="F167" s="6"/>
      <c r="G167" s="6">
        <v>51710500</v>
      </c>
      <c r="H167" s="6" t="s">
        <v>111</v>
      </c>
      <c r="I167" s="6">
        <v>51758030</v>
      </c>
      <c r="J167" s="6" t="s">
        <v>2140</v>
      </c>
      <c r="K167" s="5" t="s">
        <v>487</v>
      </c>
      <c r="L167" s="7" t="s">
        <v>37</v>
      </c>
      <c r="M167" s="7" t="s">
        <v>38</v>
      </c>
      <c r="N167" s="8" t="s">
        <v>413</v>
      </c>
      <c r="O167" s="9" t="s">
        <v>361</v>
      </c>
      <c r="P167" s="8" t="s">
        <v>72</v>
      </c>
      <c r="Q167" s="9" t="s">
        <v>63</v>
      </c>
      <c r="R167" s="9" t="s">
        <v>998</v>
      </c>
      <c r="S167" s="10">
        <v>43159</v>
      </c>
      <c r="T167" s="11">
        <v>43199</v>
      </c>
      <c r="U167" s="12">
        <v>43213</v>
      </c>
      <c r="V167" s="13">
        <v>6624933</v>
      </c>
      <c r="W167" s="19" t="s">
        <v>1601</v>
      </c>
      <c r="X167" s="15" t="s">
        <v>1602</v>
      </c>
      <c r="Y167" s="16">
        <v>69491</v>
      </c>
      <c r="Z167" s="17" t="s">
        <v>1603</v>
      </c>
      <c r="AA167" s="11" t="s">
        <v>1604</v>
      </c>
      <c r="AB167" s="18">
        <v>14884</v>
      </c>
      <c r="AC167" s="8"/>
      <c r="AD167" s="16" t="s">
        <v>46</v>
      </c>
    </row>
    <row r="168" spans="1:30" x14ac:dyDescent="0.25">
      <c r="A168" s="5">
        <v>51722942</v>
      </c>
      <c r="B168" s="6" t="s">
        <v>1605</v>
      </c>
      <c r="C168" s="6" t="s">
        <v>1606</v>
      </c>
      <c r="D168" s="6" t="s">
        <v>435</v>
      </c>
      <c r="E168" s="6" t="s">
        <v>1607</v>
      </c>
      <c r="F168" s="6"/>
      <c r="G168" s="6">
        <v>51609647</v>
      </c>
      <c r="H168" s="6" t="s">
        <v>161</v>
      </c>
      <c r="I168" s="6">
        <v>51747002</v>
      </c>
      <c r="J168" s="6" t="s">
        <v>57</v>
      </c>
      <c r="K168" s="5" t="s">
        <v>58</v>
      </c>
      <c r="L168" s="7" t="s">
        <v>59</v>
      </c>
      <c r="M168" s="7" t="s">
        <v>38</v>
      </c>
      <c r="N168" s="8" t="s">
        <v>162</v>
      </c>
      <c r="O168" s="9" t="s">
        <v>1090</v>
      </c>
      <c r="P168" s="8" t="s">
        <v>72</v>
      </c>
      <c r="Q168" s="9" t="s">
        <v>63</v>
      </c>
      <c r="R168" s="9" t="s">
        <v>998</v>
      </c>
      <c r="S168" s="10">
        <v>43159</v>
      </c>
      <c r="T168" s="11">
        <v>43725</v>
      </c>
      <c r="U168" s="12">
        <v>43732</v>
      </c>
      <c r="V168" s="13">
        <v>6624938</v>
      </c>
      <c r="W168" s="19" t="s">
        <v>1608</v>
      </c>
      <c r="X168" s="15" t="s">
        <v>1609</v>
      </c>
      <c r="Y168" s="16">
        <v>69493</v>
      </c>
      <c r="Z168" s="17" t="s">
        <v>1610</v>
      </c>
      <c r="AA168" s="11" t="s">
        <v>1611</v>
      </c>
      <c r="AB168" s="18">
        <v>14814</v>
      </c>
      <c r="AC168" s="8"/>
      <c r="AD168" s="16" t="s">
        <v>46</v>
      </c>
    </row>
    <row r="169" spans="1:30" x14ac:dyDescent="0.25">
      <c r="A169" s="5">
        <v>51726928</v>
      </c>
      <c r="B169" s="6" t="s">
        <v>1612</v>
      </c>
      <c r="C169" s="6" t="s">
        <v>1613</v>
      </c>
      <c r="D169" s="6" t="s">
        <v>1614</v>
      </c>
      <c r="E169" s="6" t="s">
        <v>1615</v>
      </c>
      <c r="F169" s="6" t="s">
        <v>1616</v>
      </c>
      <c r="G169" s="6">
        <v>51615282</v>
      </c>
      <c r="H169" s="6" t="s">
        <v>91</v>
      </c>
      <c r="I169" s="6">
        <v>51747002</v>
      </c>
      <c r="J169" s="6" t="s">
        <v>57</v>
      </c>
      <c r="K169" s="5" t="s">
        <v>58</v>
      </c>
      <c r="L169" s="7" t="s">
        <v>59</v>
      </c>
      <c r="M169" s="7" t="s">
        <v>38</v>
      </c>
      <c r="N169" s="8" t="s">
        <v>92</v>
      </c>
      <c r="O169" s="9" t="s">
        <v>640</v>
      </c>
      <c r="P169" s="8" t="s">
        <v>72</v>
      </c>
      <c r="Q169" s="9" t="s">
        <v>63</v>
      </c>
      <c r="R169" s="9" t="s">
        <v>11903</v>
      </c>
      <c r="S169" s="10">
        <v>43187</v>
      </c>
      <c r="T169" s="11">
        <v>43234</v>
      </c>
      <c r="U169" s="12">
        <v>43248</v>
      </c>
      <c r="V169" s="13">
        <v>6624004</v>
      </c>
      <c r="W169" s="19" t="s">
        <v>1617</v>
      </c>
      <c r="X169" s="15" t="s">
        <v>1618</v>
      </c>
      <c r="Y169" s="16">
        <v>48484</v>
      </c>
      <c r="Z169" s="17" t="s">
        <v>1619</v>
      </c>
      <c r="AA169" s="11" t="s">
        <v>1620</v>
      </c>
      <c r="AB169" s="18">
        <v>15485</v>
      </c>
      <c r="AC169" s="8"/>
      <c r="AD169" s="16" t="s">
        <v>46</v>
      </c>
    </row>
    <row r="170" spans="1:30" x14ac:dyDescent="0.25">
      <c r="A170" s="5">
        <v>51726356</v>
      </c>
      <c r="B170" s="6" t="s">
        <v>1621</v>
      </c>
      <c r="C170" s="6" t="s">
        <v>1622</v>
      </c>
      <c r="D170" s="6" t="s">
        <v>1623</v>
      </c>
      <c r="E170" s="6" t="s">
        <v>1624</v>
      </c>
      <c r="F170" s="6" t="s">
        <v>1625</v>
      </c>
      <c r="G170" s="6">
        <v>51737073</v>
      </c>
      <c r="H170" s="6" t="s">
        <v>56</v>
      </c>
      <c r="I170" s="6">
        <v>51747002</v>
      </c>
      <c r="J170" s="6" t="s">
        <v>57</v>
      </c>
      <c r="K170" s="5" t="s">
        <v>58</v>
      </c>
      <c r="L170" s="7" t="s">
        <v>59</v>
      </c>
      <c r="M170" s="7" t="s">
        <v>721</v>
      </c>
      <c r="N170" s="8" t="s">
        <v>60</v>
      </c>
      <c r="O170" s="9" t="s">
        <v>640</v>
      </c>
      <c r="P170" s="8" t="s">
        <v>72</v>
      </c>
      <c r="Q170" s="9" t="s">
        <v>63</v>
      </c>
      <c r="R170" s="9" t="s">
        <v>11903</v>
      </c>
      <c r="S170" s="10">
        <v>43187</v>
      </c>
      <c r="T170" s="11">
        <v>43234</v>
      </c>
      <c r="U170" s="12">
        <v>43248</v>
      </c>
      <c r="V170" s="13">
        <v>6624007</v>
      </c>
      <c r="W170" s="19" t="s">
        <v>1626</v>
      </c>
      <c r="X170" s="15" t="s">
        <v>1627</v>
      </c>
      <c r="Y170" s="16">
        <v>48487</v>
      </c>
      <c r="Z170" s="17" t="s">
        <v>1628</v>
      </c>
      <c r="AA170" s="11" t="s">
        <v>1629</v>
      </c>
      <c r="AB170" s="18">
        <v>690</v>
      </c>
      <c r="AC170" s="8"/>
      <c r="AD170" s="16" t="s">
        <v>46</v>
      </c>
    </row>
    <row r="171" spans="1:30" x14ac:dyDescent="0.25">
      <c r="A171" s="5">
        <v>51726926</v>
      </c>
      <c r="B171" s="6" t="s">
        <v>1630</v>
      </c>
      <c r="C171" s="6" t="s">
        <v>1631</v>
      </c>
      <c r="D171" s="6" t="s">
        <v>1632</v>
      </c>
      <c r="E171" s="6" t="s">
        <v>1633</v>
      </c>
      <c r="F171" s="6" t="s">
        <v>1634</v>
      </c>
      <c r="G171" s="6">
        <v>51737073</v>
      </c>
      <c r="H171" s="6" t="s">
        <v>56</v>
      </c>
      <c r="I171" s="6">
        <v>51747002</v>
      </c>
      <c r="J171" s="6" t="s">
        <v>57</v>
      </c>
      <c r="K171" s="5" t="s">
        <v>58</v>
      </c>
      <c r="L171" s="7" t="s">
        <v>59</v>
      </c>
      <c r="M171" s="7" t="s">
        <v>38</v>
      </c>
      <c r="N171" s="8" t="s">
        <v>60</v>
      </c>
      <c r="O171" s="9" t="s">
        <v>640</v>
      </c>
      <c r="P171" s="8" t="s">
        <v>72</v>
      </c>
      <c r="Q171" s="9" t="s">
        <v>63</v>
      </c>
      <c r="R171" s="9" t="s">
        <v>11903</v>
      </c>
      <c r="S171" s="10">
        <v>43187</v>
      </c>
      <c r="T171" s="11">
        <v>43234</v>
      </c>
      <c r="U171" s="12">
        <v>43248</v>
      </c>
      <c r="V171" s="13">
        <v>6624020</v>
      </c>
      <c r="W171" s="19" t="s">
        <v>1635</v>
      </c>
      <c r="X171" s="15" t="s">
        <v>1636</v>
      </c>
      <c r="Y171" s="16">
        <v>48493</v>
      </c>
      <c r="Z171" s="17" t="s">
        <v>1637</v>
      </c>
      <c r="AA171" s="11" t="s">
        <v>1638</v>
      </c>
      <c r="AB171" s="18">
        <v>15475</v>
      </c>
      <c r="AC171" s="8"/>
      <c r="AD171" s="16" t="s">
        <v>46</v>
      </c>
    </row>
    <row r="172" spans="1:30" x14ac:dyDescent="0.25">
      <c r="A172" s="5">
        <v>51725467</v>
      </c>
      <c r="B172" s="6" t="s">
        <v>1639</v>
      </c>
      <c r="C172" s="6" t="s">
        <v>1640</v>
      </c>
      <c r="D172" s="6" t="s">
        <v>1641</v>
      </c>
      <c r="E172" s="6" t="s">
        <v>1642</v>
      </c>
      <c r="F172" s="6" t="s">
        <v>1643</v>
      </c>
      <c r="G172" s="6">
        <v>51615282</v>
      </c>
      <c r="H172" s="6" t="s">
        <v>91</v>
      </c>
      <c r="I172" s="6">
        <v>51747002</v>
      </c>
      <c r="J172" s="6" t="s">
        <v>57</v>
      </c>
      <c r="K172" s="5" t="s">
        <v>58</v>
      </c>
      <c r="L172" s="7" t="s">
        <v>59</v>
      </c>
      <c r="M172" s="7" t="s">
        <v>38</v>
      </c>
      <c r="N172" s="8" t="s">
        <v>92</v>
      </c>
      <c r="O172" s="9" t="s">
        <v>640</v>
      </c>
      <c r="P172" s="8" t="s">
        <v>72</v>
      </c>
      <c r="Q172" s="9" t="s">
        <v>63</v>
      </c>
      <c r="R172" s="9" t="s">
        <v>11903</v>
      </c>
      <c r="S172" s="10">
        <v>43180</v>
      </c>
      <c r="T172" s="11">
        <v>43311</v>
      </c>
      <c r="U172" s="12">
        <v>43325</v>
      </c>
      <c r="V172" s="13">
        <v>6624140</v>
      </c>
      <c r="W172" s="19" t="s">
        <v>1644</v>
      </c>
      <c r="X172" s="15" t="s">
        <v>1645</v>
      </c>
      <c r="Y172" s="16">
        <v>48481</v>
      </c>
      <c r="Z172" s="17" t="s">
        <v>1646</v>
      </c>
      <c r="AA172" s="11" t="s">
        <v>1647</v>
      </c>
      <c r="AB172" s="18">
        <v>15487</v>
      </c>
      <c r="AC172" s="8"/>
      <c r="AD172" s="16" t="s">
        <v>46</v>
      </c>
    </row>
    <row r="173" spans="1:30" x14ac:dyDescent="0.25">
      <c r="A173" s="5">
        <v>51736813</v>
      </c>
      <c r="B173" s="6" t="s">
        <v>1648</v>
      </c>
      <c r="C173" s="6" t="s">
        <v>1649</v>
      </c>
      <c r="D173" s="6" t="s">
        <v>1650</v>
      </c>
      <c r="E173" s="6" t="s">
        <v>1651</v>
      </c>
      <c r="F173" s="6" t="s">
        <v>1652</v>
      </c>
      <c r="G173" s="6">
        <v>51588225</v>
      </c>
      <c r="H173" s="6" t="s">
        <v>212</v>
      </c>
      <c r="I173" s="6">
        <v>51747002</v>
      </c>
      <c r="J173" s="6" t="s">
        <v>57</v>
      </c>
      <c r="K173" s="5" t="s">
        <v>58</v>
      </c>
      <c r="L173" s="7" t="s">
        <v>59</v>
      </c>
      <c r="M173" s="7" t="s">
        <v>38</v>
      </c>
      <c r="N173" s="8" t="s">
        <v>162</v>
      </c>
      <c r="O173" s="9" t="s">
        <v>1197</v>
      </c>
      <c r="P173" s="8" t="s">
        <v>72</v>
      </c>
      <c r="Q173" s="9" t="s">
        <v>63</v>
      </c>
      <c r="R173" s="9" t="s">
        <v>1061</v>
      </c>
      <c r="S173" s="10">
        <v>43264</v>
      </c>
      <c r="T173" s="11">
        <v>43381</v>
      </c>
      <c r="U173" s="12">
        <v>43339</v>
      </c>
      <c r="V173" s="13">
        <v>6634708</v>
      </c>
      <c r="W173" s="19" t="s">
        <v>1654</v>
      </c>
      <c r="X173" s="15" t="s">
        <v>1655</v>
      </c>
      <c r="Y173" s="16">
        <v>48468</v>
      </c>
      <c r="Z173" s="17" t="s">
        <v>1656</v>
      </c>
      <c r="AA173" s="11" t="s">
        <v>1657</v>
      </c>
      <c r="AB173" s="18">
        <v>15281</v>
      </c>
      <c r="AC173" s="8"/>
      <c r="AD173" s="16" t="s">
        <v>46</v>
      </c>
    </row>
    <row r="174" spans="1:30" x14ac:dyDescent="0.25">
      <c r="A174" s="5">
        <v>51725691</v>
      </c>
      <c r="B174" s="6" t="s">
        <v>1658</v>
      </c>
      <c r="C174" s="6" t="s">
        <v>1659</v>
      </c>
      <c r="D174" s="6" t="s">
        <v>1660</v>
      </c>
      <c r="E174" s="6" t="s">
        <v>1661</v>
      </c>
      <c r="F174" s="6" t="s">
        <v>1662</v>
      </c>
      <c r="G174" s="6">
        <v>51737073</v>
      </c>
      <c r="H174" s="6" t="s">
        <v>56</v>
      </c>
      <c r="I174" s="6">
        <v>51747002</v>
      </c>
      <c r="J174" s="6" t="s">
        <v>57</v>
      </c>
      <c r="K174" s="5" t="s">
        <v>58</v>
      </c>
      <c r="L174" s="7" t="s">
        <v>59</v>
      </c>
      <c r="M174" s="7" t="s">
        <v>38</v>
      </c>
      <c r="N174" s="8" t="s">
        <v>60</v>
      </c>
      <c r="O174" s="9" t="s">
        <v>640</v>
      </c>
      <c r="P174" s="8" t="s">
        <v>72</v>
      </c>
      <c r="Q174" s="9" t="s">
        <v>63</v>
      </c>
      <c r="R174" s="9" t="s">
        <v>11903</v>
      </c>
      <c r="S174" s="10">
        <v>43182</v>
      </c>
      <c r="T174" s="11">
        <v>43234</v>
      </c>
      <c r="U174" s="12">
        <v>43248</v>
      </c>
      <c r="V174" s="13">
        <v>6624153</v>
      </c>
      <c r="W174" s="19" t="s">
        <v>1663</v>
      </c>
      <c r="X174" s="15" t="s">
        <v>1664</v>
      </c>
      <c r="Y174" s="16">
        <v>48473</v>
      </c>
      <c r="Z174" s="17" t="s">
        <v>1665</v>
      </c>
      <c r="AA174" s="11" t="s">
        <v>1666</v>
      </c>
      <c r="AB174" s="18">
        <v>2648</v>
      </c>
      <c r="AC174" s="8"/>
      <c r="AD174" s="16" t="s">
        <v>46</v>
      </c>
    </row>
    <row r="175" spans="1:30" x14ac:dyDescent="0.25">
      <c r="A175" s="5">
        <v>51725693</v>
      </c>
      <c r="B175" s="6" t="s">
        <v>1667</v>
      </c>
      <c r="C175" s="6" t="s">
        <v>1668</v>
      </c>
      <c r="D175" s="6" t="s">
        <v>1669</v>
      </c>
      <c r="E175" s="6" t="s">
        <v>1670</v>
      </c>
      <c r="F175" s="6" t="s">
        <v>1671</v>
      </c>
      <c r="G175" s="6">
        <v>51698640</v>
      </c>
      <c r="H175" s="6" t="s">
        <v>248</v>
      </c>
      <c r="I175" s="6">
        <v>51747002</v>
      </c>
      <c r="J175" s="6" t="s">
        <v>57</v>
      </c>
      <c r="K175" s="5" t="s">
        <v>58</v>
      </c>
      <c r="L175" s="7" t="s">
        <v>59</v>
      </c>
      <c r="M175" s="7" t="s">
        <v>38</v>
      </c>
      <c r="N175" s="8" t="s">
        <v>60</v>
      </c>
      <c r="O175" s="9" t="s">
        <v>640</v>
      </c>
      <c r="P175" s="8" t="s">
        <v>72</v>
      </c>
      <c r="Q175" s="9" t="s">
        <v>63</v>
      </c>
      <c r="R175" s="9" t="s">
        <v>11903</v>
      </c>
      <c r="S175" s="10">
        <v>43182</v>
      </c>
      <c r="T175" s="11">
        <v>43234</v>
      </c>
      <c r="U175" s="12">
        <v>43248</v>
      </c>
      <c r="V175" s="13">
        <v>6624154</v>
      </c>
      <c r="W175" s="19" t="s">
        <v>1672</v>
      </c>
      <c r="X175" s="15" t="s">
        <v>1673</v>
      </c>
      <c r="Y175" s="16">
        <v>48474</v>
      </c>
      <c r="Z175" s="17" t="s">
        <v>1674</v>
      </c>
      <c r="AA175" s="11" t="s">
        <v>1675</v>
      </c>
      <c r="AB175" s="18">
        <v>15474</v>
      </c>
      <c r="AC175" s="8"/>
      <c r="AD175" s="16" t="s">
        <v>46</v>
      </c>
    </row>
    <row r="176" spans="1:30" x14ac:dyDescent="0.25">
      <c r="A176" s="5">
        <v>51739116</v>
      </c>
      <c r="B176" s="6" t="s">
        <v>1676</v>
      </c>
      <c r="C176" s="6" t="s">
        <v>1677</v>
      </c>
      <c r="D176" s="6" t="s">
        <v>1678</v>
      </c>
      <c r="E176" s="6" t="s">
        <v>1679</v>
      </c>
      <c r="F176" s="6"/>
      <c r="G176" s="6">
        <v>51578947</v>
      </c>
      <c r="H176" s="6" t="s">
        <v>65</v>
      </c>
      <c r="I176" s="6">
        <v>51747002</v>
      </c>
      <c r="J176" s="6" t="s">
        <v>57</v>
      </c>
      <c r="K176" s="5" t="s">
        <v>58</v>
      </c>
      <c r="L176" s="7" t="s">
        <v>59</v>
      </c>
      <c r="M176" s="7" t="s">
        <v>38</v>
      </c>
      <c r="N176" s="8" t="s">
        <v>60</v>
      </c>
      <c r="O176" s="9" t="s">
        <v>1197</v>
      </c>
      <c r="P176" s="8" t="s">
        <v>72</v>
      </c>
      <c r="Q176" s="9" t="s">
        <v>63</v>
      </c>
      <c r="R176" s="9" t="s">
        <v>1061</v>
      </c>
      <c r="S176" s="10">
        <v>43277</v>
      </c>
      <c r="T176" s="11">
        <v>43381</v>
      </c>
      <c r="U176" s="12">
        <v>43339</v>
      </c>
      <c r="V176" s="13">
        <v>6634724</v>
      </c>
      <c r="W176" s="19" t="s">
        <v>1680</v>
      </c>
      <c r="X176" s="15" t="s">
        <v>1681</v>
      </c>
      <c r="Y176" s="16">
        <v>48540</v>
      </c>
      <c r="Z176" s="17" t="s">
        <v>1682</v>
      </c>
      <c r="AA176" s="11" t="s">
        <v>1683</v>
      </c>
      <c r="AB176" s="18">
        <v>15274</v>
      </c>
      <c r="AC176" s="8"/>
      <c r="AD176" s="16" t="s">
        <v>46</v>
      </c>
    </row>
    <row r="177" spans="1:30" x14ac:dyDescent="0.25">
      <c r="A177" s="5">
        <v>51725689</v>
      </c>
      <c r="B177" s="6" t="s">
        <v>1684</v>
      </c>
      <c r="C177" s="6" t="s">
        <v>1685</v>
      </c>
      <c r="D177" s="6" t="s">
        <v>1048</v>
      </c>
      <c r="E177" s="6" t="s">
        <v>1686</v>
      </c>
      <c r="F177" s="6" t="s">
        <v>1687</v>
      </c>
      <c r="G177" s="6">
        <v>51698640</v>
      </c>
      <c r="H177" s="6" t="s">
        <v>248</v>
      </c>
      <c r="I177" s="6">
        <v>51747002</v>
      </c>
      <c r="J177" s="6" t="s">
        <v>57</v>
      </c>
      <c r="K177" s="5" t="s">
        <v>58</v>
      </c>
      <c r="L177" s="7" t="s">
        <v>59</v>
      </c>
      <c r="M177" s="7" t="s">
        <v>38</v>
      </c>
      <c r="N177" s="8" t="s">
        <v>60</v>
      </c>
      <c r="O177" s="9" t="s">
        <v>640</v>
      </c>
      <c r="P177" s="8" t="s">
        <v>72</v>
      </c>
      <c r="Q177" s="9" t="s">
        <v>63</v>
      </c>
      <c r="R177" s="9" t="s">
        <v>11903</v>
      </c>
      <c r="S177" s="10">
        <v>43182</v>
      </c>
      <c r="T177" s="11">
        <v>43234</v>
      </c>
      <c r="U177" s="12">
        <v>43248</v>
      </c>
      <c r="V177" s="13">
        <v>6624161</v>
      </c>
      <c r="W177" s="19" t="s">
        <v>1688</v>
      </c>
      <c r="X177" s="15" t="s">
        <v>1689</v>
      </c>
      <c r="Y177" s="16">
        <v>48477</v>
      </c>
      <c r="Z177" s="17" t="s">
        <v>1690</v>
      </c>
      <c r="AA177" s="11" t="s">
        <v>1691</v>
      </c>
      <c r="AB177" s="18">
        <v>663</v>
      </c>
      <c r="AC177" s="8"/>
      <c r="AD177" s="16" t="s">
        <v>46</v>
      </c>
    </row>
    <row r="178" spans="1:30" x14ac:dyDescent="0.25">
      <c r="A178" s="5">
        <v>51721815</v>
      </c>
      <c r="B178" s="6" t="s">
        <v>1692</v>
      </c>
      <c r="C178" s="6" t="s">
        <v>1693</v>
      </c>
      <c r="D178" s="6" t="s">
        <v>1694</v>
      </c>
      <c r="E178" s="6" t="s">
        <v>1695</v>
      </c>
      <c r="F178" s="6"/>
      <c r="G178" s="6">
        <v>51547597</v>
      </c>
      <c r="H178" s="6" t="s">
        <v>341</v>
      </c>
      <c r="I178" s="6">
        <v>51814930</v>
      </c>
      <c r="J178" s="6" t="s">
        <v>342</v>
      </c>
      <c r="K178" s="5" t="s">
        <v>58</v>
      </c>
      <c r="L178" s="7" t="s">
        <v>59</v>
      </c>
      <c r="M178" s="7" t="s">
        <v>38</v>
      </c>
      <c r="N178" s="8" t="s">
        <v>343</v>
      </c>
      <c r="O178" s="9" t="s">
        <v>71</v>
      </c>
      <c r="P178" s="8" t="s">
        <v>62</v>
      </c>
      <c r="Q178" s="9" t="s">
        <v>63</v>
      </c>
      <c r="R178" s="9" t="s">
        <v>998</v>
      </c>
      <c r="S178" s="10">
        <v>43153</v>
      </c>
      <c r="T178" s="11">
        <v>43192</v>
      </c>
      <c r="U178" s="12">
        <v>43206</v>
      </c>
      <c r="V178" s="13">
        <v>6624928</v>
      </c>
      <c r="W178" s="19" t="s">
        <v>1696</v>
      </c>
      <c r="X178" s="15" t="s">
        <v>1697</v>
      </c>
      <c r="Y178" s="16">
        <v>69313</v>
      </c>
      <c r="Z178" s="17" t="s">
        <v>1698</v>
      </c>
      <c r="AA178" s="11" t="s">
        <v>1699</v>
      </c>
      <c r="AB178" s="18">
        <v>14868</v>
      </c>
      <c r="AC178" s="8"/>
      <c r="AD178" s="16" t="s">
        <v>46</v>
      </c>
    </row>
    <row r="179" spans="1:30" x14ac:dyDescent="0.25">
      <c r="A179" s="5">
        <v>51727440</v>
      </c>
      <c r="B179" s="6" t="s">
        <v>1700</v>
      </c>
      <c r="C179" s="6" t="s">
        <v>1701</v>
      </c>
      <c r="D179" s="6" t="s">
        <v>1702</v>
      </c>
      <c r="E179" s="6" t="s">
        <v>1703</v>
      </c>
      <c r="F179" s="6"/>
      <c r="G179" s="6">
        <v>51698640</v>
      </c>
      <c r="H179" s="6" t="s">
        <v>248</v>
      </c>
      <c r="I179" s="6">
        <v>51747002</v>
      </c>
      <c r="J179" s="6" t="s">
        <v>57</v>
      </c>
      <c r="K179" s="5" t="s">
        <v>58</v>
      </c>
      <c r="L179" s="7" t="s">
        <v>59</v>
      </c>
      <c r="M179" s="7" t="s">
        <v>38</v>
      </c>
      <c r="N179" s="8" t="s">
        <v>60</v>
      </c>
      <c r="O179" s="9" t="s">
        <v>640</v>
      </c>
      <c r="P179" s="8" t="s">
        <v>72</v>
      </c>
      <c r="Q179" s="9" t="s">
        <v>63</v>
      </c>
      <c r="R179" s="9" t="s">
        <v>741</v>
      </c>
      <c r="S179" s="10">
        <v>43194</v>
      </c>
      <c r="T179" s="11">
        <v>43234</v>
      </c>
      <c r="U179" s="12">
        <v>43248</v>
      </c>
      <c r="V179" s="13">
        <v>6624164</v>
      </c>
      <c r="W179" s="19" t="s">
        <v>1704</v>
      </c>
      <c r="X179" s="15" t="s">
        <v>1705</v>
      </c>
      <c r="Y179" s="16">
        <v>48479</v>
      </c>
      <c r="Z179" s="17" t="s">
        <v>1706</v>
      </c>
      <c r="AA179" s="11" t="s">
        <v>1707</v>
      </c>
      <c r="AB179" s="16">
        <v>15478</v>
      </c>
      <c r="AC179" s="8"/>
      <c r="AD179" s="16" t="s">
        <v>46</v>
      </c>
    </row>
    <row r="180" spans="1:30" x14ac:dyDescent="0.25">
      <c r="A180" s="5">
        <v>51742442</v>
      </c>
      <c r="B180" s="6" t="s">
        <v>1708</v>
      </c>
      <c r="C180" s="6" t="s">
        <v>1709</v>
      </c>
      <c r="D180" s="6" t="s">
        <v>1710</v>
      </c>
      <c r="E180" s="6" t="s">
        <v>1711</v>
      </c>
      <c r="F180" s="6"/>
      <c r="G180" s="6">
        <v>51588225</v>
      </c>
      <c r="H180" s="6" t="s">
        <v>212</v>
      </c>
      <c r="I180" s="6">
        <v>51747002</v>
      </c>
      <c r="J180" s="6" t="s">
        <v>57</v>
      </c>
      <c r="K180" s="5" t="s">
        <v>58</v>
      </c>
      <c r="L180" s="7" t="s">
        <v>59</v>
      </c>
      <c r="M180" s="7" t="s">
        <v>38</v>
      </c>
      <c r="N180" s="8" t="s">
        <v>162</v>
      </c>
      <c r="O180" s="9" t="s">
        <v>1197</v>
      </c>
      <c r="P180" s="8" t="s">
        <v>72</v>
      </c>
      <c r="Q180" s="9" t="s">
        <v>63</v>
      </c>
      <c r="R180" s="9" t="s">
        <v>1752</v>
      </c>
      <c r="S180" s="10">
        <v>43294</v>
      </c>
      <c r="T180" s="11">
        <v>43381</v>
      </c>
      <c r="U180" s="12">
        <v>43395</v>
      </c>
      <c r="V180" s="13">
        <v>6634769</v>
      </c>
      <c r="W180" s="19" t="s">
        <v>1712</v>
      </c>
      <c r="X180" s="15" t="s">
        <v>1713</v>
      </c>
      <c r="Y180" s="16">
        <v>48531</v>
      </c>
      <c r="Z180" s="17" t="s">
        <v>1714</v>
      </c>
      <c r="AA180" s="11" t="s">
        <v>1715</v>
      </c>
      <c r="AB180" s="16">
        <v>15307</v>
      </c>
      <c r="AC180" s="8"/>
      <c r="AD180" s="16" t="s">
        <v>46</v>
      </c>
    </row>
    <row r="181" spans="1:30" x14ac:dyDescent="0.25">
      <c r="A181" s="5">
        <v>51742634</v>
      </c>
      <c r="B181" s="6" t="s">
        <v>1716</v>
      </c>
      <c r="C181" s="6" t="s">
        <v>1717</v>
      </c>
      <c r="D181" s="6" t="s">
        <v>1718</v>
      </c>
      <c r="E181" s="6" t="s">
        <v>1719</v>
      </c>
      <c r="F181" s="6"/>
      <c r="G181" s="6">
        <v>51588225</v>
      </c>
      <c r="H181" s="6" t="s">
        <v>212</v>
      </c>
      <c r="I181" s="6">
        <v>51747002</v>
      </c>
      <c r="J181" s="6" t="s">
        <v>57</v>
      </c>
      <c r="K181" s="5" t="s">
        <v>58</v>
      </c>
      <c r="L181" s="7" t="s">
        <v>59</v>
      </c>
      <c r="M181" s="7" t="s">
        <v>38</v>
      </c>
      <c r="N181" s="8" t="s">
        <v>162</v>
      </c>
      <c r="O181" s="9" t="s">
        <v>1197</v>
      </c>
      <c r="P181" s="8" t="s">
        <v>72</v>
      </c>
      <c r="Q181" s="9" t="s">
        <v>63</v>
      </c>
      <c r="R181" s="9" t="s">
        <v>1752</v>
      </c>
      <c r="S181" s="10">
        <v>43297</v>
      </c>
      <c r="T181" s="11">
        <v>43381</v>
      </c>
      <c r="U181" s="12">
        <v>43395</v>
      </c>
      <c r="V181" s="13">
        <v>6634770</v>
      </c>
      <c r="W181" s="19" t="s">
        <v>1720</v>
      </c>
      <c r="X181" s="15" t="s">
        <v>1721</v>
      </c>
      <c r="Y181" s="16">
        <v>48532</v>
      </c>
      <c r="Z181" s="17" t="s">
        <v>1722</v>
      </c>
      <c r="AA181" s="11" t="s">
        <v>1723</v>
      </c>
      <c r="AB181" s="18">
        <v>15310</v>
      </c>
      <c r="AC181" s="8"/>
      <c r="AD181" s="16" t="s">
        <v>46</v>
      </c>
    </row>
    <row r="182" spans="1:30" x14ac:dyDescent="0.25">
      <c r="A182" s="5">
        <v>51727438</v>
      </c>
      <c r="B182" s="6" t="s">
        <v>1724</v>
      </c>
      <c r="C182" s="6" t="s">
        <v>1725</v>
      </c>
      <c r="D182" s="6" t="s">
        <v>1726</v>
      </c>
      <c r="E182" s="6" t="s">
        <v>1727</v>
      </c>
      <c r="F182" s="6"/>
      <c r="G182" s="6">
        <v>51691175</v>
      </c>
      <c r="H182" s="6" t="s">
        <v>403</v>
      </c>
      <c r="I182" s="6">
        <v>51609648</v>
      </c>
      <c r="J182" s="6" t="s">
        <v>149</v>
      </c>
      <c r="K182" s="5" t="s">
        <v>58</v>
      </c>
      <c r="L182" s="7" t="s">
        <v>59</v>
      </c>
      <c r="M182" s="7" t="s">
        <v>38</v>
      </c>
      <c r="N182" s="8" t="s">
        <v>151</v>
      </c>
      <c r="O182" s="9" t="s">
        <v>1016</v>
      </c>
      <c r="P182" s="8" t="s">
        <v>62</v>
      </c>
      <c r="Q182" s="9" t="s">
        <v>63</v>
      </c>
      <c r="R182" s="9" t="s">
        <v>741</v>
      </c>
      <c r="S182" s="10">
        <v>43194</v>
      </c>
      <c r="T182" s="11">
        <v>43444</v>
      </c>
      <c r="U182" s="12">
        <v>43465</v>
      </c>
      <c r="V182" s="13">
        <v>6624033</v>
      </c>
      <c r="W182" s="19" t="s">
        <v>1728</v>
      </c>
      <c r="X182" s="15" t="s">
        <v>1729</v>
      </c>
      <c r="Y182" s="16">
        <v>48501</v>
      </c>
      <c r="Z182" s="17" t="s">
        <v>1730</v>
      </c>
      <c r="AA182" s="11" t="s">
        <v>1731</v>
      </c>
      <c r="AB182" s="18">
        <v>15464</v>
      </c>
      <c r="AC182" s="8" t="s">
        <v>15703</v>
      </c>
      <c r="AD182" s="16" t="s">
        <v>46</v>
      </c>
    </row>
    <row r="183" spans="1:30" x14ac:dyDescent="0.25">
      <c r="A183" s="5">
        <v>51727437</v>
      </c>
      <c r="B183" s="6" t="s">
        <v>1732</v>
      </c>
      <c r="C183" s="6" t="s">
        <v>1733</v>
      </c>
      <c r="D183" s="6" t="s">
        <v>1734</v>
      </c>
      <c r="E183" s="6" t="s">
        <v>1735</v>
      </c>
      <c r="F183" s="6"/>
      <c r="G183" s="6">
        <v>51698635</v>
      </c>
      <c r="H183" s="6" t="s">
        <v>851</v>
      </c>
      <c r="I183" s="6">
        <v>51609648</v>
      </c>
      <c r="J183" s="6" t="s">
        <v>149</v>
      </c>
      <c r="K183" s="5" t="s">
        <v>58</v>
      </c>
      <c r="L183" s="7" t="s">
        <v>59</v>
      </c>
      <c r="M183" s="7" t="s">
        <v>38</v>
      </c>
      <c r="N183" s="8" t="s">
        <v>378</v>
      </c>
      <c r="O183" s="9" t="s">
        <v>131</v>
      </c>
      <c r="P183" s="8" t="s">
        <v>62</v>
      </c>
      <c r="Q183" s="9" t="s">
        <v>63</v>
      </c>
      <c r="R183" s="9" t="s">
        <v>741</v>
      </c>
      <c r="S183" s="10">
        <v>43194</v>
      </c>
      <c r="T183" s="11">
        <v>43237</v>
      </c>
      <c r="U183" s="12">
        <v>43255</v>
      </c>
      <c r="V183" s="13">
        <v>6624034</v>
      </c>
      <c r="W183" s="19" t="s">
        <v>1736</v>
      </c>
      <c r="X183" s="15" t="s">
        <v>1737</v>
      </c>
      <c r="Y183" s="16">
        <v>48502</v>
      </c>
      <c r="Z183" s="17" t="s">
        <v>1738</v>
      </c>
      <c r="AA183" s="11" t="s">
        <v>1739</v>
      </c>
      <c r="AB183" s="16">
        <v>15457</v>
      </c>
      <c r="AC183" s="8" t="s">
        <v>15704</v>
      </c>
      <c r="AD183" s="16" t="s">
        <v>46</v>
      </c>
    </row>
    <row r="184" spans="1:30" x14ac:dyDescent="0.25">
      <c r="A184" s="5">
        <v>51727444</v>
      </c>
      <c r="B184" s="6" t="s">
        <v>1740</v>
      </c>
      <c r="C184" s="6" t="s">
        <v>1741</v>
      </c>
      <c r="D184" s="6" t="s">
        <v>1742</v>
      </c>
      <c r="E184" s="6" t="s">
        <v>1743</v>
      </c>
      <c r="F184" s="6"/>
      <c r="G184" s="6">
        <v>51588223</v>
      </c>
      <c r="H184" s="6" t="s">
        <v>145</v>
      </c>
      <c r="I184" s="6">
        <v>51609648</v>
      </c>
      <c r="J184" s="6" t="s">
        <v>149</v>
      </c>
      <c r="K184" s="5" t="s">
        <v>58</v>
      </c>
      <c r="L184" s="7" t="s">
        <v>59</v>
      </c>
      <c r="M184" s="7" t="s">
        <v>38</v>
      </c>
      <c r="N184" s="8" t="s">
        <v>151</v>
      </c>
      <c r="O184" s="9" t="s">
        <v>2262</v>
      </c>
      <c r="P184" s="8" t="s">
        <v>62</v>
      </c>
      <c r="Q184" s="9" t="s">
        <v>63</v>
      </c>
      <c r="R184" s="9" t="s">
        <v>741</v>
      </c>
      <c r="S184" s="10">
        <v>43194</v>
      </c>
      <c r="T184" s="11">
        <v>43845</v>
      </c>
      <c r="U184" s="12">
        <v>43857</v>
      </c>
      <c r="V184" s="13">
        <v>6624039</v>
      </c>
      <c r="W184" s="19" t="s">
        <v>1744</v>
      </c>
      <c r="X184" s="15" t="s">
        <v>1745</v>
      </c>
      <c r="Y184" s="16">
        <v>48505</v>
      </c>
      <c r="Z184" s="17" t="s">
        <v>1746</v>
      </c>
      <c r="AA184" s="11" t="s">
        <v>1747</v>
      </c>
      <c r="AB184" s="16">
        <v>15458</v>
      </c>
      <c r="AC184" s="8" t="s">
        <v>15705</v>
      </c>
      <c r="AD184" s="16" t="s">
        <v>46</v>
      </c>
    </row>
    <row r="185" spans="1:30" x14ac:dyDescent="0.25">
      <c r="A185" s="5">
        <v>51727777</v>
      </c>
      <c r="B185" s="6" t="s">
        <v>1748</v>
      </c>
      <c r="C185" s="6" t="s">
        <v>1749</v>
      </c>
      <c r="D185" s="6" t="s">
        <v>702</v>
      </c>
      <c r="E185" s="6" t="s">
        <v>1750</v>
      </c>
      <c r="F185" s="6" t="s">
        <v>1751</v>
      </c>
      <c r="G185" s="6">
        <v>51698635</v>
      </c>
      <c r="H185" s="6" t="s">
        <v>851</v>
      </c>
      <c r="I185" s="6">
        <v>51609648</v>
      </c>
      <c r="J185" s="6" t="s">
        <v>149</v>
      </c>
      <c r="K185" s="5" t="s">
        <v>58</v>
      </c>
      <c r="L185" s="7" t="s">
        <v>59</v>
      </c>
      <c r="M185" s="7" t="s">
        <v>38</v>
      </c>
      <c r="N185" s="8" t="s">
        <v>378</v>
      </c>
      <c r="O185" s="9" t="s">
        <v>131</v>
      </c>
      <c r="P185" s="8" t="s">
        <v>62</v>
      </c>
      <c r="Q185" s="9" t="s">
        <v>63</v>
      </c>
      <c r="R185" s="9" t="s">
        <v>741</v>
      </c>
      <c r="S185" s="10">
        <v>43195</v>
      </c>
      <c r="T185" s="11">
        <v>43234</v>
      </c>
      <c r="U185" s="12">
        <v>43255</v>
      </c>
      <c r="V185" s="13">
        <v>6624043</v>
      </c>
      <c r="W185" s="19" t="s">
        <v>1753</v>
      </c>
      <c r="X185" s="15" t="s">
        <v>1754</v>
      </c>
      <c r="Y185" s="16">
        <v>48507</v>
      </c>
      <c r="Z185" s="17" t="s">
        <v>1755</v>
      </c>
      <c r="AA185" s="11" t="s">
        <v>1756</v>
      </c>
      <c r="AB185" s="18">
        <v>15460</v>
      </c>
      <c r="AC185" s="9" t="s">
        <v>15706</v>
      </c>
      <c r="AD185" s="16" t="s">
        <v>46</v>
      </c>
    </row>
    <row r="186" spans="1:30" x14ac:dyDescent="0.25">
      <c r="A186" s="5">
        <v>51727796</v>
      </c>
      <c r="B186" s="6" t="s">
        <v>1757</v>
      </c>
      <c r="C186" s="6" t="s">
        <v>1758</v>
      </c>
      <c r="D186" s="6" t="s">
        <v>1759</v>
      </c>
      <c r="E186" s="6" t="s">
        <v>1760</v>
      </c>
      <c r="F186" s="6"/>
      <c r="G186" s="6">
        <v>51691175</v>
      </c>
      <c r="H186" s="6" t="s">
        <v>403</v>
      </c>
      <c r="I186" s="6">
        <v>51609648</v>
      </c>
      <c r="J186" s="6" t="s">
        <v>149</v>
      </c>
      <c r="K186" s="5" t="s">
        <v>58</v>
      </c>
      <c r="L186" s="7" t="s">
        <v>59</v>
      </c>
      <c r="M186" s="7" t="s">
        <v>38</v>
      </c>
      <c r="N186" s="8" t="s">
        <v>151</v>
      </c>
      <c r="O186" s="9" t="s">
        <v>131</v>
      </c>
      <c r="P186" s="8" t="s">
        <v>62</v>
      </c>
      <c r="Q186" s="9" t="s">
        <v>63</v>
      </c>
      <c r="R186" s="9" t="s">
        <v>741</v>
      </c>
      <c r="S186" s="10">
        <v>43195</v>
      </c>
      <c r="T186" s="11">
        <v>43234</v>
      </c>
      <c r="U186" s="12">
        <v>43255</v>
      </c>
      <c r="V186" s="13">
        <v>6624045</v>
      </c>
      <c r="W186" s="19" t="s">
        <v>1761</v>
      </c>
      <c r="X186" s="15" t="s">
        <v>1762</v>
      </c>
      <c r="Y186" s="16">
        <v>48508</v>
      </c>
      <c r="Z186" s="17" t="s">
        <v>1763</v>
      </c>
      <c r="AA186" s="11" t="s">
        <v>1764</v>
      </c>
      <c r="AB186" s="18">
        <v>15456</v>
      </c>
      <c r="AC186" s="9" t="s">
        <v>15707</v>
      </c>
      <c r="AD186" s="16" t="s">
        <v>46</v>
      </c>
    </row>
    <row r="187" spans="1:30" x14ac:dyDescent="0.25">
      <c r="A187" s="5">
        <v>51727800</v>
      </c>
      <c r="B187" s="6" t="s">
        <v>1765</v>
      </c>
      <c r="C187" s="6" t="s">
        <v>1766</v>
      </c>
      <c r="D187" s="6" t="s">
        <v>1767</v>
      </c>
      <c r="E187" s="6" t="s">
        <v>1768</v>
      </c>
      <c r="F187" s="6"/>
      <c r="G187" s="6">
        <v>51691175</v>
      </c>
      <c r="H187" s="6" t="s">
        <v>403</v>
      </c>
      <c r="I187" s="6">
        <v>51609648</v>
      </c>
      <c r="J187" s="6" t="s">
        <v>149</v>
      </c>
      <c r="K187" s="5" t="s">
        <v>58</v>
      </c>
      <c r="L187" s="7" t="s">
        <v>59</v>
      </c>
      <c r="M187" s="7" t="s">
        <v>38</v>
      </c>
      <c r="N187" s="8" t="s">
        <v>151</v>
      </c>
      <c r="O187" s="9" t="s">
        <v>2262</v>
      </c>
      <c r="P187" s="8" t="s">
        <v>62</v>
      </c>
      <c r="Q187" s="9" t="s">
        <v>63</v>
      </c>
      <c r="R187" s="9" t="s">
        <v>741</v>
      </c>
      <c r="S187" s="10">
        <v>43195</v>
      </c>
      <c r="T187" s="11">
        <v>43845</v>
      </c>
      <c r="U187" s="12">
        <v>43857</v>
      </c>
      <c r="V187" s="13">
        <v>6624049</v>
      </c>
      <c r="W187" s="19" t="s">
        <v>1769</v>
      </c>
      <c r="X187" s="15" t="s">
        <v>1770</v>
      </c>
      <c r="Y187" s="16">
        <v>48509</v>
      </c>
      <c r="Z187" s="17" t="s">
        <v>1771</v>
      </c>
      <c r="AA187" s="11" t="s">
        <v>1772</v>
      </c>
      <c r="AB187" s="18">
        <v>15463</v>
      </c>
      <c r="AC187" s="9" t="s">
        <v>15708</v>
      </c>
      <c r="AD187" s="16" t="s">
        <v>46</v>
      </c>
    </row>
    <row r="188" spans="1:30" x14ac:dyDescent="0.25">
      <c r="A188" s="5">
        <v>51727439</v>
      </c>
      <c r="B188" s="6" t="s">
        <v>1773</v>
      </c>
      <c r="C188" s="6" t="s">
        <v>1774</v>
      </c>
      <c r="D188" s="6" t="s">
        <v>1775</v>
      </c>
      <c r="E188" s="6" t="s">
        <v>1776</v>
      </c>
      <c r="F188" s="6"/>
      <c r="G188" s="6">
        <v>51691175</v>
      </c>
      <c r="H188" s="6" t="s">
        <v>403</v>
      </c>
      <c r="I188" s="6">
        <v>51609648</v>
      </c>
      <c r="J188" s="6" t="s">
        <v>149</v>
      </c>
      <c r="K188" s="5" t="s">
        <v>58</v>
      </c>
      <c r="L188" s="7" t="s">
        <v>59</v>
      </c>
      <c r="M188" s="7" t="s">
        <v>38</v>
      </c>
      <c r="N188" s="8" t="s">
        <v>151</v>
      </c>
      <c r="O188" s="9" t="s">
        <v>1777</v>
      </c>
      <c r="P188" s="8" t="s">
        <v>62</v>
      </c>
      <c r="Q188" s="9" t="s">
        <v>63</v>
      </c>
      <c r="R188" s="9" t="s">
        <v>741</v>
      </c>
      <c r="S188" s="10">
        <v>43194</v>
      </c>
      <c r="T188" s="11">
        <v>43651</v>
      </c>
      <c r="U188" s="12">
        <v>43661</v>
      </c>
      <c r="V188" s="13">
        <v>6634589</v>
      </c>
      <c r="W188" s="19" t="s">
        <v>1778</v>
      </c>
      <c r="X188" s="15" t="s">
        <v>1779</v>
      </c>
      <c r="Y188" s="16">
        <v>16221</v>
      </c>
      <c r="Z188" s="17" t="s">
        <v>1780</v>
      </c>
      <c r="AA188" s="11" t="s">
        <v>1781</v>
      </c>
      <c r="AB188" s="18">
        <v>15071</v>
      </c>
      <c r="AC188" s="9" t="s">
        <v>15709</v>
      </c>
      <c r="AD188" s="16" t="s">
        <v>46</v>
      </c>
    </row>
    <row r="189" spans="1:30" x14ac:dyDescent="0.25">
      <c r="A189" s="5">
        <v>51728256</v>
      </c>
      <c r="B189" s="6" t="s">
        <v>1782</v>
      </c>
      <c r="C189" s="6" t="s">
        <v>1783</v>
      </c>
      <c r="D189" s="6" t="s">
        <v>1784</v>
      </c>
      <c r="E189" s="6" t="s">
        <v>1785</v>
      </c>
      <c r="F189" s="6"/>
      <c r="G189" s="6">
        <v>51576660</v>
      </c>
      <c r="H189" s="6" t="s">
        <v>294</v>
      </c>
      <c r="I189" s="6">
        <v>51609648</v>
      </c>
      <c r="J189" s="6" t="s">
        <v>149</v>
      </c>
      <c r="K189" s="5" t="s">
        <v>58</v>
      </c>
      <c r="L189" s="7" t="s">
        <v>59</v>
      </c>
      <c r="M189" s="7" t="s">
        <v>38</v>
      </c>
      <c r="N189" s="8" t="s">
        <v>151</v>
      </c>
      <c r="O189" s="9" t="s">
        <v>1777</v>
      </c>
      <c r="P189" s="8" t="s">
        <v>62</v>
      </c>
      <c r="Q189" s="9" t="s">
        <v>63</v>
      </c>
      <c r="R189" s="9" t="s">
        <v>741</v>
      </c>
      <c r="S189" s="10">
        <v>43194</v>
      </c>
      <c r="T189" s="11">
        <v>43651</v>
      </c>
      <c r="U189" s="12">
        <v>43661</v>
      </c>
      <c r="V189" s="13">
        <v>6624056</v>
      </c>
      <c r="W189" s="19" t="s">
        <v>1786</v>
      </c>
      <c r="X189" s="15" t="s">
        <v>1787</v>
      </c>
      <c r="Y189" s="16">
        <v>16230</v>
      </c>
      <c r="Z189" s="17" t="s">
        <v>1788</v>
      </c>
      <c r="AA189" s="11" t="s">
        <v>1789</v>
      </c>
      <c r="AB189" s="18">
        <v>15079</v>
      </c>
      <c r="AC189" s="9" t="s">
        <v>15710</v>
      </c>
      <c r="AD189" s="16" t="s">
        <v>46</v>
      </c>
    </row>
    <row r="190" spans="1:30" x14ac:dyDescent="0.25">
      <c r="A190" s="5">
        <v>51728258</v>
      </c>
      <c r="B190" s="6" t="s">
        <v>1790</v>
      </c>
      <c r="C190" s="6" t="s">
        <v>1791</v>
      </c>
      <c r="D190" s="6" t="s">
        <v>1792</v>
      </c>
      <c r="E190" s="6" t="s">
        <v>1793</v>
      </c>
      <c r="F190" s="6"/>
      <c r="G190" s="6">
        <v>51576660</v>
      </c>
      <c r="H190" s="6" t="s">
        <v>294</v>
      </c>
      <c r="I190" s="6">
        <v>51609648</v>
      </c>
      <c r="J190" s="6" t="s">
        <v>149</v>
      </c>
      <c r="K190" s="5" t="s">
        <v>58</v>
      </c>
      <c r="L190" s="7" t="s">
        <v>59</v>
      </c>
      <c r="M190" s="7" t="s">
        <v>38</v>
      </c>
      <c r="N190" s="8" t="s">
        <v>151</v>
      </c>
      <c r="O190" s="9" t="s">
        <v>842</v>
      </c>
      <c r="P190" s="8" t="s">
        <v>62</v>
      </c>
      <c r="Q190" s="9" t="s">
        <v>63</v>
      </c>
      <c r="R190" s="9" t="s">
        <v>741</v>
      </c>
      <c r="S190" s="10">
        <v>43194</v>
      </c>
      <c r="T190" s="11">
        <v>43650</v>
      </c>
      <c r="U190" s="12">
        <v>43661</v>
      </c>
      <c r="V190" s="13">
        <v>6624057</v>
      </c>
      <c r="W190" s="19" t="s">
        <v>1794</v>
      </c>
      <c r="X190" s="15" t="s">
        <v>1795</v>
      </c>
      <c r="Y190" s="16">
        <v>16231</v>
      </c>
      <c r="Z190" s="17" t="s">
        <v>1796</v>
      </c>
      <c r="AA190" s="11" t="s">
        <v>1797</v>
      </c>
      <c r="AB190" s="18">
        <v>15409</v>
      </c>
      <c r="AC190" s="9" t="s">
        <v>15711</v>
      </c>
      <c r="AD190" s="16" t="s">
        <v>46</v>
      </c>
    </row>
    <row r="191" spans="1:30" x14ac:dyDescent="0.25">
      <c r="A191" s="5">
        <v>51727788</v>
      </c>
      <c r="B191" s="6" t="s">
        <v>1798</v>
      </c>
      <c r="C191" s="6" t="s">
        <v>1799</v>
      </c>
      <c r="D191" s="6" t="s">
        <v>1800</v>
      </c>
      <c r="E191" s="6" t="s">
        <v>1801</v>
      </c>
      <c r="F191" s="6"/>
      <c r="G191" s="6">
        <v>51607523</v>
      </c>
      <c r="H191" s="6" t="s">
        <v>185</v>
      </c>
      <c r="I191" s="6">
        <v>51772919</v>
      </c>
      <c r="J191" s="6" t="s">
        <v>186</v>
      </c>
      <c r="K191" s="5" t="s">
        <v>58</v>
      </c>
      <c r="L191" s="7" t="s">
        <v>59</v>
      </c>
      <c r="M191" s="7" t="s">
        <v>38</v>
      </c>
      <c r="N191" s="8" t="s">
        <v>187</v>
      </c>
      <c r="O191" s="9" t="s">
        <v>361</v>
      </c>
      <c r="P191" s="8" t="s">
        <v>62</v>
      </c>
      <c r="Q191" s="9" t="s">
        <v>63</v>
      </c>
      <c r="R191" s="9" t="s">
        <v>741</v>
      </c>
      <c r="S191" s="10">
        <v>43195</v>
      </c>
      <c r="T191" s="11">
        <v>43718</v>
      </c>
      <c r="U191" s="12">
        <v>43732</v>
      </c>
      <c r="V191" s="13">
        <v>6634598</v>
      </c>
      <c r="W191" s="19" t="s">
        <v>1802</v>
      </c>
      <c r="X191" s="15" t="s">
        <v>1803</v>
      </c>
      <c r="Y191" s="16">
        <v>12289</v>
      </c>
      <c r="Z191" s="17" t="s">
        <v>1804</v>
      </c>
      <c r="AA191" s="11" t="s">
        <v>1805</v>
      </c>
      <c r="AB191" s="18">
        <v>15410</v>
      </c>
      <c r="AC191" s="9"/>
      <c r="AD191" s="16" t="s">
        <v>46</v>
      </c>
    </row>
    <row r="192" spans="1:30" x14ac:dyDescent="0.25">
      <c r="A192" s="5">
        <v>51727792</v>
      </c>
      <c r="B192" s="6" t="s">
        <v>1806</v>
      </c>
      <c r="C192" s="6" t="s">
        <v>1807</v>
      </c>
      <c r="D192" s="6" t="s">
        <v>1808</v>
      </c>
      <c r="E192" s="6" t="s">
        <v>1809</v>
      </c>
      <c r="F192" s="6"/>
      <c r="G192" s="6">
        <v>51743367</v>
      </c>
      <c r="H192" s="6" t="s">
        <v>505</v>
      </c>
      <c r="I192" s="6">
        <v>51564379</v>
      </c>
      <c r="J192" s="6" t="s">
        <v>492</v>
      </c>
      <c r="K192" s="5" t="s">
        <v>58</v>
      </c>
      <c r="L192" s="7" t="s">
        <v>59</v>
      </c>
      <c r="M192" s="7" t="s">
        <v>721</v>
      </c>
      <c r="N192" s="8" t="s">
        <v>496</v>
      </c>
      <c r="O192" s="9" t="s">
        <v>1810</v>
      </c>
      <c r="P192" s="8" t="s">
        <v>62</v>
      </c>
      <c r="Q192" s="9" t="s">
        <v>63</v>
      </c>
      <c r="R192" s="9" t="s">
        <v>741</v>
      </c>
      <c r="S192" s="10">
        <v>43195</v>
      </c>
      <c r="T192" s="11">
        <v>43241</v>
      </c>
      <c r="U192" s="12">
        <v>43262</v>
      </c>
      <c r="V192" s="13">
        <v>6634600</v>
      </c>
      <c r="W192" s="19" t="s">
        <v>1811</v>
      </c>
      <c r="X192" s="15" t="s">
        <v>1812</v>
      </c>
      <c r="Y192" s="16">
        <v>12291</v>
      </c>
      <c r="Z192" s="17" t="s">
        <v>1813</v>
      </c>
      <c r="AA192" s="11" t="s">
        <v>1814</v>
      </c>
      <c r="AB192" s="18">
        <v>15405</v>
      </c>
      <c r="AC192" s="9"/>
      <c r="AD192" s="16" t="s">
        <v>46</v>
      </c>
    </row>
    <row r="193" spans="1:30" x14ac:dyDescent="0.25">
      <c r="A193" s="5">
        <v>51728030</v>
      </c>
      <c r="B193" s="6" t="s">
        <v>1823</v>
      </c>
      <c r="C193" s="6" t="s">
        <v>1824</v>
      </c>
      <c r="D193" s="6" t="s">
        <v>1825</v>
      </c>
      <c r="E193" s="6" t="s">
        <v>1826</v>
      </c>
      <c r="F193" s="6" t="s">
        <v>1827</v>
      </c>
      <c r="G193" s="6">
        <v>51691175</v>
      </c>
      <c r="H193" s="6" t="s">
        <v>403</v>
      </c>
      <c r="I193" s="6">
        <v>51609648</v>
      </c>
      <c r="J193" s="6" t="s">
        <v>149</v>
      </c>
      <c r="K193" s="5" t="s">
        <v>58</v>
      </c>
      <c r="L193" s="7" t="s">
        <v>59</v>
      </c>
      <c r="M193" s="7" t="s">
        <v>38</v>
      </c>
      <c r="N193" s="8" t="s">
        <v>151</v>
      </c>
      <c r="O193" s="9" t="s">
        <v>2262</v>
      </c>
      <c r="P193" s="8" t="s">
        <v>62</v>
      </c>
      <c r="Q193" s="9" t="s">
        <v>63</v>
      </c>
      <c r="R193" s="9" t="s">
        <v>741</v>
      </c>
      <c r="S193" s="10">
        <v>43200</v>
      </c>
      <c r="T193" s="21">
        <v>43845</v>
      </c>
      <c r="U193" s="22">
        <v>43857</v>
      </c>
      <c r="V193" s="13">
        <v>6634587</v>
      </c>
      <c r="W193" s="19" t="s">
        <v>1828</v>
      </c>
      <c r="X193" s="15" t="s">
        <v>1829</v>
      </c>
      <c r="Y193" s="16">
        <v>16219</v>
      </c>
      <c r="Z193" s="17" t="s">
        <v>1830</v>
      </c>
      <c r="AA193" s="11" t="s">
        <v>1831</v>
      </c>
      <c r="AB193" s="18">
        <v>15066</v>
      </c>
      <c r="AC193" s="9" t="s">
        <v>15712</v>
      </c>
      <c r="AD193" s="16" t="s">
        <v>46</v>
      </c>
    </row>
    <row r="194" spans="1:30" x14ac:dyDescent="0.25">
      <c r="A194" s="5">
        <v>51728561</v>
      </c>
      <c r="B194" s="6" t="s">
        <v>1832</v>
      </c>
      <c r="C194" s="6" t="s">
        <v>1833</v>
      </c>
      <c r="D194" s="6" t="s">
        <v>1834</v>
      </c>
      <c r="E194" s="6" t="s">
        <v>1201</v>
      </c>
      <c r="F194" s="6"/>
      <c r="G194" s="6">
        <v>51576660</v>
      </c>
      <c r="H194" s="6" t="s">
        <v>294</v>
      </c>
      <c r="I194" s="6">
        <v>51609648</v>
      </c>
      <c r="J194" s="6" t="s">
        <v>149</v>
      </c>
      <c r="K194" s="5" t="s">
        <v>58</v>
      </c>
      <c r="L194" s="7" t="s">
        <v>59</v>
      </c>
      <c r="M194" s="7" t="s">
        <v>38</v>
      </c>
      <c r="N194" s="8" t="s">
        <v>151</v>
      </c>
      <c r="O194" s="9" t="s">
        <v>1777</v>
      </c>
      <c r="P194" s="8" t="s">
        <v>62</v>
      </c>
      <c r="Q194" s="9" t="s">
        <v>63</v>
      </c>
      <c r="R194" s="9" t="s">
        <v>741</v>
      </c>
      <c r="S194" s="10">
        <v>43203</v>
      </c>
      <c r="T194" s="11">
        <v>43255</v>
      </c>
      <c r="U194" s="12">
        <v>43269</v>
      </c>
      <c r="V194" s="13">
        <v>6634591</v>
      </c>
      <c r="W194" s="19" t="s">
        <v>1835</v>
      </c>
      <c r="X194" s="15" t="s">
        <v>1836</v>
      </c>
      <c r="Y194" s="16">
        <v>16223</v>
      </c>
      <c r="Z194" s="17" t="s">
        <v>1837</v>
      </c>
      <c r="AA194" s="11" t="s">
        <v>1838</v>
      </c>
      <c r="AB194" s="18">
        <v>15353</v>
      </c>
      <c r="AC194" s="8" t="s">
        <v>15713</v>
      </c>
      <c r="AD194" s="16" t="s">
        <v>46</v>
      </c>
    </row>
    <row r="195" spans="1:30" x14ac:dyDescent="0.25">
      <c r="A195" s="5">
        <v>51728819</v>
      </c>
      <c r="B195" s="6" t="s">
        <v>1839</v>
      </c>
      <c r="C195" s="6" t="s">
        <v>1840</v>
      </c>
      <c r="D195" s="6" t="s">
        <v>1841</v>
      </c>
      <c r="E195" s="6" t="s">
        <v>1842</v>
      </c>
      <c r="F195" s="6"/>
      <c r="G195" s="6">
        <v>51576660</v>
      </c>
      <c r="H195" s="6" t="s">
        <v>294</v>
      </c>
      <c r="I195" s="6">
        <v>51609648</v>
      </c>
      <c r="J195" s="6" t="s">
        <v>149</v>
      </c>
      <c r="K195" s="5" t="s">
        <v>58</v>
      </c>
      <c r="L195" s="7" t="s">
        <v>59</v>
      </c>
      <c r="M195" s="7" t="s">
        <v>38</v>
      </c>
      <c r="N195" s="8" t="s">
        <v>151</v>
      </c>
      <c r="O195" s="9" t="s">
        <v>1777</v>
      </c>
      <c r="P195" s="8" t="s">
        <v>62</v>
      </c>
      <c r="Q195" s="9" t="s">
        <v>63</v>
      </c>
      <c r="R195" s="9" t="s">
        <v>741</v>
      </c>
      <c r="S195" s="10">
        <v>43203</v>
      </c>
      <c r="T195" s="11">
        <v>43257</v>
      </c>
      <c r="U195" s="12">
        <v>43271</v>
      </c>
      <c r="V195" s="13">
        <v>6634592</v>
      </c>
      <c r="W195" s="19" t="s">
        <v>1843</v>
      </c>
      <c r="X195" s="15" t="s">
        <v>1844</v>
      </c>
      <c r="Y195" s="16">
        <v>16224</v>
      </c>
      <c r="Z195" s="17" t="s">
        <v>1845</v>
      </c>
      <c r="AA195" s="11" t="s">
        <v>1846</v>
      </c>
      <c r="AB195" s="18">
        <v>15383</v>
      </c>
      <c r="AC195" s="8" t="s">
        <v>15714</v>
      </c>
      <c r="AD195" s="16" t="s">
        <v>46</v>
      </c>
    </row>
    <row r="196" spans="1:30" x14ac:dyDescent="0.25">
      <c r="A196" s="5">
        <v>51729165</v>
      </c>
      <c r="B196" s="6" t="s">
        <v>1847</v>
      </c>
      <c r="C196" s="6" t="s">
        <v>1848</v>
      </c>
      <c r="D196" s="6" t="s">
        <v>1849</v>
      </c>
      <c r="E196" s="6" t="s">
        <v>1850</v>
      </c>
      <c r="F196" s="6" t="s">
        <v>1851</v>
      </c>
      <c r="G196" s="6">
        <v>51698635</v>
      </c>
      <c r="H196" s="6" t="s">
        <v>851</v>
      </c>
      <c r="I196" s="6">
        <v>51609648</v>
      </c>
      <c r="J196" s="6" t="s">
        <v>149</v>
      </c>
      <c r="K196" s="5" t="s">
        <v>58</v>
      </c>
      <c r="L196" s="7" t="s">
        <v>59</v>
      </c>
      <c r="M196" s="7" t="s">
        <v>38</v>
      </c>
      <c r="N196" s="8" t="s">
        <v>378</v>
      </c>
      <c r="O196" s="9" t="s">
        <v>1777</v>
      </c>
      <c r="P196" s="8" t="s">
        <v>62</v>
      </c>
      <c r="Q196" s="9" t="s">
        <v>63</v>
      </c>
      <c r="R196" s="9" t="s">
        <v>741</v>
      </c>
      <c r="S196" s="10">
        <v>43208</v>
      </c>
      <c r="T196" s="11">
        <v>43249</v>
      </c>
      <c r="U196" s="12">
        <v>43263</v>
      </c>
      <c r="V196" s="13">
        <v>6634595</v>
      </c>
      <c r="W196" s="19" t="s">
        <v>1852</v>
      </c>
      <c r="X196" s="15" t="s">
        <v>1853</v>
      </c>
      <c r="Y196" s="16">
        <v>16227</v>
      </c>
      <c r="Z196" s="17" t="s">
        <v>1854</v>
      </c>
      <c r="AA196" s="11" t="s">
        <v>1855</v>
      </c>
      <c r="AB196" s="18">
        <v>15054</v>
      </c>
      <c r="AC196" s="9" t="s">
        <v>15715</v>
      </c>
      <c r="AD196" s="16" t="s">
        <v>46</v>
      </c>
    </row>
    <row r="197" spans="1:30" x14ac:dyDescent="0.25">
      <c r="A197" s="5">
        <v>51729961</v>
      </c>
      <c r="B197" s="6" t="s">
        <v>1856</v>
      </c>
      <c r="C197" s="6" t="s">
        <v>1857</v>
      </c>
      <c r="D197" s="6" t="s">
        <v>1858</v>
      </c>
      <c r="E197" s="6" t="s">
        <v>1859</v>
      </c>
      <c r="F197" s="6"/>
      <c r="G197" s="6">
        <v>51547597</v>
      </c>
      <c r="H197" s="6" t="s">
        <v>341</v>
      </c>
      <c r="I197" s="6">
        <v>51814930</v>
      </c>
      <c r="J197" s="6" t="s">
        <v>342</v>
      </c>
      <c r="K197" s="5" t="s">
        <v>58</v>
      </c>
      <c r="L197" s="7" t="s">
        <v>59</v>
      </c>
      <c r="M197" s="7" t="s">
        <v>38</v>
      </c>
      <c r="N197" s="8" t="s">
        <v>1860</v>
      </c>
      <c r="O197" s="9" t="s">
        <v>344</v>
      </c>
      <c r="P197" s="8" t="s">
        <v>62</v>
      </c>
      <c r="Q197" s="9" t="s">
        <v>63</v>
      </c>
      <c r="R197" s="9" t="s">
        <v>741</v>
      </c>
      <c r="S197" s="10">
        <v>43215</v>
      </c>
      <c r="T197" s="11">
        <v>43738</v>
      </c>
      <c r="U197" s="12">
        <v>43752</v>
      </c>
      <c r="V197" s="13">
        <v>6634647</v>
      </c>
      <c r="W197" s="19" t="s">
        <v>1861</v>
      </c>
      <c r="X197" s="15" t="s">
        <v>1862</v>
      </c>
      <c r="Y197" s="16">
        <v>12030</v>
      </c>
      <c r="Z197" s="17" t="s">
        <v>1863</v>
      </c>
      <c r="AA197" s="11" t="s">
        <v>1864</v>
      </c>
      <c r="AB197" s="18">
        <v>15073</v>
      </c>
      <c r="AC197" s="9" t="s">
        <v>15716</v>
      </c>
      <c r="AD197" s="16" t="s">
        <v>46</v>
      </c>
    </row>
    <row r="198" spans="1:30" x14ac:dyDescent="0.25">
      <c r="A198" s="5">
        <v>51729967</v>
      </c>
      <c r="B198" s="6" t="s">
        <v>1866</v>
      </c>
      <c r="C198" s="6" t="s">
        <v>1867</v>
      </c>
      <c r="D198" s="6" t="s">
        <v>1868</v>
      </c>
      <c r="E198" s="6" t="s">
        <v>1869</v>
      </c>
      <c r="F198" s="6"/>
      <c r="G198" s="6">
        <v>51559927</v>
      </c>
      <c r="H198" s="6" t="s">
        <v>409</v>
      </c>
      <c r="I198" s="6">
        <v>51772919</v>
      </c>
      <c r="J198" s="6" t="s">
        <v>186</v>
      </c>
      <c r="K198" s="5" t="s">
        <v>58</v>
      </c>
      <c r="L198" s="7" t="s">
        <v>59</v>
      </c>
      <c r="M198" s="7" t="s">
        <v>38</v>
      </c>
      <c r="N198" s="8" t="s">
        <v>413</v>
      </c>
      <c r="O198" s="9" t="s">
        <v>361</v>
      </c>
      <c r="P198" s="8" t="s">
        <v>62</v>
      </c>
      <c r="Q198" s="9" t="s">
        <v>63</v>
      </c>
      <c r="R198" s="9" t="s">
        <v>741</v>
      </c>
      <c r="S198" s="10">
        <v>43215</v>
      </c>
      <c r="T198" s="11">
        <v>43718</v>
      </c>
      <c r="U198" s="12">
        <v>43732</v>
      </c>
      <c r="V198" s="13">
        <v>6634649</v>
      </c>
      <c r="W198" s="19" t="s">
        <v>1870</v>
      </c>
      <c r="X198" s="15" t="s">
        <v>1871</v>
      </c>
      <c r="Y198" s="16">
        <v>12017</v>
      </c>
      <c r="Z198" s="17" t="s">
        <v>1872</v>
      </c>
      <c r="AA198" s="11" t="s">
        <v>1873</v>
      </c>
      <c r="AB198" s="18">
        <v>15076</v>
      </c>
      <c r="AC198" s="9"/>
      <c r="AD198" s="16" t="s">
        <v>46</v>
      </c>
    </row>
    <row r="199" spans="1:30" x14ac:dyDescent="0.25">
      <c r="A199" s="5">
        <v>51730061</v>
      </c>
      <c r="B199" s="6" t="s">
        <v>1876</v>
      </c>
      <c r="C199" s="6" t="s">
        <v>1877</v>
      </c>
      <c r="D199" s="6" t="s">
        <v>1878</v>
      </c>
      <c r="E199" s="6" t="s">
        <v>1879</v>
      </c>
      <c r="F199" s="6"/>
      <c r="G199" s="6">
        <v>51743367</v>
      </c>
      <c r="H199" s="6" t="s">
        <v>505</v>
      </c>
      <c r="I199" s="6">
        <v>51564379</v>
      </c>
      <c r="J199" s="6" t="s">
        <v>492</v>
      </c>
      <c r="K199" s="5" t="s">
        <v>58</v>
      </c>
      <c r="L199" s="7" t="s">
        <v>2907</v>
      </c>
      <c r="M199" s="7" t="s">
        <v>38</v>
      </c>
      <c r="N199" s="8" t="s">
        <v>151</v>
      </c>
      <c r="O199" s="9" t="s">
        <v>9608</v>
      </c>
      <c r="P199" s="8" t="s">
        <v>62</v>
      </c>
      <c r="Q199" s="9" t="s">
        <v>63</v>
      </c>
      <c r="R199" s="9" t="s">
        <v>741</v>
      </c>
      <c r="S199" s="10">
        <v>43216</v>
      </c>
      <c r="T199" s="11">
        <v>43255</v>
      </c>
      <c r="U199" s="12">
        <v>43276</v>
      </c>
      <c r="V199" s="13">
        <v>6634655</v>
      </c>
      <c r="W199" s="19" t="s">
        <v>1880</v>
      </c>
      <c r="X199" s="15" t="s">
        <v>1881</v>
      </c>
      <c r="Y199" s="16">
        <v>12022</v>
      </c>
      <c r="Z199" s="17" t="s">
        <v>1882</v>
      </c>
      <c r="AA199" s="11" t="s">
        <v>1883</v>
      </c>
      <c r="AB199" s="18">
        <v>15088</v>
      </c>
      <c r="AC199" s="9"/>
      <c r="AD199" s="16" t="s">
        <v>46</v>
      </c>
    </row>
    <row r="200" spans="1:30" x14ac:dyDescent="0.25">
      <c r="A200" s="5">
        <v>51732711</v>
      </c>
      <c r="B200" s="6" t="s">
        <v>1884</v>
      </c>
      <c r="C200" s="6" t="s">
        <v>1885</v>
      </c>
      <c r="D200" s="6" t="s">
        <v>1886</v>
      </c>
      <c r="E200" s="6" t="s">
        <v>1887</v>
      </c>
      <c r="F200" s="6" t="s">
        <v>1888</v>
      </c>
      <c r="G200" s="6">
        <v>51577893</v>
      </c>
      <c r="H200" s="6" t="s">
        <v>546</v>
      </c>
      <c r="I200" s="6">
        <v>51772919</v>
      </c>
      <c r="J200" s="6" t="s">
        <v>186</v>
      </c>
      <c r="K200" s="5" t="s">
        <v>58</v>
      </c>
      <c r="L200" s="7" t="s">
        <v>59</v>
      </c>
      <c r="M200" s="7" t="s">
        <v>38</v>
      </c>
      <c r="N200" s="8" t="s">
        <v>187</v>
      </c>
      <c r="O200" s="9" t="s">
        <v>361</v>
      </c>
      <c r="P200" s="8" t="s">
        <v>62</v>
      </c>
      <c r="Q200" s="9" t="s">
        <v>63</v>
      </c>
      <c r="R200" s="9" t="s">
        <v>1024</v>
      </c>
      <c r="S200" s="10">
        <v>43231</v>
      </c>
      <c r="T200" s="11">
        <v>43718</v>
      </c>
      <c r="U200" s="12">
        <v>43732</v>
      </c>
      <c r="V200" s="13">
        <v>6634627</v>
      </c>
      <c r="W200" s="19" t="s">
        <v>1890</v>
      </c>
      <c r="X200" s="15" t="s">
        <v>1891</v>
      </c>
      <c r="Y200" s="16">
        <v>12203</v>
      </c>
      <c r="Z200" s="17" t="s">
        <v>1892</v>
      </c>
      <c r="AA200" s="11" t="s">
        <v>1893</v>
      </c>
      <c r="AB200" s="18">
        <v>15124</v>
      </c>
      <c r="AC200" s="9"/>
      <c r="AD200" s="16" t="s">
        <v>46</v>
      </c>
    </row>
    <row r="201" spans="1:30" x14ac:dyDescent="0.25">
      <c r="A201" s="5">
        <v>51732948</v>
      </c>
      <c r="B201" s="6" t="s">
        <v>1898</v>
      </c>
      <c r="C201" s="6" t="s">
        <v>1899</v>
      </c>
      <c r="D201" s="6" t="s">
        <v>1900</v>
      </c>
      <c r="E201" s="6" t="s">
        <v>1901</v>
      </c>
      <c r="F201" s="6" t="s">
        <v>1902</v>
      </c>
      <c r="G201" s="6">
        <v>51698640</v>
      </c>
      <c r="H201" s="6" t="s">
        <v>248</v>
      </c>
      <c r="I201" s="6">
        <v>51747002</v>
      </c>
      <c r="J201" s="6" t="s">
        <v>57</v>
      </c>
      <c r="K201" s="5" t="s">
        <v>58</v>
      </c>
      <c r="L201" s="7" t="s">
        <v>59</v>
      </c>
      <c r="M201" s="7" t="s">
        <v>38</v>
      </c>
      <c r="N201" s="8" t="s">
        <v>60</v>
      </c>
      <c r="O201" s="9" t="s">
        <v>326</v>
      </c>
      <c r="P201" s="8" t="s">
        <v>72</v>
      </c>
      <c r="Q201" s="9" t="s">
        <v>63</v>
      </c>
      <c r="R201" s="9" t="s">
        <v>1024</v>
      </c>
      <c r="S201" s="10">
        <v>43237</v>
      </c>
      <c r="T201" s="11">
        <v>43283</v>
      </c>
      <c r="U201" s="12">
        <v>43299</v>
      </c>
      <c r="V201" s="13">
        <v>6634684</v>
      </c>
      <c r="W201" s="19" t="s">
        <v>1903</v>
      </c>
      <c r="X201" s="15" t="s">
        <v>1904</v>
      </c>
      <c r="Y201" s="16">
        <v>48526</v>
      </c>
      <c r="Z201" s="17" t="s">
        <v>1905</v>
      </c>
      <c r="AA201" s="11" t="s">
        <v>1906</v>
      </c>
      <c r="AB201" s="18">
        <v>15133</v>
      </c>
      <c r="AC201" s="8"/>
      <c r="AD201" s="16" t="s">
        <v>46</v>
      </c>
    </row>
    <row r="202" spans="1:30" x14ac:dyDescent="0.25">
      <c r="A202" s="5">
        <v>51742636</v>
      </c>
      <c r="B202" s="6" t="s">
        <v>1908</v>
      </c>
      <c r="C202" s="6" t="s">
        <v>1909</v>
      </c>
      <c r="D202" s="6" t="s">
        <v>1910</v>
      </c>
      <c r="E202" s="6" t="s">
        <v>1911</v>
      </c>
      <c r="F202" s="6"/>
      <c r="G202" s="6">
        <v>51698640</v>
      </c>
      <c r="H202" s="6" t="s">
        <v>248</v>
      </c>
      <c r="I202" s="6">
        <v>51747002</v>
      </c>
      <c r="J202" s="6" t="s">
        <v>57</v>
      </c>
      <c r="K202" s="5" t="s">
        <v>58</v>
      </c>
      <c r="L202" s="7" t="s">
        <v>59</v>
      </c>
      <c r="M202" s="7" t="s">
        <v>38</v>
      </c>
      <c r="N202" s="8" t="s">
        <v>60</v>
      </c>
      <c r="O202" s="9" t="s">
        <v>1197</v>
      </c>
      <c r="P202" s="8" t="s">
        <v>72</v>
      </c>
      <c r="Q202" s="9" t="s">
        <v>63</v>
      </c>
      <c r="R202" s="9" t="s">
        <v>1752</v>
      </c>
      <c r="S202" s="10">
        <v>43297</v>
      </c>
      <c r="T202" s="11">
        <v>43381</v>
      </c>
      <c r="U202" s="12">
        <v>43395</v>
      </c>
      <c r="V202" s="13">
        <v>6634774</v>
      </c>
      <c r="W202" s="19" t="s">
        <v>1912</v>
      </c>
      <c r="X202" s="15" t="s">
        <v>1913</v>
      </c>
      <c r="Y202" s="16">
        <v>48535</v>
      </c>
      <c r="Z202" s="17" t="s">
        <v>1914</v>
      </c>
      <c r="AA202" s="11" t="s">
        <v>1915</v>
      </c>
      <c r="AB202" s="18">
        <v>16039</v>
      </c>
      <c r="AC202" s="8"/>
      <c r="AD202" s="16" t="s">
        <v>46</v>
      </c>
    </row>
    <row r="203" spans="1:30" x14ac:dyDescent="0.25">
      <c r="A203" s="5">
        <v>51737710</v>
      </c>
      <c r="B203" s="6" t="s">
        <v>1916</v>
      </c>
      <c r="C203" s="6" t="s">
        <v>1917</v>
      </c>
      <c r="D203" s="6" t="s">
        <v>1918</v>
      </c>
      <c r="E203" s="6" t="s">
        <v>1919</v>
      </c>
      <c r="F203" s="6" t="s">
        <v>1920</v>
      </c>
      <c r="G203" s="6">
        <v>51743367</v>
      </c>
      <c r="H203" s="6" t="s">
        <v>505</v>
      </c>
      <c r="I203" s="6">
        <v>51564379</v>
      </c>
      <c r="J203" s="6" t="s">
        <v>492</v>
      </c>
      <c r="K203" s="5" t="s">
        <v>58</v>
      </c>
      <c r="L203" s="7" t="s">
        <v>59</v>
      </c>
      <c r="M203" s="7" t="s">
        <v>38</v>
      </c>
      <c r="N203" s="8" t="s">
        <v>496</v>
      </c>
      <c r="O203" s="9" t="s">
        <v>1016</v>
      </c>
      <c r="P203" s="8" t="s">
        <v>62</v>
      </c>
      <c r="Q203" s="9" t="s">
        <v>63</v>
      </c>
      <c r="R203" s="9" t="s">
        <v>1061</v>
      </c>
      <c r="S203" s="10">
        <v>43265</v>
      </c>
      <c r="T203" s="11">
        <v>43444</v>
      </c>
      <c r="U203" s="12" t="s">
        <v>1921</v>
      </c>
      <c r="V203" s="13">
        <v>6634719</v>
      </c>
      <c r="W203" s="19" t="s">
        <v>1922</v>
      </c>
      <c r="X203" s="15" t="s">
        <v>1923</v>
      </c>
      <c r="Y203" s="16">
        <v>69283</v>
      </c>
      <c r="Z203" s="17" t="s">
        <v>1924</v>
      </c>
      <c r="AA203" s="11" t="s">
        <v>1925</v>
      </c>
      <c r="AB203" s="18">
        <v>15293</v>
      </c>
      <c r="AC203" s="8" t="s">
        <v>15717</v>
      </c>
      <c r="AD203" s="16" t="s">
        <v>46</v>
      </c>
    </row>
    <row r="204" spans="1:30" x14ac:dyDescent="0.25">
      <c r="A204" s="5">
        <v>51737073</v>
      </c>
      <c r="B204" s="6" t="s">
        <v>56</v>
      </c>
      <c r="C204" s="6" t="s">
        <v>1926</v>
      </c>
      <c r="D204" s="6" t="s">
        <v>1927</v>
      </c>
      <c r="E204" s="6" t="s">
        <v>1928</v>
      </c>
      <c r="F204" s="6"/>
      <c r="G204" s="6">
        <v>51747002</v>
      </c>
      <c r="H204" s="6" t="s">
        <v>57</v>
      </c>
      <c r="I204" s="6">
        <v>51621455</v>
      </c>
      <c r="J204" s="6" t="s">
        <v>150</v>
      </c>
      <c r="K204" s="5" t="s">
        <v>70</v>
      </c>
      <c r="L204" s="7" t="s">
        <v>37</v>
      </c>
      <c r="M204" s="7" t="s">
        <v>38</v>
      </c>
      <c r="N204" s="8" t="s">
        <v>60</v>
      </c>
      <c r="O204" s="9" t="s">
        <v>315</v>
      </c>
      <c r="P204" s="8" t="s">
        <v>72</v>
      </c>
      <c r="Q204" s="9" t="s">
        <v>73</v>
      </c>
      <c r="R204" s="9" t="s">
        <v>1061</v>
      </c>
      <c r="S204" s="10">
        <v>43265</v>
      </c>
      <c r="T204" s="11">
        <v>43353</v>
      </c>
      <c r="U204" s="12">
        <v>43367</v>
      </c>
      <c r="V204" s="13">
        <v>6634723</v>
      </c>
      <c r="W204" s="19" t="s">
        <v>1929</v>
      </c>
      <c r="X204" s="15" t="s">
        <v>1930</v>
      </c>
      <c r="Y204" s="16">
        <v>48567</v>
      </c>
      <c r="Z204" s="17" t="s">
        <v>1931</v>
      </c>
      <c r="AA204" s="11" t="s">
        <v>1932</v>
      </c>
      <c r="AB204" s="18">
        <v>15294</v>
      </c>
      <c r="AC204" s="8"/>
      <c r="AD204" s="16" t="s">
        <v>46</v>
      </c>
    </row>
    <row r="205" spans="1:30" x14ac:dyDescent="0.25">
      <c r="A205" s="5">
        <v>51742637</v>
      </c>
      <c r="B205" s="6" t="s">
        <v>1933</v>
      </c>
      <c r="C205" s="6" t="s">
        <v>1934</v>
      </c>
      <c r="D205" s="6" t="s">
        <v>1935</v>
      </c>
      <c r="E205" s="6" t="s">
        <v>1936</v>
      </c>
      <c r="F205" s="6"/>
      <c r="G205" s="6">
        <v>51578947</v>
      </c>
      <c r="H205" s="6" t="s">
        <v>65</v>
      </c>
      <c r="I205" s="6">
        <v>51747002</v>
      </c>
      <c r="J205" s="6" t="s">
        <v>57</v>
      </c>
      <c r="K205" s="5" t="s">
        <v>58</v>
      </c>
      <c r="L205" s="7" t="s">
        <v>59</v>
      </c>
      <c r="M205" s="7" t="s">
        <v>38</v>
      </c>
      <c r="N205" s="8" t="s">
        <v>60</v>
      </c>
      <c r="O205" s="9" t="s">
        <v>1197</v>
      </c>
      <c r="P205" s="8" t="s">
        <v>72</v>
      </c>
      <c r="Q205" s="9" t="s">
        <v>63</v>
      </c>
      <c r="R205" s="9" t="s">
        <v>1752</v>
      </c>
      <c r="S205" s="10">
        <v>43297</v>
      </c>
      <c r="T205" s="11">
        <v>43381</v>
      </c>
      <c r="U205" s="12">
        <v>43395</v>
      </c>
      <c r="V205" s="13">
        <v>6634775</v>
      </c>
      <c r="W205" s="19" t="s">
        <v>1937</v>
      </c>
      <c r="X205" s="15" t="s">
        <v>1938</v>
      </c>
      <c r="Y205" s="16">
        <v>48536</v>
      </c>
      <c r="Z205" s="17" t="s">
        <v>1939</v>
      </c>
      <c r="AA205" s="11" t="s">
        <v>1940</v>
      </c>
      <c r="AB205" s="16">
        <v>15308</v>
      </c>
      <c r="AC205" s="8"/>
      <c r="AD205" s="16" t="s">
        <v>46</v>
      </c>
    </row>
    <row r="206" spans="1:30" x14ac:dyDescent="0.25">
      <c r="A206" s="5">
        <v>51743041</v>
      </c>
      <c r="B206" s="6" t="s">
        <v>1944</v>
      </c>
      <c r="C206" s="6" t="s">
        <v>1945</v>
      </c>
      <c r="D206" s="6" t="s">
        <v>1946</v>
      </c>
      <c r="E206" s="6" t="s">
        <v>1947</v>
      </c>
      <c r="F206" s="6"/>
      <c r="G206" s="6">
        <v>51588225</v>
      </c>
      <c r="H206" s="6" t="s">
        <v>212</v>
      </c>
      <c r="I206" s="6">
        <v>51747002</v>
      </c>
      <c r="J206" s="6" t="s">
        <v>57</v>
      </c>
      <c r="K206" s="5" t="s">
        <v>58</v>
      </c>
      <c r="L206" s="7" t="s">
        <v>59</v>
      </c>
      <c r="M206" s="7" t="s">
        <v>38</v>
      </c>
      <c r="N206" s="8" t="s">
        <v>162</v>
      </c>
      <c r="O206" s="9" t="s">
        <v>1197</v>
      </c>
      <c r="P206" s="8" t="s">
        <v>72</v>
      </c>
      <c r="Q206" s="9" t="s">
        <v>63</v>
      </c>
      <c r="R206" s="9" t="s">
        <v>1752</v>
      </c>
      <c r="S206" s="10">
        <v>43297</v>
      </c>
      <c r="T206" s="11">
        <v>43381</v>
      </c>
      <c r="U206" s="12">
        <v>43395</v>
      </c>
      <c r="V206" s="13">
        <v>6634776</v>
      </c>
      <c r="W206" s="19" t="s">
        <v>1948</v>
      </c>
      <c r="X206" s="15" t="s">
        <v>1949</v>
      </c>
      <c r="Y206" s="16">
        <v>48537</v>
      </c>
      <c r="Z206" s="17" t="s">
        <v>1950</v>
      </c>
      <c r="AA206" s="11" t="s">
        <v>1951</v>
      </c>
      <c r="AB206" s="18">
        <v>15313</v>
      </c>
      <c r="AC206" s="9"/>
      <c r="AD206" s="16" t="s">
        <v>46</v>
      </c>
    </row>
    <row r="207" spans="1:30" x14ac:dyDescent="0.25">
      <c r="A207" s="5">
        <v>51741229</v>
      </c>
      <c r="B207" s="6" t="s">
        <v>1952</v>
      </c>
      <c r="C207" s="6" t="s">
        <v>1953</v>
      </c>
      <c r="D207" s="6" t="s">
        <v>1954</v>
      </c>
      <c r="E207" s="6" t="s">
        <v>1955</v>
      </c>
      <c r="F207" s="6"/>
      <c r="G207" s="6">
        <v>51591940</v>
      </c>
      <c r="H207" s="6" t="s">
        <v>171</v>
      </c>
      <c r="I207" s="6">
        <v>51609648</v>
      </c>
      <c r="J207" s="6" t="s">
        <v>149</v>
      </c>
      <c r="K207" s="5" t="s">
        <v>58</v>
      </c>
      <c r="L207" s="7" t="s">
        <v>59</v>
      </c>
      <c r="M207" s="7" t="s">
        <v>38</v>
      </c>
      <c r="N207" s="8" t="s">
        <v>151</v>
      </c>
      <c r="O207" s="9" t="s">
        <v>760</v>
      </c>
      <c r="P207" s="8" t="s">
        <v>62</v>
      </c>
      <c r="Q207" s="9" t="s">
        <v>63</v>
      </c>
      <c r="R207" s="9" t="s">
        <v>1752</v>
      </c>
      <c r="S207" s="10">
        <v>43285</v>
      </c>
      <c r="T207" s="11">
        <v>43318</v>
      </c>
      <c r="U207" s="12">
        <v>43346</v>
      </c>
      <c r="V207" s="13">
        <v>6634738</v>
      </c>
      <c r="W207" s="19" t="s">
        <v>1956</v>
      </c>
      <c r="X207" s="15" t="s">
        <v>1957</v>
      </c>
      <c r="Y207" s="16">
        <v>69012</v>
      </c>
      <c r="Z207" s="17" t="s">
        <v>1958</v>
      </c>
      <c r="AA207" s="11" t="s">
        <v>1959</v>
      </c>
      <c r="AB207" s="18">
        <v>15343</v>
      </c>
      <c r="AC207" s="8"/>
      <c r="AD207" s="16" t="s">
        <v>46</v>
      </c>
    </row>
    <row r="208" spans="1:30" x14ac:dyDescent="0.25">
      <c r="A208" s="5">
        <v>51742638</v>
      </c>
      <c r="B208" s="6" t="s">
        <v>1963</v>
      </c>
      <c r="C208" s="6" t="s">
        <v>1964</v>
      </c>
      <c r="D208" s="6" t="s">
        <v>1965</v>
      </c>
      <c r="E208" s="6" t="s">
        <v>1966</v>
      </c>
      <c r="F208" s="6"/>
      <c r="G208" s="6">
        <v>51737073</v>
      </c>
      <c r="H208" s="6" t="s">
        <v>56</v>
      </c>
      <c r="I208" s="6">
        <v>51747002</v>
      </c>
      <c r="J208" s="6" t="s">
        <v>57</v>
      </c>
      <c r="K208" s="5" t="s">
        <v>58</v>
      </c>
      <c r="L208" s="7" t="s">
        <v>59</v>
      </c>
      <c r="M208" s="7" t="s">
        <v>38</v>
      </c>
      <c r="N208" s="8" t="s">
        <v>60</v>
      </c>
      <c r="O208" s="9" t="s">
        <v>1197</v>
      </c>
      <c r="P208" s="8" t="s">
        <v>72</v>
      </c>
      <c r="Q208" s="9" t="s">
        <v>63</v>
      </c>
      <c r="R208" s="9" t="s">
        <v>1752</v>
      </c>
      <c r="S208" s="10">
        <v>43297</v>
      </c>
      <c r="T208" s="11">
        <v>43381</v>
      </c>
      <c r="U208" s="12">
        <v>43395</v>
      </c>
      <c r="V208" s="13">
        <v>6634777</v>
      </c>
      <c r="W208" s="19" t="s">
        <v>1967</v>
      </c>
      <c r="X208" s="15" t="s">
        <v>1968</v>
      </c>
      <c r="Y208" s="16">
        <v>48538</v>
      </c>
      <c r="Z208" s="17" t="s">
        <v>1969</v>
      </c>
      <c r="AA208" s="11" t="s">
        <v>1970</v>
      </c>
      <c r="AB208" s="16">
        <v>15311</v>
      </c>
      <c r="AC208" s="8"/>
      <c r="AD208" s="16" t="s">
        <v>46</v>
      </c>
    </row>
    <row r="209" spans="1:30" x14ac:dyDescent="0.25">
      <c r="A209" s="5">
        <v>51741205</v>
      </c>
      <c r="B209" s="6" t="s">
        <v>1971</v>
      </c>
      <c r="C209" s="6" t="s">
        <v>1972</v>
      </c>
      <c r="D209" s="6" t="s">
        <v>1973</v>
      </c>
      <c r="E209" s="6" t="s">
        <v>1974</v>
      </c>
      <c r="F209" s="6"/>
      <c r="G209" s="6">
        <v>51743367</v>
      </c>
      <c r="H209" s="6" t="s">
        <v>505</v>
      </c>
      <c r="I209" s="6">
        <v>51564379</v>
      </c>
      <c r="J209" s="6" t="s">
        <v>492</v>
      </c>
      <c r="K209" s="5" t="s">
        <v>58</v>
      </c>
      <c r="L209" s="7" t="s">
        <v>59</v>
      </c>
      <c r="M209" s="7" t="s">
        <v>38</v>
      </c>
      <c r="N209" s="8" t="s">
        <v>496</v>
      </c>
      <c r="O209" s="9" t="s">
        <v>1975</v>
      </c>
      <c r="P209" s="8" t="s">
        <v>62</v>
      </c>
      <c r="Q209" s="9" t="s">
        <v>63</v>
      </c>
      <c r="R209" s="9" t="s">
        <v>1752</v>
      </c>
      <c r="S209" s="10">
        <v>43287</v>
      </c>
      <c r="T209" s="11">
        <v>43318</v>
      </c>
      <c r="U209" s="12">
        <v>43339</v>
      </c>
      <c r="V209" s="13">
        <v>6634752</v>
      </c>
      <c r="W209" s="19" t="s">
        <v>1976</v>
      </c>
      <c r="X209" s="15" t="s">
        <v>1977</v>
      </c>
      <c r="Y209" s="16">
        <v>48572</v>
      </c>
      <c r="Z209" s="17" t="s">
        <v>1978</v>
      </c>
      <c r="AA209" s="11" t="s">
        <v>1979</v>
      </c>
      <c r="AB209" s="16">
        <v>17085</v>
      </c>
      <c r="AC209" s="8">
        <v>15328</v>
      </c>
      <c r="AD209" s="16" t="s">
        <v>46</v>
      </c>
    </row>
    <row r="210" spans="1:30" x14ac:dyDescent="0.25">
      <c r="A210" s="5">
        <v>51721817</v>
      </c>
      <c r="B210" s="6" t="s">
        <v>1980</v>
      </c>
      <c r="C210" s="6" t="s">
        <v>1981</v>
      </c>
      <c r="D210" s="6" t="s">
        <v>1982</v>
      </c>
      <c r="E210" s="6" t="s">
        <v>1983</v>
      </c>
      <c r="F210" s="6"/>
      <c r="G210" s="6">
        <v>51578947</v>
      </c>
      <c r="H210" s="6" t="s">
        <v>65</v>
      </c>
      <c r="I210" s="6">
        <v>51747002</v>
      </c>
      <c r="J210" s="6" t="s">
        <v>57</v>
      </c>
      <c r="K210" s="5" t="s">
        <v>58</v>
      </c>
      <c r="L210" s="7" t="s">
        <v>59</v>
      </c>
      <c r="M210" s="7" t="s">
        <v>38</v>
      </c>
      <c r="N210" s="8" t="s">
        <v>60</v>
      </c>
      <c r="O210" s="9" t="s">
        <v>585</v>
      </c>
      <c r="P210" s="8" t="s">
        <v>72</v>
      </c>
      <c r="Q210" s="9" t="s">
        <v>63</v>
      </c>
      <c r="R210" s="9" t="s">
        <v>998</v>
      </c>
      <c r="S210" s="10">
        <v>43153</v>
      </c>
      <c r="T210" s="11">
        <v>43409</v>
      </c>
      <c r="U210" s="12">
        <v>43423</v>
      </c>
      <c r="V210" s="13">
        <v>6624953</v>
      </c>
      <c r="W210" s="19" t="s">
        <v>1984</v>
      </c>
      <c r="X210" s="15" t="s">
        <v>1985</v>
      </c>
      <c r="Y210" s="16">
        <v>69801</v>
      </c>
      <c r="Z210" s="17" t="s">
        <v>1986</v>
      </c>
      <c r="AA210" s="11" t="s">
        <v>1987</v>
      </c>
      <c r="AB210" s="18">
        <v>650</v>
      </c>
      <c r="AC210" s="8"/>
      <c r="AD210" s="16" t="s">
        <v>46</v>
      </c>
    </row>
    <row r="211" spans="1:30" x14ac:dyDescent="0.25">
      <c r="A211" s="5">
        <v>51722234</v>
      </c>
      <c r="B211" s="6" t="s">
        <v>1995</v>
      </c>
      <c r="C211" s="6" t="s">
        <v>1996</v>
      </c>
      <c r="D211" s="6" t="s">
        <v>1997</v>
      </c>
      <c r="E211" s="6" t="s">
        <v>1998</v>
      </c>
      <c r="F211" s="6"/>
      <c r="G211" s="6">
        <v>51698640</v>
      </c>
      <c r="H211" s="6" t="s">
        <v>248</v>
      </c>
      <c r="I211" s="6">
        <v>51747002</v>
      </c>
      <c r="J211" s="6" t="s">
        <v>57</v>
      </c>
      <c r="K211" s="5" t="s">
        <v>58</v>
      </c>
      <c r="L211" s="7" t="s">
        <v>59</v>
      </c>
      <c r="M211" s="7" t="s">
        <v>38</v>
      </c>
      <c r="N211" s="8" t="s">
        <v>60</v>
      </c>
      <c r="O211" s="9" t="s">
        <v>585</v>
      </c>
      <c r="P211" s="8" t="s">
        <v>72</v>
      </c>
      <c r="Q211" s="9" t="s">
        <v>63</v>
      </c>
      <c r="R211" s="9" t="s">
        <v>998</v>
      </c>
      <c r="S211" s="10">
        <v>43157</v>
      </c>
      <c r="T211" s="11">
        <v>43409</v>
      </c>
      <c r="U211" s="12">
        <v>43423</v>
      </c>
      <c r="V211" s="13">
        <v>6624962</v>
      </c>
      <c r="W211" s="19" t="s">
        <v>1999</v>
      </c>
      <c r="X211" s="15" t="s">
        <v>2000</v>
      </c>
      <c r="Y211" s="16">
        <v>69810</v>
      </c>
      <c r="Z211" s="17" t="s">
        <v>2001</v>
      </c>
      <c r="AA211" s="11" t="s">
        <v>2002</v>
      </c>
      <c r="AB211" s="16">
        <v>4796</v>
      </c>
      <c r="AC211" s="8"/>
      <c r="AD211" s="16" t="s">
        <v>46</v>
      </c>
    </row>
    <row r="212" spans="1:30" x14ac:dyDescent="0.25">
      <c r="A212" s="5">
        <v>51742635</v>
      </c>
      <c r="B212" s="6" t="s">
        <v>2003</v>
      </c>
      <c r="C212" s="6" t="s">
        <v>2004</v>
      </c>
      <c r="D212" s="6" t="s">
        <v>2005</v>
      </c>
      <c r="E212" s="6" t="s">
        <v>2006</v>
      </c>
      <c r="F212" s="6"/>
      <c r="G212" s="6">
        <v>51615282</v>
      </c>
      <c r="H212" s="6" t="s">
        <v>91</v>
      </c>
      <c r="I212" s="6">
        <v>51747002</v>
      </c>
      <c r="J212" s="6" t="s">
        <v>57</v>
      </c>
      <c r="K212" s="5" t="s">
        <v>58</v>
      </c>
      <c r="L212" s="7" t="s">
        <v>59</v>
      </c>
      <c r="M212" s="7" t="s">
        <v>38</v>
      </c>
      <c r="N212" s="8" t="s">
        <v>92</v>
      </c>
      <c r="O212" s="9" t="s">
        <v>326</v>
      </c>
      <c r="P212" s="8" t="s">
        <v>72</v>
      </c>
      <c r="Q212" s="9" t="s">
        <v>63</v>
      </c>
      <c r="R212" s="9" t="s">
        <v>1752</v>
      </c>
      <c r="S212" s="10">
        <v>43297</v>
      </c>
      <c r="T212" s="11">
        <v>43752</v>
      </c>
      <c r="U212" s="12"/>
      <c r="V212" s="13">
        <v>6634772</v>
      </c>
      <c r="W212" s="19" t="s">
        <v>2007</v>
      </c>
      <c r="X212" s="15" t="s">
        <v>2008</v>
      </c>
      <c r="Y212" s="16">
        <v>48534</v>
      </c>
      <c r="Z212" s="17" t="s">
        <v>2009</v>
      </c>
      <c r="AA212" s="11" t="s">
        <v>2010</v>
      </c>
      <c r="AB212" s="18">
        <v>15305</v>
      </c>
      <c r="AC212" s="8"/>
      <c r="AD212" s="16" t="s">
        <v>46</v>
      </c>
    </row>
    <row r="213" spans="1:30" x14ac:dyDescent="0.25">
      <c r="A213" s="5">
        <v>51722220</v>
      </c>
      <c r="B213" s="6" t="s">
        <v>2011</v>
      </c>
      <c r="C213" s="6" t="s">
        <v>2012</v>
      </c>
      <c r="D213" s="6" t="s">
        <v>2013</v>
      </c>
      <c r="E213" s="6" t="s">
        <v>2014</v>
      </c>
      <c r="F213" s="6"/>
      <c r="G213" s="6">
        <v>51578947</v>
      </c>
      <c r="H213" s="6" t="s">
        <v>65</v>
      </c>
      <c r="I213" s="6">
        <v>51747002</v>
      </c>
      <c r="J213" s="6" t="s">
        <v>57</v>
      </c>
      <c r="K213" s="5" t="s">
        <v>58</v>
      </c>
      <c r="L213" s="7" t="s">
        <v>59</v>
      </c>
      <c r="M213" s="7" t="s">
        <v>38</v>
      </c>
      <c r="N213" s="8" t="s">
        <v>60</v>
      </c>
      <c r="O213" s="9" t="s">
        <v>585</v>
      </c>
      <c r="P213" s="8" t="s">
        <v>72</v>
      </c>
      <c r="Q213" s="9" t="s">
        <v>63</v>
      </c>
      <c r="R213" s="9" t="s">
        <v>998</v>
      </c>
      <c r="S213" s="10">
        <v>43157</v>
      </c>
      <c r="T213" s="11">
        <v>43409</v>
      </c>
      <c r="U213" s="12">
        <v>43423</v>
      </c>
      <c r="V213" s="13">
        <v>6624970</v>
      </c>
      <c r="W213" s="19" t="s">
        <v>2015</v>
      </c>
      <c r="X213" s="15" t="s">
        <v>2016</v>
      </c>
      <c r="Y213" s="16">
        <v>69818</v>
      </c>
      <c r="Z213" s="17" t="s">
        <v>2017</v>
      </c>
      <c r="AA213" s="11" t="s">
        <v>2018</v>
      </c>
      <c r="AB213" s="18">
        <v>5610</v>
      </c>
      <c r="AC213" s="8"/>
      <c r="AD213" s="16" t="s">
        <v>46</v>
      </c>
    </row>
    <row r="214" spans="1:30" x14ac:dyDescent="0.25">
      <c r="A214" s="5">
        <v>51726361</v>
      </c>
      <c r="B214" s="6" t="s">
        <v>2019</v>
      </c>
      <c r="C214" s="6" t="s">
        <v>2020</v>
      </c>
      <c r="D214" s="6" t="s">
        <v>2021</v>
      </c>
      <c r="E214" s="6" t="s">
        <v>2022</v>
      </c>
      <c r="F214" s="6" t="s">
        <v>2023</v>
      </c>
      <c r="G214" s="6">
        <v>51698640</v>
      </c>
      <c r="H214" s="6" t="s">
        <v>248</v>
      </c>
      <c r="I214" s="6">
        <v>51747002</v>
      </c>
      <c r="J214" s="6" t="s">
        <v>57</v>
      </c>
      <c r="K214" s="5" t="s">
        <v>58</v>
      </c>
      <c r="L214" s="7" t="s">
        <v>59</v>
      </c>
      <c r="M214" s="7" t="s">
        <v>38</v>
      </c>
      <c r="N214" s="8" t="s">
        <v>60</v>
      </c>
      <c r="O214" s="9" t="s">
        <v>640</v>
      </c>
      <c r="P214" s="8" t="s">
        <v>72</v>
      </c>
      <c r="Q214" s="9" t="s">
        <v>63</v>
      </c>
      <c r="R214" s="9" t="s">
        <v>11903</v>
      </c>
      <c r="S214" s="10">
        <v>43187</v>
      </c>
      <c r="T214" s="11">
        <v>43409</v>
      </c>
      <c r="U214" s="12">
        <v>43423</v>
      </c>
      <c r="V214" s="13">
        <v>6624000</v>
      </c>
      <c r="W214" s="19" t="s">
        <v>2024</v>
      </c>
      <c r="X214" s="15" t="s">
        <v>2025</v>
      </c>
      <c r="Y214" s="16">
        <v>48462</v>
      </c>
      <c r="Z214" s="17" t="s">
        <v>2026</v>
      </c>
      <c r="AA214" s="11" t="s">
        <v>2027</v>
      </c>
      <c r="AB214" s="18">
        <v>2939</v>
      </c>
      <c r="AC214" s="8"/>
      <c r="AD214" s="16" t="s">
        <v>46</v>
      </c>
    </row>
    <row r="215" spans="1:30" x14ac:dyDescent="0.25">
      <c r="A215" s="5">
        <v>51726359</v>
      </c>
      <c r="B215" s="6" t="s">
        <v>2028</v>
      </c>
      <c r="C215" s="6" t="s">
        <v>2029</v>
      </c>
      <c r="D215" s="6" t="s">
        <v>2030</v>
      </c>
      <c r="E215" s="6" t="s">
        <v>2031</v>
      </c>
      <c r="F215" s="6" t="s">
        <v>2032</v>
      </c>
      <c r="G215" s="6">
        <v>51698640</v>
      </c>
      <c r="H215" s="6" t="s">
        <v>248</v>
      </c>
      <c r="I215" s="6">
        <v>51747002</v>
      </c>
      <c r="J215" s="6" t="s">
        <v>57</v>
      </c>
      <c r="K215" s="5" t="s">
        <v>58</v>
      </c>
      <c r="L215" s="7" t="s">
        <v>59</v>
      </c>
      <c r="M215" s="7" t="s">
        <v>38</v>
      </c>
      <c r="N215" s="8" t="s">
        <v>60</v>
      </c>
      <c r="O215" s="9" t="s">
        <v>640</v>
      </c>
      <c r="P215" s="8" t="s">
        <v>72</v>
      </c>
      <c r="Q215" s="9" t="s">
        <v>63</v>
      </c>
      <c r="R215" s="9" t="s">
        <v>11903</v>
      </c>
      <c r="S215" s="10">
        <v>43187</v>
      </c>
      <c r="T215" s="11">
        <v>43409</v>
      </c>
      <c r="U215" s="12">
        <v>43423</v>
      </c>
      <c r="V215" s="13">
        <v>6624006</v>
      </c>
      <c r="W215" s="19" t="s">
        <v>2033</v>
      </c>
      <c r="X215" s="15" t="s">
        <v>2034</v>
      </c>
      <c r="Y215" s="16">
        <v>48486</v>
      </c>
      <c r="Z215" s="17" t="s">
        <v>2035</v>
      </c>
      <c r="AA215" s="11" t="s">
        <v>2036</v>
      </c>
      <c r="AB215" s="18">
        <v>1654</v>
      </c>
      <c r="AC215" s="8"/>
      <c r="AD215" s="16" t="s">
        <v>46</v>
      </c>
    </row>
    <row r="216" spans="1:30" x14ac:dyDescent="0.25">
      <c r="A216" s="5">
        <v>51725454</v>
      </c>
      <c r="B216" s="6" t="s">
        <v>2037</v>
      </c>
      <c r="C216" s="6" t="s">
        <v>2038</v>
      </c>
      <c r="D216" s="6" t="s">
        <v>2039</v>
      </c>
      <c r="E216" s="6" t="s">
        <v>2040</v>
      </c>
      <c r="F216" s="6" t="s">
        <v>922</v>
      </c>
      <c r="G216" s="6">
        <v>51578947</v>
      </c>
      <c r="H216" s="6" t="s">
        <v>65</v>
      </c>
      <c r="I216" s="6">
        <v>51747002</v>
      </c>
      <c r="J216" s="6" t="s">
        <v>57</v>
      </c>
      <c r="K216" s="5" t="s">
        <v>58</v>
      </c>
      <c r="L216" s="7" t="s">
        <v>59</v>
      </c>
      <c r="M216" s="7" t="s">
        <v>38</v>
      </c>
      <c r="N216" s="8" t="s">
        <v>60</v>
      </c>
      <c r="O216" s="9" t="s">
        <v>640</v>
      </c>
      <c r="P216" s="8" t="s">
        <v>72</v>
      </c>
      <c r="Q216" s="9" t="s">
        <v>63</v>
      </c>
      <c r="R216" s="9" t="s">
        <v>11903</v>
      </c>
      <c r="S216" s="10">
        <v>43180</v>
      </c>
      <c r="T216" s="11">
        <v>43409</v>
      </c>
      <c r="U216" s="12">
        <v>43423</v>
      </c>
      <c r="V216" s="13">
        <v>6624141</v>
      </c>
      <c r="W216" s="19" t="s">
        <v>2041</v>
      </c>
      <c r="X216" s="15" t="s">
        <v>2042</v>
      </c>
      <c r="Y216" s="16">
        <v>48464</v>
      </c>
      <c r="Z216" s="17" t="s">
        <v>2043</v>
      </c>
      <c r="AA216" s="11" t="s">
        <v>2044</v>
      </c>
      <c r="AB216" s="18">
        <v>203</v>
      </c>
      <c r="AC216" s="8"/>
      <c r="AD216" s="16" t="s">
        <v>46</v>
      </c>
    </row>
    <row r="217" spans="1:30" x14ac:dyDescent="0.25">
      <c r="A217" s="5">
        <v>51725688</v>
      </c>
      <c r="B217" s="6" t="s">
        <v>2045</v>
      </c>
      <c r="C217" s="6" t="s">
        <v>2046</v>
      </c>
      <c r="D217" s="6" t="s">
        <v>2047</v>
      </c>
      <c r="E217" s="6" t="s">
        <v>2048</v>
      </c>
      <c r="F217" s="6" t="s">
        <v>2049</v>
      </c>
      <c r="G217" s="6">
        <v>51615282</v>
      </c>
      <c r="H217" s="6" t="s">
        <v>91</v>
      </c>
      <c r="I217" s="6">
        <v>51747002</v>
      </c>
      <c r="J217" s="6" t="s">
        <v>57</v>
      </c>
      <c r="K217" s="5" t="s">
        <v>58</v>
      </c>
      <c r="L217" s="7" t="s">
        <v>59</v>
      </c>
      <c r="M217" s="7" t="s">
        <v>38</v>
      </c>
      <c r="N217" s="8" t="s">
        <v>92</v>
      </c>
      <c r="O217" s="9" t="s">
        <v>640</v>
      </c>
      <c r="P217" s="8" t="s">
        <v>72</v>
      </c>
      <c r="Q217" s="9" t="s">
        <v>63</v>
      </c>
      <c r="R217" s="9" t="s">
        <v>11903</v>
      </c>
      <c r="S217" s="10">
        <v>43182</v>
      </c>
      <c r="T217" s="11">
        <v>43409</v>
      </c>
      <c r="U217" s="12">
        <v>43423</v>
      </c>
      <c r="V217" s="13">
        <v>6624155</v>
      </c>
      <c r="W217" s="19" t="s">
        <v>2050</v>
      </c>
      <c r="X217" s="15" t="s">
        <v>2051</v>
      </c>
      <c r="Y217" s="16">
        <v>48475</v>
      </c>
      <c r="Z217" s="17" t="s">
        <v>2052</v>
      </c>
      <c r="AA217" s="11" t="s">
        <v>2053</v>
      </c>
      <c r="AB217" s="18">
        <v>15488</v>
      </c>
      <c r="AC217" s="8"/>
      <c r="AD217" s="16" t="s">
        <v>46</v>
      </c>
    </row>
    <row r="218" spans="1:30" x14ac:dyDescent="0.25">
      <c r="A218" s="5">
        <v>51743021</v>
      </c>
      <c r="B218" s="6" t="s">
        <v>2054</v>
      </c>
      <c r="C218" s="6" t="s">
        <v>2055</v>
      </c>
      <c r="D218" s="6" t="s">
        <v>2056</v>
      </c>
      <c r="E218" s="6" t="s">
        <v>2057</v>
      </c>
      <c r="F218" s="6"/>
      <c r="G218" s="6">
        <v>51559927</v>
      </c>
      <c r="H218" s="6" t="s">
        <v>409</v>
      </c>
      <c r="I218" s="6">
        <v>51772919</v>
      </c>
      <c r="J218" s="6" t="s">
        <v>186</v>
      </c>
      <c r="K218" s="5" t="s">
        <v>58</v>
      </c>
      <c r="L218" s="7" t="s">
        <v>59</v>
      </c>
      <c r="M218" s="7" t="s">
        <v>38</v>
      </c>
      <c r="N218" s="8" t="s">
        <v>413</v>
      </c>
      <c r="O218" s="9" t="s">
        <v>61</v>
      </c>
      <c r="P218" s="8" t="s">
        <v>62</v>
      </c>
      <c r="Q218" s="9" t="s">
        <v>63</v>
      </c>
      <c r="R218" s="9" t="s">
        <v>1752</v>
      </c>
      <c r="S218" s="10">
        <v>43300</v>
      </c>
      <c r="T218" s="11">
        <v>43346</v>
      </c>
      <c r="U218" s="12">
        <v>43360</v>
      </c>
      <c r="V218" s="13">
        <v>6634781</v>
      </c>
      <c r="W218" s="19" t="s">
        <v>2058</v>
      </c>
      <c r="X218" s="15" t="s">
        <v>2059</v>
      </c>
      <c r="Y218" s="16">
        <v>69450</v>
      </c>
      <c r="Z218" s="17" t="s">
        <v>2060</v>
      </c>
      <c r="AA218" s="11" t="s">
        <v>2061</v>
      </c>
      <c r="AB218" s="18">
        <v>15320</v>
      </c>
      <c r="AC218" s="8" t="s">
        <v>15718</v>
      </c>
      <c r="AD218" s="16" t="s">
        <v>46</v>
      </c>
    </row>
    <row r="219" spans="1:30" x14ac:dyDescent="0.25">
      <c r="A219" s="5">
        <v>51743367</v>
      </c>
      <c r="B219" s="6" t="s">
        <v>505</v>
      </c>
      <c r="C219" s="6" t="s">
        <v>2064</v>
      </c>
      <c r="D219" s="6" t="s">
        <v>2065</v>
      </c>
      <c r="E219" s="6" t="s">
        <v>2066</v>
      </c>
      <c r="F219" s="6"/>
      <c r="G219" s="6">
        <v>51564379</v>
      </c>
      <c r="H219" s="6" t="s">
        <v>492</v>
      </c>
      <c r="I219" s="6">
        <v>51621455</v>
      </c>
      <c r="J219" s="6" t="s">
        <v>150</v>
      </c>
      <c r="K219" s="5" t="s">
        <v>70</v>
      </c>
      <c r="L219" s="7" t="s">
        <v>37</v>
      </c>
      <c r="M219" s="7" t="s">
        <v>38</v>
      </c>
      <c r="N219" s="8" t="s">
        <v>496</v>
      </c>
      <c r="O219" s="9" t="s">
        <v>1301</v>
      </c>
      <c r="P219" s="8" t="s">
        <v>72</v>
      </c>
      <c r="Q219" s="9" t="s">
        <v>73</v>
      </c>
      <c r="R219" s="9" t="s">
        <v>1752</v>
      </c>
      <c r="S219" s="10">
        <v>43304</v>
      </c>
      <c r="T219" s="11">
        <v>43311</v>
      </c>
      <c r="U219" s="12">
        <v>43332</v>
      </c>
      <c r="V219" s="13">
        <v>6634783</v>
      </c>
      <c r="W219" s="19" t="s">
        <v>2067</v>
      </c>
      <c r="X219" s="15" t="s">
        <v>2068</v>
      </c>
      <c r="Y219" s="16">
        <v>48541</v>
      </c>
      <c r="Z219" s="17" t="s">
        <v>2069</v>
      </c>
      <c r="AA219" s="11" t="s">
        <v>2070</v>
      </c>
      <c r="AB219" s="18">
        <v>15319</v>
      </c>
      <c r="AC219" s="8"/>
      <c r="AD219" s="16" t="s">
        <v>46</v>
      </c>
    </row>
    <row r="220" spans="1:30" x14ac:dyDescent="0.25">
      <c r="A220" s="5">
        <v>51743515</v>
      </c>
      <c r="B220" s="6" t="s">
        <v>2071</v>
      </c>
      <c r="C220" s="6" t="s">
        <v>2072</v>
      </c>
      <c r="D220" s="6" t="s">
        <v>2073</v>
      </c>
      <c r="E220" s="6" t="s">
        <v>2074</v>
      </c>
      <c r="F220" s="6"/>
      <c r="G220" s="6">
        <v>51607523</v>
      </c>
      <c r="H220" s="6" t="s">
        <v>185</v>
      </c>
      <c r="I220" s="6">
        <v>51772919</v>
      </c>
      <c r="J220" s="6" t="s">
        <v>186</v>
      </c>
      <c r="K220" s="5" t="s">
        <v>284</v>
      </c>
      <c r="L220" s="7" t="s">
        <v>59</v>
      </c>
      <c r="M220" s="7" t="s">
        <v>38</v>
      </c>
      <c r="N220" s="8" t="s">
        <v>187</v>
      </c>
      <c r="O220" s="9" t="s">
        <v>61</v>
      </c>
      <c r="P220" s="8" t="s">
        <v>62</v>
      </c>
      <c r="Q220" s="9" t="s">
        <v>285</v>
      </c>
      <c r="R220" s="9" t="s">
        <v>1752</v>
      </c>
      <c r="S220" s="10">
        <v>43301</v>
      </c>
      <c r="T220" s="11">
        <v>43346</v>
      </c>
      <c r="U220" s="12">
        <v>43360</v>
      </c>
      <c r="V220" s="13">
        <v>6624983</v>
      </c>
      <c r="W220" s="19" t="s">
        <v>2075</v>
      </c>
      <c r="X220" s="15" t="s">
        <v>2076</v>
      </c>
      <c r="Y220" s="16">
        <v>48542</v>
      </c>
      <c r="Z220" s="17" t="s">
        <v>2077</v>
      </c>
      <c r="AA220" s="11" t="s">
        <v>2078</v>
      </c>
      <c r="AB220" s="18">
        <v>15355</v>
      </c>
      <c r="AC220" s="8"/>
      <c r="AD220" s="16" t="s">
        <v>46</v>
      </c>
    </row>
    <row r="221" spans="1:30" x14ac:dyDescent="0.25">
      <c r="A221" s="5">
        <v>51744285</v>
      </c>
      <c r="B221" s="6" t="s">
        <v>2079</v>
      </c>
      <c r="C221" s="6" t="s">
        <v>2080</v>
      </c>
      <c r="D221" s="6" t="s">
        <v>2081</v>
      </c>
      <c r="E221" s="6" t="s">
        <v>2082</v>
      </c>
      <c r="F221" s="6"/>
      <c r="G221" s="6">
        <v>51577893</v>
      </c>
      <c r="H221" s="6" t="s">
        <v>546</v>
      </c>
      <c r="I221" s="6">
        <v>51772919</v>
      </c>
      <c r="J221" s="6" t="s">
        <v>186</v>
      </c>
      <c r="K221" s="5" t="s">
        <v>58</v>
      </c>
      <c r="L221" s="7" t="s">
        <v>59</v>
      </c>
      <c r="M221" s="7" t="s">
        <v>38</v>
      </c>
      <c r="N221" s="8" t="s">
        <v>187</v>
      </c>
      <c r="O221" s="9" t="s">
        <v>61</v>
      </c>
      <c r="P221" s="8" t="s">
        <v>62</v>
      </c>
      <c r="Q221" s="9" t="s">
        <v>63</v>
      </c>
      <c r="R221" s="9" t="s">
        <v>1752</v>
      </c>
      <c r="S221" s="10">
        <v>43306</v>
      </c>
      <c r="T221" s="11">
        <v>43360</v>
      </c>
      <c r="U221" s="12">
        <v>43374</v>
      </c>
      <c r="V221" s="13">
        <v>6624985</v>
      </c>
      <c r="W221" s="19" t="s">
        <v>2083</v>
      </c>
      <c r="X221" s="15" t="s">
        <v>2084</v>
      </c>
      <c r="Y221" s="16">
        <v>48544</v>
      </c>
      <c r="Z221" s="17" t="s">
        <v>2085</v>
      </c>
      <c r="AA221" s="11" t="s">
        <v>2086</v>
      </c>
      <c r="AB221" s="18">
        <v>15359</v>
      </c>
      <c r="AC221" s="8"/>
      <c r="AD221" s="16" t="s">
        <v>46</v>
      </c>
    </row>
    <row r="222" spans="1:30" x14ac:dyDescent="0.25">
      <c r="A222" s="5">
        <v>51744287</v>
      </c>
      <c r="B222" s="6" t="s">
        <v>2087</v>
      </c>
      <c r="C222" s="6" t="s">
        <v>2088</v>
      </c>
      <c r="D222" s="6" t="s">
        <v>2089</v>
      </c>
      <c r="E222" s="6" t="s">
        <v>2090</v>
      </c>
      <c r="F222" s="6"/>
      <c r="G222" s="6">
        <v>51607523</v>
      </c>
      <c r="H222" s="6" t="s">
        <v>185</v>
      </c>
      <c r="I222" s="6">
        <v>51772919</v>
      </c>
      <c r="J222" s="6" t="s">
        <v>186</v>
      </c>
      <c r="K222" s="5" t="s">
        <v>58</v>
      </c>
      <c r="L222" s="7" t="s">
        <v>59</v>
      </c>
      <c r="M222" s="7" t="s">
        <v>38</v>
      </c>
      <c r="N222" s="8" t="s">
        <v>187</v>
      </c>
      <c r="O222" s="9" t="s">
        <v>61</v>
      </c>
      <c r="P222" s="8" t="s">
        <v>62</v>
      </c>
      <c r="Q222" s="9" t="s">
        <v>63</v>
      </c>
      <c r="R222" s="9" t="s">
        <v>1752</v>
      </c>
      <c r="S222" s="10">
        <v>43306</v>
      </c>
      <c r="T222" s="11">
        <v>43353</v>
      </c>
      <c r="U222" s="12">
        <v>43367</v>
      </c>
      <c r="V222" s="13">
        <v>6624987</v>
      </c>
      <c r="W222" s="19" t="s">
        <v>2091</v>
      </c>
      <c r="X222" s="15" t="s">
        <v>2092</v>
      </c>
      <c r="Y222" s="16">
        <v>48588</v>
      </c>
      <c r="Z222" s="17" t="s">
        <v>2093</v>
      </c>
      <c r="AA222" s="11" t="s">
        <v>2094</v>
      </c>
      <c r="AB222" s="18">
        <v>15358</v>
      </c>
      <c r="AC222" s="8"/>
      <c r="AD222" s="16" t="s">
        <v>46</v>
      </c>
    </row>
    <row r="223" spans="1:30" x14ac:dyDescent="0.25">
      <c r="A223" s="5">
        <v>51757905</v>
      </c>
      <c r="B223" s="6" t="s">
        <v>304</v>
      </c>
      <c r="C223" s="6" t="s">
        <v>2095</v>
      </c>
      <c r="D223" s="6" t="s">
        <v>2096</v>
      </c>
      <c r="E223" s="6" t="s">
        <v>2097</v>
      </c>
      <c r="F223" s="6"/>
      <c r="G223" s="6">
        <v>51547367</v>
      </c>
      <c r="H223" s="6" t="s">
        <v>50</v>
      </c>
      <c r="I223" s="6">
        <v>40166880</v>
      </c>
      <c r="J223" s="6" t="s">
        <v>51</v>
      </c>
      <c r="K223" s="5" t="s">
        <v>52</v>
      </c>
      <c r="L223" s="7" t="s">
        <v>37</v>
      </c>
      <c r="M223" s="7" t="s">
        <v>38</v>
      </c>
      <c r="N223" s="8" t="s">
        <v>39</v>
      </c>
      <c r="O223" s="9" t="s">
        <v>2098</v>
      </c>
      <c r="P223" s="8" t="s">
        <v>39</v>
      </c>
      <c r="Q223" s="9" t="s">
        <v>53</v>
      </c>
      <c r="R223" s="9" t="s">
        <v>15719</v>
      </c>
      <c r="S223" s="10">
        <v>41554</v>
      </c>
      <c r="T223" s="11"/>
      <c r="U223" s="12"/>
      <c r="V223" s="13">
        <v>6253565</v>
      </c>
      <c r="W223" s="19" t="s">
        <v>2099</v>
      </c>
      <c r="X223" s="15" t="s">
        <v>2100</v>
      </c>
      <c r="Y223" s="16">
        <v>69524</v>
      </c>
      <c r="Z223" s="17" t="s">
        <v>2101</v>
      </c>
      <c r="AA223" s="11" t="s">
        <v>2102</v>
      </c>
      <c r="AB223" s="18">
        <v>17172</v>
      </c>
      <c r="AC223" s="8">
        <v>17172</v>
      </c>
      <c r="AD223" s="16" t="s">
        <v>46</v>
      </c>
    </row>
    <row r="224" spans="1:30" x14ac:dyDescent="0.25">
      <c r="A224" s="5">
        <v>51743068</v>
      </c>
      <c r="B224" s="6" t="s">
        <v>2105</v>
      </c>
      <c r="C224" s="6" t="s">
        <v>2106</v>
      </c>
      <c r="D224" s="6" t="s">
        <v>2107</v>
      </c>
      <c r="E224" s="6" t="s">
        <v>2108</v>
      </c>
      <c r="F224" s="6"/>
      <c r="G224" s="6">
        <v>51588225</v>
      </c>
      <c r="H224" s="6" t="s">
        <v>212</v>
      </c>
      <c r="I224" s="6">
        <v>51747002</v>
      </c>
      <c r="J224" s="6" t="s">
        <v>57</v>
      </c>
      <c r="K224" s="5" t="s">
        <v>284</v>
      </c>
      <c r="L224" s="7" t="s">
        <v>59</v>
      </c>
      <c r="M224" s="7" t="s">
        <v>38</v>
      </c>
      <c r="N224" s="8" t="s">
        <v>162</v>
      </c>
      <c r="O224" s="9" t="s">
        <v>1090</v>
      </c>
      <c r="P224" s="8" t="s">
        <v>72</v>
      </c>
      <c r="Q224" s="9" t="s">
        <v>285</v>
      </c>
      <c r="R224" s="9" t="s">
        <v>1752</v>
      </c>
      <c r="S224" s="10">
        <v>43301</v>
      </c>
      <c r="T224" s="11">
        <v>43725</v>
      </c>
      <c r="U224" s="12">
        <v>43732</v>
      </c>
      <c r="V224" s="13">
        <v>6624988</v>
      </c>
      <c r="W224" s="19" t="s">
        <v>2109</v>
      </c>
      <c r="X224" s="15" t="s">
        <v>2110</v>
      </c>
      <c r="Y224" s="16">
        <v>48519</v>
      </c>
      <c r="Z224" s="17" t="s">
        <v>2111</v>
      </c>
      <c r="AA224" s="11" t="s">
        <v>2112</v>
      </c>
      <c r="AB224" s="18">
        <v>15372</v>
      </c>
      <c r="AC224" s="8" t="s">
        <v>15720</v>
      </c>
      <c r="AD224" s="16" t="s">
        <v>46</v>
      </c>
    </row>
    <row r="225" spans="1:30" x14ac:dyDescent="0.25">
      <c r="A225" s="5">
        <v>51744224</v>
      </c>
      <c r="B225" s="6" t="s">
        <v>2113</v>
      </c>
      <c r="C225" s="6" t="s">
        <v>2114</v>
      </c>
      <c r="D225" s="6" t="s">
        <v>2115</v>
      </c>
      <c r="E225" s="6" t="s">
        <v>2116</v>
      </c>
      <c r="F225" s="6"/>
      <c r="G225" s="6">
        <v>51577893</v>
      </c>
      <c r="H225" s="6" t="s">
        <v>546</v>
      </c>
      <c r="I225" s="6">
        <v>51772919</v>
      </c>
      <c r="J225" s="6" t="s">
        <v>186</v>
      </c>
      <c r="K225" s="5" t="s">
        <v>284</v>
      </c>
      <c r="L225" s="7" t="s">
        <v>59</v>
      </c>
      <c r="M225" s="7" t="s">
        <v>38</v>
      </c>
      <c r="N225" s="8" t="s">
        <v>187</v>
      </c>
      <c r="O225" s="9" t="s">
        <v>315</v>
      </c>
      <c r="P225" s="8" t="s">
        <v>72</v>
      </c>
      <c r="Q225" s="9" t="s">
        <v>285</v>
      </c>
      <c r="R225" s="9" t="s">
        <v>1752</v>
      </c>
      <c r="S225" s="10">
        <v>43301</v>
      </c>
      <c r="T225" s="11">
        <v>43753</v>
      </c>
      <c r="U225" s="12">
        <v>43767</v>
      </c>
      <c r="V225" s="13">
        <v>6624989</v>
      </c>
      <c r="W225" s="19" t="s">
        <v>2117</v>
      </c>
      <c r="X225" s="15" t="s">
        <v>2118</v>
      </c>
      <c r="Y225" s="16">
        <v>48500</v>
      </c>
      <c r="Z225" s="17" t="s">
        <v>2119</v>
      </c>
      <c r="AA225" s="11" t="s">
        <v>2120</v>
      </c>
      <c r="AB225" s="18">
        <v>15374</v>
      </c>
      <c r="AC225" s="8"/>
      <c r="AD225" s="16" t="s">
        <v>46</v>
      </c>
    </row>
    <row r="226" spans="1:30" x14ac:dyDescent="0.25">
      <c r="A226" s="5">
        <v>51746044</v>
      </c>
      <c r="B226" s="6" t="s">
        <v>15269</v>
      </c>
      <c r="C226" s="6" t="s">
        <v>2121</v>
      </c>
      <c r="D226" s="6" t="s">
        <v>903</v>
      </c>
      <c r="E226" s="6" t="s">
        <v>2122</v>
      </c>
      <c r="F226" s="6"/>
      <c r="G226" s="6">
        <v>51607523</v>
      </c>
      <c r="H226" s="6" t="s">
        <v>185</v>
      </c>
      <c r="I226" s="6">
        <v>51772919</v>
      </c>
      <c r="J226" s="6" t="s">
        <v>186</v>
      </c>
      <c r="K226" s="5" t="s">
        <v>284</v>
      </c>
      <c r="L226" s="7" t="s">
        <v>59</v>
      </c>
      <c r="M226" s="7" t="s">
        <v>38</v>
      </c>
      <c r="N226" s="8" t="s">
        <v>187</v>
      </c>
      <c r="O226" s="9" t="s">
        <v>188</v>
      </c>
      <c r="P226" s="8" t="s">
        <v>62</v>
      </c>
      <c r="Q226" s="9" t="s">
        <v>285</v>
      </c>
      <c r="R226" s="9" t="s">
        <v>1889</v>
      </c>
      <c r="S226" s="10">
        <v>43315</v>
      </c>
      <c r="T226" s="11">
        <v>43664</v>
      </c>
      <c r="U226" s="12"/>
      <c r="V226" s="13">
        <v>6634299</v>
      </c>
      <c r="W226" s="19" t="s">
        <v>2123</v>
      </c>
      <c r="X226" s="15" t="s">
        <v>2124</v>
      </c>
      <c r="Y226" s="16">
        <v>48412</v>
      </c>
      <c r="Z226" s="17" t="s">
        <v>2125</v>
      </c>
      <c r="AA226" s="11" t="s">
        <v>2126</v>
      </c>
      <c r="AB226" s="16">
        <v>15364</v>
      </c>
      <c r="AC226" s="8" t="s">
        <v>15721</v>
      </c>
      <c r="AD226" s="16" t="s">
        <v>46</v>
      </c>
    </row>
    <row r="227" spans="1:30" x14ac:dyDescent="0.25">
      <c r="A227" s="5">
        <v>51747002</v>
      </c>
      <c r="B227" s="6" t="s">
        <v>57</v>
      </c>
      <c r="C227" s="6" t="s">
        <v>2127</v>
      </c>
      <c r="D227" s="6" t="s">
        <v>2128</v>
      </c>
      <c r="E227" s="6" t="s">
        <v>2129</v>
      </c>
      <c r="F227" s="6"/>
      <c r="G227" s="6">
        <v>51621455</v>
      </c>
      <c r="H227" s="6" t="s">
        <v>150</v>
      </c>
      <c r="I227" s="6">
        <v>51758030</v>
      </c>
      <c r="J227" s="6" t="s">
        <v>2140</v>
      </c>
      <c r="K227" s="5" t="s">
        <v>2130</v>
      </c>
      <c r="L227" s="7" t="s">
        <v>37</v>
      </c>
      <c r="M227" s="7" t="s">
        <v>38</v>
      </c>
      <c r="N227" s="8" t="s">
        <v>162</v>
      </c>
      <c r="O227" s="9" t="s">
        <v>335</v>
      </c>
      <c r="P227" s="8" t="s">
        <v>72</v>
      </c>
      <c r="Q227" s="9" t="s">
        <v>1007</v>
      </c>
      <c r="R227" s="9" t="s">
        <v>1889</v>
      </c>
      <c r="S227" s="10">
        <v>43325</v>
      </c>
      <c r="T227" s="11"/>
      <c r="U227" s="12"/>
      <c r="V227" s="13">
        <v>6634290</v>
      </c>
      <c r="W227" s="19" t="s">
        <v>2132</v>
      </c>
      <c r="X227" s="15" t="s">
        <v>2133</v>
      </c>
      <c r="Y227" s="16">
        <v>69447</v>
      </c>
      <c r="Z227" s="17" t="s">
        <v>2134</v>
      </c>
      <c r="AA227" s="11" t="s">
        <v>2135</v>
      </c>
      <c r="AB227" s="18">
        <v>15367</v>
      </c>
      <c r="AC227" s="8"/>
      <c r="AD227" s="16" t="s">
        <v>46</v>
      </c>
    </row>
    <row r="228" spans="1:30" x14ac:dyDescent="0.25">
      <c r="A228" s="5">
        <v>51747003</v>
      </c>
      <c r="B228" s="6" t="s">
        <v>2136</v>
      </c>
      <c r="C228" s="6" t="s">
        <v>2137</v>
      </c>
      <c r="D228" s="6" t="s">
        <v>2138</v>
      </c>
      <c r="E228" s="6" t="s">
        <v>2139</v>
      </c>
      <c r="F228" s="6"/>
      <c r="G228" s="6">
        <v>51758030</v>
      </c>
      <c r="H228" s="6" t="s">
        <v>2140</v>
      </c>
      <c r="I228" s="6">
        <v>40166880</v>
      </c>
      <c r="J228" s="6" t="s">
        <v>51</v>
      </c>
      <c r="K228" s="5" t="s">
        <v>2141</v>
      </c>
      <c r="L228" s="7" t="s">
        <v>37</v>
      </c>
      <c r="M228" s="7" t="s">
        <v>38</v>
      </c>
      <c r="N228" s="8" t="s">
        <v>39</v>
      </c>
      <c r="O228" s="9"/>
      <c r="P228" s="8" t="s">
        <v>39</v>
      </c>
      <c r="Q228" s="9" t="s">
        <v>73</v>
      </c>
      <c r="R228" s="9" t="s">
        <v>1889</v>
      </c>
      <c r="S228" s="10">
        <v>43325</v>
      </c>
      <c r="T228" s="11"/>
      <c r="U228" s="12"/>
      <c r="V228" s="13"/>
      <c r="W228" s="19" t="s">
        <v>2142</v>
      </c>
      <c r="X228" s="15" t="s">
        <v>2143</v>
      </c>
      <c r="Y228" s="16"/>
      <c r="Z228" s="17" t="s">
        <v>579</v>
      </c>
      <c r="AA228" s="11"/>
      <c r="AB228" s="18">
        <v>15368</v>
      </c>
      <c r="AC228" s="8" t="s">
        <v>15722</v>
      </c>
      <c r="AD228" s="16" t="s">
        <v>46</v>
      </c>
    </row>
    <row r="229" spans="1:30" x14ac:dyDescent="0.25">
      <c r="A229" s="5">
        <v>51746424</v>
      </c>
      <c r="B229" s="6" t="s">
        <v>2144</v>
      </c>
      <c r="C229" s="6" t="s">
        <v>2145</v>
      </c>
      <c r="D229" s="6" t="s">
        <v>2146</v>
      </c>
      <c r="E229" s="6" t="s">
        <v>2147</v>
      </c>
      <c r="F229" s="6"/>
      <c r="G229" s="6">
        <v>51577893</v>
      </c>
      <c r="H229" s="6" t="s">
        <v>546</v>
      </c>
      <c r="I229" s="6">
        <v>51772919</v>
      </c>
      <c r="J229" s="6" t="s">
        <v>186</v>
      </c>
      <c r="K229" s="5" t="s">
        <v>58</v>
      </c>
      <c r="L229" s="7" t="s">
        <v>59</v>
      </c>
      <c r="M229" s="7" t="s">
        <v>38</v>
      </c>
      <c r="N229" s="8" t="s">
        <v>187</v>
      </c>
      <c r="O229" s="9" t="s">
        <v>315</v>
      </c>
      <c r="P229" s="8" t="s">
        <v>72</v>
      </c>
      <c r="Q229" s="9" t="s">
        <v>63</v>
      </c>
      <c r="R229" s="9" t="s">
        <v>1889</v>
      </c>
      <c r="S229" s="10">
        <v>43315</v>
      </c>
      <c r="T229" s="11">
        <v>43753</v>
      </c>
      <c r="U229" s="12">
        <v>43767</v>
      </c>
      <c r="V229" s="13">
        <v>6625002</v>
      </c>
      <c r="W229" s="19" t="s">
        <v>2148</v>
      </c>
      <c r="X229" s="15" t="s">
        <v>2149</v>
      </c>
      <c r="Y229" s="16">
        <v>48599</v>
      </c>
      <c r="Z229" s="17" t="s">
        <v>2150</v>
      </c>
      <c r="AA229" s="11" t="s">
        <v>2151</v>
      </c>
      <c r="AB229" s="18">
        <v>15384</v>
      </c>
      <c r="AC229" s="8" t="s">
        <v>15723</v>
      </c>
      <c r="AD229" s="16" t="s">
        <v>46</v>
      </c>
    </row>
    <row r="230" spans="1:30" x14ac:dyDescent="0.25">
      <c r="A230" s="5">
        <v>51748839</v>
      </c>
      <c r="B230" s="6" t="s">
        <v>2152</v>
      </c>
      <c r="C230" s="6" t="s">
        <v>2153</v>
      </c>
      <c r="D230" s="6" t="s">
        <v>1662</v>
      </c>
      <c r="E230" s="6" t="s">
        <v>2154</v>
      </c>
      <c r="F230" s="6" t="s">
        <v>2155</v>
      </c>
      <c r="G230" s="6">
        <v>51588223</v>
      </c>
      <c r="H230" s="6" t="s">
        <v>145</v>
      </c>
      <c r="I230" s="6">
        <v>51609648</v>
      </c>
      <c r="J230" s="6" t="s">
        <v>149</v>
      </c>
      <c r="K230" s="5" t="s">
        <v>58</v>
      </c>
      <c r="L230" s="7" t="s">
        <v>59</v>
      </c>
      <c r="M230" s="7" t="s">
        <v>38</v>
      </c>
      <c r="N230" s="8" t="s">
        <v>151</v>
      </c>
      <c r="O230" s="9" t="s">
        <v>1016</v>
      </c>
      <c r="P230" s="8" t="s">
        <v>72</v>
      </c>
      <c r="Q230" s="9" t="s">
        <v>63</v>
      </c>
      <c r="R230" s="9" t="s">
        <v>1889</v>
      </c>
      <c r="S230" s="10">
        <v>43328</v>
      </c>
      <c r="T230" s="11">
        <v>43753</v>
      </c>
      <c r="U230" s="12"/>
      <c r="V230" s="13">
        <v>6634283</v>
      </c>
      <c r="W230" s="19" t="s">
        <v>2156</v>
      </c>
      <c r="X230" s="15" t="s">
        <v>2157</v>
      </c>
      <c r="Y230" s="16">
        <v>69289</v>
      </c>
      <c r="Z230" s="17" t="s">
        <v>2158</v>
      </c>
      <c r="AA230" s="11" t="s">
        <v>2159</v>
      </c>
      <c r="AB230" s="18">
        <v>17188</v>
      </c>
      <c r="AC230" s="8"/>
      <c r="AD230" s="16" t="s">
        <v>46</v>
      </c>
    </row>
    <row r="231" spans="1:30" x14ac:dyDescent="0.25">
      <c r="A231" s="5">
        <v>51758030</v>
      </c>
      <c r="B231" s="6" t="s">
        <v>2140</v>
      </c>
      <c r="C231" s="6" t="s">
        <v>2160</v>
      </c>
      <c r="D231" s="6" t="s">
        <v>2161</v>
      </c>
      <c r="E231" s="6" t="s">
        <v>2162</v>
      </c>
      <c r="F231" s="6"/>
      <c r="G231" s="6">
        <v>40166880</v>
      </c>
      <c r="H231" s="6" t="s">
        <v>51</v>
      </c>
      <c r="I231" s="6">
        <v>40130603</v>
      </c>
      <c r="J231" s="6" t="s">
        <v>2163</v>
      </c>
      <c r="K231" s="5" t="s">
        <v>2164</v>
      </c>
      <c r="L231" s="7" t="s">
        <v>37</v>
      </c>
      <c r="M231" s="7" t="s">
        <v>38</v>
      </c>
      <c r="N231" s="8" t="s">
        <v>39</v>
      </c>
      <c r="O231" s="9"/>
      <c r="P231" s="8" t="s">
        <v>39</v>
      </c>
      <c r="Q231" s="9" t="s">
        <v>2165</v>
      </c>
      <c r="R231" s="9" t="s">
        <v>15724</v>
      </c>
      <c r="S231" s="10">
        <v>38331</v>
      </c>
      <c r="T231" s="11"/>
      <c r="U231" s="12"/>
      <c r="V231" s="13"/>
      <c r="W231" s="19"/>
      <c r="X231" s="15" t="s">
        <v>2167</v>
      </c>
      <c r="Y231" s="16"/>
      <c r="Z231" s="17" t="s">
        <v>579</v>
      </c>
      <c r="AA231" s="11"/>
      <c r="AB231" s="16">
        <v>17129</v>
      </c>
      <c r="AC231" s="8" t="s">
        <v>15725</v>
      </c>
      <c r="AD231" s="16" t="s">
        <v>46</v>
      </c>
    </row>
    <row r="232" spans="1:30" x14ac:dyDescent="0.25">
      <c r="A232" s="5">
        <v>51763970</v>
      </c>
      <c r="B232" s="6" t="s">
        <v>2168</v>
      </c>
      <c r="C232" s="6" t="s">
        <v>2169</v>
      </c>
      <c r="D232" s="6" t="s">
        <v>2170</v>
      </c>
      <c r="E232" s="6" t="s">
        <v>2171</v>
      </c>
      <c r="F232" s="6"/>
      <c r="G232" s="6">
        <v>51743367</v>
      </c>
      <c r="H232" s="6" t="s">
        <v>505</v>
      </c>
      <c r="I232" s="6">
        <v>51564379</v>
      </c>
      <c r="J232" s="6" t="s">
        <v>492</v>
      </c>
      <c r="K232" s="5" t="s">
        <v>58</v>
      </c>
      <c r="L232" s="7" t="s">
        <v>59</v>
      </c>
      <c r="M232" s="7" t="s">
        <v>38</v>
      </c>
      <c r="N232" s="8" t="s">
        <v>496</v>
      </c>
      <c r="O232" s="9" t="s">
        <v>361</v>
      </c>
      <c r="P232" s="8" t="s">
        <v>62</v>
      </c>
      <c r="Q232" s="9" t="s">
        <v>63</v>
      </c>
      <c r="R232" s="9" t="s">
        <v>189</v>
      </c>
      <c r="S232" s="10">
        <v>43385</v>
      </c>
      <c r="T232" s="11">
        <v>43718</v>
      </c>
      <c r="U232" s="12">
        <v>43732</v>
      </c>
      <c r="V232" s="13">
        <v>6624719</v>
      </c>
      <c r="W232" s="19" t="s">
        <v>2173</v>
      </c>
      <c r="X232" s="15" t="s">
        <v>2174</v>
      </c>
      <c r="Y232" s="16">
        <v>48426</v>
      </c>
      <c r="Z232" s="17" t="s">
        <v>2175</v>
      </c>
      <c r="AA232" s="11" t="s">
        <v>2176</v>
      </c>
      <c r="AB232" s="18">
        <v>16090</v>
      </c>
      <c r="AC232" s="8"/>
      <c r="AD232" s="16" t="s">
        <v>46</v>
      </c>
    </row>
    <row r="233" spans="1:30" x14ac:dyDescent="0.25">
      <c r="A233" s="5">
        <v>51764419</v>
      </c>
      <c r="B233" s="6" t="s">
        <v>2177</v>
      </c>
      <c r="C233" s="6" t="s">
        <v>2178</v>
      </c>
      <c r="D233" s="6" t="s">
        <v>2179</v>
      </c>
      <c r="E233" s="6" t="s">
        <v>2180</v>
      </c>
      <c r="F233" s="6"/>
      <c r="G233" s="6">
        <v>51743367</v>
      </c>
      <c r="H233" s="6" t="s">
        <v>505</v>
      </c>
      <c r="I233" s="6">
        <v>51564379</v>
      </c>
      <c r="J233" s="6" t="s">
        <v>492</v>
      </c>
      <c r="K233" s="5" t="s">
        <v>58</v>
      </c>
      <c r="L233" s="7" t="s">
        <v>59</v>
      </c>
      <c r="M233" s="7" t="s">
        <v>38</v>
      </c>
      <c r="N233" s="8" t="s">
        <v>378</v>
      </c>
      <c r="O233" s="9" t="s">
        <v>1016</v>
      </c>
      <c r="P233" s="8" t="s">
        <v>62</v>
      </c>
      <c r="Q233" s="9" t="s">
        <v>63</v>
      </c>
      <c r="R233" s="9" t="s">
        <v>189</v>
      </c>
      <c r="S233" s="10">
        <v>43389</v>
      </c>
      <c r="T233" s="11">
        <v>43850</v>
      </c>
      <c r="U233" s="12">
        <v>43857</v>
      </c>
      <c r="V233" s="13">
        <v>6624704</v>
      </c>
      <c r="W233" s="19" t="s">
        <v>2181</v>
      </c>
      <c r="X233" s="15" t="s">
        <v>2182</v>
      </c>
      <c r="Y233" s="16">
        <v>48491</v>
      </c>
      <c r="Z233" s="17" t="s">
        <v>2183</v>
      </c>
      <c r="AA233" s="11" t="s">
        <v>2184</v>
      </c>
      <c r="AB233" s="18">
        <v>16053</v>
      </c>
      <c r="AC233" s="8"/>
      <c r="AD233" s="16" t="s">
        <v>46</v>
      </c>
    </row>
    <row r="234" spans="1:30" x14ac:dyDescent="0.25">
      <c r="A234" s="5">
        <v>51764511</v>
      </c>
      <c r="B234" s="6" t="s">
        <v>2185</v>
      </c>
      <c r="C234" s="6" t="s">
        <v>2186</v>
      </c>
      <c r="D234" s="6" t="s">
        <v>903</v>
      </c>
      <c r="E234" s="6" t="s">
        <v>2187</v>
      </c>
      <c r="F234" s="6"/>
      <c r="G234" s="6">
        <v>51547597</v>
      </c>
      <c r="H234" s="6" t="s">
        <v>341</v>
      </c>
      <c r="I234" s="6">
        <v>51814930</v>
      </c>
      <c r="J234" s="6" t="s">
        <v>342</v>
      </c>
      <c r="K234" s="5" t="s">
        <v>58</v>
      </c>
      <c r="L234" s="7" t="s">
        <v>59</v>
      </c>
      <c r="M234" s="7" t="s">
        <v>38</v>
      </c>
      <c r="N234" s="8" t="s">
        <v>1860</v>
      </c>
      <c r="O234" s="9" t="s">
        <v>131</v>
      </c>
      <c r="P234" s="8" t="s">
        <v>62</v>
      </c>
      <c r="Q234" s="9" t="s">
        <v>63</v>
      </c>
      <c r="R234" s="9" t="s">
        <v>189</v>
      </c>
      <c r="S234" s="10">
        <v>43391</v>
      </c>
      <c r="T234" s="11">
        <v>43430</v>
      </c>
      <c r="U234" s="12">
        <v>43444</v>
      </c>
      <c r="V234" s="13"/>
      <c r="W234" s="19" t="s">
        <v>2188</v>
      </c>
      <c r="X234" s="15" t="s">
        <v>2189</v>
      </c>
      <c r="Y234" s="16">
        <v>69002</v>
      </c>
      <c r="Z234" s="17" t="s">
        <v>2190</v>
      </c>
      <c r="AA234" s="11" t="s">
        <v>2191</v>
      </c>
      <c r="AB234" s="18">
        <v>16089</v>
      </c>
      <c r="AC234" s="8" t="s">
        <v>15726</v>
      </c>
      <c r="AD234" s="16" t="s">
        <v>46</v>
      </c>
    </row>
    <row r="235" spans="1:30" x14ac:dyDescent="0.25">
      <c r="A235" s="5">
        <v>51764512</v>
      </c>
      <c r="B235" s="6" t="s">
        <v>2192</v>
      </c>
      <c r="C235" s="6" t="s">
        <v>2193</v>
      </c>
      <c r="D235" s="6" t="s">
        <v>2194</v>
      </c>
      <c r="E235" s="6" t="s">
        <v>2195</v>
      </c>
      <c r="F235" s="6"/>
      <c r="G235" s="6">
        <v>51559927</v>
      </c>
      <c r="H235" s="6" t="s">
        <v>409</v>
      </c>
      <c r="I235" s="6">
        <v>51772919</v>
      </c>
      <c r="J235" s="6" t="s">
        <v>186</v>
      </c>
      <c r="K235" s="5" t="s">
        <v>58</v>
      </c>
      <c r="L235" s="7" t="s">
        <v>59</v>
      </c>
      <c r="M235" s="7" t="s">
        <v>38</v>
      </c>
      <c r="N235" s="8" t="s">
        <v>413</v>
      </c>
      <c r="O235" s="9" t="s">
        <v>131</v>
      </c>
      <c r="P235" s="8" t="s">
        <v>62</v>
      </c>
      <c r="Q235" s="9" t="s">
        <v>63</v>
      </c>
      <c r="R235" s="9" t="s">
        <v>189</v>
      </c>
      <c r="S235" s="10">
        <v>43391</v>
      </c>
      <c r="T235" s="11">
        <v>43430</v>
      </c>
      <c r="U235" s="12">
        <v>43444</v>
      </c>
      <c r="V235" s="13"/>
      <c r="W235" s="19" t="s">
        <v>2196</v>
      </c>
      <c r="X235" s="15" t="s">
        <v>2197</v>
      </c>
      <c r="Y235" s="16">
        <v>69064</v>
      </c>
      <c r="Z235" s="17" t="s">
        <v>2198</v>
      </c>
      <c r="AA235" s="11" t="s">
        <v>2199</v>
      </c>
      <c r="AB235" s="18">
        <v>16199</v>
      </c>
      <c r="AC235" s="8" t="s">
        <v>15727</v>
      </c>
      <c r="AD235" s="16" t="s">
        <v>46</v>
      </c>
    </row>
    <row r="236" spans="1:30" x14ac:dyDescent="0.25">
      <c r="A236" s="5">
        <v>51764516</v>
      </c>
      <c r="B236" s="6" t="s">
        <v>2202</v>
      </c>
      <c r="C236" s="6" t="s">
        <v>2203</v>
      </c>
      <c r="D236" s="6" t="s">
        <v>2204</v>
      </c>
      <c r="E236" s="6" t="s">
        <v>2205</v>
      </c>
      <c r="F236" s="6"/>
      <c r="G236" s="6">
        <v>51547597</v>
      </c>
      <c r="H236" s="6" t="s">
        <v>341</v>
      </c>
      <c r="I236" s="6">
        <v>51814930</v>
      </c>
      <c r="J236" s="6" t="s">
        <v>342</v>
      </c>
      <c r="K236" s="5" t="s">
        <v>58</v>
      </c>
      <c r="L236" s="7" t="s">
        <v>59</v>
      </c>
      <c r="M236" s="7" t="s">
        <v>38</v>
      </c>
      <c r="N236" s="8" t="s">
        <v>1860</v>
      </c>
      <c r="O236" s="9" t="s">
        <v>131</v>
      </c>
      <c r="P236" s="8" t="s">
        <v>62</v>
      </c>
      <c r="Q236" s="9" t="s">
        <v>63</v>
      </c>
      <c r="R236" s="9" t="s">
        <v>189</v>
      </c>
      <c r="S236" s="10">
        <v>43391</v>
      </c>
      <c r="T236" s="11">
        <v>43430</v>
      </c>
      <c r="U236" s="12">
        <v>43444</v>
      </c>
      <c r="V236" s="13"/>
      <c r="W236" s="19" t="s">
        <v>2206</v>
      </c>
      <c r="X236" s="15" t="s">
        <v>2207</v>
      </c>
      <c r="Y236" s="16">
        <v>69048</v>
      </c>
      <c r="Z236" s="17" t="s">
        <v>2208</v>
      </c>
      <c r="AA236" s="11" t="s">
        <v>2209</v>
      </c>
      <c r="AB236" s="18">
        <v>16197</v>
      </c>
      <c r="AC236" s="8" t="s">
        <v>15728</v>
      </c>
      <c r="AD236" s="16" t="s">
        <v>46</v>
      </c>
    </row>
    <row r="237" spans="1:30" x14ac:dyDescent="0.25">
      <c r="A237" s="5">
        <v>51764660</v>
      </c>
      <c r="B237" s="6" t="s">
        <v>2210</v>
      </c>
      <c r="C237" s="6" t="s">
        <v>2211</v>
      </c>
      <c r="D237" s="6" t="s">
        <v>2212</v>
      </c>
      <c r="E237" s="6" t="s">
        <v>1785</v>
      </c>
      <c r="F237" s="6" t="s">
        <v>2213</v>
      </c>
      <c r="G237" s="6">
        <v>51559927</v>
      </c>
      <c r="H237" s="6" t="s">
        <v>409</v>
      </c>
      <c r="I237" s="6">
        <v>51772919</v>
      </c>
      <c r="J237" s="6" t="s">
        <v>186</v>
      </c>
      <c r="K237" s="5" t="s">
        <v>58</v>
      </c>
      <c r="L237" s="7" t="s">
        <v>59</v>
      </c>
      <c r="M237" s="7" t="s">
        <v>38</v>
      </c>
      <c r="N237" s="8" t="s">
        <v>413</v>
      </c>
      <c r="O237" s="9" t="s">
        <v>131</v>
      </c>
      <c r="P237" s="8" t="s">
        <v>62</v>
      </c>
      <c r="Q237" s="9" t="s">
        <v>63</v>
      </c>
      <c r="R237" s="9" t="s">
        <v>189</v>
      </c>
      <c r="S237" s="10">
        <v>43391</v>
      </c>
      <c r="T237" s="11">
        <v>43430</v>
      </c>
      <c r="U237" s="12">
        <v>43444</v>
      </c>
      <c r="V237" s="13"/>
      <c r="W237" s="19" t="s">
        <v>2214</v>
      </c>
      <c r="X237" s="15" t="s">
        <v>2215</v>
      </c>
      <c r="Y237" s="16">
        <v>69015</v>
      </c>
      <c r="Z237" s="17" t="s">
        <v>2216</v>
      </c>
      <c r="AA237" s="11" t="s">
        <v>2217</v>
      </c>
      <c r="AB237" s="18">
        <v>16200</v>
      </c>
      <c r="AC237" s="8" t="s">
        <v>15729</v>
      </c>
      <c r="AD237" s="16" t="s">
        <v>46</v>
      </c>
    </row>
    <row r="238" spans="1:30" x14ac:dyDescent="0.25">
      <c r="A238" s="5">
        <v>51765992</v>
      </c>
      <c r="B238" s="6" t="s">
        <v>2218</v>
      </c>
      <c r="C238" s="6" t="s">
        <v>2219</v>
      </c>
      <c r="D238" s="6" t="s">
        <v>2220</v>
      </c>
      <c r="E238" s="6" t="s">
        <v>1068</v>
      </c>
      <c r="F238" s="6"/>
      <c r="G238" s="6">
        <v>51559927</v>
      </c>
      <c r="H238" s="6" t="s">
        <v>409</v>
      </c>
      <c r="I238" s="6">
        <v>51772919</v>
      </c>
      <c r="J238" s="6" t="s">
        <v>186</v>
      </c>
      <c r="K238" s="5" t="s">
        <v>58</v>
      </c>
      <c r="L238" s="7" t="s">
        <v>59</v>
      </c>
      <c r="M238" s="7" t="s">
        <v>38</v>
      </c>
      <c r="N238" s="8" t="s">
        <v>413</v>
      </c>
      <c r="O238" s="9" t="s">
        <v>131</v>
      </c>
      <c r="P238" s="8" t="s">
        <v>62</v>
      </c>
      <c r="Q238" s="9" t="s">
        <v>63</v>
      </c>
      <c r="R238" s="9" t="s">
        <v>189</v>
      </c>
      <c r="S238" s="10">
        <v>43397</v>
      </c>
      <c r="T238" s="11">
        <v>43430</v>
      </c>
      <c r="U238" s="12">
        <v>43444</v>
      </c>
      <c r="V238" s="13"/>
      <c r="W238" s="19" t="s">
        <v>2221</v>
      </c>
      <c r="X238" s="15" t="s">
        <v>2222</v>
      </c>
      <c r="Y238" s="16">
        <v>69057</v>
      </c>
      <c r="Z238" s="17" t="s">
        <v>2223</v>
      </c>
      <c r="AA238" s="11" t="s">
        <v>2224</v>
      </c>
      <c r="AB238" s="16">
        <v>16195</v>
      </c>
      <c r="AC238" s="8" t="s">
        <v>2225</v>
      </c>
      <c r="AD238" s="16" t="s">
        <v>46</v>
      </c>
    </row>
    <row r="239" spans="1:30" x14ac:dyDescent="0.25">
      <c r="A239" s="5">
        <v>51768433</v>
      </c>
      <c r="B239" s="6" t="s">
        <v>2226</v>
      </c>
      <c r="C239" s="6" t="s">
        <v>2227</v>
      </c>
      <c r="D239" s="6" t="s">
        <v>1267</v>
      </c>
      <c r="E239" s="6" t="s">
        <v>2228</v>
      </c>
      <c r="F239" s="6"/>
      <c r="G239" s="6">
        <v>51747002</v>
      </c>
      <c r="H239" s="6" t="s">
        <v>57</v>
      </c>
      <c r="I239" s="6">
        <v>51621455</v>
      </c>
      <c r="J239" s="6" t="s">
        <v>150</v>
      </c>
      <c r="K239" s="5" t="s">
        <v>58</v>
      </c>
      <c r="L239" s="7" t="s">
        <v>59</v>
      </c>
      <c r="M239" s="7" t="s">
        <v>38</v>
      </c>
      <c r="N239" s="8" t="s">
        <v>92</v>
      </c>
      <c r="O239" s="9" t="s">
        <v>326</v>
      </c>
      <c r="P239" s="8" t="s">
        <v>72</v>
      </c>
      <c r="Q239" s="9" t="s">
        <v>63</v>
      </c>
      <c r="R239" s="9" t="s">
        <v>2131</v>
      </c>
      <c r="S239" s="10">
        <v>43413</v>
      </c>
      <c r="T239" s="11">
        <v>43752</v>
      </c>
      <c r="U239" s="12"/>
      <c r="V239" s="13"/>
      <c r="W239" s="19" t="s">
        <v>2230</v>
      </c>
      <c r="X239" s="15" t="s">
        <v>2231</v>
      </c>
      <c r="Y239" s="16">
        <v>48423</v>
      </c>
      <c r="Z239" s="17" t="s">
        <v>2232</v>
      </c>
      <c r="AA239" s="11" t="s">
        <v>2233</v>
      </c>
      <c r="AB239" s="16">
        <v>16155</v>
      </c>
      <c r="AC239" s="8"/>
      <c r="AD239" s="16" t="s">
        <v>46</v>
      </c>
    </row>
    <row r="240" spans="1:30" x14ac:dyDescent="0.25">
      <c r="A240" s="5">
        <v>51768434</v>
      </c>
      <c r="B240" s="6" t="s">
        <v>2234</v>
      </c>
      <c r="C240" s="6" t="s">
        <v>2235</v>
      </c>
      <c r="D240" s="6" t="s">
        <v>1251</v>
      </c>
      <c r="E240" s="6" t="s">
        <v>2236</v>
      </c>
      <c r="F240" s="6"/>
      <c r="G240" s="6">
        <v>51747002</v>
      </c>
      <c r="H240" s="6" t="s">
        <v>57</v>
      </c>
      <c r="I240" s="6">
        <v>51621455</v>
      </c>
      <c r="J240" s="6" t="s">
        <v>150</v>
      </c>
      <c r="K240" s="5" t="s">
        <v>58</v>
      </c>
      <c r="L240" s="7" t="s">
        <v>59</v>
      </c>
      <c r="M240" s="7" t="s">
        <v>38</v>
      </c>
      <c r="N240" s="8" t="s">
        <v>162</v>
      </c>
      <c r="O240" s="9" t="s">
        <v>335</v>
      </c>
      <c r="P240" s="8" t="s">
        <v>72</v>
      </c>
      <c r="Q240" s="9" t="s">
        <v>63</v>
      </c>
      <c r="R240" s="9" t="s">
        <v>2131</v>
      </c>
      <c r="S240" s="10">
        <v>43413</v>
      </c>
      <c r="T240" s="11">
        <v>43756</v>
      </c>
      <c r="U240" s="12"/>
      <c r="V240" s="13"/>
      <c r="W240" s="19" t="s">
        <v>2237</v>
      </c>
      <c r="X240" s="15" t="s">
        <v>2238</v>
      </c>
      <c r="Y240" s="16">
        <v>48424</v>
      </c>
      <c r="Z240" s="17" t="s">
        <v>2239</v>
      </c>
      <c r="AA240" s="11" t="s">
        <v>2240</v>
      </c>
      <c r="AB240" s="16">
        <v>16156</v>
      </c>
      <c r="AC240" s="8"/>
      <c r="AD240" s="16" t="s">
        <v>46</v>
      </c>
    </row>
    <row r="241" spans="1:30" x14ac:dyDescent="0.25">
      <c r="A241" s="5">
        <v>51770309</v>
      </c>
      <c r="B241" s="6" t="s">
        <v>2241</v>
      </c>
      <c r="C241" s="6" t="s">
        <v>2242</v>
      </c>
      <c r="D241" s="6" t="s">
        <v>2243</v>
      </c>
      <c r="E241" s="6" t="s">
        <v>2244</v>
      </c>
      <c r="F241" s="6"/>
      <c r="G241" s="6">
        <v>51576660</v>
      </c>
      <c r="H241" s="6" t="s">
        <v>294</v>
      </c>
      <c r="I241" s="6">
        <v>51609648</v>
      </c>
      <c r="J241" s="6" t="s">
        <v>149</v>
      </c>
      <c r="K241" s="5" t="s">
        <v>58</v>
      </c>
      <c r="L241" s="7" t="s">
        <v>59</v>
      </c>
      <c r="M241" s="7" t="s">
        <v>38</v>
      </c>
      <c r="N241" s="8" t="s">
        <v>151</v>
      </c>
      <c r="O241" s="9" t="s">
        <v>878</v>
      </c>
      <c r="P241" s="8" t="s">
        <v>72</v>
      </c>
      <c r="Q241" s="9" t="s">
        <v>63</v>
      </c>
      <c r="R241" s="9" t="s">
        <v>2131</v>
      </c>
      <c r="S241" s="10">
        <v>43423</v>
      </c>
      <c r="T241" s="11">
        <v>43472</v>
      </c>
      <c r="U241" s="12">
        <v>43486</v>
      </c>
      <c r="V241" s="13"/>
      <c r="W241" s="19" t="s">
        <v>2245</v>
      </c>
      <c r="X241" s="15" t="s">
        <v>2246</v>
      </c>
      <c r="Y241" s="16">
        <v>48411</v>
      </c>
      <c r="Z241" s="17" t="s">
        <v>2247</v>
      </c>
      <c r="AA241" s="11" t="s">
        <v>2248</v>
      </c>
      <c r="AB241" s="18">
        <v>15418</v>
      </c>
      <c r="AC241" s="8"/>
      <c r="AD241" s="16" t="s">
        <v>46</v>
      </c>
    </row>
    <row r="242" spans="1:30" x14ac:dyDescent="0.25">
      <c r="A242" s="5">
        <v>51770763</v>
      </c>
      <c r="B242" s="6" t="s">
        <v>2249</v>
      </c>
      <c r="C242" s="6" t="s">
        <v>2250</v>
      </c>
      <c r="D242" s="6" t="s">
        <v>2251</v>
      </c>
      <c r="E242" s="6" t="s">
        <v>2252</v>
      </c>
      <c r="F242" s="6"/>
      <c r="G242" s="23">
        <v>51576660</v>
      </c>
      <c r="H242" s="23" t="s">
        <v>294</v>
      </c>
      <c r="I242" s="23">
        <v>51609648</v>
      </c>
      <c r="J242" s="23" t="s">
        <v>149</v>
      </c>
      <c r="K242" s="5" t="s">
        <v>284</v>
      </c>
      <c r="L242" s="7" t="s">
        <v>59</v>
      </c>
      <c r="M242" s="7" t="s">
        <v>38</v>
      </c>
      <c r="N242" s="8" t="s">
        <v>151</v>
      </c>
      <c r="O242" s="9" t="s">
        <v>878</v>
      </c>
      <c r="P242" s="8" t="s">
        <v>72</v>
      </c>
      <c r="Q242" s="9" t="s">
        <v>285</v>
      </c>
      <c r="R242" s="9" t="s">
        <v>2131</v>
      </c>
      <c r="S242" s="10">
        <v>43425</v>
      </c>
      <c r="T242" s="11">
        <v>43472</v>
      </c>
      <c r="U242" s="12">
        <v>43486</v>
      </c>
      <c r="V242" s="13"/>
      <c r="W242" s="19" t="s">
        <v>2253</v>
      </c>
      <c r="X242" s="15" t="s">
        <v>2254</v>
      </c>
      <c r="Y242" s="16">
        <v>48428</v>
      </c>
      <c r="Z242" s="17" t="s">
        <v>2255</v>
      </c>
      <c r="AA242" s="11" t="s">
        <v>2256</v>
      </c>
      <c r="AB242" s="18">
        <v>16166</v>
      </c>
      <c r="AC242" s="18"/>
      <c r="AD242" s="16" t="s">
        <v>46</v>
      </c>
    </row>
    <row r="243" spans="1:30" x14ac:dyDescent="0.25">
      <c r="A243" s="5">
        <v>51772919</v>
      </c>
      <c r="B243" s="6" t="s">
        <v>186</v>
      </c>
      <c r="C243" s="6" t="s">
        <v>2260</v>
      </c>
      <c r="D243" s="6" t="s">
        <v>1530</v>
      </c>
      <c r="E243" s="6" t="s">
        <v>2261</v>
      </c>
      <c r="F243" s="6"/>
      <c r="G243" s="23">
        <v>51621455</v>
      </c>
      <c r="H243" s="23" t="s">
        <v>150</v>
      </c>
      <c r="I243" s="23">
        <v>51758030</v>
      </c>
      <c r="J243" s="23" t="s">
        <v>2140</v>
      </c>
      <c r="K243" s="5" t="s">
        <v>2130</v>
      </c>
      <c r="L243" s="7" t="s">
        <v>37</v>
      </c>
      <c r="M243" s="7" t="s">
        <v>38</v>
      </c>
      <c r="N243" s="8" t="s">
        <v>413</v>
      </c>
      <c r="O243" s="9" t="s">
        <v>2262</v>
      </c>
      <c r="P243" s="8" t="s">
        <v>62</v>
      </c>
      <c r="Q243" s="9" t="s">
        <v>1007</v>
      </c>
      <c r="R243" s="9" t="s">
        <v>11519</v>
      </c>
      <c r="S243" s="10">
        <v>43437</v>
      </c>
      <c r="T243" s="11">
        <v>43482</v>
      </c>
      <c r="U243" s="12"/>
      <c r="V243" s="13"/>
      <c r="W243" s="19" t="s">
        <v>2263</v>
      </c>
      <c r="X243" s="15" t="s">
        <v>2264</v>
      </c>
      <c r="Y243" s="16">
        <v>48494</v>
      </c>
      <c r="Z243" s="17" t="s">
        <v>2265</v>
      </c>
      <c r="AA243" s="11" t="s">
        <v>2266</v>
      </c>
      <c r="AB243" s="18">
        <v>16999</v>
      </c>
      <c r="AC243" s="18"/>
      <c r="AD243" s="16" t="s">
        <v>46</v>
      </c>
    </row>
    <row r="244" spans="1:30" x14ac:dyDescent="0.25">
      <c r="A244" s="5">
        <v>51730933</v>
      </c>
      <c r="B244" s="6" t="s">
        <v>2267</v>
      </c>
      <c r="C244" s="6" t="s">
        <v>2268</v>
      </c>
      <c r="D244" s="6" t="s">
        <v>2269</v>
      </c>
      <c r="E244" s="6" t="s">
        <v>2270</v>
      </c>
      <c r="F244" s="6"/>
      <c r="G244" s="23">
        <v>51576660</v>
      </c>
      <c r="H244" s="23" t="s">
        <v>294</v>
      </c>
      <c r="I244" s="23">
        <v>51609648</v>
      </c>
      <c r="J244" s="23" t="s">
        <v>149</v>
      </c>
      <c r="K244" s="5" t="s">
        <v>58</v>
      </c>
      <c r="L244" s="7" t="s">
        <v>59</v>
      </c>
      <c r="M244" s="7" t="s">
        <v>38</v>
      </c>
      <c r="N244" s="8" t="s">
        <v>151</v>
      </c>
      <c r="O244" s="9" t="s">
        <v>315</v>
      </c>
      <c r="P244" s="8" t="s">
        <v>62</v>
      </c>
      <c r="Q244" s="9" t="s">
        <v>63</v>
      </c>
      <c r="R244" s="9" t="s">
        <v>741</v>
      </c>
      <c r="S244" s="10">
        <v>43217</v>
      </c>
      <c r="T244" s="11">
        <v>43685</v>
      </c>
      <c r="U244" s="12">
        <v>43691</v>
      </c>
      <c r="V244" s="13"/>
      <c r="W244" s="19" t="s">
        <v>2271</v>
      </c>
      <c r="X244" s="15" t="s">
        <v>2272</v>
      </c>
      <c r="Y244" s="16">
        <v>48446</v>
      </c>
      <c r="Z244" s="17" t="s">
        <v>2273</v>
      </c>
      <c r="AA244" s="11" t="s">
        <v>2274</v>
      </c>
      <c r="AB244" s="18">
        <v>15182</v>
      </c>
      <c r="AC244" s="18"/>
      <c r="AD244" s="16" t="s">
        <v>46</v>
      </c>
    </row>
    <row r="245" spans="1:30" x14ac:dyDescent="0.25">
      <c r="A245" s="5">
        <v>51730049</v>
      </c>
      <c r="B245" s="6" t="s">
        <v>2275</v>
      </c>
      <c r="C245" s="6" t="s">
        <v>2276</v>
      </c>
      <c r="D245" s="6" t="s">
        <v>2277</v>
      </c>
      <c r="E245" s="6" t="s">
        <v>2278</v>
      </c>
      <c r="F245" s="6"/>
      <c r="G245" s="23">
        <v>51698635</v>
      </c>
      <c r="H245" s="23" t="s">
        <v>851</v>
      </c>
      <c r="I245" s="23">
        <v>51609648</v>
      </c>
      <c r="J245" s="23" t="s">
        <v>149</v>
      </c>
      <c r="K245" s="5" t="s">
        <v>58</v>
      </c>
      <c r="L245" s="7" t="s">
        <v>59</v>
      </c>
      <c r="M245" s="7" t="s">
        <v>38</v>
      </c>
      <c r="N245" s="8" t="s">
        <v>378</v>
      </c>
      <c r="O245" s="9" t="s">
        <v>2279</v>
      </c>
      <c r="P245" s="8" t="s">
        <v>62</v>
      </c>
      <c r="Q245" s="9" t="s">
        <v>63</v>
      </c>
      <c r="R245" s="9" t="s">
        <v>741</v>
      </c>
      <c r="S245" s="10">
        <v>43215</v>
      </c>
      <c r="T245" s="11">
        <v>43685</v>
      </c>
      <c r="U245" s="12">
        <v>43691</v>
      </c>
      <c r="V245" s="13"/>
      <c r="W245" s="19" t="s">
        <v>2280</v>
      </c>
      <c r="X245" s="15" t="s">
        <v>2281</v>
      </c>
      <c r="Y245" s="16">
        <v>69439</v>
      </c>
      <c r="Z245" s="17" t="s">
        <v>2282</v>
      </c>
      <c r="AA245" s="11" t="s">
        <v>2283</v>
      </c>
      <c r="AB245" s="18">
        <v>15185</v>
      </c>
      <c r="AC245" s="18"/>
      <c r="AD245" s="16" t="s">
        <v>46</v>
      </c>
    </row>
    <row r="246" spans="1:30" x14ac:dyDescent="0.25">
      <c r="A246" s="5">
        <v>51785245</v>
      </c>
      <c r="B246" s="6" t="s">
        <v>2284</v>
      </c>
      <c r="C246" s="6" t="s">
        <v>2285</v>
      </c>
      <c r="D246" s="6" t="s">
        <v>2286</v>
      </c>
      <c r="E246" s="6" t="s">
        <v>2287</v>
      </c>
      <c r="F246" s="6"/>
      <c r="G246" s="23">
        <v>51559927</v>
      </c>
      <c r="H246" s="23" t="s">
        <v>409</v>
      </c>
      <c r="I246" s="23">
        <v>51772919</v>
      </c>
      <c r="J246" s="23" t="s">
        <v>186</v>
      </c>
      <c r="K246" s="5" t="s">
        <v>58</v>
      </c>
      <c r="L246" s="7" t="s">
        <v>59</v>
      </c>
      <c r="M246" s="7" t="s">
        <v>38</v>
      </c>
      <c r="N246" s="8" t="s">
        <v>413</v>
      </c>
      <c r="O246" s="9" t="s">
        <v>361</v>
      </c>
      <c r="P246" s="8" t="s">
        <v>62</v>
      </c>
      <c r="Q246" s="9" t="s">
        <v>63</v>
      </c>
      <c r="R246" s="9" t="s">
        <v>2229</v>
      </c>
      <c r="S246" s="10">
        <v>43497</v>
      </c>
      <c r="T246" s="11">
        <v>43718</v>
      </c>
      <c r="U246" s="12">
        <v>43732</v>
      </c>
      <c r="V246" s="13"/>
      <c r="W246" s="19" t="s">
        <v>2289</v>
      </c>
      <c r="X246" s="15" t="s">
        <v>2290</v>
      </c>
      <c r="Y246" s="16">
        <v>69328</v>
      </c>
      <c r="Z246" s="17" t="s">
        <v>2291</v>
      </c>
      <c r="AA246" s="11" t="s">
        <v>2292</v>
      </c>
      <c r="AB246" s="18">
        <v>16022</v>
      </c>
      <c r="AC246" s="18"/>
      <c r="AD246" s="16" t="s">
        <v>46</v>
      </c>
    </row>
    <row r="247" spans="1:30" x14ac:dyDescent="0.25">
      <c r="A247" s="5">
        <v>51785246</v>
      </c>
      <c r="B247" s="6" t="s">
        <v>2294</v>
      </c>
      <c r="C247" s="6" t="s">
        <v>2295</v>
      </c>
      <c r="D247" s="6" t="s">
        <v>2296</v>
      </c>
      <c r="E247" s="6" t="s">
        <v>2297</v>
      </c>
      <c r="F247" s="6"/>
      <c r="G247" s="23">
        <v>51588225</v>
      </c>
      <c r="H247" s="23" t="s">
        <v>212</v>
      </c>
      <c r="I247" s="23">
        <v>51747002</v>
      </c>
      <c r="J247" s="23" t="s">
        <v>57</v>
      </c>
      <c r="K247" s="5" t="s">
        <v>58</v>
      </c>
      <c r="L247" s="7" t="s">
        <v>59</v>
      </c>
      <c r="M247" s="7" t="s">
        <v>38</v>
      </c>
      <c r="N247" s="8" t="s">
        <v>162</v>
      </c>
      <c r="O247" s="9" t="s">
        <v>1301</v>
      </c>
      <c r="P247" s="8" t="s">
        <v>72</v>
      </c>
      <c r="Q247" s="9" t="s">
        <v>63</v>
      </c>
      <c r="R247" s="9" t="s">
        <v>2229</v>
      </c>
      <c r="S247" s="10">
        <v>43497</v>
      </c>
      <c r="T247" s="11">
        <v>43654</v>
      </c>
      <c r="U247" s="12"/>
      <c r="V247" s="13"/>
      <c r="W247" s="19" t="s">
        <v>2298</v>
      </c>
      <c r="X247" s="15" t="s">
        <v>2299</v>
      </c>
      <c r="Y247" s="16">
        <v>69261</v>
      </c>
      <c r="Z247" s="17" t="s">
        <v>2300</v>
      </c>
      <c r="AA247" s="11" t="s">
        <v>2301</v>
      </c>
      <c r="AB247" s="18">
        <v>16020</v>
      </c>
      <c r="AC247" s="18"/>
      <c r="AD247" s="16" t="s">
        <v>46</v>
      </c>
    </row>
    <row r="248" spans="1:30" x14ac:dyDescent="0.25">
      <c r="A248" s="5">
        <v>51781014</v>
      </c>
      <c r="B248" s="6" t="s">
        <v>2302</v>
      </c>
      <c r="C248" s="6" t="s">
        <v>2303</v>
      </c>
      <c r="D248" s="6" t="s">
        <v>293</v>
      </c>
      <c r="E248" s="6" t="s">
        <v>2304</v>
      </c>
      <c r="F248" s="6"/>
      <c r="G248" s="23">
        <v>51588225</v>
      </c>
      <c r="H248" s="23" t="s">
        <v>212</v>
      </c>
      <c r="I248" s="23">
        <v>51747002</v>
      </c>
      <c r="J248" s="23" t="s">
        <v>57</v>
      </c>
      <c r="K248" s="5" t="s">
        <v>284</v>
      </c>
      <c r="L248" s="7" t="s">
        <v>59</v>
      </c>
      <c r="M248" s="7" t="s">
        <v>38</v>
      </c>
      <c r="N248" s="8" t="s">
        <v>162</v>
      </c>
      <c r="O248" s="9" t="s">
        <v>335</v>
      </c>
      <c r="P248" s="8" t="s">
        <v>72</v>
      </c>
      <c r="Q248" s="9" t="s">
        <v>285</v>
      </c>
      <c r="R248" s="9" t="s">
        <v>2172</v>
      </c>
      <c r="S248" s="10">
        <v>43479</v>
      </c>
      <c r="T248" s="11">
        <v>43756</v>
      </c>
      <c r="U248" s="12">
        <v>43770</v>
      </c>
      <c r="V248" s="13"/>
      <c r="W248" s="19" t="s">
        <v>2305</v>
      </c>
      <c r="X248" s="15" t="s">
        <v>2306</v>
      </c>
      <c r="Y248" s="16">
        <v>69062</v>
      </c>
      <c r="Z248" s="17" t="s">
        <v>2307</v>
      </c>
      <c r="AA248" s="11" t="s">
        <v>2308</v>
      </c>
      <c r="AB248" s="18">
        <v>16011</v>
      </c>
      <c r="AC248" s="18"/>
      <c r="AD248" s="16" t="s">
        <v>46</v>
      </c>
    </row>
    <row r="249" spans="1:30" x14ac:dyDescent="0.25">
      <c r="A249" s="5">
        <v>51781016</v>
      </c>
      <c r="B249" s="6" t="s">
        <v>2309</v>
      </c>
      <c r="C249" s="6" t="s">
        <v>2310</v>
      </c>
      <c r="D249" s="6" t="s">
        <v>2311</v>
      </c>
      <c r="E249" s="6" t="s">
        <v>2312</v>
      </c>
      <c r="F249" s="6"/>
      <c r="G249" s="23">
        <v>51747002</v>
      </c>
      <c r="H249" s="23" t="s">
        <v>57</v>
      </c>
      <c r="I249" s="23">
        <v>51621455</v>
      </c>
      <c r="J249" s="23" t="s">
        <v>150</v>
      </c>
      <c r="K249" s="5" t="s">
        <v>58</v>
      </c>
      <c r="L249" s="7" t="s">
        <v>59</v>
      </c>
      <c r="M249" s="7" t="s">
        <v>38</v>
      </c>
      <c r="N249" s="8" t="s">
        <v>92</v>
      </c>
      <c r="O249" s="9" t="s">
        <v>326</v>
      </c>
      <c r="P249" s="8" t="s">
        <v>72</v>
      </c>
      <c r="Q249" s="9" t="s">
        <v>63</v>
      </c>
      <c r="R249" s="9" t="s">
        <v>2172</v>
      </c>
      <c r="S249" s="10">
        <v>43479</v>
      </c>
      <c r="T249" s="11">
        <v>43752</v>
      </c>
      <c r="U249" s="12"/>
      <c r="V249" s="13"/>
      <c r="W249" s="19" t="s">
        <v>2313</v>
      </c>
      <c r="X249" s="15" t="s">
        <v>2314</v>
      </c>
      <c r="Y249" s="16">
        <v>69201</v>
      </c>
      <c r="Z249" s="17" t="s">
        <v>2315</v>
      </c>
      <c r="AA249" s="11" t="s">
        <v>2316</v>
      </c>
      <c r="AB249" s="18">
        <v>16012</v>
      </c>
      <c r="AC249" s="18"/>
      <c r="AD249" s="16" t="s">
        <v>46</v>
      </c>
    </row>
    <row r="250" spans="1:30" x14ac:dyDescent="0.25">
      <c r="A250" s="5">
        <v>51787985</v>
      </c>
      <c r="B250" s="6" t="s">
        <v>2327</v>
      </c>
      <c r="C250" s="6" t="s">
        <v>2328</v>
      </c>
      <c r="D250" s="6" t="s">
        <v>639</v>
      </c>
      <c r="E250" s="6" t="s">
        <v>2329</v>
      </c>
      <c r="F250" s="6"/>
      <c r="G250" s="23">
        <v>51609647</v>
      </c>
      <c r="H250" s="23" t="s">
        <v>161</v>
      </c>
      <c r="I250" s="23">
        <v>51747002</v>
      </c>
      <c r="J250" s="23" t="s">
        <v>57</v>
      </c>
      <c r="K250" s="5" t="s">
        <v>284</v>
      </c>
      <c r="L250" s="7" t="s">
        <v>59</v>
      </c>
      <c r="M250" s="7" t="s">
        <v>38</v>
      </c>
      <c r="N250" s="8" t="s">
        <v>162</v>
      </c>
      <c r="O250" s="9" t="s">
        <v>878</v>
      </c>
      <c r="P250" s="8" t="s">
        <v>62</v>
      </c>
      <c r="Q250" s="9" t="s">
        <v>285</v>
      </c>
      <c r="R250" s="9" t="s">
        <v>2229</v>
      </c>
      <c r="S250" s="10">
        <v>43511</v>
      </c>
      <c r="T250" s="11">
        <v>43563</v>
      </c>
      <c r="U250" s="12">
        <v>43573</v>
      </c>
      <c r="V250" s="13"/>
      <c r="W250" s="19" t="s">
        <v>2330</v>
      </c>
      <c r="X250" s="15" t="s">
        <v>2331</v>
      </c>
      <c r="Y250" s="16">
        <v>69098</v>
      </c>
      <c r="Z250" s="17" t="s">
        <v>2332</v>
      </c>
      <c r="AA250" s="11" t="s">
        <v>2333</v>
      </c>
      <c r="AB250" s="18">
        <v>16041</v>
      </c>
      <c r="AC250" s="18"/>
      <c r="AD250" s="16" t="s">
        <v>46</v>
      </c>
    </row>
    <row r="251" spans="1:30" x14ac:dyDescent="0.25">
      <c r="A251" s="5">
        <v>51788324</v>
      </c>
      <c r="B251" s="6" t="s">
        <v>2334</v>
      </c>
      <c r="C251" s="6" t="s">
        <v>2335</v>
      </c>
      <c r="D251" s="6" t="s">
        <v>2336</v>
      </c>
      <c r="E251" s="6" t="s">
        <v>2337</v>
      </c>
      <c r="F251" s="6"/>
      <c r="G251" s="23">
        <v>51609647</v>
      </c>
      <c r="H251" s="23" t="s">
        <v>161</v>
      </c>
      <c r="I251" s="23">
        <v>51747002</v>
      </c>
      <c r="J251" s="23" t="s">
        <v>57</v>
      </c>
      <c r="K251" s="5" t="s">
        <v>284</v>
      </c>
      <c r="L251" s="7" t="s">
        <v>59</v>
      </c>
      <c r="M251" s="7" t="s">
        <v>38</v>
      </c>
      <c r="N251" s="8" t="s">
        <v>162</v>
      </c>
      <c r="O251" s="9" t="s">
        <v>878</v>
      </c>
      <c r="P251" s="8" t="s">
        <v>62</v>
      </c>
      <c r="Q251" s="9" t="s">
        <v>285</v>
      </c>
      <c r="R251" s="9" t="s">
        <v>2229</v>
      </c>
      <c r="S251" s="10">
        <v>43514</v>
      </c>
      <c r="T251" s="11">
        <v>43563</v>
      </c>
      <c r="U251" s="12">
        <v>43573</v>
      </c>
      <c r="V251" s="13"/>
      <c r="W251" s="19" t="s">
        <v>2338</v>
      </c>
      <c r="X251" s="15" t="s">
        <v>2339</v>
      </c>
      <c r="Y251" s="16">
        <v>69361</v>
      </c>
      <c r="Z251" s="17" t="s">
        <v>2340</v>
      </c>
      <c r="AA251" s="11" t="s">
        <v>2341</v>
      </c>
      <c r="AB251" s="18">
        <v>16040</v>
      </c>
      <c r="AC251" s="18"/>
      <c r="AD251" s="16" t="s">
        <v>46</v>
      </c>
    </row>
    <row r="252" spans="1:30" x14ac:dyDescent="0.25">
      <c r="A252" s="5">
        <v>51788758</v>
      </c>
      <c r="B252" s="6" t="s">
        <v>2342</v>
      </c>
      <c r="C252" s="6" t="s">
        <v>2343</v>
      </c>
      <c r="D252" s="6" t="s">
        <v>2344</v>
      </c>
      <c r="E252" s="6" t="s">
        <v>2345</v>
      </c>
      <c r="F252" s="6"/>
      <c r="G252" s="23">
        <v>51609647</v>
      </c>
      <c r="H252" s="23" t="s">
        <v>161</v>
      </c>
      <c r="I252" s="23">
        <v>51747002</v>
      </c>
      <c r="J252" s="23" t="s">
        <v>57</v>
      </c>
      <c r="K252" s="5" t="s">
        <v>284</v>
      </c>
      <c r="L252" s="7" t="s">
        <v>59</v>
      </c>
      <c r="M252" s="7" t="s">
        <v>38</v>
      </c>
      <c r="N252" s="8" t="s">
        <v>162</v>
      </c>
      <c r="O252" s="9" t="s">
        <v>878</v>
      </c>
      <c r="P252" s="8" t="s">
        <v>62</v>
      </c>
      <c r="Q252" s="9" t="s">
        <v>285</v>
      </c>
      <c r="R252" s="9" t="s">
        <v>2229</v>
      </c>
      <c r="S252" s="10">
        <v>43515</v>
      </c>
      <c r="T252" s="11">
        <v>43563</v>
      </c>
      <c r="U252" s="12">
        <v>43573</v>
      </c>
      <c r="V252" s="13"/>
      <c r="W252" s="19" t="s">
        <v>2346</v>
      </c>
      <c r="X252" s="15" t="s">
        <v>2347</v>
      </c>
      <c r="Y252" s="16">
        <v>69084</v>
      </c>
      <c r="Z252" s="17" t="s">
        <v>2348</v>
      </c>
      <c r="AA252" s="11" t="s">
        <v>2349</v>
      </c>
      <c r="AB252" s="18">
        <v>16044</v>
      </c>
      <c r="AC252" s="18"/>
      <c r="AD252" s="16" t="s">
        <v>46</v>
      </c>
    </row>
    <row r="253" spans="1:30" x14ac:dyDescent="0.25">
      <c r="A253" s="5">
        <v>51781656</v>
      </c>
      <c r="B253" s="6" t="s">
        <v>2350</v>
      </c>
      <c r="C253" s="6" t="s">
        <v>2351</v>
      </c>
      <c r="D253" s="6" t="s">
        <v>2352</v>
      </c>
      <c r="E253" s="6" t="s">
        <v>2353</v>
      </c>
      <c r="F253" s="6"/>
      <c r="G253" s="23">
        <v>40108183</v>
      </c>
      <c r="H253" s="23" t="s">
        <v>2258</v>
      </c>
      <c r="I253" s="23" t="s">
        <v>2098</v>
      </c>
      <c r="J253" s="23" t="s">
        <v>2098</v>
      </c>
      <c r="K253" s="5" t="s">
        <v>2259</v>
      </c>
      <c r="L253" s="7" t="s">
        <v>37</v>
      </c>
      <c r="M253" s="7" t="s">
        <v>38</v>
      </c>
      <c r="N253" s="8" t="s">
        <v>39</v>
      </c>
      <c r="O253" s="9"/>
      <c r="P253" s="8" t="s">
        <v>2098</v>
      </c>
      <c r="Q253" s="9" t="s">
        <v>53</v>
      </c>
      <c r="R253" s="9" t="s">
        <v>2172</v>
      </c>
      <c r="S253" s="10">
        <v>43482</v>
      </c>
      <c r="T253" s="11"/>
      <c r="U253" s="12"/>
      <c r="V253" s="13"/>
      <c r="W253" s="19"/>
      <c r="X253" s="15" t="s">
        <v>2354</v>
      </c>
      <c r="Y253" s="16"/>
      <c r="Z253" s="17" t="s">
        <v>579</v>
      </c>
      <c r="AA253" s="11"/>
      <c r="AB253" s="16">
        <v>15171</v>
      </c>
      <c r="AC253" s="18"/>
      <c r="AD253" s="16" t="s">
        <v>46</v>
      </c>
    </row>
    <row r="254" spans="1:30" x14ac:dyDescent="0.25">
      <c r="A254" s="5">
        <v>51790902</v>
      </c>
      <c r="B254" s="6" t="s">
        <v>2355</v>
      </c>
      <c r="C254" s="6" t="s">
        <v>2356</v>
      </c>
      <c r="D254" s="6" t="s">
        <v>2039</v>
      </c>
      <c r="E254" s="6" t="s">
        <v>2357</v>
      </c>
      <c r="F254" s="6"/>
      <c r="G254" s="23">
        <v>51559927</v>
      </c>
      <c r="H254" s="23" t="s">
        <v>409</v>
      </c>
      <c r="I254" s="23">
        <v>51772919</v>
      </c>
      <c r="J254" s="23" t="s">
        <v>186</v>
      </c>
      <c r="K254" s="5" t="s">
        <v>58</v>
      </c>
      <c r="L254" s="7" t="s">
        <v>59</v>
      </c>
      <c r="M254" s="7" t="s">
        <v>38</v>
      </c>
      <c r="N254" s="8" t="s">
        <v>413</v>
      </c>
      <c r="O254" s="9" t="s">
        <v>315</v>
      </c>
      <c r="P254" s="8" t="s">
        <v>72</v>
      </c>
      <c r="Q254" s="9" t="s">
        <v>63</v>
      </c>
      <c r="R254" s="9" t="s">
        <v>2229</v>
      </c>
      <c r="S254" s="10">
        <v>43523</v>
      </c>
      <c r="T254" s="11">
        <v>43753</v>
      </c>
      <c r="U254" s="12">
        <v>43767</v>
      </c>
      <c r="V254" s="13"/>
      <c r="W254" s="19" t="s">
        <v>2358</v>
      </c>
      <c r="X254" s="15" t="s">
        <v>2359</v>
      </c>
      <c r="Y254" s="16">
        <v>69189</v>
      </c>
      <c r="Z254" s="17" t="s">
        <v>2360</v>
      </c>
      <c r="AA254" s="11" t="s">
        <v>2361</v>
      </c>
      <c r="AB254" s="16">
        <v>16036</v>
      </c>
      <c r="AC254" s="18"/>
      <c r="AD254" s="16" t="s">
        <v>46</v>
      </c>
    </row>
    <row r="255" spans="1:30" x14ac:dyDescent="0.25">
      <c r="A255" s="5">
        <v>51741418</v>
      </c>
      <c r="B255" s="6" t="s">
        <v>2362</v>
      </c>
      <c r="C255" s="6" t="s">
        <v>2363</v>
      </c>
      <c r="D255" s="6" t="s">
        <v>2364</v>
      </c>
      <c r="E255" s="6" t="s">
        <v>2365</v>
      </c>
      <c r="F255" s="6"/>
      <c r="G255" s="23">
        <v>51591940</v>
      </c>
      <c r="H255" s="23" t="s">
        <v>171</v>
      </c>
      <c r="I255" s="23">
        <v>51609648</v>
      </c>
      <c r="J255" s="23" t="s">
        <v>149</v>
      </c>
      <c r="K255" s="5" t="s">
        <v>58</v>
      </c>
      <c r="L255" s="7" t="s">
        <v>59</v>
      </c>
      <c r="M255" s="7" t="s">
        <v>38</v>
      </c>
      <c r="N255" s="8" t="s">
        <v>151</v>
      </c>
      <c r="O255" s="9" t="s">
        <v>1090</v>
      </c>
      <c r="P255" s="8" t="s">
        <v>62</v>
      </c>
      <c r="Q255" s="9" t="s">
        <v>63</v>
      </c>
      <c r="R255" s="9" t="s">
        <v>1752</v>
      </c>
      <c r="S255" s="10">
        <v>43290</v>
      </c>
      <c r="T255" s="11">
        <v>43584</v>
      </c>
      <c r="U255" s="12">
        <v>43598</v>
      </c>
      <c r="V255" s="13"/>
      <c r="W255" s="19" t="s">
        <v>2366</v>
      </c>
      <c r="X255" s="15" t="s">
        <v>2367</v>
      </c>
      <c r="Y255" s="16">
        <v>69185</v>
      </c>
      <c r="Z255" s="17" t="s">
        <v>2368</v>
      </c>
      <c r="AA255" s="11" t="s">
        <v>2369</v>
      </c>
      <c r="AB255" s="16">
        <v>15166</v>
      </c>
      <c r="AC255" s="18"/>
      <c r="AD255" s="16" t="s">
        <v>46</v>
      </c>
    </row>
    <row r="256" spans="1:30" x14ac:dyDescent="0.25">
      <c r="A256" s="5">
        <v>51803955</v>
      </c>
      <c r="B256" s="6" t="s">
        <v>2372</v>
      </c>
      <c r="C256" s="6" t="s">
        <v>2373</v>
      </c>
      <c r="D256" s="6" t="s">
        <v>2374</v>
      </c>
      <c r="E256" s="6" t="s">
        <v>2375</v>
      </c>
      <c r="F256" s="6"/>
      <c r="G256" s="23">
        <v>51559927</v>
      </c>
      <c r="H256" s="23" t="s">
        <v>409</v>
      </c>
      <c r="I256" s="23">
        <v>51772919</v>
      </c>
      <c r="J256" s="23" t="s">
        <v>186</v>
      </c>
      <c r="K256" s="5" t="s">
        <v>58</v>
      </c>
      <c r="L256" s="7" t="s">
        <v>59</v>
      </c>
      <c r="M256" s="7" t="s">
        <v>38</v>
      </c>
      <c r="N256" s="8" t="s">
        <v>413</v>
      </c>
      <c r="O256" s="9" t="s">
        <v>188</v>
      </c>
      <c r="P256" s="8" t="s">
        <v>62</v>
      </c>
      <c r="Q256" s="9" t="s">
        <v>63</v>
      </c>
      <c r="R256" s="9" t="s">
        <v>2288</v>
      </c>
      <c r="S256" s="10">
        <v>43566</v>
      </c>
      <c r="T256" s="11">
        <v>43605</v>
      </c>
      <c r="U256" s="12">
        <v>43619</v>
      </c>
      <c r="V256" s="13"/>
      <c r="W256" s="19" t="s">
        <v>2376</v>
      </c>
      <c r="X256" s="15" t="s">
        <v>2377</v>
      </c>
      <c r="Y256" s="16">
        <v>69077</v>
      </c>
      <c r="Z256" s="17" t="s">
        <v>2378</v>
      </c>
      <c r="AA256" s="11" t="s">
        <v>2379</v>
      </c>
      <c r="AB256" s="18">
        <v>17062</v>
      </c>
      <c r="AC256" s="18"/>
      <c r="AD256" s="16" t="s">
        <v>46</v>
      </c>
    </row>
    <row r="257" spans="1:30" x14ac:dyDescent="0.25">
      <c r="A257" s="5">
        <v>51803947</v>
      </c>
      <c r="B257" s="6" t="s">
        <v>2380</v>
      </c>
      <c r="C257" s="6" t="s">
        <v>2381</v>
      </c>
      <c r="D257" s="6" t="s">
        <v>2382</v>
      </c>
      <c r="E257" s="6" t="s">
        <v>2383</v>
      </c>
      <c r="F257" s="6"/>
      <c r="G257" s="23">
        <v>51559927</v>
      </c>
      <c r="H257" s="23" t="s">
        <v>409</v>
      </c>
      <c r="I257" s="23">
        <v>51772919</v>
      </c>
      <c r="J257" s="23" t="s">
        <v>186</v>
      </c>
      <c r="K257" s="5" t="s">
        <v>58</v>
      </c>
      <c r="L257" s="7" t="s">
        <v>59</v>
      </c>
      <c r="M257" s="7" t="s">
        <v>38</v>
      </c>
      <c r="N257" s="8" t="s">
        <v>413</v>
      </c>
      <c r="O257" s="9" t="s">
        <v>188</v>
      </c>
      <c r="P257" s="8" t="s">
        <v>62</v>
      </c>
      <c r="Q257" s="9" t="s">
        <v>63</v>
      </c>
      <c r="R257" s="9" t="s">
        <v>2288</v>
      </c>
      <c r="S257" s="10">
        <v>43566</v>
      </c>
      <c r="T257" s="11">
        <v>43605</v>
      </c>
      <c r="U257" s="12">
        <v>43619</v>
      </c>
      <c r="V257" s="13"/>
      <c r="W257" s="19" t="s">
        <v>2384</v>
      </c>
      <c r="X257" s="15" t="s">
        <v>2385</v>
      </c>
      <c r="Y257" s="16">
        <v>69082</v>
      </c>
      <c r="Z257" s="17" t="s">
        <v>2386</v>
      </c>
      <c r="AA257" s="11" t="s">
        <v>2387</v>
      </c>
      <c r="AB257" s="16">
        <v>17064</v>
      </c>
      <c r="AC257" s="18"/>
      <c r="AD257" s="16" t="s">
        <v>46</v>
      </c>
    </row>
    <row r="258" spans="1:30" x14ac:dyDescent="0.25">
      <c r="A258" s="5">
        <v>51803954</v>
      </c>
      <c r="B258" s="6" t="s">
        <v>2388</v>
      </c>
      <c r="C258" s="6" t="s">
        <v>2389</v>
      </c>
      <c r="D258" s="6" t="s">
        <v>2390</v>
      </c>
      <c r="E258" s="6" t="s">
        <v>2391</v>
      </c>
      <c r="F258" s="6"/>
      <c r="G258" s="23">
        <v>51607523</v>
      </c>
      <c r="H258" s="23" t="s">
        <v>185</v>
      </c>
      <c r="I258" s="23">
        <v>51772919</v>
      </c>
      <c r="J258" s="23" t="s">
        <v>186</v>
      </c>
      <c r="K258" s="5" t="s">
        <v>58</v>
      </c>
      <c r="L258" s="7" t="s">
        <v>59</v>
      </c>
      <c r="M258" s="7" t="s">
        <v>38</v>
      </c>
      <c r="N258" s="8" t="s">
        <v>187</v>
      </c>
      <c r="O258" s="9" t="s">
        <v>188</v>
      </c>
      <c r="P258" s="8" t="s">
        <v>62</v>
      </c>
      <c r="Q258" s="9" t="s">
        <v>63</v>
      </c>
      <c r="R258" s="9" t="s">
        <v>2288</v>
      </c>
      <c r="S258" s="10">
        <v>43566</v>
      </c>
      <c r="T258" s="11">
        <v>43605</v>
      </c>
      <c r="U258" s="12">
        <v>43619</v>
      </c>
      <c r="V258" s="13"/>
      <c r="W258" s="19" t="s">
        <v>2392</v>
      </c>
      <c r="X258" s="15" t="s">
        <v>2393</v>
      </c>
      <c r="Y258" s="16">
        <v>69099</v>
      </c>
      <c r="Z258" s="17" t="s">
        <v>2394</v>
      </c>
      <c r="AA258" s="11" t="s">
        <v>2395</v>
      </c>
      <c r="AB258" s="16">
        <v>17061</v>
      </c>
      <c r="AC258" s="18"/>
      <c r="AD258" s="16" t="s">
        <v>46</v>
      </c>
    </row>
    <row r="259" spans="1:30" x14ac:dyDescent="0.25">
      <c r="A259" s="5">
        <v>51801658</v>
      </c>
      <c r="B259" s="6" t="s">
        <v>2396</v>
      </c>
      <c r="C259" s="6" t="s">
        <v>2397</v>
      </c>
      <c r="D259" s="6" t="s">
        <v>2398</v>
      </c>
      <c r="E259" s="6" t="s">
        <v>2399</v>
      </c>
      <c r="F259" s="6"/>
      <c r="G259" s="23">
        <v>51747002</v>
      </c>
      <c r="H259" s="23" t="s">
        <v>57</v>
      </c>
      <c r="I259" s="23">
        <v>51621455</v>
      </c>
      <c r="J259" s="23" t="s">
        <v>150</v>
      </c>
      <c r="K259" s="5" t="s">
        <v>58</v>
      </c>
      <c r="L259" s="7" t="s">
        <v>59</v>
      </c>
      <c r="M259" s="7" t="s">
        <v>38</v>
      </c>
      <c r="N259" s="8" t="s">
        <v>162</v>
      </c>
      <c r="O259" s="9" t="s">
        <v>335</v>
      </c>
      <c r="P259" s="8" t="s">
        <v>72</v>
      </c>
      <c r="Q259" s="9" t="s">
        <v>63</v>
      </c>
      <c r="R259" s="9" t="s">
        <v>2288</v>
      </c>
      <c r="S259" s="10">
        <v>43553</v>
      </c>
      <c r="T259" s="11">
        <v>43756</v>
      </c>
      <c r="U259" s="12"/>
      <c r="V259" s="13"/>
      <c r="W259" s="19" t="s">
        <v>2401</v>
      </c>
      <c r="X259" s="15" t="s">
        <v>2402</v>
      </c>
      <c r="Y259" s="16">
        <v>69426</v>
      </c>
      <c r="Z259" s="17" t="s">
        <v>2403</v>
      </c>
      <c r="AA259" s="11" t="s">
        <v>2404</v>
      </c>
      <c r="AB259" s="16">
        <v>17069</v>
      </c>
      <c r="AC259" s="18"/>
      <c r="AD259" s="16" t="s">
        <v>46</v>
      </c>
    </row>
    <row r="260" spans="1:30" x14ac:dyDescent="0.25">
      <c r="A260" s="5">
        <v>51801659</v>
      </c>
      <c r="B260" s="6" t="s">
        <v>2405</v>
      </c>
      <c r="C260" s="6" t="s">
        <v>2406</v>
      </c>
      <c r="D260" s="6" t="s">
        <v>2407</v>
      </c>
      <c r="E260" s="6" t="s">
        <v>2408</v>
      </c>
      <c r="F260" s="6"/>
      <c r="G260" s="23">
        <v>51591940</v>
      </c>
      <c r="H260" s="23" t="s">
        <v>171</v>
      </c>
      <c r="I260" s="23">
        <v>51609648</v>
      </c>
      <c r="J260" s="23" t="s">
        <v>149</v>
      </c>
      <c r="K260" s="5" t="s">
        <v>284</v>
      </c>
      <c r="L260" s="7" t="s">
        <v>59</v>
      </c>
      <c r="M260" s="7" t="s">
        <v>1080</v>
      </c>
      <c r="N260" s="8" t="s">
        <v>151</v>
      </c>
      <c r="O260" s="9" t="s">
        <v>335</v>
      </c>
      <c r="P260" s="8" t="s">
        <v>72</v>
      </c>
      <c r="Q260" s="9" t="s">
        <v>285</v>
      </c>
      <c r="R260" s="9" t="s">
        <v>2288</v>
      </c>
      <c r="S260" s="10">
        <v>43553</v>
      </c>
      <c r="T260" s="11">
        <v>43598</v>
      </c>
      <c r="U260" s="12">
        <v>43619</v>
      </c>
      <c r="V260" s="13"/>
      <c r="W260" s="19" t="s">
        <v>2409</v>
      </c>
      <c r="X260" s="15" t="s">
        <v>2410</v>
      </c>
      <c r="Y260" s="16">
        <v>69021</v>
      </c>
      <c r="Z260" s="17" t="s">
        <v>2411</v>
      </c>
      <c r="AA260" s="11" t="s">
        <v>2412</v>
      </c>
      <c r="AB260" s="16">
        <v>17074</v>
      </c>
      <c r="AC260" s="18"/>
      <c r="AD260" s="16" t="s">
        <v>46</v>
      </c>
    </row>
    <row r="261" spans="1:30" x14ac:dyDescent="0.25">
      <c r="A261" s="5">
        <v>51802519</v>
      </c>
      <c r="B261" s="6" t="s">
        <v>2413</v>
      </c>
      <c r="C261" s="6" t="s">
        <v>2414</v>
      </c>
      <c r="D261" s="6" t="s">
        <v>2415</v>
      </c>
      <c r="E261" s="6" t="s">
        <v>2416</v>
      </c>
      <c r="F261" s="6"/>
      <c r="G261" s="23">
        <v>51747002</v>
      </c>
      <c r="H261" s="23" t="s">
        <v>57</v>
      </c>
      <c r="I261" s="23">
        <v>51621455</v>
      </c>
      <c r="J261" s="23" t="s">
        <v>150</v>
      </c>
      <c r="K261" s="5" t="s">
        <v>58</v>
      </c>
      <c r="L261" s="7" t="s">
        <v>59</v>
      </c>
      <c r="M261" s="7" t="s">
        <v>38</v>
      </c>
      <c r="N261" s="8" t="s">
        <v>92</v>
      </c>
      <c r="O261" s="9" t="s">
        <v>326</v>
      </c>
      <c r="P261" s="8" t="s">
        <v>72</v>
      </c>
      <c r="Q261" s="9" t="s">
        <v>63</v>
      </c>
      <c r="R261" s="9" t="s">
        <v>2288</v>
      </c>
      <c r="S261" s="10">
        <v>43557</v>
      </c>
      <c r="T261" s="11">
        <v>43752</v>
      </c>
      <c r="U261" s="12"/>
      <c r="V261" s="13"/>
      <c r="W261" s="19" t="s">
        <v>2417</v>
      </c>
      <c r="X261" s="15" t="s">
        <v>2418</v>
      </c>
      <c r="Y261" s="16">
        <v>48442</v>
      </c>
      <c r="Z261" s="17" t="s">
        <v>2419</v>
      </c>
      <c r="AA261" s="11" t="s">
        <v>2420</v>
      </c>
      <c r="AB261" s="16">
        <v>17072</v>
      </c>
      <c r="AC261" s="18"/>
      <c r="AD261" s="16" t="s">
        <v>46</v>
      </c>
    </row>
    <row r="262" spans="1:30" x14ac:dyDescent="0.25">
      <c r="A262" s="5">
        <v>51802874</v>
      </c>
      <c r="B262" s="6" t="s">
        <v>2421</v>
      </c>
      <c r="C262" s="6" t="s">
        <v>2422</v>
      </c>
      <c r="D262" s="6" t="s">
        <v>1105</v>
      </c>
      <c r="E262" s="6" t="s">
        <v>2423</v>
      </c>
      <c r="F262" s="6"/>
      <c r="G262" s="23">
        <v>51747002</v>
      </c>
      <c r="H262" s="23" t="s">
        <v>57</v>
      </c>
      <c r="I262" s="23">
        <v>51621455</v>
      </c>
      <c r="J262" s="23" t="s">
        <v>150</v>
      </c>
      <c r="K262" s="5" t="s">
        <v>58</v>
      </c>
      <c r="L262" s="7" t="s">
        <v>59</v>
      </c>
      <c r="M262" s="7" t="s">
        <v>38</v>
      </c>
      <c r="N262" s="8" t="s">
        <v>162</v>
      </c>
      <c r="O262" s="9" t="s">
        <v>335</v>
      </c>
      <c r="P262" s="8" t="s">
        <v>72</v>
      </c>
      <c r="Q262" s="9" t="s">
        <v>63</v>
      </c>
      <c r="R262" s="9" t="s">
        <v>2288</v>
      </c>
      <c r="S262" s="10">
        <v>43559</v>
      </c>
      <c r="T262" s="11">
        <v>43756</v>
      </c>
      <c r="U262" s="12"/>
      <c r="V262" s="13"/>
      <c r="W262" s="19" t="s">
        <v>2424</v>
      </c>
      <c r="X262" s="15" t="s">
        <v>2425</v>
      </c>
      <c r="Y262" s="16">
        <v>69190</v>
      </c>
      <c r="Z262" s="17" t="s">
        <v>2426</v>
      </c>
      <c r="AA262" s="11" t="s">
        <v>2427</v>
      </c>
      <c r="AB262" s="16">
        <v>17073</v>
      </c>
      <c r="AC262" s="18"/>
      <c r="AD262" s="16" t="s">
        <v>46</v>
      </c>
    </row>
    <row r="263" spans="1:30" x14ac:dyDescent="0.25">
      <c r="A263" s="5">
        <v>51797296</v>
      </c>
      <c r="B263" s="6" t="s">
        <v>2428</v>
      </c>
      <c r="C263" s="6" t="s">
        <v>2429</v>
      </c>
      <c r="D263" s="6" t="s">
        <v>2430</v>
      </c>
      <c r="E263" s="6" t="s">
        <v>2431</v>
      </c>
      <c r="F263" s="6"/>
      <c r="G263" s="23">
        <v>51581034</v>
      </c>
      <c r="H263" s="23" t="s">
        <v>30</v>
      </c>
      <c r="I263" s="23">
        <v>51758030</v>
      </c>
      <c r="J263" s="23" t="s">
        <v>2140</v>
      </c>
      <c r="K263" s="5" t="s">
        <v>2432</v>
      </c>
      <c r="L263" s="7" t="s">
        <v>37</v>
      </c>
      <c r="M263" s="7" t="s">
        <v>38</v>
      </c>
      <c r="N263" s="8" t="s">
        <v>39</v>
      </c>
      <c r="O263" s="9" t="s">
        <v>2098</v>
      </c>
      <c r="P263" s="8" t="s">
        <v>39</v>
      </c>
      <c r="Q263" s="9" t="s">
        <v>73</v>
      </c>
      <c r="R263" s="9" t="s">
        <v>11621</v>
      </c>
      <c r="S263" s="10">
        <v>43550</v>
      </c>
      <c r="T263" s="11"/>
      <c r="U263" s="12"/>
      <c r="V263" s="13"/>
      <c r="W263" s="19" t="s">
        <v>2433</v>
      </c>
      <c r="X263" s="15" t="s">
        <v>2434</v>
      </c>
      <c r="Y263" s="16"/>
      <c r="Z263" s="17" t="s">
        <v>579</v>
      </c>
      <c r="AA263" s="11"/>
      <c r="AB263" s="16">
        <v>17080</v>
      </c>
      <c r="AC263" s="18"/>
      <c r="AD263" s="16" t="s">
        <v>46</v>
      </c>
    </row>
    <row r="264" spans="1:30" x14ac:dyDescent="0.25">
      <c r="A264" s="5">
        <v>51586624</v>
      </c>
      <c r="B264" s="6" t="s">
        <v>2435</v>
      </c>
      <c r="C264" s="6" t="s">
        <v>2436</v>
      </c>
      <c r="D264" s="6" t="s">
        <v>2437</v>
      </c>
      <c r="E264" s="6" t="s">
        <v>2438</v>
      </c>
      <c r="F264" s="6"/>
      <c r="G264" s="23">
        <v>51698635</v>
      </c>
      <c r="H264" s="23" t="s">
        <v>851</v>
      </c>
      <c r="I264" s="23">
        <v>51609648</v>
      </c>
      <c r="J264" s="23" t="s">
        <v>149</v>
      </c>
      <c r="K264" s="5" t="s">
        <v>284</v>
      </c>
      <c r="L264" s="7" t="s">
        <v>59</v>
      </c>
      <c r="M264" s="7" t="s">
        <v>38</v>
      </c>
      <c r="N264" s="8" t="s">
        <v>378</v>
      </c>
      <c r="O264" s="9" t="s">
        <v>2439</v>
      </c>
      <c r="P264" s="8" t="s">
        <v>62</v>
      </c>
      <c r="Q264" s="9" t="s">
        <v>285</v>
      </c>
      <c r="R264" s="9" t="s">
        <v>386</v>
      </c>
      <c r="S264" s="10">
        <v>42331</v>
      </c>
      <c r="T264" s="11">
        <v>43850</v>
      </c>
      <c r="U264" s="12">
        <v>43857</v>
      </c>
      <c r="V264" s="13"/>
      <c r="W264" s="19" t="s">
        <v>2440</v>
      </c>
      <c r="X264" s="15" t="s">
        <v>2441</v>
      </c>
      <c r="Y264" s="16">
        <v>69197</v>
      </c>
      <c r="Z264" s="17" t="s">
        <v>2442</v>
      </c>
      <c r="AA264" s="11" t="s">
        <v>2443</v>
      </c>
      <c r="AB264" s="16">
        <v>5889</v>
      </c>
      <c r="AC264" s="18"/>
      <c r="AD264" s="16" t="s">
        <v>46</v>
      </c>
    </row>
    <row r="265" spans="1:30" x14ac:dyDescent="0.25">
      <c r="A265" s="5">
        <v>51808053</v>
      </c>
      <c r="B265" s="6" t="s">
        <v>2444</v>
      </c>
      <c r="C265" s="6" t="s">
        <v>2445</v>
      </c>
      <c r="D265" s="6" t="s">
        <v>2446</v>
      </c>
      <c r="E265" s="6" t="s">
        <v>2447</v>
      </c>
      <c r="F265" s="6"/>
      <c r="G265" s="23">
        <v>51747002</v>
      </c>
      <c r="H265" s="23" t="s">
        <v>57</v>
      </c>
      <c r="I265" s="23">
        <v>51621455</v>
      </c>
      <c r="J265" s="23" t="s">
        <v>150</v>
      </c>
      <c r="K265" s="5" t="s">
        <v>58</v>
      </c>
      <c r="L265" s="7" t="s">
        <v>2907</v>
      </c>
      <c r="M265" s="7" t="s">
        <v>38</v>
      </c>
      <c r="N265" s="8" t="s">
        <v>151</v>
      </c>
      <c r="O265" s="9" t="s">
        <v>10572</v>
      </c>
      <c r="P265" s="8" t="s">
        <v>72</v>
      </c>
      <c r="Q265" s="9" t="s">
        <v>63</v>
      </c>
      <c r="R265" s="9" t="s">
        <v>2321</v>
      </c>
      <c r="S265" s="10">
        <v>43588</v>
      </c>
      <c r="T265" s="11"/>
      <c r="U265" s="12"/>
      <c r="V265" s="13"/>
      <c r="W265" s="19" t="s">
        <v>2448</v>
      </c>
      <c r="X265" s="15" t="s">
        <v>2449</v>
      </c>
      <c r="Y265" s="16">
        <v>69055</v>
      </c>
      <c r="Z265" s="17" t="s">
        <v>2450</v>
      </c>
      <c r="AA265" s="11" t="s">
        <v>2451</v>
      </c>
      <c r="AB265" s="16">
        <v>16871</v>
      </c>
      <c r="AC265" s="18"/>
      <c r="AD265" s="16" t="s">
        <v>46</v>
      </c>
    </row>
    <row r="266" spans="1:30" x14ac:dyDescent="0.25">
      <c r="A266" s="5">
        <v>51807806</v>
      </c>
      <c r="B266" s="6" t="s">
        <v>2452</v>
      </c>
      <c r="C266" s="6" t="s">
        <v>2453</v>
      </c>
      <c r="D266" s="6" t="s">
        <v>2454</v>
      </c>
      <c r="E266" s="6" t="s">
        <v>2455</v>
      </c>
      <c r="F266" s="6" t="s">
        <v>2456</v>
      </c>
      <c r="G266" s="23">
        <v>51547367</v>
      </c>
      <c r="H266" s="23" t="s">
        <v>50</v>
      </c>
      <c r="I266" s="23">
        <v>40166880</v>
      </c>
      <c r="J266" s="23" t="s">
        <v>51</v>
      </c>
      <c r="K266" s="5" t="s">
        <v>2457</v>
      </c>
      <c r="L266" s="7" t="s">
        <v>37</v>
      </c>
      <c r="M266" s="7" t="s">
        <v>38</v>
      </c>
      <c r="N266" s="8" t="s">
        <v>39</v>
      </c>
      <c r="O266" s="9" t="s">
        <v>2098</v>
      </c>
      <c r="P266" s="8" t="s">
        <v>39</v>
      </c>
      <c r="Q266" s="9" t="s">
        <v>73</v>
      </c>
      <c r="R266" s="9" t="s">
        <v>2321</v>
      </c>
      <c r="S266" s="10">
        <v>43587</v>
      </c>
      <c r="T266" s="11"/>
      <c r="U266" s="12"/>
      <c r="V266" s="13"/>
      <c r="W266" s="19" t="s">
        <v>2458</v>
      </c>
      <c r="X266" s="15" t="s">
        <v>2459</v>
      </c>
      <c r="Y266" s="16"/>
      <c r="Z266" s="17" t="s">
        <v>579</v>
      </c>
      <c r="AA266" s="11"/>
      <c r="AB266" s="16">
        <v>16865</v>
      </c>
      <c r="AC266" s="18"/>
      <c r="AD266" s="16" t="s">
        <v>46</v>
      </c>
    </row>
    <row r="267" spans="1:30" x14ac:dyDescent="0.25">
      <c r="A267" s="5">
        <v>51518664</v>
      </c>
      <c r="B267" s="6" t="s">
        <v>2460</v>
      </c>
      <c r="C267" s="6" t="s">
        <v>2461</v>
      </c>
      <c r="D267" s="6" t="s">
        <v>2462</v>
      </c>
      <c r="E267" s="6" t="s">
        <v>2463</v>
      </c>
      <c r="F267" s="6"/>
      <c r="G267" s="23">
        <v>51564379</v>
      </c>
      <c r="H267" s="23" t="s">
        <v>492</v>
      </c>
      <c r="I267" s="23">
        <v>51621455</v>
      </c>
      <c r="J267" s="23" t="s">
        <v>150</v>
      </c>
      <c r="K267" s="5" t="s">
        <v>70</v>
      </c>
      <c r="L267" s="7" t="s">
        <v>37</v>
      </c>
      <c r="M267" s="7" t="s">
        <v>1080</v>
      </c>
      <c r="N267" s="8" t="s">
        <v>496</v>
      </c>
      <c r="O267" s="9" t="s">
        <v>2098</v>
      </c>
      <c r="P267" s="8" t="s">
        <v>72</v>
      </c>
      <c r="Q267" s="9" t="s">
        <v>73</v>
      </c>
      <c r="R267" s="9" t="s">
        <v>15730</v>
      </c>
      <c r="S267" s="10">
        <v>41883</v>
      </c>
      <c r="T267" s="11">
        <v>43657</v>
      </c>
      <c r="U267" s="12"/>
      <c r="V267" s="13"/>
      <c r="W267" s="19" t="s">
        <v>2464</v>
      </c>
      <c r="X267" s="15" t="s">
        <v>2465</v>
      </c>
      <c r="Y267" s="16">
        <v>69026</v>
      </c>
      <c r="Z267" s="17" t="s">
        <v>2466</v>
      </c>
      <c r="AA267" s="11" t="s">
        <v>2467</v>
      </c>
      <c r="AB267" s="16">
        <v>5992</v>
      </c>
      <c r="AC267" s="18"/>
      <c r="AD267" s="16" t="s">
        <v>46</v>
      </c>
    </row>
    <row r="268" spans="1:30" x14ac:dyDescent="0.25">
      <c r="A268" s="5">
        <v>51511057</v>
      </c>
      <c r="B268" s="6" t="s">
        <v>2468</v>
      </c>
      <c r="C268" s="6" t="s">
        <v>2469</v>
      </c>
      <c r="D268" s="6" t="s">
        <v>2470</v>
      </c>
      <c r="E268" s="6" t="s">
        <v>2471</v>
      </c>
      <c r="F268" s="6"/>
      <c r="G268" s="23">
        <v>51591940</v>
      </c>
      <c r="H268" s="23" t="s">
        <v>171</v>
      </c>
      <c r="I268" s="23">
        <v>51609648</v>
      </c>
      <c r="J268" s="23" t="s">
        <v>149</v>
      </c>
      <c r="K268" s="5" t="s">
        <v>58</v>
      </c>
      <c r="L268" s="7" t="s">
        <v>59</v>
      </c>
      <c r="M268" s="7" t="s">
        <v>38</v>
      </c>
      <c r="N268" s="8" t="s">
        <v>151</v>
      </c>
      <c r="O268" s="9" t="s">
        <v>1810</v>
      </c>
      <c r="P268" s="8" t="s">
        <v>72</v>
      </c>
      <c r="Q268" s="9" t="s">
        <v>63</v>
      </c>
      <c r="R268" s="9" t="s">
        <v>17498</v>
      </c>
      <c r="S268" s="10">
        <v>41848</v>
      </c>
      <c r="T268" s="11">
        <v>43647</v>
      </c>
      <c r="U268" s="11">
        <v>43661</v>
      </c>
      <c r="V268" s="13"/>
      <c r="W268" s="19" t="s">
        <v>2472</v>
      </c>
      <c r="X268" s="15" t="s">
        <v>2473</v>
      </c>
      <c r="Y268" s="16">
        <v>69256</v>
      </c>
      <c r="Z268" s="17" t="s">
        <v>2474</v>
      </c>
      <c r="AA268" s="11" t="s">
        <v>2475</v>
      </c>
      <c r="AB268" s="16">
        <v>16975</v>
      </c>
      <c r="AC268" s="18"/>
      <c r="AD268" s="16" t="s">
        <v>46</v>
      </c>
    </row>
    <row r="269" spans="1:30" x14ac:dyDescent="0.25">
      <c r="A269" s="5">
        <v>51810297</v>
      </c>
      <c r="B269" s="6" t="s">
        <v>2476</v>
      </c>
      <c r="C269" s="6" t="s">
        <v>2477</v>
      </c>
      <c r="D269" s="6" t="s">
        <v>2478</v>
      </c>
      <c r="E269" s="6" t="s">
        <v>2479</v>
      </c>
      <c r="F269" s="6"/>
      <c r="G269" s="23">
        <v>51591940</v>
      </c>
      <c r="H269" s="23" t="s">
        <v>171</v>
      </c>
      <c r="I269" s="23">
        <v>51609648</v>
      </c>
      <c r="J269" s="23" t="s">
        <v>149</v>
      </c>
      <c r="K269" s="5" t="s">
        <v>284</v>
      </c>
      <c r="L269" s="7" t="s">
        <v>59</v>
      </c>
      <c r="M269" s="7" t="s">
        <v>38</v>
      </c>
      <c r="N269" s="8" t="s">
        <v>151</v>
      </c>
      <c r="O269" s="9" t="s">
        <v>1810</v>
      </c>
      <c r="P269" s="8" t="s">
        <v>72</v>
      </c>
      <c r="Q269" s="9" t="s">
        <v>285</v>
      </c>
      <c r="R269" s="9" t="s">
        <v>2321</v>
      </c>
      <c r="S269" s="10">
        <v>43599</v>
      </c>
      <c r="T269" s="11">
        <v>43647</v>
      </c>
      <c r="U269" s="12">
        <v>43661</v>
      </c>
      <c r="V269" s="13"/>
      <c r="W269" s="19" t="s">
        <v>2481</v>
      </c>
      <c r="X269" s="15" t="s">
        <v>2482</v>
      </c>
      <c r="Y269" s="16">
        <v>69268</v>
      </c>
      <c r="Z269" s="17" t="s">
        <v>2483</v>
      </c>
      <c r="AA269" s="11" t="s">
        <v>2484</v>
      </c>
      <c r="AB269" s="16">
        <v>16881</v>
      </c>
      <c r="AC269" s="18"/>
      <c r="AD269" s="16" t="s">
        <v>46</v>
      </c>
    </row>
    <row r="270" spans="1:30" x14ac:dyDescent="0.25">
      <c r="A270" s="5">
        <v>51810944</v>
      </c>
      <c r="B270" s="6" t="s">
        <v>15271</v>
      </c>
      <c r="C270" s="6" t="s">
        <v>15272</v>
      </c>
      <c r="D270" s="6" t="s">
        <v>2486</v>
      </c>
      <c r="E270" s="6" t="s">
        <v>15273</v>
      </c>
      <c r="F270" s="6"/>
      <c r="G270" s="23">
        <v>51609647</v>
      </c>
      <c r="H270" s="23" t="s">
        <v>161</v>
      </c>
      <c r="I270" s="23">
        <v>51747002</v>
      </c>
      <c r="J270" s="23" t="s">
        <v>57</v>
      </c>
      <c r="K270" s="5" t="s">
        <v>58</v>
      </c>
      <c r="L270" s="7" t="s">
        <v>59</v>
      </c>
      <c r="M270" s="7" t="s">
        <v>38</v>
      </c>
      <c r="N270" s="8" t="s">
        <v>162</v>
      </c>
      <c r="O270" s="9" t="s">
        <v>1301</v>
      </c>
      <c r="P270" s="8" t="s">
        <v>72</v>
      </c>
      <c r="Q270" s="9" t="s">
        <v>63</v>
      </c>
      <c r="R270" s="9" t="s">
        <v>2321</v>
      </c>
      <c r="S270" s="10">
        <v>43601</v>
      </c>
      <c r="T270" s="11">
        <v>43654</v>
      </c>
      <c r="U270" s="12"/>
      <c r="V270" s="13"/>
      <c r="W270" s="19" t="s">
        <v>2487</v>
      </c>
      <c r="X270" s="15" t="s">
        <v>2488</v>
      </c>
      <c r="Y270" s="16">
        <v>69200</v>
      </c>
      <c r="Z270" s="17" t="s">
        <v>2489</v>
      </c>
      <c r="AA270" s="11" t="s">
        <v>2490</v>
      </c>
      <c r="AB270" s="16">
        <v>16885</v>
      </c>
      <c r="AC270" s="18"/>
      <c r="AD270" s="16" t="s">
        <v>46</v>
      </c>
    </row>
    <row r="271" spans="1:30" x14ac:dyDescent="0.25">
      <c r="A271" s="5">
        <v>51811768</v>
      </c>
      <c r="B271" s="6" t="s">
        <v>2499</v>
      </c>
      <c r="C271" s="6" t="s">
        <v>2500</v>
      </c>
      <c r="D271" s="6" t="s">
        <v>2501</v>
      </c>
      <c r="E271" s="6" t="s">
        <v>2502</v>
      </c>
      <c r="F271" s="6"/>
      <c r="G271" s="23">
        <v>51588225</v>
      </c>
      <c r="H271" s="23" t="s">
        <v>212</v>
      </c>
      <c r="I271" s="23">
        <v>51747002</v>
      </c>
      <c r="J271" s="23" t="s">
        <v>57</v>
      </c>
      <c r="K271" s="5" t="s">
        <v>58</v>
      </c>
      <c r="L271" s="7" t="s">
        <v>59</v>
      </c>
      <c r="M271" s="7" t="s">
        <v>38</v>
      </c>
      <c r="N271" s="8" t="s">
        <v>162</v>
      </c>
      <c r="O271" s="9" t="s">
        <v>1301</v>
      </c>
      <c r="P271" s="8" t="s">
        <v>72</v>
      </c>
      <c r="Q271" s="9" t="s">
        <v>63</v>
      </c>
      <c r="R271" s="9" t="s">
        <v>2321</v>
      </c>
      <c r="S271" s="10">
        <v>43606</v>
      </c>
      <c r="T271" s="11">
        <v>43654</v>
      </c>
      <c r="U271" s="12"/>
      <c r="V271" s="13"/>
      <c r="W271" s="19" t="s">
        <v>2503</v>
      </c>
      <c r="X271" s="15" t="s">
        <v>2504</v>
      </c>
      <c r="Y271" s="16">
        <v>69208</v>
      </c>
      <c r="Z271" s="17" t="s">
        <v>2505</v>
      </c>
      <c r="AA271" s="11" t="s">
        <v>2506</v>
      </c>
      <c r="AB271" s="16">
        <v>16889</v>
      </c>
      <c r="AC271" s="18"/>
      <c r="AD271" s="16" t="s">
        <v>46</v>
      </c>
    </row>
    <row r="272" spans="1:30" x14ac:dyDescent="0.25">
      <c r="A272" s="5">
        <v>51811770</v>
      </c>
      <c r="B272" s="6" t="s">
        <v>2507</v>
      </c>
      <c r="C272" s="6" t="s">
        <v>2508</v>
      </c>
      <c r="D272" s="6" t="s">
        <v>1070</v>
      </c>
      <c r="E272" s="6" t="s">
        <v>2509</v>
      </c>
      <c r="F272" s="6"/>
      <c r="G272" s="23">
        <v>51609647</v>
      </c>
      <c r="H272" s="23" t="s">
        <v>161</v>
      </c>
      <c r="I272" s="23">
        <v>51747002</v>
      </c>
      <c r="J272" s="23" t="s">
        <v>57</v>
      </c>
      <c r="K272" s="5" t="s">
        <v>58</v>
      </c>
      <c r="L272" s="7" t="s">
        <v>59</v>
      </c>
      <c r="M272" s="7" t="s">
        <v>38</v>
      </c>
      <c r="N272" s="8" t="s">
        <v>162</v>
      </c>
      <c r="O272" s="9" t="s">
        <v>1301</v>
      </c>
      <c r="P272" s="8" t="s">
        <v>72</v>
      </c>
      <c r="Q272" s="9" t="s">
        <v>63</v>
      </c>
      <c r="R272" s="9" t="s">
        <v>2321</v>
      </c>
      <c r="S272" s="10">
        <v>43606</v>
      </c>
      <c r="T272" s="11">
        <v>43704</v>
      </c>
      <c r="U272" s="12">
        <v>43718</v>
      </c>
      <c r="V272" s="13"/>
      <c r="W272" s="19" t="s">
        <v>2510</v>
      </c>
      <c r="X272" s="15" t="s">
        <v>2511</v>
      </c>
      <c r="Y272" s="16">
        <v>69204</v>
      </c>
      <c r="Z272" s="17" t="s">
        <v>2512</v>
      </c>
      <c r="AA272" s="11" t="s">
        <v>2513</v>
      </c>
      <c r="AB272" s="16">
        <v>16892</v>
      </c>
      <c r="AC272" s="18"/>
      <c r="AD272" s="16" t="s">
        <v>46</v>
      </c>
    </row>
    <row r="273" spans="1:30" x14ac:dyDescent="0.25">
      <c r="A273" s="5">
        <v>51812950</v>
      </c>
      <c r="B273" s="6" t="s">
        <v>2514</v>
      </c>
      <c r="C273" s="6" t="s">
        <v>2515</v>
      </c>
      <c r="D273" s="6" t="s">
        <v>2516</v>
      </c>
      <c r="E273" s="6" t="s">
        <v>2517</v>
      </c>
      <c r="F273" s="6"/>
      <c r="G273" s="23">
        <v>51609647</v>
      </c>
      <c r="H273" s="23" t="s">
        <v>161</v>
      </c>
      <c r="I273" s="23">
        <v>51747002</v>
      </c>
      <c r="J273" s="23" t="s">
        <v>57</v>
      </c>
      <c r="K273" s="5" t="s">
        <v>58</v>
      </c>
      <c r="L273" s="7" t="s">
        <v>59</v>
      </c>
      <c r="M273" s="7" t="s">
        <v>38</v>
      </c>
      <c r="N273" s="8" t="s">
        <v>162</v>
      </c>
      <c r="O273" s="9" t="s">
        <v>1301</v>
      </c>
      <c r="P273" s="8" t="s">
        <v>72</v>
      </c>
      <c r="Q273" s="9" t="s">
        <v>63</v>
      </c>
      <c r="R273" s="9" t="s">
        <v>2321</v>
      </c>
      <c r="S273" s="10">
        <v>43606</v>
      </c>
      <c r="T273" s="11">
        <v>43654</v>
      </c>
      <c r="U273" s="12"/>
      <c r="V273" s="13"/>
      <c r="W273" s="19" t="s">
        <v>2518</v>
      </c>
      <c r="X273" s="15" t="s">
        <v>2519</v>
      </c>
      <c r="Y273" s="16">
        <v>69292</v>
      </c>
      <c r="Z273" s="17" t="s">
        <v>2520</v>
      </c>
      <c r="AA273" s="11" t="s">
        <v>2521</v>
      </c>
      <c r="AB273" s="16">
        <v>16974</v>
      </c>
      <c r="AC273" s="18"/>
      <c r="AD273" s="16" t="s">
        <v>46</v>
      </c>
    </row>
    <row r="274" spans="1:30" x14ac:dyDescent="0.25">
      <c r="A274" s="5">
        <v>51810947</v>
      </c>
      <c r="B274" s="6" t="s">
        <v>2522</v>
      </c>
      <c r="C274" s="6" t="s">
        <v>2523</v>
      </c>
      <c r="D274" s="6" t="s">
        <v>385</v>
      </c>
      <c r="E274" s="6" t="s">
        <v>2524</v>
      </c>
      <c r="F274" s="6"/>
      <c r="G274" s="23">
        <v>40108183</v>
      </c>
      <c r="H274" s="23" t="s">
        <v>2258</v>
      </c>
      <c r="I274" s="23" t="s">
        <v>2098</v>
      </c>
      <c r="J274" s="23" t="s">
        <v>2098</v>
      </c>
      <c r="K274" s="5" t="s">
        <v>2259</v>
      </c>
      <c r="L274" s="7" t="s">
        <v>37</v>
      </c>
      <c r="M274" s="7" t="s">
        <v>38</v>
      </c>
      <c r="N274" s="8" t="s">
        <v>39</v>
      </c>
      <c r="O274" s="9"/>
      <c r="P274" s="8"/>
      <c r="Q274" s="9" t="s">
        <v>40</v>
      </c>
      <c r="R274" s="9" t="s">
        <v>2321</v>
      </c>
      <c r="S274" s="10">
        <v>43601</v>
      </c>
      <c r="T274" s="11"/>
      <c r="U274" s="12"/>
      <c r="V274" s="13"/>
      <c r="W274" s="19"/>
      <c r="X274" s="15" t="s">
        <v>2525</v>
      </c>
      <c r="Y274" s="16"/>
      <c r="Z274" s="17" t="s">
        <v>579</v>
      </c>
      <c r="AA274" s="11"/>
      <c r="AB274" s="16"/>
      <c r="AC274" s="18"/>
      <c r="AD274" s="16" t="s">
        <v>46</v>
      </c>
    </row>
    <row r="275" spans="1:30" x14ac:dyDescent="0.25">
      <c r="A275" s="5">
        <v>51813982</v>
      </c>
      <c r="B275" s="6" t="s">
        <v>2526</v>
      </c>
      <c r="C275" s="6" t="s">
        <v>2527</v>
      </c>
      <c r="D275" s="6" t="s">
        <v>2528</v>
      </c>
      <c r="E275" s="6" t="s">
        <v>2074</v>
      </c>
      <c r="F275" s="6"/>
      <c r="G275" s="23">
        <v>51747002</v>
      </c>
      <c r="H275" s="23" t="s">
        <v>57</v>
      </c>
      <c r="I275" s="23">
        <v>51621455</v>
      </c>
      <c r="J275" s="23" t="s">
        <v>150</v>
      </c>
      <c r="K275" s="5" t="s">
        <v>58</v>
      </c>
      <c r="L275" s="7" t="s">
        <v>59</v>
      </c>
      <c r="M275" s="7" t="s">
        <v>38</v>
      </c>
      <c r="N275" s="8" t="s">
        <v>92</v>
      </c>
      <c r="O275" s="9" t="s">
        <v>326</v>
      </c>
      <c r="P275" s="8" t="s">
        <v>72</v>
      </c>
      <c r="Q275" s="9" t="s">
        <v>63</v>
      </c>
      <c r="R275" s="9" t="s">
        <v>2321</v>
      </c>
      <c r="S275" s="10">
        <v>43613</v>
      </c>
      <c r="T275" s="11">
        <v>43752</v>
      </c>
      <c r="U275" s="12"/>
      <c r="V275" s="13"/>
      <c r="W275" s="19" t="s">
        <v>2529</v>
      </c>
      <c r="X275" s="15" t="s">
        <v>2530</v>
      </c>
      <c r="Y275" s="16">
        <v>69119</v>
      </c>
      <c r="Z275" s="17" t="s">
        <v>2531</v>
      </c>
      <c r="AA275" s="11" t="s">
        <v>2532</v>
      </c>
      <c r="AB275" s="16">
        <v>16951</v>
      </c>
      <c r="AC275" s="18"/>
      <c r="AD275" s="16" t="s">
        <v>46</v>
      </c>
    </row>
    <row r="276" spans="1:30" x14ac:dyDescent="0.25">
      <c r="A276" s="5">
        <v>51814218</v>
      </c>
      <c r="B276" s="6" t="s">
        <v>2533</v>
      </c>
      <c r="C276" s="6" t="s">
        <v>2534</v>
      </c>
      <c r="D276" s="6" t="s">
        <v>2535</v>
      </c>
      <c r="E276" s="6" t="s">
        <v>2536</v>
      </c>
      <c r="F276" s="6"/>
      <c r="G276" s="23">
        <v>51588225</v>
      </c>
      <c r="H276" s="23" t="s">
        <v>212</v>
      </c>
      <c r="I276" s="23">
        <v>51747002</v>
      </c>
      <c r="J276" s="23" t="s">
        <v>57</v>
      </c>
      <c r="K276" s="5" t="s">
        <v>58</v>
      </c>
      <c r="L276" s="7" t="s">
        <v>59</v>
      </c>
      <c r="M276" s="7" t="s">
        <v>38</v>
      </c>
      <c r="N276" s="8" t="s">
        <v>162</v>
      </c>
      <c r="O276" s="9" t="s">
        <v>335</v>
      </c>
      <c r="P276" s="8" t="s">
        <v>72</v>
      </c>
      <c r="Q276" s="9" t="s">
        <v>63</v>
      </c>
      <c r="R276" s="9" t="s">
        <v>2400</v>
      </c>
      <c r="S276" s="10">
        <v>43615</v>
      </c>
      <c r="T276" s="11">
        <v>43756</v>
      </c>
      <c r="U276" s="12">
        <v>43770</v>
      </c>
      <c r="V276" s="13"/>
      <c r="W276" s="19" t="s">
        <v>2537</v>
      </c>
      <c r="X276" s="15" t="s">
        <v>2538</v>
      </c>
      <c r="Y276" s="16">
        <v>69255</v>
      </c>
      <c r="Z276" s="17" t="s">
        <v>2539</v>
      </c>
      <c r="AA276" s="11" t="s">
        <v>2540</v>
      </c>
      <c r="AB276" s="16">
        <v>16957</v>
      </c>
      <c r="AC276" s="18"/>
      <c r="AD276" s="16" t="s">
        <v>46</v>
      </c>
    </row>
    <row r="277" spans="1:30" x14ac:dyDescent="0.25">
      <c r="A277" s="5">
        <v>51814930</v>
      </c>
      <c r="B277" s="6" t="s">
        <v>342</v>
      </c>
      <c r="C277" s="6" t="s">
        <v>2543</v>
      </c>
      <c r="D277" s="6" t="s">
        <v>2544</v>
      </c>
      <c r="E277" s="6" t="s">
        <v>2545</v>
      </c>
      <c r="F277" s="6"/>
      <c r="G277" s="23">
        <v>51772919</v>
      </c>
      <c r="H277" s="23" t="s">
        <v>186</v>
      </c>
      <c r="I277" s="23">
        <v>51621455</v>
      </c>
      <c r="J277" s="23" t="s">
        <v>150</v>
      </c>
      <c r="K277" s="5" t="s">
        <v>313</v>
      </c>
      <c r="L277" s="7" t="s">
        <v>37</v>
      </c>
      <c r="M277" s="7" t="s">
        <v>38</v>
      </c>
      <c r="N277" s="8" t="s">
        <v>343</v>
      </c>
      <c r="O277" s="9" t="s">
        <v>344</v>
      </c>
      <c r="P277" s="8" t="s">
        <v>62</v>
      </c>
      <c r="Q277" s="9" t="s">
        <v>316</v>
      </c>
      <c r="R277" s="9" t="s">
        <v>2400</v>
      </c>
      <c r="S277" s="10">
        <v>43615</v>
      </c>
      <c r="T277" s="11"/>
      <c r="U277" s="12"/>
      <c r="V277" s="13"/>
      <c r="W277" s="19" t="s">
        <v>2546</v>
      </c>
      <c r="X277" s="15" t="s">
        <v>2547</v>
      </c>
      <c r="Y277" s="16">
        <v>69011</v>
      </c>
      <c r="Z277" s="17" t="s">
        <v>2548</v>
      </c>
      <c r="AA277" s="11" t="s">
        <v>2549</v>
      </c>
      <c r="AB277" s="16">
        <v>16962</v>
      </c>
      <c r="AC277" s="18"/>
      <c r="AD277" s="16" t="s">
        <v>46</v>
      </c>
    </row>
    <row r="278" spans="1:30" x14ac:dyDescent="0.25">
      <c r="A278" s="5">
        <v>51857172</v>
      </c>
      <c r="B278" s="6" t="s">
        <v>15277</v>
      </c>
      <c r="C278" s="6" t="s">
        <v>15278</v>
      </c>
      <c r="D278" s="6" t="s">
        <v>15279</v>
      </c>
      <c r="E278" s="6" t="s">
        <v>15280</v>
      </c>
      <c r="F278" s="6"/>
      <c r="G278" s="23">
        <v>51710500</v>
      </c>
      <c r="H278" s="23" t="s">
        <v>111</v>
      </c>
      <c r="I278" s="23">
        <v>51758030</v>
      </c>
      <c r="J278" s="23" t="s">
        <v>2140</v>
      </c>
      <c r="K278" s="5" t="s">
        <v>58</v>
      </c>
      <c r="L278" s="7" t="s">
        <v>2745</v>
      </c>
      <c r="M278" s="7" t="s">
        <v>38</v>
      </c>
      <c r="N278" s="8" t="s">
        <v>162</v>
      </c>
      <c r="O278" s="9" t="s">
        <v>1810</v>
      </c>
      <c r="P278" s="8" t="s">
        <v>72</v>
      </c>
      <c r="Q278" s="9" t="s">
        <v>63</v>
      </c>
      <c r="R278" s="9" t="s">
        <v>11531</v>
      </c>
      <c r="S278" s="10">
        <v>43832</v>
      </c>
      <c r="T278" s="11">
        <v>43885</v>
      </c>
      <c r="U278" s="12"/>
      <c r="V278" s="13"/>
      <c r="W278" s="19" t="s">
        <v>15353</v>
      </c>
      <c r="X278" s="15" t="s">
        <v>15354</v>
      </c>
      <c r="Y278" s="16">
        <v>48560</v>
      </c>
      <c r="Z278" s="17" t="s">
        <v>17379</v>
      </c>
      <c r="AA278" s="11" t="s">
        <v>17380</v>
      </c>
      <c r="AB278" s="16"/>
      <c r="AC278" s="18"/>
      <c r="AD278" s="16" t="s">
        <v>46</v>
      </c>
    </row>
    <row r="279" spans="1:30" x14ac:dyDescent="0.25">
      <c r="A279" s="5">
        <v>51857173</v>
      </c>
      <c r="B279" s="6" t="s">
        <v>15281</v>
      </c>
      <c r="C279" s="6" t="s">
        <v>15282</v>
      </c>
      <c r="D279" s="6" t="s">
        <v>15283</v>
      </c>
      <c r="E279" s="6" t="s">
        <v>15284</v>
      </c>
      <c r="F279" s="6"/>
      <c r="G279" s="23">
        <v>51710500</v>
      </c>
      <c r="H279" s="23" t="s">
        <v>111</v>
      </c>
      <c r="I279" s="23">
        <v>51758030</v>
      </c>
      <c r="J279" s="23" t="s">
        <v>2140</v>
      </c>
      <c r="K279" s="5" t="s">
        <v>58</v>
      </c>
      <c r="L279" s="7" t="s">
        <v>2745</v>
      </c>
      <c r="M279" s="7" t="s">
        <v>38</v>
      </c>
      <c r="N279" s="8" t="s">
        <v>162</v>
      </c>
      <c r="O279" s="9" t="s">
        <v>1810</v>
      </c>
      <c r="P279" s="8" t="s">
        <v>72</v>
      </c>
      <c r="Q279" s="9" t="s">
        <v>63</v>
      </c>
      <c r="R279" s="9" t="s">
        <v>11531</v>
      </c>
      <c r="S279" s="10">
        <v>43832</v>
      </c>
      <c r="T279" s="11">
        <v>43885</v>
      </c>
      <c r="U279" s="12"/>
      <c r="V279" s="13"/>
      <c r="W279" s="19" t="s">
        <v>15355</v>
      </c>
      <c r="X279" s="15" t="s">
        <v>15356</v>
      </c>
      <c r="Y279" s="16">
        <v>48522</v>
      </c>
      <c r="Z279" s="17" t="s">
        <v>17381</v>
      </c>
      <c r="AA279" s="11" t="s">
        <v>17382</v>
      </c>
      <c r="AB279" s="16"/>
      <c r="AC279" s="18"/>
      <c r="AD279" s="16" t="s">
        <v>46</v>
      </c>
    </row>
    <row r="280" spans="1:30" x14ac:dyDescent="0.25">
      <c r="A280" s="5">
        <v>51857171</v>
      </c>
      <c r="B280" s="6" t="s">
        <v>15285</v>
      </c>
      <c r="C280" s="6" t="s">
        <v>15286</v>
      </c>
      <c r="D280" s="6" t="s">
        <v>639</v>
      </c>
      <c r="E280" s="6" t="s">
        <v>1487</v>
      </c>
      <c r="F280" s="6"/>
      <c r="G280" s="23">
        <v>51710500</v>
      </c>
      <c r="H280" s="23" t="s">
        <v>111</v>
      </c>
      <c r="I280" s="23">
        <v>51758030</v>
      </c>
      <c r="J280" s="23" t="s">
        <v>2140</v>
      </c>
      <c r="K280" s="5" t="s">
        <v>58</v>
      </c>
      <c r="L280" s="7" t="s">
        <v>2745</v>
      </c>
      <c r="M280" s="7" t="s">
        <v>38</v>
      </c>
      <c r="N280" s="8" t="s">
        <v>162</v>
      </c>
      <c r="O280" s="9" t="s">
        <v>1810</v>
      </c>
      <c r="P280" s="8" t="s">
        <v>72</v>
      </c>
      <c r="Q280" s="9" t="s">
        <v>63</v>
      </c>
      <c r="R280" s="9" t="s">
        <v>11531</v>
      </c>
      <c r="S280" s="10">
        <v>43832</v>
      </c>
      <c r="T280" s="11">
        <v>43885</v>
      </c>
      <c r="U280" s="12"/>
      <c r="V280" s="13"/>
      <c r="W280" s="19" t="s">
        <v>15357</v>
      </c>
      <c r="X280" s="15" t="s">
        <v>15358</v>
      </c>
      <c r="Y280" s="16">
        <v>69337</v>
      </c>
      <c r="Z280" s="17" t="s">
        <v>17383</v>
      </c>
      <c r="AA280" s="11" t="s">
        <v>17384</v>
      </c>
      <c r="AB280" s="16"/>
      <c r="AC280" s="18"/>
      <c r="AD280" s="16" t="s">
        <v>46</v>
      </c>
    </row>
    <row r="281" spans="1:30" x14ac:dyDescent="0.25">
      <c r="A281" s="5">
        <v>51857174</v>
      </c>
      <c r="B281" s="6" t="s">
        <v>15287</v>
      </c>
      <c r="C281" s="6" t="s">
        <v>15288</v>
      </c>
      <c r="D281" s="6" t="s">
        <v>4400</v>
      </c>
      <c r="E281" s="6" t="s">
        <v>15289</v>
      </c>
      <c r="F281" s="6"/>
      <c r="G281" s="23">
        <v>51710500</v>
      </c>
      <c r="H281" s="23" t="s">
        <v>111</v>
      </c>
      <c r="I281" s="23">
        <v>51758030</v>
      </c>
      <c r="J281" s="23" t="s">
        <v>2140</v>
      </c>
      <c r="K281" s="5" t="s">
        <v>58</v>
      </c>
      <c r="L281" s="7" t="s">
        <v>2745</v>
      </c>
      <c r="M281" s="7" t="s">
        <v>38</v>
      </c>
      <c r="N281" s="8" t="s">
        <v>162</v>
      </c>
      <c r="O281" s="9" t="s">
        <v>1810</v>
      </c>
      <c r="P281" s="8" t="s">
        <v>72</v>
      </c>
      <c r="Q281" s="9" t="s">
        <v>63</v>
      </c>
      <c r="R281" s="9" t="s">
        <v>11531</v>
      </c>
      <c r="S281" s="10">
        <v>43832</v>
      </c>
      <c r="T281" s="11">
        <v>43885</v>
      </c>
      <c r="U281" s="12"/>
      <c r="V281" s="13"/>
      <c r="W281" s="19" t="s">
        <v>15359</v>
      </c>
      <c r="X281" s="15" t="s">
        <v>15360</v>
      </c>
      <c r="Y281" s="16">
        <v>69114</v>
      </c>
      <c r="Z281" s="17" t="s">
        <v>17385</v>
      </c>
      <c r="AA281" s="11" t="s">
        <v>17386</v>
      </c>
      <c r="AB281" s="16"/>
      <c r="AC281" s="18"/>
      <c r="AD281" s="16" t="s">
        <v>46</v>
      </c>
    </row>
    <row r="282" spans="1:30" x14ac:dyDescent="0.25">
      <c r="A282" s="5">
        <v>51857736</v>
      </c>
      <c r="B282" s="6" t="s">
        <v>15290</v>
      </c>
      <c r="C282" s="6" t="s">
        <v>15291</v>
      </c>
      <c r="D282" s="6" t="s">
        <v>6229</v>
      </c>
      <c r="E282" s="6" t="s">
        <v>15292</v>
      </c>
      <c r="F282" s="6"/>
      <c r="G282" s="23">
        <v>51710500</v>
      </c>
      <c r="H282" s="23" t="s">
        <v>111</v>
      </c>
      <c r="I282" s="23">
        <v>51758030</v>
      </c>
      <c r="J282" s="23" t="s">
        <v>2140</v>
      </c>
      <c r="K282" s="5" t="s">
        <v>58</v>
      </c>
      <c r="L282" s="7" t="s">
        <v>2745</v>
      </c>
      <c r="M282" s="7" t="s">
        <v>38</v>
      </c>
      <c r="N282" s="8" t="s">
        <v>162</v>
      </c>
      <c r="O282" s="9" t="s">
        <v>1810</v>
      </c>
      <c r="P282" s="8" t="s">
        <v>72</v>
      </c>
      <c r="Q282" s="9" t="s">
        <v>63</v>
      </c>
      <c r="R282" s="9" t="s">
        <v>11531</v>
      </c>
      <c r="S282" s="10">
        <v>43839</v>
      </c>
      <c r="T282" s="11">
        <v>43885</v>
      </c>
      <c r="U282" s="12"/>
      <c r="V282" s="13"/>
      <c r="W282" s="19" t="s">
        <v>15361</v>
      </c>
      <c r="X282" s="15" t="s">
        <v>15362</v>
      </c>
      <c r="Y282" s="16">
        <v>48460</v>
      </c>
      <c r="Z282" s="17" t="s">
        <v>17387</v>
      </c>
      <c r="AA282" s="11" t="s">
        <v>17388</v>
      </c>
      <c r="AB282" s="16"/>
      <c r="AC282" s="18"/>
      <c r="AD282" s="16" t="s">
        <v>46</v>
      </c>
    </row>
    <row r="283" spans="1:30" x14ac:dyDescent="0.25">
      <c r="A283" s="5">
        <v>51825648</v>
      </c>
      <c r="B283" s="6" t="s">
        <v>15293</v>
      </c>
      <c r="C283" s="6" t="s">
        <v>15294</v>
      </c>
      <c r="D283" s="6" t="s">
        <v>15295</v>
      </c>
      <c r="E283" s="6" t="s">
        <v>15296</v>
      </c>
      <c r="F283" s="6"/>
      <c r="G283" s="23">
        <v>51710500</v>
      </c>
      <c r="H283" s="23" t="s">
        <v>111</v>
      </c>
      <c r="I283" s="23">
        <v>51758030</v>
      </c>
      <c r="J283" s="23" t="s">
        <v>2140</v>
      </c>
      <c r="K283" s="5" t="s">
        <v>58</v>
      </c>
      <c r="L283" s="7" t="s">
        <v>2745</v>
      </c>
      <c r="M283" s="7" t="s">
        <v>38</v>
      </c>
      <c r="N283" s="8" t="s">
        <v>162</v>
      </c>
      <c r="O283" s="9" t="s">
        <v>1810</v>
      </c>
      <c r="P283" s="8" t="s">
        <v>72</v>
      </c>
      <c r="Q283" s="9" t="s">
        <v>63</v>
      </c>
      <c r="R283" s="9" t="s">
        <v>2371</v>
      </c>
      <c r="S283" s="10">
        <v>43671</v>
      </c>
      <c r="T283" s="11">
        <v>43885</v>
      </c>
      <c r="U283" s="12"/>
      <c r="V283" s="13"/>
      <c r="W283" s="19" t="s">
        <v>15363</v>
      </c>
      <c r="X283" s="15" t="s">
        <v>15364</v>
      </c>
      <c r="Y283" s="16">
        <v>48550</v>
      </c>
      <c r="Z283" s="17" t="s">
        <v>17389</v>
      </c>
      <c r="AA283" s="11" t="s">
        <v>17390</v>
      </c>
      <c r="AB283" s="16"/>
      <c r="AC283" s="18"/>
      <c r="AD283" s="16" t="s">
        <v>46</v>
      </c>
    </row>
    <row r="284" spans="1:30" x14ac:dyDescent="0.25">
      <c r="A284" s="5">
        <v>51815316</v>
      </c>
      <c r="B284" s="6" t="s">
        <v>12809</v>
      </c>
      <c r="C284" s="6" t="s">
        <v>12810</v>
      </c>
      <c r="D284" s="6" t="s">
        <v>12811</v>
      </c>
      <c r="E284" s="6" t="s">
        <v>12812</v>
      </c>
      <c r="F284" s="6"/>
      <c r="G284" s="23">
        <v>51710500</v>
      </c>
      <c r="H284" s="23" t="s">
        <v>111</v>
      </c>
      <c r="I284" s="23">
        <v>51758030</v>
      </c>
      <c r="J284" s="23" t="s">
        <v>2140</v>
      </c>
      <c r="K284" s="5" t="s">
        <v>58</v>
      </c>
      <c r="L284" s="7" t="s">
        <v>2745</v>
      </c>
      <c r="M284" s="7" t="s">
        <v>38</v>
      </c>
      <c r="N284" s="8" t="s">
        <v>162</v>
      </c>
      <c r="O284" s="9" t="s">
        <v>1810</v>
      </c>
      <c r="P284" s="8" t="s">
        <v>72</v>
      </c>
      <c r="Q284" s="9" t="s">
        <v>63</v>
      </c>
      <c r="R284" s="9" t="s">
        <v>2400</v>
      </c>
      <c r="S284" s="10">
        <v>43619</v>
      </c>
      <c r="T284" s="11">
        <v>43885</v>
      </c>
      <c r="U284" s="12"/>
      <c r="V284" s="13"/>
      <c r="W284" s="74" t="s">
        <v>15365</v>
      </c>
      <c r="X284" s="15" t="s">
        <v>12813</v>
      </c>
      <c r="Y284" s="16">
        <v>69067</v>
      </c>
      <c r="Z284" s="17" t="s">
        <v>17391</v>
      </c>
      <c r="AA284" s="11" t="s">
        <v>17392</v>
      </c>
      <c r="AB284" s="16"/>
      <c r="AC284" s="18"/>
      <c r="AD284" s="16" t="s">
        <v>46</v>
      </c>
    </row>
    <row r="285" spans="1:30" x14ac:dyDescent="0.25">
      <c r="A285" s="5">
        <v>51727806</v>
      </c>
      <c r="B285" s="6" t="s">
        <v>15297</v>
      </c>
      <c r="C285" s="6" t="s">
        <v>15298</v>
      </c>
      <c r="D285" s="6" t="s">
        <v>3133</v>
      </c>
      <c r="E285" s="6" t="s">
        <v>14078</v>
      </c>
      <c r="F285" s="6"/>
      <c r="G285" s="23">
        <v>51710500</v>
      </c>
      <c r="H285" s="23" t="s">
        <v>111</v>
      </c>
      <c r="I285" s="23">
        <v>51758030</v>
      </c>
      <c r="J285" s="23" t="s">
        <v>2140</v>
      </c>
      <c r="K285" s="5" t="s">
        <v>58</v>
      </c>
      <c r="L285" s="7" t="s">
        <v>2745</v>
      </c>
      <c r="M285" s="7" t="s">
        <v>38</v>
      </c>
      <c r="N285" s="8" t="s">
        <v>151</v>
      </c>
      <c r="O285" s="9" t="s">
        <v>9608</v>
      </c>
      <c r="P285" s="8" t="s">
        <v>62</v>
      </c>
      <c r="Q285" s="9" t="s">
        <v>63</v>
      </c>
      <c r="R285" s="9" t="s">
        <v>741</v>
      </c>
      <c r="S285" s="10">
        <v>43196</v>
      </c>
      <c r="T285" s="11">
        <v>43879</v>
      </c>
      <c r="U285" s="12"/>
      <c r="V285" s="13"/>
      <c r="W285" s="19" t="s">
        <v>15366</v>
      </c>
      <c r="X285" s="15" t="s">
        <v>14080</v>
      </c>
      <c r="Y285" s="16">
        <v>69275</v>
      </c>
      <c r="Z285" s="17" t="s">
        <v>14081</v>
      </c>
      <c r="AA285" s="11" t="s">
        <v>17393</v>
      </c>
      <c r="AB285" s="16"/>
      <c r="AC285" s="18"/>
      <c r="AD285" s="16" t="s">
        <v>46</v>
      </c>
    </row>
    <row r="286" spans="1:30" x14ac:dyDescent="0.25">
      <c r="A286" s="5">
        <v>51764418</v>
      </c>
      <c r="B286" s="6" t="s">
        <v>15299</v>
      </c>
      <c r="C286" s="6" t="s">
        <v>14127</v>
      </c>
      <c r="D286" s="6" t="s">
        <v>14128</v>
      </c>
      <c r="E286" s="6" t="s">
        <v>7429</v>
      </c>
      <c r="F286" s="6"/>
      <c r="G286" s="23">
        <v>51710500</v>
      </c>
      <c r="H286" s="23" t="s">
        <v>111</v>
      </c>
      <c r="I286" s="23">
        <v>51758030</v>
      </c>
      <c r="J286" s="23" t="s">
        <v>2140</v>
      </c>
      <c r="K286" s="5" t="s">
        <v>58</v>
      </c>
      <c r="L286" s="7" t="s">
        <v>2745</v>
      </c>
      <c r="M286" s="7" t="s">
        <v>38</v>
      </c>
      <c r="N286" s="8" t="s">
        <v>151</v>
      </c>
      <c r="O286" s="9" t="s">
        <v>9608</v>
      </c>
      <c r="P286" s="8" t="s">
        <v>62</v>
      </c>
      <c r="Q286" s="9" t="s">
        <v>63</v>
      </c>
      <c r="R286" s="9" t="s">
        <v>189</v>
      </c>
      <c r="S286" s="10">
        <v>43389</v>
      </c>
      <c r="T286" s="11">
        <v>43879</v>
      </c>
      <c r="U286" s="12"/>
      <c r="V286" s="13"/>
      <c r="W286" s="19" t="s">
        <v>15367</v>
      </c>
      <c r="X286" s="15" t="s">
        <v>14130</v>
      </c>
      <c r="Y286" s="16">
        <v>69395</v>
      </c>
      <c r="Z286" s="17" t="s">
        <v>14131</v>
      </c>
      <c r="AA286" s="11" t="s">
        <v>17394</v>
      </c>
      <c r="AB286" s="16"/>
      <c r="AC286" s="18"/>
      <c r="AD286" s="16" t="s">
        <v>46</v>
      </c>
    </row>
    <row r="287" spans="1:30" x14ac:dyDescent="0.25">
      <c r="A287" s="5">
        <v>51858789</v>
      </c>
      <c r="B287" s="6" t="s">
        <v>15304</v>
      </c>
      <c r="C287" s="6" t="s">
        <v>15305</v>
      </c>
      <c r="D287" s="6" t="s">
        <v>15306</v>
      </c>
      <c r="E287" s="6" t="s">
        <v>15307</v>
      </c>
      <c r="F287" s="6"/>
      <c r="G287" s="23">
        <v>51710500</v>
      </c>
      <c r="H287" s="23" t="s">
        <v>111</v>
      </c>
      <c r="I287" s="23">
        <v>51758030</v>
      </c>
      <c r="J287" s="23" t="s">
        <v>2140</v>
      </c>
      <c r="K287" s="5" t="s">
        <v>58</v>
      </c>
      <c r="L287" s="7" t="s">
        <v>2907</v>
      </c>
      <c r="M287" s="7" t="s">
        <v>38</v>
      </c>
      <c r="N287" s="8" t="s">
        <v>162</v>
      </c>
      <c r="O287" s="9" t="s">
        <v>7909</v>
      </c>
      <c r="P287" s="8" t="s">
        <v>72</v>
      </c>
      <c r="Q287" s="9" t="s">
        <v>63</v>
      </c>
      <c r="R287" s="9" t="s">
        <v>11531</v>
      </c>
      <c r="S287" s="10">
        <v>43851</v>
      </c>
      <c r="T287" s="11"/>
      <c r="U287" s="12"/>
      <c r="V287" s="13"/>
      <c r="W287" s="19"/>
      <c r="X287" s="15" t="s">
        <v>15731</v>
      </c>
      <c r="Y287" s="16"/>
      <c r="Z287" s="17" t="s">
        <v>579</v>
      </c>
      <c r="AA287" s="11"/>
      <c r="AB287" s="16"/>
      <c r="AC287" s="18"/>
      <c r="AD287" s="16" t="s">
        <v>46</v>
      </c>
    </row>
    <row r="288" spans="1:30" x14ac:dyDescent="0.25">
      <c r="A288" s="5">
        <v>51858787</v>
      </c>
      <c r="B288" s="6" t="s">
        <v>15308</v>
      </c>
      <c r="C288" s="6" t="s">
        <v>15309</v>
      </c>
      <c r="D288" s="6" t="s">
        <v>15310</v>
      </c>
      <c r="E288" s="6" t="s">
        <v>15311</v>
      </c>
      <c r="F288" s="6"/>
      <c r="G288" s="23">
        <v>51710500</v>
      </c>
      <c r="H288" s="23" t="s">
        <v>111</v>
      </c>
      <c r="I288" s="23">
        <v>51758030</v>
      </c>
      <c r="J288" s="23" t="s">
        <v>2140</v>
      </c>
      <c r="K288" s="5" t="s">
        <v>58</v>
      </c>
      <c r="L288" s="7" t="s">
        <v>2907</v>
      </c>
      <c r="M288" s="7" t="s">
        <v>38</v>
      </c>
      <c r="N288" s="8" t="s">
        <v>151</v>
      </c>
      <c r="O288" s="9" t="s">
        <v>2279</v>
      </c>
      <c r="P288" s="8" t="s">
        <v>62</v>
      </c>
      <c r="Q288" s="9" t="s">
        <v>63</v>
      </c>
      <c r="R288" s="9" t="s">
        <v>11531</v>
      </c>
      <c r="S288" s="10">
        <v>43851</v>
      </c>
      <c r="T288" s="11"/>
      <c r="U288" s="12"/>
      <c r="V288" s="13"/>
      <c r="W288" s="19"/>
      <c r="X288" s="15" t="s">
        <v>15732</v>
      </c>
      <c r="Y288" s="16"/>
      <c r="Z288" s="17" t="s">
        <v>579</v>
      </c>
      <c r="AA288" s="11"/>
      <c r="AB288" s="16"/>
      <c r="AC288" s="18"/>
      <c r="AD288" s="16" t="s">
        <v>46</v>
      </c>
    </row>
    <row r="289" spans="1:30" x14ac:dyDescent="0.25">
      <c r="A289" s="5">
        <v>51858788</v>
      </c>
      <c r="B289" s="6" t="s">
        <v>15312</v>
      </c>
      <c r="C289" s="6" t="s">
        <v>15313</v>
      </c>
      <c r="D289" s="6" t="s">
        <v>15314</v>
      </c>
      <c r="E289" s="6" t="s">
        <v>15315</v>
      </c>
      <c r="F289" s="6"/>
      <c r="G289" s="23">
        <v>51710500</v>
      </c>
      <c r="H289" s="23" t="s">
        <v>111</v>
      </c>
      <c r="I289" s="23">
        <v>51758030</v>
      </c>
      <c r="J289" s="23" t="s">
        <v>2140</v>
      </c>
      <c r="K289" s="5" t="s">
        <v>58</v>
      </c>
      <c r="L289" s="7" t="s">
        <v>2907</v>
      </c>
      <c r="M289" s="7" t="s">
        <v>38</v>
      </c>
      <c r="N289" s="8" t="s">
        <v>151</v>
      </c>
      <c r="O289" s="9" t="s">
        <v>2279</v>
      </c>
      <c r="P289" s="8" t="s">
        <v>62</v>
      </c>
      <c r="Q289" s="9" t="s">
        <v>63</v>
      </c>
      <c r="R289" s="9" t="s">
        <v>11531</v>
      </c>
      <c r="S289" s="10">
        <v>43851</v>
      </c>
      <c r="T289" s="11"/>
      <c r="U289" s="12"/>
      <c r="V289" s="13"/>
      <c r="W289" s="19"/>
      <c r="X289" s="15" t="s">
        <v>15733</v>
      </c>
      <c r="Y289" s="16"/>
      <c r="Z289" s="17" t="s">
        <v>579</v>
      </c>
      <c r="AA289" s="11"/>
      <c r="AB289" s="16"/>
      <c r="AC289" s="18"/>
      <c r="AD289" s="16" t="s">
        <v>46</v>
      </c>
    </row>
    <row r="290" spans="1:30" x14ac:dyDescent="0.25">
      <c r="A290" s="5">
        <v>51859445</v>
      </c>
      <c r="B290" s="6" t="s">
        <v>15316</v>
      </c>
      <c r="C290" s="6" t="s">
        <v>15317</v>
      </c>
      <c r="D290" s="6" t="s">
        <v>15318</v>
      </c>
      <c r="E290" s="6" t="s">
        <v>15319</v>
      </c>
      <c r="F290" s="6"/>
      <c r="G290" s="23">
        <v>51710500</v>
      </c>
      <c r="H290" s="23" t="s">
        <v>111</v>
      </c>
      <c r="I290" s="23">
        <v>51758030</v>
      </c>
      <c r="J290" s="23" t="s">
        <v>2140</v>
      </c>
      <c r="K290" s="5" t="s">
        <v>58</v>
      </c>
      <c r="L290" s="7" t="s">
        <v>2907</v>
      </c>
      <c r="M290" s="7" t="s">
        <v>38</v>
      </c>
      <c r="N290" s="8" t="s">
        <v>151</v>
      </c>
      <c r="O290" s="9" t="s">
        <v>2279</v>
      </c>
      <c r="P290" s="8" t="s">
        <v>62</v>
      </c>
      <c r="Q290" s="9" t="s">
        <v>63</v>
      </c>
      <c r="R290" s="9" t="s">
        <v>11531</v>
      </c>
      <c r="S290" s="10">
        <v>43853</v>
      </c>
      <c r="T290" s="11"/>
      <c r="U290" s="12"/>
      <c r="V290" s="13"/>
      <c r="W290" s="19"/>
      <c r="X290" s="15" t="s">
        <v>15734</v>
      </c>
      <c r="Y290" s="16"/>
      <c r="Z290" s="17" t="s">
        <v>579</v>
      </c>
      <c r="AA290" s="11"/>
      <c r="AB290" s="16"/>
      <c r="AC290" s="18"/>
      <c r="AD290" s="16" t="s">
        <v>46</v>
      </c>
    </row>
    <row r="291" spans="1:30" x14ac:dyDescent="0.25">
      <c r="A291" s="5">
        <v>51859442</v>
      </c>
      <c r="B291" s="6" t="s">
        <v>15320</v>
      </c>
      <c r="C291" s="6" t="s">
        <v>15321</v>
      </c>
      <c r="D291" s="6" t="s">
        <v>15322</v>
      </c>
      <c r="E291" s="6" t="s">
        <v>15323</v>
      </c>
      <c r="F291" s="6"/>
      <c r="G291" s="23">
        <v>51710500</v>
      </c>
      <c r="H291" s="23" t="s">
        <v>111</v>
      </c>
      <c r="I291" s="23">
        <v>51758030</v>
      </c>
      <c r="J291" s="23" t="s">
        <v>2140</v>
      </c>
      <c r="K291" s="5" t="s">
        <v>58</v>
      </c>
      <c r="L291" s="7" t="s">
        <v>2907</v>
      </c>
      <c r="M291" s="7" t="s">
        <v>38</v>
      </c>
      <c r="N291" s="8" t="s">
        <v>151</v>
      </c>
      <c r="O291" s="9" t="s">
        <v>2279</v>
      </c>
      <c r="P291" s="8" t="s">
        <v>62</v>
      </c>
      <c r="Q291" s="9" t="s">
        <v>63</v>
      </c>
      <c r="R291" s="9" t="s">
        <v>11531</v>
      </c>
      <c r="S291" s="10">
        <v>43853</v>
      </c>
      <c r="T291" s="11"/>
      <c r="U291" s="12"/>
      <c r="V291" s="13"/>
      <c r="W291" s="19"/>
      <c r="X291" s="15" t="s">
        <v>15735</v>
      </c>
      <c r="Y291" s="16"/>
      <c r="Z291" s="17" t="s">
        <v>579</v>
      </c>
      <c r="AA291" s="11"/>
      <c r="AB291" s="16"/>
      <c r="AC291" s="18"/>
      <c r="AD291" s="16" t="s">
        <v>46</v>
      </c>
    </row>
    <row r="292" spans="1:30" x14ac:dyDescent="0.25">
      <c r="A292" s="5">
        <v>51859441</v>
      </c>
      <c r="B292" s="6" t="s">
        <v>15324</v>
      </c>
      <c r="C292" s="6" t="s">
        <v>15325</v>
      </c>
      <c r="D292" s="6" t="s">
        <v>15326</v>
      </c>
      <c r="E292" s="6" t="s">
        <v>15327</v>
      </c>
      <c r="F292" s="6"/>
      <c r="G292" s="23">
        <v>51710500</v>
      </c>
      <c r="H292" s="23" t="s">
        <v>111</v>
      </c>
      <c r="I292" s="23">
        <v>51758030</v>
      </c>
      <c r="J292" s="23" t="s">
        <v>2140</v>
      </c>
      <c r="K292" s="5" t="s">
        <v>58</v>
      </c>
      <c r="L292" s="7" t="s">
        <v>2907</v>
      </c>
      <c r="M292" s="7" t="s">
        <v>38</v>
      </c>
      <c r="N292" s="8" t="s">
        <v>151</v>
      </c>
      <c r="O292" s="9" t="s">
        <v>2279</v>
      </c>
      <c r="P292" s="8" t="s">
        <v>62</v>
      </c>
      <c r="Q292" s="9" t="s">
        <v>63</v>
      </c>
      <c r="R292" s="9" t="s">
        <v>11531</v>
      </c>
      <c r="S292" s="10">
        <v>43853</v>
      </c>
      <c r="T292" s="11"/>
      <c r="U292" s="12"/>
      <c r="V292" s="13"/>
      <c r="W292" s="19"/>
      <c r="X292" s="15" t="s">
        <v>15736</v>
      </c>
      <c r="Y292" s="16"/>
      <c r="Z292" s="17" t="s">
        <v>579</v>
      </c>
      <c r="AA292" s="11"/>
      <c r="AB292" s="16"/>
      <c r="AC292" s="18"/>
      <c r="AD292" s="16" t="s">
        <v>46</v>
      </c>
    </row>
    <row r="293" spans="1:30" x14ac:dyDescent="0.25">
      <c r="A293" s="5">
        <v>51858786</v>
      </c>
      <c r="B293" s="6" t="s">
        <v>15328</v>
      </c>
      <c r="C293" s="6" t="s">
        <v>15329</v>
      </c>
      <c r="D293" s="6" t="s">
        <v>15330</v>
      </c>
      <c r="E293" s="6" t="s">
        <v>15331</v>
      </c>
      <c r="F293" s="6"/>
      <c r="G293" s="23">
        <v>51710500</v>
      </c>
      <c r="H293" s="23" t="s">
        <v>111</v>
      </c>
      <c r="I293" s="23">
        <v>51758030</v>
      </c>
      <c r="J293" s="23" t="s">
        <v>2140</v>
      </c>
      <c r="K293" s="5" t="s">
        <v>58</v>
      </c>
      <c r="L293" s="7" t="s">
        <v>2907</v>
      </c>
      <c r="M293" s="7" t="s">
        <v>38</v>
      </c>
      <c r="N293" s="8" t="s">
        <v>151</v>
      </c>
      <c r="O293" s="9" t="s">
        <v>2279</v>
      </c>
      <c r="P293" s="8" t="s">
        <v>72</v>
      </c>
      <c r="Q293" s="9" t="s">
        <v>63</v>
      </c>
      <c r="R293" s="9" t="s">
        <v>11531</v>
      </c>
      <c r="S293" s="10">
        <v>43851</v>
      </c>
      <c r="T293" s="11"/>
      <c r="U293" s="12"/>
      <c r="V293" s="13"/>
      <c r="W293" s="19" t="s">
        <v>17395</v>
      </c>
      <c r="X293" s="15" t="s">
        <v>15737</v>
      </c>
      <c r="Y293" s="16"/>
      <c r="Z293" s="17" t="s">
        <v>579</v>
      </c>
      <c r="AA293" s="11"/>
      <c r="AB293" s="16"/>
      <c r="AC293" s="18"/>
      <c r="AD293" s="16" t="s">
        <v>46</v>
      </c>
    </row>
    <row r="294" spans="1:30" x14ac:dyDescent="0.25">
      <c r="A294" s="5">
        <v>51858790</v>
      </c>
      <c r="B294" s="6" t="s">
        <v>15332</v>
      </c>
      <c r="C294" s="6" t="s">
        <v>15333</v>
      </c>
      <c r="D294" s="6" t="s">
        <v>7381</v>
      </c>
      <c r="E294" s="6" t="s">
        <v>15334</v>
      </c>
      <c r="F294" s="6"/>
      <c r="G294" s="23">
        <v>51710500</v>
      </c>
      <c r="H294" s="23" t="s">
        <v>111</v>
      </c>
      <c r="I294" s="23">
        <v>51758030</v>
      </c>
      <c r="J294" s="23" t="s">
        <v>2140</v>
      </c>
      <c r="K294" s="5" t="s">
        <v>58</v>
      </c>
      <c r="L294" s="7" t="s">
        <v>2907</v>
      </c>
      <c r="M294" s="7" t="s">
        <v>38</v>
      </c>
      <c r="N294" s="8" t="s">
        <v>162</v>
      </c>
      <c r="O294" s="9" t="s">
        <v>7909</v>
      </c>
      <c r="P294" s="8" t="s">
        <v>72</v>
      </c>
      <c r="Q294" s="9" t="s">
        <v>63</v>
      </c>
      <c r="R294" s="9" t="s">
        <v>11531</v>
      </c>
      <c r="S294" s="10">
        <v>43851</v>
      </c>
      <c r="T294" s="11"/>
      <c r="U294" s="12"/>
      <c r="V294" s="13"/>
      <c r="W294" s="19" t="s">
        <v>17396</v>
      </c>
      <c r="X294" s="15" t="s">
        <v>15738</v>
      </c>
      <c r="Y294" s="16"/>
      <c r="Z294" s="17" t="s">
        <v>579</v>
      </c>
      <c r="AA294" s="11"/>
      <c r="AB294" s="16"/>
      <c r="AC294" s="18"/>
      <c r="AD294" s="16" t="s">
        <v>46</v>
      </c>
    </row>
    <row r="295" spans="1:30" x14ac:dyDescent="0.25">
      <c r="A295" s="5">
        <v>51859438</v>
      </c>
      <c r="B295" s="6" t="s">
        <v>15335</v>
      </c>
      <c r="C295" s="6" t="s">
        <v>15336</v>
      </c>
      <c r="D295" s="6" t="s">
        <v>15337</v>
      </c>
      <c r="E295" s="6" t="s">
        <v>15338</v>
      </c>
      <c r="F295" s="6"/>
      <c r="G295" s="23">
        <v>51710500</v>
      </c>
      <c r="H295" s="23" t="s">
        <v>111</v>
      </c>
      <c r="I295" s="23">
        <v>51758030</v>
      </c>
      <c r="J295" s="23" t="s">
        <v>2140</v>
      </c>
      <c r="K295" s="5" t="s">
        <v>58</v>
      </c>
      <c r="L295" s="7" t="s">
        <v>2907</v>
      </c>
      <c r="M295" s="7" t="s">
        <v>38</v>
      </c>
      <c r="N295" s="8" t="s">
        <v>162</v>
      </c>
      <c r="O295" s="9" t="s">
        <v>7909</v>
      </c>
      <c r="P295" s="8" t="s">
        <v>72</v>
      </c>
      <c r="Q295" s="9" t="s">
        <v>63</v>
      </c>
      <c r="R295" s="9" t="s">
        <v>11531</v>
      </c>
      <c r="S295" s="10">
        <v>43853</v>
      </c>
      <c r="T295" s="11"/>
      <c r="U295" s="12"/>
      <c r="V295" s="13"/>
      <c r="W295" s="19" t="s">
        <v>17397</v>
      </c>
      <c r="X295" s="15" t="s">
        <v>15739</v>
      </c>
      <c r="Y295" s="16"/>
      <c r="Z295" s="17" t="s">
        <v>579</v>
      </c>
      <c r="AA295" s="11"/>
      <c r="AB295" s="16"/>
      <c r="AC295" s="18"/>
      <c r="AD295" s="16" t="s">
        <v>46</v>
      </c>
    </row>
    <row r="296" spans="1:30" x14ac:dyDescent="0.25">
      <c r="A296" s="5">
        <v>51859443</v>
      </c>
      <c r="B296" s="6" t="s">
        <v>15339</v>
      </c>
      <c r="C296" s="6" t="s">
        <v>15340</v>
      </c>
      <c r="D296" s="6" t="s">
        <v>15341</v>
      </c>
      <c r="E296" s="6" t="s">
        <v>15342</v>
      </c>
      <c r="F296" s="6"/>
      <c r="G296" s="23">
        <v>51710500</v>
      </c>
      <c r="H296" s="23" t="s">
        <v>111</v>
      </c>
      <c r="I296" s="23">
        <v>51758030</v>
      </c>
      <c r="J296" s="23" t="s">
        <v>2140</v>
      </c>
      <c r="K296" s="5" t="s">
        <v>58</v>
      </c>
      <c r="L296" s="7" t="s">
        <v>2907</v>
      </c>
      <c r="M296" s="7" t="s">
        <v>38</v>
      </c>
      <c r="N296" s="8" t="s">
        <v>162</v>
      </c>
      <c r="O296" s="9" t="s">
        <v>7909</v>
      </c>
      <c r="P296" s="8" t="s">
        <v>72</v>
      </c>
      <c r="Q296" s="9" t="s">
        <v>63</v>
      </c>
      <c r="R296" s="9" t="s">
        <v>11531</v>
      </c>
      <c r="S296" s="10">
        <v>43853</v>
      </c>
      <c r="T296" s="11"/>
      <c r="U296" s="12"/>
      <c r="V296" s="13"/>
      <c r="W296" s="19" t="s">
        <v>17398</v>
      </c>
      <c r="X296" s="15" t="s">
        <v>15740</v>
      </c>
      <c r="Y296" s="16"/>
      <c r="Z296" s="17" t="s">
        <v>579</v>
      </c>
      <c r="AA296" s="11"/>
      <c r="AB296" s="16"/>
      <c r="AC296" s="18"/>
      <c r="AD296" s="16" t="s">
        <v>46</v>
      </c>
    </row>
    <row r="297" spans="1:30" x14ac:dyDescent="0.25">
      <c r="A297" s="5">
        <v>51859449</v>
      </c>
      <c r="B297" s="6" t="s">
        <v>15345</v>
      </c>
      <c r="C297" s="6" t="s">
        <v>15346</v>
      </c>
      <c r="D297" s="6" t="s">
        <v>15347</v>
      </c>
      <c r="E297" s="6" t="s">
        <v>868</v>
      </c>
      <c r="F297" s="6"/>
      <c r="G297" s="23">
        <v>51710500</v>
      </c>
      <c r="H297" s="23" t="s">
        <v>111</v>
      </c>
      <c r="I297" s="23">
        <v>51758030</v>
      </c>
      <c r="J297" s="23" t="s">
        <v>2140</v>
      </c>
      <c r="K297" s="5" t="s">
        <v>58</v>
      </c>
      <c r="L297" s="7" t="s">
        <v>2907</v>
      </c>
      <c r="M297" s="7" t="s">
        <v>38</v>
      </c>
      <c r="N297" s="8" t="s">
        <v>162</v>
      </c>
      <c r="O297" s="9" t="s">
        <v>7909</v>
      </c>
      <c r="P297" s="8" t="s">
        <v>72</v>
      </c>
      <c r="Q297" s="9" t="s">
        <v>63</v>
      </c>
      <c r="R297" s="9" t="s">
        <v>11531</v>
      </c>
      <c r="S297" s="10">
        <v>43854</v>
      </c>
      <c r="T297" s="11"/>
      <c r="U297" s="12"/>
      <c r="V297" s="13"/>
      <c r="W297" s="19" t="s">
        <v>17400</v>
      </c>
      <c r="X297" s="15" t="s">
        <v>15742</v>
      </c>
      <c r="Y297" s="16"/>
      <c r="Z297" s="17" t="s">
        <v>579</v>
      </c>
      <c r="AA297" s="11"/>
      <c r="AB297" s="16"/>
      <c r="AC297" s="18"/>
      <c r="AD297" s="16" t="s">
        <v>46</v>
      </c>
    </row>
    <row r="298" spans="1:30" x14ac:dyDescent="0.25">
      <c r="A298" s="5">
        <v>51827773</v>
      </c>
      <c r="B298" s="6" t="s">
        <v>15348</v>
      </c>
      <c r="C298" s="6" t="s">
        <v>15349</v>
      </c>
      <c r="D298" s="6" t="s">
        <v>6780</v>
      </c>
      <c r="E298" s="6" t="s">
        <v>15350</v>
      </c>
      <c r="F298" s="6"/>
      <c r="G298" s="23">
        <v>51710500</v>
      </c>
      <c r="H298" s="23" t="s">
        <v>111</v>
      </c>
      <c r="I298" s="23">
        <v>51758030</v>
      </c>
      <c r="J298" s="23" t="s">
        <v>2140</v>
      </c>
      <c r="K298" s="5" t="s">
        <v>58</v>
      </c>
      <c r="L298" s="7" t="s">
        <v>2907</v>
      </c>
      <c r="M298" s="7" t="s">
        <v>38</v>
      </c>
      <c r="N298" s="8" t="s">
        <v>162</v>
      </c>
      <c r="O298" s="9" t="s">
        <v>7909</v>
      </c>
      <c r="P298" s="8" t="s">
        <v>72</v>
      </c>
      <c r="Q298" s="9" t="s">
        <v>63</v>
      </c>
      <c r="R298" s="9" t="s">
        <v>2480</v>
      </c>
      <c r="S298" s="10">
        <v>43683</v>
      </c>
      <c r="T298" s="11"/>
      <c r="U298" s="12"/>
      <c r="V298" s="13"/>
      <c r="W298" s="19" t="s">
        <v>17401</v>
      </c>
      <c r="X298" s="15" t="s">
        <v>15743</v>
      </c>
      <c r="Y298" s="16"/>
      <c r="Z298" s="17" t="s">
        <v>579</v>
      </c>
      <c r="AA298" s="11"/>
      <c r="AB298" s="16"/>
      <c r="AC298" s="18"/>
      <c r="AD298" s="16" t="s">
        <v>46</v>
      </c>
    </row>
    <row r="299" spans="1:30" x14ac:dyDescent="0.25">
      <c r="A299" s="5">
        <v>51859976</v>
      </c>
      <c r="B299" s="6" t="s">
        <v>15744</v>
      </c>
      <c r="C299" s="6" t="s">
        <v>15745</v>
      </c>
      <c r="D299" s="6" t="s">
        <v>15746</v>
      </c>
      <c r="E299" s="6" t="s">
        <v>15747</v>
      </c>
      <c r="F299" s="6"/>
      <c r="G299" s="23">
        <v>51710500</v>
      </c>
      <c r="H299" s="23" t="s">
        <v>111</v>
      </c>
      <c r="I299" s="23">
        <v>51758030</v>
      </c>
      <c r="J299" s="23" t="s">
        <v>2140</v>
      </c>
      <c r="K299" s="5" t="s">
        <v>58</v>
      </c>
      <c r="L299" s="7" t="s">
        <v>2907</v>
      </c>
      <c r="M299" s="7" t="s">
        <v>38</v>
      </c>
      <c r="N299" s="8" t="s">
        <v>162</v>
      </c>
      <c r="O299" s="9" t="s">
        <v>7909</v>
      </c>
      <c r="P299" s="8" t="s">
        <v>72</v>
      </c>
      <c r="Q299" s="9" t="s">
        <v>63</v>
      </c>
      <c r="R299" s="9" t="s">
        <v>11531</v>
      </c>
      <c r="S299" s="10">
        <v>43858</v>
      </c>
      <c r="T299" s="11"/>
      <c r="U299" s="12"/>
      <c r="V299" s="13"/>
      <c r="W299" s="19"/>
      <c r="X299" s="15" t="s">
        <v>17402</v>
      </c>
      <c r="Y299" s="16"/>
      <c r="Z299" s="17" t="s">
        <v>579</v>
      </c>
      <c r="AA299" s="11"/>
      <c r="AB299" s="16"/>
      <c r="AC299" s="18"/>
      <c r="AD299" s="16" t="s">
        <v>46</v>
      </c>
    </row>
    <row r="300" spans="1:30" x14ac:dyDescent="0.25">
      <c r="A300" s="5">
        <v>51860775</v>
      </c>
      <c r="B300" s="6" t="s">
        <v>15748</v>
      </c>
      <c r="C300" s="6" t="s">
        <v>15749</v>
      </c>
      <c r="D300" s="6" t="s">
        <v>15750</v>
      </c>
      <c r="E300" s="6" t="s">
        <v>15751</v>
      </c>
      <c r="F300" s="6"/>
      <c r="G300" s="23">
        <v>51710500</v>
      </c>
      <c r="H300" s="23" t="s">
        <v>111</v>
      </c>
      <c r="I300" s="23">
        <v>51758030</v>
      </c>
      <c r="J300" s="23" t="s">
        <v>2140</v>
      </c>
      <c r="K300" s="5" t="s">
        <v>58</v>
      </c>
      <c r="L300" s="7" t="s">
        <v>2907</v>
      </c>
      <c r="M300" s="7" t="s">
        <v>38</v>
      </c>
      <c r="N300" s="8" t="s">
        <v>151</v>
      </c>
      <c r="O300" s="9" t="s">
        <v>10572</v>
      </c>
      <c r="P300" s="8" t="s">
        <v>62</v>
      </c>
      <c r="Q300" s="9" t="s">
        <v>63</v>
      </c>
      <c r="R300" s="9" t="s">
        <v>11735</v>
      </c>
      <c r="S300" s="10">
        <v>43860</v>
      </c>
      <c r="T300" s="11"/>
      <c r="U300" s="12"/>
      <c r="V300" s="13"/>
      <c r="W300" s="19"/>
      <c r="X300" s="15" t="s">
        <v>17403</v>
      </c>
      <c r="Y300" s="16"/>
      <c r="Z300" s="17" t="s">
        <v>579</v>
      </c>
      <c r="AA300" s="11"/>
      <c r="AB300" s="16"/>
      <c r="AC300" s="18"/>
      <c r="AD300" s="16" t="s">
        <v>46</v>
      </c>
    </row>
    <row r="301" spans="1:30" x14ac:dyDescent="0.25">
      <c r="A301" s="5">
        <v>51860776</v>
      </c>
      <c r="B301" s="6" t="s">
        <v>15752</v>
      </c>
      <c r="C301" s="6" t="s">
        <v>15753</v>
      </c>
      <c r="D301" s="6" t="s">
        <v>15754</v>
      </c>
      <c r="E301" s="6" t="s">
        <v>2031</v>
      </c>
      <c r="F301" s="6"/>
      <c r="G301" s="23">
        <v>51710500</v>
      </c>
      <c r="H301" s="23" t="s">
        <v>111</v>
      </c>
      <c r="I301" s="23">
        <v>51758030</v>
      </c>
      <c r="J301" s="23" t="s">
        <v>2140</v>
      </c>
      <c r="K301" s="5" t="s">
        <v>58</v>
      </c>
      <c r="L301" s="7" t="s">
        <v>2907</v>
      </c>
      <c r="M301" s="7" t="s">
        <v>38</v>
      </c>
      <c r="N301" s="8" t="s">
        <v>151</v>
      </c>
      <c r="O301" s="9" t="s">
        <v>10572</v>
      </c>
      <c r="P301" s="8" t="s">
        <v>62</v>
      </c>
      <c r="Q301" s="9" t="s">
        <v>63</v>
      </c>
      <c r="R301" s="9" t="s">
        <v>11735</v>
      </c>
      <c r="S301" s="10">
        <v>43860</v>
      </c>
      <c r="T301" s="11"/>
      <c r="U301" s="12"/>
      <c r="V301" s="13"/>
      <c r="W301" s="19"/>
      <c r="X301" s="15" t="s">
        <v>17404</v>
      </c>
      <c r="Y301" s="16"/>
      <c r="Z301" s="17" t="s">
        <v>579</v>
      </c>
      <c r="AA301" s="11"/>
      <c r="AB301" s="16"/>
      <c r="AC301" s="18"/>
      <c r="AD301" s="16" t="s">
        <v>46</v>
      </c>
    </row>
    <row r="302" spans="1:30" x14ac:dyDescent="0.25">
      <c r="A302" s="5">
        <v>51860777</v>
      </c>
      <c r="B302" s="6" t="s">
        <v>15755</v>
      </c>
      <c r="C302" s="6" t="s">
        <v>15756</v>
      </c>
      <c r="D302" s="6" t="s">
        <v>4787</v>
      </c>
      <c r="E302" s="6" t="s">
        <v>15757</v>
      </c>
      <c r="F302" s="6"/>
      <c r="G302" s="23">
        <v>51710500</v>
      </c>
      <c r="H302" s="23" t="s">
        <v>111</v>
      </c>
      <c r="I302" s="23">
        <v>51758030</v>
      </c>
      <c r="J302" s="23" t="s">
        <v>2140</v>
      </c>
      <c r="K302" s="5" t="s">
        <v>58</v>
      </c>
      <c r="L302" s="7" t="s">
        <v>2907</v>
      </c>
      <c r="M302" s="7" t="s">
        <v>38</v>
      </c>
      <c r="N302" s="8" t="s">
        <v>151</v>
      </c>
      <c r="O302" s="9" t="s">
        <v>10572</v>
      </c>
      <c r="P302" s="8" t="s">
        <v>62</v>
      </c>
      <c r="Q302" s="9" t="s">
        <v>63</v>
      </c>
      <c r="R302" s="9" t="s">
        <v>11735</v>
      </c>
      <c r="S302" s="10">
        <v>43860</v>
      </c>
      <c r="T302" s="11"/>
      <c r="U302" s="12"/>
      <c r="V302" s="13"/>
      <c r="W302" s="19"/>
      <c r="X302" s="15" t="s">
        <v>17405</v>
      </c>
      <c r="Y302" s="16"/>
      <c r="Z302" s="17" t="s">
        <v>579</v>
      </c>
      <c r="AA302" s="11"/>
      <c r="AB302" s="16"/>
      <c r="AC302" s="18"/>
      <c r="AD302" s="16" t="s">
        <v>46</v>
      </c>
    </row>
    <row r="303" spans="1:30" x14ac:dyDescent="0.25">
      <c r="A303" s="5">
        <v>51859637</v>
      </c>
      <c r="B303" s="6" t="s">
        <v>15758</v>
      </c>
      <c r="C303" s="6" t="s">
        <v>15759</v>
      </c>
      <c r="D303" s="6" t="s">
        <v>13698</v>
      </c>
      <c r="E303" s="6" t="s">
        <v>15760</v>
      </c>
      <c r="F303" s="6"/>
      <c r="G303" s="23">
        <v>51710500</v>
      </c>
      <c r="H303" s="23" t="s">
        <v>111</v>
      </c>
      <c r="I303" s="23">
        <v>51758030</v>
      </c>
      <c r="J303" s="23" t="s">
        <v>2140</v>
      </c>
      <c r="K303" s="5" t="s">
        <v>58</v>
      </c>
      <c r="L303" s="7" t="s">
        <v>2907</v>
      </c>
      <c r="M303" s="7" t="s">
        <v>38</v>
      </c>
      <c r="N303" s="8" t="s">
        <v>151</v>
      </c>
      <c r="O303" s="9" t="s">
        <v>10572</v>
      </c>
      <c r="P303" s="8" t="s">
        <v>62</v>
      </c>
      <c r="Q303" s="9" t="s">
        <v>63</v>
      </c>
      <c r="R303" s="9" t="s">
        <v>11531</v>
      </c>
      <c r="S303" s="10">
        <v>43857</v>
      </c>
      <c r="T303" s="11"/>
      <c r="U303" s="12"/>
      <c r="V303" s="13"/>
      <c r="W303" s="19" t="s">
        <v>17406</v>
      </c>
      <c r="X303" s="15" t="s">
        <v>17407</v>
      </c>
      <c r="Y303" s="16"/>
      <c r="Z303" s="17" t="s">
        <v>579</v>
      </c>
      <c r="AA303" s="11"/>
      <c r="AB303" s="16"/>
      <c r="AC303" s="18"/>
      <c r="AD303" s="16" t="s">
        <v>46</v>
      </c>
    </row>
    <row r="304" spans="1:30" x14ac:dyDescent="0.25">
      <c r="A304" s="5"/>
      <c r="B304" s="6"/>
      <c r="C304" s="6"/>
      <c r="D304" s="6"/>
      <c r="E304" s="6"/>
      <c r="F304" s="6"/>
      <c r="G304" s="23"/>
      <c r="H304" s="23"/>
      <c r="I304" s="23"/>
      <c r="J304" s="23"/>
      <c r="K304" s="5"/>
      <c r="L304" s="7"/>
      <c r="M304" s="7"/>
      <c r="N304" s="8"/>
      <c r="O304" s="9"/>
      <c r="P304" s="8"/>
      <c r="Q304" s="9"/>
      <c r="R304" s="9"/>
      <c r="S304" s="10"/>
      <c r="T304" s="11"/>
      <c r="U304" s="12"/>
      <c r="V304" s="13"/>
      <c r="W304" s="19"/>
      <c r="X304" s="15"/>
      <c r="Y304" s="16"/>
      <c r="Z304" s="17"/>
      <c r="AA304" s="11"/>
      <c r="AB304" s="16"/>
      <c r="AC304" s="18"/>
      <c r="AD304" s="16"/>
    </row>
    <row r="305" spans="1:30" x14ac:dyDescent="0.25">
      <c r="A305" s="5"/>
      <c r="B305" s="6"/>
      <c r="C305" s="6"/>
      <c r="D305" s="6"/>
      <c r="E305" s="6"/>
      <c r="F305" s="6"/>
      <c r="G305" s="23"/>
      <c r="H305" s="23"/>
      <c r="I305" s="23"/>
      <c r="J305" s="23"/>
      <c r="K305" s="5"/>
      <c r="L305" s="7"/>
      <c r="M305" s="7"/>
      <c r="N305" s="8"/>
      <c r="O305" s="9"/>
      <c r="P305" s="8"/>
      <c r="Q305" s="9"/>
      <c r="R305" s="9"/>
      <c r="S305" s="10"/>
      <c r="T305" s="11"/>
      <c r="U305" s="12"/>
      <c r="V305" s="13"/>
      <c r="W305" s="19"/>
      <c r="X305" s="15"/>
      <c r="Y305" s="16"/>
      <c r="Z305" s="17"/>
      <c r="AA305" s="11"/>
      <c r="AB305" s="16"/>
      <c r="AC305" s="18"/>
      <c r="AD305" s="16"/>
    </row>
    <row r="306" spans="1:30" x14ac:dyDescent="0.25">
      <c r="A306" s="5"/>
      <c r="B306" s="6"/>
      <c r="C306" s="6"/>
      <c r="D306" s="6"/>
      <c r="E306" s="6"/>
      <c r="F306" s="6"/>
      <c r="G306" s="23"/>
      <c r="H306" s="23"/>
      <c r="I306" s="23"/>
      <c r="J306" s="23"/>
      <c r="K306" s="5"/>
      <c r="L306" s="7"/>
      <c r="M306" s="7"/>
      <c r="N306" s="8"/>
      <c r="O306" s="9"/>
      <c r="P306" s="8"/>
      <c r="Q306" s="9"/>
      <c r="R306" s="9"/>
      <c r="S306" s="10"/>
      <c r="T306" s="11"/>
      <c r="U306" s="12"/>
      <c r="V306" s="13"/>
      <c r="W306" s="19"/>
      <c r="X306" s="15"/>
      <c r="Y306" s="16"/>
      <c r="Z306" s="17"/>
      <c r="AA306" s="11"/>
      <c r="AB306" s="16"/>
      <c r="AC306" s="18"/>
      <c r="AD306" s="16"/>
    </row>
    <row r="307" spans="1:30" x14ac:dyDescent="0.25">
      <c r="A307" s="5"/>
      <c r="B307" s="6"/>
      <c r="C307" s="6"/>
      <c r="D307" s="6"/>
      <c r="E307" s="6"/>
      <c r="F307" s="6"/>
      <c r="G307" s="23"/>
      <c r="H307" s="23"/>
      <c r="I307" s="23"/>
      <c r="J307" s="23"/>
      <c r="K307" s="5"/>
      <c r="L307" s="7"/>
      <c r="M307" s="7"/>
      <c r="N307" s="8"/>
      <c r="O307" s="9"/>
      <c r="P307" s="8"/>
      <c r="Q307" s="9"/>
      <c r="R307" s="9"/>
      <c r="S307" s="10"/>
      <c r="T307" s="11"/>
      <c r="U307" s="12"/>
      <c r="V307" s="13"/>
      <c r="W307" s="19"/>
      <c r="X307" s="15"/>
      <c r="Y307" s="16"/>
      <c r="Z307" s="17"/>
      <c r="AA307" s="11"/>
      <c r="AB307" s="16"/>
      <c r="AC307" s="18"/>
      <c r="AD307" s="16"/>
    </row>
    <row r="308" spans="1:30" x14ac:dyDescent="0.25">
      <c r="A308" s="5"/>
      <c r="B308" s="6"/>
      <c r="C308" s="6"/>
      <c r="D308" s="6"/>
      <c r="E308" s="6"/>
      <c r="F308" s="6"/>
      <c r="G308" s="23"/>
      <c r="H308" s="23"/>
      <c r="I308" s="23"/>
      <c r="J308" s="23"/>
      <c r="K308" s="5"/>
      <c r="L308" s="7"/>
      <c r="M308" s="7"/>
      <c r="N308" s="8"/>
      <c r="O308" s="9"/>
      <c r="P308" s="8"/>
      <c r="Q308" s="9"/>
      <c r="R308" s="9"/>
      <c r="S308" s="10"/>
      <c r="T308" s="11"/>
      <c r="U308" s="12"/>
      <c r="V308" s="13"/>
      <c r="W308" s="19"/>
      <c r="X308" s="15"/>
      <c r="Y308" s="16"/>
      <c r="Z308" s="17"/>
      <c r="AA308" s="11"/>
      <c r="AB308" s="16"/>
      <c r="AC308" s="18"/>
      <c r="AD308" s="16"/>
    </row>
    <row r="309" spans="1:30" x14ac:dyDescent="0.25">
      <c r="A309" s="5"/>
      <c r="B309" s="6"/>
      <c r="C309" s="6"/>
      <c r="D309" s="6"/>
      <c r="E309" s="6"/>
      <c r="F309" s="6"/>
      <c r="G309" s="23"/>
      <c r="H309" s="23"/>
      <c r="I309" s="23"/>
      <c r="J309" s="23"/>
      <c r="K309" s="5"/>
      <c r="L309" s="7"/>
      <c r="M309" s="7"/>
      <c r="N309" s="8"/>
      <c r="O309" s="9"/>
      <c r="P309" s="8"/>
      <c r="Q309" s="9"/>
      <c r="R309" s="9"/>
      <c r="S309" s="10"/>
      <c r="T309" s="11"/>
      <c r="U309" s="12"/>
      <c r="V309" s="13"/>
      <c r="W309" s="19"/>
      <c r="X309" s="15"/>
      <c r="Y309" s="16"/>
      <c r="Z309" s="17"/>
      <c r="AA309" s="11"/>
      <c r="AB309" s="16"/>
      <c r="AC309" s="18"/>
      <c r="AD309" s="16"/>
    </row>
  </sheetData>
  <conditionalFormatting sqref="A1:A309">
    <cfRule type="expression" dxfId="2487" priority="592">
      <formula>COUNTIFS(A:A,A1)&gt;1</formula>
    </cfRule>
  </conditionalFormatting>
  <conditionalFormatting sqref="K246">
    <cfRule type="expression" dxfId="2486" priority="590">
      <formula>AND($AH246&lt;&gt;"",TODAY()&gt;$AH246)</formula>
    </cfRule>
    <cfRule type="expression" dxfId="2485" priority="591">
      <formula>AND(K246="TRAINING",TODAY()&gt;=#REF!,#REF!&lt;&gt;"")</formula>
    </cfRule>
  </conditionalFormatting>
  <conditionalFormatting sqref="B237:B309">
    <cfRule type="expression" dxfId="2484" priority="589">
      <formula>COUNTIFS(#REF!,B237)&gt;1</formula>
    </cfRule>
  </conditionalFormatting>
  <conditionalFormatting sqref="K252">
    <cfRule type="expression" dxfId="2483" priority="587">
      <formula>AND($CF480&lt;&gt;"",TODAY()&gt;$CF480)</formula>
    </cfRule>
    <cfRule type="expression" dxfId="2482" priority="588">
      <formula>AND(K252="TRAINING",TODAY()&gt;=#REF!,#REF!&lt;&gt;"")</formula>
    </cfRule>
  </conditionalFormatting>
  <conditionalFormatting sqref="K247 K253:K309">
    <cfRule type="expression" dxfId="2481" priority="585">
      <formula>AND(#REF!&lt;&gt;"",TODAY()&gt;#REF!)</formula>
    </cfRule>
    <cfRule type="expression" dxfId="2480" priority="586">
      <formula>AND(K247="TRAINING",TODAY()&gt;=#REF!,#REF!&lt;&gt;"")</formula>
    </cfRule>
  </conditionalFormatting>
  <conditionalFormatting sqref="K266">
    <cfRule type="expression" dxfId="2479" priority="583">
      <formula>AND($CJ475&lt;&gt;"",TODAY()&gt;$CJ475)</formula>
    </cfRule>
    <cfRule type="expression" dxfId="2478" priority="584">
      <formula>AND(K266="TRAINING",TODAY()&gt;=#REF!,#REF!&lt;&gt;"")</formula>
    </cfRule>
  </conditionalFormatting>
  <conditionalFormatting sqref="K251">
    <cfRule type="expression" dxfId="2477" priority="581">
      <formula>AND(#REF!&lt;&gt;"",TODAY()&gt;#REF!)</formula>
    </cfRule>
    <cfRule type="expression" dxfId="2476" priority="582">
      <formula>AND(K251="TRAINING",TODAY()&gt;=#REF!,#REF!&lt;&gt;"")</formula>
    </cfRule>
  </conditionalFormatting>
  <conditionalFormatting sqref="K257">
    <cfRule type="expression" dxfId="2475" priority="579">
      <formula>AND(#REF!&lt;&gt;"",TODAY()&gt;#REF!)</formula>
    </cfRule>
    <cfRule type="expression" dxfId="2474" priority="580">
      <formula>AND(K257="TRAINING",TODAY()&gt;=#REF!,#REF!&lt;&gt;"")</formula>
    </cfRule>
  </conditionalFormatting>
  <conditionalFormatting sqref="K257">
    <cfRule type="expression" dxfId="2473" priority="577">
      <formula>AND($CP493&lt;&gt;"",TODAY()&gt;$CP493)</formula>
    </cfRule>
    <cfRule type="expression" dxfId="2472" priority="578">
      <formula>AND(K257="TRAINING",TODAY()&gt;=#REF!,#REF!&lt;&gt;"")</formula>
    </cfRule>
  </conditionalFormatting>
  <conditionalFormatting sqref="K261">
    <cfRule type="expression" dxfId="2471" priority="575">
      <formula>AND($CD459&lt;&gt;"",TODAY()&gt;$CD459)</formula>
    </cfRule>
    <cfRule type="expression" dxfId="2470" priority="576">
      <formula>AND(K261="TRAINING",TODAY()&gt;=#REF!,#REF!&lt;&gt;"")</formula>
    </cfRule>
  </conditionalFormatting>
  <conditionalFormatting sqref="K275">
    <cfRule type="expression" dxfId="2469" priority="573">
      <formula>AND($CI474&lt;&gt;"",TODAY()&gt;$CI474)</formula>
    </cfRule>
    <cfRule type="expression" dxfId="2468" priority="574">
      <formula>AND(K275="TRAINING",TODAY()&gt;=#REF!,#REF!&lt;&gt;"")</formula>
    </cfRule>
  </conditionalFormatting>
  <conditionalFormatting sqref="K249">
    <cfRule type="expression" dxfId="2467" priority="571">
      <formula>AND($CA473&lt;&gt;"",TODAY()&gt;$CA473)</formula>
    </cfRule>
    <cfRule type="expression" dxfId="2466" priority="572">
      <formula>AND(K249="TRAINING",TODAY()&gt;=#REF!,#REF!&lt;&gt;"")</formula>
    </cfRule>
  </conditionalFormatting>
  <conditionalFormatting sqref="K265">
    <cfRule type="expression" dxfId="2465" priority="569">
      <formula>AND($CF469&lt;&gt;"",TODAY()&gt;$CF469)</formula>
    </cfRule>
    <cfRule type="expression" dxfId="2464" priority="570">
      <formula>AND(K265="TRAINING",TODAY()&gt;=#REF!,#REF!&lt;&gt;"")</formula>
    </cfRule>
  </conditionalFormatting>
  <conditionalFormatting sqref="K248">
    <cfRule type="expression" dxfId="2463" priority="567">
      <formula>AND(#REF!&lt;&gt;"",TODAY()&gt;#REF!)</formula>
    </cfRule>
    <cfRule type="expression" dxfId="2462" priority="568">
      <formula>AND(K248="TRAINING",TODAY()&gt;=#REF!,#REF!&lt;&gt;"")</formula>
    </cfRule>
  </conditionalFormatting>
  <conditionalFormatting sqref="K273:K274">
    <cfRule type="expression" dxfId="2461" priority="565">
      <formula>AND($CF469&lt;&gt;"",TODAY()&gt;$CF469)</formula>
    </cfRule>
    <cfRule type="expression" dxfId="2460" priority="566">
      <formula>AND(K273="TRAINING",TODAY()&gt;=#REF!,#REF!&lt;&gt;"")</formula>
    </cfRule>
  </conditionalFormatting>
  <conditionalFormatting sqref="K266">
    <cfRule type="expression" dxfId="2459" priority="563">
      <formula>AND($CB452&lt;&gt;"",TODAY()&gt;$CB452)</formula>
    </cfRule>
    <cfRule type="expression" dxfId="2458" priority="564">
      <formula>AND(K266="TRAINING",TODAY()&gt;=#REF!,#REF!&lt;&gt;"")</formula>
    </cfRule>
  </conditionalFormatting>
  <conditionalFormatting sqref="K266">
    <cfRule type="expression" dxfId="2457" priority="561">
      <formula>AND($CS544&lt;&gt;"",TODAY()&gt;$CS544)</formula>
    </cfRule>
    <cfRule type="expression" dxfId="2456" priority="562">
      <formula>AND(K266="TRAINING",TODAY()&gt;=#REF!,#REF!&lt;&gt;"")</formula>
    </cfRule>
  </conditionalFormatting>
  <conditionalFormatting sqref="K266">
    <cfRule type="expression" dxfId="2455" priority="559">
      <formula>AND($CR544&lt;&gt;"",TODAY()&gt;$CR544)</formula>
    </cfRule>
    <cfRule type="expression" dxfId="2454" priority="560">
      <formula>AND(K266="TRAINING",TODAY()&gt;=#REF!,#REF!&lt;&gt;"")</formula>
    </cfRule>
  </conditionalFormatting>
  <conditionalFormatting sqref="K266">
    <cfRule type="expression" dxfId="2453" priority="557">
      <formula>AND($CL492&lt;&gt;"",TODAY()&gt;$CL492)</formula>
    </cfRule>
    <cfRule type="expression" dxfId="2452" priority="558">
      <formula>AND(K266="TRAINING",TODAY()&gt;=#REF!,#REF!&lt;&gt;"")</formula>
    </cfRule>
  </conditionalFormatting>
  <conditionalFormatting sqref="K266 K281:K291">
    <cfRule type="expression" dxfId="2451" priority="555">
      <formula>AND($CI475&lt;&gt;"",TODAY()&gt;$CI475)</formula>
    </cfRule>
    <cfRule type="expression" dxfId="2450" priority="556">
      <formula>AND(K266="TRAINING",TODAY()&gt;=#REF!,#REF!&lt;&gt;"")</formula>
    </cfRule>
  </conditionalFormatting>
  <conditionalFormatting sqref="K264:K265">
    <cfRule type="expression" dxfId="2449" priority="553">
      <formula>AND($CS536&lt;&gt;"",TODAY()&gt;$CS536)</formula>
    </cfRule>
    <cfRule type="expression" dxfId="2448" priority="554">
      <formula>AND(K264="TRAINING",TODAY()&gt;=#REF!,#REF!&lt;&gt;"")</formula>
    </cfRule>
  </conditionalFormatting>
  <conditionalFormatting sqref="K264:K265">
    <cfRule type="expression" dxfId="2447" priority="551">
      <formula>AND($CR536&lt;&gt;"",TODAY()&gt;$CR536)</formula>
    </cfRule>
    <cfRule type="expression" dxfId="2446" priority="552">
      <formula>AND(K264="TRAINING",TODAY()&gt;=#REF!,#REF!&lt;&gt;"")</formula>
    </cfRule>
  </conditionalFormatting>
  <conditionalFormatting sqref="K264">
    <cfRule type="expression" dxfId="2445" priority="549">
      <formula>AND($CC467&lt;&gt;"",TODAY()&gt;$CC467)</formula>
    </cfRule>
    <cfRule type="expression" dxfId="2444" priority="550">
      <formula>AND(K264="TRAINING",TODAY()&gt;=#REF!,#REF!&lt;&gt;"")</formula>
    </cfRule>
  </conditionalFormatting>
  <conditionalFormatting sqref="K269 K259:K260">
    <cfRule type="expression" dxfId="2443" priority="547">
      <formula>AND($CC457&lt;&gt;"",TODAY()&gt;$CC457)</formula>
    </cfRule>
    <cfRule type="expression" dxfId="2442" priority="548">
      <formula>AND(K259="TRAINING",TODAY()&gt;=#REF!,#REF!&lt;&gt;"")</formula>
    </cfRule>
  </conditionalFormatting>
  <conditionalFormatting sqref="K250">
    <cfRule type="expression" dxfId="2441" priority="545">
      <formula>AND($CD474&lt;&gt;"",TODAY()&gt;$CD474)</formula>
    </cfRule>
    <cfRule type="expression" dxfId="2440" priority="546">
      <formula>AND(K250="TRAINING",TODAY()&gt;=#REF!,#REF!&lt;&gt;"")</formula>
    </cfRule>
  </conditionalFormatting>
  <conditionalFormatting sqref="K268">
    <cfRule type="expression" dxfId="2439" priority="543">
      <formula>AND($CF470&lt;&gt;"",TODAY()&gt;$CF470)</formula>
    </cfRule>
    <cfRule type="expression" dxfId="2438" priority="544">
      <formula>AND(K268="TRAINING",TODAY()&gt;=#REF!,#REF!&lt;&gt;"")</formula>
    </cfRule>
  </conditionalFormatting>
  <conditionalFormatting sqref="K262:K263">
    <cfRule type="expression" dxfId="2437" priority="541">
      <formula>AND($CA463&lt;&gt;"",TODAY()&gt;$CA463)</formula>
    </cfRule>
    <cfRule type="expression" dxfId="2436" priority="542">
      <formula>AND(K262="TRAINING",TODAY()&gt;=#REF!,#REF!&lt;&gt;"")</formula>
    </cfRule>
  </conditionalFormatting>
  <conditionalFormatting sqref="K267">
    <cfRule type="expression" dxfId="2435" priority="539">
      <formula>AND($CS552&lt;&gt;"",TODAY()&gt;$CS552)</formula>
    </cfRule>
    <cfRule type="expression" dxfId="2434" priority="540">
      <formula>AND(K267="TRAINING",TODAY()&gt;=#REF!,#REF!&lt;&gt;"")</formula>
    </cfRule>
  </conditionalFormatting>
  <conditionalFormatting sqref="K267">
    <cfRule type="expression" dxfId="2433" priority="537">
      <formula>AND($CR552&lt;&gt;"",TODAY()&gt;$CR552)</formula>
    </cfRule>
    <cfRule type="expression" dxfId="2432" priority="538">
      <formula>AND(K267="TRAINING",TODAY()&gt;=#REF!,#REF!&lt;&gt;"")</formula>
    </cfRule>
  </conditionalFormatting>
  <conditionalFormatting sqref="K281:K309">
    <cfRule type="expression" dxfId="2431" priority="535">
      <formula>AND($CS599&lt;&gt;"",TODAY()&gt;$CS599)</formula>
    </cfRule>
    <cfRule type="expression" dxfId="2430" priority="536">
      <formula>AND(K281="TRAINING",TODAY()&gt;=#REF!,#REF!&lt;&gt;"")</formula>
    </cfRule>
  </conditionalFormatting>
  <conditionalFormatting sqref="K281:K309">
    <cfRule type="expression" dxfId="2429" priority="533">
      <formula>AND($CR599&lt;&gt;"",TODAY()&gt;$CR599)</formula>
    </cfRule>
    <cfRule type="expression" dxfId="2428" priority="534">
      <formula>AND(K281="TRAINING",TODAY()&gt;=#REF!,#REF!&lt;&gt;"")</formula>
    </cfRule>
  </conditionalFormatting>
  <conditionalFormatting sqref="K281:K291">
    <cfRule type="expression" dxfId="2427" priority="531">
      <formula>AND($CL547&lt;&gt;"",TODAY()&gt;$CL547)</formula>
    </cfRule>
    <cfRule type="expression" dxfId="2426" priority="532">
      <formula>AND(K281="TRAINING",TODAY()&gt;=#REF!,#REF!&lt;&gt;"")</formula>
    </cfRule>
  </conditionalFormatting>
  <conditionalFormatting sqref="K281:K291">
    <cfRule type="expression" dxfId="2425" priority="529">
      <formula>AND($CJ513&lt;&gt;"",TODAY()&gt;$CJ513)</formula>
    </cfRule>
    <cfRule type="expression" dxfId="2424" priority="530">
      <formula>AND(K281="TRAINING",TODAY()&gt;=#REF!,#REF!&lt;&gt;"")</formula>
    </cfRule>
  </conditionalFormatting>
  <conditionalFormatting sqref="K281:K291">
    <cfRule type="expression" dxfId="2423" priority="527">
      <formula>AND($CK480&lt;&gt;"",TODAY()&gt;$CK480)</formula>
    </cfRule>
    <cfRule type="expression" dxfId="2422" priority="528">
      <formula>AND(K281="TRAINING",TODAY()&gt;=#REF!,#REF!&lt;&gt;"")</formula>
    </cfRule>
  </conditionalFormatting>
  <conditionalFormatting sqref="K256">
    <cfRule type="expression" dxfId="2421" priority="525">
      <formula>AND(#REF!&lt;&gt;"",TODAY()&gt;#REF!)</formula>
    </cfRule>
    <cfRule type="expression" dxfId="2420" priority="526">
      <formula>AND(K256="TRAINING",TODAY()&gt;=#REF!,#REF!&lt;&gt;"")</formula>
    </cfRule>
  </conditionalFormatting>
  <conditionalFormatting sqref="K278">
    <cfRule type="expression" dxfId="2419" priority="523">
      <formula>AND($CI482&lt;&gt;"",TODAY()&gt;$CI482)</formula>
    </cfRule>
    <cfRule type="expression" dxfId="2418" priority="524">
      <formula>AND(K278="TRAINING",TODAY()&gt;=#REF!,#REF!&lt;&gt;"")</formula>
    </cfRule>
  </conditionalFormatting>
  <conditionalFormatting sqref="K279">
    <cfRule type="expression" dxfId="2417" priority="521">
      <formula>AND($CJ474&lt;&gt;"",TODAY()&gt;$CJ474)</formula>
    </cfRule>
    <cfRule type="expression" dxfId="2416" priority="522">
      <formula>AND(K279="TRAINING",TODAY()&gt;=#REF!,#REF!&lt;&gt;"")</formula>
    </cfRule>
  </conditionalFormatting>
  <conditionalFormatting sqref="K277">
    <cfRule type="expression" dxfId="2415" priority="519">
      <formula>AND($CH477&lt;&gt;"",TODAY()&gt;$CH477)</formula>
    </cfRule>
    <cfRule type="expression" dxfId="2414" priority="520">
      <formula>AND(K277="TRAINING",TODAY()&gt;=#REF!,#REF!&lt;&gt;"")</formula>
    </cfRule>
  </conditionalFormatting>
  <conditionalFormatting sqref="K271">
    <cfRule type="expression" dxfId="2413" priority="517">
      <formula>AND($CH478&lt;&gt;"",TODAY()&gt;$CH478)</formula>
    </cfRule>
    <cfRule type="expression" dxfId="2412" priority="518">
      <formula>AND(K271="TRAINING",TODAY()&gt;=#REF!,#REF!&lt;&gt;"")</formula>
    </cfRule>
  </conditionalFormatting>
  <conditionalFormatting sqref="K272">
    <cfRule type="expression" dxfId="2411" priority="515">
      <formula>AND($CS574&lt;&gt;"",TODAY()&gt;$CS574)</formula>
    </cfRule>
    <cfRule type="expression" dxfId="2410" priority="516">
      <formula>AND(K272="TRAINING",TODAY()&gt;=#REF!,#REF!&lt;&gt;"")</formula>
    </cfRule>
  </conditionalFormatting>
  <conditionalFormatting sqref="K272">
    <cfRule type="expression" dxfId="2409" priority="513">
      <formula>AND($CR574&lt;&gt;"",TODAY()&gt;$CR574)</formula>
    </cfRule>
    <cfRule type="expression" dxfId="2408" priority="514">
      <formula>AND(K272="TRAINING",TODAY()&gt;=#REF!,#REF!&lt;&gt;"")</formula>
    </cfRule>
  </conditionalFormatting>
  <conditionalFormatting sqref="K270">
    <cfRule type="expression" dxfId="2407" priority="511">
      <formula>AND($CD468&lt;&gt;"",TODAY()&gt;$CD468)</formula>
    </cfRule>
    <cfRule type="expression" dxfId="2406" priority="512">
      <formula>AND(K270="TRAINING",TODAY()&gt;=#REF!,#REF!&lt;&gt;"")</formula>
    </cfRule>
  </conditionalFormatting>
  <conditionalFormatting sqref="K277 K282:K291">
    <cfRule type="expression" dxfId="2405" priority="509">
      <formula>AND($CD465&lt;&gt;"",TODAY()&gt;$CD465)</formula>
    </cfRule>
    <cfRule type="expression" dxfId="2404" priority="510">
      <formula>AND(K277="TRAINING",TODAY()&gt;=#REF!,#REF!&lt;&gt;"")</formula>
    </cfRule>
  </conditionalFormatting>
  <conditionalFormatting sqref="K281:K291">
    <cfRule type="expression" dxfId="2403" priority="507">
      <formula>AND($CF479&lt;&gt;"",TODAY()&gt;$CF479)</formula>
    </cfRule>
    <cfRule type="expression" dxfId="2402" priority="508">
      <formula>AND(K281="TRAINING",TODAY()&gt;=#REF!,#REF!&lt;&gt;"")</formula>
    </cfRule>
  </conditionalFormatting>
  <conditionalFormatting sqref="K279">
    <cfRule type="expression" dxfId="2401" priority="505">
      <formula>AND($CG473&lt;&gt;"",TODAY()&gt;$CG473)</formula>
    </cfRule>
    <cfRule type="expression" dxfId="2400" priority="506">
      <formula>AND(K279="TRAINING",TODAY()&gt;=#REF!,#REF!&lt;&gt;"")</formula>
    </cfRule>
  </conditionalFormatting>
  <conditionalFormatting sqref="K267">
    <cfRule type="expression" dxfId="2399" priority="503">
      <formula>AND($CC461&lt;&gt;"",TODAY()&gt;$CC461)</formula>
    </cfRule>
    <cfRule type="expression" dxfId="2398" priority="504">
      <formula>AND(K267="TRAINING",TODAY()&gt;=#REF!,#REF!&lt;&gt;"")</formula>
    </cfRule>
  </conditionalFormatting>
  <conditionalFormatting sqref="K267">
    <cfRule type="expression" dxfId="2397" priority="501">
      <formula>AND($CD461&lt;&gt;"",TODAY()&gt;$CD461)</formula>
    </cfRule>
    <cfRule type="expression" dxfId="2396" priority="502">
      <formula>AND(K267="TRAINING",TODAY()&gt;=#REF!,#REF!&lt;&gt;"")</formula>
    </cfRule>
  </conditionalFormatting>
  <conditionalFormatting sqref="K267">
    <cfRule type="expression" dxfId="2395" priority="499">
      <formula>AND($CS553&lt;&gt;"",TODAY()&gt;$CS553)</formula>
    </cfRule>
    <cfRule type="expression" dxfId="2394" priority="500">
      <formula>AND(K267="TRAINING",TODAY()&gt;=#REF!,#REF!&lt;&gt;"")</formula>
    </cfRule>
  </conditionalFormatting>
  <conditionalFormatting sqref="K267">
    <cfRule type="expression" dxfId="2393" priority="497">
      <formula>AND($CR553&lt;&gt;"",TODAY()&gt;$CR553)</formula>
    </cfRule>
    <cfRule type="expression" dxfId="2392" priority="498">
      <formula>AND(K267="TRAINING",TODAY()&gt;=#REF!,#REF!&lt;&gt;"")</formula>
    </cfRule>
  </conditionalFormatting>
  <conditionalFormatting sqref="K267">
    <cfRule type="expression" dxfId="2391" priority="495">
      <formula>AND($CL501&lt;&gt;"",TODAY()&gt;$CL501)</formula>
    </cfRule>
    <cfRule type="expression" dxfId="2390" priority="496">
      <formula>AND(K267="TRAINING",TODAY()&gt;=#REF!,#REF!&lt;&gt;"")</formula>
    </cfRule>
  </conditionalFormatting>
  <conditionalFormatting sqref="K267">
    <cfRule type="expression" dxfId="2389" priority="493">
      <formula>AND($CJ484&lt;&gt;"",TODAY()&gt;$CJ484)</formula>
    </cfRule>
    <cfRule type="expression" dxfId="2388" priority="494">
      <formula>AND(K267="TRAINING",TODAY()&gt;=#REF!,#REF!&lt;&gt;"")</formula>
    </cfRule>
  </conditionalFormatting>
  <conditionalFormatting sqref="K278">
    <cfRule type="expression" dxfId="2387" priority="491">
      <formula>AND($CH470&lt;&gt;"",TODAY()&gt;$CH470)</formula>
    </cfRule>
    <cfRule type="expression" dxfId="2386" priority="492">
      <formula>AND(K278="TRAINING",TODAY()&gt;=#REF!,#REF!&lt;&gt;"")</formula>
    </cfRule>
  </conditionalFormatting>
  <conditionalFormatting sqref="K278">
    <cfRule type="expression" dxfId="2385" priority="489">
      <formula>AND($CJ504&lt;&gt;"",TODAY()&gt;$CJ504)</formula>
    </cfRule>
    <cfRule type="expression" dxfId="2384" priority="490">
      <formula>AND(K278="TRAINING",TODAY()&gt;=#REF!,#REF!&lt;&gt;"")</formula>
    </cfRule>
  </conditionalFormatting>
  <conditionalFormatting sqref="K278">
    <cfRule type="expression" dxfId="2383" priority="487">
      <formula>AND($CG470&lt;&gt;"",TODAY()&gt;$CG470)</formula>
    </cfRule>
    <cfRule type="expression" dxfId="2382" priority="488">
      <formula>AND(K278="TRAINING",TODAY()&gt;=#REF!,#REF!&lt;&gt;"")</formula>
    </cfRule>
  </conditionalFormatting>
  <conditionalFormatting sqref="K278">
    <cfRule type="expression" dxfId="2381" priority="485">
      <formula>AND($CS589&lt;&gt;"",TODAY()&gt;$CS589)</formula>
    </cfRule>
    <cfRule type="expression" dxfId="2380" priority="486">
      <formula>AND(K278="TRAINING",TODAY()&gt;=#REF!,#REF!&lt;&gt;"")</formula>
    </cfRule>
  </conditionalFormatting>
  <conditionalFormatting sqref="K278">
    <cfRule type="expression" dxfId="2379" priority="483">
      <formula>AND($CR589&lt;&gt;"",TODAY()&gt;$CR589)</formula>
    </cfRule>
    <cfRule type="expression" dxfId="2378" priority="484">
      <formula>AND(K278="TRAINING",TODAY()&gt;=#REF!,#REF!&lt;&gt;"")</formula>
    </cfRule>
  </conditionalFormatting>
  <conditionalFormatting sqref="L249">
    <cfRule type="expression" dxfId="2377" priority="481">
      <formula>AND(OR($L249="ML",$L249="LOA"),AND(TODAY()&gt;=#REF!,TODAY()&lt;=#REF!))</formula>
    </cfRule>
    <cfRule type="expression" dxfId="2376" priority="482">
      <formula>AND(#REF!&lt;&gt;"",(TODAY()-#REF!)&gt;=8)</formula>
    </cfRule>
  </conditionalFormatting>
  <conditionalFormatting sqref="L267">
    <cfRule type="expression" dxfId="2375" priority="479">
      <formula>AND(OR($L267="ML",$L267="LOA"),AND(TODAY()&gt;=#REF!,TODAY()&lt;=#REF!))</formula>
    </cfRule>
    <cfRule type="expression" dxfId="2374" priority="480">
      <formula>AND(#REF!&lt;&gt;"",(TODAY()-#REF!)&gt;=8)</formula>
    </cfRule>
  </conditionalFormatting>
  <conditionalFormatting sqref="K269:K271">
    <cfRule type="expression" dxfId="2373" priority="477">
      <formula>AND($CS567&lt;&gt;"",TODAY()&gt;$CS567)</formula>
    </cfRule>
    <cfRule type="expression" dxfId="2372" priority="478">
      <formula>AND(K269="TRAINING",TODAY()&gt;=#REF!,#REF!&lt;&gt;"")</formula>
    </cfRule>
  </conditionalFormatting>
  <conditionalFormatting sqref="K271">
    <cfRule type="expression" dxfId="2371" priority="475">
      <formula>AND($CR569&lt;&gt;"",TODAY()&gt;$CR569)</formula>
    </cfRule>
    <cfRule type="expression" dxfId="2370" priority="476">
      <formula>AND(K271="TRAINING",TODAY()&gt;=#REF!,#REF!&lt;&gt;"")</formula>
    </cfRule>
  </conditionalFormatting>
  <conditionalFormatting sqref="K262:K263">
    <cfRule type="expression" dxfId="2369" priority="473">
      <formula>AND($CS531&lt;&gt;"",TODAY()&gt;$CS531)</formula>
    </cfRule>
    <cfRule type="expression" dxfId="2368" priority="474">
      <formula>AND(K262="TRAINING",TODAY()&gt;=#REF!,#REF!&lt;&gt;"")</formula>
    </cfRule>
  </conditionalFormatting>
  <conditionalFormatting sqref="K262:K263">
    <cfRule type="expression" dxfId="2367" priority="471">
      <formula>AND($CR531&lt;&gt;"",TODAY()&gt;$CR531)</formula>
    </cfRule>
    <cfRule type="expression" dxfId="2366" priority="472">
      <formula>AND(K262="TRAINING",TODAY()&gt;=#REF!,#REF!&lt;&gt;"")</formula>
    </cfRule>
  </conditionalFormatting>
  <conditionalFormatting sqref="K278">
    <cfRule type="expression" dxfId="2365" priority="469">
      <formula>AND($CL538&lt;&gt;"",TODAY()&gt;$CL538)</formula>
    </cfRule>
    <cfRule type="expression" dxfId="2364" priority="470">
      <formula>AND(K278="TRAINING",TODAY()&gt;=#REF!,#REF!&lt;&gt;"")</formula>
    </cfRule>
  </conditionalFormatting>
  <conditionalFormatting sqref="K264">
    <cfRule type="expression" dxfId="2363" priority="467">
      <formula>AND($CS535&lt;&gt;"",TODAY()&gt;$CS535)</formula>
    </cfRule>
    <cfRule type="expression" dxfId="2362" priority="468">
      <formula>AND(K264="TRAINING",TODAY()&gt;=#REF!,#REF!&lt;&gt;"")</formula>
    </cfRule>
  </conditionalFormatting>
  <conditionalFormatting sqref="K264">
    <cfRule type="expression" dxfId="2361" priority="465">
      <formula>AND($CR535&lt;&gt;"",TODAY()&gt;$CR535)</formula>
    </cfRule>
    <cfRule type="expression" dxfId="2360" priority="466">
      <formula>AND(K264="TRAINING",TODAY()&gt;=#REF!,#REF!&lt;&gt;"")</formula>
    </cfRule>
  </conditionalFormatting>
  <conditionalFormatting sqref="K281:K291">
    <cfRule type="expression" dxfId="2359" priority="463">
      <formula>AND($CS598&lt;&gt;"",TODAY()&gt;$CS598)</formula>
    </cfRule>
    <cfRule type="expression" dxfId="2358" priority="464">
      <formula>AND(K281="TRAINING",TODAY()&gt;=#REF!,#REF!&lt;&gt;"")</formula>
    </cfRule>
  </conditionalFormatting>
  <conditionalFormatting sqref="K281:K291">
    <cfRule type="expression" dxfId="2357" priority="461">
      <formula>AND($CR598&lt;&gt;"",TODAY()&gt;$CR598)</formula>
    </cfRule>
    <cfRule type="expression" dxfId="2356" priority="462">
      <formula>AND(K281="TRAINING",TODAY()&gt;=#REF!,#REF!&lt;&gt;"")</formula>
    </cfRule>
  </conditionalFormatting>
  <conditionalFormatting sqref="K279">
    <cfRule type="expression" dxfId="2355" priority="459">
      <formula>AND($CL541&lt;&gt;"",TODAY()&gt;$CL541)</formula>
    </cfRule>
    <cfRule type="expression" dxfId="2354" priority="460">
      <formula>AND(K279="TRAINING",TODAY()&gt;=#REF!,#REF!&lt;&gt;"")</formula>
    </cfRule>
  </conditionalFormatting>
  <conditionalFormatting sqref="K279">
    <cfRule type="expression" dxfId="2353" priority="457">
      <formula>AND($CJ507&lt;&gt;"",TODAY()&gt;$CJ507)</formula>
    </cfRule>
    <cfRule type="expression" dxfId="2352" priority="458">
      <formula>AND(K279="TRAINING",TODAY()&gt;=#REF!,#REF!&lt;&gt;"")</formula>
    </cfRule>
  </conditionalFormatting>
  <conditionalFormatting sqref="K279">
    <cfRule type="expression" dxfId="2351" priority="455">
      <formula>AND($CS592&lt;&gt;"",TODAY()&gt;$CS592)</formula>
    </cfRule>
    <cfRule type="expression" dxfId="2350" priority="456">
      <formula>AND(K279="TRAINING",TODAY()&gt;=#REF!,#REF!&lt;&gt;"")</formula>
    </cfRule>
  </conditionalFormatting>
  <conditionalFormatting sqref="K279">
    <cfRule type="expression" dxfId="2349" priority="453">
      <formula>AND($CR592&lt;&gt;"",TODAY()&gt;$CR592)</formula>
    </cfRule>
    <cfRule type="expression" dxfId="2348" priority="454">
      <formula>AND(K279="TRAINING",TODAY()&gt;=#REF!,#REF!&lt;&gt;"")</formula>
    </cfRule>
  </conditionalFormatting>
  <conditionalFormatting sqref="T193:U193 L1:L309">
    <cfRule type="expression" dxfId="2347" priority="451">
      <formula>AND($AG1&lt;&gt;"",TODAY()&gt;$AG1)</formula>
    </cfRule>
    <cfRule type="expression" dxfId="2346" priority="452">
      <formula>AND(L1="TRAINING",TODAY()&gt;=T1,T1&lt;&gt;"")</formula>
    </cfRule>
  </conditionalFormatting>
  <conditionalFormatting sqref="K281:K291">
    <cfRule type="expression" dxfId="2345" priority="449">
      <formula>AND($CS600&lt;&gt;"",TODAY()&gt;$CS600)</formula>
    </cfRule>
    <cfRule type="expression" dxfId="2344" priority="450">
      <formula>AND(K281="TRAINING",TODAY()&gt;=#REF!,#REF!&lt;&gt;"")</formula>
    </cfRule>
  </conditionalFormatting>
  <conditionalFormatting sqref="K281:K291">
    <cfRule type="expression" dxfId="2343" priority="447">
      <formula>AND($CR600&lt;&gt;"",TODAY()&gt;$CR600)</formula>
    </cfRule>
    <cfRule type="expression" dxfId="2342" priority="448">
      <formula>AND(K281="TRAINING",TODAY()&gt;=#REF!,#REF!&lt;&gt;"")</formula>
    </cfRule>
  </conditionalFormatting>
  <conditionalFormatting sqref="K281:K309">
    <cfRule type="expression" dxfId="2341" priority="445">
      <formula>AND($CL548&lt;&gt;"",TODAY()&gt;$CL548)</formula>
    </cfRule>
    <cfRule type="expression" dxfId="2340" priority="446">
      <formula>AND(K281="TRAINING",TODAY()&gt;=#REF!,#REF!&lt;&gt;"")</formula>
    </cfRule>
  </conditionalFormatting>
  <conditionalFormatting sqref="K281:K309">
    <cfRule type="expression" dxfId="2339" priority="443">
      <formula>AND($CJ514&lt;&gt;"",TODAY()&gt;$CJ514)</formula>
    </cfRule>
    <cfRule type="expression" dxfId="2338" priority="444">
      <formula>AND(K281="TRAINING",TODAY()&gt;=#REF!,#REF!&lt;&gt;"")</formula>
    </cfRule>
  </conditionalFormatting>
  <conditionalFormatting sqref="K281:K309">
    <cfRule type="expression" dxfId="2337" priority="441">
      <formula>AND($CI491&lt;&gt;"",TODAY()&gt;$CI491)</formula>
    </cfRule>
    <cfRule type="expression" dxfId="2336" priority="442">
      <formula>AND(K281="TRAINING",TODAY()&gt;=#REF!,#REF!&lt;&gt;"")</formula>
    </cfRule>
  </conditionalFormatting>
  <conditionalFormatting sqref="K280">
    <cfRule type="expression" dxfId="2335" priority="439">
      <formula>AND($CJ476&lt;&gt;"",TODAY()&gt;$CJ476)</formula>
    </cfRule>
    <cfRule type="expression" dxfId="2334" priority="440">
      <formula>AND(K280="TRAINING",TODAY()&gt;=#REF!,#REF!&lt;&gt;"")</formula>
    </cfRule>
  </conditionalFormatting>
  <conditionalFormatting sqref="K280">
    <cfRule type="expression" dxfId="2333" priority="437">
      <formula>AND($CG475&lt;&gt;"",TODAY()&gt;$CG475)</formula>
    </cfRule>
    <cfRule type="expression" dxfId="2332" priority="438">
      <formula>AND(K280="TRAINING",TODAY()&gt;=#REF!,#REF!&lt;&gt;"")</formula>
    </cfRule>
  </conditionalFormatting>
  <conditionalFormatting sqref="K266">
    <cfRule type="expression" dxfId="2331" priority="435">
      <formula>AND($CS543&lt;&gt;"",TODAY()&gt;$CS543)</formula>
    </cfRule>
    <cfRule type="expression" dxfId="2330" priority="436">
      <formula>AND(K266="TRAINING",TODAY()&gt;=#REF!,#REF!&lt;&gt;"")</formula>
    </cfRule>
  </conditionalFormatting>
  <conditionalFormatting sqref="K266">
    <cfRule type="expression" dxfId="2329" priority="433">
      <formula>AND($CR543&lt;&gt;"",TODAY()&gt;$CR543)</formula>
    </cfRule>
    <cfRule type="expression" dxfId="2328" priority="434">
      <formula>AND(K266="TRAINING",TODAY()&gt;=#REF!,#REF!&lt;&gt;"")</formula>
    </cfRule>
  </conditionalFormatting>
  <conditionalFormatting sqref="K268">
    <cfRule type="expression" dxfId="2327" priority="431">
      <formula>AND($CS562&lt;&gt;"",TODAY()&gt;$CS562)</formula>
    </cfRule>
    <cfRule type="expression" dxfId="2326" priority="432">
      <formula>AND(K268="TRAINING",TODAY()&gt;=#REF!,#REF!&lt;&gt;"")</formula>
    </cfRule>
  </conditionalFormatting>
  <conditionalFormatting sqref="K268">
    <cfRule type="expression" dxfId="2325" priority="429">
      <formula>AND($CR562&lt;&gt;"",TODAY()&gt;$CR562)</formula>
    </cfRule>
    <cfRule type="expression" dxfId="2324" priority="430">
      <formula>AND(K268="TRAINING",TODAY()&gt;=#REF!,#REF!&lt;&gt;"")</formula>
    </cfRule>
  </conditionalFormatting>
  <conditionalFormatting sqref="K268">
    <cfRule type="expression" dxfId="2323" priority="427">
      <formula>AND($CL510&lt;&gt;"",TODAY()&gt;$CL510)</formula>
    </cfRule>
    <cfRule type="expression" dxfId="2322" priority="428">
      <formula>AND(K268="TRAINING",TODAY()&gt;=#REF!,#REF!&lt;&gt;"")</formula>
    </cfRule>
  </conditionalFormatting>
  <conditionalFormatting sqref="K268">
    <cfRule type="expression" dxfId="2321" priority="425">
      <formula>AND($CS561&lt;&gt;"",TODAY()&gt;$CS561)</formula>
    </cfRule>
    <cfRule type="expression" dxfId="2320" priority="426">
      <formula>AND(K268="TRAINING",TODAY()&gt;=#REF!,#REF!&lt;&gt;"")</formula>
    </cfRule>
  </conditionalFormatting>
  <conditionalFormatting sqref="K268">
    <cfRule type="expression" dxfId="2319" priority="423">
      <formula>AND($CR561&lt;&gt;"",TODAY()&gt;$CR561)</formula>
    </cfRule>
    <cfRule type="expression" dxfId="2318" priority="424">
      <formula>AND(K268="TRAINING",TODAY()&gt;=#REF!,#REF!&lt;&gt;"")</formula>
    </cfRule>
  </conditionalFormatting>
  <conditionalFormatting sqref="K271 K292:K309">
    <cfRule type="expression" dxfId="2317" priority="421">
      <formula>AND($CF470&lt;&gt;"",TODAY()&gt;$CF470)</formula>
    </cfRule>
    <cfRule type="expression" dxfId="2316" priority="422">
      <formula>AND(K271="TRAINING",TODAY()&gt;=#REF!,#REF!&lt;&gt;"")</formula>
    </cfRule>
  </conditionalFormatting>
  <conditionalFormatting sqref="K271">
    <cfRule type="expression" dxfId="2315" priority="419">
      <formula>AND($CL518&lt;&gt;"",TODAY()&gt;$CL518)</formula>
    </cfRule>
    <cfRule type="expression" dxfId="2314" priority="420">
      <formula>AND(K271="TRAINING",TODAY()&gt;=#REF!,#REF!&lt;&gt;"")</formula>
    </cfRule>
  </conditionalFormatting>
  <conditionalFormatting sqref="K273:K274">
    <cfRule type="expression" dxfId="2313" priority="417">
      <formula>AND($CJ491&lt;&gt;"",TODAY()&gt;$CJ491)</formula>
    </cfRule>
    <cfRule type="expression" dxfId="2312" priority="418">
      <formula>AND(K273="TRAINING",TODAY()&gt;=#REF!,#REF!&lt;&gt;"")</formula>
    </cfRule>
  </conditionalFormatting>
  <conditionalFormatting sqref="K273:K274">
    <cfRule type="expression" dxfId="2311" priority="415">
      <formula>AND($CH477&lt;&gt;"",TODAY()&gt;$CH477)</formula>
    </cfRule>
    <cfRule type="expression" dxfId="2310" priority="416">
      <formula>AND(K273="TRAINING",TODAY()&gt;=#REF!,#REF!&lt;&gt;"")</formula>
    </cfRule>
  </conditionalFormatting>
  <conditionalFormatting sqref="K273:K274">
    <cfRule type="expression" dxfId="2309" priority="413">
      <formula>AND($CS577&lt;&gt;"",TODAY()&gt;$CS577)</formula>
    </cfRule>
    <cfRule type="expression" dxfId="2308" priority="414">
      <formula>AND(K273="TRAINING",TODAY()&gt;=#REF!,#REF!&lt;&gt;"")</formula>
    </cfRule>
  </conditionalFormatting>
  <conditionalFormatting sqref="K273:K274">
    <cfRule type="expression" dxfId="2307" priority="411">
      <formula>AND($CR577&lt;&gt;"",TODAY()&gt;$CR577)</formula>
    </cfRule>
    <cfRule type="expression" dxfId="2306" priority="412">
      <formula>AND(K273="TRAINING",TODAY()&gt;=#REF!,#REF!&lt;&gt;"")</formula>
    </cfRule>
  </conditionalFormatting>
  <conditionalFormatting sqref="K273:K274">
    <cfRule type="expression" dxfId="2305" priority="409">
      <formula>AND($CL525&lt;&gt;"",TODAY()&gt;$CL525)</formula>
    </cfRule>
    <cfRule type="expression" dxfId="2304" priority="410">
      <formula>AND(K273="TRAINING",TODAY()&gt;=#REF!,#REF!&lt;&gt;"")</formula>
    </cfRule>
  </conditionalFormatting>
  <conditionalFormatting sqref="K275:K277 K282:K291">
    <cfRule type="expression" dxfId="2303" priority="407">
      <formula>AND($CS582&lt;&gt;"",TODAY()&gt;$CS582)</formula>
    </cfRule>
    <cfRule type="expression" dxfId="2302" priority="408">
      <formula>AND(K275="TRAINING",TODAY()&gt;=#REF!,#REF!&lt;&gt;"")</formula>
    </cfRule>
  </conditionalFormatting>
  <conditionalFormatting sqref="K275:K277 K282:K291">
    <cfRule type="expression" dxfId="2301" priority="405">
      <formula>AND($CR582&lt;&gt;"",TODAY()&gt;$CR582)</formula>
    </cfRule>
    <cfRule type="expression" dxfId="2300" priority="406">
      <formula>AND(K275="TRAINING",TODAY()&gt;=#REF!,#REF!&lt;&gt;"")</formula>
    </cfRule>
  </conditionalFormatting>
  <conditionalFormatting sqref="K275:K276">
    <cfRule type="expression" dxfId="2299" priority="403">
      <formula>AND($CI482&lt;&gt;"",TODAY()&gt;$CI482)</formula>
    </cfRule>
    <cfRule type="expression" dxfId="2298" priority="404">
      <formula>AND(K275="TRAINING",TODAY()&gt;=#REF!,#REF!&lt;&gt;"")</formula>
    </cfRule>
  </conditionalFormatting>
  <conditionalFormatting sqref="K277 K282:K291">
    <cfRule type="expression" dxfId="2297" priority="401">
      <formula>AND($CJ499&lt;&gt;"",TODAY()&gt;$CJ499)</formula>
    </cfRule>
    <cfRule type="expression" dxfId="2296" priority="402">
      <formula>AND(K277="TRAINING",TODAY()&gt;=#REF!,#REF!&lt;&gt;"")</formula>
    </cfRule>
  </conditionalFormatting>
  <conditionalFormatting sqref="K277 K282:K309">
    <cfRule type="expression" dxfId="2295" priority="399">
      <formula>AND($CS585&lt;&gt;"",TODAY()&gt;$CS585)</formula>
    </cfRule>
    <cfRule type="expression" dxfId="2294" priority="400">
      <formula>AND(K277="TRAINING",TODAY()&gt;=#REF!,#REF!&lt;&gt;"")</formula>
    </cfRule>
  </conditionalFormatting>
  <conditionalFormatting sqref="K277 K282:K309">
    <cfRule type="expression" dxfId="2293" priority="397">
      <formula>AND($CR585&lt;&gt;"",TODAY()&gt;$CR585)</formula>
    </cfRule>
    <cfRule type="expression" dxfId="2292" priority="398">
      <formula>AND(K277="TRAINING",TODAY()&gt;=#REF!,#REF!&lt;&gt;"")</formula>
    </cfRule>
  </conditionalFormatting>
  <conditionalFormatting sqref="K277 K282:K291">
    <cfRule type="expression" dxfId="2291" priority="395">
      <formula>AND($CL533&lt;&gt;"",TODAY()&gt;$CL533)</formula>
    </cfRule>
    <cfRule type="expression" dxfId="2290" priority="396">
      <formula>AND(K277="TRAINING",TODAY()&gt;=#REF!,#REF!&lt;&gt;"")</formula>
    </cfRule>
  </conditionalFormatting>
  <conditionalFormatting sqref="K272 K292:K309">
    <cfRule type="expression" dxfId="2289" priority="393">
      <formula>AND($CI483&lt;&gt;"",TODAY()&gt;$CI483)</formula>
    </cfRule>
    <cfRule type="expression" dxfId="2288" priority="394">
      <formula>AND(K272="TRAINING",TODAY()&gt;=#REF!,#REF!&lt;&gt;"")</formula>
    </cfRule>
  </conditionalFormatting>
  <conditionalFormatting sqref="K272">
    <cfRule type="expression" dxfId="2287" priority="391">
      <formula>AND($CJ489&lt;&gt;"",TODAY()&gt;$CJ489)</formula>
    </cfRule>
    <cfRule type="expression" dxfId="2286" priority="392">
      <formula>AND(K272="TRAINING",TODAY()&gt;=#REF!,#REF!&lt;&gt;"")</formula>
    </cfRule>
  </conditionalFormatting>
  <conditionalFormatting sqref="K272">
    <cfRule type="expression" dxfId="2285" priority="389">
      <formula>AND($CH475&lt;&gt;"",TODAY()&gt;$CH475)</formula>
    </cfRule>
    <cfRule type="expression" dxfId="2284" priority="390">
      <formula>AND(K272="TRAINING",TODAY()&gt;=#REF!,#REF!&lt;&gt;"")</formula>
    </cfRule>
  </conditionalFormatting>
  <conditionalFormatting sqref="K272:K274">
    <cfRule type="expression" dxfId="2283" priority="387">
      <formula>AND($CS575&lt;&gt;"",TODAY()&gt;$CS575)</formula>
    </cfRule>
    <cfRule type="expression" dxfId="2282" priority="388">
      <formula>AND(K272="TRAINING",TODAY()&gt;=#REF!,#REF!&lt;&gt;"")</formula>
    </cfRule>
  </conditionalFormatting>
  <conditionalFormatting sqref="K272:K274">
    <cfRule type="expression" dxfId="2281" priority="385">
      <formula>AND($CR575&lt;&gt;"",TODAY()&gt;$CR575)</formula>
    </cfRule>
    <cfRule type="expression" dxfId="2280" priority="386">
      <formula>AND(K272="TRAINING",TODAY()&gt;=#REF!,#REF!&lt;&gt;"")</formula>
    </cfRule>
  </conditionalFormatting>
  <conditionalFormatting sqref="K272">
    <cfRule type="expression" dxfId="2279" priority="383">
      <formula>AND($CL523&lt;&gt;"",TODAY()&gt;$CL523)</formula>
    </cfRule>
    <cfRule type="expression" dxfId="2278" priority="384">
      <formula>AND(K272="TRAINING",TODAY()&gt;=#REF!,#REF!&lt;&gt;"")</formula>
    </cfRule>
  </conditionalFormatting>
  <conditionalFormatting sqref="K258">
    <cfRule type="expression" dxfId="2277" priority="381">
      <formula>AND($CS504&lt;&gt;"",TODAY()&gt;$CS504)</formula>
    </cfRule>
    <cfRule type="expression" dxfId="2276" priority="382">
      <formula>AND(K258="TRAINING",TODAY()&gt;=#REF!,#REF!&lt;&gt;"")</formula>
    </cfRule>
  </conditionalFormatting>
  <conditionalFormatting sqref="K258">
    <cfRule type="expression" dxfId="2275" priority="379">
      <formula>AND($CR504&lt;&gt;"",TODAY()&gt;$CR504)</formula>
    </cfRule>
    <cfRule type="expression" dxfId="2274" priority="380">
      <formula>AND(K258="TRAINING",TODAY()&gt;=#REF!,#REF!&lt;&gt;"")</formula>
    </cfRule>
  </conditionalFormatting>
  <conditionalFormatting sqref="K271">
    <cfRule type="expression" dxfId="2273" priority="377">
      <formula>AND($CS570&lt;&gt;"",TODAY()&gt;$CS570)</formula>
    </cfRule>
    <cfRule type="expression" dxfId="2272" priority="378">
      <formula>AND(K271="TRAINING",TODAY()&gt;=#REF!,#REF!&lt;&gt;"")</formula>
    </cfRule>
  </conditionalFormatting>
  <conditionalFormatting sqref="K271">
    <cfRule type="expression" dxfId="2271" priority="375">
      <formula>AND($CR570&lt;&gt;"",TODAY()&gt;$CR570)</formula>
    </cfRule>
    <cfRule type="expression" dxfId="2270" priority="376">
      <formula>AND(K271="TRAINING",TODAY()&gt;=#REF!,#REF!&lt;&gt;"")</formula>
    </cfRule>
  </conditionalFormatting>
  <conditionalFormatting sqref="K265">
    <cfRule type="expression" dxfId="2269" priority="373">
      <formula>AND($CS538&lt;&gt;"",TODAY()&gt;$CS538)</formula>
    </cfRule>
    <cfRule type="expression" dxfId="2268" priority="374">
      <formula>AND(K265="TRAINING",TODAY()&gt;=#REF!,#REF!&lt;&gt;"")</formula>
    </cfRule>
  </conditionalFormatting>
  <conditionalFormatting sqref="K265">
    <cfRule type="expression" dxfId="2267" priority="371">
      <formula>AND($CR538&lt;&gt;"",TODAY()&gt;$CR538)</formula>
    </cfRule>
    <cfRule type="expression" dxfId="2266" priority="372">
      <formula>AND(K265="TRAINING",TODAY()&gt;=#REF!,#REF!&lt;&gt;"")</formula>
    </cfRule>
  </conditionalFormatting>
  <conditionalFormatting sqref="K265">
    <cfRule type="expression" dxfId="2265" priority="369">
      <formula>AND($CL486&lt;&gt;"",TODAY()&gt;$CL486)</formula>
    </cfRule>
    <cfRule type="expression" dxfId="2264" priority="370">
      <formula>AND(K265="TRAINING",TODAY()&gt;=#REF!,#REF!&lt;&gt;"")</formula>
    </cfRule>
  </conditionalFormatting>
  <conditionalFormatting sqref="K279:K280">
    <cfRule type="expression" dxfId="2263" priority="367">
      <formula>AND($CS594&lt;&gt;"",TODAY()&gt;$CS594)</formula>
    </cfRule>
    <cfRule type="expression" dxfId="2262" priority="368">
      <formula>AND(K279="TRAINING",TODAY()&gt;=#REF!,#REF!&lt;&gt;"")</formula>
    </cfRule>
  </conditionalFormatting>
  <conditionalFormatting sqref="K279:K280">
    <cfRule type="expression" dxfId="2261" priority="365">
      <formula>AND($CR594&lt;&gt;"",TODAY()&gt;$CR594)</formula>
    </cfRule>
    <cfRule type="expression" dxfId="2260" priority="366">
      <formula>AND(K279="TRAINING",TODAY()&gt;=#REF!,#REF!&lt;&gt;"")</formula>
    </cfRule>
  </conditionalFormatting>
  <conditionalFormatting sqref="K279:K280">
    <cfRule type="expression" dxfId="2259" priority="363">
      <formula>AND($CL542&lt;&gt;"",TODAY()&gt;$CL542)</formula>
    </cfRule>
    <cfRule type="expression" dxfId="2258" priority="364">
      <formula>AND(K279="TRAINING",TODAY()&gt;=#REF!,#REF!&lt;&gt;"")</formula>
    </cfRule>
  </conditionalFormatting>
  <conditionalFormatting sqref="K279:K280">
    <cfRule type="expression" dxfId="2257" priority="361">
      <formula>AND($CJ508&lt;&gt;"",TODAY()&gt;$CJ508)</formula>
    </cfRule>
    <cfRule type="expression" dxfId="2256" priority="362">
      <formula>AND(K279="TRAINING",TODAY()&gt;=#REF!,#REF!&lt;&gt;"")</formula>
    </cfRule>
  </conditionalFormatting>
  <conditionalFormatting sqref="K279:K280">
    <cfRule type="expression" dxfId="2255" priority="359">
      <formula>AND($CI485&lt;&gt;"",TODAY()&gt;$CI485)</formula>
    </cfRule>
    <cfRule type="expression" dxfId="2254" priority="360">
      <formula>AND(K279="TRAINING",TODAY()&gt;=#REF!,#REF!&lt;&gt;"")</formula>
    </cfRule>
  </conditionalFormatting>
  <conditionalFormatting sqref="K279:K280">
    <cfRule type="expression" dxfId="2253" priority="357">
      <formula>AND($CS593&lt;&gt;"",TODAY()&gt;$CS593)</formula>
    </cfRule>
    <cfRule type="expression" dxfId="2252" priority="358">
      <formula>AND(K279="TRAINING",TODAY()&gt;=#REF!,#REF!&lt;&gt;"")</formula>
    </cfRule>
  </conditionalFormatting>
  <conditionalFormatting sqref="K279:K280">
    <cfRule type="expression" dxfId="2251" priority="355">
      <formula>AND($CR593&lt;&gt;"",TODAY()&gt;$CR593)</formula>
    </cfRule>
    <cfRule type="expression" dxfId="2250" priority="356">
      <formula>AND(K279="TRAINING",TODAY()&gt;=#REF!,#REF!&lt;&gt;"")</formula>
    </cfRule>
  </conditionalFormatting>
  <conditionalFormatting sqref="K280">
    <cfRule type="expression" dxfId="2249" priority="353">
      <formula>AND($CS596&lt;&gt;"",TODAY()&gt;$CS596)</formula>
    </cfRule>
    <cfRule type="expression" dxfId="2248" priority="354">
      <formula>AND(K280="TRAINING",TODAY()&gt;=#REF!,#REF!&lt;&gt;"")</formula>
    </cfRule>
  </conditionalFormatting>
  <conditionalFormatting sqref="K280">
    <cfRule type="expression" dxfId="2247" priority="351">
      <formula>AND($CR596&lt;&gt;"",TODAY()&gt;$CR596)</formula>
    </cfRule>
    <cfRule type="expression" dxfId="2246" priority="352">
      <formula>AND(K280="TRAINING",TODAY()&gt;=#REF!,#REF!&lt;&gt;"")</formula>
    </cfRule>
  </conditionalFormatting>
  <conditionalFormatting sqref="K280">
    <cfRule type="expression" dxfId="2245" priority="349">
      <formula>AND($CL544&lt;&gt;"",TODAY()&gt;$CL544)</formula>
    </cfRule>
    <cfRule type="expression" dxfId="2244" priority="350">
      <formula>AND(K280="TRAINING",TODAY()&gt;=#REF!,#REF!&lt;&gt;"")</formula>
    </cfRule>
  </conditionalFormatting>
  <conditionalFormatting sqref="K280">
    <cfRule type="expression" dxfId="2243" priority="347">
      <formula>AND($CJ510&lt;&gt;"",TODAY()&gt;$CJ510)</formula>
    </cfRule>
    <cfRule type="expression" dxfId="2242" priority="348">
      <formula>AND(K280="TRAINING",TODAY()&gt;=#REF!,#REF!&lt;&gt;"")</formula>
    </cfRule>
  </conditionalFormatting>
  <conditionalFormatting sqref="K280">
    <cfRule type="expression" dxfId="2241" priority="345">
      <formula>AND($CI487&lt;&gt;"",TODAY()&gt;$CI487)</formula>
    </cfRule>
    <cfRule type="expression" dxfId="2240" priority="346">
      <formula>AND(K280="TRAINING",TODAY()&gt;=#REF!,#REF!&lt;&gt;"")</formula>
    </cfRule>
  </conditionalFormatting>
  <conditionalFormatting sqref="K278">
    <cfRule type="expression" dxfId="2239" priority="343">
      <formula>AND($CS590&lt;&gt;"",TODAY()&gt;$CS590)</formula>
    </cfRule>
    <cfRule type="expression" dxfId="2238" priority="344">
      <formula>AND(K278="TRAINING",TODAY()&gt;=#REF!,#REF!&lt;&gt;"")</formula>
    </cfRule>
  </conditionalFormatting>
  <conditionalFormatting sqref="K278">
    <cfRule type="expression" dxfId="2237" priority="341">
      <formula>AND($CR590&lt;&gt;"",TODAY()&gt;$CR590)</formula>
    </cfRule>
    <cfRule type="expression" dxfId="2236" priority="342">
      <formula>AND(K278="TRAINING",TODAY()&gt;=#REF!,#REF!&lt;&gt;"")</formula>
    </cfRule>
  </conditionalFormatting>
  <conditionalFormatting sqref="K262:K263">
    <cfRule type="expression" dxfId="2235" priority="339">
      <formula>AND($CS532&lt;&gt;"",TODAY()&gt;$CS532)</formula>
    </cfRule>
    <cfRule type="expression" dxfId="2234" priority="340">
      <formula>AND(K262="TRAINING",TODAY()&gt;=#REF!,#REF!&lt;&gt;"")</formula>
    </cfRule>
  </conditionalFormatting>
  <conditionalFormatting sqref="K262:K263">
    <cfRule type="expression" dxfId="2233" priority="337">
      <formula>AND($CR532&lt;&gt;"",TODAY()&gt;$CR532)</formula>
    </cfRule>
    <cfRule type="expression" dxfId="2232" priority="338">
      <formula>AND(K262="TRAINING",TODAY()&gt;=#REF!,#REF!&lt;&gt;"")</formula>
    </cfRule>
  </conditionalFormatting>
  <conditionalFormatting sqref="K275:K276">
    <cfRule type="expression" dxfId="2231" priority="335">
      <formula>AND($CH474&lt;&gt;"",TODAY()&gt;$CH474)</formula>
    </cfRule>
    <cfRule type="expression" dxfId="2230" priority="336">
      <formula>AND(K275="TRAINING",TODAY()&gt;=#REF!,#REF!&lt;&gt;"")</formula>
    </cfRule>
  </conditionalFormatting>
  <conditionalFormatting sqref="K276">
    <cfRule type="expression" dxfId="2229" priority="333">
      <formula>AND($CD463&lt;&gt;"",TODAY()&gt;$CD463)</formula>
    </cfRule>
    <cfRule type="expression" dxfId="2228" priority="334">
      <formula>AND(K276="TRAINING",TODAY()&gt;=#REF!,#REF!&lt;&gt;"")</formula>
    </cfRule>
  </conditionalFormatting>
  <conditionalFormatting sqref="K275:K276">
    <cfRule type="expression" dxfId="2227" priority="331">
      <formula>AND($CS581&lt;&gt;"",TODAY()&gt;$CS581)</formula>
    </cfRule>
    <cfRule type="expression" dxfId="2226" priority="332">
      <formula>AND(K275="TRAINING",TODAY()&gt;=#REF!,#REF!&lt;&gt;"")</formula>
    </cfRule>
  </conditionalFormatting>
  <conditionalFormatting sqref="K275:K276">
    <cfRule type="expression" dxfId="2225" priority="329">
      <formula>AND($CR581&lt;&gt;"",TODAY()&gt;$CR581)</formula>
    </cfRule>
    <cfRule type="expression" dxfId="2224" priority="330">
      <formula>AND(K275="TRAINING",TODAY()&gt;=#REF!,#REF!&lt;&gt;"")</formula>
    </cfRule>
  </conditionalFormatting>
  <conditionalFormatting sqref="K275:K276">
    <cfRule type="expression" dxfId="2223" priority="327">
      <formula>AND($CJ496&lt;&gt;"",TODAY()&gt;$CJ496)</formula>
    </cfRule>
    <cfRule type="expression" dxfId="2222" priority="328">
      <formula>AND(K275="TRAINING",TODAY()&gt;=#REF!,#REF!&lt;&gt;"")</formula>
    </cfRule>
  </conditionalFormatting>
  <conditionalFormatting sqref="K275:K276">
    <cfRule type="expression" dxfId="2221" priority="325">
      <formula>AND($CL530&lt;&gt;"",TODAY()&gt;$CL530)</formula>
    </cfRule>
    <cfRule type="expression" dxfId="2220" priority="326">
      <formula>AND(K275="TRAINING",TODAY()&gt;=#REF!,#REF!&lt;&gt;"")</formula>
    </cfRule>
  </conditionalFormatting>
  <conditionalFormatting sqref="K269:K270">
    <cfRule type="expression" dxfId="2219" priority="323">
      <formula>AND($CH475&lt;&gt;"",TODAY()&gt;$CH475)</formula>
    </cfRule>
    <cfRule type="expression" dxfId="2218" priority="324">
      <formula>AND(K269="TRAINING",TODAY()&gt;=#REF!,#REF!&lt;&gt;"")</formula>
    </cfRule>
  </conditionalFormatting>
  <conditionalFormatting sqref="K269:K270">
    <cfRule type="expression" dxfId="2217" priority="321">
      <formula>AND($CS566&lt;&gt;"",TODAY()&gt;$CS566)</formula>
    </cfRule>
    <cfRule type="expression" dxfId="2216" priority="322">
      <formula>AND(K269="TRAINING",TODAY()&gt;=#REF!,#REF!&lt;&gt;"")</formula>
    </cfRule>
  </conditionalFormatting>
  <conditionalFormatting sqref="K269:K270">
    <cfRule type="expression" dxfId="2215" priority="319">
      <formula>AND($CR566&lt;&gt;"",TODAY()&gt;$CR566)</formula>
    </cfRule>
    <cfRule type="expression" dxfId="2214" priority="320">
      <formula>AND(K269="TRAINING",TODAY()&gt;=#REF!,#REF!&lt;&gt;"")</formula>
    </cfRule>
  </conditionalFormatting>
  <conditionalFormatting sqref="K269:K270">
    <cfRule type="expression" dxfId="2213" priority="317">
      <formula>AND($CL515&lt;&gt;"",TODAY()&gt;$CL515)</formula>
    </cfRule>
    <cfRule type="expression" dxfId="2212" priority="318">
      <formula>AND(K269="TRAINING",TODAY()&gt;=#REF!,#REF!&lt;&gt;"")</formula>
    </cfRule>
  </conditionalFormatting>
  <conditionalFormatting sqref="K269:K270">
    <cfRule type="expression" dxfId="2211" priority="315">
      <formula>AND($CR567&lt;&gt;"",TODAY()&gt;$CR567)</formula>
    </cfRule>
    <cfRule type="expression" dxfId="2210" priority="316">
      <formula>AND(K269="TRAINING",TODAY()&gt;=#REF!,#REF!&lt;&gt;"")</formula>
    </cfRule>
  </conditionalFormatting>
  <conditionalFormatting sqref="K290:K291">
    <cfRule type="expression" dxfId="2209" priority="313">
      <formula>AND($CK533&lt;&gt;"",TODAY()&gt;$CK533)</formula>
    </cfRule>
    <cfRule type="expression" dxfId="2208" priority="314">
      <formula>AND(K290="TRAINING",TODAY()&gt;=#REF!,#REF!&lt;&gt;"")</formula>
    </cfRule>
  </conditionalFormatting>
  <conditionalFormatting sqref="M202 M242:M309">
    <cfRule type="expression" dxfId="2207" priority="311">
      <formula>AND($AH202&lt;&gt;"",TODAY()&gt;$AH202)</formula>
    </cfRule>
    <cfRule type="expression" dxfId="2206" priority="312">
      <formula>AND(M202="TRAINING",TODAY()&gt;=X202,X202&lt;&gt;"")</formula>
    </cfRule>
  </conditionalFormatting>
  <conditionalFormatting sqref="N250:N251 N240:N241 N266 N263 N269:N278 N238 N244:N246 N253:N261 N280:N309">
    <cfRule type="expression" dxfId="2205" priority="309">
      <formula>AND(OR($N238="ML",$N238="LOA"),AND(TODAY()&gt;=#REF!,TODAY()&lt;=#REF!))</formula>
    </cfRule>
    <cfRule type="expression" dxfId="2204" priority="310">
      <formula>AND($AE238&lt;&gt;"",(TODAY()-$AE238)&gt;=8)</formula>
    </cfRule>
  </conditionalFormatting>
  <conditionalFormatting sqref="O242:O248 O250:O309">
    <cfRule type="expression" dxfId="2203" priority="307">
      <formula>AND(OR($N242="ML",$N242="LOA"),AND(TODAY()&gt;=#REF!,TODAY()&lt;=#REF!))</formula>
    </cfRule>
    <cfRule type="expression" dxfId="2202" priority="308">
      <formula>AND($AH242&lt;&gt;"",(TODAY()-$AH242)&gt;=8)</formula>
    </cfRule>
  </conditionalFormatting>
  <conditionalFormatting sqref="M202 M246:M309">
    <cfRule type="expression" dxfId="2201" priority="305">
      <formula>AND(OR($L202="ML",$L202="LOA"),AND(TODAY()&gt;=#REF!,TODAY()&lt;=#REF!))</formula>
    </cfRule>
    <cfRule type="expression" dxfId="2200" priority="306">
      <formula>AND($AH202&lt;&gt;"",(TODAY()-$AH202)&gt;=8)</formula>
    </cfRule>
  </conditionalFormatting>
  <conditionalFormatting sqref="M1:M309">
    <cfRule type="expression" dxfId="2199" priority="303">
      <formula>AND(OR($M1="ML",$M1="LOA"),AND(TODAY()&gt;=#REF!,TODAY()&lt;=#REF!))</formula>
    </cfRule>
    <cfRule type="expression" dxfId="2198" priority="304">
      <formula>AND($AG1&lt;&gt;"",(TODAY()-$AG1)&gt;=8)</formula>
    </cfRule>
  </conditionalFormatting>
  <conditionalFormatting sqref="K282:K309">
    <cfRule type="expression" dxfId="2197" priority="301">
      <formula>AND(#REF!&lt;&gt;"",TODAY()&gt;#REF!)</formula>
    </cfRule>
    <cfRule type="expression" dxfId="2196" priority="302">
      <formula>AND(K282="TRAINING",TODAY()&gt;=#REF!,#REF!&lt;&gt;"")</formula>
    </cfRule>
  </conditionalFormatting>
  <conditionalFormatting sqref="K282:K291">
    <cfRule type="expression" dxfId="2195" priority="299">
      <formula>AND($CH482&lt;&gt;"",TODAY()&gt;$CH482)</formula>
    </cfRule>
    <cfRule type="expression" dxfId="2194" priority="300">
      <formula>AND(K282="TRAINING",TODAY()&gt;=#REF!,#REF!&lt;&gt;"")</formula>
    </cfRule>
  </conditionalFormatting>
  <conditionalFormatting sqref="K259:K261">
    <cfRule type="expression" dxfId="2193" priority="297">
      <formula>AND($CS525&lt;&gt;"",TODAY()&gt;$CS525)</formula>
    </cfRule>
    <cfRule type="expression" dxfId="2192" priority="298">
      <formula>AND(K259="TRAINING",TODAY()&gt;=#REF!,#REF!&lt;&gt;"")</formula>
    </cfRule>
  </conditionalFormatting>
  <conditionalFormatting sqref="K259:K261">
    <cfRule type="expression" dxfId="2191" priority="295">
      <formula>AND($CR525&lt;&gt;"",TODAY()&gt;$CR525)</formula>
    </cfRule>
    <cfRule type="expression" dxfId="2190" priority="296">
      <formula>AND(K259="TRAINING",TODAY()&gt;=#REF!,#REF!&lt;&gt;"")</formula>
    </cfRule>
  </conditionalFormatting>
  <conditionalFormatting sqref="K259:K261">
    <cfRule type="expression" dxfId="2189" priority="293">
      <formula>AND($CS526&lt;&gt;"",TODAY()&gt;$CS526)</formula>
    </cfRule>
    <cfRule type="expression" dxfId="2188" priority="294">
      <formula>AND(K259="TRAINING",TODAY()&gt;=#REF!,#REF!&lt;&gt;"")</formula>
    </cfRule>
  </conditionalFormatting>
  <conditionalFormatting sqref="K259:K261">
    <cfRule type="expression" dxfId="2187" priority="291">
      <formula>AND($CR526&lt;&gt;"",TODAY()&gt;$CR526)</formula>
    </cfRule>
    <cfRule type="expression" dxfId="2186" priority="292">
      <formula>AND(K259="TRAINING",TODAY()&gt;=#REF!,#REF!&lt;&gt;"")</formula>
    </cfRule>
  </conditionalFormatting>
  <conditionalFormatting sqref="N298:N309">
    <cfRule type="expression" dxfId="2185" priority="289">
      <formula>AND(OR($N298="ML",$N298="LOA"),AND(TODAY()&gt;=#REF!,TODAY()&lt;=#REF!))</formula>
    </cfRule>
    <cfRule type="expression" dxfId="2184" priority="290">
      <formula>AND($AE298&lt;&gt;"",(TODAY()-$AE298)&gt;=8)</formula>
    </cfRule>
  </conditionalFormatting>
  <conditionalFormatting sqref="B305:B309">
    <cfRule type="expression" dxfId="2183" priority="288">
      <formula>COUNTIFS(#REF!,B305)&gt;1</formula>
    </cfRule>
  </conditionalFormatting>
  <conditionalFormatting sqref="B305:B309">
    <cfRule type="expression" dxfId="2182" priority="287">
      <formula>COUNTIFS(#REF!,B305)&gt;1</formula>
    </cfRule>
  </conditionalFormatting>
  <conditionalFormatting sqref="A305">
    <cfRule type="duplicateValues" dxfId="2181" priority="285"/>
    <cfRule type="duplicateValues" dxfId="2180" priority="286"/>
  </conditionalFormatting>
  <conditionalFormatting sqref="AB305">
    <cfRule type="duplicateValues" dxfId="2179" priority="284"/>
  </conditionalFormatting>
  <conditionalFormatting sqref="V305">
    <cfRule type="duplicateValues" dxfId="2178" priority="283"/>
  </conditionalFormatting>
  <conditionalFormatting sqref="Y305">
    <cfRule type="duplicateValues" dxfId="2177" priority="282"/>
  </conditionalFormatting>
  <conditionalFormatting sqref="Y305">
    <cfRule type="duplicateValues" dxfId="2176" priority="281"/>
  </conditionalFormatting>
  <conditionalFormatting sqref="W305">
    <cfRule type="duplicateValues" dxfId="2175" priority="280"/>
  </conditionalFormatting>
  <conditionalFormatting sqref="W305:X305">
    <cfRule type="duplicateValues" dxfId="2174" priority="279"/>
  </conditionalFormatting>
  <conditionalFormatting sqref="AA305">
    <cfRule type="duplicateValues" dxfId="2173" priority="278"/>
  </conditionalFormatting>
  <conditionalFormatting sqref="A309">
    <cfRule type="duplicateValues" dxfId="2172" priority="276"/>
    <cfRule type="duplicateValues" dxfId="2171" priority="277"/>
  </conditionalFormatting>
  <conditionalFormatting sqref="L248:M249 O248">
    <cfRule type="expression" dxfId="2170" priority="274">
      <formula>AND(OR($L248="ML",$L248="LOA"),AND(TODAY()&gt;=#REF!,TODAY()&lt;=#REF!))</formula>
    </cfRule>
    <cfRule type="expression" dxfId="2169" priority="275">
      <formula>AND($CT490&lt;&gt;"",(TODAY()-$CT490)&gt;=8)</formula>
    </cfRule>
  </conditionalFormatting>
  <conditionalFormatting sqref="T269:T270 L269:R270 L279:L280">
    <cfRule type="expression" dxfId="2168" priority="272">
      <formula>AND(OR($L269="ML",$L269="LOA"),AND(TODAY()&gt;=#REF!,TODAY()&lt;=#REF!))</formula>
    </cfRule>
    <cfRule type="expression" dxfId="2167" priority="273">
      <formula>AND($DA608&lt;&gt;"",(TODAY()-$DA608)&gt;=8)</formula>
    </cfRule>
  </conditionalFormatting>
  <conditionalFormatting sqref="L273:R274 T273:T274 N258:O258">
    <cfRule type="expression" dxfId="2166" priority="270">
      <formula>AND(OR($L258="ML",$L258="LOA"),AND(TODAY()&gt;=#REF!,TODAY()&lt;=#REF!))</formula>
    </cfRule>
    <cfRule type="expression" dxfId="2165" priority="271">
      <formula>AND($DA556&lt;&gt;"",(TODAY()-$DA556)&gt;=8)</formula>
    </cfRule>
  </conditionalFormatting>
  <conditionalFormatting sqref="N261 O258">
    <cfRule type="expression" dxfId="2164" priority="268">
      <formula>AND(OR($L258="ML",$L258="LOA"),AND(TODAY()&gt;=#REF!,TODAY()&lt;=#REF!))</formula>
    </cfRule>
    <cfRule type="expression" dxfId="2163" priority="269">
      <formula>AND($DA557&lt;&gt;"",(TODAY()-$DA557)&gt;=8)</formula>
    </cfRule>
  </conditionalFormatting>
  <conditionalFormatting sqref="T259:W261 L269:R270 T269:T270 L259:R261">
    <cfRule type="expression" dxfId="2162" priority="266">
      <formula>AND(OR($L259="ML",$L259="LOA"),AND(TODAY()&gt;=#REF!,TODAY()&lt;=#REF!))</formula>
    </cfRule>
    <cfRule type="expression" dxfId="2161" priority="267">
      <formula>AND($DA559&lt;&gt;"",(TODAY()-$DA559)&gt;=8)</formula>
    </cfRule>
  </conditionalFormatting>
  <conditionalFormatting sqref="T263 V263:W263 L263:N263 U262:W262 L262:M262 O262:R263">
    <cfRule type="expression" dxfId="2160" priority="264">
      <formula>AND(OR($L262="ML",$L262="LOA"),AND(TODAY()&gt;=#REF!,TODAY()&lt;=#REF!))</formula>
    </cfRule>
    <cfRule type="expression" dxfId="2159" priority="265">
      <formula>AND($DA565&lt;&gt;"",(TODAY()-$DA565)&gt;=8)</formula>
    </cfRule>
  </conditionalFormatting>
  <conditionalFormatting sqref="U263 L268:M268 V268 O268:R268">
    <cfRule type="expression" dxfId="2158" priority="262">
      <formula>AND(OR($L263="ML",$L263="LOA"),AND(TODAY()&gt;=#REF!,TODAY()&lt;=#REF!))</formula>
    </cfRule>
    <cfRule type="expression" dxfId="2157" priority="263">
      <formula>AND($DA567&lt;&gt;"",(TODAY()-$DA567)&gt;=8)</formula>
    </cfRule>
  </conditionalFormatting>
  <conditionalFormatting sqref="T278:W278 L278:R278 L272:M272 T273:T274 L273:R274 O272 L268:M268 O268">
    <cfRule type="expression" dxfId="2156" priority="260">
      <formula>AND(OR($L268="ML",$L268="LOA"),AND(TODAY()&gt;=#REF!,TODAY()&lt;=#REF!))</formula>
    </cfRule>
    <cfRule type="expression" dxfId="2155" priority="261">
      <formula>AND($DA613&lt;&gt;"",(TODAY()-$DA613)&gt;=8)</formula>
    </cfRule>
  </conditionalFormatting>
  <conditionalFormatting sqref="L272:R272 T272 L264:M264 O264:R264 U264:W264">
    <cfRule type="expression" dxfId="2154" priority="258">
      <formula>AND(OR($L264="ML",$L264="LOA"),AND(TODAY()&gt;=#REF!,TODAY()&lt;=#REF!))</formula>
    </cfRule>
    <cfRule type="expression" dxfId="2153" priority="259">
      <formula>AND($DA569&lt;&gt;"",(TODAY()-$DA569)&gt;=8)</formula>
    </cfRule>
  </conditionalFormatting>
  <conditionalFormatting sqref="L273:M274 O273:O274">
    <cfRule type="expression" dxfId="2152" priority="256">
      <formula>AND(OR($L273="ML",$L273="LOA"),AND(TODAY()&gt;=#REF!,TODAY()&lt;=#REF!))</formula>
    </cfRule>
    <cfRule type="expression" dxfId="2151" priority="257">
      <formula>AND($DA619&lt;&gt;"",(TODAY()-$DA619)&gt;=8)</formula>
    </cfRule>
  </conditionalFormatting>
  <conditionalFormatting sqref="T278:U278 L278:R278 L273:R274 T273:T274 U265:W265 L263 L265:M265 O265:R265">
    <cfRule type="expression" dxfId="2150" priority="254">
      <formula>AND(OR($L263="ML",$L263="LOA"),AND(TODAY()&gt;=#REF!,TODAY()&lt;=#REF!))</formula>
    </cfRule>
    <cfRule type="expression" dxfId="2149" priority="255">
      <formula>AND($DA569&lt;&gt;"",(TODAY()-$DA569)&gt;=8)</formula>
    </cfRule>
  </conditionalFormatting>
  <conditionalFormatting sqref="V279:W279 O279:R279 L279:M279">
    <cfRule type="expression" dxfId="2148" priority="252">
      <formula>AND(OR($L279="ML",$L279="LOA"),AND(TODAY()&gt;=#REF!,TODAY()&lt;=#REF!))</formula>
    </cfRule>
    <cfRule type="expression" dxfId="2147" priority="253">
      <formula>AND($DA626&lt;&gt;"",(TODAY()-$DA626)&gt;=8)</formula>
    </cfRule>
  </conditionalFormatting>
  <conditionalFormatting sqref="N261">
    <cfRule type="expression" dxfId="2146" priority="250">
      <formula>AND(OR($L261="ML",$L261="LOA"),AND(TODAY()&gt;=#REF!,TODAY()&lt;=#REF!))</formula>
    </cfRule>
    <cfRule type="expression" dxfId="2145" priority="251">
      <formula>AND($DA568&lt;&gt;"",(TODAY()-$DA568)&gt;=8)</formula>
    </cfRule>
  </conditionalFormatting>
  <conditionalFormatting sqref="V279:W280 L279:M279 O279:R280 L280:N280 L275:R276 T275:T276 L269:O270 N281:O291 M277">
    <cfRule type="expression" dxfId="2144" priority="248">
      <formula>AND(OR($L269="ML",$L269="LOA"),AND(TODAY()&gt;=#REF!,TODAY()&lt;=#REF!))</formula>
    </cfRule>
    <cfRule type="expression" dxfId="2143" priority="249">
      <formula>AND($DA617&lt;&gt;"",(TODAY()-$DA617)&gt;=8)</formula>
    </cfRule>
  </conditionalFormatting>
  <conditionalFormatting sqref="L279:M279 O279:R279 L269:R270 T269:V270 T259:T261 L259:R261">
    <cfRule type="expression" dxfId="2142" priority="246">
      <formula>AND(OR($L259="ML",$L259="LOA"),AND(TODAY()&gt;=#REF!,TODAY()&lt;=#REF!))</formula>
    </cfRule>
    <cfRule type="expression" dxfId="2141" priority="247">
      <formula>AND($DA567&lt;&gt;"",(TODAY()-$DA567)&gt;=8)</formula>
    </cfRule>
  </conditionalFormatting>
  <conditionalFormatting sqref="N292:O309 V280:W280 L280:R280 L279 T277 L271:N271 O269:O271 L269:M270 O275:O276 L275:M276 L277:R277">
    <cfRule type="expression" dxfId="2140" priority="244">
      <formula>AND(OR($L269="ML",$L269="LOA"),AND(TODAY()&gt;=#REF!,TODAY()&lt;=#REF!))</formula>
    </cfRule>
    <cfRule type="expression" dxfId="2139" priority="245">
      <formula>AND($DA618&lt;&gt;"",(TODAY()-$DA618)&gt;=8)</formula>
    </cfRule>
  </conditionalFormatting>
  <conditionalFormatting sqref="L259:M261 O259:O261 L280:N280 L279:M279 O279:R280 T275:T276 L275:R276 L263 T271:V271 L271:R271 M277">
    <cfRule type="expression" dxfId="2138" priority="242">
      <formula>AND(OR($L259="ML",$L259="LOA"),AND(TODAY()&gt;=#REF!,TODAY()&lt;=#REF!))</formula>
    </cfRule>
    <cfRule type="expression" dxfId="2137" priority="243">
      <formula>AND($DA568&lt;&gt;"",(TODAY()-$DA568)&gt;=8)</formula>
    </cfRule>
  </conditionalFormatting>
  <conditionalFormatting sqref="O271 L271:M271 L277:M277 O277">
    <cfRule type="expression" dxfId="2136" priority="240">
      <formula>AND(OR($L271="ML",$L271="LOA"),AND(TODAY()&gt;=#REF!,TODAY()&lt;=#REF!))</formula>
    </cfRule>
    <cfRule type="expression" dxfId="2135" priority="241">
      <formula>AND($DA621&lt;&gt;"",(TODAY()-$DA621)&gt;=8)</formula>
    </cfRule>
  </conditionalFormatting>
  <conditionalFormatting sqref="L280:R280 L277:R277 T277">
    <cfRule type="expression" dxfId="2134" priority="238">
      <formula>AND(OR($L277="ML",$L277="LOA"),AND(TODAY()&gt;=#REF!,TODAY()&lt;=#REF!))</formula>
    </cfRule>
    <cfRule type="expression" dxfId="2133" priority="239">
      <formula>AND($DA587&lt;&gt;"",(TODAY()-$DA587)&gt;=8)</formula>
    </cfRule>
  </conditionalFormatting>
  <conditionalFormatting sqref="T281:W291 L281:R291">
    <cfRule type="expression" dxfId="2132" priority="236">
      <formula>AND(OR($L281="ML",$L281="LOA"),AND(TODAY()&gt;=#REF!,TODAY()&lt;=#REF!))</formula>
    </cfRule>
    <cfRule type="expression" dxfId="2131" priority="237">
      <formula>AND($DA632&lt;&gt;"",(TODAY()-$DA632)&gt;=8)</formula>
    </cfRule>
  </conditionalFormatting>
  <conditionalFormatting sqref="T266:W266 L266:R266 L263:N263 T263 L262:M262 O262:R263">
    <cfRule type="expression" dxfId="2130" priority="234">
      <formula>AND(OR($L262="ML",$L262="LOA"),AND(TODAY()&gt;=#REF!,TODAY()&lt;=#REF!))</formula>
    </cfRule>
    <cfRule type="expression" dxfId="2129" priority="235">
      <formula>AND($DA573&lt;&gt;"",(TODAY()-$DA573)&gt;=8)</formula>
    </cfRule>
  </conditionalFormatting>
  <conditionalFormatting sqref="T281:W309 L281:R309">
    <cfRule type="expression" dxfId="2128" priority="232">
      <formula>AND(OR($L281="ML",$L281="LOA"),AND(TODAY()&gt;=#REF!,TODAY()&lt;=#REF!))</formula>
    </cfRule>
    <cfRule type="expression" dxfId="2127" priority="233">
      <formula>AND($DA633&lt;&gt;"",(TODAY()-$DA633)&gt;=8)</formula>
    </cfRule>
  </conditionalFormatting>
  <conditionalFormatting sqref="L262:M263 O262:O263 T281:T291 L281:R291">
    <cfRule type="expression" dxfId="2126" priority="230">
      <formula>AND(OR($L262="ML",$L262="LOA"),AND(TODAY()&gt;=#REF!,TODAY()&lt;=#REF!))</formula>
    </cfRule>
    <cfRule type="expression" dxfId="2125" priority="231">
      <formula>AND($DA574&lt;&gt;"",(TODAY()-$DA574)&gt;=8)</formula>
    </cfRule>
  </conditionalFormatting>
  <conditionalFormatting sqref="T292:W309 L292:R309 T278 L278:R278 L272:O272">
    <cfRule type="expression" dxfId="2124" priority="228">
      <formula>AND(OR($L272="ML",$L272="LOA"),AND(TODAY()&gt;=#REF!,TODAY()&lt;=#REF!))</formula>
    </cfRule>
    <cfRule type="expression" dxfId="2123" priority="229">
      <formula>AND($DA625&lt;&gt;"",(TODAY()-$DA625)&gt;=8)</formula>
    </cfRule>
  </conditionalFormatting>
  <conditionalFormatting sqref="T272 L272:R272 L268:M268 O268">
    <cfRule type="expression" dxfId="2122" priority="226">
      <formula>AND(OR($L268="ML",$L268="LOA"),AND(TODAY()&gt;=#REF!,TODAY()&lt;=#REF!))</formula>
    </cfRule>
    <cfRule type="expression" dxfId="2121" priority="227">
      <formula>AND($DA612&lt;&gt;"",(TODAY()-$DA612)&gt;=8)</formula>
    </cfRule>
  </conditionalFormatting>
  <conditionalFormatting sqref="T292:T309 L272:R272 T272:V272 O264:R264 L264:M264 T281:U291 L281:R309">
    <cfRule type="expression" dxfId="2120" priority="224">
      <formula>AND(OR($L264="ML",$L264="LOA"),AND(TODAY()&gt;=#REF!,TODAY()&lt;=#REF!))</formula>
    </cfRule>
    <cfRule type="expression" dxfId="2119" priority="225">
      <formula>AND($DA577&lt;&gt;"",(TODAY()-$DA577)&gt;=8)</formula>
    </cfRule>
  </conditionalFormatting>
  <conditionalFormatting sqref="O278 L278:M278 L272:M272 L273:N274 O272:O274">
    <cfRule type="expression" dxfId="2118" priority="222">
      <formula>AND(OR($L272="ML",$L272="LOA"),AND(TODAY()&gt;=#REF!,TODAY()&lt;=#REF!))</formula>
    </cfRule>
    <cfRule type="expression" dxfId="2117" priority="223">
      <formula>AND($DA626&lt;&gt;"",(TODAY()-$DA626)&gt;=8)</formula>
    </cfRule>
  </conditionalFormatting>
  <conditionalFormatting sqref="T292:U309 L292:R309 L278:R278 T278 T273:V274 O264 L273:R274 L264:M265 O265:R265">
    <cfRule type="expression" dxfId="2116" priority="220">
      <formula>AND(OR($L264="ML",$L264="LOA"),AND(TODAY()&gt;=#REF!,TODAY()&lt;=#REF!))</formula>
    </cfRule>
    <cfRule type="expression" dxfId="2115" priority="221">
      <formula>AND($DA578&lt;&gt;"",(TODAY()-$DA578)&gt;=8)</formula>
    </cfRule>
  </conditionalFormatting>
  <conditionalFormatting sqref="L279:M279 O279:R279 L273:M274 O273:O274">
    <cfRule type="expression" dxfId="2114" priority="218">
      <formula>AND(OR($L273="ML",$L273="LOA"),AND(TODAY()&gt;=#REF!,TODAY()&lt;=#REF!))</formula>
    </cfRule>
    <cfRule type="expression" dxfId="2113" priority="219">
      <formula>AND($DA628&lt;&gt;"",(TODAY()-$DA628)&gt;=8)</formula>
    </cfRule>
  </conditionalFormatting>
  <conditionalFormatting sqref="L265:M265 O265">
    <cfRule type="expression" dxfId="2112" priority="216">
      <formula>AND(OR($L265="ML",$L265="LOA"),AND(TODAY()&gt;=#REF!,TODAY()&lt;=#REF!))</formula>
    </cfRule>
    <cfRule type="expression" dxfId="2111" priority="217">
      <formula>AND($DA580&lt;&gt;"",(TODAY()-$DA580)&gt;=8)</formula>
    </cfRule>
  </conditionalFormatting>
  <conditionalFormatting sqref="O279:R280 L279:M279 L280:N280 N281:O291">
    <cfRule type="expression" dxfId="2110" priority="214">
      <formula>AND(OR($L279="ML",$L279="LOA"),AND(TODAY()&gt;=#REF!,TODAY()&lt;=#REF!))</formula>
    </cfRule>
    <cfRule type="expression" dxfId="2109" priority="215">
      <formula>AND($DA635&lt;&gt;"",(TODAY()-$DA635)&gt;=8)</formula>
    </cfRule>
  </conditionalFormatting>
  <conditionalFormatting sqref="N261 O279:R279 L279:M279">
    <cfRule type="expression" dxfId="2108" priority="212">
      <formula>AND(OR($L261="ML",$L261="LOA"),AND(TODAY()&gt;=#REF!,TODAY()&lt;=#REF!))</formula>
    </cfRule>
    <cfRule type="expression" dxfId="2107" priority="213">
      <formula>AND($DA577&lt;&gt;"",(TODAY()-$DA577)&gt;=8)</formula>
    </cfRule>
  </conditionalFormatting>
  <conditionalFormatting sqref="N292:O309 L279:M280 N280:R280 L275:O276 O279 O281:O291 M277">
    <cfRule type="expression" dxfId="2106" priority="210">
      <formula>AND(OR($L275="ML",$L275="LOA"),AND(TODAY()&gt;=#REF!,TODAY()&lt;=#REF!))</formula>
    </cfRule>
    <cfRule type="expression" dxfId="2105" priority="211">
      <formula>AND($DA632&lt;&gt;"",(TODAY()-$DA632)&gt;=8)</formula>
    </cfRule>
  </conditionalFormatting>
  <conditionalFormatting sqref="O292:O309 L280:M280 O280 O275:O277 L275:M276 L277:N277">
    <cfRule type="expression" dxfId="2104" priority="208">
      <formula>AND(OR($L275="ML",$L275="LOA"),AND(TODAY()&gt;=#REF!,TODAY()&lt;=#REF!))</formula>
    </cfRule>
    <cfRule type="expression" dxfId="2103" priority="209">
      <formula>AND($DA633&lt;&gt;"",(TODAY()-$DA633)&gt;=8)</formula>
    </cfRule>
  </conditionalFormatting>
  <conditionalFormatting sqref="O277 L277:M277 T281:T291 L281:R291">
    <cfRule type="expression" dxfId="2102" priority="206">
      <formula>AND(OR($L277="ML",$L277="LOA"),AND(TODAY()&gt;=#REF!,TODAY()&lt;=#REF!))</formula>
    </cfRule>
    <cfRule type="expression" dxfId="2101" priority="207">
      <formula>AND($DA636&lt;&gt;"",(TODAY()-$DA636)&gt;=8)</formula>
    </cfRule>
  </conditionalFormatting>
  <conditionalFormatting sqref="T281:T309 L281:R309">
    <cfRule type="expression" dxfId="2100" priority="204">
      <formula>AND(OR($L281="ML",$L281="LOA"),AND(TODAY()&gt;=#REF!,TODAY()&lt;=#REF!))</formula>
    </cfRule>
    <cfRule type="expression" dxfId="2099" priority="205">
      <formula>AND($DA641&lt;&gt;"",(TODAY()-$DA641)&gt;=8)</formula>
    </cfRule>
  </conditionalFormatting>
  <conditionalFormatting sqref="L275:R276 T275:V276 O279:R280 L280:N280 L279:M279 L259:O261 M277">
    <cfRule type="expression" dxfId="2098" priority="202">
      <formula>AND(OR($L259="ML",$L259="LOA"),AND(TODAY()&gt;=#REF!,TODAY()&lt;=#REF!))</formula>
    </cfRule>
    <cfRule type="expression" dxfId="2097" priority="203">
      <formula>AND($DA576&lt;&gt;"",(TODAY()-$DA576)&gt;=8)</formula>
    </cfRule>
  </conditionalFormatting>
  <conditionalFormatting sqref="T292:T309 L292:R309 L281:M291 O281:O291">
    <cfRule type="expression" dxfId="2096" priority="200">
      <formula>AND(OR($L281="ML",$L281="LOA"),AND(TODAY()&gt;=#REF!,TODAY()&lt;=#REF!))</formula>
    </cfRule>
    <cfRule type="expression" dxfId="2095" priority="201">
      <formula>AND($DA642&lt;&gt;"",(TODAY()-$DA642)&gt;=8)</formula>
    </cfRule>
  </conditionalFormatting>
  <conditionalFormatting sqref="O259:O261 L259:M261 L280:R280 L277:R277 T277:V277 L263">
    <cfRule type="expression" dxfId="2094" priority="198">
      <formula>AND(OR($L259="ML",$L259="LOA"),AND(TODAY()&gt;=#REF!,TODAY()&lt;=#REF!))</formula>
    </cfRule>
    <cfRule type="expression" dxfId="2093" priority="199">
      <formula>AND($DA577&lt;&gt;"",(TODAY()-$DA577)&gt;=8)</formula>
    </cfRule>
  </conditionalFormatting>
  <conditionalFormatting sqref="L292:M309 O292:O309 L278:O278">
    <cfRule type="expression" dxfId="2092" priority="196">
      <formula>AND(OR($L278="ML",$L278="LOA"),AND(TODAY()&gt;=#REF!,TODAY()&lt;=#REF!))</formula>
    </cfRule>
    <cfRule type="expression" dxfId="2091" priority="197">
      <formula>AND($DA640&lt;&gt;"",(TODAY()-$DA640)&gt;=8)</formula>
    </cfRule>
  </conditionalFormatting>
  <conditionalFormatting sqref="L278:M278 O278">
    <cfRule type="expression" dxfId="2090" priority="194">
      <formula>AND(OR($L278="ML",$L278="LOA"),AND(TODAY()&gt;=#REF!,TODAY()&lt;=#REF!))</formula>
    </cfRule>
    <cfRule type="expression" dxfId="2089" priority="195">
      <formula>AND($DA641&lt;&gt;"",(TODAY()-$DA641)&gt;=8)</formula>
    </cfRule>
  </conditionalFormatting>
  <conditionalFormatting sqref="O279 L279:M279">
    <cfRule type="expression" dxfId="2088" priority="192">
      <formula>AND(OR($L279="ML",$L279="LOA"),AND(TODAY()&gt;=#REF!,TODAY()&lt;=#REF!))</formula>
    </cfRule>
    <cfRule type="expression" dxfId="2087" priority="193">
      <formula>AND($DA643&lt;&gt;"",(TODAY()-$DA643)&gt;=8)</formula>
    </cfRule>
  </conditionalFormatting>
  <conditionalFormatting sqref="L264:M265 O264:O265">
    <cfRule type="expression" dxfId="2086" priority="190">
      <formula>AND(OR($L264="ML",$L264="LOA"),AND(TODAY()&gt;=#REF!,TODAY()&lt;=#REF!))</formula>
    </cfRule>
    <cfRule type="expression" dxfId="2085" priority="191">
      <formula>AND($DA587&lt;&gt;"",(TODAY()-$DA587)&gt;=8)</formula>
    </cfRule>
  </conditionalFormatting>
  <conditionalFormatting sqref="L264:M264 O264 L278:R278 T278:V278 T292:T309 L292:R309">
    <cfRule type="expression" dxfId="2084" priority="188">
      <formula>AND(OR($L264="ML",$L264="LOA"),AND(TODAY()&gt;=#REF!,TODAY()&lt;=#REF!))</formula>
    </cfRule>
    <cfRule type="expression" dxfId="2083" priority="189">
      <formula>AND($DA586&lt;&gt;"",(TODAY()-$DA586)&gt;=8)</formula>
    </cfRule>
  </conditionalFormatting>
  <conditionalFormatting sqref="L257:O257 O258">
    <cfRule type="expression" dxfId="2082" priority="186">
      <formula>AND(OR($L257="ML",$L257="LOA"),AND(TODAY()&gt;=#REF!,TODAY()&lt;=#REF!))</formula>
    </cfRule>
    <cfRule type="expression" dxfId="2081" priority="187">
      <formula>AND($DA544&lt;&gt;"",(TODAY()-$DA544)&gt;=8)</formula>
    </cfRule>
  </conditionalFormatting>
  <conditionalFormatting sqref="V280 L280:R280">
    <cfRule type="expression" dxfId="2080" priority="184">
      <formula>AND(OR($L280="ML",$L280="LOA"),AND(TODAY()&gt;=#REF!,TODAY()&lt;=#REF!))</formula>
    </cfRule>
    <cfRule type="expression" dxfId="2079" priority="185">
      <formula>AND($DA606&lt;&gt;"",(TODAY()-$DA606)&gt;=8)</formula>
    </cfRule>
  </conditionalFormatting>
  <conditionalFormatting sqref="L280:M280 O280 O292:O309">
    <cfRule type="expression" dxfId="2078" priority="182">
      <formula>AND(OR($L280="ML",$L280="LOA"),AND(TODAY()&gt;=#REF!,TODAY()&lt;=#REF!))</formula>
    </cfRule>
    <cfRule type="expression" dxfId="2077" priority="183">
      <formula>AND($DA647&lt;&gt;"",(TODAY()-$DA647)&gt;=8)</formula>
    </cfRule>
  </conditionalFormatting>
  <conditionalFormatting sqref="L266:M266 L263:N263 L262:M262 O262:O263 O266 T281:T291 L281:R291">
    <cfRule type="expression" dxfId="2076" priority="180">
      <formula>AND(OR($L262="ML",$L262="LOA"),AND(TODAY()&gt;=#REF!,TODAY()&lt;=#REF!))</formula>
    </cfRule>
    <cfRule type="expression" dxfId="2075" priority="181">
      <formula>AND($DA582&lt;&gt;"",(TODAY()-$DA582)&gt;=8)</formula>
    </cfRule>
  </conditionalFormatting>
  <conditionalFormatting sqref="T277 L277:R277">
    <cfRule type="expression" dxfId="2074" priority="178">
      <formula>AND(OR($L277="ML",$L277="LOA"),AND(TODAY()&gt;=#REF!,TODAY()&lt;=#REF!))</formula>
    </cfRule>
    <cfRule type="expression" dxfId="2073" priority="179">
      <formula>AND($DA579&lt;&gt;"",(TODAY()-$DA579)&gt;=8)</formula>
    </cfRule>
  </conditionalFormatting>
  <conditionalFormatting sqref="T275:T276 L275:R276 T271 L271:R271 M277">
    <cfRule type="expression" dxfId="2072" priority="176">
      <formula>AND(OR($L271="ML",$L271="LOA"),AND(TODAY()&gt;=#REF!,TODAY()&lt;=#REF!))</formula>
    </cfRule>
    <cfRule type="expression" dxfId="2071" priority="177">
      <formula>AND($DA572&lt;&gt;"",(TODAY()-$DA572)&gt;=8)</formula>
    </cfRule>
  </conditionalFormatting>
  <conditionalFormatting sqref="L266:N266 T266 V267:W267 L267:M267 O266:R267">
    <cfRule type="expression" dxfId="2070" priority="174">
      <formula>AND(OR($L266="ML",$L266="LOA"),AND(TODAY()&gt;=#REF!,TODAY()&lt;=#REF!))</formula>
    </cfRule>
    <cfRule type="expression" dxfId="2069" priority="175">
      <formula>AND($DA585&lt;&gt;"",(TODAY()-$DA585)&gt;=8)</formula>
    </cfRule>
  </conditionalFormatting>
  <conditionalFormatting sqref="O262:O263 L262:M263 T281:T309 L281:R309">
    <cfRule type="expression" dxfId="2068" priority="172">
      <formula>AND(OR($L262="ML",$L262="LOA"),AND(TODAY()&gt;=#REF!,TODAY()&lt;=#REF!))</formula>
    </cfRule>
    <cfRule type="expression" dxfId="2067" priority="173">
      <formula>AND($DA583&lt;&gt;"",(TODAY()-$DA583)&gt;=8)</formula>
    </cfRule>
  </conditionalFormatting>
  <conditionalFormatting sqref="L266:R266 T266:W266 L258:R258 T258">
    <cfRule type="expression" dxfId="2066" priority="170">
      <formula>AND(OR($L258="ML",$L258="LOA"),AND(TODAY()&gt;=#REF!,TODAY()&lt;=#REF!))</formula>
    </cfRule>
    <cfRule type="expression" dxfId="2065" priority="171">
      <formula>AND($DA546&lt;&gt;"",(TODAY()-$DA546)&gt;=8)</formula>
    </cfRule>
  </conditionalFormatting>
  <conditionalFormatting sqref="L268:M268 O268:R268">
    <cfRule type="expression" dxfId="2064" priority="168">
      <formula>AND(OR($L268="ML",$L268="LOA"),AND(TODAY()&gt;=#REF!,TODAY()&lt;=#REF!))</formula>
    </cfRule>
    <cfRule type="expression" dxfId="2063" priority="169">
      <formula>AND($DA603&lt;&gt;"",(TODAY()-$DA603)&gt;=8)</formula>
    </cfRule>
  </conditionalFormatting>
  <conditionalFormatting sqref="V268:W268 L267:M268 O267:R268">
    <cfRule type="expression" dxfId="2062" priority="166">
      <formula>AND(OR($L267="ML",$L267="LOA"),AND(TODAY()&gt;=#REF!,TODAY()&lt;=#REF!))</formula>
    </cfRule>
    <cfRule type="expression" dxfId="2061" priority="167">
      <formula>AND($DA594&lt;&gt;"",(TODAY()-$DA594)&gt;=8)</formula>
    </cfRule>
  </conditionalFormatting>
  <conditionalFormatting sqref="L281:O291">
    <cfRule type="expression" dxfId="2060" priority="164">
      <formula>AND(OR($L281="ML",$L281="LOA"),AND(TODAY()&gt;=#REF!,TODAY()&lt;=#REF!))</formula>
    </cfRule>
    <cfRule type="expression" dxfId="2059" priority="165">
      <formula>AND($DA649&lt;&gt;"",(TODAY()-$DA649)&gt;=8)</formula>
    </cfRule>
  </conditionalFormatting>
  <conditionalFormatting sqref="V267 L267:M267 O267:R267 O258">
    <cfRule type="expression" dxfId="2058" priority="162">
      <formula>AND(OR($L258="ML",$L258="LOA"),AND(TODAY()&gt;=#REF!,TODAY()&lt;=#REF!))</formula>
    </cfRule>
    <cfRule type="expression" dxfId="2057" priority="163">
      <formula>AND($DA554&lt;&gt;"",(TODAY()-$DA554)&gt;=8)</formula>
    </cfRule>
  </conditionalFormatting>
  <conditionalFormatting sqref="L258:O258">
    <cfRule type="expression" dxfId="2056" priority="160">
      <formula>AND(OR($L258="ML",$L258="LOA"),AND(TODAY()&gt;=#REF!,TODAY()&lt;=#REF!))</formula>
    </cfRule>
    <cfRule type="expression" dxfId="2055" priority="161">
      <formula>AND($DA555&lt;&gt;"",(TODAY()-$DA555)&gt;=8)</formula>
    </cfRule>
  </conditionalFormatting>
  <conditionalFormatting sqref="L279:M279 L280:N280 O279:O280 N281:O291">
    <cfRule type="expression" dxfId="2054" priority="158">
      <formula>AND(OR($L279="ML",$L279="LOA"),AND(TODAY()&gt;=#REF!,TODAY()&lt;=#REF!))</formula>
    </cfRule>
    <cfRule type="expression" dxfId="2053" priority="159">
      <formula>AND($DA644&lt;&gt;"",(TODAY()-$DA644)&gt;=8)</formula>
    </cfRule>
  </conditionalFormatting>
  <conditionalFormatting sqref="L257">
    <cfRule type="expression" dxfId="2052" priority="156">
      <formula>AND(OR($L257="ML",$L257="LOA"),AND(TODAY()&gt;=#REF!,TODAY()&lt;=#REF!))</formula>
    </cfRule>
    <cfRule type="expression" dxfId="2051" priority="157">
      <formula>AND($DA543&lt;&gt;"",(TODAY()-$DA543)&gt;=8)</formula>
    </cfRule>
  </conditionalFormatting>
  <conditionalFormatting sqref="V279:V280 L279:M279 O279:R280 L280:N280">
    <cfRule type="expression" dxfId="2050" priority="154">
      <formula>AND(OR($L279="ML",$L279="LOA"),AND(TODAY()&gt;=#REF!,TODAY()&lt;=#REF!))</formula>
    </cfRule>
    <cfRule type="expression" dxfId="2049" priority="155">
      <formula>AND($DA604&lt;&gt;"",(TODAY()-$DA604)&gt;=8)</formula>
    </cfRule>
  </conditionalFormatting>
  <conditionalFormatting sqref="N292:O309 L280:N280 L279:M279 O279:O291">
    <cfRule type="expression" dxfId="2048" priority="152">
      <formula>AND(OR($L279="ML",$L279="LOA"),AND(TODAY()&gt;=#REF!,TODAY()&lt;=#REF!))</formula>
    </cfRule>
    <cfRule type="expression" dxfId="2047" priority="153">
      <formula>AND($DA645&lt;&gt;"",(TODAY()-$DA645)&gt;=8)</formula>
    </cfRule>
  </conditionalFormatting>
  <conditionalFormatting sqref="V279 O279:R279 L279:M279 O265 L265:M265">
    <cfRule type="expression" dxfId="2046" priority="150">
      <formula>AND(OR($L265="ML",$L265="LOA"),AND(TODAY()&gt;=#REF!,TODAY()&lt;=#REF!))</formula>
    </cfRule>
    <cfRule type="expression" dxfId="2045" priority="151">
      <formula>AND($DA589&lt;&gt;"",(TODAY()-$DA589)&gt;=8)</formula>
    </cfRule>
  </conditionalFormatting>
  <conditionalFormatting sqref="N258:O258">
    <cfRule type="expression" dxfId="2044" priority="148">
      <formula>AND(OR($L258="ML",$L258="LOA"),AND(TODAY()&gt;=#REF!,TODAY()&lt;=#REF!))</formula>
    </cfRule>
    <cfRule type="expression" dxfId="2043" priority="149">
      <formula>AND($DA547&lt;&gt;"",(TODAY()-$DA547)&gt;=8)</formula>
    </cfRule>
  </conditionalFormatting>
  <conditionalFormatting sqref="L257">
    <cfRule type="expression" dxfId="2042" priority="146">
      <formula>AND(OR($L257="ML",$L257="LOA"),AND(TODAY()&gt;=#REF!,TODAY()&lt;=#REF!))</formula>
    </cfRule>
    <cfRule type="expression" dxfId="2041" priority="147">
      <formula>AND($DA534&lt;&gt;"",(TODAY()-$DA534)&gt;=8)</formula>
    </cfRule>
  </conditionalFormatting>
  <conditionalFormatting sqref="N254:P255">
    <cfRule type="expression" dxfId="2040" priority="144">
      <formula>AND(OR($L254="ML",$L254="LOA"),AND(TODAY()&gt;=#REF!,TODAY()&lt;=#REF!))</formula>
    </cfRule>
    <cfRule type="expression" dxfId="2039" priority="145">
      <formula>AND($DA519&lt;&gt;"",(TODAY()-$DA519)&gt;=8)</formula>
    </cfRule>
  </conditionalFormatting>
  <conditionalFormatting sqref="L253">
    <cfRule type="expression" dxfId="2038" priority="142">
      <formula>AND(OR($L253="ML",$L253="LOA"),AND(TODAY()&gt;=#REF!,TODAY()&lt;=#REF!))</formula>
    </cfRule>
    <cfRule type="expression" dxfId="2037" priority="143">
      <formula>AND($DA521&lt;&gt;"",(TODAY()-$DA521)&gt;=8)</formula>
    </cfRule>
  </conditionalFormatting>
  <conditionalFormatting sqref="L254:L255">
    <cfRule type="expression" dxfId="2036" priority="140">
      <formula>AND(OR($L254="ML",$L254="LOA"),AND(TODAY()&gt;=#REF!,TODAY()&lt;=#REF!))</formula>
    </cfRule>
    <cfRule type="expression" dxfId="2035" priority="141">
      <formula>AND($DA527&lt;&gt;"",(TODAY()-$DA527)&gt;=8)</formula>
    </cfRule>
  </conditionalFormatting>
  <conditionalFormatting sqref="L275:L276">
    <cfRule type="expression" dxfId="2034" priority="138">
      <formula>AND(OR($L275="ML",$L275="LOA"),AND(TODAY()&gt;=#REF!,TODAY()&lt;=#REF!))</formula>
    </cfRule>
    <cfRule type="expression" dxfId="2033" priority="139">
      <formula>AND($CV586&lt;&gt;"",(TODAY()-$CV586)&gt;=8)</formula>
    </cfRule>
  </conditionalFormatting>
  <conditionalFormatting sqref="L275:L276">
    <cfRule type="expression" dxfId="2032" priority="136">
      <formula>AND(OR($L275="ML",$L275="LOA"),AND(TODAY()&gt;=#REF!,TODAY()&lt;=#REF!))</formula>
    </cfRule>
    <cfRule type="expression" dxfId="2031" priority="137">
      <formula>AND($CW587&lt;&gt;"",(TODAY()-$CW587)&gt;=8)</formula>
    </cfRule>
  </conditionalFormatting>
  <conditionalFormatting sqref="L279:L280 L275:R276 T275:W276 T271 L271:R271 O269:O270 L269:M270 M277">
    <cfRule type="expression" dxfId="2030" priority="134">
      <formula>AND(OR($L269="ML",$L269="LOA"),AND(TODAY()&gt;=#REF!,TODAY()&lt;=#REF!))</formula>
    </cfRule>
    <cfRule type="expression" dxfId="2029" priority="135">
      <formula>AND($DA609&lt;&gt;"",(TODAY()-$DA609)&gt;=8)</formula>
    </cfRule>
  </conditionalFormatting>
  <conditionalFormatting sqref="L275:L276">
    <cfRule type="expression" dxfId="2028" priority="132">
      <formula>AND(OR($L275="ML",$L275="LOA"),AND(TODAY()&gt;=#REF!,TODAY()&lt;=#REF!))</formula>
    </cfRule>
    <cfRule type="expression" dxfId="2027" priority="133">
      <formula>AND($CU587&lt;&gt;"",(TODAY()-$CU587)&gt;=8)</formula>
    </cfRule>
  </conditionalFormatting>
  <conditionalFormatting sqref="L275:L276">
    <cfRule type="expression" dxfId="2026" priority="130">
      <formula>AND(OR($L275="ML",$L275="LOA"),AND(TODAY()&gt;=#REF!,TODAY()&lt;=#REF!))</formula>
    </cfRule>
    <cfRule type="expression" dxfId="2025" priority="131">
      <formula>AND($CT586&lt;&gt;"",(TODAY()-$CT586)&gt;=8)</formula>
    </cfRule>
  </conditionalFormatting>
  <conditionalFormatting sqref="N275:N276">
    <cfRule type="expression" dxfId="2024" priority="128">
      <formula>AND(OR($L275="ML",$L275="LOA"),AND(TODAY()&gt;=#REF!,TODAY()&lt;=#REF!))</formula>
    </cfRule>
    <cfRule type="expression" dxfId="2023" priority="129">
      <formula>AND($CU594&lt;&gt;"",(TODAY()-$CU594)&gt;=8)</formula>
    </cfRule>
  </conditionalFormatting>
  <conditionalFormatting sqref="T272:W272 L272:R272 L267:M268 O267:O268">
    <cfRule type="expression" dxfId="2022" priority="126">
      <formula>AND(OR($L267="ML",$L267="LOA"),AND(TODAY()&gt;=#REF!,TODAY()&lt;=#REF!))</formula>
    </cfRule>
    <cfRule type="expression" dxfId="2021" priority="127">
      <formula>AND($DA603&lt;&gt;"",(TODAY()-$DA603)&gt;=8)</formula>
    </cfRule>
  </conditionalFormatting>
  <conditionalFormatting sqref="O267 L267:M267 L266:O266 T281:V291 L281:R291">
    <cfRule type="expression" dxfId="2020" priority="124">
      <formula>AND(OR($L266="ML",$L266="LOA"),AND(TODAY()&gt;=#REF!,TODAY()&lt;=#REF!))</formula>
    </cfRule>
    <cfRule type="expression" dxfId="2019" priority="125">
      <formula>AND($DA594&lt;&gt;"",(TODAY()-$DA594)&gt;=8)</formula>
    </cfRule>
  </conditionalFormatting>
  <conditionalFormatting sqref="U279 L279:L280 L269:R270 T269:W270">
    <cfRule type="expression" dxfId="2018" priority="122">
      <formula>AND(OR($L269="ML",$L269="LOA"),AND(TODAY()&gt;=#REF!,TODAY()&lt;=#REF!))</formula>
    </cfRule>
    <cfRule type="expression" dxfId="2017" priority="123">
      <formula>AND($DA600&lt;&gt;"",(TODAY()-$DA600)&gt;=8)</formula>
    </cfRule>
  </conditionalFormatting>
  <conditionalFormatting sqref="L281:O309">
    <cfRule type="expression" dxfId="2016" priority="120">
      <formula>AND(OR($L281="ML",$L281="LOA"),AND(TODAY()&gt;=#REF!,TODAY()&lt;=#REF!))</formula>
    </cfRule>
    <cfRule type="expression" dxfId="2015" priority="121">
      <formula>AND($DA650&lt;&gt;"",(TODAY()-$DA650)&gt;=8)</formula>
    </cfRule>
  </conditionalFormatting>
  <conditionalFormatting sqref="L248:L249">
    <cfRule type="expression" dxfId="2014" priority="118">
      <formula>AND(OR($L248="ML",$L248="LOA"),AND(TODAY()&gt;=#REF!,TODAY()&lt;=#REF!))</formula>
    </cfRule>
    <cfRule type="expression" dxfId="2013" priority="119">
      <formula>AND($CV489&lt;&gt;"",(TODAY()-$CV489)&gt;=8)</formula>
    </cfRule>
  </conditionalFormatting>
  <conditionalFormatting sqref="L248:L249 P248:P249">
    <cfRule type="expression" dxfId="2012" priority="116">
      <formula>AND(OR($L248="ML",$L248="LOA"),AND(TODAY()&gt;=#REF!,TODAY()&lt;=#REF!))</formula>
    </cfRule>
    <cfRule type="expression" dxfId="2011" priority="117">
      <formula>AND($CT489&lt;&gt;"",(TODAY()-$CT489)&gt;=8)</formula>
    </cfRule>
  </conditionalFormatting>
  <conditionalFormatting sqref="L248:L249">
    <cfRule type="expression" dxfId="2010" priority="114">
      <formula>AND(OR($L248="ML",$L248="LOA"),AND(TODAY()&gt;=#REF!,TODAY()&lt;=#REF!))</formula>
    </cfRule>
    <cfRule type="expression" dxfId="2009" priority="115">
      <formula>AND($CV490&lt;&gt;"",(TODAY()-$CV490)&gt;=8)</formula>
    </cfRule>
  </conditionalFormatting>
  <conditionalFormatting sqref="M202">
    <cfRule type="expression" dxfId="2008" priority="112">
      <formula>AND(OR($L202="ML",$L202="LOA"),AND(TODAY()&gt;=#REF!,TODAY()&lt;=#REF!))</formula>
    </cfRule>
    <cfRule type="expression" dxfId="2007" priority="113">
      <formula>AND($CU434&lt;&gt;"",(TODAY()-$CU434)&gt;=8)</formula>
    </cfRule>
  </conditionalFormatting>
  <conditionalFormatting sqref="L250">
    <cfRule type="expression" dxfId="2006" priority="110">
      <formula>AND(OR($L250="ML",$L250="LOA"),AND(TODAY()&gt;=#REF!,TODAY()&lt;=#REF!))</formula>
    </cfRule>
    <cfRule type="expression" dxfId="2005" priority="111">
      <formula>AND($CV493&lt;&gt;"",(TODAY()-$CV493)&gt;=8)</formula>
    </cfRule>
  </conditionalFormatting>
  <conditionalFormatting sqref="L250 P250">
    <cfRule type="expression" dxfId="2004" priority="108">
      <formula>AND(OR($L250="ML",$L250="LOA"),AND(TODAY()&gt;=#REF!,TODAY()&lt;=#REF!))</formula>
    </cfRule>
    <cfRule type="expression" dxfId="2003" priority="109">
      <formula>AND($CT493&lt;&gt;"",(TODAY()-$CT493)&gt;=8)</formula>
    </cfRule>
  </conditionalFormatting>
  <conditionalFormatting sqref="L247">
    <cfRule type="expression" dxfId="2002" priority="106">
      <formula>AND(OR($L247="ML",$L247="LOA"),AND(TODAY()&gt;=#REF!,TODAY()&lt;=#REF!))</formula>
    </cfRule>
    <cfRule type="expression" dxfId="2001" priority="107">
      <formula>AND($CV485&lt;&gt;"",(TODAY()-$CV485)&gt;=8)</formula>
    </cfRule>
  </conditionalFormatting>
  <conditionalFormatting sqref="L247:M247 O247:P247">
    <cfRule type="expression" dxfId="2000" priority="104">
      <formula>AND(OR($L247="ML",$L247="LOA"),AND(TODAY()&gt;=#REF!,TODAY()&lt;=#REF!))</formula>
    </cfRule>
    <cfRule type="expression" dxfId="1999" priority="105">
      <formula>AND($CT485&lt;&gt;"",(TODAY()-$CT485)&gt;=8)</formula>
    </cfRule>
  </conditionalFormatting>
  <conditionalFormatting sqref="L250">
    <cfRule type="expression" dxfId="1998" priority="102">
      <formula>AND(OR($L250="ML",$L250="LOA"),AND(TODAY()&gt;=#REF!,TODAY()&lt;=#REF!))</formula>
    </cfRule>
    <cfRule type="expression" dxfId="1997" priority="103">
      <formula>AND($CW494&lt;&gt;"",(TODAY()-$CW494)&gt;=8)</formula>
    </cfRule>
  </conditionalFormatting>
  <conditionalFormatting sqref="L251:O251">
    <cfRule type="expression" dxfId="1996" priority="100">
      <formula>AND(OR($L251="ML",$L251="LOA"),AND(TODAY()&gt;=#REF!,TODAY()&lt;=#REF!))</formula>
    </cfRule>
    <cfRule type="expression" dxfId="1995" priority="101">
      <formula>AND($CW499&lt;&gt;"",(TODAY()-$CW499)&gt;=8)</formula>
    </cfRule>
  </conditionalFormatting>
  <conditionalFormatting sqref="L252:M252 O252">
    <cfRule type="expression" dxfId="1994" priority="98">
      <formula>AND(OR($L252="ML",$L252="LOA"),AND(TODAY()&gt;=#REF!,TODAY()&lt;=#REF!))</formula>
    </cfRule>
    <cfRule type="expression" dxfId="1993" priority="99">
      <formula>AND($DA501&lt;&gt;"",(TODAY()-$DA501)&gt;=8)</formula>
    </cfRule>
  </conditionalFormatting>
  <conditionalFormatting sqref="L250:O250">
    <cfRule type="expression" dxfId="1992" priority="96">
      <formula>AND(OR($L250="ML",$L250="LOA"),AND(TODAY()&gt;=#REF!,TODAY()&lt;=#REF!))</formula>
    </cfRule>
    <cfRule type="expression" dxfId="1991" priority="97">
      <formula>AND($CU494&lt;&gt;"",(TODAY()-$CU494)&gt;=8)</formula>
    </cfRule>
  </conditionalFormatting>
  <conditionalFormatting sqref="N253:P253">
    <cfRule type="expression" dxfId="1990" priority="94">
      <formula>AND(OR($L253="ML",$L253="LOA"),AND(TODAY()&gt;=#REF!,TODAY()&lt;=#REF!))</formula>
    </cfRule>
    <cfRule type="expression" dxfId="1989" priority="95">
      <formula>AND($DA513&lt;&gt;"",(TODAY()-$DA513)&gt;=8)</formula>
    </cfRule>
  </conditionalFormatting>
  <conditionalFormatting sqref="N258:O258">
    <cfRule type="expression" dxfId="1988" priority="92">
      <formula>AND(OR($L258="ML",$L258="LOA"),AND(TODAY()&gt;=#REF!,TODAY()&lt;=#REF!))</formula>
    </cfRule>
    <cfRule type="expression" dxfId="1987" priority="93">
      <formula>AND($DA542&lt;&gt;"",(TODAY()-$DA542)&gt;=8)</formula>
    </cfRule>
  </conditionalFormatting>
  <conditionalFormatting sqref="N258:O258">
    <cfRule type="expression" dxfId="1986" priority="90">
      <formula>AND(OR($L258="ML",$L258="LOA"),AND(TODAY()&gt;=#REF!,TODAY()&lt;=#REF!))</formula>
    </cfRule>
    <cfRule type="expression" dxfId="1985" priority="91">
      <formula>AND($DA551&lt;&gt;"",(TODAY()-$DA551)&gt;=8)</formula>
    </cfRule>
  </conditionalFormatting>
  <conditionalFormatting sqref="O258">
    <cfRule type="expression" dxfId="1984" priority="88">
      <formula>AND(OR($L258="ML",$L258="LOA"),AND(TODAY()&gt;=#REF!,TODAY()&lt;=#REF!))</formula>
    </cfRule>
    <cfRule type="expression" dxfId="1983" priority="89">
      <formula>AND($DA548&lt;&gt;"",(TODAY()-$DA548)&gt;=8)</formula>
    </cfRule>
  </conditionalFormatting>
  <conditionalFormatting sqref="L256:O257">
    <cfRule type="expression" dxfId="1982" priority="86">
      <formula>AND(OR($L256="ML",$L256="LOA"),AND(TODAY()&gt;=#REF!,TODAY()&lt;=#REF!))</formula>
    </cfRule>
    <cfRule type="expression" dxfId="1981" priority="87">
      <formula>AND($DA534&lt;&gt;"",(TODAY()-$DA534)&gt;=8)</formula>
    </cfRule>
  </conditionalFormatting>
  <conditionalFormatting sqref="O253">
    <cfRule type="expression" dxfId="1980" priority="84">
      <formula>AND(OR($L253="ML",$L253="LOA"),AND(TODAY()&gt;=#REF!,TODAY()&lt;=#REF!))</formula>
    </cfRule>
    <cfRule type="expression" dxfId="1979" priority="85">
      <formula>AND($DA519&lt;&gt;"",(TODAY()-$DA519)&gt;=8)</formula>
    </cfRule>
  </conditionalFormatting>
  <conditionalFormatting sqref="L253:O253 L256:P256">
    <cfRule type="expression" dxfId="1978" priority="82">
      <formula>AND(OR($L253="ML",$L253="LOA"),AND(TODAY()&gt;=#REF!,TODAY()&lt;=#REF!))</formula>
    </cfRule>
    <cfRule type="expression" dxfId="1977" priority="83">
      <formula>AND($DA522&lt;&gt;"",(TODAY()-$DA522)&gt;=8)</formula>
    </cfRule>
  </conditionalFormatting>
  <conditionalFormatting sqref="L254:O255">
    <cfRule type="expression" dxfId="1976" priority="80">
      <formula>AND(OR($L254="ML",$L254="LOA"),AND(TODAY()&gt;=#REF!,TODAY()&lt;=#REF!))</formula>
    </cfRule>
    <cfRule type="expression" dxfId="1975" priority="81">
      <formula>AND($DA528&lt;&gt;"",(TODAY()-$DA528)&gt;=8)</formula>
    </cfRule>
  </conditionalFormatting>
  <conditionalFormatting sqref="N258:O258">
    <cfRule type="expression" dxfId="1974" priority="78">
      <formula>AND(OR($L258="ML",$L258="LOA"),AND(TODAY()&gt;=#REF!,TODAY()&lt;=#REF!))</formula>
    </cfRule>
    <cfRule type="expression" dxfId="1973" priority="79">
      <formula>AND($DA539&lt;&gt;"",(TODAY()-$DA539)&gt;=8)</formula>
    </cfRule>
  </conditionalFormatting>
  <conditionalFormatting sqref="O254:O255">
    <cfRule type="expression" dxfId="1972" priority="76">
      <formula>AND(OR($L254="ML",$L254="LOA"),AND(TODAY()&gt;=#REF!,TODAY()&lt;=#REF!))</formula>
    </cfRule>
    <cfRule type="expression" dxfId="1971" priority="77">
      <formula>AND($DA525&lt;&gt;"",(TODAY()-$DA525)&gt;=8)</formula>
    </cfRule>
  </conditionalFormatting>
  <conditionalFormatting sqref="L277">
    <cfRule type="expression" dxfId="1970" priority="74">
      <formula>AND(OR($L277="ML",$L277="LOA"),AND(TODAY()&gt;=#REF!,TODAY()&lt;=#REF!))</formula>
    </cfRule>
    <cfRule type="expression" dxfId="1969" priority="75">
      <formula>AND($CV589&lt;&gt;"",(TODAY()-$CV589)&gt;=8)</formula>
    </cfRule>
  </conditionalFormatting>
  <conditionalFormatting sqref="L277">
    <cfRule type="expression" dxfId="1968" priority="72">
      <formula>AND(OR($L277="ML",$L277="LOA"),AND(TODAY()&gt;=#REF!,TODAY()&lt;=#REF!))</formula>
    </cfRule>
    <cfRule type="expression" dxfId="1967" priority="73">
      <formula>AND($CW590&lt;&gt;"",(TODAY()-$CW590)&gt;=8)</formula>
    </cfRule>
  </conditionalFormatting>
  <conditionalFormatting sqref="L277:R277 T277:W277 O271 L271:M271">
    <cfRule type="expression" dxfId="1966" priority="70">
      <formula>AND(OR($L271="ML",$L271="LOA"),AND(TODAY()&gt;=#REF!,TODAY()&lt;=#REF!))</formula>
    </cfRule>
    <cfRule type="expression" dxfId="1965" priority="71">
      <formula>AND($DA612&lt;&gt;"",(TODAY()-$DA612)&gt;=8)</formula>
    </cfRule>
  </conditionalFormatting>
  <conditionalFormatting sqref="L277">
    <cfRule type="expression" dxfId="1964" priority="68">
      <formula>AND(OR($L277="ML",$L277="LOA"),AND(TODAY()&gt;=#REF!,TODAY()&lt;=#REF!))</formula>
    </cfRule>
    <cfRule type="expression" dxfId="1963" priority="69">
      <formula>AND($CU590&lt;&gt;"",(TODAY()-$CU590)&gt;=8)</formula>
    </cfRule>
  </conditionalFormatting>
  <conditionalFormatting sqref="L277">
    <cfRule type="expression" dxfId="1962" priority="66">
      <formula>AND(OR($L277="ML",$L277="LOA"),AND(TODAY()&gt;=#REF!,TODAY()&lt;=#REF!))</formula>
    </cfRule>
    <cfRule type="expression" dxfId="1961" priority="67">
      <formula>AND($CT589&lt;&gt;"",(TODAY()-$CT589)&gt;=8)</formula>
    </cfRule>
  </conditionalFormatting>
  <conditionalFormatting sqref="N277">
    <cfRule type="expression" dxfId="1960" priority="64">
      <formula>AND(OR($L277="ML",$L277="LOA"),AND(TODAY()&gt;=#REF!,TODAY()&lt;=#REF!))</formula>
    </cfRule>
    <cfRule type="expression" dxfId="1959" priority="65">
      <formula>AND($CU597&lt;&gt;"",(TODAY()-$CU597)&gt;=8)</formula>
    </cfRule>
  </conditionalFormatting>
  <conditionalFormatting sqref="N273:N274">
    <cfRule type="expression" dxfId="1958" priority="62">
      <formula>AND(OR($L273="ML",$L273="LOA"),AND(TODAY()&gt;=#REF!,TODAY()&lt;=#REF!))</formula>
    </cfRule>
    <cfRule type="expression" dxfId="1957" priority="63">
      <formula>AND($CU589&lt;&gt;"",(TODAY()-$CU589)&gt;=8)</formula>
    </cfRule>
  </conditionalFormatting>
  <conditionalFormatting sqref="L273:L274">
    <cfRule type="expression" dxfId="1956" priority="60">
      <formula>AND(OR($L273="ML",$L273="LOA"),AND(TODAY()&gt;=#REF!,TODAY()&lt;=#REF!))</formula>
    </cfRule>
    <cfRule type="expression" dxfId="1955" priority="61">
      <formula>AND($CW582&lt;&gt;"",(TODAY()-$CW582)&gt;=8)</formula>
    </cfRule>
  </conditionalFormatting>
  <conditionalFormatting sqref="L273:L274">
    <cfRule type="expression" dxfId="1954" priority="58">
      <formula>AND(OR($L273="ML",$L273="LOA"),AND(TODAY()&gt;=#REF!,TODAY()&lt;=#REF!))</formula>
    </cfRule>
    <cfRule type="expression" dxfId="1953" priority="59">
      <formula>AND($CV581&lt;&gt;"",(TODAY()-$CV581)&gt;=8)</formula>
    </cfRule>
  </conditionalFormatting>
  <conditionalFormatting sqref="T273:W274 L273:R274 O267 L267:M267">
    <cfRule type="expression" dxfId="1952" priority="56">
      <formula>AND(OR($L267="ML",$L267="LOA"),AND(TODAY()&gt;=#REF!,TODAY()&lt;=#REF!))</formula>
    </cfRule>
    <cfRule type="expression" dxfId="1951" priority="57">
      <formula>AND($DA604&lt;&gt;"",(TODAY()-$DA604)&gt;=8)</formula>
    </cfRule>
  </conditionalFormatting>
  <conditionalFormatting sqref="L273:L274">
    <cfRule type="expression" dxfId="1950" priority="54">
      <formula>AND(OR($L273="ML",$L273="LOA"),AND(TODAY()&gt;=#REF!,TODAY()&lt;=#REF!))</formula>
    </cfRule>
    <cfRule type="expression" dxfId="1949" priority="55">
      <formula>AND($CU582&lt;&gt;"",(TODAY()-$CU582)&gt;=8)</formula>
    </cfRule>
  </conditionalFormatting>
  <conditionalFormatting sqref="L273:L274">
    <cfRule type="expression" dxfId="1948" priority="52">
      <formula>AND(OR($L273="ML",$L273="LOA"),AND(TODAY()&gt;=#REF!,TODAY()&lt;=#REF!))</formula>
    </cfRule>
    <cfRule type="expression" dxfId="1947" priority="53">
      <formula>AND($CT581&lt;&gt;"",(TODAY()-$CT581)&gt;=8)</formula>
    </cfRule>
  </conditionalFormatting>
  <conditionalFormatting sqref="L266:M266 O266 T281:V309 L281:R309">
    <cfRule type="expression" dxfId="1946" priority="50">
      <formula>AND(OR($L266="ML",$L266="LOA"),AND(TODAY()&gt;=#REF!,TODAY()&lt;=#REF!))</formula>
    </cfRule>
    <cfRule type="expression" dxfId="1945" priority="51">
      <formula>AND($DA595&lt;&gt;"",(TODAY()-$DA595)&gt;=8)</formula>
    </cfRule>
  </conditionalFormatting>
  <conditionalFormatting sqref="T271:W271 L271:R271">
    <cfRule type="expression" dxfId="1944" priority="48">
      <formula>AND(OR($L271="ML",$L271="LOA"),AND(TODAY()&gt;=#REF!,TODAY()&lt;=#REF!))</formula>
    </cfRule>
    <cfRule type="expression" dxfId="1943" priority="49">
      <formula>AND($DA603&lt;&gt;"",(TODAY()-$DA603)&gt;=8)</formula>
    </cfRule>
  </conditionalFormatting>
  <conditionalFormatting sqref="L292:O309 L281:M291 O281:O291">
    <cfRule type="expression" dxfId="1942" priority="46">
      <formula>AND(OR($L281="ML",$L281="LOA"),AND(TODAY()&gt;=#REF!,TODAY()&lt;=#REF!))</formula>
    </cfRule>
    <cfRule type="expression" dxfId="1941" priority="47">
      <formula>AND($DA651&lt;&gt;"",(TODAY()-$DA651)&gt;=8)</formula>
    </cfRule>
  </conditionalFormatting>
  <conditionalFormatting sqref="L282:AD291">
    <cfRule type="expression" dxfId="1940" priority="44">
      <formula>AND(OR($L282="ML",$L282="LOA"),AND(TODAY()&gt;=#REF!,TODAY()&lt;=#REF!))</formula>
    </cfRule>
    <cfRule type="expression" dxfId="1939" priority="45">
      <formula>AND($DA656&lt;&gt;"",(TODAY()-$DA656)&gt;=8)</formula>
    </cfRule>
  </conditionalFormatting>
  <conditionalFormatting sqref="K292:K309">
    <cfRule type="expression" dxfId="1938" priority="42">
      <formula>AND($CS611&lt;&gt;"",TODAY()&gt;$CS611)</formula>
    </cfRule>
    <cfRule type="expression" dxfId="1937" priority="43">
      <formula>AND(K292="TRAINING",TODAY()&gt;=#REF!,#REF!&lt;&gt;"")</formula>
    </cfRule>
  </conditionalFormatting>
  <conditionalFormatting sqref="K292:K309">
    <cfRule type="expression" dxfId="1936" priority="40">
      <formula>AND($CR611&lt;&gt;"",TODAY()&gt;$CR611)</formula>
    </cfRule>
    <cfRule type="expression" dxfId="1935" priority="41">
      <formula>AND(K292="TRAINING",TODAY()&gt;=#REF!,#REF!&lt;&gt;"")</formula>
    </cfRule>
  </conditionalFormatting>
  <conditionalFormatting sqref="K292:K309">
    <cfRule type="expression" dxfId="1934" priority="38">
      <formula>AND($CK492&lt;&gt;"",TODAY()&gt;$CK492)</formula>
    </cfRule>
    <cfRule type="expression" dxfId="1933" priority="39">
      <formula>AND(K292="TRAINING",TODAY()&gt;=#REF!,#REF!&lt;&gt;"")</formula>
    </cfRule>
  </conditionalFormatting>
  <conditionalFormatting sqref="K292:K309">
    <cfRule type="expression" dxfId="1932" priority="36">
      <formula>AND($CS612&lt;&gt;"",TODAY()&gt;$CS612)</formula>
    </cfRule>
    <cfRule type="expression" dxfId="1931" priority="37">
      <formula>AND(K292="TRAINING",TODAY()&gt;=#REF!,#REF!&lt;&gt;"")</formula>
    </cfRule>
  </conditionalFormatting>
  <conditionalFormatting sqref="K292:K309">
    <cfRule type="expression" dxfId="1930" priority="34">
      <formula>AND($CR612&lt;&gt;"",TODAY()&gt;$CR612)</formula>
    </cfRule>
    <cfRule type="expression" dxfId="1929" priority="35">
      <formula>AND(K292="TRAINING",TODAY()&gt;=#REF!,#REF!&lt;&gt;"")</formula>
    </cfRule>
  </conditionalFormatting>
  <conditionalFormatting sqref="K292:K309">
    <cfRule type="expression" dxfId="1928" priority="32">
      <formula>AND($CL560&lt;&gt;"",TODAY()&gt;$CL560)</formula>
    </cfRule>
    <cfRule type="expression" dxfId="1927" priority="33">
      <formula>AND(K292="TRAINING",TODAY()&gt;=#REF!,#REF!&lt;&gt;"")</formula>
    </cfRule>
  </conditionalFormatting>
  <conditionalFormatting sqref="K292:K309">
    <cfRule type="expression" dxfId="1926" priority="30">
      <formula>AND($CJ526&lt;&gt;"",TODAY()&gt;$CJ526)</formula>
    </cfRule>
    <cfRule type="expression" dxfId="1925" priority="31">
      <formula>AND(K292="TRAINING",TODAY()&gt;=#REF!,#REF!&lt;&gt;"")</formula>
    </cfRule>
  </conditionalFormatting>
  <conditionalFormatting sqref="K292:K309">
    <cfRule type="expression" dxfId="1924" priority="28">
      <formula>AND($CK536&lt;&gt;"",TODAY()&gt;$CK536)</formula>
    </cfRule>
    <cfRule type="expression" dxfId="1923" priority="29">
      <formula>AND(K292="TRAINING",TODAY()&gt;=#REF!,#REF!&lt;&gt;"")</formula>
    </cfRule>
  </conditionalFormatting>
  <conditionalFormatting sqref="K292:K309">
    <cfRule type="expression" dxfId="1922" priority="26">
      <formula>AND($CH493&lt;&gt;"",TODAY()&gt;$CH493)</formula>
    </cfRule>
    <cfRule type="expression" dxfId="1921" priority="27">
      <formula>AND(K292="TRAINING",TODAY()&gt;=#REF!,#REF!&lt;&gt;"")</formula>
    </cfRule>
  </conditionalFormatting>
  <conditionalFormatting sqref="K292:K309">
    <cfRule type="expression" dxfId="1920" priority="24">
      <formula>AND($CD481&lt;&gt;"",TODAY()&gt;$CD481)</formula>
    </cfRule>
    <cfRule type="expression" dxfId="1919" priority="25">
      <formula>AND(K292="TRAINING",TODAY()&gt;=#REF!,#REF!&lt;&gt;"")</formula>
    </cfRule>
  </conditionalFormatting>
  <conditionalFormatting sqref="K292:K309">
    <cfRule type="expression" dxfId="1918" priority="22">
      <formula>AND($CJ515&lt;&gt;"",TODAY()&gt;$CJ515)</formula>
    </cfRule>
    <cfRule type="expression" dxfId="1917" priority="23">
      <formula>AND(K292="TRAINING",TODAY()&gt;=#REF!,#REF!&lt;&gt;"")</formula>
    </cfRule>
  </conditionalFormatting>
  <conditionalFormatting sqref="K292:K309">
    <cfRule type="expression" dxfId="1916" priority="20">
      <formula>AND($CS601&lt;&gt;"",TODAY()&gt;$CS601)</formula>
    </cfRule>
    <cfRule type="expression" dxfId="1915" priority="21">
      <formula>AND(K292="TRAINING",TODAY()&gt;=#REF!,#REF!&lt;&gt;"")</formula>
    </cfRule>
  </conditionalFormatting>
  <conditionalFormatting sqref="K292:K309">
    <cfRule type="expression" dxfId="1914" priority="18">
      <formula>AND($CR601&lt;&gt;"",TODAY()&gt;$CR601)</formula>
    </cfRule>
    <cfRule type="expression" dxfId="1913" priority="19">
      <formula>AND(K292="TRAINING",TODAY()&gt;=#REF!,#REF!&lt;&gt;"")</formula>
    </cfRule>
  </conditionalFormatting>
  <conditionalFormatting sqref="K292:K309">
    <cfRule type="expression" dxfId="1912" priority="16">
      <formula>AND($CL549&lt;&gt;"",TODAY()&gt;$CL549)</formula>
    </cfRule>
    <cfRule type="expression" dxfId="1911" priority="17">
      <formula>AND(K292="TRAINING",TODAY()&gt;=#REF!,#REF!&lt;&gt;"")</formula>
    </cfRule>
  </conditionalFormatting>
  <conditionalFormatting sqref="T292:V309 L292:R309">
    <cfRule type="expression" dxfId="1910" priority="14">
      <formula>AND(OR($L292="ML",$L292="LOA"),AND(TODAY()&gt;=#REF!,TODAY()&lt;=#REF!))</formula>
    </cfRule>
    <cfRule type="expression" dxfId="1909" priority="15">
      <formula>AND($DA622&lt;&gt;"",(TODAY()-$DA622)&gt;=8)</formula>
    </cfRule>
  </conditionalFormatting>
  <conditionalFormatting sqref="L292:M309 O292:O309">
    <cfRule type="expression" dxfId="1908" priority="12">
      <formula>AND(OR($L292="ML",$L292="LOA"),AND(TODAY()&gt;=#REF!,TODAY()&lt;=#REF!))</formula>
    </cfRule>
    <cfRule type="expression" dxfId="1907" priority="13">
      <formula>AND($DA663&lt;&gt;"",(TODAY()-$DA663)&gt;=8)</formula>
    </cfRule>
  </conditionalFormatting>
  <conditionalFormatting sqref="L292:AD309">
    <cfRule type="expression" dxfId="1906" priority="10">
      <formula>AND(OR($L292="ML",$L292="LOA"),AND(TODAY()&gt;=#REF!,TODAY()&lt;=#REF!))</formula>
    </cfRule>
    <cfRule type="expression" dxfId="1905" priority="11">
      <formula>AND($DA667&lt;&gt;"",(TODAY()-$DA667)&gt;=8)</formula>
    </cfRule>
  </conditionalFormatting>
  <conditionalFormatting sqref="A2:A309">
    <cfRule type="duplicateValues" dxfId="1904" priority="8"/>
    <cfRule type="duplicateValues" dxfId="1903" priority="9"/>
  </conditionalFormatting>
  <conditionalFormatting sqref="AB2:AB309">
    <cfRule type="duplicateValues" dxfId="1902" priority="7"/>
  </conditionalFormatting>
  <conditionalFormatting sqref="V2:V309">
    <cfRule type="duplicateValues" dxfId="1901" priority="6"/>
  </conditionalFormatting>
  <conditionalFormatting sqref="Y2:Y309">
    <cfRule type="duplicateValues" dxfId="1900" priority="5"/>
  </conditionalFormatting>
  <conditionalFormatting sqref="Y1:Y309">
    <cfRule type="duplicateValues" dxfId="1899" priority="4"/>
  </conditionalFormatting>
  <conditionalFormatting sqref="W2:W309">
    <cfRule type="duplicateValues" dxfId="1898" priority="3"/>
  </conditionalFormatting>
  <conditionalFormatting sqref="W2:X309">
    <cfRule type="duplicateValues" dxfId="1897" priority="2"/>
  </conditionalFormatting>
  <conditionalFormatting sqref="AA2:AA309">
    <cfRule type="duplicateValues" dxfId="189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35"/>
  <sheetViews>
    <sheetView topLeftCell="A1620" workbookViewId="0">
      <selection activeCell="A1635" sqref="A1635"/>
    </sheetView>
  </sheetViews>
  <sheetFormatPr defaultRowHeight="10.5" outlineLevelCol="1" x14ac:dyDescent="0.15"/>
  <cols>
    <col min="1" max="1" width="11.140625" style="24" bestFit="1" customWidth="1"/>
    <col min="2" max="2" width="31.28515625" style="25" bestFit="1" customWidth="1"/>
    <col min="3" max="3" width="30.7109375" style="25" bestFit="1" customWidth="1" outlineLevel="1"/>
    <col min="4" max="4" width="15.140625" style="25" customWidth="1" outlineLevel="1"/>
    <col min="5" max="5" width="27.42578125" style="25" bestFit="1" customWidth="1" outlineLevel="1"/>
    <col min="6" max="6" width="11.28515625" style="25" bestFit="1" customWidth="1" outlineLevel="1"/>
    <col min="7" max="7" width="7.85546875" style="25" bestFit="1" customWidth="1" outlineLevel="1"/>
    <col min="8" max="8" width="23.5703125" style="24" bestFit="1" customWidth="1"/>
    <col min="9" max="9" width="7.85546875" style="24" bestFit="1" customWidth="1"/>
    <col min="10" max="10" width="21" style="24" bestFit="1" customWidth="1" outlineLevel="1"/>
    <col min="11" max="11" width="20.140625" style="24" customWidth="1" outlineLevel="1"/>
    <col min="12" max="12" width="29.85546875" style="24" bestFit="1" customWidth="1"/>
    <col min="13" max="13" width="18.85546875" style="24" bestFit="1" customWidth="1"/>
    <col min="14" max="14" width="18.85546875" style="24" customWidth="1"/>
    <col min="15" max="15" width="7.140625" style="24" bestFit="1" customWidth="1" outlineLevel="1"/>
    <col min="16" max="16" width="11.5703125" style="24" bestFit="1" customWidth="1" outlineLevel="1"/>
    <col min="17" max="17" width="9" style="24" bestFit="1" customWidth="1" outlineLevel="1"/>
    <col min="18" max="18" width="7.85546875" style="24" bestFit="1" customWidth="1" outlineLevel="1"/>
    <col min="19" max="19" width="12" style="24" bestFit="1" customWidth="1" outlineLevel="1"/>
    <col min="20" max="20" width="9.5703125" style="24" bestFit="1" customWidth="1" outlineLevel="1"/>
    <col min="21" max="21" width="11.140625" style="24" customWidth="1" outlineLevel="1"/>
    <col min="22" max="22" width="7" style="61" bestFit="1" customWidth="1" outlineLevel="1"/>
    <col min="23" max="23" width="10.5703125" style="61" bestFit="1" customWidth="1" outlineLevel="1"/>
    <col min="24" max="24" width="25.140625" style="61" bestFit="1" customWidth="1" outlineLevel="1"/>
    <col min="25" max="25" width="15.42578125" style="61" bestFit="1" customWidth="1" outlineLevel="1"/>
    <col min="26" max="26" width="18.28515625" style="61" bestFit="1" customWidth="1" outlineLevel="1"/>
    <col min="27" max="27" width="30.5703125" style="61" bestFit="1" customWidth="1" outlineLevel="1"/>
    <col min="28" max="28" width="8.7109375" style="61" bestFit="1" customWidth="1" outlineLevel="1"/>
    <col min="29" max="29" width="16.5703125" style="61" bestFit="1" customWidth="1" outlineLevel="1"/>
    <col min="30" max="30" width="26" style="24" bestFit="1" customWidth="1" outlineLevel="1"/>
    <col min="31" max="31" width="38" style="24" bestFit="1" customWidth="1" outlineLevel="1"/>
    <col min="32" max="32" width="52" style="25" bestFit="1" customWidth="1"/>
    <col min="33" max="33" width="16" style="25" bestFit="1" customWidth="1"/>
    <col min="34" max="34" width="9" style="25" bestFit="1" customWidth="1"/>
    <col min="35" max="35" width="14.7109375" style="24" customWidth="1" outlineLevel="1"/>
    <col min="36" max="36" width="15.28515625" style="25" bestFit="1" customWidth="1" outlineLevel="1"/>
    <col min="37" max="37" width="6.7109375" style="25" bestFit="1" customWidth="1" outlineLevel="1"/>
    <col min="38" max="38" width="7.28515625" style="24" bestFit="1" customWidth="1" outlineLevel="1"/>
    <col min="39" max="16384" width="9.140625" style="25"/>
  </cols>
  <sheetData>
    <row r="1" spans="1:38" x14ac:dyDescent="0.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7" t="s">
        <v>18</v>
      </c>
      <c r="T1" s="27" t="s">
        <v>2550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2551</v>
      </c>
      <c r="AF1" s="27" t="s">
        <v>2552</v>
      </c>
      <c r="AG1" s="28" t="s">
        <v>2553</v>
      </c>
      <c r="AH1" s="28" t="s">
        <v>2554</v>
      </c>
      <c r="AI1" s="27" t="s">
        <v>2555</v>
      </c>
      <c r="AJ1" s="28" t="s">
        <v>2556</v>
      </c>
      <c r="AK1" s="27" t="s">
        <v>2557</v>
      </c>
      <c r="AL1" s="27" t="s">
        <v>2558</v>
      </c>
    </row>
    <row r="2" spans="1:38" x14ac:dyDescent="0.15">
      <c r="A2" s="8">
        <v>51547578</v>
      </c>
      <c r="B2" s="29" t="s">
        <v>2559</v>
      </c>
      <c r="C2" s="29" t="s">
        <v>2560</v>
      </c>
      <c r="D2" s="8" t="s">
        <v>2561</v>
      </c>
      <c r="E2" s="8" t="s">
        <v>2562</v>
      </c>
      <c r="F2" s="8"/>
      <c r="G2" s="8"/>
      <c r="H2" s="9" t="s">
        <v>2563</v>
      </c>
      <c r="I2" s="9"/>
      <c r="J2" s="9" t="s">
        <v>2564</v>
      </c>
      <c r="K2" s="8" t="s">
        <v>284</v>
      </c>
      <c r="L2" s="7" t="s">
        <v>59</v>
      </c>
      <c r="M2" s="7" t="s">
        <v>2565</v>
      </c>
      <c r="N2" s="8" t="s">
        <v>496</v>
      </c>
      <c r="O2" s="9" t="s">
        <v>163</v>
      </c>
      <c r="P2" s="8" t="s">
        <v>62</v>
      </c>
      <c r="Q2" s="9"/>
      <c r="R2" s="9"/>
      <c r="S2" s="10">
        <v>42051</v>
      </c>
      <c r="T2" s="10"/>
      <c r="U2" s="12">
        <v>42121</v>
      </c>
      <c r="V2" s="30">
        <v>6634021</v>
      </c>
      <c r="W2" s="20" t="s">
        <v>2566</v>
      </c>
      <c r="X2" s="20"/>
      <c r="Y2" s="20"/>
      <c r="Z2" s="20"/>
      <c r="AA2" s="20"/>
      <c r="AB2" s="20"/>
      <c r="AC2" s="20"/>
      <c r="AD2" s="20"/>
      <c r="AE2" s="20" t="s">
        <v>2567</v>
      </c>
      <c r="AF2" s="20" t="s">
        <v>2567</v>
      </c>
      <c r="AG2" s="31"/>
      <c r="AH2" s="31"/>
      <c r="AI2" s="32"/>
      <c r="AJ2" s="33">
        <v>42228</v>
      </c>
      <c r="AK2" s="33" t="s">
        <v>2568</v>
      </c>
      <c r="AL2" s="34">
        <v>42226</v>
      </c>
    </row>
    <row r="3" spans="1:38" x14ac:dyDescent="0.15">
      <c r="A3" s="8">
        <v>51547590</v>
      </c>
      <c r="B3" s="29" t="s">
        <v>2569</v>
      </c>
      <c r="C3" s="29" t="s">
        <v>2570</v>
      </c>
      <c r="D3" s="8" t="s">
        <v>922</v>
      </c>
      <c r="E3" s="8" t="s">
        <v>2571</v>
      </c>
      <c r="F3" s="8"/>
      <c r="G3" s="8"/>
      <c r="H3" s="9" t="s">
        <v>2563</v>
      </c>
      <c r="I3" s="9"/>
      <c r="J3" s="9" t="s">
        <v>2564</v>
      </c>
      <c r="K3" s="8" t="s">
        <v>284</v>
      </c>
      <c r="L3" s="7" t="s">
        <v>59</v>
      </c>
      <c r="M3" s="7" t="s">
        <v>2565</v>
      </c>
      <c r="N3" s="8" t="s">
        <v>496</v>
      </c>
      <c r="O3" s="9" t="s">
        <v>163</v>
      </c>
      <c r="P3" s="8" t="s">
        <v>62</v>
      </c>
      <c r="Q3" s="9"/>
      <c r="R3" s="9"/>
      <c r="S3" s="10">
        <v>42051</v>
      </c>
      <c r="T3" s="10"/>
      <c r="U3" s="12">
        <v>42121</v>
      </c>
      <c r="V3" s="30">
        <v>6634024</v>
      </c>
      <c r="W3" s="20" t="s">
        <v>2572</v>
      </c>
      <c r="X3" s="20"/>
      <c r="Y3" s="20"/>
      <c r="Z3" s="20"/>
      <c r="AA3" s="20"/>
      <c r="AB3" s="20"/>
      <c r="AC3" s="20"/>
      <c r="AD3" s="20"/>
      <c r="AE3" s="20" t="s">
        <v>2573</v>
      </c>
      <c r="AF3" s="20" t="s">
        <v>2573</v>
      </c>
      <c r="AG3" s="31">
        <v>42234</v>
      </c>
      <c r="AH3" s="31"/>
      <c r="AI3" s="32"/>
      <c r="AJ3" s="33">
        <v>42235</v>
      </c>
      <c r="AK3" s="33" t="s">
        <v>2568</v>
      </c>
      <c r="AL3" s="34">
        <v>42233</v>
      </c>
    </row>
    <row r="4" spans="1:38" x14ac:dyDescent="0.15">
      <c r="A4" s="8">
        <v>51547586</v>
      </c>
      <c r="B4" s="29" t="s">
        <v>2574</v>
      </c>
      <c r="C4" s="29" t="s">
        <v>2575</v>
      </c>
      <c r="D4" s="8" t="s">
        <v>2576</v>
      </c>
      <c r="E4" s="8" t="s">
        <v>2577</v>
      </c>
      <c r="F4" s="8"/>
      <c r="G4" s="8"/>
      <c r="H4" s="9" t="s">
        <v>2578</v>
      </c>
      <c r="I4" s="9"/>
      <c r="J4" s="9" t="s">
        <v>2564</v>
      </c>
      <c r="K4" s="8" t="s">
        <v>284</v>
      </c>
      <c r="L4" s="7" t="s">
        <v>59</v>
      </c>
      <c r="M4" s="7" t="s">
        <v>2565</v>
      </c>
      <c r="N4" s="8" t="s">
        <v>496</v>
      </c>
      <c r="O4" s="9" t="s">
        <v>163</v>
      </c>
      <c r="P4" s="8" t="s">
        <v>62</v>
      </c>
      <c r="Q4" s="9"/>
      <c r="R4" s="9"/>
      <c r="S4" s="10">
        <v>42051</v>
      </c>
      <c r="T4" s="10"/>
      <c r="U4" s="12">
        <v>42121</v>
      </c>
      <c r="V4" s="30">
        <v>6634028</v>
      </c>
      <c r="W4" s="20" t="s">
        <v>2579</v>
      </c>
      <c r="X4" s="20"/>
      <c r="Y4" s="20"/>
      <c r="Z4" s="20"/>
      <c r="AA4" s="20"/>
      <c r="AB4" s="20"/>
      <c r="AC4" s="20"/>
      <c r="AD4" s="20"/>
      <c r="AE4" s="20" t="s">
        <v>2580</v>
      </c>
      <c r="AF4" s="20" t="s">
        <v>2580</v>
      </c>
      <c r="AG4" s="31"/>
      <c r="AH4" s="31"/>
      <c r="AI4" s="32"/>
      <c r="AJ4" s="33">
        <v>42257</v>
      </c>
      <c r="AK4" s="33" t="s">
        <v>2581</v>
      </c>
      <c r="AL4" s="34">
        <v>42254</v>
      </c>
    </row>
    <row r="5" spans="1:38" x14ac:dyDescent="0.15">
      <c r="A5" s="8">
        <v>51547603</v>
      </c>
      <c r="B5" s="29" t="s">
        <v>2582</v>
      </c>
      <c r="C5" s="29" t="s">
        <v>2583</v>
      </c>
      <c r="D5" s="8" t="s">
        <v>2584</v>
      </c>
      <c r="E5" s="8" t="s">
        <v>2585</v>
      </c>
      <c r="F5" s="8"/>
      <c r="G5" s="8"/>
      <c r="H5" s="9" t="s">
        <v>2578</v>
      </c>
      <c r="I5" s="9"/>
      <c r="J5" s="9" t="s">
        <v>2564</v>
      </c>
      <c r="K5" s="8" t="s">
        <v>284</v>
      </c>
      <c r="L5" s="7" t="s">
        <v>59</v>
      </c>
      <c r="M5" s="7" t="s">
        <v>2565</v>
      </c>
      <c r="N5" s="8" t="s">
        <v>496</v>
      </c>
      <c r="O5" s="9" t="s">
        <v>163</v>
      </c>
      <c r="P5" s="8" t="s">
        <v>62</v>
      </c>
      <c r="Q5" s="9"/>
      <c r="R5" s="9"/>
      <c r="S5" s="10">
        <v>42051</v>
      </c>
      <c r="T5" s="10"/>
      <c r="U5" s="12">
        <v>42121</v>
      </c>
      <c r="V5" s="30">
        <v>6634035</v>
      </c>
      <c r="W5" s="20" t="s">
        <v>2586</v>
      </c>
      <c r="X5" s="20"/>
      <c r="Y5" s="20"/>
      <c r="Z5" s="20"/>
      <c r="AA5" s="20"/>
      <c r="AB5" s="20"/>
      <c r="AC5" s="20"/>
      <c r="AD5" s="20"/>
      <c r="AE5" s="20" t="s">
        <v>2587</v>
      </c>
      <c r="AF5" s="20" t="s">
        <v>2587</v>
      </c>
      <c r="AG5" s="31"/>
      <c r="AH5" s="31"/>
      <c r="AI5" s="32"/>
      <c r="AJ5" s="33">
        <v>42224</v>
      </c>
      <c r="AK5" s="33" t="s">
        <v>2568</v>
      </c>
      <c r="AL5" s="34">
        <v>42219</v>
      </c>
    </row>
    <row r="6" spans="1:38" x14ac:dyDescent="0.15">
      <c r="A6" s="8">
        <v>51547601</v>
      </c>
      <c r="B6" s="29" t="s">
        <v>2588</v>
      </c>
      <c r="C6" s="29" t="s">
        <v>2589</v>
      </c>
      <c r="D6" s="8" t="s">
        <v>2590</v>
      </c>
      <c r="E6" s="8" t="s">
        <v>2591</v>
      </c>
      <c r="F6" s="8"/>
      <c r="G6" s="8"/>
      <c r="H6" s="9" t="s">
        <v>2592</v>
      </c>
      <c r="I6" s="9"/>
      <c r="J6" s="9" t="s">
        <v>2564</v>
      </c>
      <c r="K6" s="8" t="s">
        <v>284</v>
      </c>
      <c r="L6" s="7" t="s">
        <v>59</v>
      </c>
      <c r="M6" s="7" t="s">
        <v>2565</v>
      </c>
      <c r="N6" s="8" t="s">
        <v>496</v>
      </c>
      <c r="O6" s="9" t="s">
        <v>394</v>
      </c>
      <c r="P6" s="8" t="s">
        <v>62</v>
      </c>
      <c r="Q6" s="9"/>
      <c r="R6" s="9"/>
      <c r="S6" s="10">
        <v>42051</v>
      </c>
      <c r="T6" s="10"/>
      <c r="U6" s="12">
        <v>42135</v>
      </c>
      <c r="V6" s="30">
        <v>6634065</v>
      </c>
      <c r="W6" s="20" t="s">
        <v>2593</v>
      </c>
      <c r="X6" s="20"/>
      <c r="Y6" s="20"/>
      <c r="Z6" s="20"/>
      <c r="AA6" s="20"/>
      <c r="AB6" s="20"/>
      <c r="AC6" s="20"/>
      <c r="AD6" s="20"/>
      <c r="AE6" s="20" t="s">
        <v>2594</v>
      </c>
      <c r="AF6" s="20" t="s">
        <v>2594</v>
      </c>
      <c r="AG6" s="31"/>
      <c r="AH6" s="31"/>
      <c r="AI6" s="32"/>
      <c r="AJ6" s="33">
        <v>42234</v>
      </c>
      <c r="AK6" s="33" t="s">
        <v>2568</v>
      </c>
      <c r="AL6" s="34">
        <v>42233</v>
      </c>
    </row>
    <row r="7" spans="1:38" x14ac:dyDescent="0.15">
      <c r="A7" s="8">
        <v>51555940</v>
      </c>
      <c r="B7" s="29" t="s">
        <v>2595</v>
      </c>
      <c r="C7" s="29" t="s">
        <v>2596</v>
      </c>
      <c r="D7" s="8" t="s">
        <v>800</v>
      </c>
      <c r="E7" s="8" t="s">
        <v>2597</v>
      </c>
      <c r="F7" s="8"/>
      <c r="G7" s="8"/>
      <c r="H7" s="9" t="s">
        <v>2598</v>
      </c>
      <c r="I7" s="9"/>
      <c r="J7" s="9" t="s">
        <v>2564</v>
      </c>
      <c r="K7" s="8" t="s">
        <v>284</v>
      </c>
      <c r="L7" s="7" t="s">
        <v>59</v>
      </c>
      <c r="M7" s="7" t="s">
        <v>2565</v>
      </c>
      <c r="N7" s="8" t="s">
        <v>496</v>
      </c>
      <c r="O7" s="9" t="s">
        <v>394</v>
      </c>
      <c r="P7" s="8" t="s">
        <v>62</v>
      </c>
      <c r="Q7" s="9"/>
      <c r="R7" s="9"/>
      <c r="S7" s="10">
        <v>42093</v>
      </c>
      <c r="T7" s="10"/>
      <c r="U7" s="12">
        <v>42135</v>
      </c>
      <c r="V7" s="30">
        <v>6634068</v>
      </c>
      <c r="W7" s="20" t="s">
        <v>2599</v>
      </c>
      <c r="X7" s="20"/>
      <c r="Y7" s="20"/>
      <c r="Z7" s="20"/>
      <c r="AA7" s="20"/>
      <c r="AB7" s="20"/>
      <c r="AC7" s="20"/>
      <c r="AD7" s="20"/>
      <c r="AE7" s="20" t="s">
        <v>2600</v>
      </c>
      <c r="AF7" s="20" t="s">
        <v>2600</v>
      </c>
      <c r="AG7" s="31">
        <v>42234</v>
      </c>
      <c r="AH7" s="31"/>
      <c r="AI7" s="32"/>
      <c r="AJ7" s="33">
        <v>42276</v>
      </c>
      <c r="AK7" s="33" t="s">
        <v>2581</v>
      </c>
      <c r="AL7" s="34">
        <v>42275</v>
      </c>
    </row>
    <row r="8" spans="1:38" x14ac:dyDescent="0.15">
      <c r="A8" s="8">
        <v>51552342</v>
      </c>
      <c r="B8" s="29" t="s">
        <v>2601</v>
      </c>
      <c r="C8" s="29" t="s">
        <v>2602</v>
      </c>
      <c r="D8" s="8" t="s">
        <v>2603</v>
      </c>
      <c r="E8" s="8" t="s">
        <v>2604</v>
      </c>
      <c r="F8" s="8"/>
      <c r="G8" s="8"/>
      <c r="H8" s="9" t="s">
        <v>2578</v>
      </c>
      <c r="I8" s="9"/>
      <c r="J8" s="9" t="s">
        <v>2564</v>
      </c>
      <c r="K8" s="8" t="s">
        <v>284</v>
      </c>
      <c r="L8" s="7" t="s">
        <v>59</v>
      </c>
      <c r="M8" s="7" t="s">
        <v>2565</v>
      </c>
      <c r="N8" s="8" t="s">
        <v>496</v>
      </c>
      <c r="O8" s="9" t="s">
        <v>394</v>
      </c>
      <c r="P8" s="8" t="s">
        <v>62</v>
      </c>
      <c r="Q8" s="9"/>
      <c r="R8" s="9"/>
      <c r="S8" s="10">
        <v>42072</v>
      </c>
      <c r="T8" s="10"/>
      <c r="U8" s="12">
        <v>42135</v>
      </c>
      <c r="V8" s="30">
        <v>6634074</v>
      </c>
      <c r="W8" s="20" t="s">
        <v>2605</v>
      </c>
      <c r="X8" s="20"/>
      <c r="Y8" s="20"/>
      <c r="Z8" s="20"/>
      <c r="AA8" s="20"/>
      <c r="AB8" s="20"/>
      <c r="AC8" s="20"/>
      <c r="AD8" s="20"/>
      <c r="AE8" s="20" t="s">
        <v>2606</v>
      </c>
      <c r="AF8" s="20" t="s">
        <v>2606</v>
      </c>
      <c r="AG8" s="31">
        <v>42234</v>
      </c>
      <c r="AH8" s="31"/>
      <c r="AI8" s="32"/>
      <c r="AJ8" s="33">
        <v>42276</v>
      </c>
      <c r="AK8" s="33" t="s">
        <v>2581</v>
      </c>
      <c r="AL8" s="34">
        <v>42275</v>
      </c>
    </row>
    <row r="9" spans="1:38" x14ac:dyDescent="0.15">
      <c r="A9" s="8">
        <v>51560104</v>
      </c>
      <c r="B9" s="29" t="s">
        <v>2607</v>
      </c>
      <c r="C9" s="29" t="s">
        <v>2608</v>
      </c>
      <c r="D9" s="8" t="s">
        <v>2609</v>
      </c>
      <c r="E9" s="8" t="s">
        <v>2610</v>
      </c>
      <c r="F9" s="8"/>
      <c r="G9" s="8"/>
      <c r="H9" s="9" t="s">
        <v>2598</v>
      </c>
      <c r="I9" s="9"/>
      <c r="J9" s="9" t="s">
        <v>2564</v>
      </c>
      <c r="K9" s="8" t="s">
        <v>284</v>
      </c>
      <c r="L9" s="7" t="s">
        <v>59</v>
      </c>
      <c r="M9" s="7" t="s">
        <v>2565</v>
      </c>
      <c r="N9" s="8" t="s">
        <v>496</v>
      </c>
      <c r="O9" s="9" t="s">
        <v>71</v>
      </c>
      <c r="P9" s="8" t="s">
        <v>62</v>
      </c>
      <c r="Q9" s="9"/>
      <c r="R9" s="9"/>
      <c r="S9" s="10">
        <v>42131</v>
      </c>
      <c r="T9" s="10"/>
      <c r="U9" s="12">
        <v>42205</v>
      </c>
      <c r="V9" s="30">
        <v>6634130</v>
      </c>
      <c r="W9" s="20" t="s">
        <v>2611</v>
      </c>
      <c r="X9" s="20"/>
      <c r="Y9" s="20"/>
      <c r="Z9" s="20"/>
      <c r="AA9" s="20"/>
      <c r="AB9" s="20"/>
      <c r="AC9" s="20"/>
      <c r="AD9" s="20"/>
      <c r="AE9" s="20" t="s">
        <v>2612</v>
      </c>
      <c r="AF9" s="20" t="s">
        <v>2612</v>
      </c>
      <c r="AG9" s="31">
        <v>42272</v>
      </c>
      <c r="AH9" s="31"/>
      <c r="AI9" s="32"/>
      <c r="AJ9" s="33">
        <v>42276</v>
      </c>
      <c r="AK9" s="33" t="s">
        <v>2581</v>
      </c>
      <c r="AL9" s="34">
        <v>42275</v>
      </c>
    </row>
    <row r="10" spans="1:38" x14ac:dyDescent="0.15">
      <c r="A10" s="8">
        <v>51559929</v>
      </c>
      <c r="B10" s="29" t="s">
        <v>2613</v>
      </c>
      <c r="C10" s="29" t="s">
        <v>2614</v>
      </c>
      <c r="D10" s="8" t="s">
        <v>2615</v>
      </c>
      <c r="E10" s="8" t="s">
        <v>2616</v>
      </c>
      <c r="F10" s="8"/>
      <c r="G10" s="8"/>
      <c r="H10" s="9" t="s">
        <v>2563</v>
      </c>
      <c r="I10" s="9"/>
      <c r="J10" s="9" t="s">
        <v>2564</v>
      </c>
      <c r="K10" s="8" t="s">
        <v>284</v>
      </c>
      <c r="L10" s="7" t="s">
        <v>59</v>
      </c>
      <c r="M10" s="7" t="s">
        <v>2565</v>
      </c>
      <c r="N10" s="8" t="s">
        <v>496</v>
      </c>
      <c r="O10" s="9" t="s">
        <v>71</v>
      </c>
      <c r="P10" s="8" t="s">
        <v>62</v>
      </c>
      <c r="Q10" s="9"/>
      <c r="R10" s="9"/>
      <c r="S10" s="10">
        <v>42124</v>
      </c>
      <c r="T10" s="10"/>
      <c r="U10" s="12">
        <v>42205</v>
      </c>
      <c r="V10" s="30">
        <v>6634131</v>
      </c>
      <c r="W10" s="20" t="s">
        <v>2617</v>
      </c>
      <c r="X10" s="20"/>
      <c r="Y10" s="20"/>
      <c r="Z10" s="20"/>
      <c r="AA10" s="20"/>
      <c r="AB10" s="20"/>
      <c r="AC10" s="20"/>
      <c r="AD10" s="20"/>
      <c r="AE10" s="20" t="s">
        <v>2618</v>
      </c>
      <c r="AF10" s="20" t="s">
        <v>2618</v>
      </c>
      <c r="AG10" s="31"/>
      <c r="AH10" s="31"/>
      <c r="AI10" s="32"/>
      <c r="AJ10" s="33">
        <v>42219</v>
      </c>
      <c r="AK10" s="33" t="s">
        <v>2568</v>
      </c>
      <c r="AL10" s="34">
        <v>42219</v>
      </c>
    </row>
    <row r="11" spans="1:38" x14ac:dyDescent="0.15">
      <c r="A11" s="8">
        <v>51563836</v>
      </c>
      <c r="B11" s="29" t="s">
        <v>2619</v>
      </c>
      <c r="C11" s="29" t="s">
        <v>2620</v>
      </c>
      <c r="D11" s="8" t="s">
        <v>2621</v>
      </c>
      <c r="E11" s="8" t="s">
        <v>2622</v>
      </c>
      <c r="F11" s="8"/>
      <c r="G11" s="8"/>
      <c r="H11" s="9" t="s">
        <v>2592</v>
      </c>
      <c r="I11" s="9"/>
      <c r="J11" s="9" t="s">
        <v>2564</v>
      </c>
      <c r="K11" s="8" t="s">
        <v>284</v>
      </c>
      <c r="L11" s="7" t="s">
        <v>59</v>
      </c>
      <c r="M11" s="7" t="s">
        <v>2565</v>
      </c>
      <c r="N11" s="8" t="s">
        <v>496</v>
      </c>
      <c r="O11" s="9" t="s">
        <v>71</v>
      </c>
      <c r="P11" s="8" t="s">
        <v>62</v>
      </c>
      <c r="Q11" s="9"/>
      <c r="R11" s="9"/>
      <c r="S11" s="10">
        <v>42152</v>
      </c>
      <c r="T11" s="10"/>
      <c r="U11" s="12">
        <v>42205</v>
      </c>
      <c r="V11" s="30">
        <v>6634165</v>
      </c>
      <c r="W11" s="20" t="s">
        <v>2623</v>
      </c>
      <c r="X11" s="20"/>
      <c r="Y11" s="20"/>
      <c r="Z11" s="20"/>
      <c r="AA11" s="20"/>
      <c r="AB11" s="20"/>
      <c r="AC11" s="20"/>
      <c r="AD11" s="20"/>
      <c r="AE11" s="20" t="s">
        <v>2624</v>
      </c>
      <c r="AF11" s="20" t="s">
        <v>2624</v>
      </c>
      <c r="AG11" s="31"/>
      <c r="AH11" s="31"/>
      <c r="AI11" s="32"/>
      <c r="AJ11" s="33">
        <v>42283</v>
      </c>
      <c r="AK11" s="33" t="s">
        <v>2625</v>
      </c>
      <c r="AL11" s="34">
        <v>42282</v>
      </c>
    </row>
    <row r="12" spans="1:38" x14ac:dyDescent="0.15">
      <c r="A12" s="8">
        <v>51563915</v>
      </c>
      <c r="B12" s="29" t="s">
        <v>2626</v>
      </c>
      <c r="C12" s="29" t="s">
        <v>2627</v>
      </c>
      <c r="D12" s="8" t="s">
        <v>2628</v>
      </c>
      <c r="E12" s="8" t="s">
        <v>2629</v>
      </c>
      <c r="F12" s="8"/>
      <c r="G12" s="8"/>
      <c r="H12" s="9" t="s">
        <v>2563</v>
      </c>
      <c r="I12" s="9"/>
      <c r="J12" s="9" t="s">
        <v>2564</v>
      </c>
      <c r="K12" s="8" t="s">
        <v>284</v>
      </c>
      <c r="L12" s="7" t="s">
        <v>59</v>
      </c>
      <c r="M12" s="7" t="s">
        <v>2565</v>
      </c>
      <c r="N12" s="8" t="s">
        <v>496</v>
      </c>
      <c r="O12" s="9" t="s">
        <v>71</v>
      </c>
      <c r="P12" s="8" t="s">
        <v>62</v>
      </c>
      <c r="Q12" s="9"/>
      <c r="R12" s="9"/>
      <c r="S12" s="10">
        <v>42153</v>
      </c>
      <c r="T12" s="10"/>
      <c r="U12" s="12">
        <v>42205</v>
      </c>
      <c r="V12" s="30">
        <v>6634167</v>
      </c>
      <c r="W12" s="20" t="s">
        <v>2630</v>
      </c>
      <c r="X12" s="20"/>
      <c r="Y12" s="20"/>
      <c r="Z12" s="20"/>
      <c r="AA12" s="20"/>
      <c r="AB12" s="20"/>
      <c r="AC12" s="20"/>
      <c r="AD12" s="20"/>
      <c r="AE12" s="20" t="s">
        <v>2631</v>
      </c>
      <c r="AF12" s="20" t="s">
        <v>2631</v>
      </c>
      <c r="AG12" s="31"/>
      <c r="AH12" s="31"/>
      <c r="AI12" s="32"/>
      <c r="AJ12" s="33">
        <v>42220</v>
      </c>
      <c r="AK12" s="33" t="s">
        <v>2568</v>
      </c>
      <c r="AL12" s="34">
        <v>42219</v>
      </c>
    </row>
    <row r="13" spans="1:38" x14ac:dyDescent="0.15">
      <c r="A13" s="8">
        <v>51559936</v>
      </c>
      <c r="B13" s="29" t="s">
        <v>2632</v>
      </c>
      <c r="C13" s="29" t="s">
        <v>2633</v>
      </c>
      <c r="D13" s="8" t="s">
        <v>1048</v>
      </c>
      <c r="E13" s="8" t="s">
        <v>2634</v>
      </c>
      <c r="F13" s="8"/>
      <c r="G13" s="8"/>
      <c r="H13" s="9" t="s">
        <v>2592</v>
      </c>
      <c r="I13" s="9"/>
      <c r="J13" s="9" t="s">
        <v>2564</v>
      </c>
      <c r="K13" s="8" t="s">
        <v>284</v>
      </c>
      <c r="L13" s="7" t="s">
        <v>59</v>
      </c>
      <c r="M13" s="7" t="s">
        <v>2565</v>
      </c>
      <c r="N13" s="8" t="s">
        <v>496</v>
      </c>
      <c r="O13" s="9" t="s">
        <v>71</v>
      </c>
      <c r="P13" s="8" t="s">
        <v>62</v>
      </c>
      <c r="Q13" s="9"/>
      <c r="R13" s="9"/>
      <c r="S13" s="10">
        <v>42124</v>
      </c>
      <c r="T13" s="10"/>
      <c r="U13" s="12">
        <v>42205</v>
      </c>
      <c r="V13" s="30">
        <v>6634132</v>
      </c>
      <c r="W13" s="20" t="s">
        <v>2635</v>
      </c>
      <c r="X13" s="20"/>
      <c r="Y13" s="20"/>
      <c r="Z13" s="20"/>
      <c r="AA13" s="20"/>
      <c r="AB13" s="20"/>
      <c r="AC13" s="20"/>
      <c r="AD13" s="20"/>
      <c r="AE13" s="20" t="s">
        <v>2636</v>
      </c>
      <c r="AF13" s="20" t="s">
        <v>2636</v>
      </c>
      <c r="AG13" s="31"/>
      <c r="AH13" s="31"/>
      <c r="AI13" s="32"/>
      <c r="AJ13" s="33">
        <v>42269</v>
      </c>
      <c r="AK13" s="33" t="s">
        <v>2581</v>
      </c>
      <c r="AL13" s="34">
        <v>42268</v>
      </c>
    </row>
    <row r="14" spans="1:38" x14ac:dyDescent="0.15">
      <c r="A14" s="8">
        <v>51560973</v>
      </c>
      <c r="B14" s="29" t="s">
        <v>2637</v>
      </c>
      <c r="C14" s="29" t="s">
        <v>2638</v>
      </c>
      <c r="D14" s="8" t="s">
        <v>2639</v>
      </c>
      <c r="E14" s="8" t="s">
        <v>2205</v>
      </c>
      <c r="F14" s="8"/>
      <c r="G14" s="8"/>
      <c r="H14" s="9" t="s">
        <v>2598</v>
      </c>
      <c r="I14" s="9"/>
      <c r="J14" s="9" t="s">
        <v>2564</v>
      </c>
      <c r="K14" s="8" t="s">
        <v>284</v>
      </c>
      <c r="L14" s="7" t="s">
        <v>59</v>
      </c>
      <c r="M14" s="7" t="s">
        <v>2565</v>
      </c>
      <c r="N14" s="8" t="s">
        <v>496</v>
      </c>
      <c r="O14" s="9" t="s">
        <v>71</v>
      </c>
      <c r="P14" s="8" t="s">
        <v>62</v>
      </c>
      <c r="Q14" s="9"/>
      <c r="R14" s="9"/>
      <c r="S14" s="10">
        <v>42131</v>
      </c>
      <c r="T14" s="10"/>
      <c r="U14" s="12">
        <v>42205</v>
      </c>
      <c r="V14" s="30">
        <v>6634136</v>
      </c>
      <c r="W14" s="20" t="s">
        <v>2640</v>
      </c>
      <c r="X14" s="20"/>
      <c r="Y14" s="20"/>
      <c r="Z14" s="20"/>
      <c r="AA14" s="20"/>
      <c r="AB14" s="20"/>
      <c r="AC14" s="20"/>
      <c r="AD14" s="20"/>
      <c r="AE14" s="20" t="s">
        <v>2641</v>
      </c>
      <c r="AF14" s="20" t="s">
        <v>2641</v>
      </c>
      <c r="AG14" s="31">
        <v>42272</v>
      </c>
      <c r="AH14" s="31"/>
      <c r="AI14" s="32"/>
      <c r="AJ14" s="33">
        <v>42276</v>
      </c>
      <c r="AK14" s="33" t="s">
        <v>2581</v>
      </c>
      <c r="AL14" s="34">
        <v>42275</v>
      </c>
    </row>
    <row r="15" spans="1:38" x14ac:dyDescent="0.15">
      <c r="A15" s="8">
        <v>51560971</v>
      </c>
      <c r="B15" s="29" t="s">
        <v>2642</v>
      </c>
      <c r="C15" s="29" t="s">
        <v>2643</v>
      </c>
      <c r="D15" s="8" t="s">
        <v>2644</v>
      </c>
      <c r="E15" s="8" t="s">
        <v>2645</v>
      </c>
      <c r="F15" s="8"/>
      <c r="G15" s="8"/>
      <c r="H15" s="9" t="s">
        <v>2578</v>
      </c>
      <c r="I15" s="9"/>
      <c r="J15" s="9" t="s">
        <v>2564</v>
      </c>
      <c r="K15" s="8" t="s">
        <v>284</v>
      </c>
      <c r="L15" s="7" t="s">
        <v>59</v>
      </c>
      <c r="M15" s="7" t="s">
        <v>2565</v>
      </c>
      <c r="N15" s="8" t="s">
        <v>496</v>
      </c>
      <c r="O15" s="9" t="s">
        <v>71</v>
      </c>
      <c r="P15" s="8" t="s">
        <v>62</v>
      </c>
      <c r="Q15" s="9"/>
      <c r="R15" s="9"/>
      <c r="S15" s="10">
        <v>42131</v>
      </c>
      <c r="T15" s="10"/>
      <c r="U15" s="12">
        <v>42205</v>
      </c>
      <c r="V15" s="30">
        <v>6634138</v>
      </c>
      <c r="W15" s="20" t="s">
        <v>2646</v>
      </c>
      <c r="X15" s="20"/>
      <c r="Y15" s="20"/>
      <c r="Z15" s="20"/>
      <c r="AA15" s="20"/>
      <c r="AB15" s="20"/>
      <c r="AC15" s="20"/>
      <c r="AD15" s="20"/>
      <c r="AE15" s="20" t="s">
        <v>2647</v>
      </c>
      <c r="AF15" s="20" t="s">
        <v>2647</v>
      </c>
      <c r="AG15" s="31"/>
      <c r="AH15" s="31"/>
      <c r="AI15" s="32"/>
      <c r="AJ15" s="33">
        <v>42234</v>
      </c>
      <c r="AK15" s="33" t="s">
        <v>2568</v>
      </c>
      <c r="AL15" s="34">
        <v>42233</v>
      </c>
    </row>
    <row r="16" spans="1:38" x14ac:dyDescent="0.15">
      <c r="A16" s="8">
        <v>51563837</v>
      </c>
      <c r="B16" s="29" t="s">
        <v>2648</v>
      </c>
      <c r="C16" s="29" t="s">
        <v>2649</v>
      </c>
      <c r="D16" s="8" t="s">
        <v>159</v>
      </c>
      <c r="E16" s="8" t="s">
        <v>2650</v>
      </c>
      <c r="F16" s="8"/>
      <c r="G16" s="8"/>
      <c r="H16" s="9" t="s">
        <v>2578</v>
      </c>
      <c r="I16" s="9"/>
      <c r="J16" s="9" t="s">
        <v>2564</v>
      </c>
      <c r="K16" s="8" t="s">
        <v>284</v>
      </c>
      <c r="L16" s="7" t="s">
        <v>59</v>
      </c>
      <c r="M16" s="7" t="s">
        <v>2565</v>
      </c>
      <c r="N16" s="8" t="s">
        <v>496</v>
      </c>
      <c r="O16" s="9" t="s">
        <v>71</v>
      </c>
      <c r="P16" s="8" t="s">
        <v>62</v>
      </c>
      <c r="Q16" s="9"/>
      <c r="R16" s="9"/>
      <c r="S16" s="10">
        <v>42152</v>
      </c>
      <c r="T16" s="10"/>
      <c r="U16" s="12">
        <v>42205</v>
      </c>
      <c r="V16" s="30">
        <v>6634166</v>
      </c>
      <c r="W16" s="20" t="s">
        <v>2651</v>
      </c>
      <c r="X16" s="20"/>
      <c r="Y16" s="20"/>
      <c r="Z16" s="20"/>
      <c r="AA16" s="20"/>
      <c r="AB16" s="20"/>
      <c r="AC16" s="20"/>
      <c r="AD16" s="20"/>
      <c r="AE16" s="20" t="s">
        <v>2652</v>
      </c>
      <c r="AF16" s="20" t="s">
        <v>2652</v>
      </c>
      <c r="AG16" s="31"/>
      <c r="AH16" s="31"/>
      <c r="AI16" s="32"/>
      <c r="AJ16" s="33">
        <v>42219</v>
      </c>
      <c r="AK16" s="33" t="s">
        <v>2568</v>
      </c>
      <c r="AL16" s="34">
        <v>42219</v>
      </c>
    </row>
    <row r="17" spans="1:38" x14ac:dyDescent="0.15">
      <c r="A17" s="8">
        <v>51561950</v>
      </c>
      <c r="B17" s="29" t="s">
        <v>2653</v>
      </c>
      <c r="C17" s="29" t="s">
        <v>2654</v>
      </c>
      <c r="D17" s="8" t="s">
        <v>2655</v>
      </c>
      <c r="E17" s="8" t="s">
        <v>2656</v>
      </c>
      <c r="F17" s="8"/>
      <c r="G17" s="8"/>
      <c r="H17" s="9" t="s">
        <v>2657</v>
      </c>
      <c r="I17" s="9"/>
      <c r="J17" s="9" t="s">
        <v>2658</v>
      </c>
      <c r="K17" s="8" t="s">
        <v>284</v>
      </c>
      <c r="L17" s="7" t="s">
        <v>59</v>
      </c>
      <c r="M17" s="7" t="s">
        <v>2565</v>
      </c>
      <c r="N17" s="8" t="s">
        <v>334</v>
      </c>
      <c r="O17" s="9" t="s">
        <v>163</v>
      </c>
      <c r="P17" s="8" t="s">
        <v>72</v>
      </c>
      <c r="Q17" s="9"/>
      <c r="R17" s="9"/>
      <c r="S17" s="10">
        <v>42152</v>
      </c>
      <c r="T17" s="10"/>
      <c r="U17" s="12">
        <v>42191</v>
      </c>
      <c r="V17" s="30">
        <v>6634155</v>
      </c>
      <c r="W17" s="20" t="s">
        <v>2659</v>
      </c>
      <c r="X17" s="20"/>
      <c r="Y17" s="20"/>
      <c r="Z17" s="20"/>
      <c r="AA17" s="20"/>
      <c r="AB17" s="20"/>
      <c r="AC17" s="20"/>
      <c r="AD17" s="20"/>
      <c r="AE17" s="20" t="s">
        <v>2660</v>
      </c>
      <c r="AF17" s="20" t="s">
        <v>2660</v>
      </c>
      <c r="AG17" s="31"/>
      <c r="AH17" s="31"/>
      <c r="AI17" s="32"/>
      <c r="AJ17" s="33">
        <v>42188</v>
      </c>
      <c r="AK17" s="33" t="s">
        <v>2661</v>
      </c>
      <c r="AL17" s="34">
        <v>42184</v>
      </c>
    </row>
    <row r="18" spans="1:38" x14ac:dyDescent="0.15">
      <c r="A18" s="8">
        <v>51560977</v>
      </c>
      <c r="B18" s="29" t="s">
        <v>2662</v>
      </c>
      <c r="C18" s="29" t="s">
        <v>2663</v>
      </c>
      <c r="D18" s="8" t="s">
        <v>2664</v>
      </c>
      <c r="E18" s="8" t="s">
        <v>2665</v>
      </c>
      <c r="F18" s="8"/>
      <c r="G18" s="8"/>
      <c r="H18" s="9" t="s">
        <v>2666</v>
      </c>
      <c r="I18" s="9"/>
      <c r="J18" s="9" t="s">
        <v>2658</v>
      </c>
      <c r="K18" s="8" t="s">
        <v>284</v>
      </c>
      <c r="L18" s="7" t="s">
        <v>59</v>
      </c>
      <c r="M18" s="7" t="s">
        <v>2565</v>
      </c>
      <c r="N18" s="8" t="s">
        <v>334</v>
      </c>
      <c r="O18" s="9" t="s">
        <v>163</v>
      </c>
      <c r="P18" s="8" t="s">
        <v>72</v>
      </c>
      <c r="Q18" s="9"/>
      <c r="R18" s="9"/>
      <c r="S18" s="10">
        <v>42159</v>
      </c>
      <c r="T18" s="10"/>
      <c r="U18" s="12">
        <v>42191</v>
      </c>
      <c r="V18" s="30">
        <v>6634148</v>
      </c>
      <c r="W18" s="20" t="s">
        <v>2667</v>
      </c>
      <c r="X18" s="20"/>
      <c r="Y18" s="20"/>
      <c r="Z18" s="20"/>
      <c r="AA18" s="20"/>
      <c r="AB18" s="20"/>
      <c r="AC18" s="20"/>
      <c r="AD18" s="20"/>
      <c r="AE18" s="20" t="s">
        <v>2668</v>
      </c>
      <c r="AF18" s="20" t="s">
        <v>2668</v>
      </c>
      <c r="AG18" s="31"/>
      <c r="AH18" s="31"/>
      <c r="AI18" s="32"/>
      <c r="AJ18" s="33">
        <v>42205</v>
      </c>
      <c r="AK18" s="33" t="s">
        <v>2661</v>
      </c>
      <c r="AL18" s="34">
        <v>42205</v>
      </c>
    </row>
    <row r="19" spans="1:38" x14ac:dyDescent="0.15">
      <c r="A19" s="8">
        <v>51563922</v>
      </c>
      <c r="B19" s="29" t="s">
        <v>2669</v>
      </c>
      <c r="C19" s="29" t="s">
        <v>2670</v>
      </c>
      <c r="D19" s="8" t="s">
        <v>2671</v>
      </c>
      <c r="E19" s="8" t="s">
        <v>2672</v>
      </c>
      <c r="F19" s="8"/>
      <c r="G19" s="8"/>
      <c r="H19" s="9" t="s">
        <v>2673</v>
      </c>
      <c r="I19" s="9"/>
      <c r="J19" s="9" t="s">
        <v>2658</v>
      </c>
      <c r="K19" s="8" t="s">
        <v>284</v>
      </c>
      <c r="L19" s="7" t="s">
        <v>59</v>
      </c>
      <c r="M19" s="7" t="s">
        <v>2565</v>
      </c>
      <c r="N19" s="8" t="s">
        <v>334</v>
      </c>
      <c r="O19" s="9" t="s">
        <v>163</v>
      </c>
      <c r="P19" s="8" t="s">
        <v>72</v>
      </c>
      <c r="Q19" s="9"/>
      <c r="R19" s="9"/>
      <c r="S19" s="10">
        <v>42152</v>
      </c>
      <c r="T19" s="10"/>
      <c r="U19" s="12">
        <v>42205</v>
      </c>
      <c r="V19" s="30">
        <v>6634192</v>
      </c>
      <c r="W19" s="20" t="s">
        <v>2674</v>
      </c>
      <c r="X19" s="20"/>
      <c r="Y19" s="20"/>
      <c r="Z19" s="20"/>
      <c r="AA19" s="20"/>
      <c r="AB19" s="20"/>
      <c r="AC19" s="20"/>
      <c r="AD19" s="20"/>
      <c r="AE19" s="20" t="s">
        <v>2675</v>
      </c>
      <c r="AF19" s="20" t="s">
        <v>2675</v>
      </c>
      <c r="AG19" s="31"/>
      <c r="AH19" s="31"/>
      <c r="AI19" s="32"/>
      <c r="AJ19" s="33">
        <v>42228</v>
      </c>
      <c r="AK19" s="33" t="s">
        <v>2568</v>
      </c>
      <c r="AL19" s="34">
        <v>42226</v>
      </c>
    </row>
    <row r="20" spans="1:38" x14ac:dyDescent="0.15">
      <c r="A20" s="8">
        <v>51566789</v>
      </c>
      <c r="B20" s="29" t="s">
        <v>2676</v>
      </c>
      <c r="C20" s="29" t="s">
        <v>2677</v>
      </c>
      <c r="D20" s="8" t="s">
        <v>2678</v>
      </c>
      <c r="E20" s="8" t="s">
        <v>2679</v>
      </c>
      <c r="F20" s="8"/>
      <c r="G20" s="8"/>
      <c r="H20" s="9" t="s">
        <v>2657</v>
      </c>
      <c r="I20" s="9"/>
      <c r="J20" s="9" t="s">
        <v>2658</v>
      </c>
      <c r="K20" s="8" t="s">
        <v>284</v>
      </c>
      <c r="L20" s="7" t="s">
        <v>59</v>
      </c>
      <c r="M20" s="7" t="s">
        <v>2565</v>
      </c>
      <c r="N20" s="8" t="s">
        <v>334</v>
      </c>
      <c r="O20" s="9" t="s">
        <v>394</v>
      </c>
      <c r="P20" s="8" t="s">
        <v>72</v>
      </c>
      <c r="Q20" s="9"/>
      <c r="R20" s="9"/>
      <c r="S20" s="10">
        <v>42173</v>
      </c>
      <c r="T20" s="10"/>
      <c r="U20" s="12"/>
      <c r="V20" s="30">
        <v>6634233</v>
      </c>
      <c r="W20" s="20" t="s">
        <v>2680</v>
      </c>
      <c r="X20" s="20"/>
      <c r="Y20" s="20"/>
      <c r="Z20" s="20"/>
      <c r="AA20" s="20"/>
      <c r="AB20" s="20"/>
      <c r="AC20" s="20"/>
      <c r="AD20" s="20"/>
      <c r="AE20" s="20" t="s">
        <v>2681</v>
      </c>
      <c r="AF20" s="20" t="s">
        <v>2681</v>
      </c>
      <c r="AG20" s="31">
        <v>42236</v>
      </c>
      <c r="AH20" s="31"/>
      <c r="AI20" s="32"/>
      <c r="AJ20" s="33">
        <v>42265</v>
      </c>
      <c r="AK20" s="33" t="s">
        <v>2581</v>
      </c>
      <c r="AL20" s="34">
        <v>42261</v>
      </c>
    </row>
    <row r="21" spans="1:38" x14ac:dyDescent="0.15">
      <c r="A21" s="8">
        <v>51566781</v>
      </c>
      <c r="B21" s="29" t="s">
        <v>2682</v>
      </c>
      <c r="C21" s="29" t="s">
        <v>2683</v>
      </c>
      <c r="D21" s="8" t="s">
        <v>2684</v>
      </c>
      <c r="E21" s="8" t="s">
        <v>2685</v>
      </c>
      <c r="F21" s="8"/>
      <c r="G21" s="8"/>
      <c r="H21" s="9" t="s">
        <v>492</v>
      </c>
      <c r="I21" s="9"/>
      <c r="J21" s="9" t="s">
        <v>2658</v>
      </c>
      <c r="K21" s="8" t="s">
        <v>284</v>
      </c>
      <c r="L21" s="7" t="s">
        <v>59</v>
      </c>
      <c r="M21" s="7" t="s">
        <v>2565</v>
      </c>
      <c r="N21" s="8" t="s">
        <v>334</v>
      </c>
      <c r="O21" s="9" t="s">
        <v>394</v>
      </c>
      <c r="P21" s="8" t="s">
        <v>72</v>
      </c>
      <c r="Q21" s="9"/>
      <c r="R21" s="9"/>
      <c r="S21" s="10">
        <v>42173</v>
      </c>
      <c r="T21" s="10"/>
      <c r="U21" s="12"/>
      <c r="V21" s="30">
        <v>6634234</v>
      </c>
      <c r="W21" s="20" t="s">
        <v>2686</v>
      </c>
      <c r="X21" s="20"/>
      <c r="Y21" s="20"/>
      <c r="Z21" s="20"/>
      <c r="AA21" s="20"/>
      <c r="AB21" s="20"/>
      <c r="AC21" s="20"/>
      <c r="AD21" s="20"/>
      <c r="AE21" s="20" t="s">
        <v>2687</v>
      </c>
      <c r="AF21" s="20" t="s">
        <v>2687</v>
      </c>
      <c r="AG21" s="31">
        <v>42270</v>
      </c>
      <c r="AH21" s="31"/>
      <c r="AI21" s="32"/>
      <c r="AJ21" s="33">
        <v>42283</v>
      </c>
      <c r="AK21" s="33" t="s">
        <v>2625</v>
      </c>
      <c r="AL21" s="34">
        <v>42282</v>
      </c>
    </row>
    <row r="22" spans="1:38" x14ac:dyDescent="0.15">
      <c r="A22" s="8">
        <v>51566779</v>
      </c>
      <c r="B22" s="29" t="s">
        <v>2688</v>
      </c>
      <c r="C22" s="29" t="s">
        <v>2689</v>
      </c>
      <c r="D22" s="8" t="s">
        <v>2690</v>
      </c>
      <c r="E22" s="8" t="s">
        <v>2691</v>
      </c>
      <c r="F22" s="8"/>
      <c r="G22" s="8"/>
      <c r="H22" s="9" t="s">
        <v>2657</v>
      </c>
      <c r="I22" s="9"/>
      <c r="J22" s="9" t="s">
        <v>2658</v>
      </c>
      <c r="K22" s="8" t="s">
        <v>284</v>
      </c>
      <c r="L22" s="7" t="s">
        <v>59</v>
      </c>
      <c r="M22" s="7" t="s">
        <v>2565</v>
      </c>
      <c r="N22" s="8" t="s">
        <v>334</v>
      </c>
      <c r="O22" s="9" t="s">
        <v>394</v>
      </c>
      <c r="P22" s="8" t="s">
        <v>72</v>
      </c>
      <c r="Q22" s="9"/>
      <c r="R22" s="9"/>
      <c r="S22" s="10">
        <v>42173</v>
      </c>
      <c r="T22" s="10"/>
      <c r="U22" s="12"/>
      <c r="V22" s="30">
        <v>6634236</v>
      </c>
      <c r="W22" s="20" t="s">
        <v>2692</v>
      </c>
      <c r="X22" s="20"/>
      <c r="Y22" s="20"/>
      <c r="Z22" s="20"/>
      <c r="AA22" s="20"/>
      <c r="AB22" s="20"/>
      <c r="AC22" s="20"/>
      <c r="AD22" s="20"/>
      <c r="AE22" s="20" t="s">
        <v>2693</v>
      </c>
      <c r="AF22" s="20" t="s">
        <v>2693</v>
      </c>
      <c r="AG22" s="31">
        <v>42215</v>
      </c>
      <c r="AH22" s="31"/>
      <c r="AI22" s="32"/>
      <c r="AJ22" s="33">
        <v>42228</v>
      </c>
      <c r="AK22" s="33" t="s">
        <v>2568</v>
      </c>
      <c r="AL22" s="34">
        <v>42226</v>
      </c>
    </row>
    <row r="23" spans="1:38" x14ac:dyDescent="0.15">
      <c r="A23" s="8">
        <v>51566782</v>
      </c>
      <c r="B23" s="29" t="s">
        <v>2694</v>
      </c>
      <c r="C23" s="29" t="s">
        <v>2695</v>
      </c>
      <c r="D23" s="8" t="s">
        <v>2696</v>
      </c>
      <c r="E23" s="8" t="s">
        <v>2697</v>
      </c>
      <c r="F23" s="8"/>
      <c r="G23" s="8"/>
      <c r="H23" s="9" t="s">
        <v>2657</v>
      </c>
      <c r="I23" s="9"/>
      <c r="J23" s="9" t="s">
        <v>2658</v>
      </c>
      <c r="K23" s="8" t="s">
        <v>284</v>
      </c>
      <c r="L23" s="7" t="s">
        <v>59</v>
      </c>
      <c r="M23" s="7" t="s">
        <v>2565</v>
      </c>
      <c r="N23" s="8" t="s">
        <v>334</v>
      </c>
      <c r="O23" s="9" t="s">
        <v>394</v>
      </c>
      <c r="P23" s="8" t="s">
        <v>72</v>
      </c>
      <c r="Q23" s="9"/>
      <c r="R23" s="9"/>
      <c r="S23" s="10">
        <v>42173</v>
      </c>
      <c r="T23" s="10"/>
      <c r="U23" s="12"/>
      <c r="V23" s="30">
        <v>6634237</v>
      </c>
      <c r="W23" s="20" t="s">
        <v>2698</v>
      </c>
      <c r="X23" s="20"/>
      <c r="Y23" s="20"/>
      <c r="Z23" s="20"/>
      <c r="AA23" s="20"/>
      <c r="AB23" s="20"/>
      <c r="AC23" s="20"/>
      <c r="AD23" s="20"/>
      <c r="AE23" s="20" t="s">
        <v>2699</v>
      </c>
      <c r="AF23" s="20" t="s">
        <v>2699</v>
      </c>
      <c r="AG23" s="31">
        <v>42236</v>
      </c>
      <c r="AH23" s="31"/>
      <c r="AI23" s="32"/>
      <c r="AJ23" s="33">
        <v>42248</v>
      </c>
      <c r="AK23" s="33" t="s">
        <v>2581</v>
      </c>
      <c r="AL23" s="34">
        <v>42247</v>
      </c>
    </row>
    <row r="24" spans="1:38" x14ac:dyDescent="0.15">
      <c r="A24" s="8">
        <v>51566785</v>
      </c>
      <c r="B24" s="29" t="s">
        <v>2700</v>
      </c>
      <c r="C24" s="29" t="s">
        <v>2701</v>
      </c>
      <c r="D24" s="8" t="s">
        <v>2702</v>
      </c>
      <c r="E24" s="8" t="s">
        <v>2703</v>
      </c>
      <c r="F24" s="8"/>
      <c r="G24" s="8"/>
      <c r="H24" s="9" t="s">
        <v>2704</v>
      </c>
      <c r="I24" s="9"/>
      <c r="J24" s="9" t="s">
        <v>2658</v>
      </c>
      <c r="K24" s="8" t="s">
        <v>284</v>
      </c>
      <c r="L24" s="7" t="s">
        <v>59</v>
      </c>
      <c r="M24" s="7" t="s">
        <v>2565</v>
      </c>
      <c r="N24" s="8" t="s">
        <v>334</v>
      </c>
      <c r="O24" s="9" t="s">
        <v>394</v>
      </c>
      <c r="P24" s="8" t="s">
        <v>72</v>
      </c>
      <c r="Q24" s="9"/>
      <c r="R24" s="9"/>
      <c r="S24" s="10">
        <v>42173</v>
      </c>
      <c r="T24" s="10"/>
      <c r="U24" s="12"/>
      <c r="V24" s="30">
        <v>6634240</v>
      </c>
      <c r="W24" s="20" t="s">
        <v>2705</v>
      </c>
      <c r="X24" s="20"/>
      <c r="Y24" s="20"/>
      <c r="Z24" s="20"/>
      <c r="AA24" s="20"/>
      <c r="AB24" s="20"/>
      <c r="AC24" s="20"/>
      <c r="AD24" s="20"/>
      <c r="AE24" s="20" t="s">
        <v>2706</v>
      </c>
      <c r="AF24" s="20" t="s">
        <v>2706</v>
      </c>
      <c r="AG24" s="31">
        <v>42265</v>
      </c>
      <c r="AH24" s="31"/>
      <c r="AI24" s="32"/>
      <c r="AJ24" s="33">
        <v>42276</v>
      </c>
      <c r="AK24" s="33" t="s">
        <v>2581</v>
      </c>
      <c r="AL24" s="34">
        <v>42275</v>
      </c>
    </row>
    <row r="25" spans="1:38" x14ac:dyDescent="0.15">
      <c r="A25" s="8">
        <v>51567705</v>
      </c>
      <c r="B25" s="29" t="s">
        <v>2707</v>
      </c>
      <c r="C25" s="29" t="s">
        <v>2708</v>
      </c>
      <c r="D25" s="8" t="s">
        <v>2709</v>
      </c>
      <c r="E25" s="8" t="s">
        <v>2710</v>
      </c>
      <c r="F25" s="8"/>
      <c r="G25" s="8"/>
      <c r="H25" s="9" t="s">
        <v>2704</v>
      </c>
      <c r="I25" s="9"/>
      <c r="J25" s="9" t="s">
        <v>2658</v>
      </c>
      <c r="K25" s="8" t="s">
        <v>284</v>
      </c>
      <c r="L25" s="7" t="s">
        <v>59</v>
      </c>
      <c r="M25" s="7" t="s">
        <v>2565</v>
      </c>
      <c r="N25" s="8" t="s">
        <v>334</v>
      </c>
      <c r="O25" s="9" t="s">
        <v>394</v>
      </c>
      <c r="P25" s="8" t="s">
        <v>72</v>
      </c>
      <c r="Q25" s="9"/>
      <c r="R25" s="9"/>
      <c r="S25" s="10">
        <v>42180</v>
      </c>
      <c r="T25" s="10"/>
      <c r="U25" s="12"/>
      <c r="V25" s="30">
        <v>6634245</v>
      </c>
      <c r="W25" s="20" t="s">
        <v>2711</v>
      </c>
      <c r="X25" s="20"/>
      <c r="Y25" s="20"/>
      <c r="Z25" s="20"/>
      <c r="AA25" s="20"/>
      <c r="AB25" s="20"/>
      <c r="AC25" s="20"/>
      <c r="AD25" s="20"/>
      <c r="AE25" s="20" t="s">
        <v>2712</v>
      </c>
      <c r="AF25" s="20" t="s">
        <v>2712</v>
      </c>
      <c r="AG25" s="31">
        <v>42242</v>
      </c>
      <c r="AH25" s="31"/>
      <c r="AI25" s="32"/>
      <c r="AJ25" s="33">
        <v>42257</v>
      </c>
      <c r="AK25" s="33" t="s">
        <v>2581</v>
      </c>
      <c r="AL25" s="34">
        <v>42254</v>
      </c>
    </row>
    <row r="26" spans="1:38" x14ac:dyDescent="0.15">
      <c r="A26" s="8">
        <v>51567699</v>
      </c>
      <c r="B26" s="29" t="s">
        <v>2713</v>
      </c>
      <c r="C26" s="29" t="s">
        <v>2714</v>
      </c>
      <c r="D26" s="8" t="s">
        <v>2715</v>
      </c>
      <c r="E26" s="8" t="s">
        <v>2716</v>
      </c>
      <c r="F26" s="8"/>
      <c r="G26" s="8"/>
      <c r="H26" s="9" t="s">
        <v>2673</v>
      </c>
      <c r="I26" s="9"/>
      <c r="J26" s="9" t="s">
        <v>2658</v>
      </c>
      <c r="K26" s="8" t="s">
        <v>284</v>
      </c>
      <c r="L26" s="7" t="s">
        <v>59</v>
      </c>
      <c r="M26" s="7" t="s">
        <v>2565</v>
      </c>
      <c r="N26" s="8" t="s">
        <v>334</v>
      </c>
      <c r="O26" s="9" t="s">
        <v>394</v>
      </c>
      <c r="P26" s="8" t="s">
        <v>72</v>
      </c>
      <c r="Q26" s="9"/>
      <c r="R26" s="9"/>
      <c r="S26" s="10">
        <v>42180</v>
      </c>
      <c r="T26" s="10"/>
      <c r="U26" s="12"/>
      <c r="V26" s="30">
        <v>6634249</v>
      </c>
      <c r="W26" s="20" t="s">
        <v>2717</v>
      </c>
      <c r="X26" s="20"/>
      <c r="Y26" s="20"/>
      <c r="Z26" s="20"/>
      <c r="AA26" s="20"/>
      <c r="AB26" s="20"/>
      <c r="AC26" s="20"/>
      <c r="AD26" s="20"/>
      <c r="AE26" s="20" t="s">
        <v>2718</v>
      </c>
      <c r="AF26" s="20" t="s">
        <v>2718</v>
      </c>
      <c r="AG26" s="31">
        <v>42276</v>
      </c>
      <c r="AH26" s="31"/>
      <c r="AI26" s="32"/>
      <c r="AJ26" s="33">
        <v>42283</v>
      </c>
      <c r="AK26" s="33" t="s">
        <v>2625</v>
      </c>
      <c r="AL26" s="34">
        <v>42282</v>
      </c>
    </row>
    <row r="27" spans="1:38" x14ac:dyDescent="0.15">
      <c r="A27" s="8">
        <v>51562699</v>
      </c>
      <c r="B27" s="29" t="s">
        <v>2719</v>
      </c>
      <c r="C27" s="29" t="s">
        <v>2720</v>
      </c>
      <c r="D27" s="8" t="s">
        <v>2721</v>
      </c>
      <c r="E27" s="8" t="s">
        <v>2722</v>
      </c>
      <c r="F27" s="8"/>
      <c r="G27" s="8"/>
      <c r="H27" s="9" t="s">
        <v>2657</v>
      </c>
      <c r="I27" s="9"/>
      <c r="J27" s="9" t="s">
        <v>2658</v>
      </c>
      <c r="K27" s="8" t="s">
        <v>284</v>
      </c>
      <c r="L27" s="7" t="s">
        <v>59</v>
      </c>
      <c r="M27" s="7" t="s">
        <v>2565</v>
      </c>
      <c r="N27" s="8" t="s">
        <v>334</v>
      </c>
      <c r="O27" s="9" t="s">
        <v>394</v>
      </c>
      <c r="P27" s="8" t="s">
        <v>72</v>
      </c>
      <c r="Q27" s="9"/>
      <c r="R27" s="9"/>
      <c r="S27" s="10">
        <v>42145</v>
      </c>
      <c r="T27" s="10"/>
      <c r="U27" s="12"/>
      <c r="V27" s="30">
        <v>6634193</v>
      </c>
      <c r="W27" s="20" t="s">
        <v>2723</v>
      </c>
      <c r="X27" s="20"/>
      <c r="Y27" s="20"/>
      <c r="Z27" s="20"/>
      <c r="AA27" s="20"/>
      <c r="AB27" s="20"/>
      <c r="AC27" s="20"/>
      <c r="AD27" s="20"/>
      <c r="AE27" s="20" t="s">
        <v>2724</v>
      </c>
      <c r="AF27" s="20" t="s">
        <v>2724</v>
      </c>
      <c r="AG27" s="31">
        <v>42254</v>
      </c>
      <c r="AH27" s="31"/>
      <c r="AI27" s="32"/>
      <c r="AJ27" s="33">
        <v>42262</v>
      </c>
      <c r="AK27" s="33" t="s">
        <v>2581</v>
      </c>
      <c r="AL27" s="34">
        <v>42261</v>
      </c>
    </row>
    <row r="28" spans="1:38" x14ac:dyDescent="0.15">
      <c r="A28" s="8">
        <v>51566665</v>
      </c>
      <c r="B28" s="29" t="s">
        <v>2725</v>
      </c>
      <c r="C28" s="29" t="s">
        <v>2726</v>
      </c>
      <c r="D28" s="8" t="s">
        <v>2727</v>
      </c>
      <c r="E28" s="8" t="s">
        <v>2728</v>
      </c>
      <c r="F28" s="8"/>
      <c r="G28" s="8"/>
      <c r="H28" s="9"/>
      <c r="I28" s="9"/>
      <c r="J28" s="9" t="s">
        <v>2729</v>
      </c>
      <c r="K28" s="8" t="s">
        <v>284</v>
      </c>
      <c r="L28" s="7" t="s">
        <v>59</v>
      </c>
      <c r="M28" s="7" t="s">
        <v>2565</v>
      </c>
      <c r="N28" s="8" t="s">
        <v>334</v>
      </c>
      <c r="O28" s="9" t="s">
        <v>71</v>
      </c>
      <c r="P28" s="8" t="s">
        <v>72</v>
      </c>
      <c r="Q28" s="9"/>
      <c r="R28" s="9"/>
      <c r="S28" s="10">
        <v>42166</v>
      </c>
      <c r="T28" s="10"/>
      <c r="U28" s="12"/>
      <c r="V28" s="30">
        <v>6634202</v>
      </c>
      <c r="W28" s="20"/>
      <c r="X28" s="20"/>
      <c r="Y28" s="20"/>
      <c r="Z28" s="20"/>
      <c r="AA28" s="20"/>
      <c r="AB28" s="20"/>
      <c r="AC28" s="20"/>
      <c r="AD28" s="20"/>
      <c r="AE28" s="20" t="s">
        <v>2730</v>
      </c>
      <c r="AF28" s="20" t="s">
        <v>2730</v>
      </c>
      <c r="AG28" s="31"/>
      <c r="AH28" s="31"/>
      <c r="AI28" s="32"/>
      <c r="AJ28" s="33">
        <v>42201</v>
      </c>
      <c r="AK28" s="33" t="s">
        <v>2661</v>
      </c>
      <c r="AL28" s="34">
        <v>42198</v>
      </c>
    </row>
    <row r="29" spans="1:38" x14ac:dyDescent="0.15">
      <c r="A29" s="8">
        <v>51567856</v>
      </c>
      <c r="B29" s="29" t="s">
        <v>2731</v>
      </c>
      <c r="C29" s="29" t="s">
        <v>2732</v>
      </c>
      <c r="D29" s="8" t="s">
        <v>2733</v>
      </c>
      <c r="E29" s="8" t="s">
        <v>2734</v>
      </c>
      <c r="F29" s="8"/>
      <c r="G29" s="8"/>
      <c r="H29" s="9"/>
      <c r="I29" s="9"/>
      <c r="J29" s="9" t="s">
        <v>2729</v>
      </c>
      <c r="K29" s="8" t="s">
        <v>284</v>
      </c>
      <c r="L29" s="7" t="s">
        <v>59</v>
      </c>
      <c r="M29" s="7" t="s">
        <v>2565</v>
      </c>
      <c r="N29" s="8" t="s">
        <v>334</v>
      </c>
      <c r="O29" s="9" t="s">
        <v>71</v>
      </c>
      <c r="P29" s="8" t="s">
        <v>72</v>
      </c>
      <c r="Q29" s="9"/>
      <c r="R29" s="9"/>
      <c r="S29" s="10">
        <v>42180</v>
      </c>
      <c r="T29" s="10"/>
      <c r="U29" s="12"/>
      <c r="V29" s="30">
        <v>6634254</v>
      </c>
      <c r="W29" s="20"/>
      <c r="X29" s="20"/>
      <c r="Y29" s="20"/>
      <c r="Z29" s="20"/>
      <c r="AA29" s="20"/>
      <c r="AB29" s="20"/>
      <c r="AC29" s="20"/>
      <c r="AD29" s="20"/>
      <c r="AE29" s="20" t="s">
        <v>2735</v>
      </c>
      <c r="AF29" s="20" t="s">
        <v>2735</v>
      </c>
      <c r="AG29" s="31"/>
      <c r="AH29" s="31"/>
      <c r="AI29" s="32"/>
      <c r="AJ29" s="33">
        <v>42209</v>
      </c>
      <c r="AK29" s="33" t="s">
        <v>2661</v>
      </c>
      <c r="AL29" s="34">
        <v>42205</v>
      </c>
    </row>
    <row r="30" spans="1:38" x14ac:dyDescent="0.15">
      <c r="A30" s="8">
        <v>51568884</v>
      </c>
      <c r="B30" s="29" t="s">
        <v>2736</v>
      </c>
      <c r="C30" s="29" t="s">
        <v>2737</v>
      </c>
      <c r="D30" s="8" t="s">
        <v>2738</v>
      </c>
      <c r="E30" s="8" t="s">
        <v>2739</v>
      </c>
      <c r="F30" s="8"/>
      <c r="G30" s="8"/>
      <c r="H30" s="9" t="s">
        <v>2704</v>
      </c>
      <c r="I30" s="9"/>
      <c r="J30" s="9" t="s">
        <v>2658</v>
      </c>
      <c r="K30" s="8" t="s">
        <v>284</v>
      </c>
      <c r="L30" s="7" t="s">
        <v>59</v>
      </c>
      <c r="M30" s="7" t="s">
        <v>2565</v>
      </c>
      <c r="N30" s="8" t="s">
        <v>334</v>
      </c>
      <c r="O30" s="9" t="s">
        <v>71</v>
      </c>
      <c r="P30" s="8" t="s">
        <v>72</v>
      </c>
      <c r="Q30" s="9"/>
      <c r="R30" s="9"/>
      <c r="S30" s="10">
        <v>42184</v>
      </c>
      <c r="T30" s="10"/>
      <c r="U30" s="12"/>
      <c r="V30" s="30">
        <v>6634255</v>
      </c>
      <c r="W30" s="20"/>
      <c r="X30" s="20"/>
      <c r="Y30" s="20"/>
      <c r="Z30" s="20"/>
      <c r="AA30" s="20"/>
      <c r="AB30" s="20"/>
      <c r="AC30" s="20"/>
      <c r="AD30" s="20"/>
      <c r="AE30" s="20" t="s">
        <v>2740</v>
      </c>
      <c r="AF30" s="20" t="s">
        <v>2740</v>
      </c>
      <c r="AG30" s="31">
        <v>42269</v>
      </c>
      <c r="AH30" s="31"/>
      <c r="AI30" s="32"/>
      <c r="AJ30" s="33">
        <v>42283</v>
      </c>
      <c r="AK30" s="33" t="s">
        <v>2625</v>
      </c>
      <c r="AL30" s="34">
        <v>42282</v>
      </c>
    </row>
    <row r="31" spans="1:38" x14ac:dyDescent="0.15">
      <c r="A31" s="8">
        <v>51568881</v>
      </c>
      <c r="B31" s="29" t="s">
        <v>2741</v>
      </c>
      <c r="C31" s="29" t="s">
        <v>2742</v>
      </c>
      <c r="D31" s="8" t="s">
        <v>2743</v>
      </c>
      <c r="E31" s="8" t="s">
        <v>2744</v>
      </c>
      <c r="F31" s="8"/>
      <c r="G31" s="8"/>
      <c r="H31" s="9" t="s">
        <v>492</v>
      </c>
      <c r="I31" s="9"/>
      <c r="J31" s="9" t="s">
        <v>2658</v>
      </c>
      <c r="K31" s="8" t="s">
        <v>284</v>
      </c>
      <c r="L31" s="7" t="s">
        <v>2745</v>
      </c>
      <c r="M31" s="7" t="s">
        <v>2565</v>
      </c>
      <c r="N31" s="8" t="s">
        <v>334</v>
      </c>
      <c r="O31" s="9" t="s">
        <v>71</v>
      </c>
      <c r="P31" s="8" t="s">
        <v>72</v>
      </c>
      <c r="Q31" s="9"/>
      <c r="R31" s="9"/>
      <c r="S31" s="10">
        <v>42184</v>
      </c>
      <c r="T31" s="10"/>
      <c r="U31" s="12"/>
      <c r="V31" s="30">
        <v>6634256</v>
      </c>
      <c r="W31" s="20"/>
      <c r="X31" s="20"/>
      <c r="Y31" s="20"/>
      <c r="Z31" s="20"/>
      <c r="AA31" s="20"/>
      <c r="AB31" s="20"/>
      <c r="AC31" s="20"/>
      <c r="AD31" s="20"/>
      <c r="AE31" s="20" t="s">
        <v>2746</v>
      </c>
      <c r="AF31" s="20" t="s">
        <v>2746</v>
      </c>
      <c r="AG31" s="31">
        <v>42236</v>
      </c>
      <c r="AH31" s="31"/>
      <c r="AI31" s="32"/>
      <c r="AJ31" s="33">
        <v>42248</v>
      </c>
      <c r="AK31" s="33" t="s">
        <v>2581</v>
      </c>
      <c r="AL31" s="34">
        <v>42247</v>
      </c>
    </row>
    <row r="32" spans="1:38" x14ac:dyDescent="0.15">
      <c r="A32" s="8">
        <v>51550774</v>
      </c>
      <c r="B32" s="29" t="s">
        <v>2747</v>
      </c>
      <c r="C32" s="29" t="s">
        <v>2748</v>
      </c>
      <c r="D32" s="8" t="s">
        <v>2749</v>
      </c>
      <c r="E32" s="8" t="s">
        <v>2750</v>
      </c>
      <c r="F32" s="8"/>
      <c r="G32" s="8"/>
      <c r="H32" s="9" t="s">
        <v>2751</v>
      </c>
      <c r="I32" s="9"/>
      <c r="J32" s="9" t="s">
        <v>2752</v>
      </c>
      <c r="K32" s="8" t="s">
        <v>70</v>
      </c>
      <c r="L32" s="7" t="s">
        <v>59</v>
      </c>
      <c r="M32" s="7" t="s">
        <v>2565</v>
      </c>
      <c r="N32" s="8" t="s">
        <v>162</v>
      </c>
      <c r="O32" s="9" t="s">
        <v>93</v>
      </c>
      <c r="P32" s="8" t="s">
        <v>72</v>
      </c>
      <c r="Q32" s="9"/>
      <c r="R32" s="9"/>
      <c r="S32" s="10">
        <v>42066</v>
      </c>
      <c r="T32" s="10"/>
      <c r="U32" s="12">
        <v>42149</v>
      </c>
      <c r="V32" s="30">
        <v>6634081</v>
      </c>
      <c r="W32" s="20" t="s">
        <v>2753</v>
      </c>
      <c r="X32" s="20"/>
      <c r="Y32" s="20"/>
      <c r="Z32" s="20"/>
      <c r="AA32" s="20"/>
      <c r="AB32" s="20"/>
      <c r="AC32" s="20"/>
      <c r="AD32" s="20"/>
      <c r="AE32" s="20" t="s">
        <v>2754</v>
      </c>
      <c r="AF32" s="20" t="s">
        <v>2754</v>
      </c>
      <c r="AG32" s="31"/>
      <c r="AH32" s="31"/>
      <c r="AI32" s="32"/>
      <c r="AJ32" s="33">
        <v>42282</v>
      </c>
      <c r="AK32" s="33" t="s">
        <v>2625</v>
      </c>
      <c r="AL32" s="34">
        <v>42282</v>
      </c>
    </row>
    <row r="33" spans="1:38" x14ac:dyDescent="0.15">
      <c r="A33" s="8">
        <v>51560968</v>
      </c>
      <c r="B33" s="29" t="s">
        <v>2755</v>
      </c>
      <c r="C33" s="29" t="s">
        <v>2756</v>
      </c>
      <c r="D33" s="8" t="s">
        <v>2757</v>
      </c>
      <c r="E33" s="8" t="s">
        <v>2758</v>
      </c>
      <c r="F33" s="8"/>
      <c r="G33" s="8"/>
      <c r="H33" s="9" t="s">
        <v>2759</v>
      </c>
      <c r="I33" s="9"/>
      <c r="J33" s="9" t="s">
        <v>2751</v>
      </c>
      <c r="K33" s="8" t="s">
        <v>284</v>
      </c>
      <c r="L33" s="7" t="s">
        <v>59</v>
      </c>
      <c r="M33" s="7" t="s">
        <v>2565</v>
      </c>
      <c r="N33" s="8" t="s">
        <v>162</v>
      </c>
      <c r="O33" s="9" t="s">
        <v>163</v>
      </c>
      <c r="P33" s="8" t="s">
        <v>72</v>
      </c>
      <c r="Q33" s="9"/>
      <c r="R33" s="9"/>
      <c r="S33" s="10">
        <v>42131</v>
      </c>
      <c r="T33" s="10"/>
      <c r="U33" s="12">
        <v>42205</v>
      </c>
      <c r="V33" s="30">
        <v>6634117</v>
      </c>
      <c r="W33" s="20" t="s">
        <v>2760</v>
      </c>
      <c r="X33" s="20"/>
      <c r="Y33" s="20"/>
      <c r="Z33" s="20"/>
      <c r="AA33" s="20"/>
      <c r="AB33" s="20"/>
      <c r="AC33" s="20"/>
      <c r="AD33" s="20"/>
      <c r="AE33" s="20" t="s">
        <v>2761</v>
      </c>
      <c r="AF33" s="20" t="s">
        <v>2761</v>
      </c>
      <c r="AG33" s="31">
        <v>42226</v>
      </c>
      <c r="AH33" s="31"/>
      <c r="AI33" s="32"/>
      <c r="AJ33" s="33">
        <v>42233</v>
      </c>
      <c r="AK33" s="33" t="s">
        <v>2568</v>
      </c>
      <c r="AL33" s="34">
        <v>42233</v>
      </c>
    </row>
    <row r="34" spans="1:38" x14ac:dyDescent="0.15">
      <c r="A34" s="8">
        <v>51561936</v>
      </c>
      <c r="B34" s="29" t="s">
        <v>2762</v>
      </c>
      <c r="C34" s="29" t="s">
        <v>2763</v>
      </c>
      <c r="D34" s="8" t="s">
        <v>2764</v>
      </c>
      <c r="E34" s="8" t="s">
        <v>2765</v>
      </c>
      <c r="F34" s="8"/>
      <c r="G34" s="8"/>
      <c r="H34" s="9" t="s">
        <v>2759</v>
      </c>
      <c r="I34" s="9"/>
      <c r="J34" s="9" t="s">
        <v>2751</v>
      </c>
      <c r="K34" s="8" t="s">
        <v>284</v>
      </c>
      <c r="L34" s="7" t="s">
        <v>59</v>
      </c>
      <c r="M34" s="7" t="s">
        <v>2565</v>
      </c>
      <c r="N34" s="8" t="s">
        <v>162</v>
      </c>
      <c r="O34" s="9" t="s">
        <v>163</v>
      </c>
      <c r="P34" s="8" t="s">
        <v>72</v>
      </c>
      <c r="Q34" s="9"/>
      <c r="R34" s="9"/>
      <c r="S34" s="10">
        <v>42138</v>
      </c>
      <c r="T34" s="10"/>
      <c r="U34" s="12">
        <v>42205</v>
      </c>
      <c r="V34" s="30">
        <v>6634118</v>
      </c>
      <c r="W34" s="20" t="s">
        <v>2766</v>
      </c>
      <c r="X34" s="20"/>
      <c r="Y34" s="20"/>
      <c r="Z34" s="20"/>
      <c r="AA34" s="20"/>
      <c r="AB34" s="20"/>
      <c r="AC34" s="20"/>
      <c r="AD34" s="20"/>
      <c r="AE34" s="20" t="s">
        <v>2767</v>
      </c>
      <c r="AF34" s="20" t="s">
        <v>2767</v>
      </c>
      <c r="AG34" s="31"/>
      <c r="AH34" s="31"/>
      <c r="AI34" s="32"/>
      <c r="AJ34" s="33">
        <v>42210</v>
      </c>
      <c r="AK34" s="33" t="s">
        <v>2661</v>
      </c>
      <c r="AL34" s="34">
        <v>42205</v>
      </c>
    </row>
    <row r="35" spans="1:38" x14ac:dyDescent="0.15">
      <c r="A35" s="8">
        <v>51564573</v>
      </c>
      <c r="B35" s="29" t="s">
        <v>2768</v>
      </c>
      <c r="C35" s="29" t="s">
        <v>2769</v>
      </c>
      <c r="D35" s="8" t="s">
        <v>2770</v>
      </c>
      <c r="E35" s="8" t="s">
        <v>2771</v>
      </c>
      <c r="F35" s="8"/>
      <c r="G35" s="8"/>
      <c r="H35" s="9" t="s">
        <v>2772</v>
      </c>
      <c r="I35" s="9"/>
      <c r="J35" s="9" t="s">
        <v>2751</v>
      </c>
      <c r="K35" s="8" t="s">
        <v>284</v>
      </c>
      <c r="L35" s="7" t="s">
        <v>59</v>
      </c>
      <c r="M35" s="7" t="s">
        <v>2565</v>
      </c>
      <c r="N35" s="8" t="s">
        <v>162</v>
      </c>
      <c r="O35" s="9" t="s">
        <v>394</v>
      </c>
      <c r="P35" s="8" t="s">
        <v>72</v>
      </c>
      <c r="Q35" s="9"/>
      <c r="R35" s="9"/>
      <c r="S35" s="10">
        <v>42159</v>
      </c>
      <c r="T35" s="10"/>
      <c r="U35" s="12">
        <v>42226</v>
      </c>
      <c r="V35" s="30">
        <v>6634216</v>
      </c>
      <c r="W35" s="20" t="s">
        <v>2773</v>
      </c>
      <c r="X35" s="20"/>
      <c r="Y35" s="20"/>
      <c r="Z35" s="20"/>
      <c r="AA35" s="20"/>
      <c r="AB35" s="20"/>
      <c r="AC35" s="20"/>
      <c r="AD35" s="20"/>
      <c r="AE35" s="20" t="s">
        <v>2774</v>
      </c>
      <c r="AF35" s="20" t="s">
        <v>2774</v>
      </c>
      <c r="AG35" s="31">
        <v>42235</v>
      </c>
      <c r="AH35" s="31"/>
      <c r="AI35" s="32"/>
      <c r="AJ35" s="33">
        <v>42248</v>
      </c>
      <c r="AK35" s="33" t="s">
        <v>2581</v>
      </c>
      <c r="AL35" s="34">
        <v>42247</v>
      </c>
    </row>
    <row r="36" spans="1:38" x14ac:dyDescent="0.15">
      <c r="A36" s="8">
        <v>51564569</v>
      </c>
      <c r="B36" s="29" t="s">
        <v>2775</v>
      </c>
      <c r="C36" s="29" t="s">
        <v>2776</v>
      </c>
      <c r="D36" s="8" t="s">
        <v>2777</v>
      </c>
      <c r="E36" s="8" t="s">
        <v>2778</v>
      </c>
      <c r="F36" s="8"/>
      <c r="G36" s="8"/>
      <c r="H36" s="9" t="s">
        <v>2779</v>
      </c>
      <c r="I36" s="9"/>
      <c r="J36" s="9" t="s">
        <v>2751</v>
      </c>
      <c r="K36" s="8" t="s">
        <v>284</v>
      </c>
      <c r="L36" s="7" t="s">
        <v>59</v>
      </c>
      <c r="M36" s="7" t="s">
        <v>2565</v>
      </c>
      <c r="N36" s="8" t="s">
        <v>162</v>
      </c>
      <c r="O36" s="9" t="s">
        <v>394</v>
      </c>
      <c r="P36" s="8" t="s">
        <v>72</v>
      </c>
      <c r="Q36" s="9"/>
      <c r="R36" s="9"/>
      <c r="S36" s="10">
        <v>42159</v>
      </c>
      <c r="T36" s="10"/>
      <c r="U36" s="12">
        <v>42226</v>
      </c>
      <c r="V36" s="30">
        <v>6634217</v>
      </c>
      <c r="W36" s="20" t="s">
        <v>2780</v>
      </c>
      <c r="X36" s="20"/>
      <c r="Y36" s="20"/>
      <c r="Z36" s="20"/>
      <c r="AA36" s="20"/>
      <c r="AB36" s="20"/>
      <c r="AC36" s="20"/>
      <c r="AD36" s="20"/>
      <c r="AE36" s="20" t="s">
        <v>2781</v>
      </c>
      <c r="AF36" s="20" t="s">
        <v>2781</v>
      </c>
      <c r="AG36" s="31"/>
      <c r="AH36" s="31"/>
      <c r="AI36" s="32"/>
      <c r="AJ36" s="33">
        <v>42228</v>
      </c>
      <c r="AK36" s="33" t="s">
        <v>2568</v>
      </c>
      <c r="AL36" s="34">
        <v>42226</v>
      </c>
    </row>
    <row r="37" spans="1:38" x14ac:dyDescent="0.15">
      <c r="A37" s="8">
        <v>51566677</v>
      </c>
      <c r="B37" s="29" t="s">
        <v>2782</v>
      </c>
      <c r="C37" s="29" t="s">
        <v>2783</v>
      </c>
      <c r="D37" s="8" t="s">
        <v>2784</v>
      </c>
      <c r="E37" s="8" t="s">
        <v>2785</v>
      </c>
      <c r="F37" s="8"/>
      <c r="G37" s="8"/>
      <c r="H37" s="9" t="s">
        <v>2779</v>
      </c>
      <c r="I37" s="9"/>
      <c r="J37" s="9" t="s">
        <v>2751</v>
      </c>
      <c r="K37" s="8" t="s">
        <v>284</v>
      </c>
      <c r="L37" s="7" t="s">
        <v>59</v>
      </c>
      <c r="M37" s="7" t="s">
        <v>2565</v>
      </c>
      <c r="N37" s="8" t="s">
        <v>162</v>
      </c>
      <c r="O37" s="9" t="s">
        <v>394</v>
      </c>
      <c r="P37" s="8" t="s">
        <v>72</v>
      </c>
      <c r="Q37" s="9"/>
      <c r="R37" s="9"/>
      <c r="S37" s="10">
        <v>42166</v>
      </c>
      <c r="T37" s="10"/>
      <c r="U37" s="12">
        <v>42226</v>
      </c>
      <c r="V37" s="30">
        <v>6634219</v>
      </c>
      <c r="W37" s="20" t="s">
        <v>2786</v>
      </c>
      <c r="X37" s="20"/>
      <c r="Y37" s="20"/>
      <c r="Z37" s="20"/>
      <c r="AA37" s="20"/>
      <c r="AB37" s="20"/>
      <c r="AC37" s="20"/>
      <c r="AD37" s="20"/>
      <c r="AE37" s="20" t="s">
        <v>2787</v>
      </c>
      <c r="AF37" s="20" t="s">
        <v>2787</v>
      </c>
      <c r="AG37" s="31">
        <v>42248</v>
      </c>
      <c r="AH37" s="31"/>
      <c r="AI37" s="32"/>
      <c r="AJ37" s="33">
        <v>42256</v>
      </c>
      <c r="AK37" s="33" t="s">
        <v>2581</v>
      </c>
      <c r="AL37" s="34">
        <v>42254</v>
      </c>
    </row>
    <row r="38" spans="1:38" x14ac:dyDescent="0.15">
      <c r="A38" s="8">
        <v>51566666</v>
      </c>
      <c r="B38" s="29" t="s">
        <v>2788</v>
      </c>
      <c r="C38" s="29" t="s">
        <v>2789</v>
      </c>
      <c r="D38" s="8" t="s">
        <v>2790</v>
      </c>
      <c r="E38" s="8" t="s">
        <v>2791</v>
      </c>
      <c r="F38" s="8"/>
      <c r="G38" s="8"/>
      <c r="H38" s="9" t="s">
        <v>2779</v>
      </c>
      <c r="I38" s="9"/>
      <c r="J38" s="9" t="s">
        <v>2751</v>
      </c>
      <c r="K38" s="8" t="s">
        <v>58</v>
      </c>
      <c r="L38" s="7" t="s">
        <v>59</v>
      </c>
      <c r="M38" s="7" t="s">
        <v>2565</v>
      </c>
      <c r="N38" s="8" t="s">
        <v>162</v>
      </c>
      <c r="O38" s="9" t="s">
        <v>394</v>
      </c>
      <c r="P38" s="8" t="s">
        <v>72</v>
      </c>
      <c r="Q38" s="9"/>
      <c r="R38" s="9"/>
      <c r="S38" s="10">
        <v>42166</v>
      </c>
      <c r="T38" s="10"/>
      <c r="U38" s="12">
        <v>42226</v>
      </c>
      <c r="V38" s="30">
        <v>6634220</v>
      </c>
      <c r="W38" s="20" t="s">
        <v>2792</v>
      </c>
      <c r="X38" s="20"/>
      <c r="Y38" s="20"/>
      <c r="Z38" s="20"/>
      <c r="AA38" s="20"/>
      <c r="AB38" s="20"/>
      <c r="AC38" s="20"/>
      <c r="AD38" s="20"/>
      <c r="AE38" s="20" t="s">
        <v>2793</v>
      </c>
      <c r="AF38" s="20" t="s">
        <v>2793</v>
      </c>
      <c r="AG38" s="31">
        <v>42219</v>
      </c>
      <c r="AH38" s="31"/>
      <c r="AI38" s="32"/>
      <c r="AJ38" s="33">
        <v>42219</v>
      </c>
      <c r="AK38" s="33" t="s">
        <v>2568</v>
      </c>
      <c r="AL38" s="34">
        <v>42219</v>
      </c>
    </row>
    <row r="39" spans="1:38" x14ac:dyDescent="0.15">
      <c r="A39" s="8">
        <v>51566776</v>
      </c>
      <c r="B39" s="29" t="s">
        <v>2794</v>
      </c>
      <c r="C39" s="29" t="s">
        <v>2795</v>
      </c>
      <c r="D39" s="8" t="s">
        <v>2796</v>
      </c>
      <c r="E39" s="8" t="s">
        <v>2797</v>
      </c>
      <c r="F39" s="8"/>
      <c r="G39" s="8"/>
      <c r="H39" s="9" t="s">
        <v>2772</v>
      </c>
      <c r="I39" s="9"/>
      <c r="J39" s="9" t="s">
        <v>2751</v>
      </c>
      <c r="K39" s="8" t="s">
        <v>58</v>
      </c>
      <c r="L39" s="7" t="s">
        <v>59</v>
      </c>
      <c r="M39" s="7" t="s">
        <v>2565</v>
      </c>
      <c r="N39" s="8" t="s">
        <v>162</v>
      </c>
      <c r="O39" s="9" t="s">
        <v>394</v>
      </c>
      <c r="P39" s="8" t="s">
        <v>72</v>
      </c>
      <c r="Q39" s="9"/>
      <c r="R39" s="9"/>
      <c r="S39" s="10">
        <v>42173</v>
      </c>
      <c r="T39" s="10"/>
      <c r="U39" s="12">
        <v>42226</v>
      </c>
      <c r="V39" s="30">
        <v>6634228</v>
      </c>
      <c r="W39" s="20" t="s">
        <v>2798</v>
      </c>
      <c r="X39" s="20"/>
      <c r="Y39" s="20"/>
      <c r="Z39" s="20"/>
      <c r="AA39" s="20"/>
      <c r="AB39" s="20"/>
      <c r="AC39" s="20"/>
      <c r="AD39" s="20"/>
      <c r="AE39" s="20" t="s">
        <v>2799</v>
      </c>
      <c r="AF39" s="20" t="s">
        <v>2799</v>
      </c>
      <c r="AG39" s="31">
        <v>42226</v>
      </c>
      <c r="AH39" s="31"/>
      <c r="AI39" s="32"/>
      <c r="AJ39" s="33">
        <v>42233</v>
      </c>
      <c r="AK39" s="33" t="s">
        <v>2568</v>
      </c>
      <c r="AL39" s="34">
        <v>42233</v>
      </c>
    </row>
    <row r="40" spans="1:38" x14ac:dyDescent="0.15">
      <c r="A40" s="8">
        <v>51566780</v>
      </c>
      <c r="B40" s="29" t="s">
        <v>2800</v>
      </c>
      <c r="C40" s="29" t="s">
        <v>2801</v>
      </c>
      <c r="D40" s="8" t="s">
        <v>920</v>
      </c>
      <c r="E40" s="8" t="s">
        <v>2802</v>
      </c>
      <c r="F40" s="8"/>
      <c r="G40" s="8"/>
      <c r="H40" s="9" t="s">
        <v>2772</v>
      </c>
      <c r="I40" s="9"/>
      <c r="J40" s="9" t="s">
        <v>2751</v>
      </c>
      <c r="K40" s="8" t="s">
        <v>284</v>
      </c>
      <c r="L40" s="7" t="s">
        <v>59</v>
      </c>
      <c r="M40" s="7" t="s">
        <v>2565</v>
      </c>
      <c r="N40" s="8" t="s">
        <v>162</v>
      </c>
      <c r="O40" s="9" t="s">
        <v>394</v>
      </c>
      <c r="P40" s="8" t="s">
        <v>72</v>
      </c>
      <c r="Q40" s="9"/>
      <c r="R40" s="9"/>
      <c r="S40" s="10">
        <v>42173</v>
      </c>
      <c r="T40" s="10"/>
      <c r="U40" s="12">
        <v>42226</v>
      </c>
      <c r="V40" s="30">
        <v>6634229</v>
      </c>
      <c r="W40" s="20" t="s">
        <v>2803</v>
      </c>
      <c r="X40" s="20"/>
      <c r="Y40" s="20"/>
      <c r="Z40" s="20"/>
      <c r="AA40" s="20"/>
      <c r="AB40" s="20"/>
      <c r="AC40" s="20"/>
      <c r="AD40" s="20"/>
      <c r="AE40" s="20" t="s">
        <v>2804</v>
      </c>
      <c r="AF40" s="20" t="s">
        <v>2804</v>
      </c>
      <c r="AG40" s="31">
        <v>42248</v>
      </c>
      <c r="AH40" s="31"/>
      <c r="AI40" s="32"/>
      <c r="AJ40" s="33">
        <v>42256</v>
      </c>
      <c r="AK40" s="33" t="s">
        <v>2581</v>
      </c>
      <c r="AL40" s="34">
        <v>42254</v>
      </c>
    </row>
    <row r="41" spans="1:38" x14ac:dyDescent="0.15">
      <c r="A41" s="8">
        <v>51558116</v>
      </c>
      <c r="B41" s="29" t="s">
        <v>2805</v>
      </c>
      <c r="C41" s="29" t="s">
        <v>2806</v>
      </c>
      <c r="D41" s="8" t="s">
        <v>2807</v>
      </c>
      <c r="E41" s="8" t="s">
        <v>2808</v>
      </c>
      <c r="F41" s="8"/>
      <c r="G41" s="8"/>
      <c r="H41" s="9" t="s">
        <v>2809</v>
      </c>
      <c r="I41" s="9"/>
      <c r="J41" s="9" t="s">
        <v>2729</v>
      </c>
      <c r="K41" s="8" t="s">
        <v>284</v>
      </c>
      <c r="L41" s="7" t="s">
        <v>59</v>
      </c>
      <c r="M41" s="7" t="s">
        <v>2565</v>
      </c>
      <c r="N41" s="8" t="s">
        <v>151</v>
      </c>
      <c r="O41" s="9" t="s">
        <v>163</v>
      </c>
      <c r="P41" s="8" t="s">
        <v>62</v>
      </c>
      <c r="Q41" s="9"/>
      <c r="R41" s="9"/>
      <c r="S41" s="10">
        <v>42109</v>
      </c>
      <c r="T41" s="10"/>
      <c r="U41" s="12"/>
      <c r="V41" s="30">
        <v>6634103</v>
      </c>
      <c r="W41" s="20"/>
      <c r="X41" s="20"/>
      <c r="Y41" s="20"/>
      <c r="Z41" s="20"/>
      <c r="AA41" s="20"/>
      <c r="AB41" s="20"/>
      <c r="AC41" s="20"/>
      <c r="AD41" s="20"/>
      <c r="AE41" s="20" t="s">
        <v>2810</v>
      </c>
      <c r="AF41" s="20" t="s">
        <v>2810</v>
      </c>
      <c r="AG41" s="31">
        <v>42270</v>
      </c>
      <c r="AH41" s="31"/>
      <c r="AI41" s="32"/>
      <c r="AJ41" s="33">
        <v>42276</v>
      </c>
      <c r="AK41" s="33" t="s">
        <v>2581</v>
      </c>
      <c r="AL41" s="34">
        <v>42275</v>
      </c>
    </row>
    <row r="42" spans="1:38" x14ac:dyDescent="0.15">
      <c r="A42" s="8">
        <v>51562701</v>
      </c>
      <c r="B42" s="29" t="s">
        <v>2811</v>
      </c>
      <c r="C42" s="29" t="s">
        <v>2812</v>
      </c>
      <c r="D42" s="8" t="s">
        <v>2813</v>
      </c>
      <c r="E42" s="8" t="s">
        <v>421</v>
      </c>
      <c r="F42" s="8"/>
      <c r="G42" s="8"/>
      <c r="H42" s="9" t="s">
        <v>2814</v>
      </c>
      <c r="I42" s="9"/>
      <c r="J42" s="9" t="s">
        <v>2658</v>
      </c>
      <c r="K42" s="8" t="s">
        <v>284</v>
      </c>
      <c r="L42" s="7" t="s">
        <v>59</v>
      </c>
      <c r="M42" s="7" t="s">
        <v>2565</v>
      </c>
      <c r="N42" s="8" t="s">
        <v>151</v>
      </c>
      <c r="O42" s="9"/>
      <c r="P42" s="8" t="s">
        <v>62</v>
      </c>
      <c r="Q42" s="9"/>
      <c r="R42" s="9"/>
      <c r="S42" s="10">
        <v>42145</v>
      </c>
      <c r="T42" s="10"/>
      <c r="U42" s="12"/>
      <c r="V42" s="30">
        <v>6634173</v>
      </c>
      <c r="W42" s="20"/>
      <c r="X42" s="20"/>
      <c r="Y42" s="20"/>
      <c r="Z42" s="20"/>
      <c r="AA42" s="20"/>
      <c r="AB42" s="20"/>
      <c r="AC42" s="20"/>
      <c r="AD42" s="20"/>
      <c r="AE42" s="20" t="s">
        <v>2815</v>
      </c>
      <c r="AF42" s="20" t="s">
        <v>2815</v>
      </c>
      <c r="AG42" s="31">
        <v>42219</v>
      </c>
      <c r="AH42" s="31"/>
      <c r="AI42" s="32"/>
      <c r="AJ42" s="33">
        <v>42224</v>
      </c>
      <c r="AK42" s="33" t="s">
        <v>2568</v>
      </c>
      <c r="AL42" s="34">
        <v>42219</v>
      </c>
    </row>
    <row r="43" spans="1:38" x14ac:dyDescent="0.15">
      <c r="A43" s="8">
        <v>51558117</v>
      </c>
      <c r="B43" s="29" t="s">
        <v>2816</v>
      </c>
      <c r="C43" s="29" t="s">
        <v>2817</v>
      </c>
      <c r="D43" s="8" t="s">
        <v>2818</v>
      </c>
      <c r="E43" s="8" t="s">
        <v>2819</v>
      </c>
      <c r="F43" s="8"/>
      <c r="G43" s="8"/>
      <c r="H43" s="9" t="s">
        <v>2809</v>
      </c>
      <c r="I43" s="9"/>
      <c r="J43" s="9" t="s">
        <v>2729</v>
      </c>
      <c r="K43" s="8" t="s">
        <v>284</v>
      </c>
      <c r="L43" s="7" t="s">
        <v>59</v>
      </c>
      <c r="M43" s="7" t="s">
        <v>2565</v>
      </c>
      <c r="N43" s="8" t="s">
        <v>151</v>
      </c>
      <c r="O43" s="9"/>
      <c r="P43" s="8" t="s">
        <v>62</v>
      </c>
      <c r="Q43" s="9"/>
      <c r="R43" s="9"/>
      <c r="S43" s="10">
        <v>42109</v>
      </c>
      <c r="T43" s="10"/>
      <c r="U43" s="12"/>
      <c r="V43" s="30">
        <v>6634102</v>
      </c>
      <c r="W43" s="20"/>
      <c r="X43" s="20"/>
      <c r="Y43" s="20"/>
      <c r="Z43" s="20"/>
      <c r="AA43" s="20"/>
      <c r="AB43" s="20"/>
      <c r="AC43" s="20"/>
      <c r="AD43" s="20"/>
      <c r="AE43" s="20" t="s">
        <v>2820</v>
      </c>
      <c r="AF43" s="20" t="s">
        <v>2820</v>
      </c>
      <c r="AG43" s="31">
        <v>42212</v>
      </c>
      <c r="AH43" s="31"/>
      <c r="AI43" s="32"/>
      <c r="AJ43" s="33">
        <v>42228</v>
      </c>
      <c r="AK43" s="33" t="s">
        <v>2568</v>
      </c>
      <c r="AL43" s="34">
        <v>42226</v>
      </c>
    </row>
    <row r="44" spans="1:38" x14ac:dyDescent="0.15">
      <c r="A44" s="8">
        <v>51559930</v>
      </c>
      <c r="B44" s="29" t="s">
        <v>2821</v>
      </c>
      <c r="C44" s="29" t="s">
        <v>2822</v>
      </c>
      <c r="D44" s="8" t="s">
        <v>2823</v>
      </c>
      <c r="E44" s="8" t="s">
        <v>2824</v>
      </c>
      <c r="F44" s="8"/>
      <c r="G44" s="8"/>
      <c r="H44" s="9" t="s">
        <v>2825</v>
      </c>
      <c r="I44" s="9"/>
      <c r="J44" s="9" t="s">
        <v>2729</v>
      </c>
      <c r="K44" s="8" t="s">
        <v>284</v>
      </c>
      <c r="L44" s="7" t="s">
        <v>59</v>
      </c>
      <c r="M44" s="7" t="s">
        <v>2565</v>
      </c>
      <c r="N44" s="8" t="s">
        <v>151</v>
      </c>
      <c r="O44" s="9"/>
      <c r="P44" s="8" t="s">
        <v>62</v>
      </c>
      <c r="Q44" s="9"/>
      <c r="R44" s="9"/>
      <c r="S44" s="10"/>
      <c r="T44" s="10"/>
      <c r="U44" s="12"/>
      <c r="V44" s="30"/>
      <c r="W44" s="20"/>
      <c r="X44" s="20"/>
      <c r="Y44" s="20"/>
      <c r="Z44" s="20"/>
      <c r="AA44" s="20"/>
      <c r="AB44" s="20"/>
      <c r="AC44" s="20"/>
      <c r="AD44" s="20"/>
      <c r="AE44" s="20" t="s">
        <v>2826</v>
      </c>
      <c r="AF44" s="20" t="s">
        <v>2826</v>
      </c>
      <c r="AG44" s="31"/>
      <c r="AH44" s="31"/>
      <c r="AI44" s="32"/>
      <c r="AJ44" s="33">
        <v>42210</v>
      </c>
      <c r="AK44" s="33" t="s">
        <v>2661</v>
      </c>
      <c r="AL44" s="34">
        <v>42205</v>
      </c>
    </row>
    <row r="45" spans="1:38" x14ac:dyDescent="0.15">
      <c r="A45" s="8">
        <v>51548767</v>
      </c>
      <c r="B45" s="29" t="s">
        <v>2827</v>
      </c>
      <c r="C45" s="29" t="s">
        <v>2828</v>
      </c>
      <c r="D45" s="8" t="s">
        <v>2829</v>
      </c>
      <c r="E45" s="8" t="s">
        <v>2830</v>
      </c>
      <c r="F45" s="8" t="s">
        <v>2831</v>
      </c>
      <c r="G45" s="8"/>
      <c r="H45" s="9" t="s">
        <v>2814</v>
      </c>
      <c r="I45" s="9"/>
      <c r="J45" s="9" t="s">
        <v>2658</v>
      </c>
      <c r="K45" s="8" t="s">
        <v>284</v>
      </c>
      <c r="L45" s="7" t="s">
        <v>59</v>
      </c>
      <c r="M45" s="7" t="s">
        <v>2565</v>
      </c>
      <c r="N45" s="8" t="s">
        <v>151</v>
      </c>
      <c r="O45" s="9" t="s">
        <v>93</v>
      </c>
      <c r="P45" s="8" t="s">
        <v>62</v>
      </c>
      <c r="Q45" s="9"/>
      <c r="R45" s="9"/>
      <c r="S45" s="10">
        <v>42058</v>
      </c>
      <c r="T45" s="10"/>
      <c r="U45" s="12"/>
      <c r="V45" s="30">
        <v>6634049</v>
      </c>
      <c r="W45" s="20" t="s">
        <v>2832</v>
      </c>
      <c r="X45" s="20"/>
      <c r="Y45" s="20"/>
      <c r="Z45" s="20"/>
      <c r="AA45" s="20"/>
      <c r="AB45" s="20"/>
      <c r="AC45" s="20"/>
      <c r="AD45" s="20"/>
      <c r="AE45" s="20" t="s">
        <v>2833</v>
      </c>
      <c r="AF45" s="20" t="s">
        <v>2833</v>
      </c>
      <c r="AG45" s="31">
        <v>42244</v>
      </c>
      <c r="AH45" s="31"/>
      <c r="AI45" s="32"/>
      <c r="AJ45" s="33">
        <v>42262</v>
      </c>
      <c r="AK45" s="33" t="s">
        <v>2581</v>
      </c>
      <c r="AL45" s="34">
        <v>42261</v>
      </c>
    </row>
    <row r="46" spans="1:38" x14ac:dyDescent="0.15">
      <c r="A46" s="8">
        <v>51548769</v>
      </c>
      <c r="B46" s="29" t="s">
        <v>2834</v>
      </c>
      <c r="C46" s="29" t="s">
        <v>2835</v>
      </c>
      <c r="D46" s="8" t="s">
        <v>2836</v>
      </c>
      <c r="E46" s="8" t="s">
        <v>2837</v>
      </c>
      <c r="F46" s="8" t="s">
        <v>2838</v>
      </c>
      <c r="G46" s="8"/>
      <c r="H46" s="9" t="s">
        <v>2814</v>
      </c>
      <c r="I46" s="9"/>
      <c r="J46" s="9" t="s">
        <v>2658</v>
      </c>
      <c r="K46" s="8" t="s">
        <v>284</v>
      </c>
      <c r="L46" s="7" t="s">
        <v>59</v>
      </c>
      <c r="M46" s="7" t="s">
        <v>2565</v>
      </c>
      <c r="N46" s="8" t="s">
        <v>151</v>
      </c>
      <c r="O46" s="9" t="s">
        <v>93</v>
      </c>
      <c r="P46" s="8" t="s">
        <v>62</v>
      </c>
      <c r="Q46" s="9"/>
      <c r="R46" s="9"/>
      <c r="S46" s="10">
        <v>42058</v>
      </c>
      <c r="T46" s="10"/>
      <c r="U46" s="12"/>
      <c r="V46" s="30">
        <v>6634051</v>
      </c>
      <c r="W46" s="20" t="s">
        <v>2839</v>
      </c>
      <c r="X46" s="20"/>
      <c r="Y46" s="20"/>
      <c r="Z46" s="20"/>
      <c r="AA46" s="20"/>
      <c r="AB46" s="20"/>
      <c r="AC46" s="20"/>
      <c r="AD46" s="20"/>
      <c r="AE46" s="20" t="s">
        <v>2840</v>
      </c>
      <c r="AF46" s="20" t="s">
        <v>2840</v>
      </c>
      <c r="AG46" s="31">
        <v>42262</v>
      </c>
      <c r="AH46" s="31"/>
      <c r="AI46" s="32"/>
      <c r="AJ46" s="33">
        <v>42276</v>
      </c>
      <c r="AK46" s="33" t="s">
        <v>2581</v>
      </c>
      <c r="AL46" s="34">
        <v>42275</v>
      </c>
    </row>
    <row r="47" spans="1:38" x14ac:dyDescent="0.15">
      <c r="A47" s="8">
        <v>51558134</v>
      </c>
      <c r="B47" s="29" t="s">
        <v>2841</v>
      </c>
      <c r="C47" s="29" t="s">
        <v>2842</v>
      </c>
      <c r="D47" s="8" t="s">
        <v>1530</v>
      </c>
      <c r="E47" s="8" t="s">
        <v>2843</v>
      </c>
      <c r="F47" s="8" t="s">
        <v>2844</v>
      </c>
      <c r="G47" s="8"/>
      <c r="H47" s="9" t="s">
        <v>2809</v>
      </c>
      <c r="I47" s="9"/>
      <c r="J47" s="9" t="s">
        <v>2729</v>
      </c>
      <c r="K47" s="8" t="s">
        <v>284</v>
      </c>
      <c r="L47" s="7" t="s">
        <v>59</v>
      </c>
      <c r="M47" s="7" t="s">
        <v>2565</v>
      </c>
      <c r="N47" s="8" t="s">
        <v>151</v>
      </c>
      <c r="O47" s="9" t="s">
        <v>163</v>
      </c>
      <c r="P47" s="8" t="s">
        <v>62</v>
      </c>
      <c r="Q47" s="9"/>
      <c r="R47" s="9"/>
      <c r="S47" s="10">
        <v>42114</v>
      </c>
      <c r="T47" s="10"/>
      <c r="U47" s="12"/>
      <c r="V47" s="30">
        <v>6634109</v>
      </c>
      <c r="W47" s="20" t="s">
        <v>2845</v>
      </c>
      <c r="X47" s="20"/>
      <c r="Y47" s="20"/>
      <c r="Z47" s="20"/>
      <c r="AA47" s="20"/>
      <c r="AB47" s="20"/>
      <c r="AC47" s="20"/>
      <c r="AD47" s="20"/>
      <c r="AE47" s="20" t="s">
        <v>2846</v>
      </c>
      <c r="AF47" s="20" t="s">
        <v>2846</v>
      </c>
      <c r="AG47" s="31">
        <v>42278</v>
      </c>
      <c r="AH47" s="31"/>
      <c r="AI47" s="32"/>
      <c r="AJ47" s="33">
        <v>42278</v>
      </c>
      <c r="AK47" s="33" t="s">
        <v>2625</v>
      </c>
      <c r="AL47" s="34">
        <v>42275</v>
      </c>
    </row>
    <row r="48" spans="1:38" x14ac:dyDescent="0.15">
      <c r="A48" s="8">
        <v>51556046</v>
      </c>
      <c r="B48" s="29" t="s">
        <v>2847</v>
      </c>
      <c r="C48" s="29" t="s">
        <v>2848</v>
      </c>
      <c r="D48" s="8" t="s">
        <v>2849</v>
      </c>
      <c r="E48" s="8" t="s">
        <v>2850</v>
      </c>
      <c r="F48" s="8" t="s">
        <v>2851</v>
      </c>
      <c r="G48" s="8"/>
      <c r="H48" s="9" t="s">
        <v>2809</v>
      </c>
      <c r="I48" s="9"/>
      <c r="J48" s="9" t="s">
        <v>2729</v>
      </c>
      <c r="K48" s="8" t="s">
        <v>284</v>
      </c>
      <c r="L48" s="7" t="s">
        <v>59</v>
      </c>
      <c r="M48" s="7" t="s">
        <v>2565</v>
      </c>
      <c r="N48" s="8" t="s">
        <v>151</v>
      </c>
      <c r="O48" s="9" t="s">
        <v>163</v>
      </c>
      <c r="P48" s="8" t="s">
        <v>62</v>
      </c>
      <c r="Q48" s="9"/>
      <c r="R48" s="9"/>
      <c r="S48" s="10">
        <v>42100</v>
      </c>
      <c r="T48" s="10"/>
      <c r="U48" s="12">
        <v>42163</v>
      </c>
      <c r="V48" s="30">
        <v>6634110</v>
      </c>
      <c r="W48" s="20" t="s">
        <v>2852</v>
      </c>
      <c r="X48" s="20"/>
      <c r="Y48" s="20"/>
      <c r="Z48" s="20"/>
      <c r="AA48" s="20"/>
      <c r="AB48" s="20"/>
      <c r="AC48" s="20"/>
      <c r="AD48" s="20"/>
      <c r="AE48" s="20" t="s">
        <v>2853</v>
      </c>
      <c r="AF48" s="20" t="s">
        <v>2853</v>
      </c>
      <c r="AG48" s="31">
        <v>42270</v>
      </c>
      <c r="AH48" s="31"/>
      <c r="AI48" s="32"/>
      <c r="AJ48" s="33">
        <v>42276</v>
      </c>
      <c r="AK48" s="33" t="s">
        <v>2581</v>
      </c>
      <c r="AL48" s="34">
        <v>42275</v>
      </c>
    </row>
    <row r="49" spans="1:38" x14ac:dyDescent="0.15">
      <c r="A49" s="8">
        <v>51566667</v>
      </c>
      <c r="B49" s="29" t="s">
        <v>2854</v>
      </c>
      <c r="C49" s="29" t="s">
        <v>2855</v>
      </c>
      <c r="D49" s="8" t="s">
        <v>2856</v>
      </c>
      <c r="E49" s="8" t="s">
        <v>2650</v>
      </c>
      <c r="F49" s="8"/>
      <c r="G49" s="8"/>
      <c r="H49" s="9" t="s">
        <v>2857</v>
      </c>
      <c r="I49" s="9"/>
      <c r="J49" s="9" t="s">
        <v>2729</v>
      </c>
      <c r="K49" s="8" t="s">
        <v>284</v>
      </c>
      <c r="L49" s="7" t="s">
        <v>59</v>
      </c>
      <c r="M49" s="7" t="s">
        <v>2565</v>
      </c>
      <c r="N49" s="8" t="s">
        <v>151</v>
      </c>
      <c r="O49" s="9" t="s">
        <v>71</v>
      </c>
      <c r="P49" s="8" t="s">
        <v>62</v>
      </c>
      <c r="Q49" s="9"/>
      <c r="R49" s="9"/>
      <c r="S49" s="10"/>
      <c r="T49" s="10"/>
      <c r="U49" s="12"/>
      <c r="V49" s="30">
        <v>6634207</v>
      </c>
      <c r="W49" s="20" t="s">
        <v>2858</v>
      </c>
      <c r="X49" s="20"/>
      <c r="Y49" s="20"/>
      <c r="Z49" s="20"/>
      <c r="AA49" s="20"/>
      <c r="AB49" s="20"/>
      <c r="AC49" s="20"/>
      <c r="AD49" s="20"/>
      <c r="AE49" s="20" t="s">
        <v>2859</v>
      </c>
      <c r="AF49" s="20" t="s">
        <v>2859</v>
      </c>
      <c r="AG49" s="31">
        <v>42233</v>
      </c>
      <c r="AH49" s="31"/>
      <c r="AI49" s="32"/>
      <c r="AJ49" s="33">
        <v>42248</v>
      </c>
      <c r="AK49" s="33" t="s">
        <v>2581</v>
      </c>
      <c r="AL49" s="34">
        <v>42247</v>
      </c>
    </row>
    <row r="50" spans="1:38" x14ac:dyDescent="0.15">
      <c r="A50" s="8">
        <v>51567697</v>
      </c>
      <c r="B50" s="29" t="s">
        <v>2860</v>
      </c>
      <c r="C50" s="29" t="s">
        <v>2861</v>
      </c>
      <c r="D50" s="8" t="s">
        <v>2862</v>
      </c>
      <c r="E50" s="8" t="s">
        <v>2863</v>
      </c>
      <c r="F50" s="8"/>
      <c r="G50" s="8"/>
      <c r="H50" s="9" t="s">
        <v>2857</v>
      </c>
      <c r="I50" s="9"/>
      <c r="J50" s="9" t="s">
        <v>2729</v>
      </c>
      <c r="K50" s="8" t="s">
        <v>284</v>
      </c>
      <c r="L50" s="7" t="s">
        <v>59</v>
      </c>
      <c r="M50" s="7" t="s">
        <v>2565</v>
      </c>
      <c r="N50" s="8" t="s">
        <v>151</v>
      </c>
      <c r="O50" s="9" t="s">
        <v>71</v>
      </c>
      <c r="P50" s="8" t="s">
        <v>62</v>
      </c>
      <c r="Q50" s="9"/>
      <c r="R50" s="9"/>
      <c r="S50" s="10"/>
      <c r="T50" s="10"/>
      <c r="U50" s="12"/>
      <c r="V50" s="30">
        <v>6634211</v>
      </c>
      <c r="W50" s="20" t="s">
        <v>2864</v>
      </c>
      <c r="X50" s="20"/>
      <c r="Y50" s="20"/>
      <c r="Z50" s="20"/>
      <c r="AA50" s="20"/>
      <c r="AB50" s="20"/>
      <c r="AC50" s="20"/>
      <c r="AD50" s="20"/>
      <c r="AE50" s="20" t="s">
        <v>2865</v>
      </c>
      <c r="AF50" s="20" t="s">
        <v>2865</v>
      </c>
      <c r="AG50" s="31">
        <v>42268</v>
      </c>
      <c r="AH50" s="31"/>
      <c r="AI50" s="32"/>
      <c r="AJ50" s="33">
        <v>42276</v>
      </c>
      <c r="AK50" s="33" t="s">
        <v>2581</v>
      </c>
      <c r="AL50" s="34">
        <v>42275</v>
      </c>
    </row>
    <row r="51" spans="1:38" x14ac:dyDescent="0.15">
      <c r="A51" s="8">
        <v>51566674</v>
      </c>
      <c r="B51" s="29" t="s">
        <v>2866</v>
      </c>
      <c r="C51" s="29" t="s">
        <v>2867</v>
      </c>
      <c r="D51" s="8" t="s">
        <v>2868</v>
      </c>
      <c r="E51" s="8" t="s">
        <v>2542</v>
      </c>
      <c r="F51" s="8"/>
      <c r="G51" s="8"/>
      <c r="H51" s="9" t="s">
        <v>2857</v>
      </c>
      <c r="I51" s="9"/>
      <c r="J51" s="9" t="s">
        <v>2729</v>
      </c>
      <c r="K51" s="8" t="s">
        <v>284</v>
      </c>
      <c r="L51" s="7" t="s">
        <v>59</v>
      </c>
      <c r="M51" s="7" t="s">
        <v>2565</v>
      </c>
      <c r="N51" s="8" t="s">
        <v>151</v>
      </c>
      <c r="O51" s="9" t="s">
        <v>71</v>
      </c>
      <c r="P51" s="8" t="s">
        <v>62</v>
      </c>
      <c r="Q51" s="9"/>
      <c r="R51" s="9"/>
      <c r="S51" s="10"/>
      <c r="T51" s="10"/>
      <c r="U51" s="12"/>
      <c r="V51" s="30">
        <v>6634206</v>
      </c>
      <c r="W51" s="20" t="s">
        <v>2869</v>
      </c>
      <c r="X51" s="20"/>
      <c r="Y51" s="20"/>
      <c r="Z51" s="20"/>
      <c r="AA51" s="20"/>
      <c r="AB51" s="20"/>
      <c r="AC51" s="20"/>
      <c r="AD51" s="20"/>
      <c r="AE51" s="20" t="s">
        <v>2870</v>
      </c>
      <c r="AF51" s="20" t="s">
        <v>2870</v>
      </c>
      <c r="AG51" s="31">
        <v>42264</v>
      </c>
      <c r="AH51" s="31"/>
      <c r="AI51" s="32"/>
      <c r="AJ51" s="33">
        <v>42264</v>
      </c>
      <c r="AK51" s="33" t="s">
        <v>2581</v>
      </c>
      <c r="AL51" s="34">
        <v>42261</v>
      </c>
    </row>
    <row r="52" spans="1:38" x14ac:dyDescent="0.15">
      <c r="A52" s="8">
        <v>51560975</v>
      </c>
      <c r="B52" s="29" t="s">
        <v>2871</v>
      </c>
      <c r="C52" s="29" t="s">
        <v>2872</v>
      </c>
      <c r="D52" s="8" t="s">
        <v>2873</v>
      </c>
      <c r="E52" s="8" t="s">
        <v>2874</v>
      </c>
      <c r="F52" s="8"/>
      <c r="G52" s="8"/>
      <c r="H52" s="9" t="s">
        <v>2598</v>
      </c>
      <c r="I52" s="9"/>
      <c r="J52" s="9" t="s">
        <v>2564</v>
      </c>
      <c r="K52" s="8" t="s">
        <v>284</v>
      </c>
      <c r="L52" s="7" t="s">
        <v>59</v>
      </c>
      <c r="M52" s="7" t="s">
        <v>2565</v>
      </c>
      <c r="N52" s="8" t="s">
        <v>496</v>
      </c>
      <c r="O52" s="9" t="s">
        <v>71</v>
      </c>
      <c r="P52" s="8" t="s">
        <v>62</v>
      </c>
      <c r="Q52" s="9"/>
      <c r="R52" s="9"/>
      <c r="S52" s="10">
        <v>42131</v>
      </c>
      <c r="T52" s="10"/>
      <c r="U52" s="12">
        <v>42205</v>
      </c>
      <c r="V52" s="30">
        <v>6634137</v>
      </c>
      <c r="W52" s="20" t="s">
        <v>2875</v>
      </c>
      <c r="X52" s="20"/>
      <c r="Y52" s="20"/>
      <c r="Z52" s="20"/>
      <c r="AA52" s="20"/>
      <c r="AB52" s="20"/>
      <c r="AC52" s="20"/>
      <c r="AD52" s="20"/>
      <c r="AE52" s="20" t="s">
        <v>2876</v>
      </c>
      <c r="AF52" s="20" t="s">
        <v>2876</v>
      </c>
      <c r="AG52" s="31">
        <v>42283</v>
      </c>
      <c r="AH52" s="31"/>
      <c r="AI52" s="32"/>
      <c r="AJ52" s="33">
        <v>42291</v>
      </c>
      <c r="AK52" s="33" t="s">
        <v>2625</v>
      </c>
      <c r="AL52" s="34">
        <v>42289</v>
      </c>
    </row>
    <row r="53" spans="1:38" x14ac:dyDescent="0.15">
      <c r="A53" s="8">
        <v>51578648</v>
      </c>
      <c r="B53" s="29" t="s">
        <v>2877</v>
      </c>
      <c r="C53" s="29" t="s">
        <v>2878</v>
      </c>
      <c r="D53" s="8" t="s">
        <v>2879</v>
      </c>
      <c r="E53" s="8" t="s">
        <v>2880</v>
      </c>
      <c r="F53" s="8"/>
      <c r="G53" s="8"/>
      <c r="H53" s="9" t="s">
        <v>2666</v>
      </c>
      <c r="I53" s="9"/>
      <c r="J53" s="9" t="s">
        <v>2658</v>
      </c>
      <c r="K53" s="8" t="s">
        <v>58</v>
      </c>
      <c r="L53" s="7" t="s">
        <v>2745</v>
      </c>
      <c r="M53" s="7" t="s">
        <v>2565</v>
      </c>
      <c r="N53" s="8" t="s">
        <v>334</v>
      </c>
      <c r="O53" s="9" t="s">
        <v>61</v>
      </c>
      <c r="P53" s="8" t="s">
        <v>72</v>
      </c>
      <c r="Q53" s="9"/>
      <c r="R53" s="9"/>
      <c r="S53" s="10"/>
      <c r="T53" s="10"/>
      <c r="U53" s="12"/>
      <c r="V53" s="30">
        <v>6634298</v>
      </c>
      <c r="W53" s="20" t="s">
        <v>2881</v>
      </c>
      <c r="X53" s="20"/>
      <c r="Y53" s="20"/>
      <c r="Z53" s="20"/>
      <c r="AA53" s="20"/>
      <c r="AB53" s="20"/>
      <c r="AC53" s="20"/>
      <c r="AD53" s="20"/>
      <c r="AE53" s="20"/>
      <c r="AF53" s="20"/>
      <c r="AG53" s="31"/>
      <c r="AH53" s="31"/>
      <c r="AI53" s="32"/>
      <c r="AJ53" s="32">
        <v>42297</v>
      </c>
      <c r="AK53" s="33" t="s">
        <v>2625</v>
      </c>
      <c r="AL53" s="34">
        <v>42296</v>
      </c>
    </row>
    <row r="54" spans="1:38" x14ac:dyDescent="0.15">
      <c r="A54" s="8">
        <v>51498431</v>
      </c>
      <c r="B54" s="29" t="s">
        <v>2882</v>
      </c>
      <c r="C54" s="29" t="s">
        <v>2883</v>
      </c>
      <c r="D54" s="8" t="s">
        <v>2884</v>
      </c>
      <c r="E54" s="8" t="s">
        <v>2885</v>
      </c>
      <c r="F54" s="8"/>
      <c r="G54" s="8"/>
      <c r="H54" s="9" t="s">
        <v>2886</v>
      </c>
      <c r="I54" s="9"/>
      <c r="J54" s="9"/>
      <c r="K54" s="8" t="s">
        <v>275</v>
      </c>
      <c r="L54" s="7" t="s">
        <v>59</v>
      </c>
      <c r="M54" s="7" t="s">
        <v>2565</v>
      </c>
      <c r="N54" s="8" t="s">
        <v>162</v>
      </c>
      <c r="O54" s="9" t="s">
        <v>93</v>
      </c>
      <c r="P54" s="8" t="s">
        <v>72</v>
      </c>
      <c r="Q54" s="9"/>
      <c r="R54" s="9"/>
      <c r="S54" s="10">
        <v>42065</v>
      </c>
      <c r="T54" s="10"/>
      <c r="U54" s="12">
        <v>42149</v>
      </c>
      <c r="V54" s="30">
        <v>6634082</v>
      </c>
      <c r="W54" s="20" t="s">
        <v>2887</v>
      </c>
      <c r="X54" s="20"/>
      <c r="Y54" s="20"/>
      <c r="Z54" s="20"/>
      <c r="AA54" s="20"/>
      <c r="AB54" s="20"/>
      <c r="AC54" s="20"/>
      <c r="AD54" s="20"/>
      <c r="AE54" s="20" t="s">
        <v>2888</v>
      </c>
      <c r="AF54" s="20" t="s">
        <v>2888</v>
      </c>
      <c r="AG54" s="31"/>
      <c r="AH54" s="31"/>
      <c r="AI54" s="32"/>
      <c r="AJ54" s="32">
        <v>42289</v>
      </c>
      <c r="AK54" s="33" t="s">
        <v>2625</v>
      </c>
      <c r="AL54" s="34">
        <v>42289</v>
      </c>
    </row>
    <row r="55" spans="1:38" x14ac:dyDescent="0.15">
      <c r="A55" s="8">
        <v>51556045</v>
      </c>
      <c r="B55" s="29" t="s">
        <v>2889</v>
      </c>
      <c r="C55" s="29" t="s">
        <v>2890</v>
      </c>
      <c r="D55" s="8" t="s">
        <v>2891</v>
      </c>
      <c r="E55" s="8" t="s">
        <v>2892</v>
      </c>
      <c r="F55" s="8"/>
      <c r="G55" s="8"/>
      <c r="H55" s="9" t="s">
        <v>2893</v>
      </c>
      <c r="I55" s="9"/>
      <c r="J55" s="9" t="s">
        <v>2751</v>
      </c>
      <c r="K55" s="8" t="s">
        <v>284</v>
      </c>
      <c r="L55" s="7" t="s">
        <v>59</v>
      </c>
      <c r="M55" s="7" t="s">
        <v>2565</v>
      </c>
      <c r="N55" s="8" t="s">
        <v>162</v>
      </c>
      <c r="O55" s="9" t="s">
        <v>93</v>
      </c>
      <c r="P55" s="8" t="s">
        <v>72</v>
      </c>
      <c r="Q55" s="9"/>
      <c r="R55" s="9"/>
      <c r="S55" s="10">
        <v>42100</v>
      </c>
      <c r="T55" s="10"/>
      <c r="U55" s="12">
        <v>42149</v>
      </c>
      <c r="V55" s="30">
        <v>6634090</v>
      </c>
      <c r="W55" s="20" t="s">
        <v>2894</v>
      </c>
      <c r="X55" s="20"/>
      <c r="Y55" s="20"/>
      <c r="Z55" s="20"/>
      <c r="AA55" s="20"/>
      <c r="AB55" s="20"/>
      <c r="AC55" s="20"/>
      <c r="AD55" s="20"/>
      <c r="AE55" s="20" t="s">
        <v>2895</v>
      </c>
      <c r="AF55" s="20" t="s">
        <v>2895</v>
      </c>
      <c r="AG55" s="31"/>
      <c r="AH55" s="31"/>
      <c r="AI55" s="32"/>
      <c r="AJ55" s="33">
        <v>42310</v>
      </c>
      <c r="AK55" s="33" t="s">
        <v>2896</v>
      </c>
      <c r="AL55" s="34">
        <v>42310</v>
      </c>
    </row>
    <row r="56" spans="1:38" x14ac:dyDescent="0.15">
      <c r="A56" s="35">
        <v>51543727</v>
      </c>
      <c r="B56" s="29" t="s">
        <v>2897</v>
      </c>
      <c r="C56" s="29" t="s">
        <v>2898</v>
      </c>
      <c r="D56" s="8" t="s">
        <v>2899</v>
      </c>
      <c r="E56" s="8" t="s">
        <v>2900</v>
      </c>
      <c r="F56" s="8"/>
      <c r="G56" s="8"/>
      <c r="H56" s="9" t="s">
        <v>2563</v>
      </c>
      <c r="I56" s="9"/>
      <c r="J56" s="9" t="s">
        <v>2564</v>
      </c>
      <c r="K56" s="8" t="s">
        <v>284</v>
      </c>
      <c r="L56" s="7" t="s">
        <v>59</v>
      </c>
      <c r="M56" s="7" t="s">
        <v>2565</v>
      </c>
      <c r="N56" s="8" t="s">
        <v>496</v>
      </c>
      <c r="O56" s="9" t="s">
        <v>93</v>
      </c>
      <c r="P56" s="8" t="s">
        <v>62</v>
      </c>
      <c r="Q56" s="9"/>
      <c r="R56" s="36"/>
      <c r="S56" s="37">
        <v>42030</v>
      </c>
      <c r="T56" s="37"/>
      <c r="U56" s="12">
        <v>42100</v>
      </c>
      <c r="V56" s="30">
        <v>6634006</v>
      </c>
      <c r="W56" s="20" t="s">
        <v>2901</v>
      </c>
      <c r="X56" s="20"/>
      <c r="Y56" s="20"/>
      <c r="Z56" s="20"/>
      <c r="AA56" s="20"/>
      <c r="AB56" s="20"/>
      <c r="AC56" s="20"/>
      <c r="AD56" s="20"/>
      <c r="AE56" s="20" t="s">
        <v>2902</v>
      </c>
      <c r="AF56" s="20" t="s">
        <v>2902</v>
      </c>
      <c r="AG56" s="31">
        <v>42296</v>
      </c>
      <c r="AH56" s="31"/>
      <c r="AI56" s="32"/>
      <c r="AJ56" s="33">
        <v>42299</v>
      </c>
      <c r="AK56" s="33" t="s">
        <v>2625</v>
      </c>
      <c r="AL56" s="34">
        <v>42296</v>
      </c>
    </row>
    <row r="57" spans="1:38" x14ac:dyDescent="0.15">
      <c r="A57" s="8">
        <v>51578952</v>
      </c>
      <c r="B57" s="29" t="s">
        <v>2903</v>
      </c>
      <c r="C57" s="29" t="s">
        <v>2904</v>
      </c>
      <c r="D57" s="8" t="s">
        <v>2905</v>
      </c>
      <c r="E57" s="8" t="s">
        <v>1138</v>
      </c>
      <c r="F57" s="8"/>
      <c r="G57" s="8"/>
      <c r="H57" s="9" t="s">
        <v>2906</v>
      </c>
      <c r="I57" s="9"/>
      <c r="J57" s="9"/>
      <c r="K57" s="9" t="s">
        <v>58</v>
      </c>
      <c r="L57" s="7" t="s">
        <v>2907</v>
      </c>
      <c r="M57" s="7" t="s">
        <v>2565</v>
      </c>
      <c r="N57" s="8" t="s">
        <v>162</v>
      </c>
      <c r="O57" s="9" t="s">
        <v>71</v>
      </c>
      <c r="P57" s="8" t="s">
        <v>72</v>
      </c>
      <c r="Q57" s="9"/>
      <c r="R57" s="9"/>
      <c r="S57" s="10"/>
      <c r="T57" s="10"/>
      <c r="U57" s="12"/>
      <c r="V57" s="30"/>
      <c r="W57" s="20"/>
      <c r="X57" s="20"/>
      <c r="Y57" s="20"/>
      <c r="Z57" s="20"/>
      <c r="AA57" s="20"/>
      <c r="AB57" s="20"/>
      <c r="AC57" s="20"/>
      <c r="AD57" s="20"/>
      <c r="AE57" s="10"/>
      <c r="AF57" s="10"/>
      <c r="AG57" s="31">
        <v>42292</v>
      </c>
      <c r="AH57" s="31"/>
      <c r="AI57" s="32"/>
      <c r="AJ57" s="33">
        <v>42300</v>
      </c>
      <c r="AK57" s="33" t="s">
        <v>2625</v>
      </c>
      <c r="AL57" s="34">
        <v>42296</v>
      </c>
    </row>
    <row r="58" spans="1:38" x14ac:dyDescent="0.15">
      <c r="A58" s="8">
        <v>51560969</v>
      </c>
      <c r="B58" s="29" t="s">
        <v>2908</v>
      </c>
      <c r="C58" s="29" t="s">
        <v>2909</v>
      </c>
      <c r="D58" s="8" t="s">
        <v>2910</v>
      </c>
      <c r="E58" s="8" t="s">
        <v>2911</v>
      </c>
      <c r="F58" s="8"/>
      <c r="G58" s="8"/>
      <c r="H58" s="9" t="s">
        <v>2759</v>
      </c>
      <c r="I58" s="9"/>
      <c r="J58" s="9" t="s">
        <v>2751</v>
      </c>
      <c r="K58" s="8" t="s">
        <v>284</v>
      </c>
      <c r="L58" s="7" t="s">
        <v>59</v>
      </c>
      <c r="M58" s="7" t="s">
        <v>2565</v>
      </c>
      <c r="N58" s="8" t="s">
        <v>162</v>
      </c>
      <c r="O58" s="9" t="s">
        <v>163</v>
      </c>
      <c r="P58" s="8" t="s">
        <v>72</v>
      </c>
      <c r="Q58" s="9"/>
      <c r="R58" s="9"/>
      <c r="S58" s="10">
        <v>42131</v>
      </c>
      <c r="T58" s="10"/>
      <c r="U58" s="12">
        <v>42205</v>
      </c>
      <c r="V58" s="30">
        <v>6634114</v>
      </c>
      <c r="W58" s="20" t="s">
        <v>2912</v>
      </c>
      <c r="X58" s="20"/>
      <c r="Y58" s="20"/>
      <c r="Z58" s="20"/>
      <c r="AA58" s="20"/>
      <c r="AB58" s="20"/>
      <c r="AC58" s="20"/>
      <c r="AD58" s="20"/>
      <c r="AE58" s="20" t="s">
        <v>2913</v>
      </c>
      <c r="AF58" s="20" t="s">
        <v>2913</v>
      </c>
      <c r="AG58" s="31"/>
      <c r="AH58" s="31"/>
      <c r="AI58" s="32"/>
      <c r="AJ58" s="33">
        <v>42317</v>
      </c>
      <c r="AK58" s="33" t="s">
        <v>2896</v>
      </c>
      <c r="AL58" s="34">
        <v>42317</v>
      </c>
    </row>
    <row r="59" spans="1:38" x14ac:dyDescent="0.15">
      <c r="A59" s="35">
        <v>51548068</v>
      </c>
      <c r="B59" s="29" t="s">
        <v>2914</v>
      </c>
      <c r="C59" s="29" t="s">
        <v>2915</v>
      </c>
      <c r="D59" s="8" t="s">
        <v>2916</v>
      </c>
      <c r="E59" s="8" t="s">
        <v>2917</v>
      </c>
      <c r="F59" s="8"/>
      <c r="G59" s="8"/>
      <c r="H59" s="9" t="s">
        <v>2918</v>
      </c>
      <c r="I59" s="9"/>
      <c r="J59" s="9"/>
      <c r="K59" s="8"/>
      <c r="L59" s="7" t="s">
        <v>37</v>
      </c>
      <c r="M59" s="7" t="s">
        <v>2565</v>
      </c>
      <c r="N59" s="8" t="s">
        <v>496</v>
      </c>
      <c r="O59" s="9" t="s">
        <v>394</v>
      </c>
      <c r="P59" s="8" t="s">
        <v>62</v>
      </c>
      <c r="Q59" s="9"/>
      <c r="R59" s="36"/>
      <c r="S59" s="37">
        <v>42051</v>
      </c>
      <c r="T59" s="37"/>
      <c r="U59" s="12">
        <v>42100</v>
      </c>
      <c r="V59" s="30"/>
      <c r="W59" s="20" t="s">
        <v>2919</v>
      </c>
      <c r="X59" s="20"/>
      <c r="Y59" s="20"/>
      <c r="Z59" s="20"/>
      <c r="AA59" s="20"/>
      <c r="AB59" s="20"/>
      <c r="AC59" s="20"/>
      <c r="AD59" s="20"/>
      <c r="AE59" s="20" t="s">
        <v>2920</v>
      </c>
      <c r="AF59" s="20" t="s">
        <v>2920</v>
      </c>
      <c r="AG59" s="31"/>
      <c r="AH59" s="31"/>
      <c r="AI59" s="32"/>
      <c r="AJ59" s="33">
        <v>42228</v>
      </c>
      <c r="AK59" s="33" t="s">
        <v>2568</v>
      </c>
      <c r="AL59" s="34">
        <v>42226</v>
      </c>
    </row>
    <row r="60" spans="1:38" x14ac:dyDescent="0.15">
      <c r="A60" s="8">
        <v>51579679</v>
      </c>
      <c r="B60" s="29" t="s">
        <v>2921</v>
      </c>
      <c r="C60" s="29" t="s">
        <v>2922</v>
      </c>
      <c r="D60" s="8" t="s">
        <v>2923</v>
      </c>
      <c r="E60" s="8" t="s">
        <v>2924</v>
      </c>
      <c r="F60" s="8"/>
      <c r="G60" s="8"/>
      <c r="H60" s="9" t="s">
        <v>2666</v>
      </c>
      <c r="I60" s="9"/>
      <c r="J60" s="9" t="s">
        <v>2658</v>
      </c>
      <c r="K60" s="9" t="s">
        <v>58</v>
      </c>
      <c r="L60" s="7" t="s">
        <v>59</v>
      </c>
      <c r="M60" s="7" t="s">
        <v>2565</v>
      </c>
      <c r="N60" s="8" t="s">
        <v>334</v>
      </c>
      <c r="O60" s="9" t="s">
        <v>131</v>
      </c>
      <c r="P60" s="8" t="s">
        <v>72</v>
      </c>
      <c r="Q60" s="9"/>
      <c r="R60" s="9"/>
      <c r="S60" s="10">
        <v>42271</v>
      </c>
      <c r="T60" s="10"/>
      <c r="U60" s="12">
        <v>42317</v>
      </c>
      <c r="V60" s="30">
        <v>6624002</v>
      </c>
      <c r="W60" s="20" t="s">
        <v>2925</v>
      </c>
      <c r="X60" s="20"/>
      <c r="Y60" s="20"/>
      <c r="Z60" s="20"/>
      <c r="AA60" s="20"/>
      <c r="AB60" s="20"/>
      <c r="AC60" s="20"/>
      <c r="AD60" s="20"/>
      <c r="AE60" s="20"/>
      <c r="AF60" s="20"/>
      <c r="AG60" s="31"/>
      <c r="AH60" s="31"/>
      <c r="AI60" s="32"/>
      <c r="AJ60" s="33">
        <v>42328</v>
      </c>
      <c r="AK60" s="33" t="s">
        <v>2896</v>
      </c>
      <c r="AL60" s="34">
        <v>42324</v>
      </c>
    </row>
    <row r="61" spans="1:38" x14ac:dyDescent="0.15">
      <c r="A61" s="8">
        <v>51564572</v>
      </c>
      <c r="B61" s="29" t="s">
        <v>2926</v>
      </c>
      <c r="C61" s="29" t="s">
        <v>2927</v>
      </c>
      <c r="D61" s="8" t="s">
        <v>593</v>
      </c>
      <c r="E61" s="8" t="s">
        <v>2906</v>
      </c>
      <c r="F61" s="8"/>
      <c r="G61" s="8"/>
      <c r="H61" s="9" t="s">
        <v>2918</v>
      </c>
      <c r="I61" s="9"/>
      <c r="J61" s="9" t="s">
        <v>2751</v>
      </c>
      <c r="K61" s="8" t="s">
        <v>112</v>
      </c>
      <c r="L61" s="7" t="s">
        <v>37</v>
      </c>
      <c r="M61" s="7" t="s">
        <v>2565</v>
      </c>
      <c r="N61" s="8" t="s">
        <v>162</v>
      </c>
      <c r="O61" s="9" t="s">
        <v>394</v>
      </c>
      <c r="P61" s="8" t="s">
        <v>72</v>
      </c>
      <c r="Q61" s="9"/>
      <c r="R61" s="9"/>
      <c r="S61" s="10">
        <v>42159</v>
      </c>
      <c r="T61" s="10"/>
      <c r="U61" s="12">
        <v>42226</v>
      </c>
      <c r="V61" s="30">
        <v>6634223</v>
      </c>
      <c r="W61" s="20" t="s">
        <v>2928</v>
      </c>
      <c r="X61" s="20"/>
      <c r="Y61" s="20"/>
      <c r="Z61" s="20"/>
      <c r="AA61" s="20"/>
      <c r="AB61" s="20"/>
      <c r="AC61" s="20"/>
      <c r="AD61" s="20"/>
      <c r="AE61" s="20" t="s">
        <v>2929</v>
      </c>
      <c r="AF61" s="20" t="s">
        <v>2929</v>
      </c>
      <c r="AG61" s="31"/>
      <c r="AH61" s="31"/>
      <c r="AI61" s="32"/>
      <c r="AJ61" s="33">
        <v>42331</v>
      </c>
      <c r="AK61" s="33" t="s">
        <v>2896</v>
      </c>
      <c r="AL61" s="34">
        <v>42331</v>
      </c>
    </row>
    <row r="62" spans="1:38" x14ac:dyDescent="0.15">
      <c r="A62" s="8">
        <v>51576404</v>
      </c>
      <c r="B62" s="29" t="s">
        <v>2930</v>
      </c>
      <c r="C62" s="29" t="s">
        <v>2931</v>
      </c>
      <c r="D62" s="8" t="s">
        <v>2932</v>
      </c>
      <c r="E62" s="8" t="s">
        <v>2204</v>
      </c>
      <c r="F62" s="8"/>
      <c r="G62" s="8"/>
      <c r="H62" s="9" t="s">
        <v>2809</v>
      </c>
      <c r="I62" s="9"/>
      <c r="J62" s="9" t="s">
        <v>2729</v>
      </c>
      <c r="K62" s="8" t="s">
        <v>284</v>
      </c>
      <c r="L62" s="7" t="s">
        <v>2907</v>
      </c>
      <c r="M62" s="7" t="s">
        <v>2565</v>
      </c>
      <c r="N62" s="8" t="s">
        <v>151</v>
      </c>
      <c r="O62" s="9" t="s">
        <v>131</v>
      </c>
      <c r="P62" s="8" t="s">
        <v>62</v>
      </c>
      <c r="Q62" s="9"/>
      <c r="R62" s="9"/>
      <c r="S62" s="10">
        <v>42236</v>
      </c>
      <c r="T62" s="10"/>
      <c r="U62" s="12"/>
      <c r="V62" s="30">
        <v>6634019</v>
      </c>
      <c r="W62" s="20" t="s">
        <v>2933</v>
      </c>
      <c r="X62" s="20"/>
      <c r="Y62" s="20"/>
      <c r="Z62" s="20"/>
      <c r="AA62" s="20"/>
      <c r="AB62" s="20"/>
      <c r="AC62" s="20"/>
      <c r="AD62" s="20"/>
      <c r="AE62" s="20"/>
      <c r="AF62" s="20"/>
      <c r="AG62" s="31">
        <v>42314</v>
      </c>
      <c r="AH62" s="31"/>
      <c r="AI62" s="32"/>
      <c r="AJ62" s="33">
        <v>42333</v>
      </c>
      <c r="AK62" s="33" t="s">
        <v>2896</v>
      </c>
      <c r="AL62" s="34">
        <v>42331</v>
      </c>
    </row>
    <row r="63" spans="1:38" x14ac:dyDescent="0.15">
      <c r="A63" s="8">
        <v>51578956</v>
      </c>
      <c r="B63" s="29" t="s">
        <v>2934</v>
      </c>
      <c r="C63" s="29" t="s">
        <v>2935</v>
      </c>
      <c r="D63" s="8" t="s">
        <v>2936</v>
      </c>
      <c r="E63" s="8" t="s">
        <v>2937</v>
      </c>
      <c r="F63" s="8"/>
      <c r="G63" s="8"/>
      <c r="H63" s="9" t="s">
        <v>2938</v>
      </c>
      <c r="I63" s="9"/>
      <c r="J63" s="9" t="s">
        <v>2729</v>
      </c>
      <c r="K63" s="8" t="s">
        <v>2939</v>
      </c>
      <c r="L63" s="7" t="s">
        <v>2907</v>
      </c>
      <c r="M63" s="7" t="s">
        <v>2565</v>
      </c>
      <c r="N63" s="8"/>
      <c r="O63" s="9"/>
      <c r="P63" s="8"/>
      <c r="Q63" s="9"/>
      <c r="R63" s="9"/>
      <c r="S63" s="10"/>
      <c r="T63" s="10"/>
      <c r="U63" s="12"/>
      <c r="V63" s="30">
        <v>6624020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31"/>
      <c r="AH63" s="31"/>
      <c r="AI63" s="32"/>
      <c r="AJ63" s="33">
        <v>42333</v>
      </c>
      <c r="AK63" s="33" t="s">
        <v>2896</v>
      </c>
      <c r="AL63" s="34">
        <v>42331</v>
      </c>
    </row>
    <row r="64" spans="1:38" x14ac:dyDescent="0.15">
      <c r="A64" s="8">
        <v>51578945</v>
      </c>
      <c r="B64" s="29" t="s">
        <v>2940</v>
      </c>
      <c r="C64" s="29" t="s">
        <v>2941</v>
      </c>
      <c r="D64" s="8" t="s">
        <v>2942</v>
      </c>
      <c r="E64" s="8" t="s">
        <v>2943</v>
      </c>
      <c r="F64" s="8"/>
      <c r="G64" s="8"/>
      <c r="H64" s="9" t="s">
        <v>2772</v>
      </c>
      <c r="I64" s="9"/>
      <c r="J64" s="9" t="s">
        <v>2751</v>
      </c>
      <c r="K64" s="9" t="s">
        <v>58</v>
      </c>
      <c r="L64" s="7" t="s">
        <v>2907</v>
      </c>
      <c r="M64" s="7" t="s">
        <v>2565</v>
      </c>
      <c r="N64" s="8"/>
      <c r="O64" s="9"/>
      <c r="P64" s="8"/>
      <c r="Q64" s="9"/>
      <c r="R64" s="9"/>
      <c r="S64" s="10">
        <v>42264</v>
      </c>
      <c r="T64" s="10"/>
      <c r="U64" s="12"/>
      <c r="V64" s="30">
        <v>6634236</v>
      </c>
      <c r="W64" s="20"/>
      <c r="X64" s="20"/>
      <c r="Y64" s="20"/>
      <c r="Z64" s="20"/>
      <c r="AA64" s="20"/>
      <c r="AB64" s="20"/>
      <c r="AC64" s="20"/>
      <c r="AD64" s="20"/>
      <c r="AE64" s="10"/>
      <c r="AF64" s="10"/>
      <c r="AG64" s="31"/>
      <c r="AH64" s="31"/>
      <c r="AI64" s="32"/>
      <c r="AJ64" s="33">
        <v>42333</v>
      </c>
      <c r="AK64" s="33" t="s">
        <v>2896</v>
      </c>
      <c r="AL64" s="34">
        <v>42331</v>
      </c>
    </row>
    <row r="65" spans="1:38" x14ac:dyDescent="0.15">
      <c r="A65" s="8">
        <v>51561930</v>
      </c>
      <c r="B65" s="29" t="s">
        <v>2944</v>
      </c>
      <c r="C65" s="29" t="s">
        <v>2945</v>
      </c>
      <c r="D65" s="8" t="s">
        <v>2946</v>
      </c>
      <c r="E65" s="8" t="s">
        <v>2947</v>
      </c>
      <c r="F65" s="8"/>
      <c r="G65" s="8"/>
      <c r="H65" s="9" t="s">
        <v>2759</v>
      </c>
      <c r="I65" s="9"/>
      <c r="J65" s="9" t="s">
        <v>2751</v>
      </c>
      <c r="K65" s="8" t="s">
        <v>284</v>
      </c>
      <c r="L65" s="7" t="s">
        <v>59</v>
      </c>
      <c r="M65" s="7" t="s">
        <v>2565</v>
      </c>
      <c r="N65" s="8" t="s">
        <v>162</v>
      </c>
      <c r="O65" s="9" t="s">
        <v>163</v>
      </c>
      <c r="P65" s="8" t="s">
        <v>72</v>
      </c>
      <c r="Q65" s="9"/>
      <c r="R65" s="9"/>
      <c r="S65" s="10">
        <v>42138</v>
      </c>
      <c r="T65" s="10"/>
      <c r="U65" s="12">
        <v>42205</v>
      </c>
      <c r="V65" s="30">
        <v>6634119</v>
      </c>
      <c r="W65" s="20" t="s">
        <v>2948</v>
      </c>
      <c r="X65" s="20"/>
      <c r="Y65" s="20"/>
      <c r="Z65" s="20"/>
      <c r="AA65" s="20"/>
      <c r="AB65" s="20"/>
      <c r="AC65" s="20"/>
      <c r="AD65" s="20"/>
      <c r="AE65" s="20" t="s">
        <v>2949</v>
      </c>
      <c r="AF65" s="20" t="s">
        <v>2949</v>
      </c>
      <c r="AG65" s="31"/>
      <c r="AH65" s="31"/>
      <c r="AI65" s="32"/>
      <c r="AJ65" s="33">
        <v>42333</v>
      </c>
      <c r="AK65" s="33" t="s">
        <v>2896</v>
      </c>
      <c r="AL65" s="34">
        <v>42331</v>
      </c>
    </row>
    <row r="66" spans="1:38" x14ac:dyDescent="0.15">
      <c r="A66" s="8">
        <v>51555942</v>
      </c>
      <c r="B66" s="29" t="s">
        <v>2950</v>
      </c>
      <c r="C66" s="29" t="s">
        <v>2951</v>
      </c>
      <c r="D66" s="8" t="s">
        <v>2952</v>
      </c>
      <c r="E66" s="8" t="s">
        <v>2953</v>
      </c>
      <c r="F66" s="8"/>
      <c r="G66" s="8"/>
      <c r="H66" s="9" t="s">
        <v>2592</v>
      </c>
      <c r="I66" s="9"/>
      <c r="J66" s="9" t="s">
        <v>2954</v>
      </c>
      <c r="K66" s="8" t="s">
        <v>284</v>
      </c>
      <c r="L66" s="7" t="s">
        <v>59</v>
      </c>
      <c r="M66" s="7" t="s">
        <v>2565</v>
      </c>
      <c r="N66" s="8" t="s">
        <v>496</v>
      </c>
      <c r="O66" s="9" t="s">
        <v>394</v>
      </c>
      <c r="P66" s="8" t="s">
        <v>62</v>
      </c>
      <c r="Q66" s="9"/>
      <c r="R66" s="9"/>
      <c r="S66" s="10">
        <v>42093</v>
      </c>
      <c r="T66" s="10"/>
      <c r="U66" s="12">
        <v>42135</v>
      </c>
      <c r="V66" s="30">
        <v>6634071</v>
      </c>
      <c r="W66" s="20" t="s">
        <v>2955</v>
      </c>
      <c r="X66" s="20"/>
      <c r="Y66" s="20"/>
      <c r="Z66" s="20"/>
      <c r="AA66" s="20"/>
      <c r="AB66" s="20"/>
      <c r="AC66" s="20"/>
      <c r="AD66" s="20"/>
      <c r="AE66" s="20" t="s">
        <v>2956</v>
      </c>
      <c r="AF66" s="20" t="s">
        <v>2956</v>
      </c>
      <c r="AG66" s="31"/>
      <c r="AH66" s="31"/>
      <c r="AI66" s="32"/>
      <c r="AJ66" s="33">
        <v>42339</v>
      </c>
      <c r="AK66" s="33" t="s">
        <v>2957</v>
      </c>
      <c r="AL66" s="34">
        <v>42338</v>
      </c>
    </row>
    <row r="67" spans="1:38" x14ac:dyDescent="0.15">
      <c r="A67" s="8">
        <v>51552499</v>
      </c>
      <c r="B67" s="29" t="s">
        <v>2958</v>
      </c>
      <c r="C67" s="29" t="s">
        <v>2959</v>
      </c>
      <c r="D67" s="8" t="s">
        <v>903</v>
      </c>
      <c r="E67" s="8" t="s">
        <v>2960</v>
      </c>
      <c r="F67" s="8"/>
      <c r="G67" s="8"/>
      <c r="H67" s="9" t="s">
        <v>2563</v>
      </c>
      <c r="I67" s="9"/>
      <c r="J67" s="9" t="s">
        <v>2954</v>
      </c>
      <c r="K67" s="8" t="s">
        <v>284</v>
      </c>
      <c r="L67" s="7" t="s">
        <v>59</v>
      </c>
      <c r="M67" s="7" t="s">
        <v>2565</v>
      </c>
      <c r="N67" s="8" t="s">
        <v>496</v>
      </c>
      <c r="O67" s="9" t="s">
        <v>394</v>
      </c>
      <c r="P67" s="8" t="s">
        <v>62</v>
      </c>
      <c r="Q67" s="9"/>
      <c r="R67" s="9"/>
      <c r="S67" s="10">
        <v>42079</v>
      </c>
      <c r="T67" s="10"/>
      <c r="U67" s="12">
        <v>42135</v>
      </c>
      <c r="V67" s="30">
        <v>6634076</v>
      </c>
      <c r="W67" s="20" t="s">
        <v>2961</v>
      </c>
      <c r="X67" s="20"/>
      <c r="Y67" s="20"/>
      <c r="Z67" s="20"/>
      <c r="AA67" s="20"/>
      <c r="AB67" s="20"/>
      <c r="AC67" s="20"/>
      <c r="AD67" s="20"/>
      <c r="AE67" s="20" t="s">
        <v>2962</v>
      </c>
      <c r="AF67" s="20" t="s">
        <v>2962</v>
      </c>
      <c r="AG67" s="31"/>
      <c r="AH67" s="31"/>
      <c r="AI67" s="32"/>
      <c r="AJ67" s="33">
        <v>42340</v>
      </c>
      <c r="AK67" s="33" t="s">
        <v>2957</v>
      </c>
      <c r="AL67" s="34">
        <v>42338</v>
      </c>
    </row>
    <row r="68" spans="1:38" x14ac:dyDescent="0.15">
      <c r="A68" s="8">
        <v>51547593</v>
      </c>
      <c r="B68" s="29" t="s">
        <v>2963</v>
      </c>
      <c r="C68" s="29" t="s">
        <v>2964</v>
      </c>
      <c r="D68" s="8" t="s">
        <v>2965</v>
      </c>
      <c r="E68" s="8" t="s">
        <v>2966</v>
      </c>
      <c r="F68" s="8"/>
      <c r="G68" s="8"/>
      <c r="H68" s="9" t="s">
        <v>2598</v>
      </c>
      <c r="I68" s="9"/>
      <c r="J68" s="9" t="s">
        <v>2954</v>
      </c>
      <c r="K68" s="8" t="s">
        <v>284</v>
      </c>
      <c r="L68" s="7" t="s">
        <v>59</v>
      </c>
      <c r="M68" s="7" t="s">
        <v>2565</v>
      </c>
      <c r="N68" s="8" t="s">
        <v>496</v>
      </c>
      <c r="O68" s="9" t="s">
        <v>163</v>
      </c>
      <c r="P68" s="8" t="s">
        <v>62</v>
      </c>
      <c r="Q68" s="9"/>
      <c r="R68" s="9"/>
      <c r="S68" s="10">
        <v>42051</v>
      </c>
      <c r="T68" s="10"/>
      <c r="U68" s="12">
        <v>42121</v>
      </c>
      <c r="V68" s="30">
        <v>6634031</v>
      </c>
      <c r="W68" s="20" t="s">
        <v>2967</v>
      </c>
      <c r="X68" s="20"/>
      <c r="Y68" s="20"/>
      <c r="Z68" s="20"/>
      <c r="AA68" s="20"/>
      <c r="AB68" s="20"/>
      <c r="AC68" s="20"/>
      <c r="AD68" s="20"/>
      <c r="AE68" s="20" t="s">
        <v>2968</v>
      </c>
      <c r="AF68" s="20" t="s">
        <v>2968</v>
      </c>
      <c r="AG68" s="31"/>
      <c r="AH68" s="31"/>
      <c r="AI68" s="32"/>
      <c r="AJ68" s="33">
        <v>42342</v>
      </c>
      <c r="AK68" s="33" t="s">
        <v>2957</v>
      </c>
      <c r="AL68" s="34">
        <v>42338</v>
      </c>
    </row>
    <row r="69" spans="1:38" x14ac:dyDescent="0.15">
      <c r="A69" s="8">
        <v>51577891</v>
      </c>
      <c r="B69" s="29" t="s">
        <v>2969</v>
      </c>
      <c r="C69" s="29" t="s">
        <v>2970</v>
      </c>
      <c r="D69" s="8" t="s">
        <v>903</v>
      </c>
      <c r="E69" s="8" t="s">
        <v>352</v>
      </c>
      <c r="F69" s="8"/>
      <c r="G69" s="8"/>
      <c r="H69" s="9" t="s">
        <v>2578</v>
      </c>
      <c r="I69" s="9"/>
      <c r="J69" s="9" t="s">
        <v>2954</v>
      </c>
      <c r="K69" s="8" t="s">
        <v>284</v>
      </c>
      <c r="L69" s="7" t="s">
        <v>59</v>
      </c>
      <c r="M69" s="7" t="s">
        <v>2565</v>
      </c>
      <c r="N69" s="8" t="s">
        <v>496</v>
      </c>
      <c r="O69" s="9" t="s">
        <v>61</v>
      </c>
      <c r="P69" s="8" t="s">
        <v>62</v>
      </c>
      <c r="Q69" s="9"/>
      <c r="R69" s="9"/>
      <c r="S69" s="10">
        <v>42250</v>
      </c>
      <c r="T69" s="10"/>
      <c r="U69" s="12">
        <v>42324</v>
      </c>
      <c r="V69" s="30">
        <v>6634068</v>
      </c>
      <c r="W69" s="20" t="s">
        <v>2971</v>
      </c>
      <c r="X69" s="20"/>
      <c r="Y69" s="20"/>
      <c r="Z69" s="20"/>
      <c r="AA69" s="20"/>
      <c r="AB69" s="20"/>
      <c r="AC69" s="20"/>
      <c r="AD69" s="20"/>
      <c r="AE69" s="20" t="s">
        <v>2972</v>
      </c>
      <c r="AF69" s="20" t="s">
        <v>2972</v>
      </c>
      <c r="AG69" s="31"/>
      <c r="AH69" s="31"/>
      <c r="AI69" s="32"/>
      <c r="AJ69" s="33">
        <v>42354</v>
      </c>
      <c r="AK69" s="33" t="s">
        <v>2957</v>
      </c>
      <c r="AL69" s="34">
        <v>42352</v>
      </c>
    </row>
    <row r="70" spans="1:38" x14ac:dyDescent="0.15">
      <c r="A70" s="8">
        <v>51576416</v>
      </c>
      <c r="B70" s="29" t="s">
        <v>2973</v>
      </c>
      <c r="C70" s="29" t="s">
        <v>2974</v>
      </c>
      <c r="D70" s="8" t="s">
        <v>2975</v>
      </c>
      <c r="E70" s="8" t="s">
        <v>2976</v>
      </c>
      <c r="F70" s="8"/>
      <c r="G70" s="8"/>
      <c r="H70" s="9" t="s">
        <v>2657</v>
      </c>
      <c r="I70" s="9"/>
      <c r="J70" s="9" t="s">
        <v>2658</v>
      </c>
      <c r="K70" s="8" t="s">
        <v>58</v>
      </c>
      <c r="L70" s="7" t="s">
        <v>59</v>
      </c>
      <c r="M70" s="7" t="s">
        <v>2565</v>
      </c>
      <c r="N70" s="8" t="s">
        <v>334</v>
      </c>
      <c r="O70" s="9" t="s">
        <v>61</v>
      </c>
      <c r="P70" s="8" t="s">
        <v>72</v>
      </c>
      <c r="Q70" s="9"/>
      <c r="R70" s="9"/>
      <c r="S70" s="10">
        <v>42240</v>
      </c>
      <c r="T70" s="10"/>
      <c r="U70" s="12">
        <v>42303</v>
      </c>
      <c r="V70" s="30">
        <v>6634288</v>
      </c>
      <c r="W70" s="20" t="s">
        <v>2977</v>
      </c>
      <c r="X70" s="20"/>
      <c r="Y70" s="20"/>
      <c r="Z70" s="20"/>
      <c r="AA70" s="20"/>
      <c r="AB70" s="20"/>
      <c r="AC70" s="20"/>
      <c r="AD70" s="20"/>
      <c r="AE70" s="20" t="s">
        <v>2978</v>
      </c>
      <c r="AF70" s="20" t="s">
        <v>2978</v>
      </c>
      <c r="AG70" s="31">
        <v>42340</v>
      </c>
      <c r="AH70" s="31"/>
      <c r="AI70" s="32"/>
      <c r="AJ70" s="33">
        <v>42356</v>
      </c>
      <c r="AK70" s="33" t="s">
        <v>2957</v>
      </c>
      <c r="AL70" s="34">
        <v>42352</v>
      </c>
    </row>
    <row r="71" spans="1:38" x14ac:dyDescent="0.15">
      <c r="A71" s="8">
        <v>51579684</v>
      </c>
      <c r="B71" s="29" t="s">
        <v>2979</v>
      </c>
      <c r="C71" s="29" t="s">
        <v>2980</v>
      </c>
      <c r="D71" s="8" t="s">
        <v>859</v>
      </c>
      <c r="E71" s="8" t="s">
        <v>2981</v>
      </c>
      <c r="F71" s="8"/>
      <c r="G71" s="8"/>
      <c r="H71" s="9" t="s">
        <v>2938</v>
      </c>
      <c r="I71" s="9"/>
      <c r="J71" s="9" t="s">
        <v>2729</v>
      </c>
      <c r="K71" s="9" t="s">
        <v>284</v>
      </c>
      <c r="L71" s="7" t="s">
        <v>2907</v>
      </c>
      <c r="M71" s="7" t="s">
        <v>2565</v>
      </c>
      <c r="N71" s="8" t="s">
        <v>334</v>
      </c>
      <c r="O71" s="9" t="s">
        <v>188</v>
      </c>
      <c r="P71" s="8" t="s">
        <v>72</v>
      </c>
      <c r="Q71" s="9"/>
      <c r="R71" s="9"/>
      <c r="S71" s="10">
        <v>42271</v>
      </c>
      <c r="T71" s="10"/>
      <c r="U71" s="12"/>
      <c r="V71" s="30">
        <v>6624000</v>
      </c>
      <c r="W71" s="20" t="s">
        <v>2982</v>
      </c>
      <c r="X71" s="20"/>
      <c r="Y71" s="20"/>
      <c r="Z71" s="20"/>
      <c r="AA71" s="20"/>
      <c r="AB71" s="20"/>
      <c r="AC71" s="20"/>
      <c r="AD71" s="20"/>
      <c r="AE71" s="10"/>
      <c r="AF71" s="10"/>
      <c r="AG71" s="31">
        <v>42313</v>
      </c>
      <c r="AH71" s="31"/>
      <c r="AI71" s="32"/>
      <c r="AJ71" s="33">
        <v>42345</v>
      </c>
      <c r="AK71" s="33" t="s">
        <v>2957</v>
      </c>
      <c r="AL71" s="34">
        <v>42345</v>
      </c>
    </row>
    <row r="72" spans="1:38" x14ac:dyDescent="0.15">
      <c r="A72" s="8">
        <v>51580880</v>
      </c>
      <c r="B72" s="29" t="s">
        <v>2983</v>
      </c>
      <c r="C72" s="29" t="s">
        <v>2984</v>
      </c>
      <c r="D72" s="8" t="s">
        <v>2985</v>
      </c>
      <c r="E72" s="8" t="s">
        <v>2986</v>
      </c>
      <c r="F72" s="8"/>
      <c r="G72" s="8"/>
      <c r="H72" s="9" t="s">
        <v>2987</v>
      </c>
      <c r="I72" s="9"/>
      <c r="J72" s="9" t="s">
        <v>2752</v>
      </c>
      <c r="K72" s="8" t="s">
        <v>284</v>
      </c>
      <c r="L72" s="7" t="s">
        <v>2907</v>
      </c>
      <c r="M72" s="7" t="s">
        <v>2565</v>
      </c>
      <c r="N72" s="8" t="s">
        <v>496</v>
      </c>
      <c r="O72" s="9" t="s">
        <v>131</v>
      </c>
      <c r="P72" s="8" t="s">
        <v>62</v>
      </c>
      <c r="Q72" s="9"/>
      <c r="R72" s="9"/>
      <c r="S72" s="10">
        <v>42282</v>
      </c>
      <c r="T72" s="10"/>
      <c r="U72" s="12"/>
      <c r="V72" s="30">
        <v>6624036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1">
        <v>42317</v>
      </c>
      <c r="AH72" s="31"/>
      <c r="AI72" s="32"/>
      <c r="AJ72" s="33">
        <v>42341</v>
      </c>
      <c r="AK72" s="33" t="s">
        <v>2957</v>
      </c>
      <c r="AL72" s="34">
        <v>42338</v>
      </c>
    </row>
    <row r="73" spans="1:38" x14ac:dyDescent="0.15">
      <c r="A73" s="8">
        <v>51578955</v>
      </c>
      <c r="B73" s="29" t="s">
        <v>2988</v>
      </c>
      <c r="C73" s="29" t="s">
        <v>2989</v>
      </c>
      <c r="D73" s="8" t="s">
        <v>2990</v>
      </c>
      <c r="E73" s="8" t="s">
        <v>2991</v>
      </c>
      <c r="F73" s="8"/>
      <c r="G73" s="8"/>
      <c r="H73" s="9" t="s">
        <v>2666</v>
      </c>
      <c r="I73" s="9"/>
      <c r="J73" s="9" t="s">
        <v>2658</v>
      </c>
      <c r="K73" s="9" t="s">
        <v>284</v>
      </c>
      <c r="L73" s="7" t="s">
        <v>2745</v>
      </c>
      <c r="M73" s="7" t="s">
        <v>2565</v>
      </c>
      <c r="N73" s="8" t="s">
        <v>334</v>
      </c>
      <c r="O73" s="9" t="s">
        <v>131</v>
      </c>
      <c r="P73" s="8" t="s">
        <v>72</v>
      </c>
      <c r="Q73" s="9"/>
      <c r="R73" s="9"/>
      <c r="S73" s="10">
        <v>42264</v>
      </c>
      <c r="T73" s="10"/>
      <c r="U73" s="12">
        <v>42317</v>
      </c>
      <c r="V73" s="30">
        <v>6624007</v>
      </c>
      <c r="W73" s="20" t="s">
        <v>2992</v>
      </c>
      <c r="X73" s="20"/>
      <c r="Y73" s="20"/>
      <c r="Z73" s="20"/>
      <c r="AA73" s="20"/>
      <c r="AB73" s="20"/>
      <c r="AC73" s="20"/>
      <c r="AD73" s="20"/>
      <c r="AE73" s="20" t="s">
        <v>2993</v>
      </c>
      <c r="AF73" s="20" t="s">
        <v>2993</v>
      </c>
      <c r="AG73" s="31">
        <v>42320</v>
      </c>
      <c r="AH73" s="31"/>
      <c r="AI73" s="32"/>
      <c r="AJ73" s="33">
        <v>42341</v>
      </c>
      <c r="AK73" s="33" t="s">
        <v>2957</v>
      </c>
      <c r="AL73" s="34">
        <v>42338</v>
      </c>
    </row>
    <row r="74" spans="1:38" x14ac:dyDescent="0.15">
      <c r="A74" s="8">
        <v>51563198</v>
      </c>
      <c r="B74" s="29" t="s">
        <v>2994</v>
      </c>
      <c r="C74" s="29" t="s">
        <v>2995</v>
      </c>
      <c r="D74" s="8" t="s">
        <v>2996</v>
      </c>
      <c r="E74" s="8" t="s">
        <v>2997</v>
      </c>
      <c r="F74" s="8"/>
      <c r="G74" s="8"/>
      <c r="H74" s="9" t="s">
        <v>2729</v>
      </c>
      <c r="I74" s="9"/>
      <c r="J74" s="9" t="s">
        <v>2752</v>
      </c>
      <c r="K74" s="8" t="s">
        <v>70</v>
      </c>
      <c r="L74" s="7" t="s">
        <v>37</v>
      </c>
      <c r="M74" s="7" t="s">
        <v>2565</v>
      </c>
      <c r="N74" s="8" t="s">
        <v>151</v>
      </c>
      <c r="O74" s="9"/>
      <c r="P74" s="8" t="s">
        <v>62</v>
      </c>
      <c r="Q74" s="9"/>
      <c r="R74" s="9"/>
      <c r="S74" s="10">
        <v>42150</v>
      </c>
      <c r="T74" s="10"/>
      <c r="U74" s="12"/>
      <c r="V74" s="30">
        <v>6634185</v>
      </c>
      <c r="W74" s="20"/>
      <c r="X74" s="20"/>
      <c r="Y74" s="20"/>
      <c r="Z74" s="20"/>
      <c r="AA74" s="20"/>
      <c r="AB74" s="20"/>
      <c r="AC74" s="20"/>
      <c r="AD74" s="20"/>
      <c r="AE74" s="20" t="s">
        <v>2998</v>
      </c>
      <c r="AF74" s="20" t="s">
        <v>2998</v>
      </c>
      <c r="AG74" s="31"/>
      <c r="AH74" s="31"/>
      <c r="AI74" s="32"/>
      <c r="AJ74" s="33">
        <v>42340</v>
      </c>
      <c r="AK74" s="33" t="s">
        <v>2957</v>
      </c>
      <c r="AL74" s="34">
        <v>42338</v>
      </c>
    </row>
    <row r="75" spans="1:38" x14ac:dyDescent="0.15">
      <c r="A75" s="8">
        <v>51577889</v>
      </c>
      <c r="B75" s="29" t="s">
        <v>2999</v>
      </c>
      <c r="C75" s="29" t="s">
        <v>3000</v>
      </c>
      <c r="D75" s="8" t="s">
        <v>3001</v>
      </c>
      <c r="E75" s="8" t="s">
        <v>3002</v>
      </c>
      <c r="F75" s="8"/>
      <c r="G75" s="8"/>
      <c r="H75" s="9" t="s">
        <v>2666</v>
      </c>
      <c r="I75" s="9"/>
      <c r="J75" s="9" t="s">
        <v>2658</v>
      </c>
      <c r="K75" s="8" t="s">
        <v>284</v>
      </c>
      <c r="L75" s="7" t="s">
        <v>2745</v>
      </c>
      <c r="M75" s="7" t="s">
        <v>2565</v>
      </c>
      <c r="N75" s="8" t="s">
        <v>334</v>
      </c>
      <c r="O75" s="9" t="s">
        <v>61</v>
      </c>
      <c r="P75" s="8" t="s">
        <v>72</v>
      </c>
      <c r="Q75" s="9"/>
      <c r="R75" s="9"/>
      <c r="S75" s="10"/>
      <c r="T75" s="10"/>
      <c r="U75" s="12"/>
      <c r="V75" s="30">
        <v>6634284</v>
      </c>
      <c r="W75" s="20" t="s">
        <v>3003</v>
      </c>
      <c r="X75" s="20"/>
      <c r="Y75" s="20"/>
      <c r="Z75" s="20"/>
      <c r="AA75" s="20"/>
      <c r="AB75" s="20"/>
      <c r="AC75" s="20"/>
      <c r="AD75" s="20"/>
      <c r="AE75" s="20"/>
      <c r="AF75" s="20"/>
      <c r="AG75" s="31">
        <v>42299</v>
      </c>
      <c r="AH75" s="31"/>
      <c r="AI75" s="32"/>
      <c r="AJ75" s="33">
        <v>42298</v>
      </c>
      <c r="AK75" s="33" t="s">
        <v>2625</v>
      </c>
      <c r="AL75" s="34">
        <v>42296</v>
      </c>
    </row>
    <row r="76" spans="1:38" x14ac:dyDescent="0.15">
      <c r="A76" s="8">
        <v>51576407</v>
      </c>
      <c r="B76" s="29" t="s">
        <v>3004</v>
      </c>
      <c r="C76" s="29" t="s">
        <v>3005</v>
      </c>
      <c r="D76" s="8" t="s">
        <v>3006</v>
      </c>
      <c r="E76" s="8" t="s">
        <v>3007</v>
      </c>
      <c r="F76" s="8"/>
      <c r="G76" s="8"/>
      <c r="H76" s="9" t="s">
        <v>2666</v>
      </c>
      <c r="I76" s="9"/>
      <c r="J76" s="9" t="s">
        <v>2658</v>
      </c>
      <c r="K76" s="8" t="s">
        <v>58</v>
      </c>
      <c r="L76" s="7" t="s">
        <v>2745</v>
      </c>
      <c r="M76" s="7" t="s">
        <v>2565</v>
      </c>
      <c r="N76" s="8" t="s">
        <v>334</v>
      </c>
      <c r="O76" s="9" t="s">
        <v>61</v>
      </c>
      <c r="P76" s="8" t="s">
        <v>72</v>
      </c>
      <c r="Q76" s="9"/>
      <c r="R76" s="9"/>
      <c r="S76" s="10"/>
      <c r="T76" s="10"/>
      <c r="U76" s="12"/>
      <c r="V76" s="30">
        <v>6634289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31">
        <v>42310</v>
      </c>
      <c r="AH76" s="31"/>
      <c r="AI76" s="32"/>
      <c r="AJ76" s="33">
        <v>42326</v>
      </c>
      <c r="AK76" s="33" t="s">
        <v>2896</v>
      </c>
      <c r="AL76" s="34">
        <v>42324</v>
      </c>
    </row>
    <row r="77" spans="1:38" x14ac:dyDescent="0.15">
      <c r="A77" s="8">
        <v>51574583</v>
      </c>
      <c r="B77" s="29" t="s">
        <v>3008</v>
      </c>
      <c r="C77" s="29" t="s">
        <v>3009</v>
      </c>
      <c r="D77" s="8" t="s">
        <v>3010</v>
      </c>
      <c r="E77" s="8" t="s">
        <v>3011</v>
      </c>
      <c r="F77" s="8"/>
      <c r="G77" s="8"/>
      <c r="H77" s="9" t="s">
        <v>2814</v>
      </c>
      <c r="I77" s="9"/>
      <c r="J77" s="9" t="s">
        <v>2658</v>
      </c>
      <c r="K77" s="8" t="s">
        <v>58</v>
      </c>
      <c r="L77" s="7" t="s">
        <v>59</v>
      </c>
      <c r="M77" s="7" t="s">
        <v>2565</v>
      </c>
      <c r="N77" s="8" t="s">
        <v>151</v>
      </c>
      <c r="O77" s="9" t="s">
        <v>61</v>
      </c>
      <c r="P77" s="8" t="s">
        <v>62</v>
      </c>
      <c r="Q77" s="9"/>
      <c r="R77" s="9"/>
      <c r="S77" s="10">
        <v>42226</v>
      </c>
      <c r="T77" s="10"/>
      <c r="U77" s="12"/>
      <c r="V77" s="30">
        <v>6634271</v>
      </c>
      <c r="W77" s="20" t="s">
        <v>3012</v>
      </c>
      <c r="X77" s="20"/>
      <c r="Y77" s="20"/>
      <c r="Z77" s="20"/>
      <c r="AA77" s="20"/>
      <c r="AB77" s="20"/>
      <c r="AC77" s="20"/>
      <c r="AD77" s="20"/>
      <c r="AE77" s="20"/>
      <c r="AF77" s="20"/>
      <c r="AG77" s="31">
        <v>42310</v>
      </c>
      <c r="AH77" s="31"/>
      <c r="AI77" s="32"/>
      <c r="AJ77" s="33">
        <v>42326</v>
      </c>
      <c r="AK77" s="33" t="s">
        <v>2896</v>
      </c>
      <c r="AL77" s="34">
        <v>42324</v>
      </c>
    </row>
    <row r="78" spans="1:38" x14ac:dyDescent="0.15">
      <c r="A78" s="8">
        <v>51555938</v>
      </c>
      <c r="B78" s="29" t="s">
        <v>3013</v>
      </c>
      <c r="C78" s="29" t="s">
        <v>3014</v>
      </c>
      <c r="D78" s="8" t="s">
        <v>1040</v>
      </c>
      <c r="E78" s="8" t="s">
        <v>3015</v>
      </c>
      <c r="F78" s="8"/>
      <c r="G78" s="8"/>
      <c r="H78" s="9" t="s">
        <v>2592</v>
      </c>
      <c r="I78" s="9"/>
      <c r="J78" s="9" t="s">
        <v>2954</v>
      </c>
      <c r="K78" s="8" t="s">
        <v>284</v>
      </c>
      <c r="L78" s="7" t="s">
        <v>59</v>
      </c>
      <c r="M78" s="7" t="s">
        <v>2565</v>
      </c>
      <c r="N78" s="8" t="s">
        <v>496</v>
      </c>
      <c r="O78" s="9" t="s">
        <v>394</v>
      </c>
      <c r="P78" s="8" t="s">
        <v>62</v>
      </c>
      <c r="Q78" s="9"/>
      <c r="R78" s="9"/>
      <c r="S78" s="10">
        <v>42093</v>
      </c>
      <c r="T78" s="10"/>
      <c r="U78" s="12">
        <v>42135</v>
      </c>
      <c r="V78" s="30">
        <v>6634069</v>
      </c>
      <c r="W78" s="20" t="s">
        <v>3016</v>
      </c>
      <c r="X78" s="20"/>
      <c r="Y78" s="20"/>
      <c r="Z78" s="20"/>
      <c r="AA78" s="20"/>
      <c r="AB78" s="20"/>
      <c r="AC78" s="20"/>
      <c r="AD78" s="20"/>
      <c r="AE78" s="20" t="s">
        <v>3017</v>
      </c>
      <c r="AF78" s="20" t="s">
        <v>3017</v>
      </c>
      <c r="AG78" s="31">
        <v>42298</v>
      </c>
      <c r="AH78" s="31"/>
      <c r="AI78" s="32"/>
      <c r="AJ78" s="33">
        <v>42322</v>
      </c>
      <c r="AK78" s="33" t="s">
        <v>2896</v>
      </c>
      <c r="AL78" s="34">
        <v>42317</v>
      </c>
    </row>
    <row r="79" spans="1:38" x14ac:dyDescent="0.15">
      <c r="A79" s="8">
        <v>51578944</v>
      </c>
      <c r="B79" s="29" t="s">
        <v>3018</v>
      </c>
      <c r="C79" s="29" t="s">
        <v>3019</v>
      </c>
      <c r="D79" s="8" t="s">
        <v>3020</v>
      </c>
      <c r="E79" s="8" t="s">
        <v>3021</v>
      </c>
      <c r="F79" s="8"/>
      <c r="G79" s="8"/>
      <c r="H79" s="9" t="s">
        <v>2987</v>
      </c>
      <c r="I79" s="9"/>
      <c r="J79" s="9" t="s">
        <v>2752</v>
      </c>
      <c r="K79" s="8" t="s">
        <v>2939</v>
      </c>
      <c r="L79" s="7" t="s">
        <v>2907</v>
      </c>
      <c r="M79" s="7" t="s">
        <v>2565</v>
      </c>
      <c r="N79" s="8" t="s">
        <v>496</v>
      </c>
      <c r="O79" s="9" t="s">
        <v>131</v>
      </c>
      <c r="P79" s="8" t="s">
        <v>62</v>
      </c>
      <c r="Q79" s="9"/>
      <c r="R79" s="9"/>
      <c r="S79" s="10"/>
      <c r="T79" s="10"/>
      <c r="U79" s="12"/>
      <c r="V79" s="3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31"/>
      <c r="AH79" s="31"/>
      <c r="AI79" s="32"/>
      <c r="AJ79" s="33">
        <v>42264</v>
      </c>
      <c r="AK79" s="33" t="s">
        <v>2581</v>
      </c>
      <c r="AL79" s="34">
        <v>42261</v>
      </c>
    </row>
    <row r="80" spans="1:38" x14ac:dyDescent="0.15">
      <c r="A80" s="8">
        <v>51578650</v>
      </c>
      <c r="B80" s="29" t="s">
        <v>3022</v>
      </c>
      <c r="C80" s="29" t="s">
        <v>3023</v>
      </c>
      <c r="D80" s="8" t="s">
        <v>3024</v>
      </c>
      <c r="E80" s="8" t="s">
        <v>3025</v>
      </c>
      <c r="F80" s="8"/>
      <c r="G80" s="8"/>
      <c r="H80" s="9" t="s">
        <v>2657</v>
      </c>
      <c r="I80" s="9"/>
      <c r="J80" s="9" t="s">
        <v>2658</v>
      </c>
      <c r="K80" s="8" t="s">
        <v>58</v>
      </c>
      <c r="L80" s="7" t="s">
        <v>59</v>
      </c>
      <c r="M80" s="7" t="s">
        <v>2565</v>
      </c>
      <c r="N80" s="8" t="s">
        <v>334</v>
      </c>
      <c r="O80" s="9" t="s">
        <v>61</v>
      </c>
      <c r="P80" s="8" t="s">
        <v>72</v>
      </c>
      <c r="Q80" s="9"/>
      <c r="R80" s="9"/>
      <c r="S80" s="10">
        <v>42257</v>
      </c>
      <c r="T80" s="10"/>
      <c r="U80" s="12">
        <v>42310</v>
      </c>
      <c r="V80" s="30">
        <v>6634293</v>
      </c>
      <c r="W80" s="20" t="s">
        <v>3026</v>
      </c>
      <c r="X80" s="20"/>
      <c r="Y80" s="20"/>
      <c r="Z80" s="20"/>
      <c r="AA80" s="20"/>
      <c r="AB80" s="20"/>
      <c r="AC80" s="20"/>
      <c r="AD80" s="20"/>
      <c r="AE80" s="20" t="s">
        <v>3027</v>
      </c>
      <c r="AF80" s="20" t="s">
        <v>3027</v>
      </c>
      <c r="AG80" s="31">
        <v>42353</v>
      </c>
      <c r="AH80" s="31"/>
      <c r="AI80" s="32"/>
      <c r="AJ80" s="33">
        <v>42360</v>
      </c>
      <c r="AK80" s="33" t="s">
        <v>2957</v>
      </c>
      <c r="AL80" s="34">
        <v>42359</v>
      </c>
    </row>
    <row r="81" spans="1:38" x14ac:dyDescent="0.15">
      <c r="A81" s="8">
        <v>51579681</v>
      </c>
      <c r="B81" s="29" t="s">
        <v>3028</v>
      </c>
      <c r="C81" s="29" t="s">
        <v>3029</v>
      </c>
      <c r="D81" s="8" t="s">
        <v>3030</v>
      </c>
      <c r="E81" s="8" t="s">
        <v>3031</v>
      </c>
      <c r="F81" s="8"/>
      <c r="G81" s="8"/>
      <c r="H81" s="9" t="s">
        <v>2666</v>
      </c>
      <c r="I81" s="9"/>
      <c r="J81" s="9" t="s">
        <v>2658</v>
      </c>
      <c r="K81" s="9" t="s">
        <v>58</v>
      </c>
      <c r="L81" s="7" t="s">
        <v>59</v>
      </c>
      <c r="M81" s="7" t="s">
        <v>2565</v>
      </c>
      <c r="N81" s="8" t="s">
        <v>334</v>
      </c>
      <c r="O81" s="9" t="s">
        <v>131</v>
      </c>
      <c r="P81" s="8" t="s">
        <v>72</v>
      </c>
      <c r="Q81" s="9"/>
      <c r="R81" s="9"/>
      <c r="S81" s="10">
        <v>42271</v>
      </c>
      <c r="T81" s="10"/>
      <c r="U81" s="12">
        <v>42317</v>
      </c>
      <c r="V81" s="30">
        <v>6624004</v>
      </c>
      <c r="W81" s="20" t="s">
        <v>3032</v>
      </c>
      <c r="X81" s="20"/>
      <c r="Y81" s="20"/>
      <c r="Z81" s="20"/>
      <c r="AA81" s="20"/>
      <c r="AB81" s="20"/>
      <c r="AC81" s="20"/>
      <c r="AD81" s="20"/>
      <c r="AE81" s="20" t="s">
        <v>3033</v>
      </c>
      <c r="AF81" s="20" t="s">
        <v>3033</v>
      </c>
      <c r="AG81" s="31">
        <v>42353</v>
      </c>
      <c r="AH81" s="31"/>
      <c r="AI81" s="32"/>
      <c r="AJ81" s="33">
        <v>42360</v>
      </c>
      <c r="AK81" s="33" t="s">
        <v>2957</v>
      </c>
      <c r="AL81" s="34">
        <v>42359</v>
      </c>
    </row>
    <row r="82" spans="1:38" x14ac:dyDescent="0.15">
      <c r="A82" s="8">
        <v>51545648</v>
      </c>
      <c r="B82" s="29" t="s">
        <v>3034</v>
      </c>
      <c r="C82" s="29" t="s">
        <v>3035</v>
      </c>
      <c r="D82" s="8" t="s">
        <v>3036</v>
      </c>
      <c r="E82" s="8" t="s">
        <v>3037</v>
      </c>
      <c r="F82" s="8"/>
      <c r="G82" s="8"/>
      <c r="H82" s="29" t="s">
        <v>3038</v>
      </c>
      <c r="I82" s="29"/>
      <c r="J82" s="9" t="s">
        <v>31</v>
      </c>
      <c r="K82" s="8" t="s">
        <v>275</v>
      </c>
      <c r="L82" s="7" t="s">
        <v>37</v>
      </c>
      <c r="M82" s="7" t="s">
        <v>2565</v>
      </c>
      <c r="N82" s="8" t="s">
        <v>496</v>
      </c>
      <c r="O82" s="9" t="s">
        <v>93</v>
      </c>
      <c r="P82" s="8" t="s">
        <v>62</v>
      </c>
      <c r="Q82" s="9"/>
      <c r="R82" s="9"/>
      <c r="S82" s="10">
        <v>42038</v>
      </c>
      <c r="T82" s="10"/>
      <c r="U82" s="12">
        <v>42100</v>
      </c>
      <c r="V82" s="30">
        <v>6634012</v>
      </c>
      <c r="W82" s="20" t="s">
        <v>3039</v>
      </c>
      <c r="X82" s="20"/>
      <c r="Y82" s="20"/>
      <c r="Z82" s="20"/>
      <c r="AA82" s="20"/>
      <c r="AB82" s="20"/>
      <c r="AC82" s="20"/>
      <c r="AD82" s="20"/>
      <c r="AE82" s="20" t="s">
        <v>3040</v>
      </c>
      <c r="AF82" s="20" t="s">
        <v>3040</v>
      </c>
      <c r="AG82" s="31"/>
      <c r="AH82" s="31"/>
      <c r="AI82" s="32"/>
      <c r="AJ82" s="33">
        <v>42360</v>
      </c>
      <c r="AK82" s="33" t="s">
        <v>2957</v>
      </c>
      <c r="AL82" s="34">
        <v>42359</v>
      </c>
    </row>
    <row r="83" spans="1:38" x14ac:dyDescent="0.15">
      <c r="A83" s="8">
        <v>51576417</v>
      </c>
      <c r="B83" s="29" t="s">
        <v>3041</v>
      </c>
      <c r="C83" s="29" t="s">
        <v>3042</v>
      </c>
      <c r="D83" s="8" t="s">
        <v>470</v>
      </c>
      <c r="E83" s="8" t="s">
        <v>3043</v>
      </c>
      <c r="F83" s="8"/>
      <c r="G83" s="8"/>
      <c r="H83" s="9" t="s">
        <v>2666</v>
      </c>
      <c r="I83" s="9"/>
      <c r="J83" s="9" t="s">
        <v>2658</v>
      </c>
      <c r="K83" s="8" t="s">
        <v>58</v>
      </c>
      <c r="L83" s="7" t="s">
        <v>59</v>
      </c>
      <c r="M83" s="7" t="s">
        <v>2565</v>
      </c>
      <c r="N83" s="8" t="s">
        <v>334</v>
      </c>
      <c r="O83" s="9" t="s">
        <v>61</v>
      </c>
      <c r="P83" s="8" t="s">
        <v>72</v>
      </c>
      <c r="Q83" s="9"/>
      <c r="R83" s="9"/>
      <c r="S83" s="10">
        <v>42240</v>
      </c>
      <c r="T83" s="10"/>
      <c r="U83" s="12">
        <v>42303</v>
      </c>
      <c r="V83" s="30">
        <v>6634291</v>
      </c>
      <c r="W83" s="20" t="s">
        <v>3044</v>
      </c>
      <c r="X83" s="20"/>
      <c r="Y83" s="20"/>
      <c r="Z83" s="20"/>
      <c r="AA83" s="20"/>
      <c r="AB83" s="20"/>
      <c r="AC83" s="20"/>
      <c r="AD83" s="20"/>
      <c r="AE83" s="20" t="s">
        <v>3045</v>
      </c>
      <c r="AF83" s="20" t="s">
        <v>3045</v>
      </c>
      <c r="AG83" s="31">
        <v>42355</v>
      </c>
      <c r="AH83" s="31"/>
      <c r="AI83" s="32"/>
      <c r="AJ83" s="33">
        <v>42374</v>
      </c>
      <c r="AK83" s="33" t="s">
        <v>3046</v>
      </c>
      <c r="AL83" s="34">
        <v>42373</v>
      </c>
    </row>
    <row r="84" spans="1:38" x14ac:dyDescent="0.15">
      <c r="A84" s="8">
        <v>51575797</v>
      </c>
      <c r="B84" s="29" t="s">
        <v>3047</v>
      </c>
      <c r="C84" s="29" t="s">
        <v>3048</v>
      </c>
      <c r="D84" s="8" t="s">
        <v>3049</v>
      </c>
      <c r="E84" s="8" t="s">
        <v>3050</v>
      </c>
      <c r="F84" s="8"/>
      <c r="G84" s="8"/>
      <c r="H84" s="9" t="s">
        <v>2814</v>
      </c>
      <c r="I84" s="9"/>
      <c r="J84" s="9" t="s">
        <v>2658</v>
      </c>
      <c r="K84" s="8" t="s">
        <v>58</v>
      </c>
      <c r="L84" s="7" t="s">
        <v>59</v>
      </c>
      <c r="M84" s="7" t="s">
        <v>2565</v>
      </c>
      <c r="N84" s="8" t="s">
        <v>151</v>
      </c>
      <c r="O84" s="9" t="s">
        <v>61</v>
      </c>
      <c r="P84" s="8" t="s">
        <v>62</v>
      </c>
      <c r="Q84" s="9"/>
      <c r="R84" s="9"/>
      <c r="S84" s="10">
        <v>42229</v>
      </c>
      <c r="T84" s="10"/>
      <c r="U84" s="12"/>
      <c r="V84" s="30">
        <v>6634277</v>
      </c>
      <c r="W84" s="20" t="s">
        <v>3051</v>
      </c>
      <c r="X84" s="20"/>
      <c r="Y84" s="20"/>
      <c r="Z84" s="20"/>
      <c r="AA84" s="20"/>
      <c r="AB84" s="20"/>
      <c r="AC84" s="20"/>
      <c r="AD84" s="20"/>
      <c r="AE84" s="20"/>
      <c r="AF84" s="20"/>
      <c r="AG84" s="31">
        <v>42356</v>
      </c>
      <c r="AH84" s="31"/>
      <c r="AI84" s="32"/>
      <c r="AJ84" s="33">
        <v>42374</v>
      </c>
      <c r="AK84" s="33" t="s">
        <v>3046</v>
      </c>
      <c r="AL84" s="34">
        <v>42373</v>
      </c>
    </row>
    <row r="85" spans="1:38" x14ac:dyDescent="0.15">
      <c r="A85" s="8">
        <v>51561933</v>
      </c>
      <c r="B85" s="29" t="s">
        <v>3052</v>
      </c>
      <c r="C85" s="29" t="s">
        <v>3053</v>
      </c>
      <c r="D85" s="8" t="s">
        <v>3054</v>
      </c>
      <c r="E85" s="8" t="s">
        <v>121</v>
      </c>
      <c r="F85" s="8"/>
      <c r="G85" s="8"/>
      <c r="H85" s="29" t="s">
        <v>3038</v>
      </c>
      <c r="I85" s="29"/>
      <c r="J85" s="9" t="s">
        <v>31</v>
      </c>
      <c r="K85" s="8" t="s">
        <v>275</v>
      </c>
      <c r="L85" s="7" t="s">
        <v>37</v>
      </c>
      <c r="M85" s="7" t="s">
        <v>2565</v>
      </c>
      <c r="N85" s="8" t="s">
        <v>334</v>
      </c>
      <c r="O85" s="9" t="s">
        <v>93</v>
      </c>
      <c r="P85" s="8" t="s">
        <v>72</v>
      </c>
      <c r="Q85" s="9"/>
      <c r="R85" s="9"/>
      <c r="S85" s="10">
        <v>42138</v>
      </c>
      <c r="T85" s="10"/>
      <c r="U85" s="12">
        <v>42191</v>
      </c>
      <c r="V85" s="30">
        <v>6634159</v>
      </c>
      <c r="W85" s="20" t="s">
        <v>3055</v>
      </c>
      <c r="X85" s="20"/>
      <c r="Y85" s="20"/>
      <c r="Z85" s="20"/>
      <c r="AA85" s="20"/>
      <c r="AB85" s="20"/>
      <c r="AC85" s="20"/>
      <c r="AD85" s="20"/>
      <c r="AE85" s="20" t="s">
        <v>3056</v>
      </c>
      <c r="AF85" s="20" t="s">
        <v>3056</v>
      </c>
      <c r="AG85" s="31"/>
      <c r="AH85" s="31"/>
      <c r="AI85" s="32"/>
      <c r="AJ85" s="33">
        <v>42374</v>
      </c>
      <c r="AK85" s="33" t="s">
        <v>3046</v>
      </c>
      <c r="AL85" s="34">
        <v>42373</v>
      </c>
    </row>
    <row r="86" spans="1:38" x14ac:dyDescent="0.15">
      <c r="A86" s="8">
        <v>51564565</v>
      </c>
      <c r="B86" s="29" t="s">
        <v>3057</v>
      </c>
      <c r="C86" s="29" t="s">
        <v>3058</v>
      </c>
      <c r="D86" s="8" t="s">
        <v>3059</v>
      </c>
      <c r="E86" s="8" t="s">
        <v>3060</v>
      </c>
      <c r="F86" s="8"/>
      <c r="G86" s="8"/>
      <c r="H86" s="9" t="s">
        <v>2673</v>
      </c>
      <c r="I86" s="9"/>
      <c r="J86" s="9" t="s">
        <v>2658</v>
      </c>
      <c r="K86" s="8" t="s">
        <v>284</v>
      </c>
      <c r="L86" s="7" t="s">
        <v>59</v>
      </c>
      <c r="M86" s="7" t="s">
        <v>2565</v>
      </c>
      <c r="N86" s="8" t="s">
        <v>334</v>
      </c>
      <c r="O86" s="9" t="s">
        <v>163</v>
      </c>
      <c r="P86" s="8" t="s">
        <v>72</v>
      </c>
      <c r="Q86" s="9"/>
      <c r="R86" s="9"/>
      <c r="S86" s="10">
        <v>42159</v>
      </c>
      <c r="T86" s="10"/>
      <c r="U86" s="12">
        <v>42205</v>
      </c>
      <c r="V86" s="30">
        <v>6634199</v>
      </c>
      <c r="W86" s="20" t="s">
        <v>3061</v>
      </c>
      <c r="X86" s="20"/>
      <c r="Y86" s="20"/>
      <c r="Z86" s="20"/>
      <c r="AA86" s="20"/>
      <c r="AB86" s="20"/>
      <c r="AC86" s="20"/>
      <c r="AD86" s="20"/>
      <c r="AE86" s="20" t="s">
        <v>3062</v>
      </c>
      <c r="AF86" s="20" t="s">
        <v>3062</v>
      </c>
      <c r="AG86" s="31">
        <v>42359</v>
      </c>
      <c r="AH86" s="31"/>
      <c r="AI86" s="32"/>
      <c r="AJ86" s="33">
        <v>42374</v>
      </c>
      <c r="AK86" s="33" t="s">
        <v>3046</v>
      </c>
      <c r="AL86" s="34">
        <v>42373</v>
      </c>
    </row>
    <row r="87" spans="1:38" x14ac:dyDescent="0.15">
      <c r="A87" s="8">
        <v>51561940</v>
      </c>
      <c r="B87" s="29" t="s">
        <v>3063</v>
      </c>
      <c r="C87" s="29" t="s">
        <v>3064</v>
      </c>
      <c r="D87" s="8" t="s">
        <v>3065</v>
      </c>
      <c r="E87" s="8" t="s">
        <v>3066</v>
      </c>
      <c r="F87" s="8"/>
      <c r="G87" s="8"/>
      <c r="H87" s="9" t="s">
        <v>2657</v>
      </c>
      <c r="I87" s="9"/>
      <c r="J87" s="9" t="s">
        <v>2658</v>
      </c>
      <c r="K87" s="8" t="s">
        <v>284</v>
      </c>
      <c r="L87" s="7" t="s">
        <v>59</v>
      </c>
      <c r="M87" s="7" t="s">
        <v>2565</v>
      </c>
      <c r="N87" s="8" t="s">
        <v>334</v>
      </c>
      <c r="O87" s="9" t="s">
        <v>93</v>
      </c>
      <c r="P87" s="8" t="s">
        <v>72</v>
      </c>
      <c r="Q87" s="9"/>
      <c r="R87" s="9"/>
      <c r="S87" s="10">
        <v>42138</v>
      </c>
      <c r="T87" s="10"/>
      <c r="U87" s="12">
        <v>42191</v>
      </c>
      <c r="V87" s="30">
        <v>6634153</v>
      </c>
      <c r="W87" s="20" t="s">
        <v>3067</v>
      </c>
      <c r="X87" s="20"/>
      <c r="Y87" s="20"/>
      <c r="Z87" s="20"/>
      <c r="AA87" s="20"/>
      <c r="AB87" s="20"/>
      <c r="AC87" s="20"/>
      <c r="AD87" s="20"/>
      <c r="AE87" s="20" t="s">
        <v>3068</v>
      </c>
      <c r="AF87" s="20" t="s">
        <v>3068</v>
      </c>
      <c r="AG87" s="31"/>
      <c r="AH87" s="31"/>
      <c r="AI87" s="32"/>
      <c r="AJ87" s="33">
        <v>42377</v>
      </c>
      <c r="AK87" s="33" t="s">
        <v>3046</v>
      </c>
      <c r="AL87" s="34">
        <v>42373</v>
      </c>
    </row>
    <row r="88" spans="1:38" x14ac:dyDescent="0.15">
      <c r="A88" s="8">
        <v>51574584</v>
      </c>
      <c r="B88" s="29" t="s">
        <v>3069</v>
      </c>
      <c r="C88" s="29" t="s">
        <v>3070</v>
      </c>
      <c r="D88" s="8" t="s">
        <v>3071</v>
      </c>
      <c r="E88" s="8" t="s">
        <v>3072</v>
      </c>
      <c r="F88" s="8"/>
      <c r="G88" s="8"/>
      <c r="H88" s="9" t="s">
        <v>2814</v>
      </c>
      <c r="I88" s="9"/>
      <c r="J88" s="9" t="s">
        <v>2658</v>
      </c>
      <c r="K88" s="8" t="s">
        <v>58</v>
      </c>
      <c r="L88" s="7" t="s">
        <v>59</v>
      </c>
      <c r="M88" s="7" t="s">
        <v>2565</v>
      </c>
      <c r="N88" s="8" t="s">
        <v>151</v>
      </c>
      <c r="O88" s="9" t="s">
        <v>61</v>
      </c>
      <c r="P88" s="8" t="s">
        <v>62</v>
      </c>
      <c r="Q88" s="9"/>
      <c r="R88" s="9"/>
      <c r="S88" s="10">
        <v>42226</v>
      </c>
      <c r="T88" s="10"/>
      <c r="U88" s="12"/>
      <c r="V88" s="30">
        <v>6634269</v>
      </c>
      <c r="W88" s="20" t="s">
        <v>3073</v>
      </c>
      <c r="X88" s="20"/>
      <c r="Y88" s="20"/>
      <c r="Z88" s="20"/>
      <c r="AA88" s="20"/>
      <c r="AB88" s="20"/>
      <c r="AC88" s="20"/>
      <c r="AD88" s="20"/>
      <c r="AE88" s="20"/>
      <c r="AF88" s="20"/>
      <c r="AG88" s="31">
        <v>42373</v>
      </c>
      <c r="AH88" s="31"/>
      <c r="AI88" s="32"/>
      <c r="AJ88" s="33">
        <v>42380</v>
      </c>
      <c r="AK88" s="33" t="s">
        <v>3046</v>
      </c>
      <c r="AL88" s="34">
        <v>42380</v>
      </c>
    </row>
    <row r="89" spans="1:38" x14ac:dyDescent="0.15">
      <c r="A89" s="8">
        <v>51576413</v>
      </c>
      <c r="B89" s="29" t="s">
        <v>3074</v>
      </c>
      <c r="C89" s="29" t="s">
        <v>3075</v>
      </c>
      <c r="D89" s="8" t="s">
        <v>3076</v>
      </c>
      <c r="E89" s="8" t="s">
        <v>3077</v>
      </c>
      <c r="F89" s="8"/>
      <c r="G89" s="8"/>
      <c r="H89" s="9" t="s">
        <v>492</v>
      </c>
      <c r="I89" s="9"/>
      <c r="J89" s="9" t="s">
        <v>2658</v>
      </c>
      <c r="K89" s="8" t="s">
        <v>284</v>
      </c>
      <c r="L89" s="7" t="s">
        <v>59</v>
      </c>
      <c r="M89" s="7" t="s">
        <v>2565</v>
      </c>
      <c r="N89" s="8" t="s">
        <v>151</v>
      </c>
      <c r="O89" s="9" t="s">
        <v>131</v>
      </c>
      <c r="P89" s="8" t="s">
        <v>62</v>
      </c>
      <c r="Q89" s="9"/>
      <c r="R89" s="9"/>
      <c r="S89" s="10">
        <v>42240</v>
      </c>
      <c r="T89" s="10"/>
      <c r="U89" s="12">
        <v>42317</v>
      </c>
      <c r="V89" s="30">
        <v>6634024</v>
      </c>
      <c r="W89" s="20" t="s">
        <v>3078</v>
      </c>
      <c r="X89" s="20"/>
      <c r="Y89" s="20"/>
      <c r="Z89" s="20"/>
      <c r="AA89" s="20"/>
      <c r="AB89" s="20"/>
      <c r="AC89" s="20"/>
      <c r="AD89" s="20"/>
      <c r="AE89" s="20"/>
      <c r="AF89" s="20"/>
      <c r="AG89" s="31">
        <v>42367</v>
      </c>
      <c r="AH89" s="31"/>
      <c r="AI89" s="32"/>
      <c r="AJ89" s="33">
        <v>42381</v>
      </c>
      <c r="AK89" s="33" t="s">
        <v>3046</v>
      </c>
      <c r="AL89" s="34">
        <v>42380</v>
      </c>
    </row>
    <row r="90" spans="1:38" x14ac:dyDescent="0.15">
      <c r="A90" s="8">
        <v>51577881</v>
      </c>
      <c r="B90" s="29" t="s">
        <v>3079</v>
      </c>
      <c r="C90" s="29" t="s">
        <v>3080</v>
      </c>
      <c r="D90" s="8" t="s">
        <v>3081</v>
      </c>
      <c r="E90" s="8" t="s">
        <v>3082</v>
      </c>
      <c r="F90" s="8"/>
      <c r="G90" s="8"/>
      <c r="H90" s="9" t="s">
        <v>2657</v>
      </c>
      <c r="I90" s="9"/>
      <c r="J90" s="9" t="s">
        <v>2658</v>
      </c>
      <c r="K90" s="8" t="s">
        <v>58</v>
      </c>
      <c r="L90" s="7" t="s">
        <v>59</v>
      </c>
      <c r="M90" s="7" t="s">
        <v>2565</v>
      </c>
      <c r="N90" s="8" t="s">
        <v>334</v>
      </c>
      <c r="O90" s="9" t="s">
        <v>61</v>
      </c>
      <c r="P90" s="8" t="s">
        <v>72</v>
      </c>
      <c r="Q90" s="9"/>
      <c r="R90" s="9"/>
      <c r="S90" s="10">
        <v>42250</v>
      </c>
      <c r="T90" s="10"/>
      <c r="U90" s="12">
        <v>42303</v>
      </c>
      <c r="V90" s="30">
        <v>6634281</v>
      </c>
      <c r="W90" s="20" t="s">
        <v>3083</v>
      </c>
      <c r="X90" s="20"/>
      <c r="Y90" s="20"/>
      <c r="Z90" s="20"/>
      <c r="AA90" s="20"/>
      <c r="AB90" s="20"/>
      <c r="AC90" s="20"/>
      <c r="AD90" s="20"/>
      <c r="AE90" s="20" t="s">
        <v>3084</v>
      </c>
      <c r="AF90" s="20" t="s">
        <v>3084</v>
      </c>
      <c r="AG90" s="31">
        <v>42366</v>
      </c>
      <c r="AH90" s="31"/>
      <c r="AI90" s="32"/>
      <c r="AJ90" s="33">
        <v>42381</v>
      </c>
      <c r="AK90" s="33" t="s">
        <v>3046</v>
      </c>
      <c r="AL90" s="34">
        <v>42380</v>
      </c>
    </row>
    <row r="91" spans="1:38" x14ac:dyDescent="0.15">
      <c r="A91" s="8">
        <v>51578958</v>
      </c>
      <c r="B91" s="29" t="s">
        <v>3085</v>
      </c>
      <c r="C91" s="29" t="s">
        <v>3086</v>
      </c>
      <c r="D91" s="8" t="s">
        <v>3087</v>
      </c>
      <c r="E91" s="8" t="s">
        <v>3088</v>
      </c>
      <c r="F91" s="8"/>
      <c r="G91" s="8"/>
      <c r="H91" s="9" t="s">
        <v>2578</v>
      </c>
      <c r="I91" s="9"/>
      <c r="J91" s="9" t="s">
        <v>2954</v>
      </c>
      <c r="K91" s="8" t="s">
        <v>284</v>
      </c>
      <c r="L91" s="7" t="s">
        <v>59</v>
      </c>
      <c r="M91" s="7" t="s">
        <v>2565</v>
      </c>
      <c r="N91" s="8" t="s">
        <v>496</v>
      </c>
      <c r="O91" s="9" t="s">
        <v>61</v>
      </c>
      <c r="P91" s="8" t="s">
        <v>62</v>
      </c>
      <c r="Q91" s="9"/>
      <c r="R91" s="9"/>
      <c r="S91" s="10">
        <v>42264</v>
      </c>
      <c r="T91" s="10"/>
      <c r="U91" s="12">
        <v>42324</v>
      </c>
      <c r="V91" s="30">
        <v>6634109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31">
        <v>42373</v>
      </c>
      <c r="AH91" s="31"/>
      <c r="AI91" s="32"/>
      <c r="AJ91" s="33">
        <v>42381</v>
      </c>
      <c r="AK91" s="33" t="s">
        <v>3046</v>
      </c>
      <c r="AL91" s="34">
        <v>42380</v>
      </c>
    </row>
    <row r="92" spans="1:38" x14ac:dyDescent="0.15">
      <c r="A92" s="8">
        <v>51550760</v>
      </c>
      <c r="B92" s="29" t="s">
        <v>3089</v>
      </c>
      <c r="C92" s="29" t="s">
        <v>3090</v>
      </c>
      <c r="D92" s="8" t="s">
        <v>3091</v>
      </c>
      <c r="E92" s="8" t="s">
        <v>3092</v>
      </c>
      <c r="F92" s="8"/>
      <c r="G92" s="8"/>
      <c r="H92" s="9" t="s">
        <v>2893</v>
      </c>
      <c r="I92" s="9"/>
      <c r="J92" s="9" t="s">
        <v>2751</v>
      </c>
      <c r="K92" s="8" t="s">
        <v>58</v>
      </c>
      <c r="L92" s="7" t="s">
        <v>59</v>
      </c>
      <c r="M92" s="7" t="s">
        <v>2565</v>
      </c>
      <c r="N92" s="8" t="s">
        <v>162</v>
      </c>
      <c r="O92" s="9" t="s">
        <v>93</v>
      </c>
      <c r="P92" s="8" t="s">
        <v>72</v>
      </c>
      <c r="Q92" s="9"/>
      <c r="R92" s="9"/>
      <c r="S92" s="10">
        <v>42051</v>
      </c>
      <c r="T92" s="10"/>
      <c r="U92" s="12">
        <v>42149</v>
      </c>
      <c r="V92" s="30">
        <v>6634094</v>
      </c>
      <c r="W92" s="20" t="s">
        <v>3093</v>
      </c>
      <c r="X92" s="20"/>
      <c r="Y92" s="20"/>
      <c r="Z92" s="20"/>
      <c r="AA92" s="20"/>
      <c r="AB92" s="20"/>
      <c r="AC92" s="20"/>
      <c r="AD92" s="20"/>
      <c r="AE92" s="20" t="s">
        <v>3094</v>
      </c>
      <c r="AF92" s="20" t="s">
        <v>3094</v>
      </c>
      <c r="AG92" s="31">
        <v>42369</v>
      </c>
      <c r="AH92" s="31"/>
      <c r="AI92" s="32"/>
      <c r="AJ92" s="33">
        <v>42377</v>
      </c>
      <c r="AK92" s="33" t="s">
        <v>3046</v>
      </c>
      <c r="AL92" s="34">
        <v>42373</v>
      </c>
    </row>
    <row r="93" spans="1:38" x14ac:dyDescent="0.15">
      <c r="A93" s="8">
        <v>51452158</v>
      </c>
      <c r="B93" s="29" t="s">
        <v>3095</v>
      </c>
      <c r="C93" s="29" t="s">
        <v>3096</v>
      </c>
      <c r="D93" s="8" t="s">
        <v>3097</v>
      </c>
      <c r="E93" s="8" t="s">
        <v>3098</v>
      </c>
      <c r="F93" s="8"/>
      <c r="G93" s="8"/>
      <c r="H93" s="29" t="s">
        <v>3038</v>
      </c>
      <c r="I93" s="29"/>
      <c r="J93" s="9" t="s">
        <v>31</v>
      </c>
      <c r="K93" s="8" t="s">
        <v>275</v>
      </c>
      <c r="L93" s="7" t="s">
        <v>37</v>
      </c>
      <c r="M93" s="7" t="s">
        <v>2565</v>
      </c>
      <c r="N93" s="8" t="s">
        <v>151</v>
      </c>
      <c r="O93" s="9"/>
      <c r="P93" s="8" t="s">
        <v>62</v>
      </c>
      <c r="Q93" s="9"/>
      <c r="R93" s="9"/>
      <c r="S93" s="10"/>
      <c r="T93" s="10"/>
      <c r="U93" s="12"/>
      <c r="V93" s="30"/>
      <c r="W93" s="20"/>
      <c r="X93" s="20"/>
      <c r="Y93" s="20"/>
      <c r="Z93" s="20"/>
      <c r="AA93" s="20"/>
      <c r="AB93" s="20"/>
      <c r="AC93" s="20"/>
      <c r="AD93" s="20"/>
      <c r="AE93" s="20" t="s">
        <v>3099</v>
      </c>
      <c r="AF93" s="20" t="s">
        <v>3099</v>
      </c>
      <c r="AG93" s="31"/>
      <c r="AH93" s="31"/>
      <c r="AI93" s="32"/>
      <c r="AJ93" s="33">
        <v>42375</v>
      </c>
      <c r="AK93" s="33" t="s">
        <v>3046</v>
      </c>
      <c r="AL93" s="34">
        <v>42373</v>
      </c>
    </row>
    <row r="94" spans="1:38" x14ac:dyDescent="0.15">
      <c r="A94" s="8">
        <v>51566672</v>
      </c>
      <c r="B94" s="29" t="s">
        <v>3100</v>
      </c>
      <c r="C94" s="29" t="s">
        <v>3101</v>
      </c>
      <c r="D94" s="8" t="s">
        <v>3102</v>
      </c>
      <c r="E94" s="8" t="s">
        <v>3103</v>
      </c>
      <c r="F94" s="8"/>
      <c r="G94" s="8"/>
      <c r="H94" s="9" t="s">
        <v>2772</v>
      </c>
      <c r="I94" s="9"/>
      <c r="J94" s="9" t="s">
        <v>2751</v>
      </c>
      <c r="K94" s="8" t="s">
        <v>58</v>
      </c>
      <c r="L94" s="7" t="s">
        <v>59</v>
      </c>
      <c r="M94" s="7" t="s">
        <v>2565</v>
      </c>
      <c r="N94" s="8" t="s">
        <v>162</v>
      </c>
      <c r="O94" s="9" t="s">
        <v>394</v>
      </c>
      <c r="P94" s="8" t="s">
        <v>72</v>
      </c>
      <c r="Q94" s="9"/>
      <c r="R94" s="9"/>
      <c r="S94" s="10">
        <v>42166</v>
      </c>
      <c r="T94" s="10"/>
      <c r="U94" s="12">
        <v>42226</v>
      </c>
      <c r="V94" s="30">
        <v>6634225</v>
      </c>
      <c r="W94" s="20" t="s">
        <v>3104</v>
      </c>
      <c r="X94" s="20"/>
      <c r="Y94" s="20"/>
      <c r="Z94" s="20"/>
      <c r="AA94" s="20"/>
      <c r="AB94" s="20"/>
      <c r="AC94" s="20"/>
      <c r="AD94" s="20"/>
      <c r="AE94" s="20" t="s">
        <v>3105</v>
      </c>
      <c r="AF94" s="20" t="s">
        <v>3105</v>
      </c>
      <c r="AG94" s="31"/>
      <c r="AH94" s="31"/>
      <c r="AI94" s="32"/>
      <c r="AJ94" s="33">
        <v>42381</v>
      </c>
      <c r="AK94" s="33" t="s">
        <v>3046</v>
      </c>
      <c r="AL94" s="34">
        <v>42380</v>
      </c>
    </row>
    <row r="95" spans="1:38" x14ac:dyDescent="0.15">
      <c r="A95" s="8">
        <v>51588238</v>
      </c>
      <c r="B95" s="29" t="s">
        <v>3106</v>
      </c>
      <c r="C95" s="29" t="s">
        <v>3107</v>
      </c>
      <c r="D95" s="8" t="s">
        <v>3108</v>
      </c>
      <c r="E95" s="8" t="s">
        <v>3109</v>
      </c>
      <c r="F95" s="8"/>
      <c r="G95" s="8"/>
      <c r="H95" s="9"/>
      <c r="I95" s="9"/>
      <c r="J95" s="9" t="s">
        <v>2751</v>
      </c>
      <c r="K95" s="8"/>
      <c r="L95" s="7" t="s">
        <v>2907</v>
      </c>
      <c r="M95" s="7" t="s">
        <v>2565</v>
      </c>
      <c r="N95" s="8" t="s">
        <v>3110</v>
      </c>
      <c r="O95" s="9" t="s">
        <v>394</v>
      </c>
      <c r="P95" s="8" t="s">
        <v>62</v>
      </c>
      <c r="Q95" s="9"/>
      <c r="R95" s="9"/>
      <c r="S95" s="10" t="s">
        <v>3111</v>
      </c>
      <c r="T95" s="10"/>
      <c r="U95" s="12"/>
      <c r="V95" s="3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31"/>
      <c r="AH95" s="31"/>
      <c r="AI95" s="32"/>
      <c r="AJ95" s="33">
        <v>42387</v>
      </c>
      <c r="AK95" s="33" t="s">
        <v>3046</v>
      </c>
      <c r="AL95" s="34">
        <v>42387</v>
      </c>
    </row>
    <row r="96" spans="1:38" x14ac:dyDescent="0.15">
      <c r="A96" s="8">
        <v>51576403</v>
      </c>
      <c r="B96" s="29" t="s">
        <v>3112</v>
      </c>
      <c r="C96" s="29" t="s">
        <v>3113</v>
      </c>
      <c r="D96" s="8" t="s">
        <v>3114</v>
      </c>
      <c r="E96" s="8" t="s">
        <v>3115</v>
      </c>
      <c r="F96" s="8"/>
      <c r="G96" s="8"/>
      <c r="H96" s="9" t="s">
        <v>2809</v>
      </c>
      <c r="I96" s="9"/>
      <c r="J96" s="9" t="s">
        <v>2729</v>
      </c>
      <c r="K96" s="8" t="s">
        <v>284</v>
      </c>
      <c r="L96" s="7" t="s">
        <v>59</v>
      </c>
      <c r="M96" s="7" t="s">
        <v>2565</v>
      </c>
      <c r="N96" s="8" t="s">
        <v>151</v>
      </c>
      <c r="O96" s="9" t="s">
        <v>131</v>
      </c>
      <c r="P96" s="8" t="s">
        <v>62</v>
      </c>
      <c r="Q96" s="9"/>
      <c r="R96" s="9"/>
      <c r="S96" s="10">
        <v>42236</v>
      </c>
      <c r="T96" s="10"/>
      <c r="U96" s="12">
        <v>42317</v>
      </c>
      <c r="V96" s="30">
        <v>6634021</v>
      </c>
      <c r="W96" s="20" t="s">
        <v>3116</v>
      </c>
      <c r="X96" s="20"/>
      <c r="Y96" s="20"/>
      <c r="Z96" s="20"/>
      <c r="AA96" s="20"/>
      <c r="AB96" s="20"/>
      <c r="AC96" s="20"/>
      <c r="AD96" s="20"/>
      <c r="AE96" s="20"/>
      <c r="AF96" s="20"/>
      <c r="AG96" s="31"/>
      <c r="AH96" s="31"/>
      <c r="AI96" s="32"/>
      <c r="AJ96" s="33">
        <v>42388</v>
      </c>
      <c r="AK96" s="33" t="s">
        <v>3046</v>
      </c>
      <c r="AL96" s="34">
        <v>42387</v>
      </c>
    </row>
    <row r="97" spans="1:38" x14ac:dyDescent="0.15">
      <c r="A97" s="8">
        <v>51547587</v>
      </c>
      <c r="B97" s="29" t="s">
        <v>3117</v>
      </c>
      <c r="C97" s="29" t="s">
        <v>3118</v>
      </c>
      <c r="D97" s="8" t="s">
        <v>3119</v>
      </c>
      <c r="E97" s="8" t="s">
        <v>3120</v>
      </c>
      <c r="F97" s="8"/>
      <c r="G97" s="8"/>
      <c r="H97" s="9" t="s">
        <v>2563</v>
      </c>
      <c r="I97" s="9"/>
      <c r="J97" s="9" t="s">
        <v>2954</v>
      </c>
      <c r="K97" s="8" t="s">
        <v>284</v>
      </c>
      <c r="L97" s="7" t="s">
        <v>59</v>
      </c>
      <c r="M97" s="7" t="s">
        <v>2565</v>
      </c>
      <c r="N97" s="8" t="s">
        <v>496</v>
      </c>
      <c r="O97" s="9" t="s">
        <v>163</v>
      </c>
      <c r="P97" s="8" t="s">
        <v>62</v>
      </c>
      <c r="Q97" s="9"/>
      <c r="R97" s="9"/>
      <c r="S97" s="10">
        <v>42051</v>
      </c>
      <c r="T97" s="10"/>
      <c r="U97" s="12">
        <v>42121</v>
      </c>
      <c r="V97" s="30">
        <v>6634030</v>
      </c>
      <c r="W97" s="20" t="s">
        <v>3121</v>
      </c>
      <c r="X97" s="20"/>
      <c r="Y97" s="20"/>
      <c r="Z97" s="20"/>
      <c r="AA97" s="20"/>
      <c r="AB97" s="20"/>
      <c r="AC97" s="20"/>
      <c r="AD97" s="20"/>
      <c r="AE97" s="20" t="s">
        <v>3122</v>
      </c>
      <c r="AF97" s="20" t="s">
        <v>3122</v>
      </c>
      <c r="AG97" s="31">
        <v>42384</v>
      </c>
      <c r="AH97" s="31"/>
      <c r="AI97" s="32"/>
      <c r="AJ97" s="33">
        <v>42384</v>
      </c>
      <c r="AK97" s="33" t="s">
        <v>3046</v>
      </c>
      <c r="AL97" s="34">
        <v>42380</v>
      </c>
    </row>
    <row r="98" spans="1:38" x14ac:dyDescent="0.15">
      <c r="A98" s="8">
        <v>51582036</v>
      </c>
      <c r="B98" s="29" t="s">
        <v>3123</v>
      </c>
      <c r="C98" s="29" t="s">
        <v>3124</v>
      </c>
      <c r="D98" s="8" t="s">
        <v>3125</v>
      </c>
      <c r="E98" s="8" t="s">
        <v>3126</v>
      </c>
      <c r="F98" s="8"/>
      <c r="G98" s="8"/>
      <c r="H98" s="9" t="s">
        <v>2598</v>
      </c>
      <c r="I98" s="9"/>
      <c r="J98" s="9" t="s">
        <v>2954</v>
      </c>
      <c r="K98" s="8" t="s">
        <v>284</v>
      </c>
      <c r="L98" s="7" t="s">
        <v>59</v>
      </c>
      <c r="M98" s="7" t="s">
        <v>2565</v>
      </c>
      <c r="N98" s="8" t="s">
        <v>496</v>
      </c>
      <c r="O98" s="9" t="s">
        <v>131</v>
      </c>
      <c r="P98" s="8" t="s">
        <v>62</v>
      </c>
      <c r="Q98" s="9"/>
      <c r="R98" s="9"/>
      <c r="S98" s="10">
        <v>42292</v>
      </c>
      <c r="T98" s="10"/>
      <c r="U98" s="12">
        <v>42352</v>
      </c>
      <c r="V98" s="30">
        <v>6624032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31"/>
      <c r="AH98" s="31"/>
      <c r="AI98" s="32"/>
      <c r="AJ98" s="33">
        <v>42388</v>
      </c>
      <c r="AK98" s="33" t="s">
        <v>3046</v>
      </c>
      <c r="AL98" s="34">
        <v>42387</v>
      </c>
    </row>
    <row r="99" spans="1:38" x14ac:dyDescent="0.15">
      <c r="A99" s="8">
        <v>51578949</v>
      </c>
      <c r="B99" s="29" t="s">
        <v>3127</v>
      </c>
      <c r="C99" s="29" t="s">
        <v>3128</v>
      </c>
      <c r="D99" s="8" t="s">
        <v>3129</v>
      </c>
      <c r="E99" s="8" t="s">
        <v>3130</v>
      </c>
      <c r="F99" s="8"/>
      <c r="G99" s="8"/>
      <c r="H99" s="9" t="s">
        <v>2893</v>
      </c>
      <c r="I99" s="9"/>
      <c r="J99" s="9" t="s">
        <v>2751</v>
      </c>
      <c r="K99" s="9" t="s">
        <v>58</v>
      </c>
      <c r="L99" s="7" t="s">
        <v>59</v>
      </c>
      <c r="M99" s="7" t="s">
        <v>2565</v>
      </c>
      <c r="N99" s="8" t="s">
        <v>162</v>
      </c>
      <c r="O99" s="9" t="s">
        <v>71</v>
      </c>
      <c r="P99" s="8" t="s">
        <v>72</v>
      </c>
      <c r="Q99" s="9"/>
      <c r="R99" s="9"/>
      <c r="S99" s="10">
        <v>42264</v>
      </c>
      <c r="T99" s="10"/>
      <c r="U99" s="12">
        <v>42317</v>
      </c>
      <c r="V99" s="30">
        <v>6634249</v>
      </c>
      <c r="W99" s="20"/>
      <c r="X99" s="20"/>
      <c r="Y99" s="20"/>
      <c r="Z99" s="20"/>
      <c r="AA99" s="20"/>
      <c r="AB99" s="20"/>
      <c r="AC99" s="20"/>
      <c r="AD99" s="20"/>
      <c r="AE99" s="10"/>
      <c r="AF99" s="10"/>
      <c r="AG99" s="31">
        <v>42383</v>
      </c>
      <c r="AH99" s="31"/>
      <c r="AI99" s="32"/>
      <c r="AJ99" s="33">
        <v>42394</v>
      </c>
      <c r="AK99" s="33" t="s">
        <v>3046</v>
      </c>
      <c r="AL99" s="34">
        <v>42394</v>
      </c>
    </row>
    <row r="100" spans="1:38" x14ac:dyDescent="0.15">
      <c r="A100" s="8">
        <v>51587015</v>
      </c>
      <c r="B100" s="29" t="s">
        <v>3131</v>
      </c>
      <c r="C100" s="29" t="s">
        <v>3132</v>
      </c>
      <c r="D100" s="8" t="s">
        <v>3133</v>
      </c>
      <c r="E100" s="8" t="s">
        <v>3134</v>
      </c>
      <c r="F100" s="8"/>
      <c r="G100" s="8"/>
      <c r="H100" s="9" t="s">
        <v>145</v>
      </c>
      <c r="I100" s="9"/>
      <c r="J100" s="9" t="s">
        <v>3135</v>
      </c>
      <c r="K100" s="8" t="s">
        <v>58</v>
      </c>
      <c r="L100" s="7" t="s">
        <v>2745</v>
      </c>
      <c r="M100" s="7" t="s">
        <v>2565</v>
      </c>
      <c r="N100" s="8" t="s">
        <v>92</v>
      </c>
      <c r="O100" s="9" t="s">
        <v>93</v>
      </c>
      <c r="P100" s="8" t="s">
        <v>62</v>
      </c>
      <c r="Q100" s="9"/>
      <c r="R100" s="9"/>
      <c r="S100" s="10">
        <v>42334</v>
      </c>
      <c r="T100" s="10"/>
      <c r="U100" s="12"/>
      <c r="V100" s="30">
        <v>6624058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31">
        <v>42387</v>
      </c>
      <c r="AH100" s="31"/>
      <c r="AI100" s="32"/>
      <c r="AJ100" s="33">
        <v>42394</v>
      </c>
      <c r="AK100" s="33" t="s">
        <v>3046</v>
      </c>
      <c r="AL100" s="34">
        <v>42394</v>
      </c>
    </row>
    <row r="101" spans="1:38" x14ac:dyDescent="0.15">
      <c r="A101" s="8">
        <v>51566676</v>
      </c>
      <c r="B101" s="29" t="s">
        <v>3136</v>
      </c>
      <c r="C101" s="29" t="s">
        <v>3137</v>
      </c>
      <c r="D101" s="8" t="s">
        <v>3138</v>
      </c>
      <c r="E101" s="8" t="s">
        <v>3139</v>
      </c>
      <c r="F101" s="8"/>
      <c r="G101" s="8"/>
      <c r="H101" s="9" t="s">
        <v>2772</v>
      </c>
      <c r="I101" s="9"/>
      <c r="J101" s="9" t="s">
        <v>2751</v>
      </c>
      <c r="K101" s="8" t="s">
        <v>58</v>
      </c>
      <c r="L101" s="7" t="s">
        <v>59</v>
      </c>
      <c r="M101" s="7" t="s">
        <v>2565</v>
      </c>
      <c r="N101" s="8" t="s">
        <v>162</v>
      </c>
      <c r="O101" s="9" t="s">
        <v>394</v>
      </c>
      <c r="P101" s="8" t="s">
        <v>72</v>
      </c>
      <c r="Q101" s="9"/>
      <c r="R101" s="9"/>
      <c r="S101" s="10">
        <v>42166</v>
      </c>
      <c r="T101" s="10"/>
      <c r="U101" s="12">
        <v>42226</v>
      </c>
      <c r="V101" s="30">
        <v>6634226</v>
      </c>
      <c r="W101" s="20" t="s">
        <v>3140</v>
      </c>
      <c r="X101" s="20"/>
      <c r="Y101" s="20"/>
      <c r="Z101" s="20"/>
      <c r="AA101" s="20"/>
      <c r="AB101" s="20"/>
      <c r="AC101" s="20"/>
      <c r="AD101" s="20"/>
      <c r="AE101" s="20" t="s">
        <v>3141</v>
      </c>
      <c r="AF101" s="20" t="s">
        <v>3141</v>
      </c>
      <c r="AG101" s="31"/>
      <c r="AH101" s="31"/>
      <c r="AI101" s="32"/>
      <c r="AJ101" s="33">
        <v>42394</v>
      </c>
      <c r="AK101" s="33" t="s">
        <v>3046</v>
      </c>
      <c r="AL101" s="34">
        <v>42394</v>
      </c>
    </row>
    <row r="102" spans="1:38" x14ac:dyDescent="0.15">
      <c r="A102" s="8">
        <v>51585204</v>
      </c>
      <c r="B102" s="29" t="s">
        <v>3142</v>
      </c>
      <c r="C102" s="29" t="s">
        <v>3143</v>
      </c>
      <c r="D102" s="8" t="s">
        <v>3144</v>
      </c>
      <c r="E102" s="8" t="s">
        <v>3145</v>
      </c>
      <c r="F102" s="8"/>
      <c r="G102" s="8"/>
      <c r="H102" s="9" t="s">
        <v>145</v>
      </c>
      <c r="I102" s="9"/>
      <c r="J102" s="9" t="s">
        <v>3135</v>
      </c>
      <c r="K102" s="8" t="s">
        <v>284</v>
      </c>
      <c r="L102" s="7" t="s">
        <v>2745</v>
      </c>
      <c r="M102" s="7" t="s">
        <v>2565</v>
      </c>
      <c r="N102" s="8" t="s">
        <v>92</v>
      </c>
      <c r="O102" s="9" t="s">
        <v>93</v>
      </c>
      <c r="P102" s="8" t="s">
        <v>62</v>
      </c>
      <c r="Q102" s="9"/>
      <c r="R102" s="9"/>
      <c r="S102" s="10">
        <v>42320</v>
      </c>
      <c r="T102" s="10"/>
      <c r="U102" s="12"/>
      <c r="V102" s="30">
        <v>6624049</v>
      </c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31">
        <v>42389</v>
      </c>
      <c r="AH102" s="31"/>
      <c r="AI102" s="32"/>
      <c r="AJ102" s="33">
        <v>42403</v>
      </c>
      <c r="AK102" s="33" t="s">
        <v>3146</v>
      </c>
      <c r="AL102" s="34">
        <v>42401</v>
      </c>
    </row>
    <row r="103" spans="1:38" x14ac:dyDescent="0.15">
      <c r="A103" s="8">
        <v>51576662</v>
      </c>
      <c r="B103" s="29" t="s">
        <v>3147</v>
      </c>
      <c r="C103" s="29" t="s">
        <v>3148</v>
      </c>
      <c r="D103" s="8" t="s">
        <v>3149</v>
      </c>
      <c r="E103" s="8" t="s">
        <v>3150</v>
      </c>
      <c r="F103" s="8"/>
      <c r="G103" s="8"/>
      <c r="H103" s="9" t="s">
        <v>2857</v>
      </c>
      <c r="I103" s="9"/>
      <c r="J103" s="9" t="s">
        <v>2729</v>
      </c>
      <c r="K103" s="8" t="s">
        <v>284</v>
      </c>
      <c r="L103" s="7" t="s">
        <v>59</v>
      </c>
      <c r="M103" s="7" t="s">
        <v>2565</v>
      </c>
      <c r="N103" s="8" t="s">
        <v>151</v>
      </c>
      <c r="O103" s="9" t="s">
        <v>131</v>
      </c>
      <c r="P103" s="8" t="s">
        <v>62</v>
      </c>
      <c r="Q103" s="9"/>
      <c r="R103" s="9"/>
      <c r="S103" s="10">
        <v>42243</v>
      </c>
      <c r="T103" s="10"/>
      <c r="U103" s="12">
        <v>42317</v>
      </c>
      <c r="V103" s="30">
        <v>6634280</v>
      </c>
      <c r="W103" s="20" t="s">
        <v>3151</v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31">
        <v>42389</v>
      </c>
      <c r="AH103" s="31"/>
      <c r="AI103" s="32"/>
      <c r="AJ103" s="33">
        <v>42403</v>
      </c>
      <c r="AK103" s="33" t="s">
        <v>3146</v>
      </c>
      <c r="AL103" s="34">
        <v>42401</v>
      </c>
    </row>
    <row r="104" spans="1:38" x14ac:dyDescent="0.15">
      <c r="A104" s="8">
        <v>51575798</v>
      </c>
      <c r="B104" s="29" t="s">
        <v>3152</v>
      </c>
      <c r="C104" s="29" t="s">
        <v>3153</v>
      </c>
      <c r="D104" s="8" t="s">
        <v>3154</v>
      </c>
      <c r="E104" s="8" t="s">
        <v>3155</v>
      </c>
      <c r="F104" s="8"/>
      <c r="G104" s="8"/>
      <c r="H104" s="9" t="s">
        <v>492</v>
      </c>
      <c r="I104" s="9"/>
      <c r="J104" s="9" t="s">
        <v>2658</v>
      </c>
      <c r="K104" s="8" t="s">
        <v>284</v>
      </c>
      <c r="L104" s="7" t="s">
        <v>59</v>
      </c>
      <c r="M104" s="7" t="s">
        <v>2565</v>
      </c>
      <c r="N104" s="8" t="s">
        <v>151</v>
      </c>
      <c r="O104" s="9" t="s">
        <v>131</v>
      </c>
      <c r="P104" s="8" t="s">
        <v>62</v>
      </c>
      <c r="Q104" s="9"/>
      <c r="R104" s="9"/>
      <c r="S104" s="10">
        <v>42229</v>
      </c>
      <c r="T104" s="10"/>
      <c r="U104" s="12">
        <v>42317</v>
      </c>
      <c r="V104" s="30">
        <v>6634051</v>
      </c>
      <c r="W104" s="20" t="s">
        <v>3156</v>
      </c>
      <c r="X104" s="20"/>
      <c r="Y104" s="20"/>
      <c r="Z104" s="20"/>
      <c r="AA104" s="20"/>
      <c r="AB104" s="20"/>
      <c r="AC104" s="20"/>
      <c r="AD104" s="20"/>
      <c r="AE104" s="20"/>
      <c r="AF104" s="20"/>
      <c r="AG104" s="31">
        <v>42380</v>
      </c>
      <c r="AH104" s="31"/>
      <c r="AI104" s="32"/>
      <c r="AJ104" s="33">
        <v>42394</v>
      </c>
      <c r="AK104" s="33" t="s">
        <v>3046</v>
      </c>
      <c r="AL104" s="34">
        <v>42394</v>
      </c>
    </row>
    <row r="105" spans="1:38" x14ac:dyDescent="0.15">
      <c r="A105" s="8">
        <v>51564571</v>
      </c>
      <c r="B105" s="29" t="s">
        <v>3157</v>
      </c>
      <c r="C105" s="29" t="s">
        <v>3158</v>
      </c>
      <c r="D105" s="8" t="s">
        <v>3159</v>
      </c>
      <c r="E105" s="8" t="s">
        <v>3160</v>
      </c>
      <c r="F105" s="8"/>
      <c r="G105" s="8"/>
      <c r="H105" s="9" t="s">
        <v>2673</v>
      </c>
      <c r="I105" s="9"/>
      <c r="J105" s="9" t="s">
        <v>2658</v>
      </c>
      <c r="K105" s="8" t="s">
        <v>284</v>
      </c>
      <c r="L105" s="7" t="s">
        <v>59</v>
      </c>
      <c r="M105" s="7" t="s">
        <v>2565</v>
      </c>
      <c r="N105" s="8" t="s">
        <v>334</v>
      </c>
      <c r="O105" s="9" t="s">
        <v>163</v>
      </c>
      <c r="P105" s="8" t="s">
        <v>72</v>
      </c>
      <c r="Q105" s="9"/>
      <c r="R105" s="9"/>
      <c r="S105" s="10">
        <v>42159</v>
      </c>
      <c r="T105" s="10"/>
      <c r="U105" s="12">
        <v>42205</v>
      </c>
      <c r="V105" s="30">
        <v>6634198</v>
      </c>
      <c r="W105" s="20" t="s">
        <v>3161</v>
      </c>
      <c r="X105" s="20"/>
      <c r="Y105" s="20"/>
      <c r="Z105" s="20"/>
      <c r="AA105" s="20"/>
      <c r="AB105" s="20"/>
      <c r="AC105" s="20"/>
      <c r="AD105" s="20"/>
      <c r="AE105" s="20" t="s">
        <v>3162</v>
      </c>
      <c r="AF105" s="20" t="s">
        <v>3162</v>
      </c>
      <c r="AG105" s="31">
        <v>42360</v>
      </c>
      <c r="AH105" s="31"/>
      <c r="AI105" s="32"/>
      <c r="AJ105" s="33">
        <v>42394</v>
      </c>
      <c r="AK105" s="33" t="s">
        <v>3046</v>
      </c>
      <c r="AL105" s="34">
        <v>42394</v>
      </c>
    </row>
    <row r="106" spans="1:38" x14ac:dyDescent="0.15">
      <c r="A106" s="8">
        <v>51577887</v>
      </c>
      <c r="B106" s="29" t="s">
        <v>3163</v>
      </c>
      <c r="C106" s="29" t="s">
        <v>3164</v>
      </c>
      <c r="D106" s="8" t="s">
        <v>3165</v>
      </c>
      <c r="E106" s="8" t="s">
        <v>3166</v>
      </c>
      <c r="F106" s="8"/>
      <c r="G106" s="8"/>
      <c r="H106" s="9" t="s">
        <v>2578</v>
      </c>
      <c r="I106" s="9"/>
      <c r="J106" s="9" t="s">
        <v>2954</v>
      </c>
      <c r="K106" s="8" t="s">
        <v>58</v>
      </c>
      <c r="L106" s="7" t="s">
        <v>59</v>
      </c>
      <c r="M106" s="7" t="s">
        <v>2565</v>
      </c>
      <c r="N106" s="8" t="s">
        <v>496</v>
      </c>
      <c r="O106" s="9" t="s">
        <v>61</v>
      </c>
      <c r="P106" s="8" t="s">
        <v>62</v>
      </c>
      <c r="Q106" s="9"/>
      <c r="R106" s="9"/>
      <c r="S106" s="10">
        <v>42250</v>
      </c>
      <c r="T106" s="10"/>
      <c r="U106" s="12">
        <v>42324</v>
      </c>
      <c r="V106" s="30">
        <v>6634063</v>
      </c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31"/>
      <c r="AH106" s="31"/>
      <c r="AI106" s="32"/>
      <c r="AJ106" s="33">
        <v>42398</v>
      </c>
      <c r="AK106" s="33" t="s">
        <v>3046</v>
      </c>
      <c r="AL106" s="34">
        <v>42394</v>
      </c>
    </row>
    <row r="107" spans="1:38" x14ac:dyDescent="0.15">
      <c r="A107" s="8">
        <v>51576405</v>
      </c>
      <c r="B107" s="29" t="s">
        <v>3167</v>
      </c>
      <c r="C107" s="29" t="s">
        <v>3168</v>
      </c>
      <c r="D107" s="8" t="s">
        <v>3169</v>
      </c>
      <c r="E107" s="8" t="s">
        <v>3170</v>
      </c>
      <c r="F107" s="8"/>
      <c r="G107" s="8"/>
      <c r="H107" s="9" t="s">
        <v>2673</v>
      </c>
      <c r="I107" s="9"/>
      <c r="J107" s="9" t="s">
        <v>2658</v>
      </c>
      <c r="K107" s="8" t="s">
        <v>58</v>
      </c>
      <c r="L107" s="7" t="s">
        <v>59</v>
      </c>
      <c r="M107" s="7" t="s">
        <v>2565</v>
      </c>
      <c r="N107" s="8" t="s">
        <v>334</v>
      </c>
      <c r="O107" s="9" t="s">
        <v>61</v>
      </c>
      <c r="P107" s="8" t="s">
        <v>72</v>
      </c>
      <c r="Q107" s="9"/>
      <c r="R107" s="9"/>
      <c r="S107" s="10">
        <v>42236</v>
      </c>
      <c r="T107" s="10"/>
      <c r="U107" s="12">
        <v>42303</v>
      </c>
      <c r="V107" s="30">
        <v>6634287</v>
      </c>
      <c r="W107" s="20" t="s">
        <v>3171</v>
      </c>
      <c r="X107" s="20"/>
      <c r="Y107" s="20"/>
      <c r="Z107" s="20"/>
      <c r="AA107" s="20"/>
      <c r="AB107" s="20"/>
      <c r="AC107" s="20"/>
      <c r="AD107" s="20"/>
      <c r="AE107" s="20" t="s">
        <v>3172</v>
      </c>
      <c r="AF107" s="20" t="s">
        <v>3172</v>
      </c>
      <c r="AG107" s="31">
        <v>42390</v>
      </c>
      <c r="AH107" s="31"/>
      <c r="AI107" s="32"/>
      <c r="AJ107" s="33">
        <v>42402</v>
      </c>
      <c r="AK107" s="33" t="s">
        <v>3146</v>
      </c>
      <c r="AL107" s="34">
        <v>42401</v>
      </c>
    </row>
    <row r="108" spans="1:38" x14ac:dyDescent="0.15">
      <c r="A108" s="8">
        <v>51588109</v>
      </c>
      <c r="B108" s="29" t="s">
        <v>3173</v>
      </c>
      <c r="C108" s="29" t="s">
        <v>3174</v>
      </c>
      <c r="D108" s="8" t="s">
        <v>3175</v>
      </c>
      <c r="E108" s="8" t="s">
        <v>3176</v>
      </c>
      <c r="F108" s="8" t="s">
        <v>3177</v>
      </c>
      <c r="G108" s="8"/>
      <c r="H108" s="9" t="s">
        <v>145</v>
      </c>
      <c r="I108" s="9"/>
      <c r="J108" s="9" t="s">
        <v>3135</v>
      </c>
      <c r="K108" s="8" t="s">
        <v>58</v>
      </c>
      <c r="L108" s="7" t="s">
        <v>2745</v>
      </c>
      <c r="M108" s="7" t="s">
        <v>2565</v>
      </c>
      <c r="N108" s="8" t="s">
        <v>92</v>
      </c>
      <c r="O108" s="9" t="s">
        <v>93</v>
      </c>
      <c r="P108" s="8" t="s">
        <v>62</v>
      </c>
      <c r="Q108" s="9"/>
      <c r="R108" s="9"/>
      <c r="S108" s="10">
        <v>42339</v>
      </c>
      <c r="T108" s="10"/>
      <c r="U108" s="12"/>
      <c r="V108" s="30">
        <v>6624060</v>
      </c>
      <c r="W108" s="20" t="s">
        <v>3178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31"/>
      <c r="AH108" s="31"/>
      <c r="AI108" s="32"/>
      <c r="AJ108" s="33">
        <v>42401</v>
      </c>
      <c r="AK108" s="33" t="s">
        <v>3146</v>
      </c>
      <c r="AL108" s="34">
        <v>42401</v>
      </c>
    </row>
    <row r="109" spans="1:38" x14ac:dyDescent="0.15">
      <c r="A109" s="8">
        <v>51576412</v>
      </c>
      <c r="B109" s="29" t="s">
        <v>3179</v>
      </c>
      <c r="C109" s="29" t="s">
        <v>3180</v>
      </c>
      <c r="D109" s="8" t="s">
        <v>3181</v>
      </c>
      <c r="E109" s="8" t="s">
        <v>3182</v>
      </c>
      <c r="F109" s="8"/>
      <c r="G109" s="8"/>
      <c r="H109" s="9" t="s">
        <v>2666</v>
      </c>
      <c r="I109" s="9"/>
      <c r="J109" s="9" t="s">
        <v>2658</v>
      </c>
      <c r="K109" s="8" t="s">
        <v>58</v>
      </c>
      <c r="L109" s="7" t="s">
        <v>59</v>
      </c>
      <c r="M109" s="7" t="s">
        <v>2565</v>
      </c>
      <c r="N109" s="8" t="s">
        <v>334</v>
      </c>
      <c r="O109" s="9" t="s">
        <v>188</v>
      </c>
      <c r="P109" s="8" t="s">
        <v>72</v>
      </c>
      <c r="Q109" s="9"/>
      <c r="R109" s="9"/>
      <c r="S109" s="10"/>
      <c r="T109" s="10"/>
      <c r="U109" s="12"/>
      <c r="V109" s="30">
        <v>6634286</v>
      </c>
      <c r="W109" s="20" t="s">
        <v>3183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31">
        <v>42390</v>
      </c>
      <c r="AH109" s="31"/>
      <c r="AI109" s="32"/>
      <c r="AJ109" s="33">
        <v>42396</v>
      </c>
      <c r="AK109" s="33" t="s">
        <v>3046</v>
      </c>
      <c r="AL109" s="34">
        <v>42394</v>
      </c>
    </row>
    <row r="110" spans="1:38" x14ac:dyDescent="0.15">
      <c r="A110" s="8">
        <v>51567700</v>
      </c>
      <c r="B110" s="29" t="s">
        <v>3184</v>
      </c>
      <c r="C110" s="29" t="s">
        <v>3185</v>
      </c>
      <c r="D110" s="8" t="s">
        <v>3186</v>
      </c>
      <c r="E110" s="8" t="s">
        <v>3187</v>
      </c>
      <c r="F110" s="8"/>
      <c r="G110" s="8"/>
      <c r="H110" s="9" t="s">
        <v>492</v>
      </c>
      <c r="I110" s="9"/>
      <c r="J110" s="9" t="s">
        <v>2658</v>
      </c>
      <c r="K110" s="8" t="s">
        <v>284</v>
      </c>
      <c r="L110" s="7" t="s">
        <v>59</v>
      </c>
      <c r="M110" s="7" t="s">
        <v>2565</v>
      </c>
      <c r="N110" s="8" t="s">
        <v>151</v>
      </c>
      <c r="O110" s="9" t="s">
        <v>71</v>
      </c>
      <c r="P110" s="8" t="s">
        <v>62</v>
      </c>
      <c r="Q110" s="9"/>
      <c r="R110" s="9"/>
      <c r="S110" s="10"/>
      <c r="T110" s="10"/>
      <c r="U110" s="12"/>
      <c r="V110" s="30">
        <v>6634209</v>
      </c>
      <c r="W110" s="20" t="s">
        <v>3188</v>
      </c>
      <c r="X110" s="20"/>
      <c r="Y110" s="20"/>
      <c r="Z110" s="20"/>
      <c r="AA110" s="20"/>
      <c r="AB110" s="20"/>
      <c r="AC110" s="20"/>
      <c r="AD110" s="20"/>
      <c r="AE110" s="20" t="s">
        <v>3189</v>
      </c>
      <c r="AF110" s="20" t="s">
        <v>3189</v>
      </c>
      <c r="AG110" s="31">
        <v>42391</v>
      </c>
      <c r="AH110" s="31"/>
      <c r="AI110" s="32"/>
      <c r="AJ110" s="33">
        <v>42402</v>
      </c>
      <c r="AK110" s="33" t="s">
        <v>3146</v>
      </c>
      <c r="AL110" s="34">
        <v>42401</v>
      </c>
    </row>
    <row r="111" spans="1:38" x14ac:dyDescent="0.15">
      <c r="A111" s="8">
        <v>51577892</v>
      </c>
      <c r="B111" s="29" t="s">
        <v>3190</v>
      </c>
      <c r="C111" s="29" t="s">
        <v>3191</v>
      </c>
      <c r="D111" s="8" t="s">
        <v>3192</v>
      </c>
      <c r="E111" s="8" t="s">
        <v>3193</v>
      </c>
      <c r="F111" s="8"/>
      <c r="G111" s="8"/>
      <c r="H111" s="9" t="s">
        <v>2673</v>
      </c>
      <c r="I111" s="9"/>
      <c r="J111" s="9" t="s">
        <v>2658</v>
      </c>
      <c r="K111" s="8" t="s">
        <v>58</v>
      </c>
      <c r="L111" s="7" t="s">
        <v>59</v>
      </c>
      <c r="M111" s="7" t="s">
        <v>2565</v>
      </c>
      <c r="N111" s="8" t="s">
        <v>334</v>
      </c>
      <c r="O111" s="9" t="s">
        <v>61</v>
      </c>
      <c r="P111" s="8" t="s">
        <v>72</v>
      </c>
      <c r="Q111" s="9"/>
      <c r="R111" s="9"/>
      <c r="S111" s="10">
        <v>42250</v>
      </c>
      <c r="T111" s="10"/>
      <c r="U111" s="12">
        <v>42310</v>
      </c>
      <c r="V111" s="30">
        <v>6634282</v>
      </c>
      <c r="W111" s="20" t="s">
        <v>3194</v>
      </c>
      <c r="X111" s="20"/>
      <c r="Y111" s="20"/>
      <c r="Z111" s="20"/>
      <c r="AA111" s="20"/>
      <c r="AB111" s="20"/>
      <c r="AC111" s="20"/>
      <c r="AD111" s="20"/>
      <c r="AE111" s="20" t="s">
        <v>3195</v>
      </c>
      <c r="AF111" s="20" t="s">
        <v>3195</v>
      </c>
      <c r="AG111" s="31">
        <v>42390</v>
      </c>
      <c r="AH111" s="31"/>
      <c r="AI111" s="32"/>
      <c r="AJ111" s="33">
        <v>42402</v>
      </c>
      <c r="AK111" s="33" t="s">
        <v>3146</v>
      </c>
      <c r="AL111" s="34">
        <v>42401</v>
      </c>
    </row>
    <row r="112" spans="1:38" x14ac:dyDescent="0.15">
      <c r="A112" s="8">
        <v>51576661</v>
      </c>
      <c r="B112" s="29" t="s">
        <v>3196</v>
      </c>
      <c r="C112" s="29" t="s">
        <v>3197</v>
      </c>
      <c r="D112" s="8" t="s">
        <v>3198</v>
      </c>
      <c r="E112" s="8" t="s">
        <v>3199</v>
      </c>
      <c r="F112" s="8"/>
      <c r="G112" s="8"/>
      <c r="H112" s="9" t="s">
        <v>2673</v>
      </c>
      <c r="I112" s="9"/>
      <c r="J112" s="9" t="s">
        <v>2658</v>
      </c>
      <c r="K112" s="8" t="s">
        <v>58</v>
      </c>
      <c r="L112" s="7" t="s">
        <v>59</v>
      </c>
      <c r="M112" s="7" t="s">
        <v>2565</v>
      </c>
      <c r="N112" s="8" t="s">
        <v>334</v>
      </c>
      <c r="O112" s="9" t="s">
        <v>61</v>
      </c>
      <c r="P112" s="8" t="s">
        <v>72</v>
      </c>
      <c r="Q112" s="9"/>
      <c r="R112" s="9"/>
      <c r="S112" s="10">
        <v>42243</v>
      </c>
      <c r="T112" s="10"/>
      <c r="U112" s="12">
        <v>42310</v>
      </c>
      <c r="V112" s="30">
        <v>6634290</v>
      </c>
      <c r="W112" s="20" t="s">
        <v>3200</v>
      </c>
      <c r="X112" s="20"/>
      <c r="Y112" s="20"/>
      <c r="Z112" s="20"/>
      <c r="AA112" s="20"/>
      <c r="AB112" s="20"/>
      <c r="AC112" s="20"/>
      <c r="AD112" s="20"/>
      <c r="AE112" s="20" t="s">
        <v>3201</v>
      </c>
      <c r="AF112" s="20" t="s">
        <v>3201</v>
      </c>
      <c r="AG112" s="31">
        <v>42398</v>
      </c>
      <c r="AH112" s="31"/>
      <c r="AI112" s="32"/>
      <c r="AJ112" s="33">
        <v>42409</v>
      </c>
      <c r="AK112" s="33" t="s">
        <v>3146</v>
      </c>
      <c r="AL112" s="34">
        <v>42408</v>
      </c>
    </row>
    <row r="113" spans="1:38" x14ac:dyDescent="0.15">
      <c r="A113" s="8">
        <v>51567850</v>
      </c>
      <c r="B113" s="29" t="s">
        <v>3202</v>
      </c>
      <c r="C113" s="29" t="s">
        <v>3203</v>
      </c>
      <c r="D113" s="8" t="s">
        <v>3204</v>
      </c>
      <c r="E113" s="8" t="s">
        <v>3205</v>
      </c>
      <c r="F113" s="8"/>
      <c r="G113" s="8"/>
      <c r="H113" s="9" t="s">
        <v>2657</v>
      </c>
      <c r="I113" s="9"/>
      <c r="J113" s="9" t="s">
        <v>2658</v>
      </c>
      <c r="K113" s="8" t="s">
        <v>284</v>
      </c>
      <c r="L113" s="7" t="s">
        <v>59</v>
      </c>
      <c r="M113" s="7" t="s">
        <v>2565</v>
      </c>
      <c r="N113" s="8" t="s">
        <v>334</v>
      </c>
      <c r="O113" s="9" t="s">
        <v>394</v>
      </c>
      <c r="P113" s="8" t="s">
        <v>72</v>
      </c>
      <c r="Q113" s="9"/>
      <c r="R113" s="9"/>
      <c r="S113" s="10">
        <v>42180</v>
      </c>
      <c r="T113" s="10"/>
      <c r="U113" s="12">
        <v>42219</v>
      </c>
      <c r="V113" s="30">
        <v>6634250</v>
      </c>
      <c r="W113" s="20" t="s">
        <v>3206</v>
      </c>
      <c r="X113" s="20"/>
      <c r="Y113" s="20"/>
      <c r="Z113" s="20"/>
      <c r="AA113" s="20"/>
      <c r="AB113" s="20"/>
      <c r="AC113" s="20"/>
      <c r="AD113" s="20"/>
      <c r="AE113" s="20" t="s">
        <v>3207</v>
      </c>
      <c r="AF113" s="20" t="s">
        <v>3207</v>
      </c>
      <c r="AG113" s="31">
        <v>42402</v>
      </c>
      <c r="AH113" s="31"/>
      <c r="AI113" s="32"/>
      <c r="AJ113" s="33">
        <v>42410</v>
      </c>
      <c r="AK113" s="33" t="s">
        <v>3146</v>
      </c>
      <c r="AL113" s="34">
        <v>42408</v>
      </c>
    </row>
    <row r="114" spans="1:38" x14ac:dyDescent="0.15">
      <c r="A114" s="8">
        <v>51561952</v>
      </c>
      <c r="B114" s="29" t="s">
        <v>3208</v>
      </c>
      <c r="C114" s="29" t="s">
        <v>3209</v>
      </c>
      <c r="D114" s="8" t="s">
        <v>159</v>
      </c>
      <c r="E114" s="8" t="s">
        <v>940</v>
      </c>
      <c r="F114" s="8"/>
      <c r="G114" s="8"/>
      <c r="H114" s="9" t="s">
        <v>2673</v>
      </c>
      <c r="I114" s="9"/>
      <c r="J114" s="9" t="s">
        <v>2658</v>
      </c>
      <c r="K114" s="8" t="s">
        <v>284</v>
      </c>
      <c r="L114" s="7" t="s">
        <v>59</v>
      </c>
      <c r="M114" s="7" t="s">
        <v>2565</v>
      </c>
      <c r="N114" s="8" t="s">
        <v>334</v>
      </c>
      <c r="O114" s="9" t="s">
        <v>93</v>
      </c>
      <c r="P114" s="8" t="s">
        <v>72</v>
      </c>
      <c r="Q114" s="9"/>
      <c r="R114" s="9"/>
      <c r="S114" s="10">
        <v>42138</v>
      </c>
      <c r="T114" s="10"/>
      <c r="U114" s="12">
        <v>42191</v>
      </c>
      <c r="V114" s="30">
        <v>6634150</v>
      </c>
      <c r="W114" s="20" t="s">
        <v>3210</v>
      </c>
      <c r="X114" s="20"/>
      <c r="Y114" s="20"/>
      <c r="Z114" s="20"/>
      <c r="AA114" s="20"/>
      <c r="AB114" s="20"/>
      <c r="AC114" s="20"/>
      <c r="AD114" s="20"/>
      <c r="AE114" s="20" t="s">
        <v>3211</v>
      </c>
      <c r="AF114" s="20" t="s">
        <v>3211</v>
      </c>
      <c r="AG114" s="31">
        <v>42403</v>
      </c>
      <c r="AH114" s="31"/>
      <c r="AI114" s="32"/>
      <c r="AJ114" s="33">
        <v>42416</v>
      </c>
      <c r="AK114" s="33" t="s">
        <v>3146</v>
      </c>
      <c r="AL114" s="34">
        <v>42415</v>
      </c>
    </row>
    <row r="115" spans="1:38" x14ac:dyDescent="0.15">
      <c r="A115" s="8">
        <v>51579683</v>
      </c>
      <c r="B115" s="29" t="s">
        <v>3212</v>
      </c>
      <c r="C115" s="29" t="s">
        <v>3213</v>
      </c>
      <c r="D115" s="8" t="s">
        <v>2942</v>
      </c>
      <c r="E115" s="8" t="s">
        <v>3214</v>
      </c>
      <c r="F115" s="8"/>
      <c r="G115" s="8"/>
      <c r="H115" s="9" t="s">
        <v>2673</v>
      </c>
      <c r="I115" s="9"/>
      <c r="J115" s="9" t="s">
        <v>2658</v>
      </c>
      <c r="K115" s="9" t="s">
        <v>58</v>
      </c>
      <c r="L115" s="7" t="s">
        <v>59</v>
      </c>
      <c r="M115" s="7" t="s">
        <v>2565</v>
      </c>
      <c r="N115" s="8" t="s">
        <v>334</v>
      </c>
      <c r="O115" s="9" t="s">
        <v>131</v>
      </c>
      <c r="P115" s="8" t="s">
        <v>72</v>
      </c>
      <c r="Q115" s="9"/>
      <c r="R115" s="9"/>
      <c r="S115" s="10">
        <v>42271</v>
      </c>
      <c r="T115" s="10"/>
      <c r="U115" s="12">
        <v>42317</v>
      </c>
      <c r="V115" s="30">
        <v>6624005</v>
      </c>
      <c r="W115" s="20" t="s">
        <v>3215</v>
      </c>
      <c r="X115" s="20"/>
      <c r="Y115" s="20"/>
      <c r="Z115" s="20"/>
      <c r="AA115" s="20"/>
      <c r="AB115" s="20"/>
      <c r="AC115" s="20"/>
      <c r="AD115" s="20"/>
      <c r="AE115" s="20" t="s">
        <v>3216</v>
      </c>
      <c r="AF115" s="20" t="s">
        <v>3216</v>
      </c>
      <c r="AG115" s="31">
        <v>42403</v>
      </c>
      <c r="AH115" s="31"/>
      <c r="AI115" s="32"/>
      <c r="AJ115" s="33">
        <v>42416</v>
      </c>
      <c r="AK115" s="33" t="s">
        <v>3146</v>
      </c>
      <c r="AL115" s="34">
        <v>42415</v>
      </c>
    </row>
    <row r="116" spans="1:38" x14ac:dyDescent="0.15">
      <c r="A116" s="8">
        <v>51579680</v>
      </c>
      <c r="B116" s="29" t="s">
        <v>3217</v>
      </c>
      <c r="C116" s="29" t="s">
        <v>3218</v>
      </c>
      <c r="D116" s="8" t="s">
        <v>3219</v>
      </c>
      <c r="E116" s="8" t="s">
        <v>3220</v>
      </c>
      <c r="F116" s="8"/>
      <c r="G116" s="8"/>
      <c r="H116" s="9" t="s">
        <v>2809</v>
      </c>
      <c r="I116" s="9"/>
      <c r="J116" s="9" t="s">
        <v>2729</v>
      </c>
      <c r="K116" s="9" t="s">
        <v>58</v>
      </c>
      <c r="L116" s="7" t="s">
        <v>59</v>
      </c>
      <c r="M116" s="7" t="s">
        <v>2565</v>
      </c>
      <c r="N116" s="8" t="s">
        <v>151</v>
      </c>
      <c r="O116" s="9" t="s">
        <v>704</v>
      </c>
      <c r="P116" s="8" t="s">
        <v>62</v>
      </c>
      <c r="Q116" s="9"/>
      <c r="R116" s="9"/>
      <c r="S116" s="10">
        <v>42271</v>
      </c>
      <c r="T116" s="10"/>
      <c r="U116" s="12"/>
      <c r="V116" s="30">
        <v>6624003</v>
      </c>
      <c r="W116" s="20"/>
      <c r="X116" s="20"/>
      <c r="Y116" s="20"/>
      <c r="Z116" s="20"/>
      <c r="AA116" s="20"/>
      <c r="AB116" s="20"/>
      <c r="AC116" s="20"/>
      <c r="AD116" s="20"/>
      <c r="AE116" s="10"/>
      <c r="AF116" s="10"/>
      <c r="AG116" s="31">
        <v>42408</v>
      </c>
      <c r="AH116" s="31"/>
      <c r="AI116" s="32"/>
      <c r="AJ116" s="33">
        <v>42416</v>
      </c>
      <c r="AK116" s="33" t="s">
        <v>3146</v>
      </c>
      <c r="AL116" s="34">
        <v>42415</v>
      </c>
    </row>
    <row r="117" spans="1:38" x14ac:dyDescent="0.15">
      <c r="A117" s="8">
        <v>51576655</v>
      </c>
      <c r="B117" s="29" t="s">
        <v>3221</v>
      </c>
      <c r="C117" s="29" t="s">
        <v>3222</v>
      </c>
      <c r="D117" s="8" t="s">
        <v>3223</v>
      </c>
      <c r="E117" s="8" t="s">
        <v>3224</v>
      </c>
      <c r="F117" s="8"/>
      <c r="G117" s="8"/>
      <c r="H117" s="9" t="s">
        <v>2857</v>
      </c>
      <c r="I117" s="9"/>
      <c r="J117" s="9" t="s">
        <v>2729</v>
      </c>
      <c r="K117" s="8" t="s">
        <v>284</v>
      </c>
      <c r="L117" s="7" t="s">
        <v>59</v>
      </c>
      <c r="M117" s="7" t="s">
        <v>2565</v>
      </c>
      <c r="N117" s="8" t="s">
        <v>151</v>
      </c>
      <c r="O117" s="9" t="s">
        <v>131</v>
      </c>
      <c r="P117" s="8" t="s">
        <v>62</v>
      </c>
      <c r="Q117" s="9"/>
      <c r="R117" s="9"/>
      <c r="S117" s="10"/>
      <c r="T117" s="10"/>
      <c r="U117" s="12">
        <v>42338</v>
      </c>
      <c r="V117" s="30">
        <v>6634040</v>
      </c>
      <c r="W117" s="20" t="s">
        <v>3225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31">
        <v>42405</v>
      </c>
      <c r="AH117" s="31"/>
      <c r="AI117" s="32"/>
      <c r="AJ117" s="33">
        <v>42416</v>
      </c>
      <c r="AK117" s="33" t="s">
        <v>3146</v>
      </c>
      <c r="AL117" s="34">
        <v>42415</v>
      </c>
    </row>
    <row r="118" spans="1:38" x14ac:dyDescent="0.15">
      <c r="A118" s="8">
        <v>51584123</v>
      </c>
      <c r="B118" s="29" t="s">
        <v>3226</v>
      </c>
      <c r="C118" s="29" t="s">
        <v>3227</v>
      </c>
      <c r="D118" s="8" t="s">
        <v>3228</v>
      </c>
      <c r="E118" s="8" t="s">
        <v>3229</v>
      </c>
      <c r="F118" s="8"/>
      <c r="G118" s="8"/>
      <c r="H118" s="9"/>
      <c r="I118" s="9"/>
      <c r="J118" s="9" t="s">
        <v>2751</v>
      </c>
      <c r="K118" s="8" t="s">
        <v>284</v>
      </c>
      <c r="L118" s="7" t="s">
        <v>2907</v>
      </c>
      <c r="M118" s="7" t="s">
        <v>2565</v>
      </c>
      <c r="N118" s="8" t="s">
        <v>3110</v>
      </c>
      <c r="O118" s="9" t="s">
        <v>394</v>
      </c>
      <c r="P118" s="8" t="s">
        <v>62</v>
      </c>
      <c r="Q118" s="9"/>
      <c r="R118" s="9"/>
      <c r="S118" s="10">
        <v>42306</v>
      </c>
      <c r="T118" s="10"/>
      <c r="U118" s="12"/>
      <c r="V118" s="30">
        <v>6624045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31">
        <v>42415</v>
      </c>
      <c r="AH118" s="31"/>
      <c r="AI118" s="32"/>
      <c r="AJ118" s="33">
        <v>42416</v>
      </c>
      <c r="AK118" s="33" t="s">
        <v>3146</v>
      </c>
      <c r="AL118" s="34">
        <v>42415</v>
      </c>
    </row>
    <row r="119" spans="1:38" x14ac:dyDescent="0.15">
      <c r="A119" s="8">
        <v>51592196</v>
      </c>
      <c r="B119" s="29" t="s">
        <v>3230</v>
      </c>
      <c r="C119" s="29" t="s">
        <v>3231</v>
      </c>
      <c r="D119" s="8" t="s">
        <v>3232</v>
      </c>
      <c r="E119" s="8" t="s">
        <v>3233</v>
      </c>
      <c r="F119" s="8"/>
      <c r="G119" s="8"/>
      <c r="H119" s="9"/>
      <c r="I119" s="9"/>
      <c r="J119" s="9" t="s">
        <v>2751</v>
      </c>
      <c r="K119" s="8" t="s">
        <v>284</v>
      </c>
      <c r="L119" s="7" t="s">
        <v>2907</v>
      </c>
      <c r="M119" s="7" t="s">
        <v>2565</v>
      </c>
      <c r="N119" s="8" t="s">
        <v>3110</v>
      </c>
      <c r="O119" s="9" t="s">
        <v>394</v>
      </c>
      <c r="P119" s="8" t="s">
        <v>62</v>
      </c>
      <c r="Q119" s="9"/>
      <c r="R119" s="9"/>
      <c r="S119" s="10">
        <v>42376</v>
      </c>
      <c r="T119" s="10"/>
      <c r="U119" s="12"/>
      <c r="V119" s="3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31">
        <v>42415</v>
      </c>
      <c r="AH119" s="31"/>
      <c r="AI119" s="32"/>
      <c r="AJ119" s="33">
        <v>42416</v>
      </c>
      <c r="AK119" s="33" t="s">
        <v>3146</v>
      </c>
      <c r="AL119" s="34">
        <v>42415</v>
      </c>
    </row>
    <row r="120" spans="1:38" x14ac:dyDescent="0.15">
      <c r="A120" s="8">
        <v>51576658</v>
      </c>
      <c r="B120" s="29" t="s">
        <v>3234</v>
      </c>
      <c r="C120" s="29" t="s">
        <v>3235</v>
      </c>
      <c r="D120" s="8" t="s">
        <v>3236</v>
      </c>
      <c r="E120" s="8" t="s">
        <v>3237</v>
      </c>
      <c r="F120" s="8"/>
      <c r="G120" s="8"/>
      <c r="H120" s="9" t="s">
        <v>2809</v>
      </c>
      <c r="I120" s="9"/>
      <c r="J120" s="9" t="s">
        <v>2729</v>
      </c>
      <c r="K120" s="8" t="s">
        <v>284</v>
      </c>
      <c r="L120" s="7" t="s">
        <v>59</v>
      </c>
      <c r="M120" s="7" t="s">
        <v>2565</v>
      </c>
      <c r="N120" s="8" t="s">
        <v>151</v>
      </c>
      <c r="O120" s="9" t="s">
        <v>131</v>
      </c>
      <c r="P120" s="8" t="s">
        <v>62</v>
      </c>
      <c r="Q120" s="9"/>
      <c r="R120" s="9"/>
      <c r="S120" s="10">
        <v>42243</v>
      </c>
      <c r="T120" s="10"/>
      <c r="U120" s="12">
        <v>42317</v>
      </c>
      <c r="V120" s="30">
        <v>6634029</v>
      </c>
      <c r="W120" s="20" t="s">
        <v>3238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31">
        <v>42398</v>
      </c>
      <c r="AH120" s="31"/>
      <c r="AI120" s="32"/>
      <c r="AJ120" s="33">
        <v>42416</v>
      </c>
      <c r="AK120" s="33" t="s">
        <v>3146</v>
      </c>
      <c r="AL120" s="34">
        <v>42415</v>
      </c>
    </row>
    <row r="121" spans="1:38" x14ac:dyDescent="0.15">
      <c r="A121" s="8">
        <v>51580864</v>
      </c>
      <c r="B121" s="29" t="s">
        <v>3239</v>
      </c>
      <c r="C121" s="29" t="s">
        <v>3240</v>
      </c>
      <c r="D121" s="8" t="s">
        <v>3241</v>
      </c>
      <c r="E121" s="8" t="s">
        <v>3242</v>
      </c>
      <c r="F121" s="8"/>
      <c r="G121" s="8"/>
      <c r="H121" s="9" t="s">
        <v>2704</v>
      </c>
      <c r="I121" s="9"/>
      <c r="J121" s="9" t="s">
        <v>2658</v>
      </c>
      <c r="K121" s="8" t="s">
        <v>284</v>
      </c>
      <c r="L121" s="7" t="s">
        <v>59</v>
      </c>
      <c r="M121" s="7" t="s">
        <v>2565</v>
      </c>
      <c r="N121" s="8" t="s">
        <v>151</v>
      </c>
      <c r="O121" s="9" t="s">
        <v>188</v>
      </c>
      <c r="P121" s="8" t="s">
        <v>62</v>
      </c>
      <c r="Q121" s="9"/>
      <c r="R121" s="9"/>
      <c r="S121" s="10">
        <v>42278</v>
      </c>
      <c r="T121" s="10"/>
      <c r="U121" s="12">
        <v>42338</v>
      </c>
      <c r="V121" s="30">
        <v>6624016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31">
        <v>42405</v>
      </c>
      <c r="AH121" s="31"/>
      <c r="AI121" s="32"/>
      <c r="AJ121" s="33">
        <v>42416</v>
      </c>
      <c r="AK121" s="33" t="s">
        <v>3146</v>
      </c>
      <c r="AL121" s="34">
        <v>42415</v>
      </c>
    </row>
    <row r="122" spans="1:38" x14ac:dyDescent="0.15">
      <c r="A122" s="8">
        <v>51576406</v>
      </c>
      <c r="B122" s="29" t="s">
        <v>3243</v>
      </c>
      <c r="C122" s="29" t="s">
        <v>3244</v>
      </c>
      <c r="D122" s="8" t="s">
        <v>3030</v>
      </c>
      <c r="E122" s="8" t="s">
        <v>3245</v>
      </c>
      <c r="F122" s="8"/>
      <c r="G122" s="8"/>
      <c r="H122" s="9" t="s">
        <v>2704</v>
      </c>
      <c r="I122" s="9"/>
      <c r="J122" s="9" t="s">
        <v>2658</v>
      </c>
      <c r="K122" s="8" t="s">
        <v>284</v>
      </c>
      <c r="L122" s="7" t="s">
        <v>59</v>
      </c>
      <c r="M122" s="7" t="s">
        <v>2565</v>
      </c>
      <c r="N122" s="8" t="s">
        <v>151</v>
      </c>
      <c r="O122" s="9" t="s">
        <v>131</v>
      </c>
      <c r="P122" s="8" t="s">
        <v>62</v>
      </c>
      <c r="Q122" s="9"/>
      <c r="R122" s="9"/>
      <c r="S122" s="10">
        <v>42236</v>
      </c>
      <c r="T122" s="10"/>
      <c r="U122" s="12">
        <v>42317</v>
      </c>
      <c r="V122" s="30">
        <v>6634015</v>
      </c>
      <c r="W122" s="20" t="s">
        <v>3246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31">
        <v>42402</v>
      </c>
      <c r="AH122" s="31"/>
      <c r="AI122" s="32"/>
      <c r="AJ122" s="33">
        <v>42416</v>
      </c>
      <c r="AK122" s="33" t="s">
        <v>3146</v>
      </c>
      <c r="AL122" s="34">
        <v>42415</v>
      </c>
    </row>
    <row r="123" spans="1:38" x14ac:dyDescent="0.15">
      <c r="A123" s="8">
        <v>51577882</v>
      </c>
      <c r="B123" s="29" t="s">
        <v>3247</v>
      </c>
      <c r="C123" s="29" t="s">
        <v>3248</v>
      </c>
      <c r="D123" s="8" t="s">
        <v>3249</v>
      </c>
      <c r="E123" s="8" t="s">
        <v>3250</v>
      </c>
      <c r="F123" s="8"/>
      <c r="G123" s="8"/>
      <c r="H123" s="9" t="s">
        <v>2666</v>
      </c>
      <c r="I123" s="9"/>
      <c r="J123" s="9" t="s">
        <v>2658</v>
      </c>
      <c r="K123" s="8" t="s">
        <v>58</v>
      </c>
      <c r="L123" s="7" t="s">
        <v>59</v>
      </c>
      <c r="M123" s="7" t="s">
        <v>2565</v>
      </c>
      <c r="N123" s="8" t="s">
        <v>334</v>
      </c>
      <c r="O123" s="9" t="s">
        <v>61</v>
      </c>
      <c r="P123" s="8" t="s">
        <v>72</v>
      </c>
      <c r="Q123" s="9"/>
      <c r="R123" s="9"/>
      <c r="S123" s="10">
        <v>42250</v>
      </c>
      <c r="T123" s="10"/>
      <c r="U123" s="12">
        <v>42310</v>
      </c>
      <c r="V123" s="30">
        <v>6634283</v>
      </c>
      <c r="W123" s="20" t="s">
        <v>3251</v>
      </c>
      <c r="X123" s="20"/>
      <c r="Y123" s="20"/>
      <c r="Z123" s="20"/>
      <c r="AA123" s="20"/>
      <c r="AB123" s="20"/>
      <c r="AC123" s="20"/>
      <c r="AD123" s="20"/>
      <c r="AE123" s="20" t="s">
        <v>3252</v>
      </c>
      <c r="AF123" s="20" t="s">
        <v>3252</v>
      </c>
      <c r="AG123" s="31">
        <v>42410</v>
      </c>
      <c r="AH123" s="31"/>
      <c r="AI123" s="32"/>
      <c r="AJ123" s="33">
        <v>42416</v>
      </c>
      <c r="AK123" s="33" t="s">
        <v>3146</v>
      </c>
      <c r="AL123" s="34">
        <v>42415</v>
      </c>
    </row>
    <row r="124" spans="1:38" x14ac:dyDescent="0.15">
      <c r="A124" s="8">
        <v>51579685</v>
      </c>
      <c r="B124" s="29" t="s">
        <v>3253</v>
      </c>
      <c r="C124" s="29" t="s">
        <v>3254</v>
      </c>
      <c r="D124" s="8" t="s">
        <v>1504</v>
      </c>
      <c r="E124" s="8" t="s">
        <v>3255</v>
      </c>
      <c r="F124" s="8"/>
      <c r="G124" s="8"/>
      <c r="H124" s="9" t="s">
        <v>2673</v>
      </c>
      <c r="I124" s="9"/>
      <c r="J124" s="9" t="s">
        <v>2658</v>
      </c>
      <c r="K124" s="9" t="s">
        <v>58</v>
      </c>
      <c r="L124" s="7" t="s">
        <v>59</v>
      </c>
      <c r="M124" s="7" t="s">
        <v>2565</v>
      </c>
      <c r="N124" s="8" t="s">
        <v>334</v>
      </c>
      <c r="O124" s="9" t="s">
        <v>131</v>
      </c>
      <c r="P124" s="8" t="s">
        <v>72</v>
      </c>
      <c r="Q124" s="9"/>
      <c r="R124" s="9"/>
      <c r="S124" s="10">
        <v>42271</v>
      </c>
      <c r="T124" s="10"/>
      <c r="U124" s="12">
        <v>42317</v>
      </c>
      <c r="V124" s="30">
        <v>6624006</v>
      </c>
      <c r="W124" s="20" t="s">
        <v>3256</v>
      </c>
      <c r="X124" s="20"/>
      <c r="Y124" s="20"/>
      <c r="Z124" s="20"/>
      <c r="AA124" s="20"/>
      <c r="AB124" s="20"/>
      <c r="AC124" s="20"/>
      <c r="AD124" s="20"/>
      <c r="AE124" s="20" t="s">
        <v>3257</v>
      </c>
      <c r="AF124" s="20" t="s">
        <v>3257</v>
      </c>
      <c r="AG124" s="31"/>
      <c r="AH124" s="31"/>
      <c r="AI124" s="32"/>
      <c r="AJ124" s="33">
        <v>42422</v>
      </c>
      <c r="AK124" s="33" t="s">
        <v>3146</v>
      </c>
      <c r="AL124" s="34">
        <v>42422</v>
      </c>
    </row>
    <row r="125" spans="1:38" x14ac:dyDescent="0.15">
      <c r="A125" s="8">
        <v>51578948</v>
      </c>
      <c r="B125" s="29" t="s">
        <v>3258</v>
      </c>
      <c r="C125" s="29" t="s">
        <v>3259</v>
      </c>
      <c r="D125" s="8" t="s">
        <v>3260</v>
      </c>
      <c r="E125" s="8" t="s">
        <v>3261</v>
      </c>
      <c r="F125" s="8"/>
      <c r="G125" s="8"/>
      <c r="H125" s="9" t="s">
        <v>2598</v>
      </c>
      <c r="I125" s="9"/>
      <c r="J125" s="9" t="s">
        <v>2954</v>
      </c>
      <c r="K125" s="8" t="s">
        <v>58</v>
      </c>
      <c r="L125" s="7" t="s">
        <v>59</v>
      </c>
      <c r="M125" s="7" t="s">
        <v>2565</v>
      </c>
      <c r="N125" s="8" t="s">
        <v>496</v>
      </c>
      <c r="O125" s="9" t="s">
        <v>131</v>
      </c>
      <c r="P125" s="8" t="s">
        <v>62</v>
      </c>
      <c r="Q125" s="9"/>
      <c r="R125" s="9"/>
      <c r="S125" s="10"/>
      <c r="T125" s="10"/>
      <c r="U125" s="12">
        <v>42352</v>
      </c>
      <c r="V125" s="30">
        <v>6634240</v>
      </c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31"/>
      <c r="AH125" s="31"/>
      <c r="AI125" s="32"/>
      <c r="AJ125" s="33">
        <v>42422</v>
      </c>
      <c r="AK125" s="33" t="s">
        <v>3146</v>
      </c>
      <c r="AL125" s="34">
        <v>42422</v>
      </c>
    </row>
    <row r="126" spans="1:38" x14ac:dyDescent="0.15">
      <c r="A126" s="8">
        <v>51578656</v>
      </c>
      <c r="B126" s="29" t="s">
        <v>3262</v>
      </c>
      <c r="C126" s="29" t="s">
        <v>3263</v>
      </c>
      <c r="D126" s="8" t="s">
        <v>3264</v>
      </c>
      <c r="E126" s="8" t="s">
        <v>895</v>
      </c>
      <c r="F126" s="8"/>
      <c r="G126" s="8"/>
      <c r="H126" s="9" t="s">
        <v>2578</v>
      </c>
      <c r="I126" s="9"/>
      <c r="J126" s="9" t="s">
        <v>2954</v>
      </c>
      <c r="K126" s="8" t="s">
        <v>58</v>
      </c>
      <c r="L126" s="7" t="s">
        <v>59</v>
      </c>
      <c r="M126" s="7" t="s">
        <v>2565</v>
      </c>
      <c r="N126" s="8" t="s">
        <v>496</v>
      </c>
      <c r="O126" s="9" t="s">
        <v>61</v>
      </c>
      <c r="P126" s="8" t="s">
        <v>62</v>
      </c>
      <c r="Q126" s="9"/>
      <c r="R126" s="9"/>
      <c r="S126" s="10">
        <v>42257</v>
      </c>
      <c r="T126" s="10"/>
      <c r="U126" s="12">
        <v>42324</v>
      </c>
      <c r="V126" s="30">
        <v>6634080</v>
      </c>
      <c r="W126" s="20" t="s">
        <v>3265</v>
      </c>
      <c r="X126" s="20"/>
      <c r="Y126" s="20"/>
      <c r="Z126" s="20"/>
      <c r="AA126" s="20"/>
      <c r="AB126" s="20"/>
      <c r="AC126" s="20"/>
      <c r="AD126" s="20"/>
      <c r="AE126" s="20" t="s">
        <v>3266</v>
      </c>
      <c r="AF126" s="20" t="s">
        <v>3266</v>
      </c>
      <c r="AG126" s="31"/>
      <c r="AH126" s="31"/>
      <c r="AI126" s="32"/>
      <c r="AJ126" s="33">
        <v>42426</v>
      </c>
      <c r="AK126" s="33" t="s">
        <v>3146</v>
      </c>
      <c r="AL126" s="34">
        <v>42422</v>
      </c>
    </row>
    <row r="127" spans="1:38" x14ac:dyDescent="0.15">
      <c r="A127" s="8">
        <v>51578953</v>
      </c>
      <c r="B127" s="29" t="s">
        <v>3267</v>
      </c>
      <c r="C127" s="29" t="s">
        <v>3268</v>
      </c>
      <c r="D127" s="8" t="s">
        <v>3269</v>
      </c>
      <c r="E127" s="8" t="s">
        <v>3270</v>
      </c>
      <c r="F127" s="8"/>
      <c r="G127" s="8"/>
      <c r="H127" s="9" t="s">
        <v>2578</v>
      </c>
      <c r="I127" s="9"/>
      <c r="J127" s="9" t="s">
        <v>2954</v>
      </c>
      <c r="K127" s="8" t="s">
        <v>58</v>
      </c>
      <c r="L127" s="7" t="s">
        <v>59</v>
      </c>
      <c r="M127" s="7" t="s">
        <v>2565</v>
      </c>
      <c r="N127" s="8" t="s">
        <v>496</v>
      </c>
      <c r="O127" s="9" t="s">
        <v>61</v>
      </c>
      <c r="P127" s="8" t="s">
        <v>62</v>
      </c>
      <c r="Q127" s="9"/>
      <c r="R127" s="9"/>
      <c r="S127" s="10">
        <v>42264</v>
      </c>
      <c r="T127" s="10"/>
      <c r="U127" s="12">
        <v>42324</v>
      </c>
      <c r="V127" s="30">
        <v>6634082</v>
      </c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31"/>
      <c r="AH127" s="31"/>
      <c r="AI127" s="32"/>
      <c r="AJ127" s="33">
        <v>42426</v>
      </c>
      <c r="AK127" s="33" t="s">
        <v>3146</v>
      </c>
      <c r="AL127" s="34">
        <v>42422</v>
      </c>
    </row>
    <row r="128" spans="1:38" x14ac:dyDescent="0.15">
      <c r="A128" s="8">
        <v>51552343</v>
      </c>
      <c r="B128" s="29" t="s">
        <v>3271</v>
      </c>
      <c r="C128" s="29" t="s">
        <v>3272</v>
      </c>
      <c r="D128" s="8" t="s">
        <v>3273</v>
      </c>
      <c r="E128" s="8" t="s">
        <v>3274</v>
      </c>
      <c r="F128" s="8"/>
      <c r="G128" s="8"/>
      <c r="H128" s="9" t="s">
        <v>2563</v>
      </c>
      <c r="I128" s="9"/>
      <c r="J128" s="9" t="s">
        <v>2954</v>
      </c>
      <c r="K128" s="8" t="s">
        <v>284</v>
      </c>
      <c r="L128" s="7" t="s">
        <v>59</v>
      </c>
      <c r="M128" s="7" t="s">
        <v>2565</v>
      </c>
      <c r="N128" s="8" t="s">
        <v>496</v>
      </c>
      <c r="O128" s="9" t="s">
        <v>394</v>
      </c>
      <c r="P128" s="8" t="s">
        <v>62</v>
      </c>
      <c r="Q128" s="9"/>
      <c r="R128" s="9"/>
      <c r="S128" s="10">
        <v>42072</v>
      </c>
      <c r="T128" s="10"/>
      <c r="U128" s="12">
        <v>42135</v>
      </c>
      <c r="V128" s="30">
        <v>6634077</v>
      </c>
      <c r="W128" s="20" t="s">
        <v>3275</v>
      </c>
      <c r="X128" s="20"/>
      <c r="Y128" s="20"/>
      <c r="Z128" s="20"/>
      <c r="AA128" s="20"/>
      <c r="AB128" s="20"/>
      <c r="AC128" s="20"/>
      <c r="AD128" s="20"/>
      <c r="AE128" s="20" t="s">
        <v>3276</v>
      </c>
      <c r="AF128" s="20" t="s">
        <v>3276</v>
      </c>
      <c r="AG128" s="31"/>
      <c r="AH128" s="31"/>
      <c r="AI128" s="32"/>
      <c r="AJ128" s="33">
        <v>42422</v>
      </c>
      <c r="AK128" s="33" t="s">
        <v>3146</v>
      </c>
      <c r="AL128" s="34">
        <v>42422</v>
      </c>
    </row>
    <row r="129" spans="1:38" x14ac:dyDescent="0.15">
      <c r="A129" s="8">
        <v>51567702</v>
      </c>
      <c r="B129" s="29" t="s">
        <v>3277</v>
      </c>
      <c r="C129" s="29" t="s">
        <v>3278</v>
      </c>
      <c r="D129" s="8" t="s">
        <v>3279</v>
      </c>
      <c r="E129" s="8" t="s">
        <v>3280</v>
      </c>
      <c r="F129" s="8"/>
      <c r="G129" s="8"/>
      <c r="H129" s="9" t="s">
        <v>2657</v>
      </c>
      <c r="I129" s="9"/>
      <c r="J129" s="9" t="s">
        <v>2658</v>
      </c>
      <c r="K129" s="8" t="s">
        <v>284</v>
      </c>
      <c r="L129" s="7" t="s">
        <v>59</v>
      </c>
      <c r="M129" s="7" t="s">
        <v>2565</v>
      </c>
      <c r="N129" s="8" t="s">
        <v>334</v>
      </c>
      <c r="O129" s="9" t="s">
        <v>71</v>
      </c>
      <c r="P129" s="8" t="s">
        <v>72</v>
      </c>
      <c r="Q129" s="9"/>
      <c r="R129" s="9"/>
      <c r="S129" s="10">
        <v>42180</v>
      </c>
      <c r="T129" s="10"/>
      <c r="U129" s="12">
        <v>42240</v>
      </c>
      <c r="V129" s="30">
        <v>6634253</v>
      </c>
      <c r="W129" s="20" t="s">
        <v>3281</v>
      </c>
      <c r="X129" s="20"/>
      <c r="Y129" s="20"/>
      <c r="Z129" s="20"/>
      <c r="AA129" s="20"/>
      <c r="AB129" s="20"/>
      <c r="AC129" s="20"/>
      <c r="AD129" s="20"/>
      <c r="AE129" s="20" t="s">
        <v>3282</v>
      </c>
      <c r="AF129" s="20" t="s">
        <v>3282</v>
      </c>
      <c r="AG129" s="31"/>
      <c r="AH129" s="31"/>
      <c r="AI129" s="32"/>
      <c r="AJ129" s="33">
        <v>42430</v>
      </c>
      <c r="AK129" s="33" t="s">
        <v>3283</v>
      </c>
      <c r="AL129" s="34">
        <v>42429</v>
      </c>
    </row>
    <row r="130" spans="1:38" x14ac:dyDescent="0.15">
      <c r="A130" s="8">
        <v>51566675</v>
      </c>
      <c r="B130" s="29" t="s">
        <v>3284</v>
      </c>
      <c r="C130" s="29" t="s">
        <v>3285</v>
      </c>
      <c r="D130" s="8" t="s">
        <v>3286</v>
      </c>
      <c r="E130" s="8" t="s">
        <v>3287</v>
      </c>
      <c r="F130" s="8"/>
      <c r="G130" s="8"/>
      <c r="H130" s="9" t="s">
        <v>2772</v>
      </c>
      <c r="I130" s="9"/>
      <c r="J130" s="9" t="s">
        <v>2751</v>
      </c>
      <c r="K130" s="8" t="s">
        <v>284</v>
      </c>
      <c r="L130" s="7" t="s">
        <v>59</v>
      </c>
      <c r="M130" s="7" t="s">
        <v>2565</v>
      </c>
      <c r="N130" s="8" t="s">
        <v>162</v>
      </c>
      <c r="O130" s="9" t="s">
        <v>394</v>
      </c>
      <c r="P130" s="8" t="s">
        <v>72</v>
      </c>
      <c r="Q130" s="9"/>
      <c r="R130" s="9"/>
      <c r="S130" s="10">
        <v>42166</v>
      </c>
      <c r="T130" s="10"/>
      <c r="U130" s="12">
        <v>42226</v>
      </c>
      <c r="V130" s="30">
        <v>6634214</v>
      </c>
      <c r="W130" s="20" t="s">
        <v>3288</v>
      </c>
      <c r="X130" s="20"/>
      <c r="Y130" s="20"/>
      <c r="Z130" s="20"/>
      <c r="AA130" s="20"/>
      <c r="AB130" s="20"/>
      <c r="AC130" s="20"/>
      <c r="AD130" s="20"/>
      <c r="AE130" s="20" t="s">
        <v>3289</v>
      </c>
      <c r="AF130" s="20" t="s">
        <v>3289</v>
      </c>
      <c r="AG130" s="31"/>
      <c r="AH130" s="31"/>
      <c r="AI130" s="32"/>
      <c r="AJ130" s="33">
        <v>42430</v>
      </c>
      <c r="AK130" s="33" t="s">
        <v>3283</v>
      </c>
      <c r="AL130" s="34">
        <v>42429</v>
      </c>
    </row>
    <row r="131" spans="1:38" x14ac:dyDescent="0.15">
      <c r="A131" s="8">
        <v>51576659</v>
      </c>
      <c r="B131" s="29" t="s">
        <v>3290</v>
      </c>
      <c r="C131" s="29" t="s">
        <v>3291</v>
      </c>
      <c r="D131" s="8" t="s">
        <v>3292</v>
      </c>
      <c r="E131" s="8" t="s">
        <v>3293</v>
      </c>
      <c r="F131" s="8"/>
      <c r="G131" s="8"/>
      <c r="H131" s="9" t="s">
        <v>492</v>
      </c>
      <c r="I131" s="9"/>
      <c r="J131" s="9" t="s">
        <v>2658</v>
      </c>
      <c r="K131" s="8" t="s">
        <v>284</v>
      </c>
      <c r="L131" s="7" t="s">
        <v>59</v>
      </c>
      <c r="M131" s="7" t="s">
        <v>2565</v>
      </c>
      <c r="N131" s="8" t="s">
        <v>151</v>
      </c>
      <c r="O131" s="9" t="s">
        <v>131</v>
      </c>
      <c r="P131" s="8" t="s">
        <v>62</v>
      </c>
      <c r="Q131" s="9"/>
      <c r="R131" s="9"/>
      <c r="S131" s="10">
        <v>42243</v>
      </c>
      <c r="T131" s="10"/>
      <c r="U131" s="12">
        <v>42317</v>
      </c>
      <c r="V131" s="30">
        <v>6634035</v>
      </c>
      <c r="W131" s="20" t="s">
        <v>3294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31"/>
      <c r="AH131" s="31"/>
      <c r="AI131" s="32"/>
      <c r="AJ131" s="33">
        <v>42431</v>
      </c>
      <c r="AK131" s="33" t="s">
        <v>3283</v>
      </c>
      <c r="AL131" s="34">
        <v>42429</v>
      </c>
    </row>
    <row r="132" spans="1:38" x14ac:dyDescent="0.15">
      <c r="A132" s="8">
        <v>51566777</v>
      </c>
      <c r="B132" s="29" t="s">
        <v>3295</v>
      </c>
      <c r="C132" s="29" t="s">
        <v>3296</v>
      </c>
      <c r="D132" s="8" t="s">
        <v>3297</v>
      </c>
      <c r="E132" s="8" t="s">
        <v>850</v>
      </c>
      <c r="F132" s="8"/>
      <c r="G132" s="8"/>
      <c r="H132" s="9" t="s">
        <v>2673</v>
      </c>
      <c r="I132" s="9"/>
      <c r="J132" s="9" t="s">
        <v>2658</v>
      </c>
      <c r="K132" s="8" t="s">
        <v>284</v>
      </c>
      <c r="L132" s="7" t="s">
        <v>59</v>
      </c>
      <c r="M132" s="7" t="s">
        <v>2565</v>
      </c>
      <c r="N132" s="8" t="s">
        <v>334</v>
      </c>
      <c r="O132" s="9" t="s">
        <v>394</v>
      </c>
      <c r="P132" s="8" t="s">
        <v>72</v>
      </c>
      <c r="Q132" s="9"/>
      <c r="R132" s="9"/>
      <c r="S132" s="10">
        <v>42173</v>
      </c>
      <c r="T132" s="10"/>
      <c r="U132" s="12">
        <v>42219</v>
      </c>
      <c r="V132" s="30">
        <v>6634238</v>
      </c>
      <c r="W132" s="20" t="s">
        <v>3298</v>
      </c>
      <c r="X132" s="20"/>
      <c r="Y132" s="20"/>
      <c r="Z132" s="20"/>
      <c r="AA132" s="20"/>
      <c r="AB132" s="20"/>
      <c r="AC132" s="20"/>
      <c r="AD132" s="20"/>
      <c r="AE132" s="20" t="s">
        <v>3299</v>
      </c>
      <c r="AF132" s="20" t="s">
        <v>3299</v>
      </c>
      <c r="AG132" s="31"/>
      <c r="AH132" s="31"/>
      <c r="AI132" s="32"/>
      <c r="AJ132" s="33">
        <v>42430</v>
      </c>
      <c r="AK132" s="33" t="s">
        <v>3283</v>
      </c>
      <c r="AL132" s="34">
        <v>42429</v>
      </c>
    </row>
    <row r="133" spans="1:38" x14ac:dyDescent="0.15">
      <c r="A133" s="8">
        <v>51563834</v>
      </c>
      <c r="B133" s="29" t="s">
        <v>3300</v>
      </c>
      <c r="C133" s="29" t="s">
        <v>3301</v>
      </c>
      <c r="D133" s="8" t="s">
        <v>3119</v>
      </c>
      <c r="E133" s="8" t="s">
        <v>3302</v>
      </c>
      <c r="F133" s="8"/>
      <c r="G133" s="8"/>
      <c r="H133" s="9" t="s">
        <v>2592</v>
      </c>
      <c r="I133" s="9"/>
      <c r="J133" s="9" t="s">
        <v>2954</v>
      </c>
      <c r="K133" s="8" t="s">
        <v>284</v>
      </c>
      <c r="L133" s="7" t="s">
        <v>59</v>
      </c>
      <c r="M133" s="7" t="s">
        <v>2565</v>
      </c>
      <c r="N133" s="8" t="s">
        <v>496</v>
      </c>
      <c r="O133" s="9" t="s">
        <v>71</v>
      </c>
      <c r="P133" s="8" t="s">
        <v>62</v>
      </c>
      <c r="Q133" s="9"/>
      <c r="R133" s="9"/>
      <c r="S133" s="10">
        <v>42152</v>
      </c>
      <c r="T133" s="10"/>
      <c r="U133" s="12">
        <v>42205</v>
      </c>
      <c r="V133" s="30">
        <v>6634164</v>
      </c>
      <c r="W133" s="20" t="s">
        <v>3303</v>
      </c>
      <c r="X133" s="20"/>
      <c r="Y133" s="20"/>
      <c r="Z133" s="20"/>
      <c r="AA133" s="20"/>
      <c r="AB133" s="20"/>
      <c r="AC133" s="20"/>
      <c r="AD133" s="20"/>
      <c r="AE133" s="20" t="s">
        <v>3304</v>
      </c>
      <c r="AF133" s="20" t="s">
        <v>3304</v>
      </c>
      <c r="AG133" s="31"/>
      <c r="AH133" s="31"/>
      <c r="AI133" s="32"/>
      <c r="AJ133" s="33">
        <v>42432</v>
      </c>
      <c r="AK133" s="33" t="s">
        <v>3283</v>
      </c>
      <c r="AL133" s="34">
        <v>42429</v>
      </c>
    </row>
    <row r="134" spans="1:38" x14ac:dyDescent="0.15">
      <c r="A134" s="8">
        <v>51563833</v>
      </c>
      <c r="B134" s="29" t="s">
        <v>3305</v>
      </c>
      <c r="C134" s="29" t="s">
        <v>3306</v>
      </c>
      <c r="D134" s="8" t="s">
        <v>3307</v>
      </c>
      <c r="E134" s="8" t="s">
        <v>3308</v>
      </c>
      <c r="F134" s="8"/>
      <c r="G134" s="8"/>
      <c r="H134" s="9" t="s">
        <v>2657</v>
      </c>
      <c r="I134" s="9"/>
      <c r="J134" s="9" t="s">
        <v>2658</v>
      </c>
      <c r="K134" s="8" t="s">
        <v>284</v>
      </c>
      <c r="L134" s="7" t="s">
        <v>59</v>
      </c>
      <c r="M134" s="7" t="s">
        <v>2565</v>
      </c>
      <c r="N134" s="8" t="s">
        <v>334</v>
      </c>
      <c r="O134" s="9" t="s">
        <v>163</v>
      </c>
      <c r="P134" s="8" t="s">
        <v>72</v>
      </c>
      <c r="Q134" s="9"/>
      <c r="R134" s="9"/>
      <c r="S134" s="10">
        <v>42159</v>
      </c>
      <c r="T134" s="10"/>
      <c r="U134" s="12">
        <v>42205</v>
      </c>
      <c r="V134" s="30">
        <v>6634189</v>
      </c>
      <c r="W134" s="20" t="s">
        <v>3309</v>
      </c>
      <c r="X134" s="20"/>
      <c r="Y134" s="20"/>
      <c r="Z134" s="20"/>
      <c r="AA134" s="20"/>
      <c r="AB134" s="20"/>
      <c r="AC134" s="20"/>
      <c r="AD134" s="20"/>
      <c r="AE134" s="20" t="s">
        <v>3310</v>
      </c>
      <c r="AF134" s="20" t="s">
        <v>3310</v>
      </c>
      <c r="AG134" s="31">
        <v>42413</v>
      </c>
      <c r="AH134" s="31"/>
      <c r="AI134" s="32"/>
      <c r="AJ134" s="33">
        <v>42433</v>
      </c>
      <c r="AK134" s="33" t="s">
        <v>3283</v>
      </c>
      <c r="AL134" s="34">
        <v>42429</v>
      </c>
    </row>
    <row r="135" spans="1:38" x14ac:dyDescent="0.15">
      <c r="A135" s="8">
        <v>51595116</v>
      </c>
      <c r="B135" s="29" t="s">
        <v>3311</v>
      </c>
      <c r="C135" s="29" t="s">
        <v>3312</v>
      </c>
      <c r="D135" s="8" t="s">
        <v>3313</v>
      </c>
      <c r="E135" s="8" t="s">
        <v>3314</v>
      </c>
      <c r="F135" s="8"/>
      <c r="G135" s="8"/>
      <c r="H135" s="9"/>
      <c r="I135" s="9"/>
      <c r="J135" s="9" t="s">
        <v>2729</v>
      </c>
      <c r="K135" s="8" t="s">
        <v>284</v>
      </c>
      <c r="L135" s="7" t="s">
        <v>2907</v>
      </c>
      <c r="M135" s="7" t="s">
        <v>2565</v>
      </c>
      <c r="N135" s="8" t="s">
        <v>334</v>
      </c>
      <c r="O135" s="9" t="s">
        <v>704</v>
      </c>
      <c r="P135" s="8" t="s">
        <v>72</v>
      </c>
      <c r="Q135" s="9"/>
      <c r="R135" s="9"/>
      <c r="S135" s="10">
        <v>42405</v>
      </c>
      <c r="T135" s="10"/>
      <c r="U135" s="12"/>
      <c r="V135" s="3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31">
        <v>42415</v>
      </c>
      <c r="AH135" s="31"/>
      <c r="AI135" s="32"/>
      <c r="AJ135" s="33">
        <v>42433</v>
      </c>
      <c r="AK135" s="33" t="s">
        <v>3283</v>
      </c>
      <c r="AL135" s="34">
        <v>42429</v>
      </c>
    </row>
    <row r="136" spans="1:38" x14ac:dyDescent="0.15">
      <c r="A136" s="8">
        <v>51585207</v>
      </c>
      <c r="B136" s="29" t="s">
        <v>3315</v>
      </c>
      <c r="C136" s="29" t="s">
        <v>3316</v>
      </c>
      <c r="D136" s="8" t="s">
        <v>3317</v>
      </c>
      <c r="E136" s="8" t="s">
        <v>3318</v>
      </c>
      <c r="F136" s="8"/>
      <c r="G136" s="8"/>
      <c r="H136" s="9" t="s">
        <v>145</v>
      </c>
      <c r="I136" s="9"/>
      <c r="J136" s="9" t="s">
        <v>3135</v>
      </c>
      <c r="K136" s="8" t="s">
        <v>284</v>
      </c>
      <c r="L136" s="7" t="s">
        <v>59</v>
      </c>
      <c r="M136" s="7" t="s">
        <v>2565</v>
      </c>
      <c r="N136" s="8" t="s">
        <v>92</v>
      </c>
      <c r="O136" s="9" t="s">
        <v>93</v>
      </c>
      <c r="P136" s="8" t="s">
        <v>62</v>
      </c>
      <c r="Q136" s="9"/>
      <c r="R136" s="9"/>
      <c r="S136" s="10">
        <v>42320</v>
      </c>
      <c r="T136" s="10"/>
      <c r="U136" s="12"/>
      <c r="V136" s="30">
        <v>6624053</v>
      </c>
      <c r="W136" s="20" t="s">
        <v>3319</v>
      </c>
      <c r="X136" s="20"/>
      <c r="Y136" s="20"/>
      <c r="Z136" s="20"/>
      <c r="AA136" s="20"/>
      <c r="AB136" s="20"/>
      <c r="AC136" s="20"/>
      <c r="AD136" s="20"/>
      <c r="AE136" s="20"/>
      <c r="AF136" s="20"/>
      <c r="AG136" s="31">
        <v>42422</v>
      </c>
      <c r="AH136" s="31"/>
      <c r="AI136" s="32"/>
      <c r="AJ136" s="33">
        <v>42433</v>
      </c>
      <c r="AK136" s="33" t="s">
        <v>3283</v>
      </c>
      <c r="AL136" s="34">
        <v>42429</v>
      </c>
    </row>
    <row r="137" spans="1:38" x14ac:dyDescent="0.15">
      <c r="A137" s="8">
        <v>51593628</v>
      </c>
      <c r="B137" s="29" t="s">
        <v>3320</v>
      </c>
      <c r="C137" s="29" t="s">
        <v>3321</v>
      </c>
      <c r="D137" s="8" t="s">
        <v>2709</v>
      </c>
      <c r="E137" s="8" t="s">
        <v>3322</v>
      </c>
      <c r="F137" s="8"/>
      <c r="G137" s="8"/>
      <c r="H137" s="9"/>
      <c r="I137" s="9"/>
      <c r="J137" s="9" t="s">
        <v>2751</v>
      </c>
      <c r="K137" s="8" t="s">
        <v>284</v>
      </c>
      <c r="L137" s="7" t="s">
        <v>2907</v>
      </c>
      <c r="M137" s="7" t="s">
        <v>2565</v>
      </c>
      <c r="N137" s="8" t="s">
        <v>3110</v>
      </c>
      <c r="O137" s="9" t="s">
        <v>394</v>
      </c>
      <c r="P137" s="8" t="s">
        <v>62</v>
      </c>
      <c r="Q137" s="9"/>
      <c r="R137" s="9"/>
      <c r="S137" s="10">
        <v>42397</v>
      </c>
      <c r="T137" s="10"/>
      <c r="U137" s="12"/>
      <c r="V137" s="3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31"/>
      <c r="AH137" s="31"/>
      <c r="AI137" s="32"/>
      <c r="AJ137" s="33">
        <v>42433</v>
      </c>
      <c r="AK137" s="33" t="s">
        <v>3283</v>
      </c>
      <c r="AL137" s="34">
        <v>42429</v>
      </c>
    </row>
    <row r="138" spans="1:38" x14ac:dyDescent="0.15">
      <c r="A138" s="8">
        <v>51594091</v>
      </c>
      <c r="B138" s="29" t="s">
        <v>3323</v>
      </c>
      <c r="C138" s="29" t="s">
        <v>3324</v>
      </c>
      <c r="D138" s="8" t="s">
        <v>1236</v>
      </c>
      <c r="E138" s="8" t="s">
        <v>3325</v>
      </c>
      <c r="F138" s="8"/>
      <c r="G138" s="8"/>
      <c r="H138" s="9"/>
      <c r="I138" s="9"/>
      <c r="J138" s="9" t="s">
        <v>2751</v>
      </c>
      <c r="K138" s="8" t="s">
        <v>284</v>
      </c>
      <c r="L138" s="7" t="s">
        <v>2907</v>
      </c>
      <c r="M138" s="7" t="s">
        <v>2565</v>
      </c>
      <c r="N138" s="8" t="s">
        <v>3110</v>
      </c>
      <c r="O138" s="9" t="s">
        <v>394</v>
      </c>
      <c r="P138" s="8" t="s">
        <v>62</v>
      </c>
      <c r="Q138" s="9"/>
      <c r="R138" s="9"/>
      <c r="S138" s="10">
        <v>42401</v>
      </c>
      <c r="T138" s="10"/>
      <c r="U138" s="12"/>
      <c r="V138" s="3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31"/>
      <c r="AH138" s="31"/>
      <c r="AI138" s="32"/>
      <c r="AJ138" s="33">
        <v>42433</v>
      </c>
      <c r="AK138" s="33" t="s">
        <v>3283</v>
      </c>
      <c r="AL138" s="34">
        <v>42429</v>
      </c>
    </row>
    <row r="139" spans="1:38" x14ac:dyDescent="0.15">
      <c r="A139" s="8">
        <v>51593629</v>
      </c>
      <c r="B139" s="29" t="s">
        <v>3326</v>
      </c>
      <c r="C139" s="29" t="s">
        <v>3327</v>
      </c>
      <c r="D139" s="8" t="s">
        <v>3328</v>
      </c>
      <c r="E139" s="8" t="s">
        <v>2391</v>
      </c>
      <c r="F139" s="8"/>
      <c r="G139" s="8"/>
      <c r="H139" s="9"/>
      <c r="I139" s="9"/>
      <c r="J139" s="9" t="s">
        <v>2751</v>
      </c>
      <c r="K139" s="8" t="s">
        <v>284</v>
      </c>
      <c r="L139" s="7" t="s">
        <v>2907</v>
      </c>
      <c r="M139" s="7" t="s">
        <v>2565</v>
      </c>
      <c r="N139" s="8" t="s">
        <v>3110</v>
      </c>
      <c r="O139" s="9" t="s">
        <v>394</v>
      </c>
      <c r="P139" s="8" t="s">
        <v>62</v>
      </c>
      <c r="Q139" s="9"/>
      <c r="R139" s="9"/>
      <c r="S139" s="10">
        <v>42397</v>
      </c>
      <c r="T139" s="10"/>
      <c r="U139" s="12"/>
      <c r="V139" s="3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31"/>
      <c r="AH139" s="31"/>
      <c r="AI139" s="32"/>
      <c r="AJ139" s="33">
        <v>42433</v>
      </c>
      <c r="AK139" s="33" t="s">
        <v>3283</v>
      </c>
      <c r="AL139" s="34">
        <v>42429</v>
      </c>
    </row>
    <row r="140" spans="1:38" x14ac:dyDescent="0.15">
      <c r="A140" s="8">
        <v>51568889</v>
      </c>
      <c r="B140" s="29" t="s">
        <v>3329</v>
      </c>
      <c r="C140" s="29" t="s">
        <v>3330</v>
      </c>
      <c r="D140" s="8" t="s">
        <v>3331</v>
      </c>
      <c r="E140" s="8" t="s">
        <v>3332</v>
      </c>
      <c r="F140" s="8"/>
      <c r="G140" s="8"/>
      <c r="H140" s="9" t="s">
        <v>2657</v>
      </c>
      <c r="I140" s="9"/>
      <c r="J140" s="9" t="s">
        <v>2658</v>
      </c>
      <c r="K140" s="8" t="s">
        <v>284</v>
      </c>
      <c r="L140" s="7" t="s">
        <v>59</v>
      </c>
      <c r="M140" s="7" t="s">
        <v>2565</v>
      </c>
      <c r="N140" s="8" t="s">
        <v>334</v>
      </c>
      <c r="O140" s="9" t="s">
        <v>394</v>
      </c>
      <c r="P140" s="8" t="s">
        <v>72</v>
      </c>
      <c r="Q140" s="9"/>
      <c r="R140" s="9"/>
      <c r="S140" s="10">
        <v>42184</v>
      </c>
      <c r="T140" s="10"/>
      <c r="U140" s="12">
        <v>42219</v>
      </c>
      <c r="V140" s="30">
        <v>6634247</v>
      </c>
      <c r="W140" s="20" t="s">
        <v>3333</v>
      </c>
      <c r="X140" s="20"/>
      <c r="Y140" s="20"/>
      <c r="Z140" s="20"/>
      <c r="AA140" s="20"/>
      <c r="AB140" s="20"/>
      <c r="AC140" s="20"/>
      <c r="AD140" s="20"/>
      <c r="AE140" s="20" t="s">
        <v>3334</v>
      </c>
      <c r="AF140" s="20" t="s">
        <v>3334</v>
      </c>
      <c r="AG140" s="31">
        <v>42418</v>
      </c>
      <c r="AH140" s="31"/>
      <c r="AI140" s="32"/>
      <c r="AJ140" s="33">
        <v>42433</v>
      </c>
      <c r="AK140" s="33" t="s">
        <v>3283</v>
      </c>
      <c r="AL140" s="34">
        <v>42429</v>
      </c>
    </row>
    <row r="141" spans="1:38" x14ac:dyDescent="0.15">
      <c r="A141" s="8">
        <v>51567848</v>
      </c>
      <c r="B141" s="29" t="s">
        <v>3335</v>
      </c>
      <c r="C141" s="29" t="s">
        <v>3336</v>
      </c>
      <c r="D141" s="8" t="s">
        <v>3337</v>
      </c>
      <c r="E141" s="8" t="s">
        <v>3338</v>
      </c>
      <c r="F141" s="8"/>
      <c r="G141" s="8"/>
      <c r="H141" s="9" t="s">
        <v>2673</v>
      </c>
      <c r="I141" s="9"/>
      <c r="J141" s="9" t="s">
        <v>2658</v>
      </c>
      <c r="K141" s="8" t="s">
        <v>284</v>
      </c>
      <c r="L141" s="7" t="s">
        <v>59</v>
      </c>
      <c r="M141" s="7" t="s">
        <v>2565</v>
      </c>
      <c r="N141" s="8" t="s">
        <v>334</v>
      </c>
      <c r="O141" s="9" t="s">
        <v>394</v>
      </c>
      <c r="P141" s="8" t="s">
        <v>72</v>
      </c>
      <c r="Q141" s="9"/>
      <c r="R141" s="9"/>
      <c r="S141" s="10">
        <v>42180</v>
      </c>
      <c r="T141" s="10"/>
      <c r="U141" s="12">
        <v>42219</v>
      </c>
      <c r="V141" s="30">
        <v>6634242</v>
      </c>
      <c r="W141" s="20" t="s">
        <v>3339</v>
      </c>
      <c r="X141" s="20"/>
      <c r="Y141" s="20"/>
      <c r="Z141" s="20"/>
      <c r="AA141" s="20"/>
      <c r="AB141" s="20"/>
      <c r="AC141" s="20"/>
      <c r="AD141" s="20"/>
      <c r="AE141" s="20" t="s">
        <v>3340</v>
      </c>
      <c r="AF141" s="20" t="s">
        <v>3340</v>
      </c>
      <c r="AG141" s="31">
        <v>42422</v>
      </c>
      <c r="AH141" s="31"/>
      <c r="AI141" s="32"/>
      <c r="AJ141" s="33">
        <v>42433</v>
      </c>
      <c r="AK141" s="33" t="s">
        <v>3283</v>
      </c>
      <c r="AL141" s="34">
        <v>42429</v>
      </c>
    </row>
    <row r="142" spans="1:38" x14ac:dyDescent="0.15">
      <c r="A142" s="8">
        <v>51578653</v>
      </c>
      <c r="B142" s="29" t="s">
        <v>3341</v>
      </c>
      <c r="C142" s="29" t="s">
        <v>3342</v>
      </c>
      <c r="D142" s="8" t="s">
        <v>3343</v>
      </c>
      <c r="E142" s="8" t="s">
        <v>3344</v>
      </c>
      <c r="F142" s="8"/>
      <c r="G142" s="8"/>
      <c r="H142" s="9" t="s">
        <v>2673</v>
      </c>
      <c r="I142" s="9"/>
      <c r="J142" s="9" t="s">
        <v>2658</v>
      </c>
      <c r="K142" s="8" t="s">
        <v>58</v>
      </c>
      <c r="L142" s="7" t="s">
        <v>59</v>
      </c>
      <c r="M142" s="7" t="s">
        <v>2565</v>
      </c>
      <c r="N142" s="8" t="s">
        <v>334</v>
      </c>
      <c r="O142" s="9" t="s">
        <v>61</v>
      </c>
      <c r="P142" s="8" t="s">
        <v>72</v>
      </c>
      <c r="Q142" s="9"/>
      <c r="R142" s="9"/>
      <c r="S142" s="10">
        <v>42257</v>
      </c>
      <c r="T142" s="10"/>
      <c r="U142" s="12">
        <v>42310</v>
      </c>
      <c r="V142" s="30">
        <v>6634295</v>
      </c>
      <c r="W142" s="20" t="s">
        <v>3345</v>
      </c>
      <c r="X142" s="20"/>
      <c r="Y142" s="20"/>
      <c r="Z142" s="20"/>
      <c r="AA142" s="20"/>
      <c r="AB142" s="20"/>
      <c r="AC142" s="20"/>
      <c r="AD142" s="20"/>
      <c r="AE142" s="20" t="s">
        <v>3346</v>
      </c>
      <c r="AF142" s="20" t="s">
        <v>3346</v>
      </c>
      <c r="AG142" s="31">
        <v>42412</v>
      </c>
      <c r="AH142" s="31"/>
      <c r="AI142" s="32"/>
      <c r="AJ142" s="33">
        <v>42422</v>
      </c>
      <c r="AK142" s="33" t="s">
        <v>3146</v>
      </c>
      <c r="AL142" s="34">
        <v>42422</v>
      </c>
    </row>
    <row r="143" spans="1:38" x14ac:dyDescent="0.15">
      <c r="A143" s="8">
        <v>51585706</v>
      </c>
      <c r="B143" s="29" t="s">
        <v>3347</v>
      </c>
      <c r="C143" s="29" t="s">
        <v>3038</v>
      </c>
      <c r="D143" s="8" t="s">
        <v>1325</v>
      </c>
      <c r="E143" s="8" t="s">
        <v>2501</v>
      </c>
      <c r="F143" s="8"/>
      <c r="G143" s="8"/>
      <c r="H143" s="9" t="s">
        <v>30</v>
      </c>
      <c r="I143" s="9"/>
      <c r="J143" s="9" t="s">
        <v>3348</v>
      </c>
      <c r="K143" s="8" t="s">
        <v>3349</v>
      </c>
      <c r="L143" s="7" t="s">
        <v>37</v>
      </c>
      <c r="M143" s="7" t="s">
        <v>2565</v>
      </c>
      <c r="N143" s="8" t="s">
        <v>39</v>
      </c>
      <c r="O143" s="9"/>
      <c r="P143" s="8" t="s">
        <v>3350</v>
      </c>
      <c r="Q143" s="9"/>
      <c r="R143" s="9"/>
      <c r="S143" s="10"/>
      <c r="T143" s="10"/>
      <c r="U143" s="12"/>
      <c r="V143" s="30"/>
      <c r="W143" s="20"/>
      <c r="X143" s="20"/>
      <c r="Y143" s="20"/>
      <c r="Z143" s="20"/>
      <c r="AA143" s="20"/>
      <c r="AB143" s="20"/>
      <c r="AC143" s="20"/>
      <c r="AD143" s="20"/>
      <c r="AE143" s="20" t="s">
        <v>3351</v>
      </c>
      <c r="AF143" s="20" t="s">
        <v>3351</v>
      </c>
      <c r="AG143" s="31"/>
      <c r="AH143" s="31"/>
      <c r="AI143" s="32"/>
      <c r="AJ143" s="33">
        <v>42422</v>
      </c>
      <c r="AK143" s="33" t="s">
        <v>3146</v>
      </c>
      <c r="AL143" s="34">
        <v>42422</v>
      </c>
    </row>
    <row r="144" spans="1:38" x14ac:dyDescent="0.15">
      <c r="A144" s="8">
        <v>51595122</v>
      </c>
      <c r="B144" s="29" t="s">
        <v>3352</v>
      </c>
      <c r="C144" s="29" t="s">
        <v>3353</v>
      </c>
      <c r="D144" s="8" t="s">
        <v>3354</v>
      </c>
      <c r="E144" s="8" t="s">
        <v>3355</v>
      </c>
      <c r="F144" s="8"/>
      <c r="G144" s="8"/>
      <c r="H144" s="9"/>
      <c r="I144" s="9"/>
      <c r="J144" s="9" t="s">
        <v>2729</v>
      </c>
      <c r="K144" s="8" t="s">
        <v>284</v>
      </c>
      <c r="L144" s="7" t="s">
        <v>2907</v>
      </c>
      <c r="M144" s="7" t="s">
        <v>2565</v>
      </c>
      <c r="N144" s="8" t="s">
        <v>334</v>
      </c>
      <c r="O144" s="9" t="s">
        <v>704</v>
      </c>
      <c r="P144" s="8" t="s">
        <v>72</v>
      </c>
      <c r="Q144" s="9"/>
      <c r="R144" s="9"/>
      <c r="S144" s="10">
        <v>42405</v>
      </c>
      <c r="T144" s="10"/>
      <c r="U144" s="12"/>
      <c r="V144" s="3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31"/>
      <c r="AH144" s="31"/>
      <c r="AI144" s="32"/>
      <c r="AJ144" s="33">
        <v>42436</v>
      </c>
      <c r="AK144" s="33" t="s">
        <v>3283</v>
      </c>
      <c r="AL144" s="34">
        <v>42436</v>
      </c>
    </row>
    <row r="145" spans="1:38" x14ac:dyDescent="0.15">
      <c r="A145" s="8">
        <v>51574591</v>
      </c>
      <c r="B145" s="29" t="s">
        <v>3356</v>
      </c>
      <c r="C145" s="29" t="s">
        <v>3357</v>
      </c>
      <c r="D145" s="8" t="s">
        <v>3358</v>
      </c>
      <c r="E145" s="8" t="s">
        <v>3359</v>
      </c>
      <c r="F145" s="8"/>
      <c r="G145" s="8"/>
      <c r="H145" s="9" t="s">
        <v>2857</v>
      </c>
      <c r="I145" s="9"/>
      <c r="J145" s="9" t="s">
        <v>2729</v>
      </c>
      <c r="K145" s="8" t="s">
        <v>58</v>
      </c>
      <c r="L145" s="7" t="s">
        <v>59</v>
      </c>
      <c r="M145" s="7" t="s">
        <v>2565</v>
      </c>
      <c r="N145" s="8" t="s">
        <v>151</v>
      </c>
      <c r="O145" s="9" t="s">
        <v>61</v>
      </c>
      <c r="P145" s="8" t="s">
        <v>62</v>
      </c>
      <c r="Q145" s="9"/>
      <c r="R145" s="9"/>
      <c r="S145" s="10">
        <v>42226</v>
      </c>
      <c r="T145" s="10"/>
      <c r="U145" s="12"/>
      <c r="V145" s="30">
        <v>6634268</v>
      </c>
      <c r="W145" s="20" t="s">
        <v>3360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31">
        <v>42430</v>
      </c>
      <c r="AH145" s="31"/>
      <c r="AI145" s="32"/>
      <c r="AJ145" s="33">
        <v>42444</v>
      </c>
      <c r="AK145" s="33" t="s">
        <v>3283</v>
      </c>
      <c r="AL145" s="34">
        <v>42443</v>
      </c>
    </row>
    <row r="146" spans="1:38" x14ac:dyDescent="0.15">
      <c r="A146" s="8">
        <v>51558132</v>
      </c>
      <c r="B146" s="29" t="s">
        <v>3361</v>
      </c>
      <c r="C146" s="29" t="s">
        <v>3362</v>
      </c>
      <c r="D146" s="8" t="s">
        <v>3363</v>
      </c>
      <c r="E146" s="8" t="s">
        <v>3364</v>
      </c>
      <c r="F146" s="8"/>
      <c r="G146" s="8"/>
      <c r="H146" s="9" t="s">
        <v>492</v>
      </c>
      <c r="I146" s="9"/>
      <c r="J146" s="9" t="s">
        <v>2658</v>
      </c>
      <c r="K146" s="8" t="s">
        <v>284</v>
      </c>
      <c r="L146" s="7" t="s">
        <v>59</v>
      </c>
      <c r="M146" s="7" t="s">
        <v>2565</v>
      </c>
      <c r="N146" s="8" t="s">
        <v>151</v>
      </c>
      <c r="O146" s="9" t="s">
        <v>163</v>
      </c>
      <c r="P146" s="8" t="s">
        <v>62</v>
      </c>
      <c r="Q146" s="9"/>
      <c r="R146" s="9"/>
      <c r="S146" s="10">
        <v>42114</v>
      </c>
      <c r="T146" s="10"/>
      <c r="U146" s="12"/>
      <c r="V146" s="30">
        <v>6634108</v>
      </c>
      <c r="W146" s="20"/>
      <c r="X146" s="20"/>
      <c r="Y146" s="20"/>
      <c r="Z146" s="20"/>
      <c r="AA146" s="20"/>
      <c r="AB146" s="20"/>
      <c r="AC146" s="20"/>
      <c r="AD146" s="20"/>
      <c r="AE146" s="20" t="s">
        <v>3365</v>
      </c>
      <c r="AF146" s="20" t="s">
        <v>3365</v>
      </c>
      <c r="AG146" s="31">
        <v>42432</v>
      </c>
      <c r="AH146" s="31"/>
      <c r="AI146" s="32"/>
      <c r="AJ146" s="33">
        <v>42444</v>
      </c>
      <c r="AK146" s="33" t="s">
        <v>3283</v>
      </c>
      <c r="AL146" s="34">
        <v>42443</v>
      </c>
    </row>
    <row r="147" spans="1:38" x14ac:dyDescent="0.15">
      <c r="A147" s="8">
        <v>51567701</v>
      </c>
      <c r="B147" s="29" t="s">
        <v>3366</v>
      </c>
      <c r="C147" s="29" t="s">
        <v>3367</v>
      </c>
      <c r="D147" s="8" t="s">
        <v>3368</v>
      </c>
      <c r="E147" s="8" t="s">
        <v>3369</v>
      </c>
      <c r="F147" s="8"/>
      <c r="G147" s="8"/>
      <c r="H147" s="9" t="s">
        <v>2657</v>
      </c>
      <c r="I147" s="9"/>
      <c r="J147" s="9" t="s">
        <v>2658</v>
      </c>
      <c r="K147" s="8" t="s">
        <v>284</v>
      </c>
      <c r="L147" s="7" t="s">
        <v>59</v>
      </c>
      <c r="M147" s="7" t="s">
        <v>2565</v>
      </c>
      <c r="N147" s="8" t="s">
        <v>334</v>
      </c>
      <c r="O147" s="9" t="s">
        <v>71</v>
      </c>
      <c r="P147" s="8" t="s">
        <v>72</v>
      </c>
      <c r="Q147" s="9"/>
      <c r="R147" s="9"/>
      <c r="S147" s="10">
        <v>42180</v>
      </c>
      <c r="T147" s="10"/>
      <c r="U147" s="12">
        <v>42240</v>
      </c>
      <c r="V147" s="30">
        <v>6634252</v>
      </c>
      <c r="W147" s="20" t="s">
        <v>3370</v>
      </c>
      <c r="X147" s="20"/>
      <c r="Y147" s="20"/>
      <c r="Z147" s="20"/>
      <c r="AA147" s="20"/>
      <c r="AB147" s="20"/>
      <c r="AC147" s="20"/>
      <c r="AD147" s="20"/>
      <c r="AE147" s="20" t="s">
        <v>3371</v>
      </c>
      <c r="AF147" s="20" t="s">
        <v>3371</v>
      </c>
      <c r="AG147" s="31">
        <v>42432</v>
      </c>
      <c r="AH147" s="31"/>
      <c r="AI147" s="32"/>
      <c r="AJ147" s="33">
        <v>42444</v>
      </c>
      <c r="AK147" s="33" t="s">
        <v>3283</v>
      </c>
      <c r="AL147" s="34">
        <v>42443</v>
      </c>
    </row>
    <row r="148" spans="1:38" x14ac:dyDescent="0.15">
      <c r="A148" s="8">
        <v>51566786</v>
      </c>
      <c r="B148" s="29" t="s">
        <v>3372</v>
      </c>
      <c r="C148" s="29" t="s">
        <v>3373</v>
      </c>
      <c r="D148" s="8" t="s">
        <v>3374</v>
      </c>
      <c r="E148" s="8" t="s">
        <v>3375</v>
      </c>
      <c r="F148" s="8"/>
      <c r="G148" s="8"/>
      <c r="H148" s="9" t="s">
        <v>2673</v>
      </c>
      <c r="I148" s="9"/>
      <c r="J148" s="9" t="s">
        <v>2658</v>
      </c>
      <c r="K148" s="8" t="s">
        <v>284</v>
      </c>
      <c r="L148" s="7" t="s">
        <v>59</v>
      </c>
      <c r="M148" s="7" t="s">
        <v>2565</v>
      </c>
      <c r="N148" s="8" t="s">
        <v>334</v>
      </c>
      <c r="O148" s="9" t="s">
        <v>394</v>
      </c>
      <c r="P148" s="8" t="s">
        <v>72</v>
      </c>
      <c r="Q148" s="9"/>
      <c r="R148" s="9"/>
      <c r="S148" s="10">
        <v>42173</v>
      </c>
      <c r="T148" s="10"/>
      <c r="U148" s="12">
        <v>42219</v>
      </c>
      <c r="V148" s="30">
        <v>6634239</v>
      </c>
      <c r="W148" s="20" t="s">
        <v>3376</v>
      </c>
      <c r="X148" s="16"/>
      <c r="Y148" s="16"/>
      <c r="Z148" s="16"/>
      <c r="AA148" s="16"/>
      <c r="AB148" s="16"/>
      <c r="AC148" s="16"/>
      <c r="AD148" s="16"/>
      <c r="AE148" s="20" t="s">
        <v>3377</v>
      </c>
      <c r="AF148" s="20" t="s">
        <v>3377</v>
      </c>
      <c r="AG148" s="31"/>
      <c r="AH148" s="31"/>
      <c r="AI148" s="32"/>
      <c r="AJ148" s="33">
        <v>42461</v>
      </c>
      <c r="AK148" s="33" t="s">
        <v>3378</v>
      </c>
      <c r="AL148" s="34">
        <v>42457</v>
      </c>
    </row>
    <row r="149" spans="1:38" x14ac:dyDescent="0.15">
      <c r="A149" s="8">
        <v>51588239</v>
      </c>
      <c r="B149" s="29" t="s">
        <v>3379</v>
      </c>
      <c r="C149" s="29" t="s">
        <v>3380</v>
      </c>
      <c r="D149" s="8" t="s">
        <v>3381</v>
      </c>
      <c r="E149" s="8" t="s">
        <v>3382</v>
      </c>
      <c r="F149" s="8"/>
      <c r="G149" s="8"/>
      <c r="H149" s="9" t="s">
        <v>3383</v>
      </c>
      <c r="I149" s="9"/>
      <c r="J149" s="9" t="s">
        <v>3135</v>
      </c>
      <c r="K149" s="8" t="s">
        <v>284</v>
      </c>
      <c r="L149" s="7" t="s">
        <v>59</v>
      </c>
      <c r="M149" s="7" t="s">
        <v>2565</v>
      </c>
      <c r="N149" s="8" t="s">
        <v>3110</v>
      </c>
      <c r="O149" s="9" t="s">
        <v>163</v>
      </c>
      <c r="P149" s="8" t="s">
        <v>62</v>
      </c>
      <c r="Q149" s="9"/>
      <c r="R149" s="9"/>
      <c r="S149" s="10">
        <v>42358</v>
      </c>
      <c r="T149" s="10"/>
      <c r="U149" s="12"/>
      <c r="V149" s="30">
        <v>6624066</v>
      </c>
      <c r="W149" s="20" t="s">
        <v>3384</v>
      </c>
      <c r="X149" s="16"/>
      <c r="Y149" s="16"/>
      <c r="Z149" s="16"/>
      <c r="AA149" s="16"/>
      <c r="AB149" s="16"/>
      <c r="AC149" s="16"/>
      <c r="AD149" s="16"/>
      <c r="AE149" s="20"/>
      <c r="AF149" s="20"/>
      <c r="AG149" s="31">
        <v>42438</v>
      </c>
      <c r="AH149" s="31"/>
      <c r="AI149" s="32"/>
      <c r="AJ149" s="33">
        <v>42460</v>
      </c>
      <c r="AK149" s="33" t="s">
        <v>3283</v>
      </c>
      <c r="AL149" s="34">
        <v>42457</v>
      </c>
    </row>
    <row r="150" spans="1:38" x14ac:dyDescent="0.15">
      <c r="A150" s="8">
        <v>51564131</v>
      </c>
      <c r="B150" s="29" t="s">
        <v>3385</v>
      </c>
      <c r="C150" s="29" t="s">
        <v>3386</v>
      </c>
      <c r="D150" s="8" t="s">
        <v>3387</v>
      </c>
      <c r="E150" s="8" t="s">
        <v>3388</v>
      </c>
      <c r="F150" s="8"/>
      <c r="G150" s="8"/>
      <c r="H150" s="9" t="s">
        <v>2751</v>
      </c>
      <c r="I150" s="9"/>
      <c r="J150" s="9" t="s">
        <v>2752</v>
      </c>
      <c r="K150" s="8" t="s">
        <v>70</v>
      </c>
      <c r="L150" s="7" t="s">
        <v>37</v>
      </c>
      <c r="M150" s="7" t="s">
        <v>2565</v>
      </c>
      <c r="N150" s="8" t="s">
        <v>162</v>
      </c>
      <c r="O150" s="9" t="s">
        <v>163</v>
      </c>
      <c r="P150" s="8" t="s">
        <v>72</v>
      </c>
      <c r="Q150" s="9"/>
      <c r="R150" s="9"/>
      <c r="S150" s="10">
        <v>42156</v>
      </c>
      <c r="T150" s="10"/>
      <c r="U150" s="12">
        <v>42205</v>
      </c>
      <c r="V150" s="30">
        <v>6634127</v>
      </c>
      <c r="W150" s="20" t="s">
        <v>3389</v>
      </c>
      <c r="X150" s="16"/>
      <c r="Y150" s="16"/>
      <c r="Z150" s="16"/>
      <c r="AA150" s="16"/>
      <c r="AB150" s="16"/>
      <c r="AC150" s="16"/>
      <c r="AD150" s="16"/>
      <c r="AE150" s="20" t="s">
        <v>3390</v>
      </c>
      <c r="AF150" s="20" t="s">
        <v>3390</v>
      </c>
      <c r="AG150" s="31"/>
      <c r="AH150" s="31"/>
      <c r="AI150" s="32"/>
      <c r="AJ150" s="33">
        <v>42460</v>
      </c>
      <c r="AK150" s="33" t="s">
        <v>3283</v>
      </c>
      <c r="AL150" s="34">
        <v>42457</v>
      </c>
    </row>
    <row r="151" spans="1:38" x14ac:dyDescent="0.15">
      <c r="A151" s="8">
        <v>51563009</v>
      </c>
      <c r="B151" s="29" t="s">
        <v>3391</v>
      </c>
      <c r="C151" s="29" t="s">
        <v>3392</v>
      </c>
      <c r="D151" s="8" t="s">
        <v>3393</v>
      </c>
      <c r="E151" s="8" t="s">
        <v>2074</v>
      </c>
      <c r="F151" s="8"/>
      <c r="G151" s="8"/>
      <c r="H151" s="9" t="s">
        <v>2857</v>
      </c>
      <c r="I151" s="9"/>
      <c r="J151" s="9" t="s">
        <v>2729</v>
      </c>
      <c r="K151" s="8" t="s">
        <v>284</v>
      </c>
      <c r="L151" s="7" t="s">
        <v>59</v>
      </c>
      <c r="M151" s="7" t="s">
        <v>2565</v>
      </c>
      <c r="N151" s="8" t="s">
        <v>151</v>
      </c>
      <c r="O151" s="9" t="s">
        <v>394</v>
      </c>
      <c r="P151" s="8" t="s">
        <v>62</v>
      </c>
      <c r="Q151" s="9"/>
      <c r="R151" s="9"/>
      <c r="S151" s="10">
        <v>42145</v>
      </c>
      <c r="T151" s="10"/>
      <c r="U151" s="12"/>
      <c r="V151" s="30">
        <v>6634172</v>
      </c>
      <c r="W151" s="20" t="s">
        <v>3394</v>
      </c>
      <c r="X151" s="16"/>
      <c r="Y151" s="16"/>
      <c r="Z151" s="16"/>
      <c r="AA151" s="16"/>
      <c r="AB151" s="16"/>
      <c r="AC151" s="16"/>
      <c r="AD151" s="16"/>
      <c r="AE151" s="20" t="s">
        <v>3395</v>
      </c>
      <c r="AF151" s="20" t="s">
        <v>3395</v>
      </c>
      <c r="AG151" s="31"/>
      <c r="AH151" s="31"/>
      <c r="AI151" s="32"/>
      <c r="AJ151" s="33">
        <v>42460</v>
      </c>
      <c r="AK151" s="33" t="s">
        <v>3283</v>
      </c>
      <c r="AL151" s="34">
        <v>42457</v>
      </c>
    </row>
    <row r="152" spans="1:38" x14ac:dyDescent="0.15">
      <c r="A152" s="8">
        <v>51559935</v>
      </c>
      <c r="B152" s="29" t="s">
        <v>3396</v>
      </c>
      <c r="C152" s="29" t="s">
        <v>3397</v>
      </c>
      <c r="D152" s="8" t="s">
        <v>1121</v>
      </c>
      <c r="E152" s="8" t="s">
        <v>3398</v>
      </c>
      <c r="F152" s="8" t="s">
        <v>1164</v>
      </c>
      <c r="G152" s="8"/>
      <c r="H152" s="9" t="s">
        <v>2704</v>
      </c>
      <c r="I152" s="9"/>
      <c r="J152" s="9" t="s">
        <v>2658</v>
      </c>
      <c r="K152" s="8" t="s">
        <v>284</v>
      </c>
      <c r="L152" s="7" t="s">
        <v>59</v>
      </c>
      <c r="M152" s="7" t="s">
        <v>2565</v>
      </c>
      <c r="N152" s="8" t="s">
        <v>151</v>
      </c>
      <c r="O152" s="9" t="s">
        <v>394</v>
      </c>
      <c r="P152" s="8" t="s">
        <v>62</v>
      </c>
      <c r="Q152" s="9"/>
      <c r="R152" s="9"/>
      <c r="S152" s="10">
        <v>42124</v>
      </c>
      <c r="T152" s="10"/>
      <c r="U152" s="12">
        <v>42177</v>
      </c>
      <c r="V152" s="30">
        <v>6634174</v>
      </c>
      <c r="W152" s="20" t="s">
        <v>3399</v>
      </c>
      <c r="X152" s="16"/>
      <c r="Y152" s="16"/>
      <c r="Z152" s="16"/>
      <c r="AA152" s="16"/>
      <c r="AB152" s="16"/>
      <c r="AC152" s="16"/>
      <c r="AD152" s="16"/>
      <c r="AE152" s="20" t="s">
        <v>3400</v>
      </c>
      <c r="AF152" s="20" t="s">
        <v>3400</v>
      </c>
      <c r="AG152" s="31">
        <v>42457</v>
      </c>
      <c r="AH152" s="31"/>
      <c r="AI152" s="32"/>
      <c r="AJ152" s="33">
        <v>42464</v>
      </c>
      <c r="AK152" s="33" t="s">
        <v>3378</v>
      </c>
      <c r="AL152" s="34">
        <v>42464</v>
      </c>
    </row>
    <row r="153" spans="1:38" x14ac:dyDescent="0.15">
      <c r="A153" s="8">
        <v>51543730</v>
      </c>
      <c r="B153" s="29" t="s">
        <v>3401</v>
      </c>
      <c r="C153" s="29" t="s">
        <v>3402</v>
      </c>
      <c r="D153" s="8" t="s">
        <v>3403</v>
      </c>
      <c r="E153" s="8" t="s">
        <v>3404</v>
      </c>
      <c r="F153" s="8"/>
      <c r="G153" s="8"/>
      <c r="H153" s="9" t="s">
        <v>2563</v>
      </c>
      <c r="I153" s="9"/>
      <c r="J153" s="9" t="s">
        <v>2954</v>
      </c>
      <c r="K153" s="8" t="s">
        <v>284</v>
      </c>
      <c r="L153" s="7" t="s">
        <v>59</v>
      </c>
      <c r="M153" s="7" t="s">
        <v>2565</v>
      </c>
      <c r="N153" s="8" t="s">
        <v>496</v>
      </c>
      <c r="O153" s="9" t="s">
        <v>93</v>
      </c>
      <c r="P153" s="8" t="s">
        <v>62</v>
      </c>
      <c r="Q153" s="9"/>
      <c r="R153" s="9"/>
      <c r="S153" s="10">
        <v>42030</v>
      </c>
      <c r="T153" s="10"/>
      <c r="U153" s="12">
        <v>42100</v>
      </c>
      <c r="V153" s="30">
        <v>6634007</v>
      </c>
      <c r="W153" s="20" t="s">
        <v>3405</v>
      </c>
      <c r="X153" s="16"/>
      <c r="Y153" s="16"/>
      <c r="Z153" s="16"/>
      <c r="AA153" s="16"/>
      <c r="AB153" s="16"/>
      <c r="AC153" s="16"/>
      <c r="AD153" s="16"/>
      <c r="AE153" s="20" t="s">
        <v>3406</v>
      </c>
      <c r="AF153" s="20" t="s">
        <v>3406</v>
      </c>
      <c r="AG153" s="31"/>
      <c r="AH153" s="31"/>
      <c r="AI153" s="32"/>
      <c r="AJ153" s="33">
        <v>42468</v>
      </c>
      <c r="AK153" s="33" t="s">
        <v>3378</v>
      </c>
      <c r="AL153" s="34">
        <v>42464</v>
      </c>
    </row>
    <row r="154" spans="1:38" x14ac:dyDescent="0.15">
      <c r="A154" s="8">
        <v>51576415</v>
      </c>
      <c r="B154" s="29" t="s">
        <v>3407</v>
      </c>
      <c r="C154" s="29" t="s">
        <v>3408</v>
      </c>
      <c r="D154" s="8" t="s">
        <v>3409</v>
      </c>
      <c r="E154" s="8" t="s">
        <v>3410</v>
      </c>
      <c r="F154" s="8"/>
      <c r="G154" s="8"/>
      <c r="H154" s="9" t="s">
        <v>2673</v>
      </c>
      <c r="I154" s="9"/>
      <c r="J154" s="9" t="s">
        <v>69</v>
      </c>
      <c r="K154" s="8" t="s">
        <v>284</v>
      </c>
      <c r="L154" s="7" t="s">
        <v>59</v>
      </c>
      <c r="M154" s="7" t="s">
        <v>2565</v>
      </c>
      <c r="N154" s="8" t="s">
        <v>334</v>
      </c>
      <c r="O154" s="9" t="s">
        <v>131</v>
      </c>
      <c r="P154" s="8" t="s">
        <v>72</v>
      </c>
      <c r="Q154" s="9"/>
      <c r="R154" s="9"/>
      <c r="S154" s="10">
        <v>42240</v>
      </c>
      <c r="T154" s="10"/>
      <c r="U154" s="12">
        <v>42317</v>
      </c>
      <c r="V154" s="30">
        <v>6634026</v>
      </c>
      <c r="W154" s="20" t="s">
        <v>3411</v>
      </c>
      <c r="X154" s="16"/>
      <c r="Y154" s="16"/>
      <c r="Z154" s="16"/>
      <c r="AA154" s="16"/>
      <c r="AB154" s="16"/>
      <c r="AC154" s="16"/>
      <c r="AD154" s="16"/>
      <c r="AE154" s="20"/>
      <c r="AF154" s="20"/>
      <c r="AG154" s="31"/>
      <c r="AH154" s="31"/>
      <c r="AI154" s="32"/>
      <c r="AJ154" s="33">
        <v>42475</v>
      </c>
      <c r="AK154" s="33" t="s">
        <v>3378</v>
      </c>
      <c r="AL154" s="34">
        <v>42471</v>
      </c>
    </row>
    <row r="155" spans="1:38" x14ac:dyDescent="0.15">
      <c r="A155" s="8">
        <v>51561951</v>
      </c>
      <c r="B155" s="29" t="s">
        <v>3412</v>
      </c>
      <c r="C155" s="29" t="s">
        <v>3413</v>
      </c>
      <c r="D155" s="8" t="s">
        <v>3414</v>
      </c>
      <c r="E155" s="8" t="s">
        <v>3415</v>
      </c>
      <c r="F155" s="8"/>
      <c r="G155" s="8"/>
      <c r="H155" s="9" t="s">
        <v>2729</v>
      </c>
      <c r="I155" s="9"/>
      <c r="J155" s="9" t="s">
        <v>2752</v>
      </c>
      <c r="K155" s="8" t="s">
        <v>70</v>
      </c>
      <c r="L155" s="7" t="s">
        <v>37</v>
      </c>
      <c r="M155" s="7" t="s">
        <v>2565</v>
      </c>
      <c r="N155" s="8" t="s">
        <v>151</v>
      </c>
      <c r="O155" s="9"/>
      <c r="P155" s="8" t="s">
        <v>62</v>
      </c>
      <c r="Q155" s="9"/>
      <c r="R155" s="9"/>
      <c r="S155" s="10">
        <v>42138</v>
      </c>
      <c r="T155" s="10"/>
      <c r="U155" s="12"/>
      <c r="V155" s="30">
        <v>6634144</v>
      </c>
      <c r="W155" s="20"/>
      <c r="X155" s="16"/>
      <c r="Y155" s="16"/>
      <c r="Z155" s="16"/>
      <c r="AA155" s="16"/>
      <c r="AB155" s="16"/>
      <c r="AC155" s="16"/>
      <c r="AD155" s="16"/>
      <c r="AE155" s="20" t="s">
        <v>3416</v>
      </c>
      <c r="AF155" s="20" t="s">
        <v>3416</v>
      </c>
      <c r="AG155" s="31"/>
      <c r="AH155" s="31"/>
      <c r="AI155" s="32"/>
      <c r="AJ155" s="33"/>
      <c r="AK155" s="33" t="s">
        <v>579</v>
      </c>
      <c r="AL155" s="34" t="s">
        <v>579</v>
      </c>
    </row>
    <row r="156" spans="1:38" x14ac:dyDescent="0.15">
      <c r="A156" s="8">
        <v>51587014</v>
      </c>
      <c r="B156" s="29" t="s">
        <v>3417</v>
      </c>
      <c r="C156" s="29" t="s">
        <v>3418</v>
      </c>
      <c r="D156" s="8" t="s">
        <v>3419</v>
      </c>
      <c r="E156" s="8" t="s">
        <v>3420</v>
      </c>
      <c r="F156" s="8"/>
      <c r="G156" s="8"/>
      <c r="H156" s="9" t="s">
        <v>145</v>
      </c>
      <c r="I156" s="9"/>
      <c r="J156" s="9" t="s">
        <v>3135</v>
      </c>
      <c r="K156" s="8" t="s">
        <v>58</v>
      </c>
      <c r="L156" s="7" t="s">
        <v>59</v>
      </c>
      <c r="M156" s="7" t="s">
        <v>2565</v>
      </c>
      <c r="N156" s="8" t="s">
        <v>92</v>
      </c>
      <c r="O156" s="9" t="s">
        <v>93</v>
      </c>
      <c r="P156" s="8" t="s">
        <v>62</v>
      </c>
      <c r="Q156" s="9"/>
      <c r="R156" s="9"/>
      <c r="S156" s="10">
        <v>42334</v>
      </c>
      <c r="T156" s="10"/>
      <c r="U156" s="12"/>
      <c r="V156" s="30">
        <v>6624059</v>
      </c>
      <c r="W156" s="20" t="s">
        <v>3421</v>
      </c>
      <c r="X156" s="16" t="s">
        <v>3422</v>
      </c>
      <c r="Y156" s="16"/>
      <c r="Z156" s="16"/>
      <c r="AA156" s="16"/>
      <c r="AB156" s="16"/>
      <c r="AC156" s="16"/>
      <c r="AD156" s="16"/>
      <c r="AE156" s="20"/>
      <c r="AF156" s="20"/>
      <c r="AG156" s="31">
        <v>42464</v>
      </c>
      <c r="AH156" s="31"/>
      <c r="AI156" s="32"/>
      <c r="AJ156" s="33">
        <v>42471</v>
      </c>
      <c r="AK156" s="33" t="s">
        <v>3378</v>
      </c>
      <c r="AL156" s="34">
        <v>42471</v>
      </c>
    </row>
    <row r="157" spans="1:38" x14ac:dyDescent="0.15">
      <c r="A157" s="8">
        <v>51564563</v>
      </c>
      <c r="B157" s="29" t="s">
        <v>3423</v>
      </c>
      <c r="C157" s="29" t="s">
        <v>3424</v>
      </c>
      <c r="D157" s="8" t="s">
        <v>3425</v>
      </c>
      <c r="E157" s="8" t="s">
        <v>3426</v>
      </c>
      <c r="F157" s="8"/>
      <c r="G157" s="8"/>
      <c r="H157" s="9" t="s">
        <v>2666</v>
      </c>
      <c r="I157" s="9"/>
      <c r="J157" s="9" t="s">
        <v>69</v>
      </c>
      <c r="K157" s="8" t="s">
        <v>284</v>
      </c>
      <c r="L157" s="7" t="s">
        <v>59</v>
      </c>
      <c r="M157" s="7" t="s">
        <v>2565</v>
      </c>
      <c r="N157" s="8" t="s">
        <v>334</v>
      </c>
      <c r="O157" s="9" t="s">
        <v>163</v>
      </c>
      <c r="P157" s="8" t="s">
        <v>72</v>
      </c>
      <c r="Q157" s="9"/>
      <c r="R157" s="9"/>
      <c r="S157" s="10">
        <v>42159</v>
      </c>
      <c r="T157" s="10"/>
      <c r="U157" s="12">
        <v>42205</v>
      </c>
      <c r="V157" s="30">
        <v>6634197</v>
      </c>
      <c r="W157" s="20" t="s">
        <v>3427</v>
      </c>
      <c r="X157" s="16" t="s">
        <v>3428</v>
      </c>
      <c r="Y157" s="16"/>
      <c r="Z157" s="16"/>
      <c r="AA157" s="16"/>
      <c r="AB157" s="16"/>
      <c r="AC157" s="16"/>
      <c r="AD157" s="16"/>
      <c r="AE157" s="20" t="s">
        <v>3429</v>
      </c>
      <c r="AF157" s="20" t="s">
        <v>3429</v>
      </c>
      <c r="AG157" s="31"/>
      <c r="AH157" s="31"/>
      <c r="AI157" s="32"/>
      <c r="AJ157" s="33">
        <v>42473</v>
      </c>
      <c r="AK157" s="33" t="s">
        <v>3378</v>
      </c>
      <c r="AL157" s="34">
        <v>42471</v>
      </c>
    </row>
    <row r="158" spans="1:38" x14ac:dyDescent="0.15">
      <c r="A158" s="8">
        <v>51557316</v>
      </c>
      <c r="B158" s="29" t="s">
        <v>3430</v>
      </c>
      <c r="C158" s="29" t="s">
        <v>3431</v>
      </c>
      <c r="D158" s="8" t="s">
        <v>3432</v>
      </c>
      <c r="E158" s="8" t="s">
        <v>3433</v>
      </c>
      <c r="F158" s="8"/>
      <c r="G158" s="8"/>
      <c r="H158" s="9" t="s">
        <v>2814</v>
      </c>
      <c r="I158" s="9"/>
      <c r="J158" s="9" t="s">
        <v>2658</v>
      </c>
      <c r="K158" s="8" t="s">
        <v>284</v>
      </c>
      <c r="L158" s="7" t="s">
        <v>59</v>
      </c>
      <c r="M158" s="7" t="s">
        <v>2565</v>
      </c>
      <c r="N158" s="8" t="s">
        <v>151</v>
      </c>
      <c r="O158" s="9" t="s">
        <v>163</v>
      </c>
      <c r="P158" s="8" t="s">
        <v>62</v>
      </c>
      <c r="Q158" s="9"/>
      <c r="R158" s="9"/>
      <c r="S158" s="10">
        <v>42107</v>
      </c>
      <c r="T158" s="10"/>
      <c r="U158" s="12"/>
      <c r="V158" s="30">
        <v>6634098</v>
      </c>
      <c r="W158" s="16"/>
      <c r="X158" s="16" t="s">
        <v>3434</v>
      </c>
      <c r="Y158" s="16"/>
      <c r="Z158" s="16"/>
      <c r="AA158" s="16"/>
      <c r="AB158" s="16"/>
      <c r="AC158" s="16"/>
      <c r="AD158" s="16"/>
      <c r="AE158" s="20" t="s">
        <v>3435</v>
      </c>
      <c r="AF158" s="20" t="s">
        <v>3435</v>
      </c>
      <c r="AG158" s="31"/>
      <c r="AH158" s="31"/>
      <c r="AI158" s="32"/>
      <c r="AJ158" s="33">
        <v>42475</v>
      </c>
      <c r="AK158" s="33" t="s">
        <v>3378</v>
      </c>
      <c r="AL158" s="34">
        <v>42471</v>
      </c>
    </row>
    <row r="159" spans="1:38" x14ac:dyDescent="0.15">
      <c r="A159" s="8">
        <v>51568886</v>
      </c>
      <c r="B159" s="29" t="s">
        <v>3436</v>
      </c>
      <c r="C159" s="29" t="s">
        <v>3437</v>
      </c>
      <c r="D159" s="8" t="s">
        <v>3438</v>
      </c>
      <c r="E159" s="8" t="s">
        <v>3439</v>
      </c>
      <c r="F159" s="8"/>
      <c r="G159" s="8"/>
      <c r="H159" s="9" t="s">
        <v>2657</v>
      </c>
      <c r="I159" s="9"/>
      <c r="J159" s="9" t="s">
        <v>69</v>
      </c>
      <c r="K159" s="8" t="s">
        <v>284</v>
      </c>
      <c r="L159" s="7" t="s">
        <v>59</v>
      </c>
      <c r="M159" s="7" t="s">
        <v>2565</v>
      </c>
      <c r="N159" s="8" t="s">
        <v>334</v>
      </c>
      <c r="O159" s="9" t="s">
        <v>71</v>
      </c>
      <c r="P159" s="8" t="s">
        <v>72</v>
      </c>
      <c r="Q159" s="9"/>
      <c r="R159" s="9"/>
      <c r="S159" s="10">
        <v>42184</v>
      </c>
      <c r="T159" s="10"/>
      <c r="U159" s="12">
        <v>42240</v>
      </c>
      <c r="V159" s="30">
        <v>6634258</v>
      </c>
      <c r="W159" s="20" t="s">
        <v>3440</v>
      </c>
      <c r="X159" s="16" t="s">
        <v>3441</v>
      </c>
      <c r="Y159" s="16"/>
      <c r="Z159" s="16"/>
      <c r="AA159" s="16"/>
      <c r="AB159" s="16"/>
      <c r="AC159" s="16"/>
      <c r="AD159" s="16"/>
      <c r="AE159" s="20" t="s">
        <v>3442</v>
      </c>
      <c r="AF159" s="20" t="s">
        <v>3442</v>
      </c>
      <c r="AG159" s="31">
        <v>42459</v>
      </c>
      <c r="AH159" s="31"/>
      <c r="AI159" s="32"/>
      <c r="AJ159" s="33">
        <v>42480</v>
      </c>
      <c r="AK159" s="33" t="s">
        <v>3378</v>
      </c>
      <c r="AL159" s="34">
        <v>42478</v>
      </c>
    </row>
    <row r="160" spans="1:38" x14ac:dyDescent="0.15">
      <c r="A160" s="8">
        <v>51582028</v>
      </c>
      <c r="B160" s="29" t="s">
        <v>3443</v>
      </c>
      <c r="C160" s="29" t="s">
        <v>3444</v>
      </c>
      <c r="D160" s="8" t="s">
        <v>3445</v>
      </c>
      <c r="E160" s="8" t="s">
        <v>3446</v>
      </c>
      <c r="F160" s="8"/>
      <c r="G160" s="8"/>
      <c r="H160" s="9" t="s">
        <v>2598</v>
      </c>
      <c r="I160" s="9"/>
      <c r="J160" s="9" t="s">
        <v>2954</v>
      </c>
      <c r="K160" s="8" t="s">
        <v>58</v>
      </c>
      <c r="L160" s="7" t="s">
        <v>59</v>
      </c>
      <c r="M160" s="7" t="s">
        <v>2565</v>
      </c>
      <c r="N160" s="8" t="s">
        <v>496</v>
      </c>
      <c r="O160" s="9" t="s">
        <v>131</v>
      </c>
      <c r="P160" s="8" t="s">
        <v>62</v>
      </c>
      <c r="Q160" s="9"/>
      <c r="R160" s="9"/>
      <c r="S160" s="10">
        <v>42292</v>
      </c>
      <c r="T160" s="10"/>
      <c r="U160" s="12">
        <v>42352</v>
      </c>
      <c r="V160" s="30">
        <v>6624030</v>
      </c>
      <c r="W160" s="20" t="s">
        <v>3447</v>
      </c>
      <c r="X160" s="16" t="s">
        <v>3448</v>
      </c>
      <c r="Y160" s="16"/>
      <c r="Z160" s="16"/>
      <c r="AA160" s="16"/>
      <c r="AB160" s="16"/>
      <c r="AC160" s="16"/>
      <c r="AD160" s="16"/>
      <c r="AE160" s="20"/>
      <c r="AF160" s="20"/>
      <c r="AG160" s="31">
        <v>42453</v>
      </c>
      <c r="AH160" s="31"/>
      <c r="AI160" s="32"/>
      <c r="AJ160" s="33">
        <v>42466</v>
      </c>
      <c r="AK160" s="33" t="s">
        <v>3378</v>
      </c>
      <c r="AL160" s="34">
        <v>42464</v>
      </c>
    </row>
    <row r="161" spans="1:38" x14ac:dyDescent="0.15">
      <c r="A161" s="8">
        <v>51595120</v>
      </c>
      <c r="B161" s="29" t="s">
        <v>3449</v>
      </c>
      <c r="C161" s="29" t="s">
        <v>3450</v>
      </c>
      <c r="D161" s="8" t="s">
        <v>3451</v>
      </c>
      <c r="E161" s="8" t="s">
        <v>3452</v>
      </c>
      <c r="F161" s="8"/>
      <c r="G161" s="8"/>
      <c r="H161" s="9" t="s">
        <v>2657</v>
      </c>
      <c r="I161" s="9"/>
      <c r="J161" s="9" t="s">
        <v>69</v>
      </c>
      <c r="K161" s="8" t="s">
        <v>284</v>
      </c>
      <c r="L161" s="7" t="s">
        <v>59</v>
      </c>
      <c r="M161" s="7" t="s">
        <v>2565</v>
      </c>
      <c r="N161" s="8" t="s">
        <v>334</v>
      </c>
      <c r="O161" s="9" t="s">
        <v>704</v>
      </c>
      <c r="P161" s="8" t="s">
        <v>72</v>
      </c>
      <c r="Q161" s="9"/>
      <c r="R161" s="9"/>
      <c r="S161" s="10">
        <v>42405</v>
      </c>
      <c r="T161" s="10"/>
      <c r="U161" s="12"/>
      <c r="V161" s="30">
        <v>6624121</v>
      </c>
      <c r="W161" s="20" t="s">
        <v>3453</v>
      </c>
      <c r="X161" s="16" t="s">
        <v>3454</v>
      </c>
      <c r="Y161" s="16"/>
      <c r="Z161" s="16"/>
      <c r="AA161" s="16"/>
      <c r="AB161" s="16"/>
      <c r="AC161" s="16"/>
      <c r="AD161" s="16"/>
      <c r="AE161" s="20"/>
      <c r="AF161" s="20"/>
      <c r="AG161" s="31">
        <v>42465</v>
      </c>
      <c r="AH161" s="31"/>
      <c r="AI161" s="32"/>
      <c r="AJ161" s="33">
        <v>42473</v>
      </c>
      <c r="AK161" s="33" t="s">
        <v>3378</v>
      </c>
      <c r="AL161" s="34">
        <v>42471</v>
      </c>
    </row>
    <row r="162" spans="1:38" x14ac:dyDescent="0.15">
      <c r="A162" s="8">
        <v>51598176</v>
      </c>
      <c r="B162" s="29" t="s">
        <v>3455</v>
      </c>
      <c r="C162" s="29" t="s">
        <v>3456</v>
      </c>
      <c r="D162" s="8" t="s">
        <v>3457</v>
      </c>
      <c r="E162" s="8" t="s">
        <v>3458</v>
      </c>
      <c r="F162" s="8"/>
      <c r="G162" s="8"/>
      <c r="H162" s="9"/>
      <c r="I162" s="9"/>
      <c r="J162" s="9" t="s">
        <v>2751</v>
      </c>
      <c r="K162" s="8" t="s">
        <v>58</v>
      </c>
      <c r="L162" s="7" t="s">
        <v>2907</v>
      </c>
      <c r="M162" s="7" t="s">
        <v>2565</v>
      </c>
      <c r="N162" s="8" t="s">
        <v>162</v>
      </c>
      <c r="O162" s="9" t="s">
        <v>61</v>
      </c>
      <c r="P162" s="8" t="s">
        <v>72</v>
      </c>
      <c r="Q162" s="9"/>
      <c r="R162" s="9"/>
      <c r="S162" s="10">
        <v>42447</v>
      </c>
      <c r="T162" s="10"/>
      <c r="U162" s="12"/>
      <c r="V162" s="30">
        <v>6624144</v>
      </c>
      <c r="W162" s="16"/>
      <c r="X162" s="16" t="s">
        <v>3459</v>
      </c>
      <c r="Y162" s="16"/>
      <c r="Z162" s="16"/>
      <c r="AA162" s="16"/>
      <c r="AB162" s="16"/>
      <c r="AC162" s="16"/>
      <c r="AD162" s="16"/>
      <c r="AE162" s="20"/>
      <c r="AF162" s="20"/>
      <c r="AG162" s="31">
        <v>42465</v>
      </c>
      <c r="AH162" s="31"/>
      <c r="AI162" s="32"/>
      <c r="AJ162" s="33">
        <v>42473</v>
      </c>
      <c r="AK162" s="33" t="s">
        <v>3378</v>
      </c>
      <c r="AL162" s="34">
        <v>42471</v>
      </c>
    </row>
    <row r="163" spans="1:38" x14ac:dyDescent="0.15">
      <c r="A163" s="8">
        <v>51547576</v>
      </c>
      <c r="B163" s="29" t="s">
        <v>3460</v>
      </c>
      <c r="C163" s="29" t="s">
        <v>3461</v>
      </c>
      <c r="D163" s="8" t="s">
        <v>3462</v>
      </c>
      <c r="E163" s="8" t="s">
        <v>3463</v>
      </c>
      <c r="F163" s="8"/>
      <c r="G163" s="8"/>
      <c r="H163" s="9" t="s">
        <v>2704</v>
      </c>
      <c r="I163" s="9"/>
      <c r="J163" s="9" t="s">
        <v>2658</v>
      </c>
      <c r="K163" s="8" t="s">
        <v>284</v>
      </c>
      <c r="L163" s="7" t="s">
        <v>59</v>
      </c>
      <c r="M163" s="7" t="s">
        <v>2565</v>
      </c>
      <c r="N163" s="8" t="s">
        <v>151</v>
      </c>
      <c r="O163" s="9" t="s">
        <v>93</v>
      </c>
      <c r="P163" s="8" t="s">
        <v>62</v>
      </c>
      <c r="Q163" s="9"/>
      <c r="R163" s="9"/>
      <c r="S163" s="10">
        <v>42051</v>
      </c>
      <c r="T163" s="10"/>
      <c r="U163" s="12"/>
      <c r="V163" s="30">
        <v>6634047</v>
      </c>
      <c r="W163" s="20" t="s">
        <v>3464</v>
      </c>
      <c r="X163" s="16" t="s">
        <v>3465</v>
      </c>
      <c r="Y163" s="16"/>
      <c r="Z163" s="16"/>
      <c r="AA163" s="16"/>
      <c r="AB163" s="16"/>
      <c r="AC163" s="16"/>
      <c r="AD163" s="16"/>
      <c r="AE163" s="20" t="s">
        <v>3466</v>
      </c>
      <c r="AF163" s="20" t="s">
        <v>3466</v>
      </c>
      <c r="AG163" s="31"/>
      <c r="AH163" s="31"/>
      <c r="AI163" s="32"/>
      <c r="AJ163" s="33">
        <v>42480</v>
      </c>
      <c r="AK163" s="33" t="s">
        <v>3378</v>
      </c>
      <c r="AL163" s="34">
        <v>42478</v>
      </c>
    </row>
    <row r="164" spans="1:38" x14ac:dyDescent="0.15">
      <c r="A164" s="8">
        <v>51547577</v>
      </c>
      <c r="B164" s="29" t="s">
        <v>3467</v>
      </c>
      <c r="C164" s="29" t="s">
        <v>3468</v>
      </c>
      <c r="D164" s="8" t="s">
        <v>3469</v>
      </c>
      <c r="E164" s="8" t="s">
        <v>3470</v>
      </c>
      <c r="F164" s="8"/>
      <c r="G164" s="8"/>
      <c r="H164" s="9" t="s">
        <v>2704</v>
      </c>
      <c r="I164" s="9"/>
      <c r="J164" s="9" t="s">
        <v>2658</v>
      </c>
      <c r="K164" s="8" t="s">
        <v>284</v>
      </c>
      <c r="L164" s="7" t="s">
        <v>59</v>
      </c>
      <c r="M164" s="7" t="s">
        <v>2565</v>
      </c>
      <c r="N164" s="8" t="s">
        <v>151</v>
      </c>
      <c r="O164" s="9" t="s">
        <v>93</v>
      </c>
      <c r="P164" s="8" t="s">
        <v>62</v>
      </c>
      <c r="Q164" s="9"/>
      <c r="R164" s="9"/>
      <c r="S164" s="10">
        <v>42051</v>
      </c>
      <c r="T164" s="10"/>
      <c r="U164" s="12"/>
      <c r="V164" s="30">
        <v>6634044</v>
      </c>
      <c r="W164" s="20" t="s">
        <v>3471</v>
      </c>
      <c r="X164" s="16" t="s">
        <v>3472</v>
      </c>
      <c r="Y164" s="16"/>
      <c r="Z164" s="16"/>
      <c r="AA164" s="16"/>
      <c r="AB164" s="16"/>
      <c r="AC164" s="16"/>
      <c r="AD164" s="16"/>
      <c r="AE164" s="20" t="s">
        <v>3473</v>
      </c>
      <c r="AF164" s="20" t="s">
        <v>3473</v>
      </c>
      <c r="AG164" s="31"/>
      <c r="AH164" s="31"/>
      <c r="AI164" s="32"/>
      <c r="AJ164" s="33">
        <v>42481</v>
      </c>
      <c r="AK164" s="33" t="s">
        <v>3378</v>
      </c>
      <c r="AL164" s="34">
        <v>42478</v>
      </c>
    </row>
    <row r="165" spans="1:38" x14ac:dyDescent="0.15">
      <c r="A165" s="8">
        <v>51595115</v>
      </c>
      <c r="B165" s="29" t="s">
        <v>3474</v>
      </c>
      <c r="C165" s="29" t="s">
        <v>3475</v>
      </c>
      <c r="D165" s="8" t="s">
        <v>3476</v>
      </c>
      <c r="E165" s="8" t="s">
        <v>895</v>
      </c>
      <c r="F165" s="8"/>
      <c r="G165" s="8"/>
      <c r="H165" s="9" t="s">
        <v>2657</v>
      </c>
      <c r="I165" s="9"/>
      <c r="J165" s="9" t="s">
        <v>69</v>
      </c>
      <c r="K165" s="8" t="s">
        <v>284</v>
      </c>
      <c r="L165" s="7" t="s">
        <v>59</v>
      </c>
      <c r="M165" s="7" t="s">
        <v>2565</v>
      </c>
      <c r="N165" s="8" t="s">
        <v>334</v>
      </c>
      <c r="O165" s="9" t="s">
        <v>704</v>
      </c>
      <c r="P165" s="8" t="s">
        <v>72</v>
      </c>
      <c r="Q165" s="9"/>
      <c r="R165" s="9"/>
      <c r="S165" s="10">
        <v>42405</v>
      </c>
      <c r="T165" s="10"/>
      <c r="U165" s="12"/>
      <c r="V165" s="30">
        <v>6624126</v>
      </c>
      <c r="W165" s="20" t="s">
        <v>3477</v>
      </c>
      <c r="X165" s="16" t="s">
        <v>3478</v>
      </c>
      <c r="Y165" s="16"/>
      <c r="Z165" s="16"/>
      <c r="AA165" s="16"/>
      <c r="AB165" s="16"/>
      <c r="AC165" s="16"/>
      <c r="AD165" s="16"/>
      <c r="AE165" s="20"/>
      <c r="AF165" s="20"/>
      <c r="AG165" s="31">
        <v>42479</v>
      </c>
      <c r="AH165" s="31"/>
      <c r="AI165" s="32"/>
      <c r="AJ165" s="33">
        <v>42485</v>
      </c>
      <c r="AK165" s="33" t="s">
        <v>3378</v>
      </c>
      <c r="AL165" s="34">
        <v>42485</v>
      </c>
    </row>
    <row r="166" spans="1:38" x14ac:dyDescent="0.15">
      <c r="A166" s="8">
        <v>51588222</v>
      </c>
      <c r="B166" s="29" t="s">
        <v>3479</v>
      </c>
      <c r="C166" s="29" t="s">
        <v>3480</v>
      </c>
      <c r="D166" s="8" t="s">
        <v>922</v>
      </c>
      <c r="E166" s="8" t="s">
        <v>3481</v>
      </c>
      <c r="F166" s="8"/>
      <c r="G166" s="8"/>
      <c r="H166" s="9"/>
      <c r="I166" s="9"/>
      <c r="J166" s="9" t="s">
        <v>2729</v>
      </c>
      <c r="K166" s="8" t="s">
        <v>284</v>
      </c>
      <c r="L166" s="7" t="s">
        <v>2907</v>
      </c>
      <c r="M166" s="7" t="s">
        <v>2565</v>
      </c>
      <c r="N166" s="8" t="s">
        <v>334</v>
      </c>
      <c r="O166" s="9" t="s">
        <v>704</v>
      </c>
      <c r="P166" s="8" t="s">
        <v>72</v>
      </c>
      <c r="Q166" s="9"/>
      <c r="R166" s="9"/>
      <c r="S166" s="10">
        <v>42358</v>
      </c>
      <c r="T166" s="10"/>
      <c r="U166" s="12"/>
      <c r="V166" s="30">
        <v>6624086</v>
      </c>
      <c r="W166" s="20" t="s">
        <v>3482</v>
      </c>
      <c r="X166" s="16" t="s">
        <v>3483</v>
      </c>
      <c r="Y166" s="16"/>
      <c r="Z166" s="16"/>
      <c r="AA166" s="16"/>
      <c r="AB166" s="16"/>
      <c r="AC166" s="16"/>
      <c r="AD166" s="16"/>
      <c r="AE166" s="20"/>
      <c r="AF166" s="20"/>
      <c r="AG166" s="31"/>
      <c r="AH166" s="31"/>
      <c r="AI166" s="32"/>
      <c r="AJ166" s="33">
        <v>42479</v>
      </c>
      <c r="AK166" s="33" t="s">
        <v>3378</v>
      </c>
      <c r="AL166" s="34">
        <v>42478</v>
      </c>
    </row>
    <row r="167" spans="1:38" x14ac:dyDescent="0.15">
      <c r="A167" s="8">
        <v>51567696</v>
      </c>
      <c r="B167" s="29" t="s">
        <v>3484</v>
      </c>
      <c r="C167" s="29" t="s">
        <v>3485</v>
      </c>
      <c r="D167" s="8" t="s">
        <v>3486</v>
      </c>
      <c r="E167" s="8" t="s">
        <v>3487</v>
      </c>
      <c r="F167" s="8"/>
      <c r="G167" s="8"/>
      <c r="H167" s="9" t="s">
        <v>2666</v>
      </c>
      <c r="I167" s="9"/>
      <c r="J167" s="9" t="s">
        <v>69</v>
      </c>
      <c r="K167" s="8" t="s">
        <v>284</v>
      </c>
      <c r="L167" s="7" t="s">
        <v>59</v>
      </c>
      <c r="M167" s="7" t="s">
        <v>2565</v>
      </c>
      <c r="N167" s="8" t="s">
        <v>334</v>
      </c>
      <c r="O167" s="9" t="s">
        <v>394</v>
      </c>
      <c r="P167" s="8" t="s">
        <v>72</v>
      </c>
      <c r="Q167" s="9"/>
      <c r="R167" s="9"/>
      <c r="S167" s="10">
        <v>42180</v>
      </c>
      <c r="T167" s="10"/>
      <c r="U167" s="12">
        <v>42219</v>
      </c>
      <c r="V167" s="30">
        <v>6634248</v>
      </c>
      <c r="W167" s="20" t="s">
        <v>3488</v>
      </c>
      <c r="X167" s="16"/>
      <c r="Y167" s="16"/>
      <c r="Z167" s="16"/>
      <c r="AA167" s="16"/>
      <c r="AB167" s="16"/>
      <c r="AC167" s="16"/>
      <c r="AD167" s="16"/>
      <c r="AE167" s="20" t="s">
        <v>3489</v>
      </c>
      <c r="AF167" s="20" t="s">
        <v>3489</v>
      </c>
      <c r="AG167" s="31">
        <v>42426</v>
      </c>
      <c r="AH167" s="31"/>
      <c r="AI167" s="32"/>
      <c r="AJ167" s="33">
        <v>42453</v>
      </c>
      <c r="AK167" s="33" t="s">
        <v>3283</v>
      </c>
      <c r="AL167" s="34">
        <v>42450</v>
      </c>
    </row>
    <row r="168" spans="1:38" x14ac:dyDescent="0.15">
      <c r="A168" s="8">
        <v>51580881</v>
      </c>
      <c r="B168" s="29" t="s">
        <v>3490</v>
      </c>
      <c r="C168" s="29" t="s">
        <v>3491</v>
      </c>
      <c r="D168" s="8" t="s">
        <v>3492</v>
      </c>
      <c r="E168" s="8" t="s">
        <v>3493</v>
      </c>
      <c r="F168" s="8"/>
      <c r="G168" s="8"/>
      <c r="H168" s="9" t="s">
        <v>2657</v>
      </c>
      <c r="I168" s="9"/>
      <c r="J168" s="9" t="s">
        <v>69</v>
      </c>
      <c r="K168" s="8" t="s">
        <v>58</v>
      </c>
      <c r="L168" s="7" t="s">
        <v>59</v>
      </c>
      <c r="M168" s="7" t="s">
        <v>2565</v>
      </c>
      <c r="N168" s="8" t="s">
        <v>334</v>
      </c>
      <c r="O168" s="9" t="s">
        <v>188</v>
      </c>
      <c r="P168" s="8" t="s">
        <v>72</v>
      </c>
      <c r="Q168" s="9"/>
      <c r="R168" s="9"/>
      <c r="S168" s="10">
        <v>42282</v>
      </c>
      <c r="T168" s="10"/>
      <c r="U168" s="12">
        <v>42338</v>
      </c>
      <c r="V168" s="30">
        <v>6624018</v>
      </c>
      <c r="W168" s="16"/>
      <c r="X168" s="16"/>
      <c r="Y168" s="16"/>
      <c r="Z168" s="16"/>
      <c r="AA168" s="16"/>
      <c r="AB168" s="16"/>
      <c r="AC168" s="16"/>
      <c r="AD168" s="16"/>
      <c r="AE168" s="20"/>
      <c r="AF168" s="20"/>
      <c r="AG168" s="31"/>
      <c r="AH168" s="31"/>
      <c r="AI168" s="32"/>
      <c r="AJ168" s="33">
        <v>42460</v>
      </c>
      <c r="AK168" s="33" t="s">
        <v>3283</v>
      </c>
      <c r="AL168" s="34">
        <v>42457</v>
      </c>
    </row>
    <row r="169" spans="1:38" x14ac:dyDescent="0.15">
      <c r="A169" s="8">
        <v>51595114</v>
      </c>
      <c r="B169" s="29" t="s">
        <v>3494</v>
      </c>
      <c r="C169" s="29" t="s">
        <v>3495</v>
      </c>
      <c r="D169" s="8" t="s">
        <v>3496</v>
      </c>
      <c r="E169" s="8" t="s">
        <v>1079</v>
      </c>
      <c r="F169" s="8"/>
      <c r="G169" s="8"/>
      <c r="H169" s="9"/>
      <c r="I169" s="9"/>
      <c r="J169" s="9" t="s">
        <v>2751</v>
      </c>
      <c r="K169" s="8" t="s">
        <v>284</v>
      </c>
      <c r="L169" s="7" t="s">
        <v>2907</v>
      </c>
      <c r="M169" s="7" t="s">
        <v>2565</v>
      </c>
      <c r="N169" s="8" t="s">
        <v>162</v>
      </c>
      <c r="O169" s="9" t="s">
        <v>61</v>
      </c>
      <c r="P169" s="8" t="s">
        <v>72</v>
      </c>
      <c r="Q169" s="9"/>
      <c r="R169" s="9"/>
      <c r="S169" s="10">
        <v>42405</v>
      </c>
      <c r="T169" s="10"/>
      <c r="U169" s="12"/>
      <c r="V169" s="30"/>
      <c r="W169" s="20"/>
      <c r="X169" s="16"/>
      <c r="Y169" s="16"/>
      <c r="Z169" s="16"/>
      <c r="AA169" s="16"/>
      <c r="AB169" s="16"/>
      <c r="AC169" s="16"/>
      <c r="AD169" s="16"/>
      <c r="AE169" s="20"/>
      <c r="AF169" s="20"/>
      <c r="AG169" s="31">
        <v>42439</v>
      </c>
      <c r="AH169" s="31"/>
      <c r="AI169" s="32"/>
      <c r="AJ169" s="33">
        <v>42460</v>
      </c>
      <c r="AK169" s="33" t="s">
        <v>3283</v>
      </c>
      <c r="AL169" s="34">
        <v>42457</v>
      </c>
    </row>
    <row r="170" spans="1:38" x14ac:dyDescent="0.15">
      <c r="A170" s="8">
        <v>51595117</v>
      </c>
      <c r="B170" s="29" t="s">
        <v>3497</v>
      </c>
      <c r="C170" s="29" t="s">
        <v>3498</v>
      </c>
      <c r="D170" s="8" t="s">
        <v>1173</v>
      </c>
      <c r="E170" s="8" t="s">
        <v>3499</v>
      </c>
      <c r="F170" s="8"/>
      <c r="G170" s="8"/>
      <c r="H170" s="9" t="s">
        <v>2673</v>
      </c>
      <c r="I170" s="9"/>
      <c r="J170" s="9" t="s">
        <v>2658</v>
      </c>
      <c r="K170" s="8" t="s">
        <v>284</v>
      </c>
      <c r="L170" s="7" t="s">
        <v>2907</v>
      </c>
      <c r="M170" s="7" t="s">
        <v>2565</v>
      </c>
      <c r="N170" s="8" t="s">
        <v>334</v>
      </c>
      <c r="O170" s="9" t="s">
        <v>704</v>
      </c>
      <c r="P170" s="8" t="s">
        <v>72</v>
      </c>
      <c r="Q170" s="9"/>
      <c r="R170" s="9"/>
      <c r="S170" s="10">
        <v>42405</v>
      </c>
      <c r="T170" s="10"/>
      <c r="U170" s="12"/>
      <c r="V170" s="30">
        <v>6624127</v>
      </c>
      <c r="W170" s="20"/>
      <c r="X170" s="16"/>
      <c r="Y170" s="16"/>
      <c r="Z170" s="16"/>
      <c r="AA170" s="16"/>
      <c r="AB170" s="16"/>
      <c r="AC170" s="16"/>
      <c r="AD170" s="16"/>
      <c r="AE170" s="20"/>
      <c r="AF170" s="20"/>
      <c r="AG170" s="31">
        <v>42439</v>
      </c>
      <c r="AH170" s="31"/>
      <c r="AI170" s="32"/>
      <c r="AJ170" s="33">
        <v>42460</v>
      </c>
      <c r="AK170" s="33" t="s">
        <v>3283</v>
      </c>
      <c r="AL170" s="34">
        <v>42457</v>
      </c>
    </row>
    <row r="171" spans="1:38" x14ac:dyDescent="0.15">
      <c r="A171" s="8">
        <v>51600381</v>
      </c>
      <c r="B171" s="29" t="s">
        <v>3500</v>
      </c>
      <c r="C171" s="29" t="s">
        <v>3501</v>
      </c>
      <c r="D171" s="8" t="s">
        <v>1702</v>
      </c>
      <c r="E171" s="8" t="s">
        <v>3502</v>
      </c>
      <c r="F171" s="8"/>
      <c r="G171" s="8"/>
      <c r="H171" s="9"/>
      <c r="I171" s="9"/>
      <c r="J171" s="9" t="s">
        <v>321</v>
      </c>
      <c r="K171" s="8" t="s">
        <v>58</v>
      </c>
      <c r="L171" s="7" t="s">
        <v>2745</v>
      </c>
      <c r="M171" s="7" t="s">
        <v>2565</v>
      </c>
      <c r="N171" s="8" t="s">
        <v>334</v>
      </c>
      <c r="O171" s="9" t="s">
        <v>361</v>
      </c>
      <c r="P171" s="8" t="s">
        <v>72</v>
      </c>
      <c r="Q171" s="9"/>
      <c r="R171" s="9"/>
      <c r="S171" s="10">
        <v>42446</v>
      </c>
      <c r="T171" s="10"/>
      <c r="U171" s="12"/>
      <c r="V171" s="30">
        <v>6624185</v>
      </c>
      <c r="W171" s="20"/>
      <c r="X171" s="16" t="s">
        <v>3503</v>
      </c>
      <c r="Y171" s="16"/>
      <c r="Z171" s="16"/>
      <c r="AA171" s="16"/>
      <c r="AB171" s="16"/>
      <c r="AC171" s="16"/>
      <c r="AD171" s="16"/>
      <c r="AE171" s="20"/>
      <c r="AF171" s="20"/>
      <c r="AG171" s="31"/>
      <c r="AH171" s="31"/>
      <c r="AI171" s="32"/>
      <c r="AJ171" s="33">
        <v>42492</v>
      </c>
      <c r="AK171" s="33" t="s">
        <v>3504</v>
      </c>
      <c r="AL171" s="34">
        <v>42492</v>
      </c>
    </row>
    <row r="172" spans="1:38" x14ac:dyDescent="0.15">
      <c r="A172" s="8">
        <v>51593631</v>
      </c>
      <c r="B172" s="29" t="s">
        <v>3505</v>
      </c>
      <c r="C172" s="29" t="s">
        <v>3506</v>
      </c>
      <c r="D172" s="8" t="s">
        <v>3507</v>
      </c>
      <c r="E172" s="8" t="s">
        <v>3508</v>
      </c>
      <c r="F172" s="8"/>
      <c r="G172" s="8"/>
      <c r="H172" s="9" t="s">
        <v>3509</v>
      </c>
      <c r="I172" s="9"/>
      <c r="J172" s="9" t="s">
        <v>2751</v>
      </c>
      <c r="K172" s="8" t="s">
        <v>284</v>
      </c>
      <c r="L172" s="7" t="s">
        <v>59</v>
      </c>
      <c r="M172" s="7" t="s">
        <v>2565</v>
      </c>
      <c r="N172" s="8" t="s">
        <v>3110</v>
      </c>
      <c r="O172" s="9" t="s">
        <v>71</v>
      </c>
      <c r="P172" s="8" t="s">
        <v>62</v>
      </c>
      <c r="Q172" s="9"/>
      <c r="R172" s="9"/>
      <c r="S172" s="10">
        <v>42397</v>
      </c>
      <c r="T172" s="10"/>
      <c r="U172" s="12"/>
      <c r="V172" s="30">
        <v>6624103</v>
      </c>
      <c r="W172" s="20" t="s">
        <v>3510</v>
      </c>
      <c r="X172" s="16" t="s">
        <v>3511</v>
      </c>
      <c r="Y172" s="16"/>
      <c r="Z172" s="16"/>
      <c r="AA172" s="16"/>
      <c r="AB172" s="16"/>
      <c r="AC172" s="16"/>
      <c r="AD172" s="16"/>
      <c r="AE172" s="20"/>
      <c r="AF172" s="20"/>
      <c r="AG172" s="31">
        <v>42475</v>
      </c>
      <c r="AH172" s="31"/>
      <c r="AI172" s="32"/>
      <c r="AJ172" s="33">
        <v>42485</v>
      </c>
      <c r="AK172" s="33" t="s">
        <v>3378</v>
      </c>
      <c r="AL172" s="34">
        <v>42485</v>
      </c>
    </row>
    <row r="173" spans="1:38" x14ac:dyDescent="0.15">
      <c r="A173" s="8">
        <v>51591944</v>
      </c>
      <c r="B173" s="29" t="s">
        <v>3512</v>
      </c>
      <c r="C173" s="29" t="s">
        <v>3513</v>
      </c>
      <c r="D173" s="8" t="s">
        <v>3514</v>
      </c>
      <c r="E173" s="8" t="s">
        <v>3515</v>
      </c>
      <c r="F173" s="8"/>
      <c r="G173" s="8"/>
      <c r="H173" s="9" t="s">
        <v>3516</v>
      </c>
      <c r="I173" s="9"/>
      <c r="J173" s="9" t="s">
        <v>3135</v>
      </c>
      <c r="K173" s="8" t="s">
        <v>58</v>
      </c>
      <c r="L173" s="7" t="s">
        <v>59</v>
      </c>
      <c r="M173" s="7" t="s">
        <v>2565</v>
      </c>
      <c r="N173" s="8" t="s">
        <v>3110</v>
      </c>
      <c r="O173" s="9" t="s">
        <v>394</v>
      </c>
      <c r="P173" s="8" t="s">
        <v>62</v>
      </c>
      <c r="Q173" s="9"/>
      <c r="R173" s="9"/>
      <c r="S173" s="10">
        <v>42377</v>
      </c>
      <c r="T173" s="10"/>
      <c r="U173" s="12"/>
      <c r="V173" s="30">
        <v>6624109</v>
      </c>
      <c r="W173" s="20" t="s">
        <v>3517</v>
      </c>
      <c r="X173" s="16" t="s">
        <v>3518</v>
      </c>
      <c r="Y173" s="16"/>
      <c r="Z173" s="16"/>
      <c r="AA173" s="16"/>
      <c r="AB173" s="16"/>
      <c r="AC173" s="16"/>
      <c r="AD173" s="16"/>
      <c r="AE173" s="20"/>
      <c r="AF173" s="20"/>
      <c r="AG173" s="31">
        <v>42480</v>
      </c>
      <c r="AH173" s="31"/>
      <c r="AI173" s="32"/>
      <c r="AJ173" s="33">
        <v>42485</v>
      </c>
      <c r="AK173" s="33" t="s">
        <v>3378</v>
      </c>
      <c r="AL173" s="34">
        <v>42485</v>
      </c>
    </row>
    <row r="174" spans="1:38" x14ac:dyDescent="0.15">
      <c r="A174" s="8">
        <v>51553032</v>
      </c>
      <c r="B174" s="29" t="s">
        <v>3519</v>
      </c>
      <c r="C174" s="29" t="s">
        <v>3520</v>
      </c>
      <c r="D174" s="8" t="s">
        <v>3521</v>
      </c>
      <c r="E174" s="8" t="s">
        <v>3522</v>
      </c>
      <c r="F174" s="8"/>
      <c r="G174" s="8"/>
      <c r="H174" s="9" t="s">
        <v>2893</v>
      </c>
      <c r="I174" s="9"/>
      <c r="J174" s="9" t="s">
        <v>2751</v>
      </c>
      <c r="K174" s="8" t="s">
        <v>284</v>
      </c>
      <c r="L174" s="7" t="s">
        <v>59</v>
      </c>
      <c r="M174" s="7" t="s">
        <v>2565</v>
      </c>
      <c r="N174" s="8" t="s">
        <v>162</v>
      </c>
      <c r="O174" s="9" t="s">
        <v>93</v>
      </c>
      <c r="P174" s="8" t="s">
        <v>72</v>
      </c>
      <c r="Q174" s="9"/>
      <c r="R174" s="9"/>
      <c r="S174" s="10">
        <v>42081</v>
      </c>
      <c r="T174" s="10"/>
      <c r="U174" s="12">
        <v>42149</v>
      </c>
      <c r="V174" s="30">
        <v>6634086</v>
      </c>
      <c r="W174" s="20" t="s">
        <v>3523</v>
      </c>
      <c r="X174" s="16" t="s">
        <v>3524</v>
      </c>
      <c r="Y174" s="16"/>
      <c r="Z174" s="16"/>
      <c r="AA174" s="16"/>
      <c r="AB174" s="16"/>
      <c r="AC174" s="16"/>
      <c r="AD174" s="16"/>
      <c r="AE174" s="20" t="s">
        <v>3525</v>
      </c>
      <c r="AF174" s="20" t="s">
        <v>3525</v>
      </c>
      <c r="AG174" s="31">
        <v>42467</v>
      </c>
      <c r="AH174" s="31"/>
      <c r="AI174" s="32"/>
      <c r="AJ174" s="33">
        <v>42485</v>
      </c>
      <c r="AK174" s="33" t="s">
        <v>3378</v>
      </c>
      <c r="AL174" s="34">
        <v>42485</v>
      </c>
    </row>
    <row r="175" spans="1:38" x14ac:dyDescent="0.15">
      <c r="A175" s="8">
        <v>51547582</v>
      </c>
      <c r="B175" s="29" t="s">
        <v>3526</v>
      </c>
      <c r="C175" s="29" t="s">
        <v>3527</v>
      </c>
      <c r="D175" s="8" t="s">
        <v>3528</v>
      </c>
      <c r="E175" s="8" t="s">
        <v>3529</v>
      </c>
      <c r="F175" s="8"/>
      <c r="G175" s="8"/>
      <c r="H175" s="9" t="s">
        <v>2563</v>
      </c>
      <c r="I175" s="9"/>
      <c r="J175" s="9" t="s">
        <v>2954</v>
      </c>
      <c r="K175" s="8" t="s">
        <v>284</v>
      </c>
      <c r="L175" s="7" t="s">
        <v>59</v>
      </c>
      <c r="M175" s="7" t="s">
        <v>2565</v>
      </c>
      <c r="N175" s="8" t="s">
        <v>496</v>
      </c>
      <c r="O175" s="9" t="s">
        <v>394</v>
      </c>
      <c r="P175" s="8" t="s">
        <v>62</v>
      </c>
      <c r="Q175" s="9"/>
      <c r="R175" s="9"/>
      <c r="S175" s="10">
        <v>42051</v>
      </c>
      <c r="T175" s="10"/>
      <c r="U175" s="12">
        <v>42135</v>
      </c>
      <c r="V175" s="30">
        <v>6634064</v>
      </c>
      <c r="W175" s="20" t="s">
        <v>3530</v>
      </c>
      <c r="X175" s="16" t="s">
        <v>3531</v>
      </c>
      <c r="Y175" s="16"/>
      <c r="Z175" s="16"/>
      <c r="AA175" s="16"/>
      <c r="AB175" s="16"/>
      <c r="AC175" s="16"/>
      <c r="AD175" s="16"/>
      <c r="AE175" s="20" t="s">
        <v>2594</v>
      </c>
      <c r="AF175" s="20" t="s">
        <v>2594</v>
      </c>
      <c r="AG175" s="31"/>
      <c r="AH175" s="31"/>
      <c r="AI175" s="32"/>
      <c r="AJ175" s="33">
        <v>42483</v>
      </c>
      <c r="AK175" s="33" t="s">
        <v>3378</v>
      </c>
      <c r="AL175" s="34">
        <v>42478</v>
      </c>
    </row>
    <row r="176" spans="1:38" x14ac:dyDescent="0.15">
      <c r="A176" s="8">
        <v>51578946</v>
      </c>
      <c r="B176" s="29" t="s">
        <v>3532</v>
      </c>
      <c r="C176" s="29" t="s">
        <v>3533</v>
      </c>
      <c r="D176" s="8" t="s">
        <v>3534</v>
      </c>
      <c r="E176" s="8" t="s">
        <v>3535</v>
      </c>
      <c r="F176" s="8"/>
      <c r="G176" s="8"/>
      <c r="H176" s="9" t="s">
        <v>2578</v>
      </c>
      <c r="I176" s="9"/>
      <c r="J176" s="9" t="s">
        <v>2954</v>
      </c>
      <c r="K176" s="8" t="s">
        <v>58</v>
      </c>
      <c r="L176" s="7" t="s">
        <v>59</v>
      </c>
      <c r="M176" s="7" t="s">
        <v>2565</v>
      </c>
      <c r="N176" s="8" t="s">
        <v>496</v>
      </c>
      <c r="O176" s="9" t="s">
        <v>61</v>
      </c>
      <c r="P176" s="8" t="s">
        <v>62</v>
      </c>
      <c r="Q176" s="9"/>
      <c r="R176" s="9"/>
      <c r="S176" s="10">
        <v>42264</v>
      </c>
      <c r="T176" s="10"/>
      <c r="U176" s="12">
        <v>42324</v>
      </c>
      <c r="V176" s="30">
        <v>6634092</v>
      </c>
      <c r="W176" s="20" t="s">
        <v>3536</v>
      </c>
      <c r="X176" s="16" t="s">
        <v>3537</v>
      </c>
      <c r="Y176" s="16"/>
      <c r="Z176" s="16"/>
      <c r="AA176" s="16"/>
      <c r="AB176" s="16"/>
      <c r="AC176" s="16"/>
      <c r="AD176" s="16"/>
      <c r="AE176" s="20"/>
      <c r="AF176" s="20"/>
      <c r="AG176" s="31">
        <v>42478</v>
      </c>
      <c r="AH176" s="31"/>
      <c r="AI176" s="32"/>
      <c r="AJ176" s="33">
        <v>42483</v>
      </c>
      <c r="AK176" s="33" t="s">
        <v>3378</v>
      </c>
      <c r="AL176" s="34">
        <v>42478</v>
      </c>
    </row>
    <row r="177" spans="1:38" x14ac:dyDescent="0.15">
      <c r="A177" s="8">
        <v>51553751</v>
      </c>
      <c r="B177" s="29" t="s">
        <v>3538</v>
      </c>
      <c r="C177" s="29" t="s">
        <v>3539</v>
      </c>
      <c r="D177" s="8" t="s">
        <v>3540</v>
      </c>
      <c r="E177" s="8" t="s">
        <v>1201</v>
      </c>
      <c r="F177" s="8"/>
      <c r="G177" s="8"/>
      <c r="H177" s="9" t="s">
        <v>2592</v>
      </c>
      <c r="I177" s="9"/>
      <c r="J177" s="9" t="s">
        <v>2954</v>
      </c>
      <c r="K177" s="8" t="s">
        <v>284</v>
      </c>
      <c r="L177" s="7" t="s">
        <v>59</v>
      </c>
      <c r="M177" s="7" t="s">
        <v>2565</v>
      </c>
      <c r="N177" s="8" t="s">
        <v>496</v>
      </c>
      <c r="O177" s="9" t="s">
        <v>394</v>
      </c>
      <c r="P177" s="8" t="s">
        <v>62</v>
      </c>
      <c r="Q177" s="9"/>
      <c r="R177" s="9"/>
      <c r="S177" s="10">
        <v>42086</v>
      </c>
      <c r="T177" s="10"/>
      <c r="U177" s="12">
        <v>42135</v>
      </c>
      <c r="V177" s="30">
        <v>6634060</v>
      </c>
      <c r="W177" s="20" t="s">
        <v>3541</v>
      </c>
      <c r="X177" s="16" t="s">
        <v>3542</v>
      </c>
      <c r="Y177" s="16"/>
      <c r="Z177" s="16"/>
      <c r="AA177" s="16"/>
      <c r="AB177" s="16"/>
      <c r="AC177" s="16"/>
      <c r="AD177" s="16"/>
      <c r="AE177" s="20" t="s">
        <v>3543</v>
      </c>
      <c r="AF177" s="20" t="s">
        <v>3543</v>
      </c>
      <c r="AG177" s="31"/>
      <c r="AH177" s="31"/>
      <c r="AI177" s="32"/>
      <c r="AJ177" s="33">
        <v>42488</v>
      </c>
      <c r="AK177" s="33" t="s">
        <v>3378</v>
      </c>
      <c r="AL177" s="34">
        <v>42485</v>
      </c>
    </row>
    <row r="178" spans="1:38" x14ac:dyDescent="0.15">
      <c r="A178" s="8">
        <v>51593627</v>
      </c>
      <c r="B178" s="29" t="s">
        <v>3544</v>
      </c>
      <c r="C178" s="29" t="s">
        <v>3545</v>
      </c>
      <c r="D178" s="8" t="s">
        <v>3546</v>
      </c>
      <c r="E178" s="8" t="s">
        <v>3547</v>
      </c>
      <c r="F178" s="8"/>
      <c r="G178" s="8"/>
      <c r="H178" s="9" t="s">
        <v>3509</v>
      </c>
      <c r="I178" s="9"/>
      <c r="J178" s="9" t="s">
        <v>2751</v>
      </c>
      <c r="K178" s="8" t="s">
        <v>284</v>
      </c>
      <c r="L178" s="7" t="s">
        <v>59</v>
      </c>
      <c r="M178" s="7" t="s">
        <v>2565</v>
      </c>
      <c r="N178" s="8" t="s">
        <v>3110</v>
      </c>
      <c r="O178" s="9" t="s">
        <v>71</v>
      </c>
      <c r="P178" s="8" t="s">
        <v>62</v>
      </c>
      <c r="Q178" s="9"/>
      <c r="R178" s="9"/>
      <c r="S178" s="10">
        <v>42397</v>
      </c>
      <c r="T178" s="10"/>
      <c r="U178" s="12"/>
      <c r="V178" s="30">
        <v>6624104</v>
      </c>
      <c r="W178" s="20" t="s">
        <v>3548</v>
      </c>
      <c r="X178" s="16" t="s">
        <v>3549</v>
      </c>
      <c r="Y178" s="16"/>
      <c r="Z178" s="16"/>
      <c r="AA178" s="16"/>
      <c r="AB178" s="16"/>
      <c r="AC178" s="16"/>
      <c r="AD178" s="16"/>
      <c r="AE178" s="20"/>
      <c r="AF178" s="20"/>
      <c r="AG178" s="31"/>
      <c r="AH178" s="31"/>
      <c r="AI178" s="32"/>
      <c r="AJ178" s="33">
        <v>42492</v>
      </c>
      <c r="AK178" s="33" t="s">
        <v>3504</v>
      </c>
      <c r="AL178" s="34">
        <v>42492</v>
      </c>
    </row>
    <row r="179" spans="1:38" x14ac:dyDescent="0.15">
      <c r="A179" s="8">
        <v>51564600</v>
      </c>
      <c r="B179" s="29" t="s">
        <v>3550</v>
      </c>
      <c r="C179" s="29" t="s">
        <v>3551</v>
      </c>
      <c r="D179" s="8" t="s">
        <v>3552</v>
      </c>
      <c r="E179" s="8" t="s">
        <v>3553</v>
      </c>
      <c r="F179" s="8"/>
      <c r="G179" s="8"/>
      <c r="H179" s="9" t="s">
        <v>2673</v>
      </c>
      <c r="I179" s="9"/>
      <c r="J179" s="9" t="s">
        <v>69</v>
      </c>
      <c r="K179" s="8" t="s">
        <v>284</v>
      </c>
      <c r="L179" s="7" t="s">
        <v>59</v>
      </c>
      <c r="M179" s="7" t="s">
        <v>2565</v>
      </c>
      <c r="N179" s="8" t="s">
        <v>334</v>
      </c>
      <c r="O179" s="9" t="s">
        <v>394</v>
      </c>
      <c r="P179" s="8" t="s">
        <v>72</v>
      </c>
      <c r="Q179" s="9"/>
      <c r="R179" s="9"/>
      <c r="S179" s="10">
        <v>42159</v>
      </c>
      <c r="T179" s="10"/>
      <c r="U179" s="12">
        <v>42219</v>
      </c>
      <c r="V179" s="30">
        <v>6634194</v>
      </c>
      <c r="W179" s="20" t="s">
        <v>3554</v>
      </c>
      <c r="X179" s="16" t="s">
        <v>3555</v>
      </c>
      <c r="Y179" s="16"/>
      <c r="Z179" s="16"/>
      <c r="AA179" s="16"/>
      <c r="AB179" s="16"/>
      <c r="AC179" s="16"/>
      <c r="AD179" s="16"/>
      <c r="AE179" s="20" t="s">
        <v>3556</v>
      </c>
      <c r="AF179" s="20" t="s">
        <v>3556</v>
      </c>
      <c r="AG179" s="31"/>
      <c r="AH179" s="31"/>
      <c r="AI179" s="32"/>
      <c r="AJ179" s="33">
        <v>42495</v>
      </c>
      <c r="AK179" s="33" t="s">
        <v>3504</v>
      </c>
      <c r="AL179" s="34">
        <v>42492</v>
      </c>
    </row>
    <row r="180" spans="1:38" x14ac:dyDescent="0.15">
      <c r="A180" s="8">
        <v>51595125</v>
      </c>
      <c r="B180" s="29" t="s">
        <v>3557</v>
      </c>
      <c r="C180" s="29" t="s">
        <v>3558</v>
      </c>
      <c r="D180" s="8" t="s">
        <v>3559</v>
      </c>
      <c r="E180" s="8" t="s">
        <v>3560</v>
      </c>
      <c r="F180" s="8"/>
      <c r="G180" s="8"/>
      <c r="H180" s="9"/>
      <c r="I180" s="9"/>
      <c r="J180" s="9"/>
      <c r="K180" s="8" t="s">
        <v>284</v>
      </c>
      <c r="L180" s="7" t="s">
        <v>1081</v>
      </c>
      <c r="M180" s="7" t="s">
        <v>2565</v>
      </c>
      <c r="N180" s="8"/>
      <c r="O180" s="9" t="s">
        <v>704</v>
      </c>
      <c r="P180" s="8" t="s">
        <v>72</v>
      </c>
      <c r="Q180" s="9"/>
      <c r="R180" s="9"/>
      <c r="S180" s="10">
        <v>42405</v>
      </c>
      <c r="T180" s="10"/>
      <c r="U180" s="12"/>
      <c r="V180" s="30">
        <v>6624138</v>
      </c>
      <c r="W180" s="20"/>
      <c r="X180" s="16"/>
      <c r="Y180" s="16"/>
      <c r="Z180" s="16"/>
      <c r="AA180" s="16"/>
      <c r="AB180" s="16"/>
      <c r="AC180" s="16"/>
      <c r="AD180" s="16"/>
      <c r="AE180" s="20"/>
      <c r="AF180" s="20"/>
      <c r="AG180" s="31"/>
      <c r="AH180" s="31"/>
      <c r="AI180" s="32"/>
      <c r="AJ180" s="33">
        <v>42492</v>
      </c>
      <c r="AK180" s="33" t="s">
        <v>3504</v>
      </c>
      <c r="AL180" s="34">
        <v>42492</v>
      </c>
    </row>
    <row r="181" spans="1:38" x14ac:dyDescent="0.15">
      <c r="A181" s="8">
        <v>51582032</v>
      </c>
      <c r="B181" s="29" t="s">
        <v>3561</v>
      </c>
      <c r="C181" s="29" t="s">
        <v>3562</v>
      </c>
      <c r="D181" s="8" t="s">
        <v>3563</v>
      </c>
      <c r="E181" s="8" t="s">
        <v>3564</v>
      </c>
      <c r="F181" s="8"/>
      <c r="G181" s="8"/>
      <c r="H181" s="9" t="s">
        <v>2598</v>
      </c>
      <c r="I181" s="9"/>
      <c r="J181" s="9" t="s">
        <v>2954</v>
      </c>
      <c r="K181" s="8" t="s">
        <v>284</v>
      </c>
      <c r="L181" s="7" t="s">
        <v>59</v>
      </c>
      <c r="M181" s="7" t="s">
        <v>2565</v>
      </c>
      <c r="N181" s="8" t="s">
        <v>496</v>
      </c>
      <c r="O181" s="9" t="s">
        <v>131</v>
      </c>
      <c r="P181" s="8" t="s">
        <v>62</v>
      </c>
      <c r="Q181" s="9"/>
      <c r="R181" s="9"/>
      <c r="S181" s="10">
        <v>42292</v>
      </c>
      <c r="T181" s="10"/>
      <c r="U181" s="12">
        <v>42352</v>
      </c>
      <c r="V181" s="30">
        <v>6624025</v>
      </c>
      <c r="W181" s="20" t="s">
        <v>3565</v>
      </c>
      <c r="X181" s="16" t="s">
        <v>3566</v>
      </c>
      <c r="Y181" s="16"/>
      <c r="Z181" s="16"/>
      <c r="AA181" s="16"/>
      <c r="AB181" s="16"/>
      <c r="AC181" s="16"/>
      <c r="AD181" s="16"/>
      <c r="AE181" s="20"/>
      <c r="AF181" s="20"/>
      <c r="AG181" s="31">
        <v>42485</v>
      </c>
      <c r="AH181" s="31"/>
      <c r="AI181" s="32"/>
      <c r="AJ181" s="33">
        <v>42489</v>
      </c>
      <c r="AK181" s="33" t="s">
        <v>3378</v>
      </c>
      <c r="AL181" s="34">
        <v>42485</v>
      </c>
    </row>
    <row r="182" spans="1:38" x14ac:dyDescent="0.15">
      <c r="A182" s="8">
        <v>51600398</v>
      </c>
      <c r="B182" s="29" t="s">
        <v>3567</v>
      </c>
      <c r="C182" s="29" t="s">
        <v>3568</v>
      </c>
      <c r="D182" s="8" t="s">
        <v>3569</v>
      </c>
      <c r="E182" s="8" t="s">
        <v>3570</v>
      </c>
      <c r="F182" s="8"/>
      <c r="G182" s="8"/>
      <c r="H182" s="9"/>
      <c r="I182" s="9"/>
      <c r="J182" s="9"/>
      <c r="K182" s="8" t="s">
        <v>58</v>
      </c>
      <c r="L182" s="7" t="s">
        <v>2907</v>
      </c>
      <c r="M182" s="7" t="s">
        <v>2565</v>
      </c>
      <c r="N182" s="8" t="s">
        <v>3110</v>
      </c>
      <c r="O182" s="9" t="s">
        <v>61</v>
      </c>
      <c r="P182" s="8" t="s">
        <v>62</v>
      </c>
      <c r="Q182" s="9"/>
      <c r="R182" s="9"/>
      <c r="S182" s="10">
        <v>42446</v>
      </c>
      <c r="T182" s="10"/>
      <c r="U182" s="12"/>
      <c r="V182" s="30">
        <v>6624189</v>
      </c>
      <c r="W182" s="20"/>
      <c r="X182" s="16" t="s">
        <v>3571</v>
      </c>
      <c r="Y182" s="16"/>
      <c r="Z182" s="16"/>
      <c r="AA182" s="16"/>
      <c r="AB182" s="16"/>
      <c r="AC182" s="16"/>
      <c r="AD182" s="16"/>
      <c r="AE182" s="20"/>
      <c r="AF182" s="20"/>
      <c r="AG182" s="31"/>
      <c r="AH182" s="31"/>
      <c r="AI182" s="32"/>
      <c r="AJ182" s="33">
        <v>42493</v>
      </c>
      <c r="AK182" s="33" t="s">
        <v>3504</v>
      </c>
      <c r="AL182" s="34">
        <v>42492</v>
      </c>
    </row>
    <row r="183" spans="1:38" x14ac:dyDescent="0.15">
      <c r="A183" s="8">
        <v>51547566</v>
      </c>
      <c r="B183" s="29" t="s">
        <v>3572</v>
      </c>
      <c r="C183" s="29" t="s">
        <v>3573</v>
      </c>
      <c r="D183" s="8" t="s">
        <v>3574</v>
      </c>
      <c r="E183" s="8" t="s">
        <v>3575</v>
      </c>
      <c r="F183" s="8"/>
      <c r="G183" s="8"/>
      <c r="H183" s="9" t="s">
        <v>2987</v>
      </c>
      <c r="I183" s="9"/>
      <c r="J183" s="9" t="s">
        <v>2752</v>
      </c>
      <c r="K183" s="8" t="s">
        <v>3576</v>
      </c>
      <c r="L183" s="7" t="s">
        <v>37</v>
      </c>
      <c r="M183" s="7" t="s">
        <v>2565</v>
      </c>
      <c r="N183" s="8" t="s">
        <v>39</v>
      </c>
      <c r="O183" s="9"/>
      <c r="P183" s="8" t="s">
        <v>3350</v>
      </c>
      <c r="Q183" s="9"/>
      <c r="R183" s="9"/>
      <c r="S183" s="10"/>
      <c r="T183" s="10"/>
      <c r="U183" s="12"/>
      <c r="V183" s="31"/>
      <c r="W183" s="20"/>
      <c r="X183" s="16" t="s">
        <v>3577</v>
      </c>
      <c r="Y183" s="16"/>
      <c r="Z183" s="16"/>
      <c r="AA183" s="16"/>
      <c r="AB183" s="16"/>
      <c r="AC183" s="16"/>
      <c r="AD183" s="16"/>
      <c r="AE183" s="20" t="s">
        <v>3578</v>
      </c>
      <c r="AF183" s="20" t="s">
        <v>3578</v>
      </c>
      <c r="AG183" s="31"/>
      <c r="AH183" s="31"/>
      <c r="AI183" s="32"/>
      <c r="AJ183" s="33">
        <v>42503</v>
      </c>
      <c r="AK183" s="33" t="s">
        <v>3504</v>
      </c>
      <c r="AL183" s="34">
        <v>42499</v>
      </c>
    </row>
    <row r="184" spans="1:38" x14ac:dyDescent="0.15">
      <c r="A184" s="8">
        <v>51595113</v>
      </c>
      <c r="B184" s="29" t="s">
        <v>3579</v>
      </c>
      <c r="C184" s="29" t="s">
        <v>3580</v>
      </c>
      <c r="D184" s="8" t="s">
        <v>1181</v>
      </c>
      <c r="E184" s="8" t="s">
        <v>3581</v>
      </c>
      <c r="F184" s="8"/>
      <c r="G184" s="8"/>
      <c r="H184" s="9" t="s">
        <v>2673</v>
      </c>
      <c r="I184" s="9"/>
      <c r="J184" s="9" t="s">
        <v>69</v>
      </c>
      <c r="K184" s="8" t="s">
        <v>284</v>
      </c>
      <c r="L184" s="7" t="s">
        <v>2907</v>
      </c>
      <c r="M184" s="7" t="s">
        <v>2565</v>
      </c>
      <c r="N184" s="8" t="s">
        <v>334</v>
      </c>
      <c r="O184" s="9" t="s">
        <v>361</v>
      </c>
      <c r="P184" s="8" t="s">
        <v>72</v>
      </c>
      <c r="Q184" s="9"/>
      <c r="R184" s="9"/>
      <c r="S184" s="10">
        <v>42405</v>
      </c>
      <c r="T184" s="10"/>
      <c r="U184" s="12"/>
      <c r="V184" s="30">
        <v>6624123</v>
      </c>
      <c r="W184" s="20" t="s">
        <v>3582</v>
      </c>
      <c r="X184" s="16" t="s">
        <v>3583</v>
      </c>
      <c r="Y184" s="16"/>
      <c r="Z184" s="16"/>
      <c r="AA184" s="16"/>
      <c r="AB184" s="16"/>
      <c r="AC184" s="16"/>
      <c r="AD184" s="16"/>
      <c r="AE184" s="20" t="s">
        <v>3584</v>
      </c>
      <c r="AF184" s="20" t="s">
        <v>3584</v>
      </c>
      <c r="AG184" s="31">
        <v>42480</v>
      </c>
      <c r="AH184" s="31"/>
      <c r="AI184" s="32"/>
      <c r="AJ184" s="33">
        <v>42506</v>
      </c>
      <c r="AK184" s="33" t="s">
        <v>3504</v>
      </c>
      <c r="AL184" s="34">
        <v>42506</v>
      </c>
    </row>
    <row r="185" spans="1:38" x14ac:dyDescent="0.15">
      <c r="A185" s="8">
        <v>51595121</v>
      </c>
      <c r="B185" s="29" t="s">
        <v>3585</v>
      </c>
      <c r="C185" s="29" t="s">
        <v>3586</v>
      </c>
      <c r="D185" s="8" t="s">
        <v>3587</v>
      </c>
      <c r="E185" s="8" t="s">
        <v>3588</v>
      </c>
      <c r="F185" s="8"/>
      <c r="G185" s="8"/>
      <c r="H185" s="9" t="s">
        <v>3589</v>
      </c>
      <c r="I185" s="9"/>
      <c r="J185" s="9" t="s">
        <v>2751</v>
      </c>
      <c r="K185" s="8" t="s">
        <v>284</v>
      </c>
      <c r="L185" s="7" t="s">
        <v>59</v>
      </c>
      <c r="M185" s="7" t="s">
        <v>2565</v>
      </c>
      <c r="N185" s="8" t="s">
        <v>162</v>
      </c>
      <c r="O185" s="9" t="s">
        <v>61</v>
      </c>
      <c r="P185" s="8" t="s">
        <v>72</v>
      </c>
      <c r="Q185" s="9"/>
      <c r="R185" s="9"/>
      <c r="S185" s="10">
        <v>42405</v>
      </c>
      <c r="T185" s="10"/>
      <c r="U185" s="12"/>
      <c r="V185" s="30">
        <v>6624141</v>
      </c>
      <c r="W185" s="16"/>
      <c r="X185" s="16" t="s">
        <v>3590</v>
      </c>
      <c r="Y185" s="16"/>
      <c r="Z185" s="16"/>
      <c r="AA185" s="16"/>
      <c r="AB185" s="16"/>
      <c r="AC185" s="16"/>
      <c r="AD185" s="16"/>
      <c r="AE185" s="20" t="s">
        <v>3591</v>
      </c>
      <c r="AF185" s="20" t="s">
        <v>3591</v>
      </c>
      <c r="AG185" s="31">
        <v>42494</v>
      </c>
      <c r="AH185" s="31"/>
      <c r="AI185" s="32"/>
      <c r="AJ185" s="33">
        <v>42506</v>
      </c>
      <c r="AK185" s="33" t="s">
        <v>3504</v>
      </c>
      <c r="AL185" s="34">
        <v>42506</v>
      </c>
    </row>
    <row r="186" spans="1:38" x14ac:dyDescent="0.15">
      <c r="A186" s="8">
        <v>51599001</v>
      </c>
      <c r="B186" s="29" t="s">
        <v>3592</v>
      </c>
      <c r="C186" s="29" t="s">
        <v>3593</v>
      </c>
      <c r="D186" s="8" t="s">
        <v>3594</v>
      </c>
      <c r="E186" s="8" t="s">
        <v>3595</v>
      </c>
      <c r="F186" s="8"/>
      <c r="G186" s="8"/>
      <c r="H186" s="9" t="s">
        <v>3596</v>
      </c>
      <c r="I186" s="9"/>
      <c r="J186" s="9" t="s">
        <v>2954</v>
      </c>
      <c r="K186" s="8" t="s">
        <v>58</v>
      </c>
      <c r="L186" s="7" t="s">
        <v>2745</v>
      </c>
      <c r="M186" s="7" t="s">
        <v>2565</v>
      </c>
      <c r="N186" s="8" t="s">
        <v>496</v>
      </c>
      <c r="O186" s="9" t="s">
        <v>188</v>
      </c>
      <c r="P186" s="8" t="s">
        <v>62</v>
      </c>
      <c r="Q186" s="9"/>
      <c r="R186" s="9"/>
      <c r="S186" s="10">
        <v>42432</v>
      </c>
      <c r="T186" s="10"/>
      <c r="U186" s="12"/>
      <c r="V186" s="30">
        <v>6624202</v>
      </c>
      <c r="W186" s="16"/>
      <c r="X186" s="16" t="s">
        <v>3597</v>
      </c>
      <c r="Y186" s="16"/>
      <c r="Z186" s="16"/>
      <c r="AA186" s="16"/>
      <c r="AB186" s="16"/>
      <c r="AC186" s="16"/>
      <c r="AD186" s="16"/>
      <c r="AE186" s="20" t="s">
        <v>3591</v>
      </c>
      <c r="AF186" s="20" t="s">
        <v>3591</v>
      </c>
      <c r="AG186" s="31">
        <v>42495</v>
      </c>
      <c r="AH186" s="31"/>
      <c r="AI186" s="32"/>
      <c r="AJ186" s="33">
        <v>42506</v>
      </c>
      <c r="AK186" s="33" t="s">
        <v>3504</v>
      </c>
      <c r="AL186" s="34">
        <v>42506</v>
      </c>
    </row>
    <row r="187" spans="1:38" x14ac:dyDescent="0.15">
      <c r="A187" s="8">
        <v>51598992</v>
      </c>
      <c r="B187" s="29" t="s">
        <v>3598</v>
      </c>
      <c r="C187" s="29" t="s">
        <v>3599</v>
      </c>
      <c r="D187" s="8" t="s">
        <v>3600</v>
      </c>
      <c r="E187" s="8" t="s">
        <v>3601</v>
      </c>
      <c r="F187" s="8"/>
      <c r="G187" s="8"/>
      <c r="H187" s="9" t="s">
        <v>2814</v>
      </c>
      <c r="I187" s="9"/>
      <c r="J187" s="9" t="s">
        <v>2658</v>
      </c>
      <c r="K187" s="8" t="s">
        <v>284</v>
      </c>
      <c r="L187" s="7" t="s">
        <v>2745</v>
      </c>
      <c r="M187" s="7" t="s">
        <v>2565</v>
      </c>
      <c r="N187" s="8" t="s">
        <v>151</v>
      </c>
      <c r="O187" s="9" t="s">
        <v>361</v>
      </c>
      <c r="P187" s="8" t="s">
        <v>62</v>
      </c>
      <c r="Q187" s="9"/>
      <c r="R187" s="9"/>
      <c r="S187" s="10">
        <v>42432</v>
      </c>
      <c r="T187" s="10"/>
      <c r="U187" s="12"/>
      <c r="V187" s="30">
        <v>6624159</v>
      </c>
      <c r="W187" s="16"/>
      <c r="X187" s="16" t="s">
        <v>3602</v>
      </c>
      <c r="Y187" s="16"/>
      <c r="Z187" s="16"/>
      <c r="AA187" s="16"/>
      <c r="AB187" s="16"/>
      <c r="AC187" s="16"/>
      <c r="AD187" s="16"/>
      <c r="AE187" s="20" t="s">
        <v>3591</v>
      </c>
      <c r="AF187" s="20" t="s">
        <v>3591</v>
      </c>
      <c r="AG187" s="31">
        <v>42495</v>
      </c>
      <c r="AH187" s="31"/>
      <c r="AI187" s="32"/>
      <c r="AJ187" s="33">
        <v>42507</v>
      </c>
      <c r="AK187" s="33" t="s">
        <v>3504</v>
      </c>
      <c r="AL187" s="34">
        <v>42506</v>
      </c>
    </row>
    <row r="188" spans="1:38" x14ac:dyDescent="0.15">
      <c r="A188" s="8">
        <v>51599006</v>
      </c>
      <c r="B188" s="29" t="s">
        <v>3603</v>
      </c>
      <c r="C188" s="29" t="s">
        <v>3604</v>
      </c>
      <c r="D188" s="8" t="s">
        <v>3605</v>
      </c>
      <c r="E188" s="8" t="s">
        <v>3606</v>
      </c>
      <c r="F188" s="8"/>
      <c r="G188" s="8"/>
      <c r="H188" s="9" t="s">
        <v>3596</v>
      </c>
      <c r="I188" s="9"/>
      <c r="J188" s="9" t="s">
        <v>2954</v>
      </c>
      <c r="K188" s="8" t="s">
        <v>284</v>
      </c>
      <c r="L188" s="7" t="s">
        <v>2745</v>
      </c>
      <c r="M188" s="7" t="s">
        <v>2565</v>
      </c>
      <c r="N188" s="8" t="s">
        <v>496</v>
      </c>
      <c r="O188" s="9" t="s">
        <v>188</v>
      </c>
      <c r="P188" s="8" t="s">
        <v>62</v>
      </c>
      <c r="Q188" s="9"/>
      <c r="R188" s="9"/>
      <c r="S188" s="10">
        <v>42432</v>
      </c>
      <c r="T188" s="10"/>
      <c r="U188" s="12"/>
      <c r="V188" s="30">
        <v>6624204</v>
      </c>
      <c r="W188" s="16"/>
      <c r="X188" s="16" t="s">
        <v>3607</v>
      </c>
      <c r="Y188" s="16"/>
      <c r="Z188" s="16"/>
      <c r="AA188" s="16"/>
      <c r="AB188" s="16"/>
      <c r="AC188" s="16"/>
      <c r="AD188" s="16"/>
      <c r="AE188" s="20" t="s">
        <v>3591</v>
      </c>
      <c r="AF188" s="20" t="s">
        <v>3591</v>
      </c>
      <c r="AG188" s="31">
        <v>42495</v>
      </c>
      <c r="AH188" s="31"/>
      <c r="AI188" s="32"/>
      <c r="AJ188" s="33">
        <v>42507</v>
      </c>
      <c r="AK188" s="33" t="s">
        <v>3504</v>
      </c>
      <c r="AL188" s="34">
        <v>42506</v>
      </c>
    </row>
    <row r="189" spans="1:38" x14ac:dyDescent="0.15">
      <c r="A189" s="8">
        <v>51600378</v>
      </c>
      <c r="B189" s="29" t="s">
        <v>3608</v>
      </c>
      <c r="C189" s="29" t="s">
        <v>3609</v>
      </c>
      <c r="D189" s="8" t="s">
        <v>3610</v>
      </c>
      <c r="E189" s="8" t="s">
        <v>3611</v>
      </c>
      <c r="F189" s="8"/>
      <c r="G189" s="8"/>
      <c r="H189" s="9" t="s">
        <v>3612</v>
      </c>
      <c r="I189" s="9"/>
      <c r="J189" s="9" t="s">
        <v>69</v>
      </c>
      <c r="K189" s="8" t="s">
        <v>58</v>
      </c>
      <c r="L189" s="7" t="s">
        <v>59</v>
      </c>
      <c r="M189" s="7" t="s">
        <v>2565</v>
      </c>
      <c r="N189" s="8" t="s">
        <v>334</v>
      </c>
      <c r="O189" s="9" t="s">
        <v>361</v>
      </c>
      <c r="P189" s="8" t="s">
        <v>72</v>
      </c>
      <c r="Q189" s="9"/>
      <c r="R189" s="9"/>
      <c r="S189" s="10">
        <v>42446</v>
      </c>
      <c r="T189" s="10"/>
      <c r="U189" s="12"/>
      <c r="V189" s="30">
        <v>6624169</v>
      </c>
      <c r="W189" s="16" t="s">
        <v>3613</v>
      </c>
      <c r="X189" s="16" t="s">
        <v>3614</v>
      </c>
      <c r="Y189" s="16"/>
      <c r="Z189" s="16"/>
      <c r="AA189" s="16"/>
      <c r="AB189" s="16"/>
      <c r="AC189" s="16"/>
      <c r="AD189" s="16"/>
      <c r="AE189" s="20" t="s">
        <v>3615</v>
      </c>
      <c r="AF189" s="20" t="s">
        <v>3615</v>
      </c>
      <c r="AG189" s="31">
        <v>42500</v>
      </c>
      <c r="AH189" s="31"/>
      <c r="AI189" s="32"/>
      <c r="AJ189" s="33">
        <v>42507</v>
      </c>
      <c r="AK189" s="33" t="s">
        <v>3504</v>
      </c>
      <c r="AL189" s="34">
        <v>42506</v>
      </c>
    </row>
    <row r="190" spans="1:38" x14ac:dyDescent="0.15">
      <c r="A190" s="8">
        <v>51574587</v>
      </c>
      <c r="B190" s="29" t="s">
        <v>3616</v>
      </c>
      <c r="C190" s="29" t="s">
        <v>3617</v>
      </c>
      <c r="D190" s="8" t="s">
        <v>3618</v>
      </c>
      <c r="E190" s="8" t="s">
        <v>3619</v>
      </c>
      <c r="F190" s="8"/>
      <c r="G190" s="8"/>
      <c r="H190" s="9" t="s">
        <v>492</v>
      </c>
      <c r="I190" s="9"/>
      <c r="J190" s="9" t="s">
        <v>2658</v>
      </c>
      <c r="K190" s="8" t="s">
        <v>58</v>
      </c>
      <c r="L190" s="7" t="s">
        <v>59</v>
      </c>
      <c r="M190" s="7" t="s">
        <v>2565</v>
      </c>
      <c r="N190" s="8" t="s">
        <v>151</v>
      </c>
      <c r="O190" s="9" t="s">
        <v>61</v>
      </c>
      <c r="P190" s="8" t="s">
        <v>62</v>
      </c>
      <c r="Q190" s="9"/>
      <c r="R190" s="9"/>
      <c r="S190" s="10">
        <v>42226</v>
      </c>
      <c r="T190" s="10"/>
      <c r="U190" s="12"/>
      <c r="V190" s="30">
        <v>6634272</v>
      </c>
      <c r="W190" s="20" t="s">
        <v>3620</v>
      </c>
      <c r="X190" s="16" t="s">
        <v>3621</v>
      </c>
      <c r="Y190" s="16"/>
      <c r="Z190" s="16"/>
      <c r="AA190" s="16"/>
      <c r="AB190" s="16"/>
      <c r="AC190" s="16"/>
      <c r="AD190" s="16"/>
      <c r="AE190" s="20" t="s">
        <v>3622</v>
      </c>
      <c r="AF190" s="20" t="s">
        <v>3622</v>
      </c>
      <c r="AG190" s="31">
        <v>42495</v>
      </c>
      <c r="AH190" s="31"/>
      <c r="AI190" s="32"/>
      <c r="AJ190" s="33">
        <v>42508</v>
      </c>
      <c r="AK190" s="33" t="s">
        <v>3504</v>
      </c>
      <c r="AL190" s="34">
        <v>42506</v>
      </c>
    </row>
    <row r="191" spans="1:38" x14ac:dyDescent="0.15">
      <c r="A191" s="8">
        <v>51584121</v>
      </c>
      <c r="B191" s="29" t="s">
        <v>3623</v>
      </c>
      <c r="C191" s="29" t="s">
        <v>3624</v>
      </c>
      <c r="D191" s="8" t="s">
        <v>3625</v>
      </c>
      <c r="E191" s="8" t="s">
        <v>3626</v>
      </c>
      <c r="F191" s="8"/>
      <c r="G191" s="8"/>
      <c r="H191" s="9" t="s">
        <v>2704</v>
      </c>
      <c r="I191" s="9"/>
      <c r="J191" s="9" t="s">
        <v>2658</v>
      </c>
      <c r="K191" s="8" t="s">
        <v>58</v>
      </c>
      <c r="L191" s="7" t="s">
        <v>59</v>
      </c>
      <c r="M191" s="7" t="s">
        <v>2565</v>
      </c>
      <c r="N191" s="8" t="s">
        <v>151</v>
      </c>
      <c r="O191" s="9" t="s">
        <v>704</v>
      </c>
      <c r="P191" s="8" t="s">
        <v>62</v>
      </c>
      <c r="Q191" s="9"/>
      <c r="R191" s="9"/>
      <c r="S191" s="10">
        <v>42306</v>
      </c>
      <c r="T191" s="10"/>
      <c r="U191" s="12"/>
      <c r="V191" s="30">
        <v>6624039</v>
      </c>
      <c r="W191" s="20"/>
      <c r="X191" s="16" t="s">
        <v>3627</v>
      </c>
      <c r="Y191" s="16"/>
      <c r="Z191" s="16"/>
      <c r="AA191" s="16"/>
      <c r="AB191" s="16"/>
      <c r="AC191" s="16"/>
      <c r="AD191" s="16"/>
      <c r="AE191" s="20" t="s">
        <v>3628</v>
      </c>
      <c r="AF191" s="20" t="s">
        <v>3628</v>
      </c>
      <c r="AG191" s="31"/>
      <c r="AH191" s="31"/>
      <c r="AI191" s="32"/>
      <c r="AJ191" s="33">
        <v>42508</v>
      </c>
      <c r="AK191" s="33" t="s">
        <v>3504</v>
      </c>
      <c r="AL191" s="34">
        <v>42506</v>
      </c>
    </row>
    <row r="192" spans="1:38" x14ac:dyDescent="0.15">
      <c r="A192" s="8">
        <v>51584127</v>
      </c>
      <c r="B192" s="29" t="s">
        <v>3629</v>
      </c>
      <c r="C192" s="29" t="s">
        <v>3630</v>
      </c>
      <c r="D192" s="8" t="s">
        <v>3631</v>
      </c>
      <c r="E192" s="8" t="s">
        <v>1735</v>
      </c>
      <c r="F192" s="8"/>
      <c r="G192" s="8"/>
      <c r="H192" s="9" t="s">
        <v>2704</v>
      </c>
      <c r="I192" s="9"/>
      <c r="J192" s="9" t="s">
        <v>2658</v>
      </c>
      <c r="K192" s="8" t="s">
        <v>284</v>
      </c>
      <c r="L192" s="7" t="s">
        <v>59</v>
      </c>
      <c r="M192" s="7" t="s">
        <v>2565</v>
      </c>
      <c r="N192" s="8" t="s">
        <v>151</v>
      </c>
      <c r="O192" s="9" t="s">
        <v>704</v>
      </c>
      <c r="P192" s="8" t="s">
        <v>62</v>
      </c>
      <c r="Q192" s="9"/>
      <c r="R192" s="9"/>
      <c r="S192" s="10">
        <v>42306</v>
      </c>
      <c r="T192" s="10"/>
      <c r="U192" s="12"/>
      <c r="V192" s="30">
        <v>6624040</v>
      </c>
      <c r="W192" s="20" t="s">
        <v>3632</v>
      </c>
      <c r="X192" s="16" t="s">
        <v>3633</v>
      </c>
      <c r="Y192" s="16"/>
      <c r="Z192" s="16"/>
      <c r="AA192" s="16"/>
      <c r="AB192" s="16"/>
      <c r="AC192" s="16"/>
      <c r="AD192" s="16"/>
      <c r="AE192" s="20" t="s">
        <v>3634</v>
      </c>
      <c r="AF192" s="20" t="s">
        <v>3634</v>
      </c>
      <c r="AG192" s="31"/>
      <c r="AH192" s="31"/>
      <c r="AI192" s="32"/>
      <c r="AJ192" s="33">
        <v>42514</v>
      </c>
      <c r="AK192" s="33" t="s">
        <v>3504</v>
      </c>
      <c r="AL192" s="34">
        <v>42513</v>
      </c>
    </row>
    <row r="193" spans="1:38" x14ac:dyDescent="0.15">
      <c r="A193" s="8">
        <v>51598175</v>
      </c>
      <c r="B193" s="29" t="s">
        <v>3635</v>
      </c>
      <c r="C193" s="29" t="s">
        <v>3636</v>
      </c>
      <c r="D193" s="8" t="s">
        <v>911</v>
      </c>
      <c r="E193" s="8" t="s">
        <v>3637</v>
      </c>
      <c r="F193" s="8"/>
      <c r="G193" s="8"/>
      <c r="H193" s="9" t="s">
        <v>2666</v>
      </c>
      <c r="I193" s="9"/>
      <c r="J193" s="9" t="s">
        <v>69</v>
      </c>
      <c r="K193" s="8" t="s">
        <v>58</v>
      </c>
      <c r="L193" s="7" t="s">
        <v>59</v>
      </c>
      <c r="M193" s="7" t="s">
        <v>2565</v>
      </c>
      <c r="N193" s="8" t="s">
        <v>334</v>
      </c>
      <c r="O193" s="9" t="s">
        <v>361</v>
      </c>
      <c r="P193" s="8" t="s">
        <v>72</v>
      </c>
      <c r="Q193" s="9"/>
      <c r="R193" s="9"/>
      <c r="S193" s="10">
        <v>42447</v>
      </c>
      <c r="T193" s="10"/>
      <c r="U193" s="12"/>
      <c r="V193" s="30">
        <v>6624168</v>
      </c>
      <c r="W193" s="16" t="s">
        <v>3638</v>
      </c>
      <c r="X193" s="16" t="s">
        <v>3639</v>
      </c>
      <c r="Y193" s="16"/>
      <c r="Z193" s="16"/>
      <c r="AA193" s="16"/>
      <c r="AB193" s="16"/>
      <c r="AC193" s="16"/>
      <c r="AD193" s="16"/>
      <c r="AE193" s="20" t="s">
        <v>3591</v>
      </c>
      <c r="AF193" s="20" t="s">
        <v>3591</v>
      </c>
      <c r="AG193" s="31"/>
      <c r="AH193" s="31"/>
      <c r="AI193" s="32"/>
      <c r="AJ193" s="33">
        <v>42521</v>
      </c>
      <c r="AK193" s="33" t="s">
        <v>3504</v>
      </c>
      <c r="AL193" s="34">
        <v>42520</v>
      </c>
    </row>
    <row r="194" spans="1:38" x14ac:dyDescent="0.15">
      <c r="A194" s="8">
        <v>51562702</v>
      </c>
      <c r="B194" s="29" t="s">
        <v>3640</v>
      </c>
      <c r="C194" s="29" t="s">
        <v>3641</v>
      </c>
      <c r="D194" s="8" t="s">
        <v>3642</v>
      </c>
      <c r="E194" s="8" t="s">
        <v>3643</v>
      </c>
      <c r="F194" s="8"/>
      <c r="G194" s="8"/>
      <c r="H194" s="9" t="s">
        <v>492</v>
      </c>
      <c r="I194" s="9"/>
      <c r="J194" s="9" t="s">
        <v>2658</v>
      </c>
      <c r="K194" s="8" t="s">
        <v>284</v>
      </c>
      <c r="L194" s="7" t="s">
        <v>59</v>
      </c>
      <c r="M194" s="7" t="s">
        <v>2565</v>
      </c>
      <c r="N194" s="8" t="s">
        <v>151</v>
      </c>
      <c r="O194" s="9" t="s">
        <v>71</v>
      </c>
      <c r="P194" s="8" t="s">
        <v>62</v>
      </c>
      <c r="Q194" s="9"/>
      <c r="R194" s="9"/>
      <c r="S194" s="10"/>
      <c r="T194" s="10"/>
      <c r="U194" s="12"/>
      <c r="V194" s="30">
        <v>6634205</v>
      </c>
      <c r="W194" s="20" t="s">
        <v>3644</v>
      </c>
      <c r="X194" s="16" t="s">
        <v>3645</v>
      </c>
      <c r="Y194" s="16"/>
      <c r="Z194" s="16"/>
      <c r="AA194" s="16"/>
      <c r="AB194" s="16"/>
      <c r="AC194" s="16"/>
      <c r="AD194" s="16"/>
      <c r="AE194" s="20" t="s">
        <v>3646</v>
      </c>
      <c r="AF194" s="20" t="s">
        <v>3646</v>
      </c>
      <c r="AG194" s="31"/>
      <c r="AH194" s="31"/>
      <c r="AI194" s="32"/>
      <c r="AJ194" s="33">
        <v>42521</v>
      </c>
      <c r="AK194" s="33" t="s">
        <v>3504</v>
      </c>
      <c r="AL194" s="34">
        <v>42520</v>
      </c>
    </row>
    <row r="195" spans="1:38" x14ac:dyDescent="0.15">
      <c r="A195" s="8">
        <v>51558131</v>
      </c>
      <c r="B195" s="29" t="s">
        <v>3647</v>
      </c>
      <c r="C195" s="29" t="s">
        <v>3648</v>
      </c>
      <c r="D195" s="8" t="s">
        <v>3649</v>
      </c>
      <c r="E195" s="8" t="s">
        <v>3650</v>
      </c>
      <c r="F195" s="8"/>
      <c r="G195" s="8"/>
      <c r="H195" s="9" t="s">
        <v>2704</v>
      </c>
      <c r="I195" s="9"/>
      <c r="J195" s="9" t="s">
        <v>2658</v>
      </c>
      <c r="K195" s="8" t="s">
        <v>284</v>
      </c>
      <c r="L195" s="7" t="s">
        <v>59</v>
      </c>
      <c r="M195" s="7" t="s">
        <v>2565</v>
      </c>
      <c r="N195" s="8" t="s">
        <v>151</v>
      </c>
      <c r="O195" s="9" t="s">
        <v>163</v>
      </c>
      <c r="P195" s="8" t="s">
        <v>62</v>
      </c>
      <c r="Q195" s="9"/>
      <c r="R195" s="9"/>
      <c r="S195" s="10">
        <v>42114</v>
      </c>
      <c r="T195" s="10"/>
      <c r="U195" s="12"/>
      <c r="V195" s="30">
        <v>6634107</v>
      </c>
      <c r="W195" s="20" t="s">
        <v>3651</v>
      </c>
      <c r="X195" s="16" t="s">
        <v>3652</v>
      </c>
      <c r="Y195" s="16"/>
      <c r="Z195" s="16"/>
      <c r="AA195" s="16"/>
      <c r="AB195" s="16"/>
      <c r="AC195" s="16"/>
      <c r="AD195" s="16"/>
      <c r="AE195" s="20" t="s">
        <v>3653</v>
      </c>
      <c r="AF195" s="20" t="s">
        <v>3653</v>
      </c>
      <c r="AG195" s="31"/>
      <c r="AH195" s="31"/>
      <c r="AI195" s="32"/>
      <c r="AJ195" s="33">
        <v>42522</v>
      </c>
      <c r="AK195" s="33" t="s">
        <v>3654</v>
      </c>
      <c r="AL195" s="34">
        <v>42520</v>
      </c>
    </row>
    <row r="196" spans="1:38" x14ac:dyDescent="0.15">
      <c r="A196" s="8">
        <v>51574589</v>
      </c>
      <c r="B196" s="29" t="s">
        <v>3655</v>
      </c>
      <c r="C196" s="29" t="s">
        <v>3656</v>
      </c>
      <c r="D196" s="8" t="s">
        <v>3657</v>
      </c>
      <c r="E196" s="8" t="s">
        <v>1161</v>
      </c>
      <c r="F196" s="8"/>
      <c r="G196" s="8"/>
      <c r="H196" s="9" t="s">
        <v>2857</v>
      </c>
      <c r="I196" s="9"/>
      <c r="J196" s="9" t="s">
        <v>2729</v>
      </c>
      <c r="K196" s="8" t="s">
        <v>58</v>
      </c>
      <c r="L196" s="7" t="s">
        <v>59</v>
      </c>
      <c r="M196" s="7" t="s">
        <v>2565</v>
      </c>
      <c r="N196" s="8" t="s">
        <v>151</v>
      </c>
      <c r="O196" s="9" t="s">
        <v>61</v>
      </c>
      <c r="P196" s="8" t="s">
        <v>62</v>
      </c>
      <c r="Q196" s="9"/>
      <c r="R196" s="9"/>
      <c r="S196" s="10">
        <v>42226</v>
      </c>
      <c r="T196" s="10"/>
      <c r="U196" s="12"/>
      <c r="V196" s="30">
        <v>6634273</v>
      </c>
      <c r="W196" s="20" t="s">
        <v>3658</v>
      </c>
      <c r="X196" s="16" t="s">
        <v>3659</v>
      </c>
      <c r="Y196" s="16"/>
      <c r="Z196" s="16"/>
      <c r="AA196" s="16"/>
      <c r="AB196" s="16"/>
      <c r="AC196" s="16"/>
      <c r="AD196" s="16"/>
      <c r="AE196" s="20"/>
      <c r="AF196" s="20"/>
      <c r="AG196" s="31"/>
      <c r="AH196" s="31"/>
      <c r="AI196" s="32"/>
      <c r="AJ196" s="33">
        <v>42522</v>
      </c>
      <c r="AK196" s="33" t="s">
        <v>3654</v>
      </c>
      <c r="AL196" s="34">
        <v>42520</v>
      </c>
    </row>
    <row r="197" spans="1:38" x14ac:dyDescent="0.15">
      <c r="A197" s="8">
        <v>51595124</v>
      </c>
      <c r="B197" s="29" t="s">
        <v>3660</v>
      </c>
      <c r="C197" s="29" t="s">
        <v>3661</v>
      </c>
      <c r="D197" s="8" t="s">
        <v>3662</v>
      </c>
      <c r="E197" s="8" t="s">
        <v>3663</v>
      </c>
      <c r="F197" s="8"/>
      <c r="G197" s="8"/>
      <c r="H197" s="9" t="s">
        <v>3612</v>
      </c>
      <c r="I197" s="9"/>
      <c r="J197" s="9" t="s">
        <v>69</v>
      </c>
      <c r="K197" s="8" t="s">
        <v>284</v>
      </c>
      <c r="L197" s="7" t="s">
        <v>59</v>
      </c>
      <c r="M197" s="7" t="s">
        <v>2565</v>
      </c>
      <c r="N197" s="8" t="s">
        <v>334</v>
      </c>
      <c r="O197" s="9" t="s">
        <v>361</v>
      </c>
      <c r="P197" s="8" t="s">
        <v>72</v>
      </c>
      <c r="Q197" s="9"/>
      <c r="R197" s="9"/>
      <c r="S197" s="10">
        <v>42405</v>
      </c>
      <c r="T197" s="10"/>
      <c r="U197" s="12"/>
      <c r="V197" s="30">
        <v>6624128</v>
      </c>
      <c r="W197" s="20" t="s">
        <v>3664</v>
      </c>
      <c r="X197" s="16" t="s">
        <v>3665</v>
      </c>
      <c r="Y197" s="16"/>
      <c r="Z197" s="16"/>
      <c r="AA197" s="16"/>
      <c r="AB197" s="16"/>
      <c r="AC197" s="16"/>
      <c r="AD197" s="16"/>
      <c r="AE197" s="20" t="s">
        <v>3591</v>
      </c>
      <c r="AF197" s="20" t="s">
        <v>3591</v>
      </c>
      <c r="AG197" s="31"/>
      <c r="AH197" s="31"/>
      <c r="AI197" s="32"/>
      <c r="AJ197" s="33">
        <v>42523</v>
      </c>
      <c r="AK197" s="33" t="s">
        <v>3654</v>
      </c>
      <c r="AL197" s="34">
        <v>42520</v>
      </c>
    </row>
    <row r="198" spans="1:38" x14ac:dyDescent="0.15">
      <c r="A198" s="8">
        <v>51511021</v>
      </c>
      <c r="B198" s="29" t="s">
        <v>3666</v>
      </c>
      <c r="C198" s="29" t="s">
        <v>3667</v>
      </c>
      <c r="D198" s="8" t="s">
        <v>3668</v>
      </c>
      <c r="E198" s="8" t="s">
        <v>3669</v>
      </c>
      <c r="F198" s="8"/>
      <c r="G198" s="8"/>
      <c r="H198" s="9" t="s">
        <v>47</v>
      </c>
      <c r="I198" s="9"/>
      <c r="J198" s="9" t="s">
        <v>3670</v>
      </c>
      <c r="K198" s="8" t="s">
        <v>305</v>
      </c>
      <c r="L198" s="7" t="s">
        <v>37</v>
      </c>
      <c r="M198" s="7" t="s">
        <v>2565</v>
      </c>
      <c r="N198" s="8" t="s">
        <v>39</v>
      </c>
      <c r="O198" s="9"/>
      <c r="P198" s="8" t="s">
        <v>3350</v>
      </c>
      <c r="Q198" s="9"/>
      <c r="R198" s="9"/>
      <c r="S198" s="10"/>
      <c r="T198" s="10"/>
      <c r="U198" s="12"/>
      <c r="V198" s="30"/>
      <c r="W198" s="20"/>
      <c r="X198" s="16" t="s">
        <v>3671</v>
      </c>
      <c r="Y198" s="16"/>
      <c r="Z198" s="16"/>
      <c r="AA198" s="16"/>
      <c r="AB198" s="16"/>
      <c r="AC198" s="16"/>
      <c r="AD198" s="16"/>
      <c r="AE198" s="20"/>
      <c r="AF198" s="20"/>
      <c r="AG198" s="31"/>
      <c r="AH198" s="31"/>
      <c r="AI198" s="32"/>
      <c r="AJ198" s="33">
        <v>42521</v>
      </c>
      <c r="AK198" s="33" t="s">
        <v>3504</v>
      </c>
      <c r="AL198" s="34">
        <v>42520</v>
      </c>
    </row>
    <row r="199" spans="1:38" x14ac:dyDescent="0.15">
      <c r="A199" s="8">
        <v>51566787</v>
      </c>
      <c r="B199" s="29" t="s">
        <v>3672</v>
      </c>
      <c r="C199" s="29" t="s">
        <v>3673</v>
      </c>
      <c r="D199" s="8" t="s">
        <v>3674</v>
      </c>
      <c r="E199" s="8" t="s">
        <v>3675</v>
      </c>
      <c r="F199" s="8"/>
      <c r="G199" s="8"/>
      <c r="H199" s="9" t="s">
        <v>2893</v>
      </c>
      <c r="I199" s="9"/>
      <c r="J199" s="9" t="s">
        <v>2751</v>
      </c>
      <c r="K199" s="8" t="s">
        <v>58</v>
      </c>
      <c r="L199" s="7" t="s">
        <v>59</v>
      </c>
      <c r="M199" s="7" t="s">
        <v>2565</v>
      </c>
      <c r="N199" s="8" t="s">
        <v>162</v>
      </c>
      <c r="O199" s="9" t="s">
        <v>394</v>
      </c>
      <c r="P199" s="8" t="s">
        <v>72</v>
      </c>
      <c r="Q199" s="9"/>
      <c r="R199" s="9"/>
      <c r="S199" s="10">
        <v>42173</v>
      </c>
      <c r="T199" s="10"/>
      <c r="U199" s="12">
        <v>42226</v>
      </c>
      <c r="V199" s="30">
        <v>6634227</v>
      </c>
      <c r="W199" s="20" t="s">
        <v>3676</v>
      </c>
      <c r="X199" s="16" t="s">
        <v>3677</v>
      </c>
      <c r="Y199" s="16"/>
      <c r="Z199" s="16"/>
      <c r="AA199" s="16"/>
      <c r="AB199" s="16"/>
      <c r="AC199" s="16"/>
      <c r="AD199" s="16"/>
      <c r="AE199" s="20" t="s">
        <v>3678</v>
      </c>
      <c r="AF199" s="20" t="s">
        <v>3678</v>
      </c>
      <c r="AG199" s="31"/>
      <c r="AH199" s="31"/>
      <c r="AI199" s="32"/>
      <c r="AJ199" s="33">
        <v>42538</v>
      </c>
      <c r="AK199" s="33" t="s">
        <v>3654</v>
      </c>
      <c r="AL199" s="34">
        <v>42534</v>
      </c>
    </row>
    <row r="200" spans="1:38" x14ac:dyDescent="0.15">
      <c r="A200" s="8">
        <v>51598206</v>
      </c>
      <c r="B200" s="29" t="s">
        <v>3679</v>
      </c>
      <c r="C200" s="29" t="s">
        <v>3680</v>
      </c>
      <c r="D200" s="8" t="s">
        <v>3681</v>
      </c>
      <c r="E200" s="8" t="s">
        <v>3682</v>
      </c>
      <c r="F200" s="8"/>
      <c r="G200" s="8"/>
      <c r="H200" s="9" t="s">
        <v>2759</v>
      </c>
      <c r="I200" s="9"/>
      <c r="J200" s="9" t="s">
        <v>2751</v>
      </c>
      <c r="K200" s="8" t="s">
        <v>58</v>
      </c>
      <c r="L200" s="7" t="s">
        <v>59</v>
      </c>
      <c r="M200" s="7" t="s">
        <v>2565</v>
      </c>
      <c r="N200" s="8" t="s">
        <v>162</v>
      </c>
      <c r="O200" s="9" t="s">
        <v>61</v>
      </c>
      <c r="P200" s="8" t="s">
        <v>72</v>
      </c>
      <c r="Q200" s="9"/>
      <c r="R200" s="9"/>
      <c r="S200" s="10">
        <v>42447</v>
      </c>
      <c r="T200" s="10"/>
      <c r="U200" s="12"/>
      <c r="V200" s="30">
        <v>6624145</v>
      </c>
      <c r="W200" s="20"/>
      <c r="X200" s="16" t="s">
        <v>3683</v>
      </c>
      <c r="Y200" s="16"/>
      <c r="Z200" s="16"/>
      <c r="AA200" s="16"/>
      <c r="AB200" s="16"/>
      <c r="AC200" s="16"/>
      <c r="AD200" s="16"/>
      <c r="AE200" s="20" t="s">
        <v>3591</v>
      </c>
      <c r="AF200" s="20" t="s">
        <v>3591</v>
      </c>
      <c r="AG200" s="31"/>
      <c r="AH200" s="31"/>
      <c r="AI200" s="32"/>
      <c r="AJ200" s="33">
        <v>42537</v>
      </c>
      <c r="AK200" s="33" t="s">
        <v>3654</v>
      </c>
      <c r="AL200" s="34">
        <v>42534</v>
      </c>
    </row>
    <row r="201" spans="1:38" x14ac:dyDescent="0.15">
      <c r="A201" s="8">
        <v>51553099</v>
      </c>
      <c r="B201" s="29" t="s">
        <v>3684</v>
      </c>
      <c r="C201" s="29" t="s">
        <v>3685</v>
      </c>
      <c r="D201" s="8" t="s">
        <v>3686</v>
      </c>
      <c r="E201" s="8" t="s">
        <v>3687</v>
      </c>
      <c r="F201" s="8"/>
      <c r="G201" s="8"/>
      <c r="H201" s="9" t="s">
        <v>2893</v>
      </c>
      <c r="I201" s="9"/>
      <c r="J201" s="9" t="s">
        <v>2751</v>
      </c>
      <c r="K201" s="8" t="s">
        <v>58</v>
      </c>
      <c r="L201" s="7" t="s">
        <v>59</v>
      </c>
      <c r="M201" s="7" t="s">
        <v>2565</v>
      </c>
      <c r="N201" s="8" t="s">
        <v>162</v>
      </c>
      <c r="O201" s="9" t="s">
        <v>93</v>
      </c>
      <c r="P201" s="8" t="s">
        <v>72</v>
      </c>
      <c r="Q201" s="9"/>
      <c r="R201" s="9"/>
      <c r="S201" s="10">
        <v>42079</v>
      </c>
      <c r="T201" s="10"/>
      <c r="U201" s="12">
        <v>42149</v>
      </c>
      <c r="V201" s="30">
        <v>6634084</v>
      </c>
      <c r="W201" s="20" t="s">
        <v>3688</v>
      </c>
      <c r="X201" s="16" t="s">
        <v>3689</v>
      </c>
      <c r="Y201" s="16"/>
      <c r="Z201" s="16"/>
      <c r="AA201" s="16"/>
      <c r="AB201" s="16"/>
      <c r="AC201" s="16"/>
      <c r="AD201" s="16"/>
      <c r="AE201" s="20" t="s">
        <v>3690</v>
      </c>
      <c r="AF201" s="20" t="s">
        <v>3690</v>
      </c>
      <c r="AG201" s="31"/>
      <c r="AH201" s="31"/>
      <c r="AI201" s="32"/>
      <c r="AJ201" s="33">
        <v>42538</v>
      </c>
      <c r="AK201" s="33" t="s">
        <v>3654</v>
      </c>
      <c r="AL201" s="34">
        <v>42534</v>
      </c>
    </row>
    <row r="202" spans="1:38" x14ac:dyDescent="0.15">
      <c r="A202" s="8">
        <v>51564570</v>
      </c>
      <c r="B202" s="29" t="s">
        <v>3691</v>
      </c>
      <c r="C202" s="29" t="s">
        <v>3692</v>
      </c>
      <c r="D202" s="8" t="s">
        <v>3693</v>
      </c>
      <c r="E202" s="8" t="s">
        <v>3694</v>
      </c>
      <c r="F202" s="8"/>
      <c r="G202" s="8"/>
      <c r="H202" s="9" t="s">
        <v>2893</v>
      </c>
      <c r="I202" s="9"/>
      <c r="J202" s="9" t="s">
        <v>2751</v>
      </c>
      <c r="K202" s="8" t="s">
        <v>284</v>
      </c>
      <c r="L202" s="7" t="s">
        <v>59</v>
      </c>
      <c r="M202" s="7" t="s">
        <v>2565</v>
      </c>
      <c r="N202" s="8" t="s">
        <v>162</v>
      </c>
      <c r="O202" s="9" t="s">
        <v>394</v>
      </c>
      <c r="P202" s="8" t="s">
        <v>72</v>
      </c>
      <c r="Q202" s="9"/>
      <c r="R202" s="9"/>
      <c r="S202" s="10">
        <v>42159</v>
      </c>
      <c r="T202" s="10"/>
      <c r="U202" s="12">
        <v>42226</v>
      </c>
      <c r="V202" s="30">
        <v>6634215</v>
      </c>
      <c r="W202" s="20" t="s">
        <v>3695</v>
      </c>
      <c r="X202" s="16" t="s">
        <v>3696</v>
      </c>
      <c r="Y202" s="16"/>
      <c r="Z202" s="16"/>
      <c r="AA202" s="16"/>
      <c r="AB202" s="16"/>
      <c r="AC202" s="16"/>
      <c r="AD202" s="16"/>
      <c r="AE202" s="20" t="s">
        <v>3697</v>
      </c>
      <c r="AF202" s="20" t="s">
        <v>3697</v>
      </c>
      <c r="AG202" s="31"/>
      <c r="AH202" s="31"/>
      <c r="AI202" s="32"/>
      <c r="AJ202" s="33">
        <v>42537</v>
      </c>
      <c r="AK202" s="33" t="s">
        <v>3654</v>
      </c>
      <c r="AL202" s="34">
        <v>42534</v>
      </c>
    </row>
    <row r="203" spans="1:38" x14ac:dyDescent="0.15">
      <c r="A203" s="8">
        <v>51566670</v>
      </c>
      <c r="B203" s="29" t="s">
        <v>3698</v>
      </c>
      <c r="C203" s="29" t="s">
        <v>3699</v>
      </c>
      <c r="D203" s="8" t="s">
        <v>3700</v>
      </c>
      <c r="E203" s="8" t="s">
        <v>3701</v>
      </c>
      <c r="F203" s="8"/>
      <c r="G203" s="8"/>
      <c r="H203" s="9" t="s">
        <v>2893</v>
      </c>
      <c r="I203" s="9"/>
      <c r="J203" s="9" t="s">
        <v>2751</v>
      </c>
      <c r="K203" s="8" t="s">
        <v>58</v>
      </c>
      <c r="L203" s="7" t="s">
        <v>59</v>
      </c>
      <c r="M203" s="7" t="s">
        <v>2565</v>
      </c>
      <c r="N203" s="8" t="s">
        <v>162</v>
      </c>
      <c r="O203" s="9" t="s">
        <v>394</v>
      </c>
      <c r="P203" s="8" t="s">
        <v>72</v>
      </c>
      <c r="Q203" s="9"/>
      <c r="R203" s="9"/>
      <c r="S203" s="10">
        <v>42166</v>
      </c>
      <c r="T203" s="10"/>
      <c r="U203" s="12">
        <v>42226</v>
      </c>
      <c r="V203" s="30">
        <v>6634222</v>
      </c>
      <c r="W203" s="20" t="s">
        <v>3702</v>
      </c>
      <c r="X203" s="16" t="s">
        <v>3703</v>
      </c>
      <c r="Y203" s="16"/>
      <c r="Z203" s="16"/>
      <c r="AA203" s="16"/>
      <c r="AB203" s="16"/>
      <c r="AC203" s="16"/>
      <c r="AD203" s="16"/>
      <c r="AE203" s="20" t="s">
        <v>3704</v>
      </c>
      <c r="AF203" s="20" t="s">
        <v>3704</v>
      </c>
      <c r="AG203" s="31"/>
      <c r="AH203" s="31"/>
      <c r="AI203" s="32"/>
      <c r="AJ203" s="33">
        <v>42537</v>
      </c>
      <c r="AK203" s="33" t="s">
        <v>3654</v>
      </c>
      <c r="AL203" s="34">
        <v>42534</v>
      </c>
    </row>
    <row r="204" spans="1:38" x14ac:dyDescent="0.15">
      <c r="A204" s="8">
        <v>51599011</v>
      </c>
      <c r="B204" s="29" t="s">
        <v>3705</v>
      </c>
      <c r="C204" s="29" t="s">
        <v>3706</v>
      </c>
      <c r="D204" s="8" t="s">
        <v>3707</v>
      </c>
      <c r="E204" s="8" t="s">
        <v>3708</v>
      </c>
      <c r="F204" s="8"/>
      <c r="G204" s="8"/>
      <c r="H204" s="9" t="s">
        <v>2814</v>
      </c>
      <c r="I204" s="9"/>
      <c r="J204" s="9" t="s">
        <v>2658</v>
      </c>
      <c r="K204" s="8" t="s">
        <v>284</v>
      </c>
      <c r="L204" s="7" t="s">
        <v>59</v>
      </c>
      <c r="M204" s="7" t="s">
        <v>2565</v>
      </c>
      <c r="N204" s="8" t="s">
        <v>151</v>
      </c>
      <c r="O204" s="9" t="s">
        <v>361</v>
      </c>
      <c r="P204" s="8" t="s">
        <v>62</v>
      </c>
      <c r="Q204" s="9"/>
      <c r="R204" s="9"/>
      <c r="S204" s="10">
        <v>42432</v>
      </c>
      <c r="T204" s="10"/>
      <c r="U204" s="12"/>
      <c r="V204" s="30">
        <v>6624165</v>
      </c>
      <c r="W204" s="20" t="s">
        <v>3709</v>
      </c>
      <c r="X204" s="16" t="s">
        <v>3710</v>
      </c>
      <c r="Y204" s="16"/>
      <c r="Z204" s="16"/>
      <c r="AA204" s="16"/>
      <c r="AB204" s="16"/>
      <c r="AC204" s="16"/>
      <c r="AD204" s="16"/>
      <c r="AE204" s="20" t="s">
        <v>3591</v>
      </c>
      <c r="AF204" s="20"/>
      <c r="AG204" s="31">
        <v>42538</v>
      </c>
      <c r="AH204" s="31"/>
      <c r="AI204" s="32"/>
      <c r="AJ204" s="33">
        <v>42534</v>
      </c>
      <c r="AK204" s="33" t="s">
        <v>3654</v>
      </c>
      <c r="AL204" s="34">
        <v>42534</v>
      </c>
    </row>
    <row r="205" spans="1:38" x14ac:dyDescent="0.15">
      <c r="A205" s="8">
        <v>51599008</v>
      </c>
      <c r="B205" s="29" t="s">
        <v>3711</v>
      </c>
      <c r="C205" s="29" t="s">
        <v>3712</v>
      </c>
      <c r="D205" s="8" t="s">
        <v>3713</v>
      </c>
      <c r="E205" s="8" t="s">
        <v>3714</v>
      </c>
      <c r="F205" s="8"/>
      <c r="G205" s="8"/>
      <c r="H205" s="9" t="s">
        <v>2814</v>
      </c>
      <c r="I205" s="9"/>
      <c r="J205" s="9" t="s">
        <v>2658</v>
      </c>
      <c r="K205" s="8" t="s">
        <v>284</v>
      </c>
      <c r="L205" s="7" t="s">
        <v>59</v>
      </c>
      <c r="M205" s="7" t="s">
        <v>2565</v>
      </c>
      <c r="N205" s="8" t="s">
        <v>151</v>
      </c>
      <c r="O205" s="9" t="s">
        <v>361</v>
      </c>
      <c r="P205" s="8" t="s">
        <v>62</v>
      </c>
      <c r="Q205" s="9"/>
      <c r="R205" s="9"/>
      <c r="S205" s="10">
        <v>42432</v>
      </c>
      <c r="T205" s="10"/>
      <c r="U205" s="12"/>
      <c r="V205" s="30">
        <v>6624163</v>
      </c>
      <c r="W205" s="20" t="s">
        <v>3715</v>
      </c>
      <c r="X205" s="16" t="s">
        <v>3716</v>
      </c>
      <c r="Y205" s="16"/>
      <c r="Z205" s="16"/>
      <c r="AA205" s="16"/>
      <c r="AB205" s="16"/>
      <c r="AC205" s="16"/>
      <c r="AD205" s="16"/>
      <c r="AE205" s="20" t="s">
        <v>3591</v>
      </c>
      <c r="AF205" s="20"/>
      <c r="AG205" s="31">
        <v>42523</v>
      </c>
      <c r="AH205" s="31"/>
      <c r="AI205" s="32"/>
      <c r="AJ205" s="33">
        <v>42517</v>
      </c>
      <c r="AK205" s="33" t="s">
        <v>3504</v>
      </c>
      <c r="AL205" s="34">
        <v>42513</v>
      </c>
    </row>
    <row r="206" spans="1:38" x14ac:dyDescent="0.15">
      <c r="A206" s="38">
        <v>51598920</v>
      </c>
      <c r="B206" s="29" t="s">
        <v>3717</v>
      </c>
      <c r="C206" s="29" t="s">
        <v>3718</v>
      </c>
      <c r="D206" s="8" t="s">
        <v>3719</v>
      </c>
      <c r="E206" s="8" t="s">
        <v>1784</v>
      </c>
      <c r="F206" s="8"/>
      <c r="G206" s="8"/>
      <c r="H206" s="9" t="s">
        <v>2893</v>
      </c>
      <c r="I206" s="9"/>
      <c r="J206" s="9" t="s">
        <v>2751</v>
      </c>
      <c r="K206" s="8" t="s">
        <v>58</v>
      </c>
      <c r="L206" s="7" t="s">
        <v>59</v>
      </c>
      <c r="M206" s="7" t="s">
        <v>2565</v>
      </c>
      <c r="N206" s="8" t="s">
        <v>162</v>
      </c>
      <c r="O206" s="9" t="s">
        <v>61</v>
      </c>
      <c r="P206" s="8" t="s">
        <v>72</v>
      </c>
      <c r="Q206" s="9"/>
      <c r="R206" s="9"/>
      <c r="S206" s="10">
        <v>42447</v>
      </c>
      <c r="T206" s="10"/>
      <c r="U206" s="12"/>
      <c r="V206" s="30">
        <v>6624148</v>
      </c>
      <c r="W206" s="20"/>
      <c r="X206" s="16" t="s">
        <v>3720</v>
      </c>
      <c r="Y206" s="16"/>
      <c r="Z206" s="16"/>
      <c r="AA206" s="16"/>
      <c r="AB206" s="16"/>
      <c r="AC206" s="16"/>
      <c r="AD206" s="16"/>
      <c r="AE206" s="20" t="s">
        <v>3591</v>
      </c>
      <c r="AF206" s="20"/>
      <c r="AG206" s="31">
        <v>42509</v>
      </c>
      <c r="AH206" s="31"/>
      <c r="AI206" s="32"/>
      <c r="AJ206" s="33">
        <v>42522</v>
      </c>
      <c r="AK206" s="33" t="s">
        <v>3654</v>
      </c>
      <c r="AL206" s="34">
        <v>42520</v>
      </c>
    </row>
    <row r="207" spans="1:38" x14ac:dyDescent="0.15">
      <c r="A207" s="38">
        <v>51539737</v>
      </c>
      <c r="B207" s="29" t="s">
        <v>3721</v>
      </c>
      <c r="C207" s="29" t="s">
        <v>3722</v>
      </c>
      <c r="D207" s="8" t="s">
        <v>3723</v>
      </c>
      <c r="E207" s="8" t="s">
        <v>3724</v>
      </c>
      <c r="F207" s="8"/>
      <c r="G207" s="8"/>
      <c r="H207" s="9" t="s">
        <v>3725</v>
      </c>
      <c r="I207" s="9"/>
      <c r="J207" s="9" t="s">
        <v>31</v>
      </c>
      <c r="K207" s="8" t="s">
        <v>275</v>
      </c>
      <c r="L207" s="7" t="s">
        <v>37</v>
      </c>
      <c r="M207" s="7" t="s">
        <v>2565</v>
      </c>
      <c r="N207" s="8" t="s">
        <v>151</v>
      </c>
      <c r="O207" s="9"/>
      <c r="P207" s="8" t="s">
        <v>62</v>
      </c>
      <c r="Q207" s="9"/>
      <c r="R207" s="9"/>
      <c r="S207" s="10"/>
      <c r="T207" s="10"/>
      <c r="U207" s="12"/>
      <c r="V207" s="30">
        <v>6634053</v>
      </c>
      <c r="W207" s="20"/>
      <c r="X207" s="16" t="s">
        <v>3726</v>
      </c>
      <c r="Y207" s="16"/>
      <c r="Z207" s="16"/>
      <c r="AA207" s="16"/>
      <c r="AB207" s="16"/>
      <c r="AC207" s="16"/>
      <c r="AD207" s="16"/>
      <c r="AE207" s="20" t="s">
        <v>3727</v>
      </c>
      <c r="AF207" s="20" t="s">
        <v>3728</v>
      </c>
      <c r="AG207" s="31"/>
      <c r="AH207" s="31"/>
      <c r="AI207" s="32"/>
      <c r="AJ207" s="33">
        <v>42531</v>
      </c>
      <c r="AK207" s="33" t="s">
        <v>3654</v>
      </c>
      <c r="AL207" s="34">
        <v>42527</v>
      </c>
    </row>
    <row r="208" spans="1:38" x14ac:dyDescent="0.15">
      <c r="A208" s="38">
        <v>51595123</v>
      </c>
      <c r="B208" s="29" t="s">
        <v>3729</v>
      </c>
      <c r="C208" s="29" t="s">
        <v>3730</v>
      </c>
      <c r="D208" s="8" t="s">
        <v>3731</v>
      </c>
      <c r="E208" s="8" t="s">
        <v>3732</v>
      </c>
      <c r="F208" s="8"/>
      <c r="G208" s="8"/>
      <c r="H208" s="9" t="s">
        <v>2893</v>
      </c>
      <c r="I208" s="9"/>
      <c r="J208" s="9" t="s">
        <v>2751</v>
      </c>
      <c r="K208" s="8" t="s">
        <v>284</v>
      </c>
      <c r="L208" s="7" t="s">
        <v>59</v>
      </c>
      <c r="M208" s="7" t="s">
        <v>2565</v>
      </c>
      <c r="N208" s="8" t="s">
        <v>162</v>
      </c>
      <c r="O208" s="9" t="s">
        <v>61</v>
      </c>
      <c r="P208" s="8" t="s">
        <v>72</v>
      </c>
      <c r="Q208" s="9"/>
      <c r="R208" s="9"/>
      <c r="S208" s="10">
        <v>42405</v>
      </c>
      <c r="T208" s="10"/>
      <c r="U208" s="12"/>
      <c r="V208" s="30">
        <v>6624140</v>
      </c>
      <c r="W208" s="20"/>
      <c r="X208" s="16" t="s">
        <v>3733</v>
      </c>
      <c r="Y208" s="16"/>
      <c r="Z208" s="16"/>
      <c r="AA208" s="16"/>
      <c r="AB208" s="16"/>
      <c r="AC208" s="16"/>
      <c r="AD208" s="16"/>
      <c r="AE208" s="20" t="s">
        <v>3591</v>
      </c>
      <c r="AF208" s="20"/>
      <c r="AG208" s="31">
        <v>42529</v>
      </c>
      <c r="AH208" s="31"/>
      <c r="AI208" s="32"/>
      <c r="AJ208" s="33">
        <v>42537</v>
      </c>
      <c r="AK208" s="33" t="s">
        <v>3654</v>
      </c>
      <c r="AL208" s="34">
        <v>42534</v>
      </c>
    </row>
    <row r="209" spans="1:38" x14ac:dyDescent="0.15">
      <c r="A209" s="38">
        <v>51574025</v>
      </c>
      <c r="B209" s="29" t="s">
        <v>3734</v>
      </c>
      <c r="C209" s="29" t="s">
        <v>3735</v>
      </c>
      <c r="D209" s="8" t="s">
        <v>3736</v>
      </c>
      <c r="E209" s="8" t="s">
        <v>3737</v>
      </c>
      <c r="F209" s="8"/>
      <c r="G209" s="8"/>
      <c r="H209" s="9" t="s">
        <v>2752</v>
      </c>
      <c r="I209" s="9"/>
      <c r="J209" s="9" t="s">
        <v>3738</v>
      </c>
      <c r="K209" s="8" t="s">
        <v>313</v>
      </c>
      <c r="L209" s="7" t="s">
        <v>37</v>
      </c>
      <c r="M209" s="7" t="s">
        <v>2565</v>
      </c>
      <c r="N209" s="8" t="s">
        <v>496</v>
      </c>
      <c r="O209" s="9"/>
      <c r="P209" s="8" t="s">
        <v>62</v>
      </c>
      <c r="Q209" s="9"/>
      <c r="R209" s="9"/>
      <c r="S209" s="10"/>
      <c r="T209" s="10"/>
      <c r="U209" s="12"/>
      <c r="V209" s="30"/>
      <c r="W209" s="20"/>
      <c r="X209" s="16" t="s">
        <v>3739</v>
      </c>
      <c r="Y209" s="16"/>
      <c r="Z209" s="16"/>
      <c r="AA209" s="16"/>
      <c r="AB209" s="16"/>
      <c r="AC209" s="16"/>
      <c r="AD209" s="16"/>
      <c r="AE209" s="20" t="s">
        <v>3740</v>
      </c>
      <c r="AF209" s="20" t="s">
        <v>3741</v>
      </c>
      <c r="AG209" s="31"/>
      <c r="AH209" s="31"/>
      <c r="AI209" s="32"/>
      <c r="AJ209" s="33">
        <v>42538</v>
      </c>
      <c r="AK209" s="33" t="s">
        <v>3654</v>
      </c>
      <c r="AL209" s="34">
        <v>42534</v>
      </c>
    </row>
    <row r="210" spans="1:38" x14ac:dyDescent="0.15">
      <c r="A210" s="8">
        <v>51561953</v>
      </c>
      <c r="B210" s="29" t="s">
        <v>3742</v>
      </c>
      <c r="C210" s="29" t="s">
        <v>3743</v>
      </c>
      <c r="D210" s="8" t="s">
        <v>3744</v>
      </c>
      <c r="E210" s="8" t="s">
        <v>3745</v>
      </c>
      <c r="F210" s="8" t="s">
        <v>3746</v>
      </c>
      <c r="G210" s="8"/>
      <c r="H210" s="9" t="s">
        <v>492</v>
      </c>
      <c r="I210" s="9"/>
      <c r="J210" s="9" t="s">
        <v>2658</v>
      </c>
      <c r="K210" s="8" t="s">
        <v>284</v>
      </c>
      <c r="L210" s="7" t="s">
        <v>59</v>
      </c>
      <c r="M210" s="7" t="s">
        <v>2565</v>
      </c>
      <c r="N210" s="8" t="s">
        <v>151</v>
      </c>
      <c r="O210" s="9" t="s">
        <v>394</v>
      </c>
      <c r="P210" s="8" t="s">
        <v>62</v>
      </c>
      <c r="Q210" s="9"/>
      <c r="R210" s="9"/>
      <c r="S210" s="10">
        <v>42138</v>
      </c>
      <c r="T210" s="10"/>
      <c r="U210" s="12">
        <v>42177</v>
      </c>
      <c r="V210" s="30">
        <v>6634177</v>
      </c>
      <c r="W210" s="20" t="s">
        <v>3747</v>
      </c>
      <c r="X210" s="16" t="s">
        <v>3748</v>
      </c>
      <c r="Y210" s="16"/>
      <c r="Z210" s="16"/>
      <c r="AA210" s="16"/>
      <c r="AB210" s="16"/>
      <c r="AC210" s="16"/>
      <c r="AD210" s="16"/>
      <c r="AE210" s="20" t="s">
        <v>3749</v>
      </c>
      <c r="AF210" s="20" t="s">
        <v>3750</v>
      </c>
      <c r="AG210" s="31"/>
      <c r="AH210" s="31"/>
      <c r="AI210" s="32"/>
      <c r="AJ210" s="33">
        <v>42538</v>
      </c>
      <c r="AK210" s="33" t="s">
        <v>3654</v>
      </c>
      <c r="AL210" s="34">
        <v>42534</v>
      </c>
    </row>
    <row r="211" spans="1:38" x14ac:dyDescent="0.15">
      <c r="A211" s="8">
        <v>51574048</v>
      </c>
      <c r="B211" s="29" t="s">
        <v>3751</v>
      </c>
      <c r="C211" s="29" t="s">
        <v>3752</v>
      </c>
      <c r="D211" s="8" t="s">
        <v>3753</v>
      </c>
      <c r="E211" s="8" t="s">
        <v>3754</v>
      </c>
      <c r="F211" s="8"/>
      <c r="G211" s="8"/>
      <c r="H211" s="9" t="s">
        <v>2857</v>
      </c>
      <c r="I211" s="9"/>
      <c r="J211" s="9" t="s">
        <v>2729</v>
      </c>
      <c r="K211" s="8" t="s">
        <v>58</v>
      </c>
      <c r="L211" s="7" t="s">
        <v>59</v>
      </c>
      <c r="M211" s="7" t="s">
        <v>2565</v>
      </c>
      <c r="N211" s="8" t="s">
        <v>151</v>
      </c>
      <c r="O211" s="9" t="s">
        <v>61</v>
      </c>
      <c r="P211" s="8" t="s">
        <v>62</v>
      </c>
      <c r="Q211" s="9"/>
      <c r="R211" s="9"/>
      <c r="S211" s="10">
        <v>42215</v>
      </c>
      <c r="T211" s="10"/>
      <c r="U211" s="12"/>
      <c r="V211" s="30">
        <v>6634262</v>
      </c>
      <c r="W211" s="20" t="s">
        <v>3755</v>
      </c>
      <c r="X211" s="16" t="s">
        <v>3756</v>
      </c>
      <c r="Y211" s="16"/>
      <c r="Z211" s="16"/>
      <c r="AA211" s="16"/>
      <c r="AB211" s="16"/>
      <c r="AC211" s="16"/>
      <c r="AD211" s="16"/>
      <c r="AE211" s="20" t="s">
        <v>3757</v>
      </c>
      <c r="AF211" s="20"/>
      <c r="AG211" s="31"/>
      <c r="AH211" s="31"/>
      <c r="AI211" s="32"/>
      <c r="AJ211" s="33">
        <v>42537</v>
      </c>
      <c r="AK211" s="33" t="s">
        <v>3654</v>
      </c>
      <c r="AL211" s="34">
        <v>42534</v>
      </c>
    </row>
    <row r="212" spans="1:38" x14ac:dyDescent="0.15">
      <c r="A212" s="8">
        <v>51561932</v>
      </c>
      <c r="B212" s="29" t="s">
        <v>3758</v>
      </c>
      <c r="C212" s="29" t="s">
        <v>3759</v>
      </c>
      <c r="D212" s="8" t="s">
        <v>3760</v>
      </c>
      <c r="E212" s="8" t="s">
        <v>3761</v>
      </c>
      <c r="F212" s="8"/>
      <c r="G212" s="8"/>
      <c r="H212" s="9" t="s">
        <v>2759</v>
      </c>
      <c r="I212" s="9"/>
      <c r="J212" s="9" t="s">
        <v>2751</v>
      </c>
      <c r="K212" s="8" t="s">
        <v>58</v>
      </c>
      <c r="L212" s="7" t="s">
        <v>59</v>
      </c>
      <c r="M212" s="7" t="s">
        <v>2565</v>
      </c>
      <c r="N212" s="8" t="s">
        <v>162</v>
      </c>
      <c r="O212" s="9" t="s">
        <v>163</v>
      </c>
      <c r="P212" s="8" t="s">
        <v>72</v>
      </c>
      <c r="Q212" s="9"/>
      <c r="R212" s="9"/>
      <c r="S212" s="10">
        <v>42138</v>
      </c>
      <c r="T212" s="10"/>
      <c r="U212" s="12">
        <v>42205</v>
      </c>
      <c r="V212" s="30">
        <v>6634125</v>
      </c>
      <c r="W212" s="20" t="s">
        <v>3762</v>
      </c>
      <c r="X212" s="16" t="s">
        <v>3763</v>
      </c>
      <c r="Y212" s="16"/>
      <c r="Z212" s="16"/>
      <c r="AA212" s="16"/>
      <c r="AB212" s="16"/>
      <c r="AC212" s="16"/>
      <c r="AD212" s="16"/>
      <c r="AE212" s="20" t="s">
        <v>3764</v>
      </c>
      <c r="AF212" s="20"/>
      <c r="AG212" s="31"/>
      <c r="AH212" s="31"/>
      <c r="AI212" s="32"/>
      <c r="AJ212" s="33">
        <v>42549</v>
      </c>
      <c r="AK212" s="33" t="s">
        <v>3654</v>
      </c>
      <c r="AL212" s="34">
        <v>42548</v>
      </c>
    </row>
    <row r="213" spans="1:38" x14ac:dyDescent="0.15">
      <c r="A213" s="38">
        <v>51567703</v>
      </c>
      <c r="B213" s="29" t="s">
        <v>3765</v>
      </c>
      <c r="C213" s="29" t="s">
        <v>3766</v>
      </c>
      <c r="D213" s="8" t="s">
        <v>3767</v>
      </c>
      <c r="E213" s="8" t="s">
        <v>3768</v>
      </c>
      <c r="F213" s="8"/>
      <c r="G213" s="8"/>
      <c r="H213" s="9" t="s">
        <v>492</v>
      </c>
      <c r="I213" s="9"/>
      <c r="J213" s="9" t="s">
        <v>2658</v>
      </c>
      <c r="K213" s="8" t="s">
        <v>284</v>
      </c>
      <c r="L213" s="7" t="s">
        <v>59</v>
      </c>
      <c r="M213" s="7" t="s">
        <v>2565</v>
      </c>
      <c r="N213" s="8" t="s">
        <v>151</v>
      </c>
      <c r="O213" s="9" t="s">
        <v>71</v>
      </c>
      <c r="P213" s="8" t="s">
        <v>62</v>
      </c>
      <c r="Q213" s="9"/>
      <c r="R213" s="9"/>
      <c r="S213" s="10">
        <v>42546</v>
      </c>
      <c r="T213" s="10"/>
      <c r="U213" s="12"/>
      <c r="V213" s="30">
        <v>6634210</v>
      </c>
      <c r="W213" s="20" t="s">
        <v>3769</v>
      </c>
      <c r="X213" s="16" t="s">
        <v>3770</v>
      </c>
      <c r="Y213" s="16"/>
      <c r="Z213" s="16"/>
      <c r="AA213" s="16"/>
      <c r="AB213" s="16"/>
      <c r="AC213" s="16"/>
      <c r="AD213" s="16"/>
      <c r="AE213" s="20" t="s">
        <v>3771</v>
      </c>
      <c r="AF213" s="20" t="s">
        <v>3772</v>
      </c>
      <c r="AG213" s="31"/>
      <c r="AH213" s="31"/>
      <c r="AI213" s="32"/>
      <c r="AJ213" s="33">
        <v>42551</v>
      </c>
      <c r="AK213" s="33" t="s">
        <v>3654</v>
      </c>
      <c r="AL213" s="34">
        <v>42548</v>
      </c>
    </row>
    <row r="214" spans="1:38" x14ac:dyDescent="0.15">
      <c r="A214" s="38">
        <v>51593626</v>
      </c>
      <c r="B214" s="29" t="s">
        <v>3773</v>
      </c>
      <c r="C214" s="29" t="s">
        <v>3774</v>
      </c>
      <c r="D214" s="8" t="s">
        <v>3775</v>
      </c>
      <c r="E214" s="8" t="s">
        <v>3776</v>
      </c>
      <c r="F214" s="8"/>
      <c r="G214" s="8"/>
      <c r="H214" s="9"/>
      <c r="I214" s="9"/>
      <c r="J214" s="9" t="s">
        <v>321</v>
      </c>
      <c r="K214" s="8" t="s">
        <v>58</v>
      </c>
      <c r="L214" s="7" t="s">
        <v>59</v>
      </c>
      <c r="M214" s="7" t="s">
        <v>2565</v>
      </c>
      <c r="N214" s="8" t="s">
        <v>334</v>
      </c>
      <c r="O214" s="9" t="s">
        <v>704</v>
      </c>
      <c r="P214" s="8" t="s">
        <v>72</v>
      </c>
      <c r="Q214" s="9"/>
      <c r="R214" s="9"/>
      <c r="S214" s="10">
        <v>42397</v>
      </c>
      <c r="T214" s="10"/>
      <c r="U214" s="12"/>
      <c r="V214" s="30">
        <v>6624136</v>
      </c>
      <c r="W214" s="16" t="s">
        <v>579</v>
      </c>
      <c r="X214" s="16" t="s">
        <v>3777</v>
      </c>
      <c r="Y214" s="16"/>
      <c r="Z214" s="16"/>
      <c r="AA214" s="16"/>
      <c r="AB214" s="16"/>
      <c r="AC214" s="16"/>
      <c r="AD214" s="16"/>
      <c r="AE214" s="20"/>
      <c r="AF214" s="20"/>
      <c r="AG214" s="31">
        <v>42524</v>
      </c>
      <c r="AH214" s="31"/>
      <c r="AI214" s="32"/>
      <c r="AJ214" s="33">
        <v>42536</v>
      </c>
      <c r="AK214" s="33" t="s">
        <v>3654</v>
      </c>
      <c r="AL214" s="34">
        <v>42534</v>
      </c>
    </row>
    <row r="215" spans="1:38" x14ac:dyDescent="0.15">
      <c r="A215" s="38">
        <v>51609015</v>
      </c>
      <c r="B215" s="29" t="s">
        <v>3778</v>
      </c>
      <c r="C215" s="29" t="s">
        <v>3779</v>
      </c>
      <c r="D215" s="8" t="s">
        <v>3780</v>
      </c>
      <c r="E215" s="8" t="s">
        <v>3781</v>
      </c>
      <c r="F215" s="8"/>
      <c r="G215" s="8"/>
      <c r="H215" s="9" t="s">
        <v>3782</v>
      </c>
      <c r="I215" s="9"/>
      <c r="J215" s="9" t="s">
        <v>321</v>
      </c>
      <c r="K215" s="8" t="s">
        <v>284</v>
      </c>
      <c r="L215" s="7" t="s">
        <v>2745</v>
      </c>
      <c r="M215" s="7" t="s">
        <v>2565</v>
      </c>
      <c r="N215" s="8" t="s">
        <v>334</v>
      </c>
      <c r="O215" s="9" t="s">
        <v>344</v>
      </c>
      <c r="P215" s="8" t="s">
        <v>72</v>
      </c>
      <c r="Q215" s="9"/>
      <c r="R215" s="9"/>
      <c r="S215" s="10">
        <v>42488</v>
      </c>
      <c r="T215" s="10"/>
      <c r="U215" s="12"/>
      <c r="V215" s="30">
        <v>6624256</v>
      </c>
      <c r="W215" s="16" t="s">
        <v>579</v>
      </c>
      <c r="X215" s="20" t="s">
        <v>3783</v>
      </c>
      <c r="Y215" s="20"/>
      <c r="Z215" s="20"/>
      <c r="AA215" s="20"/>
      <c r="AB215" s="20"/>
      <c r="AC215" s="20"/>
      <c r="AD215" s="20"/>
      <c r="AE215" s="20"/>
      <c r="AF215" s="20"/>
      <c r="AG215" s="31">
        <v>42537</v>
      </c>
      <c r="AH215" s="31"/>
      <c r="AI215" s="32"/>
      <c r="AJ215" s="33">
        <v>42538</v>
      </c>
      <c r="AK215" s="33" t="s">
        <v>3654</v>
      </c>
      <c r="AL215" s="34">
        <v>42534</v>
      </c>
    </row>
    <row r="216" spans="1:38" x14ac:dyDescent="0.15">
      <c r="A216" s="8">
        <v>51563923</v>
      </c>
      <c r="B216" s="29" t="s">
        <v>3784</v>
      </c>
      <c r="C216" s="29" t="s">
        <v>3785</v>
      </c>
      <c r="D216" s="8" t="s">
        <v>3786</v>
      </c>
      <c r="E216" s="8" t="s">
        <v>3787</v>
      </c>
      <c r="F216" s="8"/>
      <c r="G216" s="8"/>
      <c r="H216" s="9" t="s">
        <v>2666</v>
      </c>
      <c r="I216" s="9"/>
      <c r="J216" s="9" t="s">
        <v>69</v>
      </c>
      <c r="K216" s="8" t="s">
        <v>284</v>
      </c>
      <c r="L216" s="7" t="s">
        <v>59</v>
      </c>
      <c r="M216" s="7" t="s">
        <v>2565</v>
      </c>
      <c r="N216" s="8" t="s">
        <v>334</v>
      </c>
      <c r="O216" s="9" t="s">
        <v>71</v>
      </c>
      <c r="P216" s="8" t="s">
        <v>72</v>
      </c>
      <c r="Q216" s="9"/>
      <c r="R216" s="9"/>
      <c r="S216" s="10">
        <v>42153</v>
      </c>
      <c r="T216" s="10"/>
      <c r="U216" s="12">
        <v>42240</v>
      </c>
      <c r="V216" s="30">
        <v>6634186</v>
      </c>
      <c r="W216" s="20" t="s">
        <v>3788</v>
      </c>
      <c r="X216" s="16" t="s">
        <v>3789</v>
      </c>
      <c r="Y216" s="16"/>
      <c r="Z216" s="16"/>
      <c r="AA216" s="16"/>
      <c r="AB216" s="16"/>
      <c r="AC216" s="16"/>
      <c r="AD216" s="16"/>
      <c r="AE216" s="20" t="s">
        <v>3790</v>
      </c>
      <c r="AF216" s="20" t="s">
        <v>3791</v>
      </c>
      <c r="AG216" s="31"/>
      <c r="AH216" s="31"/>
      <c r="AI216" s="32"/>
      <c r="AJ216" s="33">
        <v>42555</v>
      </c>
      <c r="AK216" s="33" t="s">
        <v>3792</v>
      </c>
      <c r="AL216" s="34">
        <v>42555</v>
      </c>
    </row>
    <row r="217" spans="1:38" x14ac:dyDescent="0.15">
      <c r="A217" s="38">
        <v>51567704</v>
      </c>
      <c r="B217" s="29" t="s">
        <v>3793</v>
      </c>
      <c r="C217" s="29" t="s">
        <v>3794</v>
      </c>
      <c r="D217" s="8" t="s">
        <v>3795</v>
      </c>
      <c r="E217" s="8" t="s">
        <v>3796</v>
      </c>
      <c r="F217" s="8"/>
      <c r="G217" s="8"/>
      <c r="H217" s="9" t="s">
        <v>2673</v>
      </c>
      <c r="I217" s="9"/>
      <c r="J217" s="9" t="s">
        <v>69</v>
      </c>
      <c r="K217" s="8" t="s">
        <v>284</v>
      </c>
      <c r="L217" s="7" t="s">
        <v>59</v>
      </c>
      <c r="M217" s="7" t="s">
        <v>2565</v>
      </c>
      <c r="N217" s="8" t="s">
        <v>334</v>
      </c>
      <c r="O217" s="9" t="s">
        <v>394</v>
      </c>
      <c r="P217" s="8" t="s">
        <v>72</v>
      </c>
      <c r="Q217" s="9"/>
      <c r="R217" s="9"/>
      <c r="S217" s="10">
        <v>42180</v>
      </c>
      <c r="T217" s="10"/>
      <c r="U217" s="12">
        <v>42219</v>
      </c>
      <c r="V217" s="30">
        <v>6634244</v>
      </c>
      <c r="W217" s="16" t="s">
        <v>3797</v>
      </c>
      <c r="X217" s="16" t="s">
        <v>3798</v>
      </c>
      <c r="Y217" s="16"/>
      <c r="Z217" s="16"/>
      <c r="AA217" s="16"/>
      <c r="AB217" s="16"/>
      <c r="AC217" s="16"/>
      <c r="AD217" s="16"/>
      <c r="AE217" s="20" t="s">
        <v>3799</v>
      </c>
      <c r="AF217" s="20" t="s">
        <v>3800</v>
      </c>
      <c r="AG217" s="31"/>
      <c r="AH217" s="31"/>
      <c r="AI217" s="32"/>
      <c r="AJ217" s="33">
        <v>42555</v>
      </c>
      <c r="AK217" s="33" t="s">
        <v>3792</v>
      </c>
      <c r="AL217" s="34">
        <v>42555</v>
      </c>
    </row>
    <row r="218" spans="1:38" x14ac:dyDescent="0.15">
      <c r="A218" s="38">
        <v>51577890</v>
      </c>
      <c r="B218" s="29" t="s">
        <v>3801</v>
      </c>
      <c r="C218" s="29" t="s">
        <v>3802</v>
      </c>
      <c r="D218" s="8" t="s">
        <v>3803</v>
      </c>
      <c r="E218" s="8" t="s">
        <v>3804</v>
      </c>
      <c r="F218" s="8"/>
      <c r="G218" s="8"/>
      <c r="H218" s="9" t="s">
        <v>2578</v>
      </c>
      <c r="I218" s="9"/>
      <c r="J218" s="9" t="s">
        <v>2954</v>
      </c>
      <c r="K218" s="8" t="s">
        <v>284</v>
      </c>
      <c r="L218" s="7" t="s">
        <v>59</v>
      </c>
      <c r="M218" s="7" t="s">
        <v>2565</v>
      </c>
      <c r="N218" s="8" t="s">
        <v>496</v>
      </c>
      <c r="O218" s="9" t="s">
        <v>61</v>
      </c>
      <c r="P218" s="8" t="s">
        <v>62</v>
      </c>
      <c r="Q218" s="9"/>
      <c r="R218" s="9"/>
      <c r="S218" s="10">
        <v>42250</v>
      </c>
      <c r="T218" s="10"/>
      <c r="U218" s="12">
        <v>42324</v>
      </c>
      <c r="V218" s="30">
        <v>6634070</v>
      </c>
      <c r="W218" s="20" t="s">
        <v>3805</v>
      </c>
      <c r="X218" s="16" t="s">
        <v>3806</v>
      </c>
      <c r="Y218" s="16"/>
      <c r="Z218" s="16"/>
      <c r="AA218" s="16"/>
      <c r="AB218" s="16"/>
      <c r="AC218" s="16"/>
      <c r="AD218" s="16"/>
      <c r="AE218" s="20" t="s">
        <v>3807</v>
      </c>
      <c r="AF218" s="20"/>
      <c r="AG218" s="31"/>
      <c r="AH218" s="31"/>
      <c r="AI218" s="32"/>
      <c r="AJ218" s="33">
        <v>42555</v>
      </c>
      <c r="AK218" s="33" t="s">
        <v>3792</v>
      </c>
      <c r="AL218" s="34">
        <v>42555</v>
      </c>
    </row>
    <row r="219" spans="1:38" x14ac:dyDescent="0.15">
      <c r="A219" s="38">
        <v>51576656</v>
      </c>
      <c r="B219" s="29" t="s">
        <v>3808</v>
      </c>
      <c r="C219" s="29" t="s">
        <v>3809</v>
      </c>
      <c r="D219" s="8" t="s">
        <v>2297</v>
      </c>
      <c r="E219" s="8" t="s">
        <v>3810</v>
      </c>
      <c r="F219" s="8"/>
      <c r="G219" s="8"/>
      <c r="H219" s="9" t="s">
        <v>3509</v>
      </c>
      <c r="I219" s="9"/>
      <c r="J219" s="9" t="s">
        <v>2751</v>
      </c>
      <c r="K219" s="8" t="s">
        <v>284</v>
      </c>
      <c r="L219" s="7" t="s">
        <v>3811</v>
      </c>
      <c r="M219" s="7" t="s">
        <v>2565</v>
      </c>
      <c r="N219" s="8" t="s">
        <v>3110</v>
      </c>
      <c r="O219" s="9" t="s">
        <v>163</v>
      </c>
      <c r="P219" s="8" t="s">
        <v>62</v>
      </c>
      <c r="Q219" s="9"/>
      <c r="R219" s="9"/>
      <c r="S219" s="10"/>
      <c r="T219" s="10"/>
      <c r="U219" s="12"/>
      <c r="V219" s="30">
        <v>6634027</v>
      </c>
      <c r="W219" s="20" t="s">
        <v>3812</v>
      </c>
      <c r="X219" s="16" t="s">
        <v>3813</v>
      </c>
      <c r="Y219" s="16"/>
      <c r="Z219" s="16"/>
      <c r="AA219" s="16"/>
      <c r="AB219" s="16"/>
      <c r="AC219" s="16"/>
      <c r="AD219" s="16"/>
      <c r="AE219" s="20"/>
      <c r="AF219" s="20"/>
      <c r="AG219" s="31"/>
      <c r="AH219" s="31"/>
      <c r="AI219" s="32"/>
      <c r="AJ219" s="33">
        <v>42542</v>
      </c>
      <c r="AK219" s="33" t="s">
        <v>3654</v>
      </c>
      <c r="AL219" s="34">
        <v>42541</v>
      </c>
    </row>
    <row r="220" spans="1:38" x14ac:dyDescent="0.15">
      <c r="A220" s="38">
        <v>51571440</v>
      </c>
      <c r="B220" s="29" t="s">
        <v>3814</v>
      </c>
      <c r="C220" s="29" t="s">
        <v>3815</v>
      </c>
      <c r="D220" s="8" t="s">
        <v>3816</v>
      </c>
      <c r="E220" s="8" t="s">
        <v>3817</v>
      </c>
      <c r="F220" s="8"/>
      <c r="G220" s="8"/>
      <c r="H220" s="9" t="s">
        <v>47</v>
      </c>
      <c r="I220" s="9"/>
      <c r="J220" s="9" t="s">
        <v>3670</v>
      </c>
      <c r="K220" s="8" t="s">
        <v>305</v>
      </c>
      <c r="L220" s="7" t="s">
        <v>37</v>
      </c>
      <c r="M220" s="7" t="s">
        <v>2565</v>
      </c>
      <c r="N220" s="8" t="s">
        <v>39</v>
      </c>
      <c r="O220" s="9"/>
      <c r="P220" s="8" t="s">
        <v>39</v>
      </c>
      <c r="Q220" s="9"/>
      <c r="R220" s="9"/>
      <c r="S220" s="10">
        <v>42200</v>
      </c>
      <c r="T220" s="10"/>
      <c r="U220" s="12"/>
      <c r="V220" s="30"/>
      <c r="W220" s="20"/>
      <c r="X220" s="16" t="s">
        <v>3818</v>
      </c>
      <c r="Y220" s="16"/>
      <c r="Z220" s="16"/>
      <c r="AA220" s="16"/>
      <c r="AB220" s="16"/>
      <c r="AC220" s="16"/>
      <c r="AD220" s="16"/>
      <c r="AE220" s="20" t="s">
        <v>3819</v>
      </c>
      <c r="AF220" s="20" t="s">
        <v>3820</v>
      </c>
      <c r="AG220" s="31"/>
      <c r="AH220" s="31"/>
      <c r="AI220" s="32"/>
      <c r="AJ220" s="33">
        <v>42553</v>
      </c>
      <c r="AK220" s="33" t="s">
        <v>3792</v>
      </c>
      <c r="AL220" s="34">
        <v>42548</v>
      </c>
    </row>
    <row r="221" spans="1:38" x14ac:dyDescent="0.15">
      <c r="A221" s="38">
        <v>51559933</v>
      </c>
      <c r="B221" s="29" t="s">
        <v>3821</v>
      </c>
      <c r="C221" s="29" t="s">
        <v>3822</v>
      </c>
      <c r="D221" s="8" t="s">
        <v>3823</v>
      </c>
      <c r="E221" s="8" t="s">
        <v>3824</v>
      </c>
      <c r="F221" s="8"/>
      <c r="G221" s="8"/>
      <c r="H221" s="9" t="s">
        <v>2704</v>
      </c>
      <c r="I221" s="9"/>
      <c r="J221" s="9" t="s">
        <v>2658</v>
      </c>
      <c r="K221" s="8" t="s">
        <v>284</v>
      </c>
      <c r="L221" s="7" t="s">
        <v>59</v>
      </c>
      <c r="M221" s="7" t="s">
        <v>2565</v>
      </c>
      <c r="N221" s="8" t="s">
        <v>151</v>
      </c>
      <c r="O221" s="9" t="s">
        <v>394</v>
      </c>
      <c r="P221" s="8" t="s">
        <v>62</v>
      </c>
      <c r="Q221" s="9"/>
      <c r="R221" s="9"/>
      <c r="S221" s="10">
        <v>42124</v>
      </c>
      <c r="T221" s="10"/>
      <c r="U221" s="12"/>
      <c r="V221" s="30">
        <v>6634178</v>
      </c>
      <c r="W221" s="20" t="s">
        <v>3825</v>
      </c>
      <c r="X221" s="20" t="s">
        <v>3826</v>
      </c>
      <c r="Y221" s="20"/>
      <c r="Z221" s="20"/>
      <c r="AA221" s="20"/>
      <c r="AB221" s="20"/>
      <c r="AC221" s="20"/>
      <c r="AD221" s="20"/>
      <c r="AE221" s="20" t="s">
        <v>3827</v>
      </c>
      <c r="AF221" s="20" t="s">
        <v>3828</v>
      </c>
      <c r="AG221" s="31"/>
      <c r="AH221" s="31"/>
      <c r="AI221" s="32"/>
      <c r="AJ221" s="33">
        <v>42559</v>
      </c>
      <c r="AK221" s="33" t="s">
        <v>3792</v>
      </c>
      <c r="AL221" s="34">
        <v>42555</v>
      </c>
    </row>
    <row r="222" spans="1:38" x14ac:dyDescent="0.15">
      <c r="A222" s="38">
        <v>51607272</v>
      </c>
      <c r="B222" s="29" t="s">
        <v>3829</v>
      </c>
      <c r="C222" s="29" t="s">
        <v>3830</v>
      </c>
      <c r="D222" s="8" t="s">
        <v>3831</v>
      </c>
      <c r="E222" s="8" t="s">
        <v>3832</v>
      </c>
      <c r="F222" s="8"/>
      <c r="G222" s="8"/>
      <c r="H222" s="9" t="s">
        <v>2814</v>
      </c>
      <c r="I222" s="9"/>
      <c r="J222" s="9" t="s">
        <v>2658</v>
      </c>
      <c r="K222" s="8" t="s">
        <v>58</v>
      </c>
      <c r="L222" s="7" t="s">
        <v>2745</v>
      </c>
      <c r="M222" s="7" t="s">
        <v>2565</v>
      </c>
      <c r="N222" s="8" t="s">
        <v>151</v>
      </c>
      <c r="O222" s="9" t="s">
        <v>315</v>
      </c>
      <c r="P222" s="8" t="s">
        <v>62</v>
      </c>
      <c r="Q222" s="9"/>
      <c r="R222" s="9"/>
      <c r="S222" s="10">
        <v>42474</v>
      </c>
      <c r="T222" s="10"/>
      <c r="U222" s="12"/>
      <c r="V222" s="30">
        <v>6624228</v>
      </c>
      <c r="W222" s="20" t="s">
        <v>3833</v>
      </c>
      <c r="X222" s="20" t="s">
        <v>3834</v>
      </c>
      <c r="Y222" s="20"/>
      <c r="Z222" s="20"/>
      <c r="AA222" s="20"/>
      <c r="AB222" s="20"/>
      <c r="AC222" s="20"/>
      <c r="AD222" s="20"/>
      <c r="AE222" s="20"/>
      <c r="AF222" s="20"/>
      <c r="AG222" s="31"/>
      <c r="AH222" s="31"/>
      <c r="AI222" s="32"/>
      <c r="AJ222" s="33">
        <v>42567</v>
      </c>
      <c r="AK222" s="33" t="s">
        <v>3792</v>
      </c>
      <c r="AL222" s="34">
        <v>42562</v>
      </c>
    </row>
    <row r="223" spans="1:38" x14ac:dyDescent="0.15">
      <c r="A223" s="38">
        <v>51607261</v>
      </c>
      <c r="B223" s="29" t="s">
        <v>3835</v>
      </c>
      <c r="C223" s="29" t="s">
        <v>3836</v>
      </c>
      <c r="D223" s="8" t="s">
        <v>3837</v>
      </c>
      <c r="E223" s="8" t="s">
        <v>3838</v>
      </c>
      <c r="F223" s="8"/>
      <c r="G223" s="8"/>
      <c r="H223" s="9" t="s">
        <v>2814</v>
      </c>
      <c r="I223" s="9"/>
      <c r="J223" s="9" t="s">
        <v>2658</v>
      </c>
      <c r="K223" s="8" t="s">
        <v>58</v>
      </c>
      <c r="L223" s="7" t="s">
        <v>59</v>
      </c>
      <c r="M223" s="7" t="s">
        <v>2565</v>
      </c>
      <c r="N223" s="8" t="s">
        <v>151</v>
      </c>
      <c r="O223" s="9" t="s">
        <v>344</v>
      </c>
      <c r="P223" s="8" t="s">
        <v>62</v>
      </c>
      <c r="Q223" s="9"/>
      <c r="R223" s="9"/>
      <c r="S223" s="10">
        <v>42474</v>
      </c>
      <c r="T223" s="10"/>
      <c r="U223" s="12"/>
      <c r="V223" s="30">
        <v>6624215</v>
      </c>
      <c r="W223" s="20" t="s">
        <v>3839</v>
      </c>
      <c r="X223" s="16" t="s">
        <v>3840</v>
      </c>
      <c r="Y223" s="16"/>
      <c r="Z223" s="16"/>
      <c r="AA223" s="16"/>
      <c r="AB223" s="16"/>
      <c r="AC223" s="16"/>
      <c r="AD223" s="16"/>
      <c r="AE223" s="20"/>
      <c r="AF223" s="20"/>
      <c r="AG223" s="31">
        <v>42530</v>
      </c>
      <c r="AH223" s="31"/>
      <c r="AI223" s="32"/>
      <c r="AJ223" s="33">
        <v>42531</v>
      </c>
      <c r="AK223" s="33" t="s">
        <v>3654</v>
      </c>
      <c r="AL223" s="34">
        <v>42527</v>
      </c>
    </row>
    <row r="224" spans="1:38" x14ac:dyDescent="0.15">
      <c r="A224" s="38">
        <v>51607524</v>
      </c>
      <c r="B224" s="29" t="s">
        <v>3841</v>
      </c>
      <c r="C224" s="29" t="s">
        <v>3842</v>
      </c>
      <c r="D224" s="8" t="s">
        <v>3843</v>
      </c>
      <c r="E224" s="8" t="s">
        <v>3844</v>
      </c>
      <c r="F224" s="8"/>
      <c r="G224" s="8"/>
      <c r="H224" s="9" t="s">
        <v>2814</v>
      </c>
      <c r="I224" s="9"/>
      <c r="J224" s="9" t="s">
        <v>2658</v>
      </c>
      <c r="K224" s="8" t="s">
        <v>58</v>
      </c>
      <c r="L224" s="7" t="s">
        <v>2745</v>
      </c>
      <c r="M224" s="7" t="s">
        <v>2565</v>
      </c>
      <c r="N224" s="8" t="s">
        <v>151</v>
      </c>
      <c r="O224" s="9" t="s">
        <v>315</v>
      </c>
      <c r="P224" s="8" t="s">
        <v>62</v>
      </c>
      <c r="Q224" s="9"/>
      <c r="R224" s="9"/>
      <c r="S224" s="10">
        <v>42474</v>
      </c>
      <c r="T224" s="10"/>
      <c r="U224" s="12"/>
      <c r="V224" s="30">
        <v>6624217</v>
      </c>
      <c r="W224" s="20" t="s">
        <v>3845</v>
      </c>
      <c r="X224" s="16" t="s">
        <v>3846</v>
      </c>
      <c r="Y224" s="16"/>
      <c r="Z224" s="16"/>
      <c r="AA224" s="16"/>
      <c r="AB224" s="16"/>
      <c r="AC224" s="16"/>
      <c r="AD224" s="16"/>
      <c r="AE224" s="20"/>
      <c r="AF224" s="20"/>
      <c r="AG224" s="31">
        <v>42563</v>
      </c>
      <c r="AH224" s="31"/>
      <c r="AI224" s="32"/>
      <c r="AJ224" s="33">
        <v>42571</v>
      </c>
      <c r="AK224" s="33" t="s">
        <v>3792</v>
      </c>
      <c r="AL224" s="34">
        <v>42569</v>
      </c>
    </row>
    <row r="225" spans="1:38" x14ac:dyDescent="0.15">
      <c r="A225" s="38">
        <v>51607260</v>
      </c>
      <c r="B225" s="29" t="s">
        <v>3847</v>
      </c>
      <c r="C225" s="29" t="s">
        <v>3848</v>
      </c>
      <c r="D225" s="8" t="s">
        <v>3849</v>
      </c>
      <c r="E225" s="8" t="s">
        <v>3850</v>
      </c>
      <c r="F225" s="8"/>
      <c r="G225" s="8"/>
      <c r="H225" s="9" t="s">
        <v>2814</v>
      </c>
      <c r="I225" s="9"/>
      <c r="J225" s="9" t="s">
        <v>2658</v>
      </c>
      <c r="K225" s="8" t="s">
        <v>58</v>
      </c>
      <c r="L225" s="7" t="s">
        <v>2745</v>
      </c>
      <c r="M225" s="7" t="s">
        <v>2565</v>
      </c>
      <c r="N225" s="8" t="s">
        <v>151</v>
      </c>
      <c r="O225" s="9" t="s">
        <v>315</v>
      </c>
      <c r="P225" s="8" t="s">
        <v>62</v>
      </c>
      <c r="Q225" s="9"/>
      <c r="R225" s="9"/>
      <c r="S225" s="10">
        <v>42474</v>
      </c>
      <c r="T225" s="10"/>
      <c r="U225" s="12"/>
      <c r="V225" s="30">
        <v>6624234</v>
      </c>
      <c r="W225" s="20" t="s">
        <v>3851</v>
      </c>
      <c r="X225" s="20" t="s">
        <v>3852</v>
      </c>
      <c r="Y225" s="20"/>
      <c r="Z225" s="20"/>
      <c r="AA225" s="20"/>
      <c r="AB225" s="20"/>
      <c r="AC225" s="20"/>
      <c r="AD225" s="20"/>
      <c r="AE225" s="20"/>
      <c r="AF225" s="20"/>
      <c r="AG225" s="31">
        <v>42555</v>
      </c>
      <c r="AH225" s="31"/>
      <c r="AI225" s="32"/>
      <c r="AJ225" s="33">
        <v>42558</v>
      </c>
      <c r="AK225" s="33" t="s">
        <v>3792</v>
      </c>
      <c r="AL225" s="34">
        <v>42555</v>
      </c>
    </row>
    <row r="226" spans="1:38" x14ac:dyDescent="0.15">
      <c r="A226" s="38">
        <v>51607262</v>
      </c>
      <c r="B226" s="29" t="s">
        <v>3853</v>
      </c>
      <c r="C226" s="29" t="s">
        <v>3854</v>
      </c>
      <c r="D226" s="8" t="s">
        <v>3855</v>
      </c>
      <c r="E226" s="8" t="s">
        <v>3856</v>
      </c>
      <c r="F226" s="8"/>
      <c r="G226" s="8"/>
      <c r="H226" s="9" t="s">
        <v>2814</v>
      </c>
      <c r="I226" s="9"/>
      <c r="J226" s="9" t="s">
        <v>2658</v>
      </c>
      <c r="K226" s="8" t="s">
        <v>284</v>
      </c>
      <c r="L226" s="7" t="s">
        <v>2745</v>
      </c>
      <c r="M226" s="7" t="s">
        <v>2565</v>
      </c>
      <c r="N226" s="8" t="s">
        <v>151</v>
      </c>
      <c r="O226" s="9" t="s">
        <v>315</v>
      </c>
      <c r="P226" s="8" t="s">
        <v>62</v>
      </c>
      <c r="Q226" s="9"/>
      <c r="R226" s="9"/>
      <c r="S226" s="10">
        <v>42474</v>
      </c>
      <c r="T226" s="10"/>
      <c r="U226" s="12"/>
      <c r="V226" s="30">
        <v>6624226</v>
      </c>
      <c r="W226" s="20" t="s">
        <v>3857</v>
      </c>
      <c r="X226" s="20" t="s">
        <v>3858</v>
      </c>
      <c r="Y226" s="20"/>
      <c r="Z226" s="20"/>
      <c r="AA226" s="20"/>
      <c r="AB226" s="20"/>
      <c r="AC226" s="20"/>
      <c r="AD226" s="20"/>
      <c r="AE226" s="20"/>
      <c r="AF226" s="20"/>
      <c r="AG226" s="31">
        <v>42555</v>
      </c>
      <c r="AH226" s="31"/>
      <c r="AI226" s="32"/>
      <c r="AJ226" s="33">
        <v>42558</v>
      </c>
      <c r="AK226" s="33" t="s">
        <v>3792</v>
      </c>
      <c r="AL226" s="34">
        <v>42555</v>
      </c>
    </row>
    <row r="227" spans="1:38" x14ac:dyDescent="0.15">
      <c r="A227" s="38">
        <v>51600379</v>
      </c>
      <c r="B227" s="29" t="s">
        <v>3859</v>
      </c>
      <c r="C227" s="29" t="s">
        <v>3860</v>
      </c>
      <c r="D227" s="8" t="s">
        <v>3861</v>
      </c>
      <c r="E227" s="8" t="s">
        <v>3862</v>
      </c>
      <c r="F227" s="8"/>
      <c r="G227" s="8"/>
      <c r="H227" s="9" t="s">
        <v>2657</v>
      </c>
      <c r="I227" s="9"/>
      <c r="J227" s="9" t="s">
        <v>69</v>
      </c>
      <c r="K227" s="8" t="s">
        <v>58</v>
      </c>
      <c r="L227" s="7" t="s">
        <v>59</v>
      </c>
      <c r="M227" s="7" t="s">
        <v>2565</v>
      </c>
      <c r="N227" s="8" t="s">
        <v>334</v>
      </c>
      <c r="O227" s="9" t="s">
        <v>361</v>
      </c>
      <c r="P227" s="8" t="s">
        <v>72</v>
      </c>
      <c r="Q227" s="9"/>
      <c r="R227" s="9"/>
      <c r="S227" s="10">
        <v>42446</v>
      </c>
      <c r="T227" s="10"/>
      <c r="U227" s="12"/>
      <c r="V227" s="30">
        <v>6624174</v>
      </c>
      <c r="W227" s="16" t="s">
        <v>3863</v>
      </c>
      <c r="X227" s="16" t="s">
        <v>3864</v>
      </c>
      <c r="Y227" s="16"/>
      <c r="Z227" s="16"/>
      <c r="AA227" s="16"/>
      <c r="AB227" s="16"/>
      <c r="AC227" s="16"/>
      <c r="AD227" s="16"/>
      <c r="AE227" s="20" t="s">
        <v>3865</v>
      </c>
      <c r="AF227" s="20"/>
      <c r="AG227" s="31"/>
      <c r="AH227" s="31"/>
      <c r="AI227" s="32"/>
      <c r="AJ227" s="33">
        <v>42567</v>
      </c>
      <c r="AK227" s="33" t="s">
        <v>3792</v>
      </c>
      <c r="AL227" s="34">
        <v>42562</v>
      </c>
    </row>
    <row r="228" spans="1:38" x14ac:dyDescent="0.15">
      <c r="A228" s="38">
        <v>51566778</v>
      </c>
      <c r="B228" s="29" t="s">
        <v>3866</v>
      </c>
      <c r="C228" s="29" t="s">
        <v>3867</v>
      </c>
      <c r="D228" s="8" t="s">
        <v>3868</v>
      </c>
      <c r="E228" s="8" t="s">
        <v>3869</v>
      </c>
      <c r="F228" s="8"/>
      <c r="G228" s="8"/>
      <c r="H228" s="9"/>
      <c r="I228" s="9"/>
      <c r="J228" s="9"/>
      <c r="K228" s="8" t="s">
        <v>284</v>
      </c>
      <c r="L228" s="7" t="s">
        <v>3811</v>
      </c>
      <c r="M228" s="7" t="s">
        <v>2565</v>
      </c>
      <c r="N228" s="8" t="s">
        <v>334</v>
      </c>
      <c r="O228" s="9" t="s">
        <v>394</v>
      </c>
      <c r="P228" s="8" t="s">
        <v>72</v>
      </c>
      <c r="Q228" s="9"/>
      <c r="R228" s="9"/>
      <c r="S228" s="10">
        <v>42173</v>
      </c>
      <c r="T228" s="10"/>
      <c r="U228" s="12">
        <v>42219</v>
      </c>
      <c r="V228" s="30">
        <v>6634232</v>
      </c>
      <c r="W228" s="20" t="s">
        <v>3870</v>
      </c>
      <c r="X228" s="20" t="s">
        <v>3871</v>
      </c>
      <c r="Y228" s="20"/>
      <c r="Z228" s="20"/>
      <c r="AA228" s="20"/>
      <c r="AB228" s="20"/>
      <c r="AC228" s="20"/>
      <c r="AD228" s="20"/>
      <c r="AE228" s="20" t="s">
        <v>3872</v>
      </c>
      <c r="AF228" s="20" t="s">
        <v>3873</v>
      </c>
      <c r="AG228" s="31"/>
      <c r="AH228" s="31"/>
      <c r="AI228" s="32"/>
      <c r="AJ228" s="33">
        <v>42433</v>
      </c>
      <c r="AK228" s="33" t="s">
        <v>3283</v>
      </c>
      <c r="AL228" s="34">
        <v>42429</v>
      </c>
    </row>
    <row r="229" spans="1:38" x14ac:dyDescent="0.15">
      <c r="A229" s="38">
        <v>51563914</v>
      </c>
      <c r="B229" s="29" t="s">
        <v>3874</v>
      </c>
      <c r="C229" s="29" t="s">
        <v>3875</v>
      </c>
      <c r="D229" s="8" t="s">
        <v>3876</v>
      </c>
      <c r="E229" s="8" t="s">
        <v>3877</v>
      </c>
      <c r="F229" s="8"/>
      <c r="G229" s="8"/>
      <c r="H229" s="9"/>
      <c r="I229" s="9"/>
      <c r="J229" s="9"/>
      <c r="K229" s="8" t="s">
        <v>284</v>
      </c>
      <c r="L229" s="7" t="s">
        <v>3811</v>
      </c>
      <c r="M229" s="7" t="s">
        <v>2565</v>
      </c>
      <c r="N229" s="8"/>
      <c r="O229" s="9" t="s">
        <v>71</v>
      </c>
      <c r="P229" s="8" t="s">
        <v>72</v>
      </c>
      <c r="Q229" s="9"/>
      <c r="R229" s="9"/>
      <c r="S229" s="10">
        <v>42152</v>
      </c>
      <c r="T229" s="10"/>
      <c r="U229" s="12">
        <v>42240</v>
      </c>
      <c r="V229" s="30">
        <v>6634190</v>
      </c>
      <c r="W229" s="20" t="s">
        <v>3878</v>
      </c>
      <c r="X229" s="16" t="s">
        <v>3879</v>
      </c>
      <c r="Y229" s="16"/>
      <c r="Z229" s="16"/>
      <c r="AA229" s="16"/>
      <c r="AB229" s="16"/>
      <c r="AC229" s="16"/>
      <c r="AD229" s="16"/>
      <c r="AE229" s="20"/>
      <c r="AF229" s="20" t="s">
        <v>3880</v>
      </c>
      <c r="AG229" s="31"/>
      <c r="AH229" s="31"/>
      <c r="AI229" s="32"/>
      <c r="AJ229" s="33">
        <v>42433</v>
      </c>
      <c r="AK229" s="33" t="s">
        <v>3283</v>
      </c>
      <c r="AL229" s="34">
        <v>42429</v>
      </c>
    </row>
    <row r="230" spans="1:38" x14ac:dyDescent="0.15">
      <c r="A230" s="38">
        <v>51607280</v>
      </c>
      <c r="B230" s="29" t="s">
        <v>3881</v>
      </c>
      <c r="C230" s="29" t="s">
        <v>3882</v>
      </c>
      <c r="D230" s="8" t="s">
        <v>3883</v>
      </c>
      <c r="E230" s="8" t="s">
        <v>3884</v>
      </c>
      <c r="F230" s="8"/>
      <c r="G230" s="8"/>
      <c r="H230" s="9" t="s">
        <v>2814</v>
      </c>
      <c r="I230" s="9"/>
      <c r="J230" s="9" t="s">
        <v>2658</v>
      </c>
      <c r="K230" s="8" t="s">
        <v>284</v>
      </c>
      <c r="L230" s="7" t="s">
        <v>2745</v>
      </c>
      <c r="M230" s="7" t="s">
        <v>2565</v>
      </c>
      <c r="N230" s="8" t="s">
        <v>151</v>
      </c>
      <c r="O230" s="9" t="s">
        <v>437</v>
      </c>
      <c r="P230" s="8" t="s">
        <v>62</v>
      </c>
      <c r="Q230" s="9"/>
      <c r="R230" s="9"/>
      <c r="S230" s="10">
        <v>42474</v>
      </c>
      <c r="T230" s="10"/>
      <c r="U230" s="12"/>
      <c r="V230" s="30">
        <v>6624307</v>
      </c>
      <c r="W230" s="20" t="s">
        <v>3885</v>
      </c>
      <c r="X230" s="20" t="s">
        <v>3886</v>
      </c>
      <c r="Y230" s="20"/>
      <c r="Z230" s="20"/>
      <c r="AA230" s="20"/>
      <c r="AB230" s="20"/>
      <c r="AC230" s="20"/>
      <c r="AD230" s="20"/>
      <c r="AE230" s="20"/>
      <c r="AF230" s="20"/>
      <c r="AG230" s="31"/>
      <c r="AH230" s="31"/>
      <c r="AI230" s="32"/>
      <c r="AJ230" s="33">
        <v>42570</v>
      </c>
      <c r="AK230" s="33" t="s">
        <v>3792</v>
      </c>
      <c r="AL230" s="34">
        <v>42569</v>
      </c>
    </row>
    <row r="231" spans="1:38" x14ac:dyDescent="0.15">
      <c r="A231" s="38">
        <v>51574590</v>
      </c>
      <c r="B231" s="29" t="s">
        <v>3887</v>
      </c>
      <c r="C231" s="29" t="s">
        <v>3888</v>
      </c>
      <c r="D231" s="8" t="s">
        <v>3889</v>
      </c>
      <c r="E231" s="8" t="s">
        <v>1990</v>
      </c>
      <c r="F231" s="8"/>
      <c r="G231" s="8"/>
      <c r="H231" s="9" t="s">
        <v>2857</v>
      </c>
      <c r="I231" s="9"/>
      <c r="J231" s="9" t="s">
        <v>2729</v>
      </c>
      <c r="K231" s="8" t="s">
        <v>58</v>
      </c>
      <c r="L231" s="7" t="s">
        <v>59</v>
      </c>
      <c r="M231" s="7" t="s">
        <v>2565</v>
      </c>
      <c r="N231" s="8" t="s">
        <v>151</v>
      </c>
      <c r="O231" s="9" t="s">
        <v>61</v>
      </c>
      <c r="P231" s="8" t="s">
        <v>62</v>
      </c>
      <c r="Q231" s="9"/>
      <c r="R231" s="9"/>
      <c r="S231" s="10">
        <v>42226</v>
      </c>
      <c r="T231" s="10"/>
      <c r="U231" s="12"/>
      <c r="V231" s="30">
        <v>6634274</v>
      </c>
      <c r="W231" s="20" t="s">
        <v>3890</v>
      </c>
      <c r="X231" s="16" t="s">
        <v>3891</v>
      </c>
      <c r="Y231" s="16"/>
      <c r="Z231" s="16"/>
      <c r="AA231" s="16"/>
      <c r="AB231" s="16"/>
      <c r="AC231" s="16"/>
      <c r="AD231" s="16"/>
      <c r="AE231" s="20" t="s">
        <v>3892</v>
      </c>
      <c r="AF231" s="20"/>
      <c r="AG231" s="31">
        <v>42569</v>
      </c>
      <c r="AH231" s="31"/>
      <c r="AI231" s="32"/>
      <c r="AJ231" s="33">
        <v>42572</v>
      </c>
      <c r="AK231" s="33" t="s">
        <v>3792</v>
      </c>
      <c r="AL231" s="34">
        <v>42569</v>
      </c>
    </row>
    <row r="232" spans="1:38" x14ac:dyDescent="0.15">
      <c r="A232" s="38">
        <v>51553033</v>
      </c>
      <c r="B232" s="29" t="s">
        <v>3893</v>
      </c>
      <c r="C232" s="29" t="s">
        <v>3894</v>
      </c>
      <c r="D232" s="8" t="s">
        <v>3895</v>
      </c>
      <c r="E232" s="8" t="s">
        <v>3896</v>
      </c>
      <c r="F232" s="8"/>
      <c r="G232" s="8"/>
      <c r="H232" s="9" t="s">
        <v>2893</v>
      </c>
      <c r="I232" s="9"/>
      <c r="J232" s="9" t="s">
        <v>2751</v>
      </c>
      <c r="K232" s="8" t="s">
        <v>284</v>
      </c>
      <c r="L232" s="7" t="s">
        <v>59</v>
      </c>
      <c r="M232" s="7" t="s">
        <v>2565</v>
      </c>
      <c r="N232" s="8" t="s">
        <v>162</v>
      </c>
      <c r="O232" s="9" t="s">
        <v>93</v>
      </c>
      <c r="P232" s="8" t="s">
        <v>72</v>
      </c>
      <c r="Q232" s="9"/>
      <c r="R232" s="9"/>
      <c r="S232" s="10">
        <v>42081</v>
      </c>
      <c r="T232" s="10"/>
      <c r="U232" s="12">
        <v>42149</v>
      </c>
      <c r="V232" s="30">
        <v>6634087</v>
      </c>
      <c r="W232" s="20" t="s">
        <v>3897</v>
      </c>
      <c r="X232" s="16" t="s">
        <v>3898</v>
      </c>
      <c r="Y232" s="16"/>
      <c r="Z232" s="16"/>
      <c r="AA232" s="16"/>
      <c r="AB232" s="16"/>
      <c r="AC232" s="16"/>
      <c r="AD232" s="16"/>
      <c r="AE232" s="20" t="s">
        <v>3899</v>
      </c>
      <c r="AF232" s="20"/>
      <c r="AG232" s="31"/>
      <c r="AH232" s="31"/>
      <c r="AI232" s="32"/>
      <c r="AJ232" s="33">
        <v>42572</v>
      </c>
      <c r="AK232" s="33" t="s">
        <v>3792</v>
      </c>
      <c r="AL232" s="34">
        <v>42569</v>
      </c>
    </row>
    <row r="233" spans="1:38" x14ac:dyDescent="0.15">
      <c r="A233" s="38">
        <v>51611757</v>
      </c>
      <c r="B233" s="29" t="s">
        <v>3900</v>
      </c>
      <c r="C233" s="29" t="s">
        <v>3901</v>
      </c>
      <c r="D233" s="8" t="s">
        <v>435</v>
      </c>
      <c r="E233" s="8" t="s">
        <v>895</v>
      </c>
      <c r="F233" s="8"/>
      <c r="G233" s="8"/>
      <c r="H233" s="9" t="s">
        <v>2814</v>
      </c>
      <c r="I233" s="9"/>
      <c r="J233" s="9" t="s">
        <v>2658</v>
      </c>
      <c r="K233" s="8" t="s">
        <v>284</v>
      </c>
      <c r="L233" s="7" t="s">
        <v>2745</v>
      </c>
      <c r="M233" s="7" t="s">
        <v>2565</v>
      </c>
      <c r="N233" s="8" t="s">
        <v>151</v>
      </c>
      <c r="O233" s="9" t="s">
        <v>437</v>
      </c>
      <c r="P233" s="8" t="s">
        <v>62</v>
      </c>
      <c r="Q233" s="9" t="s">
        <v>3902</v>
      </c>
      <c r="R233" s="9"/>
      <c r="S233" s="10">
        <v>42513</v>
      </c>
      <c r="T233" s="10"/>
      <c r="U233" s="12"/>
      <c r="V233" s="30">
        <v>6624269</v>
      </c>
      <c r="W233" s="20" t="s">
        <v>3902</v>
      </c>
      <c r="X233" s="16"/>
      <c r="Y233" s="16"/>
      <c r="Z233" s="16"/>
      <c r="AA233" s="16"/>
      <c r="AB233" s="16"/>
      <c r="AC233" s="16"/>
      <c r="AD233" s="16"/>
      <c r="AE233" s="20"/>
      <c r="AF233" s="20"/>
      <c r="AG233" s="31">
        <v>42559</v>
      </c>
      <c r="AH233" s="31"/>
      <c r="AI233" s="32"/>
      <c r="AJ233" s="33">
        <v>42573</v>
      </c>
      <c r="AK233" s="33" t="s">
        <v>3792</v>
      </c>
      <c r="AL233" s="34">
        <v>42569</v>
      </c>
    </row>
    <row r="234" spans="1:38" x14ac:dyDescent="0.15">
      <c r="A234" s="38">
        <v>51574052</v>
      </c>
      <c r="B234" s="29" t="s">
        <v>3903</v>
      </c>
      <c r="C234" s="29" t="s">
        <v>3904</v>
      </c>
      <c r="D234" s="8" t="s">
        <v>3905</v>
      </c>
      <c r="E234" s="8" t="s">
        <v>1990</v>
      </c>
      <c r="F234" s="8"/>
      <c r="G234" s="8"/>
      <c r="H234" s="9" t="s">
        <v>2704</v>
      </c>
      <c r="I234" s="9"/>
      <c r="J234" s="9" t="s">
        <v>2658</v>
      </c>
      <c r="K234" s="8" t="s">
        <v>58</v>
      </c>
      <c r="L234" s="7" t="s">
        <v>59</v>
      </c>
      <c r="M234" s="7" t="s">
        <v>2565</v>
      </c>
      <c r="N234" s="8" t="s">
        <v>151</v>
      </c>
      <c r="O234" s="9" t="s">
        <v>61</v>
      </c>
      <c r="P234" s="8" t="s">
        <v>62</v>
      </c>
      <c r="Q234" s="9"/>
      <c r="R234" s="9"/>
      <c r="S234" s="10">
        <v>42215</v>
      </c>
      <c r="T234" s="10"/>
      <c r="U234" s="12"/>
      <c r="V234" s="30">
        <v>6634266</v>
      </c>
      <c r="W234" s="20" t="s">
        <v>3906</v>
      </c>
      <c r="X234" s="16" t="s">
        <v>3907</v>
      </c>
      <c r="Y234" s="16"/>
      <c r="Z234" s="16"/>
      <c r="AA234" s="16"/>
      <c r="AB234" s="16"/>
      <c r="AC234" s="16"/>
      <c r="AD234" s="16"/>
      <c r="AE234" s="20" t="s">
        <v>3908</v>
      </c>
      <c r="AF234" s="20"/>
      <c r="AG234" s="31"/>
      <c r="AH234" s="31"/>
      <c r="AI234" s="32"/>
      <c r="AJ234" s="33">
        <v>42578</v>
      </c>
      <c r="AK234" s="33" t="s">
        <v>3792</v>
      </c>
      <c r="AL234" s="34">
        <v>42576</v>
      </c>
    </row>
    <row r="235" spans="1:38" x14ac:dyDescent="0.15">
      <c r="A235" s="38">
        <v>51553749</v>
      </c>
      <c r="B235" s="29" t="s">
        <v>3909</v>
      </c>
      <c r="C235" s="29" t="s">
        <v>3910</v>
      </c>
      <c r="D235" s="8" t="s">
        <v>3911</v>
      </c>
      <c r="E235" s="8" t="s">
        <v>68</v>
      </c>
      <c r="F235" s="8"/>
      <c r="G235" s="8"/>
      <c r="H235" s="9" t="s">
        <v>2578</v>
      </c>
      <c r="I235" s="9"/>
      <c r="J235" s="9" t="s">
        <v>3912</v>
      </c>
      <c r="K235" s="8" t="s">
        <v>284</v>
      </c>
      <c r="L235" s="7" t="s">
        <v>59</v>
      </c>
      <c r="M235" s="7" t="s">
        <v>2565</v>
      </c>
      <c r="N235" s="8" t="s">
        <v>496</v>
      </c>
      <c r="O235" s="9" t="s">
        <v>394</v>
      </c>
      <c r="P235" s="8" t="s">
        <v>62</v>
      </c>
      <c r="Q235" s="9"/>
      <c r="R235" s="9"/>
      <c r="S235" s="10">
        <v>42086</v>
      </c>
      <c r="T235" s="10"/>
      <c r="U235" s="12">
        <v>42135</v>
      </c>
      <c r="V235" s="30">
        <v>6634057</v>
      </c>
      <c r="W235" s="20" t="s">
        <v>3913</v>
      </c>
      <c r="X235" s="16" t="s">
        <v>3914</v>
      </c>
      <c r="Y235" s="16"/>
      <c r="Z235" s="16"/>
      <c r="AA235" s="16"/>
      <c r="AB235" s="16"/>
      <c r="AC235" s="16"/>
      <c r="AD235" s="16"/>
      <c r="AE235" s="20" t="s">
        <v>3915</v>
      </c>
      <c r="AF235" s="20"/>
      <c r="AG235" s="31"/>
      <c r="AH235" s="31"/>
      <c r="AI235" s="32"/>
      <c r="AJ235" s="33">
        <v>42581</v>
      </c>
      <c r="AK235" s="33" t="s">
        <v>3792</v>
      </c>
      <c r="AL235" s="34">
        <v>42576</v>
      </c>
    </row>
    <row r="236" spans="1:38" x14ac:dyDescent="0.15">
      <c r="A236" s="38">
        <v>51582022</v>
      </c>
      <c r="B236" s="29" t="s">
        <v>3916</v>
      </c>
      <c r="C236" s="29" t="s">
        <v>3917</v>
      </c>
      <c r="D236" s="8" t="s">
        <v>3918</v>
      </c>
      <c r="E236" s="8" t="s">
        <v>3919</v>
      </c>
      <c r="F236" s="8"/>
      <c r="G236" s="8"/>
      <c r="H236" s="9" t="s">
        <v>149</v>
      </c>
      <c r="I236" s="9"/>
      <c r="J236" s="9" t="s">
        <v>2752</v>
      </c>
      <c r="K236" s="8" t="s">
        <v>284</v>
      </c>
      <c r="L236" s="7" t="s">
        <v>59</v>
      </c>
      <c r="M236" s="7" t="s">
        <v>2565</v>
      </c>
      <c r="N236" s="8" t="s">
        <v>496</v>
      </c>
      <c r="O236" s="9" t="s">
        <v>131</v>
      </c>
      <c r="P236" s="8" t="s">
        <v>62</v>
      </c>
      <c r="Q236" s="9"/>
      <c r="R236" s="9"/>
      <c r="S236" s="10">
        <v>42293</v>
      </c>
      <c r="T236" s="10"/>
      <c r="U236" s="12">
        <v>42352</v>
      </c>
      <c r="V236" s="30">
        <v>6624033</v>
      </c>
      <c r="W236" s="20" t="s">
        <v>3920</v>
      </c>
      <c r="X236" s="16" t="s">
        <v>3921</v>
      </c>
      <c r="Y236" s="16"/>
      <c r="Z236" s="16"/>
      <c r="AA236" s="16"/>
      <c r="AB236" s="16"/>
      <c r="AC236" s="16"/>
      <c r="AD236" s="16"/>
      <c r="AE236" s="20" t="s">
        <v>3922</v>
      </c>
      <c r="AF236" s="20"/>
      <c r="AG236" s="31"/>
      <c r="AH236" s="31"/>
      <c r="AI236" s="32"/>
      <c r="AJ236" s="33">
        <v>42581</v>
      </c>
      <c r="AK236" s="33" t="s">
        <v>3792</v>
      </c>
      <c r="AL236" s="34">
        <v>42576</v>
      </c>
    </row>
    <row r="237" spans="1:38" x14ac:dyDescent="0.15">
      <c r="A237" s="38">
        <v>51553745</v>
      </c>
      <c r="B237" s="29" t="s">
        <v>3923</v>
      </c>
      <c r="C237" s="29" t="s">
        <v>3924</v>
      </c>
      <c r="D237" s="8" t="s">
        <v>3925</v>
      </c>
      <c r="E237" s="8" t="s">
        <v>3926</v>
      </c>
      <c r="F237" s="8"/>
      <c r="G237" s="8"/>
      <c r="H237" s="9" t="s">
        <v>2598</v>
      </c>
      <c r="I237" s="9"/>
      <c r="J237" s="9" t="s">
        <v>3912</v>
      </c>
      <c r="K237" s="8" t="s">
        <v>284</v>
      </c>
      <c r="L237" s="7" t="s">
        <v>59</v>
      </c>
      <c r="M237" s="7" t="s">
        <v>2565</v>
      </c>
      <c r="N237" s="8" t="s">
        <v>496</v>
      </c>
      <c r="O237" s="9" t="s">
        <v>394</v>
      </c>
      <c r="P237" s="8" t="s">
        <v>62</v>
      </c>
      <c r="Q237" s="9"/>
      <c r="R237" s="9"/>
      <c r="S237" s="10">
        <v>42086</v>
      </c>
      <c r="T237" s="10"/>
      <c r="U237" s="12">
        <v>42135</v>
      </c>
      <c r="V237" s="30">
        <v>6634061</v>
      </c>
      <c r="W237" s="20" t="s">
        <v>3927</v>
      </c>
      <c r="X237" s="16" t="s">
        <v>3928</v>
      </c>
      <c r="Y237" s="16"/>
      <c r="Z237" s="16"/>
      <c r="AA237" s="16"/>
      <c r="AB237" s="16"/>
      <c r="AC237" s="16"/>
      <c r="AD237" s="16"/>
      <c r="AE237" s="20" t="s">
        <v>3929</v>
      </c>
      <c r="AF237" s="20"/>
      <c r="AG237" s="31"/>
      <c r="AH237" s="31"/>
      <c r="AI237" s="32"/>
      <c r="AJ237" s="33">
        <v>42581</v>
      </c>
      <c r="AK237" s="33" t="s">
        <v>3792</v>
      </c>
      <c r="AL237" s="34">
        <v>42576</v>
      </c>
    </row>
    <row r="238" spans="1:38" x14ac:dyDescent="0.15">
      <c r="A238" s="38">
        <v>51607269</v>
      </c>
      <c r="B238" s="29" t="s">
        <v>3930</v>
      </c>
      <c r="C238" s="29" t="s">
        <v>3931</v>
      </c>
      <c r="D238" s="8" t="s">
        <v>1523</v>
      </c>
      <c r="E238" s="8" t="s">
        <v>3932</v>
      </c>
      <c r="F238" s="8"/>
      <c r="G238" s="8"/>
      <c r="H238" s="9" t="s">
        <v>2704</v>
      </c>
      <c r="I238" s="9"/>
      <c r="J238" s="9" t="s">
        <v>2658</v>
      </c>
      <c r="K238" s="8" t="s">
        <v>284</v>
      </c>
      <c r="L238" s="7" t="s">
        <v>59</v>
      </c>
      <c r="M238" s="7" t="s">
        <v>2565</v>
      </c>
      <c r="N238" s="8" t="s">
        <v>151</v>
      </c>
      <c r="O238" s="9" t="s">
        <v>344</v>
      </c>
      <c r="P238" s="8" t="s">
        <v>62</v>
      </c>
      <c r="Q238" s="9"/>
      <c r="R238" s="9"/>
      <c r="S238" s="10">
        <v>42474</v>
      </c>
      <c r="T238" s="10"/>
      <c r="U238" s="12"/>
      <c r="V238" s="30">
        <v>6624229</v>
      </c>
      <c r="W238" s="20" t="s">
        <v>3933</v>
      </c>
      <c r="X238" s="20" t="s">
        <v>3934</v>
      </c>
      <c r="Y238" s="20"/>
      <c r="Z238" s="20"/>
      <c r="AA238" s="20"/>
      <c r="AB238" s="20"/>
      <c r="AC238" s="20"/>
      <c r="AD238" s="20"/>
      <c r="AE238" s="20"/>
      <c r="AF238" s="20"/>
      <c r="AG238" s="31"/>
      <c r="AH238" s="31"/>
      <c r="AI238" s="32"/>
      <c r="AJ238" s="33">
        <v>42581</v>
      </c>
      <c r="AK238" s="33" t="s">
        <v>3792</v>
      </c>
      <c r="AL238" s="34">
        <v>42576</v>
      </c>
    </row>
    <row r="239" spans="1:38" x14ac:dyDescent="0.15">
      <c r="A239" s="38">
        <v>51600803</v>
      </c>
      <c r="B239" s="29" t="s">
        <v>3935</v>
      </c>
      <c r="C239" s="29" t="s">
        <v>3936</v>
      </c>
      <c r="D239" s="8" t="s">
        <v>3937</v>
      </c>
      <c r="E239" s="8" t="s">
        <v>3938</v>
      </c>
      <c r="F239" s="8"/>
      <c r="G239" s="8"/>
      <c r="H239" s="9" t="s">
        <v>3939</v>
      </c>
      <c r="I239" s="9"/>
      <c r="J239" s="9" t="s">
        <v>2987</v>
      </c>
      <c r="K239" s="8" t="s">
        <v>58</v>
      </c>
      <c r="L239" s="7" t="s">
        <v>2907</v>
      </c>
      <c r="M239" s="7" t="s">
        <v>2565</v>
      </c>
      <c r="N239" s="8" t="s">
        <v>162</v>
      </c>
      <c r="O239" s="9" t="s">
        <v>131</v>
      </c>
      <c r="P239" s="8" t="s">
        <v>72</v>
      </c>
      <c r="Q239" s="9"/>
      <c r="R239" s="9"/>
      <c r="S239" s="10">
        <v>42446</v>
      </c>
      <c r="T239" s="10"/>
      <c r="U239" s="12"/>
      <c r="V239" s="30">
        <v>6624212</v>
      </c>
      <c r="W239" s="16"/>
      <c r="X239" s="16" t="s">
        <v>3940</v>
      </c>
      <c r="Y239" s="16"/>
      <c r="Z239" s="16"/>
      <c r="AA239" s="16"/>
      <c r="AB239" s="16"/>
      <c r="AC239" s="16"/>
      <c r="AD239" s="16"/>
      <c r="AE239" s="20"/>
      <c r="AF239" s="20"/>
      <c r="AG239" s="31">
        <v>42541</v>
      </c>
      <c r="AH239" s="31">
        <v>42563</v>
      </c>
      <c r="AI239" s="32"/>
      <c r="AJ239" s="33">
        <v>42564</v>
      </c>
      <c r="AK239" s="33" t="s">
        <v>3792</v>
      </c>
      <c r="AL239" s="34">
        <v>42562</v>
      </c>
    </row>
    <row r="240" spans="1:38" x14ac:dyDescent="0.15">
      <c r="A240" s="38">
        <v>51594996</v>
      </c>
      <c r="B240" s="29" t="s">
        <v>3941</v>
      </c>
      <c r="C240" s="29" t="s">
        <v>3942</v>
      </c>
      <c r="D240" s="8" t="s">
        <v>3943</v>
      </c>
      <c r="E240" s="8" t="s">
        <v>3944</v>
      </c>
      <c r="F240" s="8"/>
      <c r="G240" s="8"/>
      <c r="H240" s="9" t="s">
        <v>2666</v>
      </c>
      <c r="I240" s="9"/>
      <c r="J240" s="9" t="s">
        <v>69</v>
      </c>
      <c r="K240" s="8" t="s">
        <v>284</v>
      </c>
      <c r="L240" s="7" t="s">
        <v>59</v>
      </c>
      <c r="M240" s="7" t="s">
        <v>2565</v>
      </c>
      <c r="N240" s="8" t="s">
        <v>334</v>
      </c>
      <c r="O240" s="9" t="s">
        <v>704</v>
      </c>
      <c r="P240" s="8" t="s">
        <v>72</v>
      </c>
      <c r="Q240" s="9"/>
      <c r="R240" s="9"/>
      <c r="S240" s="10">
        <v>42404</v>
      </c>
      <c r="T240" s="10"/>
      <c r="U240" s="12"/>
      <c r="V240" s="30">
        <v>6624125</v>
      </c>
      <c r="W240" s="16" t="s">
        <v>3945</v>
      </c>
      <c r="X240" s="16" t="s">
        <v>3946</v>
      </c>
      <c r="Y240" s="16"/>
      <c r="Z240" s="16"/>
      <c r="AA240" s="16"/>
      <c r="AB240" s="16"/>
      <c r="AC240" s="16"/>
      <c r="AD240" s="16"/>
      <c r="AE240" s="20" t="s">
        <v>3947</v>
      </c>
      <c r="AF240" s="20"/>
      <c r="AG240" s="31">
        <v>42495</v>
      </c>
      <c r="AH240" s="31"/>
      <c r="AI240" s="32"/>
      <c r="AJ240" s="33">
        <v>42587</v>
      </c>
      <c r="AK240" s="33" t="s">
        <v>3948</v>
      </c>
      <c r="AL240" s="34">
        <v>42583</v>
      </c>
    </row>
    <row r="241" spans="1:38" x14ac:dyDescent="0.15">
      <c r="A241" s="38">
        <v>51595119</v>
      </c>
      <c r="B241" s="29" t="s">
        <v>3949</v>
      </c>
      <c r="C241" s="29" t="s">
        <v>3950</v>
      </c>
      <c r="D241" s="8" t="s">
        <v>1827</v>
      </c>
      <c r="E241" s="8" t="s">
        <v>3951</v>
      </c>
      <c r="F241" s="8"/>
      <c r="G241" s="8"/>
      <c r="H241" s="9" t="s">
        <v>2666</v>
      </c>
      <c r="I241" s="9"/>
      <c r="J241" s="9" t="s">
        <v>69</v>
      </c>
      <c r="K241" s="8" t="s">
        <v>284</v>
      </c>
      <c r="L241" s="7" t="s">
        <v>59</v>
      </c>
      <c r="M241" s="7" t="s">
        <v>2565</v>
      </c>
      <c r="N241" s="8" t="s">
        <v>334</v>
      </c>
      <c r="O241" s="9" t="s">
        <v>704</v>
      </c>
      <c r="P241" s="8" t="s">
        <v>72</v>
      </c>
      <c r="Q241" s="9"/>
      <c r="R241" s="9"/>
      <c r="S241" s="10">
        <v>42405</v>
      </c>
      <c r="T241" s="10"/>
      <c r="U241" s="12"/>
      <c r="V241" s="30">
        <v>6624120</v>
      </c>
      <c r="W241" s="16" t="s">
        <v>3952</v>
      </c>
      <c r="X241" s="16" t="s">
        <v>3953</v>
      </c>
      <c r="Y241" s="16"/>
      <c r="Z241" s="16"/>
      <c r="AA241" s="16"/>
      <c r="AB241" s="16"/>
      <c r="AC241" s="16"/>
      <c r="AD241" s="16"/>
      <c r="AE241" s="20" t="s">
        <v>3954</v>
      </c>
      <c r="AF241" s="20"/>
      <c r="AG241" s="31"/>
      <c r="AH241" s="31"/>
      <c r="AI241" s="32"/>
      <c r="AJ241" s="33">
        <v>42586</v>
      </c>
      <c r="AK241" s="33" t="s">
        <v>3948</v>
      </c>
      <c r="AL241" s="34">
        <v>42583</v>
      </c>
    </row>
    <row r="242" spans="1:38" x14ac:dyDescent="0.15">
      <c r="A242" s="8">
        <v>51544146</v>
      </c>
      <c r="B242" s="29" t="s">
        <v>3955</v>
      </c>
      <c r="C242" s="29" t="s">
        <v>3956</v>
      </c>
      <c r="D242" s="8" t="s">
        <v>3957</v>
      </c>
      <c r="E242" s="8" t="s">
        <v>3958</v>
      </c>
      <c r="F242" s="8"/>
      <c r="G242" s="8"/>
      <c r="H242" s="9" t="s">
        <v>2578</v>
      </c>
      <c r="I242" s="9"/>
      <c r="J242" s="9" t="s">
        <v>2954</v>
      </c>
      <c r="K242" s="8" t="s">
        <v>284</v>
      </c>
      <c r="L242" s="7" t="s">
        <v>59</v>
      </c>
      <c r="M242" s="7" t="s">
        <v>2565</v>
      </c>
      <c r="N242" s="8" t="s">
        <v>496</v>
      </c>
      <c r="O242" s="9" t="s">
        <v>93</v>
      </c>
      <c r="P242" s="8" t="s">
        <v>62</v>
      </c>
      <c r="Q242" s="9"/>
      <c r="R242" s="9"/>
      <c r="S242" s="10">
        <v>42030</v>
      </c>
      <c r="T242" s="10"/>
      <c r="U242" s="12">
        <v>42100</v>
      </c>
      <c r="V242" s="30">
        <v>6634002</v>
      </c>
      <c r="W242" s="20" t="s">
        <v>3959</v>
      </c>
      <c r="X242" s="16" t="s">
        <v>3960</v>
      </c>
      <c r="Y242" s="16"/>
      <c r="Z242" s="16"/>
      <c r="AA242" s="16"/>
      <c r="AB242" s="16"/>
      <c r="AC242" s="16"/>
      <c r="AD242" s="16"/>
      <c r="AE242" s="20" t="s">
        <v>3961</v>
      </c>
      <c r="AF242" s="20"/>
      <c r="AG242" s="31"/>
      <c r="AH242" s="31"/>
      <c r="AI242" s="32"/>
      <c r="AJ242" s="33">
        <v>42580</v>
      </c>
      <c r="AK242" s="33" t="s">
        <v>3792</v>
      </c>
      <c r="AL242" s="34">
        <v>42576</v>
      </c>
    </row>
    <row r="243" spans="1:38" x14ac:dyDescent="0.15">
      <c r="A243" s="38">
        <v>51561939</v>
      </c>
      <c r="B243" s="29" t="s">
        <v>3962</v>
      </c>
      <c r="C243" s="29" t="s">
        <v>3963</v>
      </c>
      <c r="D243" s="8" t="s">
        <v>3964</v>
      </c>
      <c r="E243" s="8" t="s">
        <v>3965</v>
      </c>
      <c r="F243" s="8"/>
      <c r="G243" s="8"/>
      <c r="H243" s="8" t="s">
        <v>2759</v>
      </c>
      <c r="I243" s="8"/>
      <c r="J243" s="9" t="s">
        <v>2751</v>
      </c>
      <c r="K243" s="8" t="s">
        <v>284</v>
      </c>
      <c r="L243" s="7" t="s">
        <v>59</v>
      </c>
      <c r="M243" s="7" t="s">
        <v>2565</v>
      </c>
      <c r="N243" s="8" t="s">
        <v>162</v>
      </c>
      <c r="O243" s="8" t="s">
        <v>163</v>
      </c>
      <c r="P243" s="8" t="s">
        <v>72</v>
      </c>
      <c r="Q243" s="8"/>
      <c r="R243" s="8"/>
      <c r="S243" s="10">
        <v>42138</v>
      </c>
      <c r="T243" s="10"/>
      <c r="U243" s="10">
        <v>42205</v>
      </c>
      <c r="V243" s="30">
        <v>6634113</v>
      </c>
      <c r="W243" s="39" t="s">
        <v>3966</v>
      </c>
      <c r="X243" s="39" t="s">
        <v>3967</v>
      </c>
      <c r="Y243" s="39"/>
      <c r="Z243" s="39"/>
      <c r="AA243" s="39"/>
      <c r="AB243" s="39"/>
      <c r="AC243" s="39"/>
      <c r="AD243" s="39"/>
      <c r="AE243" s="39" t="s">
        <v>3968</v>
      </c>
      <c r="AF243" s="39"/>
      <c r="AG243" s="31">
        <v>42542</v>
      </c>
      <c r="AH243" s="31"/>
      <c r="AI243" s="32"/>
      <c r="AJ243" s="33">
        <v>42565</v>
      </c>
      <c r="AK243" s="33" t="s">
        <v>3792</v>
      </c>
      <c r="AL243" s="34">
        <v>42562</v>
      </c>
    </row>
    <row r="244" spans="1:38" x14ac:dyDescent="0.15">
      <c r="A244" s="8">
        <v>51588226</v>
      </c>
      <c r="B244" s="29" t="s">
        <v>3969</v>
      </c>
      <c r="C244" s="29" t="s">
        <v>3970</v>
      </c>
      <c r="D244" s="8" t="s">
        <v>3971</v>
      </c>
      <c r="E244" s="8" t="s">
        <v>3972</v>
      </c>
      <c r="F244" s="8"/>
      <c r="G244" s="8"/>
      <c r="H244" s="9" t="s">
        <v>3383</v>
      </c>
      <c r="I244" s="9"/>
      <c r="J244" s="9" t="s">
        <v>3135</v>
      </c>
      <c r="K244" s="8" t="s">
        <v>284</v>
      </c>
      <c r="L244" s="7" t="s">
        <v>59</v>
      </c>
      <c r="M244" s="7" t="s">
        <v>2565</v>
      </c>
      <c r="N244" s="8" t="s">
        <v>3110</v>
      </c>
      <c r="O244" s="9" t="s">
        <v>163</v>
      </c>
      <c r="P244" s="8" t="s">
        <v>62</v>
      </c>
      <c r="Q244" s="9"/>
      <c r="R244" s="9"/>
      <c r="S244" s="10">
        <v>42358</v>
      </c>
      <c r="T244" s="10"/>
      <c r="U244" s="12"/>
      <c r="V244" s="30">
        <v>6624069</v>
      </c>
      <c r="W244" s="20" t="s">
        <v>3973</v>
      </c>
      <c r="X244" s="16" t="s">
        <v>3974</v>
      </c>
      <c r="Y244" s="16"/>
      <c r="Z244" s="16"/>
      <c r="AA244" s="16"/>
      <c r="AB244" s="16"/>
      <c r="AC244" s="16"/>
      <c r="AD244" s="16"/>
      <c r="AE244" s="20" t="s">
        <v>3975</v>
      </c>
      <c r="AF244" s="20"/>
      <c r="AG244" s="31">
        <v>42572</v>
      </c>
      <c r="AH244" s="31">
        <v>42584</v>
      </c>
      <c r="AI244" s="32"/>
      <c r="AJ244" s="33">
        <v>42585</v>
      </c>
      <c r="AK244" s="33" t="s">
        <v>3948</v>
      </c>
      <c r="AL244" s="34">
        <v>42583</v>
      </c>
    </row>
    <row r="245" spans="1:38" x14ac:dyDescent="0.15">
      <c r="A245" s="8">
        <v>51600397</v>
      </c>
      <c r="B245" s="29" t="s">
        <v>3976</v>
      </c>
      <c r="C245" s="29" t="s">
        <v>3977</v>
      </c>
      <c r="D245" s="8" t="s">
        <v>3978</v>
      </c>
      <c r="E245" s="8" t="s">
        <v>3979</v>
      </c>
      <c r="F245" s="8"/>
      <c r="G245" s="8"/>
      <c r="H245" s="9" t="s">
        <v>3516</v>
      </c>
      <c r="I245" s="9"/>
      <c r="J245" s="9" t="s">
        <v>3135</v>
      </c>
      <c r="K245" s="8" t="s">
        <v>284</v>
      </c>
      <c r="L245" s="7" t="s">
        <v>59</v>
      </c>
      <c r="M245" s="7" t="s">
        <v>2565</v>
      </c>
      <c r="N245" s="8" t="s">
        <v>3110</v>
      </c>
      <c r="O245" s="9" t="s">
        <v>61</v>
      </c>
      <c r="P245" s="8" t="s">
        <v>62</v>
      </c>
      <c r="Q245" s="9"/>
      <c r="R245" s="9"/>
      <c r="S245" s="10">
        <v>42446</v>
      </c>
      <c r="T245" s="10"/>
      <c r="U245" s="12"/>
      <c r="V245" s="30">
        <v>6624191</v>
      </c>
      <c r="W245" s="20" t="s">
        <v>3980</v>
      </c>
      <c r="X245" s="16" t="s">
        <v>3981</v>
      </c>
      <c r="Y245" s="16"/>
      <c r="Z245" s="16"/>
      <c r="AA245" s="16"/>
      <c r="AB245" s="16"/>
      <c r="AC245" s="16"/>
      <c r="AD245" s="16"/>
      <c r="AE245" s="20"/>
      <c r="AF245" s="20"/>
      <c r="AG245" s="31">
        <v>42562</v>
      </c>
      <c r="AH245" s="31">
        <v>42571</v>
      </c>
      <c r="AI245" s="32"/>
      <c r="AJ245" s="33">
        <v>42572</v>
      </c>
      <c r="AK245" s="33" t="s">
        <v>3792</v>
      </c>
      <c r="AL245" s="34">
        <v>42569</v>
      </c>
    </row>
    <row r="246" spans="1:38" x14ac:dyDescent="0.15">
      <c r="A246" s="8">
        <v>51615828</v>
      </c>
      <c r="B246" s="29" t="s">
        <v>3982</v>
      </c>
      <c r="C246" s="29" t="s">
        <v>3983</v>
      </c>
      <c r="D246" s="8" t="s">
        <v>3984</v>
      </c>
      <c r="E246" s="8" t="s">
        <v>1955</v>
      </c>
      <c r="F246" s="8"/>
      <c r="G246" s="8"/>
      <c r="H246" s="9" t="s">
        <v>3589</v>
      </c>
      <c r="I246" s="9"/>
      <c r="J246" s="9" t="s">
        <v>2987</v>
      </c>
      <c r="K246" s="8" t="s">
        <v>284</v>
      </c>
      <c r="L246" s="7" t="s">
        <v>2907</v>
      </c>
      <c r="M246" s="7" t="s">
        <v>2565</v>
      </c>
      <c r="N246" s="8" t="s">
        <v>162</v>
      </c>
      <c r="O246" s="9" t="s">
        <v>188</v>
      </c>
      <c r="P246" s="8" t="s">
        <v>72</v>
      </c>
      <c r="Q246" s="9"/>
      <c r="R246" s="9"/>
      <c r="S246" s="10"/>
      <c r="T246" s="10"/>
      <c r="U246" s="12"/>
      <c r="V246" s="30">
        <v>6624332</v>
      </c>
      <c r="W246" s="20" t="s">
        <v>3985</v>
      </c>
      <c r="X246" s="16" t="s">
        <v>3986</v>
      </c>
      <c r="Y246" s="16"/>
      <c r="Z246" s="16"/>
      <c r="AA246" s="16"/>
      <c r="AB246" s="16"/>
      <c r="AC246" s="16"/>
      <c r="AD246" s="16"/>
      <c r="AE246" s="20" t="s">
        <v>3987</v>
      </c>
      <c r="AF246" s="20" t="s">
        <v>3988</v>
      </c>
      <c r="AG246" s="31"/>
      <c r="AH246" s="31"/>
      <c r="AI246" s="32"/>
      <c r="AJ246" s="33">
        <v>42586</v>
      </c>
      <c r="AK246" s="33" t="s">
        <v>3948</v>
      </c>
      <c r="AL246" s="34">
        <v>42583</v>
      </c>
    </row>
    <row r="247" spans="1:38" x14ac:dyDescent="0.15">
      <c r="A247" s="38">
        <v>51612135</v>
      </c>
      <c r="B247" s="29" t="s">
        <v>3989</v>
      </c>
      <c r="C247" s="29" t="s">
        <v>3990</v>
      </c>
      <c r="D247" s="8" t="s">
        <v>3991</v>
      </c>
      <c r="E247" s="8" t="s">
        <v>3992</v>
      </c>
      <c r="F247" s="8"/>
      <c r="G247" s="8"/>
      <c r="H247" s="9" t="s">
        <v>3939</v>
      </c>
      <c r="I247" s="9"/>
      <c r="J247" s="9" t="s">
        <v>2987</v>
      </c>
      <c r="K247" s="8" t="s">
        <v>284</v>
      </c>
      <c r="L247" s="7" t="s">
        <v>2745</v>
      </c>
      <c r="M247" s="7" t="s">
        <v>2565</v>
      </c>
      <c r="N247" s="8" t="s">
        <v>3110</v>
      </c>
      <c r="O247" s="9" t="s">
        <v>131</v>
      </c>
      <c r="P247" s="8" t="s">
        <v>62</v>
      </c>
      <c r="Q247" s="9"/>
      <c r="R247" s="9"/>
      <c r="S247" s="10">
        <v>42508</v>
      </c>
      <c r="T247" s="10"/>
      <c r="U247" s="12"/>
      <c r="V247" s="30"/>
      <c r="W247" s="20"/>
      <c r="X247" s="20" t="s">
        <v>3993</v>
      </c>
      <c r="Y247" s="20"/>
      <c r="Z247" s="20"/>
      <c r="AA247" s="20"/>
      <c r="AB247" s="20"/>
      <c r="AC247" s="20"/>
      <c r="AD247" s="20"/>
      <c r="AE247" s="20"/>
      <c r="AF247" s="20"/>
      <c r="AG247" s="31"/>
      <c r="AH247" s="31"/>
      <c r="AI247" s="32"/>
      <c r="AJ247" s="33">
        <v>42587</v>
      </c>
      <c r="AK247" s="33" t="s">
        <v>3948</v>
      </c>
      <c r="AL247" s="34">
        <v>42583</v>
      </c>
    </row>
    <row r="248" spans="1:38" x14ac:dyDescent="0.15">
      <c r="A248" s="8">
        <v>51579686</v>
      </c>
      <c r="B248" s="29" t="s">
        <v>3994</v>
      </c>
      <c r="C248" s="29" t="s">
        <v>3995</v>
      </c>
      <c r="D248" s="8" t="s">
        <v>3996</v>
      </c>
      <c r="E248" s="8" t="s">
        <v>3997</v>
      </c>
      <c r="F248" s="8"/>
      <c r="G248" s="8"/>
      <c r="H248" s="9" t="s">
        <v>3516</v>
      </c>
      <c r="I248" s="9"/>
      <c r="J248" s="9" t="s">
        <v>150</v>
      </c>
      <c r="K248" s="8" t="s">
        <v>284</v>
      </c>
      <c r="L248" s="7" t="s">
        <v>59</v>
      </c>
      <c r="M248" s="7" t="s">
        <v>2565</v>
      </c>
      <c r="N248" s="8" t="s">
        <v>3110</v>
      </c>
      <c r="O248" s="9" t="s">
        <v>93</v>
      </c>
      <c r="P248" s="8" t="s">
        <v>62</v>
      </c>
      <c r="Q248" s="9"/>
      <c r="R248" s="9"/>
      <c r="S248" s="10">
        <v>42271</v>
      </c>
      <c r="T248" s="10"/>
      <c r="U248" s="12"/>
      <c r="V248" s="30">
        <v>6624079</v>
      </c>
      <c r="W248" s="20" t="s">
        <v>2925</v>
      </c>
      <c r="X248" s="16" t="s">
        <v>3998</v>
      </c>
      <c r="Y248" s="16"/>
      <c r="Z248" s="16"/>
      <c r="AA248" s="16"/>
      <c r="AB248" s="16"/>
      <c r="AC248" s="16"/>
      <c r="AD248" s="16"/>
      <c r="AE248" s="20" t="s">
        <v>3999</v>
      </c>
      <c r="AF248" s="20"/>
      <c r="AG248" s="31"/>
      <c r="AH248" s="31"/>
      <c r="AI248" s="32"/>
      <c r="AJ248" s="33">
        <v>42594</v>
      </c>
      <c r="AK248" s="33" t="s">
        <v>3948</v>
      </c>
      <c r="AL248" s="34">
        <v>42590</v>
      </c>
    </row>
    <row r="249" spans="1:38" x14ac:dyDescent="0.15">
      <c r="A249" s="8">
        <v>51600384</v>
      </c>
      <c r="B249" s="29" t="s">
        <v>4000</v>
      </c>
      <c r="C249" s="29" t="s">
        <v>4001</v>
      </c>
      <c r="D249" s="8" t="s">
        <v>4002</v>
      </c>
      <c r="E249" s="8" t="s">
        <v>4003</v>
      </c>
      <c r="F249" s="8"/>
      <c r="G249" s="8"/>
      <c r="H249" s="9" t="s">
        <v>3509</v>
      </c>
      <c r="I249" s="9"/>
      <c r="J249" s="9" t="s">
        <v>559</v>
      </c>
      <c r="K249" s="8" t="s">
        <v>58</v>
      </c>
      <c r="L249" s="7" t="s">
        <v>59</v>
      </c>
      <c r="M249" s="7" t="s">
        <v>3811</v>
      </c>
      <c r="N249" s="8" t="s">
        <v>3110</v>
      </c>
      <c r="O249" s="9" t="s">
        <v>61</v>
      </c>
      <c r="P249" s="8" t="s">
        <v>62</v>
      </c>
      <c r="Q249" s="9"/>
      <c r="R249" s="9"/>
      <c r="S249" s="10">
        <v>42446</v>
      </c>
      <c r="T249" s="10"/>
      <c r="U249" s="12"/>
      <c r="V249" s="30">
        <v>6624192</v>
      </c>
      <c r="W249" s="20" t="s">
        <v>4004</v>
      </c>
      <c r="X249" s="16" t="s">
        <v>4005</v>
      </c>
      <c r="Y249" s="16"/>
      <c r="Z249" s="16"/>
      <c r="AA249" s="16"/>
      <c r="AB249" s="16"/>
      <c r="AC249" s="16"/>
      <c r="AD249" s="16"/>
      <c r="AE249" s="20" t="s">
        <v>4004</v>
      </c>
      <c r="AF249" s="20" t="s">
        <v>4004</v>
      </c>
      <c r="AG249" s="31"/>
      <c r="AH249" s="31"/>
      <c r="AI249" s="32" t="s">
        <v>4006</v>
      </c>
      <c r="AJ249" s="33">
        <v>42507</v>
      </c>
      <c r="AK249" s="33" t="s">
        <v>3504</v>
      </c>
      <c r="AL249" s="34">
        <v>42506</v>
      </c>
    </row>
    <row r="250" spans="1:38" x14ac:dyDescent="0.15">
      <c r="A250" s="8">
        <v>51615294</v>
      </c>
      <c r="B250" s="29" t="s">
        <v>4007</v>
      </c>
      <c r="C250" s="29" t="s">
        <v>4008</v>
      </c>
      <c r="D250" s="8" t="s">
        <v>4009</v>
      </c>
      <c r="E250" s="8" t="s">
        <v>4010</v>
      </c>
      <c r="F250" s="8"/>
      <c r="G250" s="8"/>
      <c r="H250" s="9" t="s">
        <v>4011</v>
      </c>
      <c r="I250" s="9"/>
      <c r="J250" s="9" t="s">
        <v>2987</v>
      </c>
      <c r="K250" s="8" t="s">
        <v>284</v>
      </c>
      <c r="L250" s="7" t="s">
        <v>2907</v>
      </c>
      <c r="M250" s="7" t="s">
        <v>3811</v>
      </c>
      <c r="N250" s="8" t="s">
        <v>162</v>
      </c>
      <c r="O250" s="9" t="s">
        <v>188</v>
      </c>
      <c r="P250" s="8" t="s">
        <v>72</v>
      </c>
      <c r="Q250" s="9"/>
      <c r="R250" s="9"/>
      <c r="S250" s="10">
        <v>42530</v>
      </c>
      <c r="T250" s="10">
        <v>42576</v>
      </c>
      <c r="U250" s="12">
        <v>42590</v>
      </c>
      <c r="V250" s="30">
        <v>6624333</v>
      </c>
      <c r="W250" s="20" t="s">
        <v>4012</v>
      </c>
      <c r="X250" s="16" t="s">
        <v>4013</v>
      </c>
      <c r="Y250" s="16"/>
      <c r="Z250" s="16"/>
      <c r="AA250" s="16"/>
      <c r="AB250" s="16"/>
      <c r="AC250" s="16"/>
      <c r="AD250" s="16"/>
      <c r="AE250" s="20" t="s">
        <v>4014</v>
      </c>
      <c r="AF250" s="20" t="s">
        <v>4015</v>
      </c>
      <c r="AG250" s="31"/>
      <c r="AH250" s="31"/>
      <c r="AI250" s="32" t="s">
        <v>4016</v>
      </c>
      <c r="AJ250" s="33">
        <v>42597</v>
      </c>
      <c r="AK250" s="33" t="s">
        <v>3948</v>
      </c>
      <c r="AL250" s="34">
        <v>42597</v>
      </c>
    </row>
    <row r="251" spans="1:38" x14ac:dyDescent="0.15">
      <c r="A251" s="35">
        <v>51554925</v>
      </c>
      <c r="B251" s="40" t="s">
        <v>4017</v>
      </c>
      <c r="C251" s="40" t="s">
        <v>4018</v>
      </c>
      <c r="D251" s="35" t="s">
        <v>4019</v>
      </c>
      <c r="E251" s="35" t="s">
        <v>4020</v>
      </c>
      <c r="F251" s="35"/>
      <c r="G251" s="35"/>
      <c r="H251" s="41" t="s">
        <v>2578</v>
      </c>
      <c r="I251" s="41"/>
      <c r="J251" s="41" t="s">
        <v>3912</v>
      </c>
      <c r="K251" s="35" t="s">
        <v>284</v>
      </c>
      <c r="L251" s="42" t="s">
        <v>59</v>
      </c>
      <c r="M251" s="42" t="s">
        <v>2565</v>
      </c>
      <c r="N251" s="35" t="s">
        <v>496</v>
      </c>
      <c r="O251" s="41" t="s">
        <v>394</v>
      </c>
      <c r="P251" s="35" t="s">
        <v>62</v>
      </c>
      <c r="Q251" s="41"/>
      <c r="R251" s="41"/>
      <c r="S251" s="43">
        <v>42095</v>
      </c>
      <c r="T251" s="43"/>
      <c r="U251" s="44">
        <v>42135</v>
      </c>
      <c r="V251" s="45">
        <v>6634073</v>
      </c>
      <c r="W251" s="46" t="s">
        <v>4021</v>
      </c>
      <c r="X251" s="47" t="s">
        <v>4022</v>
      </c>
      <c r="Y251" s="47"/>
      <c r="Z251" s="47"/>
      <c r="AA251" s="47"/>
      <c r="AB251" s="47"/>
      <c r="AC251" s="47"/>
      <c r="AD251" s="47"/>
      <c r="AE251" s="46" t="s">
        <v>4023</v>
      </c>
      <c r="AF251" s="46"/>
      <c r="AG251" s="48"/>
      <c r="AH251" s="48"/>
      <c r="AI251" s="49" t="s">
        <v>4024</v>
      </c>
      <c r="AJ251" s="50">
        <v>42598</v>
      </c>
      <c r="AK251" s="50" t="s">
        <v>3948</v>
      </c>
      <c r="AL251" s="51">
        <v>42597</v>
      </c>
    </row>
    <row r="252" spans="1:38" x14ac:dyDescent="0.15">
      <c r="A252" s="35">
        <v>51556044</v>
      </c>
      <c r="B252" s="40" t="s">
        <v>4025</v>
      </c>
      <c r="C252" s="40" t="s">
        <v>4026</v>
      </c>
      <c r="D252" s="35" t="s">
        <v>4027</v>
      </c>
      <c r="E252" s="35" t="s">
        <v>4028</v>
      </c>
      <c r="F252" s="35"/>
      <c r="G252" s="35"/>
      <c r="H252" s="41" t="s">
        <v>2893</v>
      </c>
      <c r="I252" s="41"/>
      <c r="J252" s="41" t="s">
        <v>2751</v>
      </c>
      <c r="K252" s="35" t="s">
        <v>58</v>
      </c>
      <c r="L252" s="42" t="s">
        <v>59</v>
      </c>
      <c r="M252" s="42" t="s">
        <v>1080</v>
      </c>
      <c r="N252" s="35" t="s">
        <v>162</v>
      </c>
      <c r="O252" s="41" t="s">
        <v>93</v>
      </c>
      <c r="P252" s="35" t="s">
        <v>72</v>
      </c>
      <c r="Q252" s="41"/>
      <c r="R252" s="41"/>
      <c r="S252" s="43">
        <v>42100</v>
      </c>
      <c r="T252" s="43"/>
      <c r="U252" s="44">
        <v>42149</v>
      </c>
      <c r="V252" s="45">
        <v>6634091</v>
      </c>
      <c r="W252" s="46" t="s">
        <v>4029</v>
      </c>
      <c r="X252" s="47" t="s">
        <v>4030</v>
      </c>
      <c r="Y252" s="47"/>
      <c r="Z252" s="47"/>
      <c r="AA252" s="47"/>
      <c r="AB252" s="47"/>
      <c r="AC252" s="47"/>
      <c r="AD252" s="47"/>
      <c r="AE252" s="46" t="s">
        <v>4031</v>
      </c>
      <c r="AF252" s="46"/>
      <c r="AG252" s="48"/>
      <c r="AH252" s="48">
        <v>42598</v>
      </c>
      <c r="AI252" s="49"/>
      <c r="AJ252" s="50">
        <v>42599</v>
      </c>
      <c r="AK252" s="50" t="s">
        <v>3948</v>
      </c>
      <c r="AL252" s="51">
        <v>42597</v>
      </c>
    </row>
    <row r="253" spans="1:38" x14ac:dyDescent="0.15">
      <c r="A253" s="35">
        <v>51550750</v>
      </c>
      <c r="B253" s="40" t="s">
        <v>4032</v>
      </c>
      <c r="C253" s="40" t="s">
        <v>4033</v>
      </c>
      <c r="D253" s="35" t="s">
        <v>4034</v>
      </c>
      <c r="E253" s="35" t="s">
        <v>777</v>
      </c>
      <c r="F253" s="35"/>
      <c r="G253" s="35"/>
      <c r="H253" s="41" t="s">
        <v>2893</v>
      </c>
      <c r="I253" s="41"/>
      <c r="J253" s="41" t="s">
        <v>2751</v>
      </c>
      <c r="K253" s="35" t="s">
        <v>58</v>
      </c>
      <c r="L253" s="42" t="s">
        <v>59</v>
      </c>
      <c r="M253" s="42" t="s">
        <v>38</v>
      </c>
      <c r="N253" s="35" t="s">
        <v>162</v>
      </c>
      <c r="O253" s="41" t="s">
        <v>93</v>
      </c>
      <c r="P253" s="35" t="s">
        <v>72</v>
      </c>
      <c r="Q253" s="41"/>
      <c r="R253" s="41"/>
      <c r="S253" s="43">
        <v>42066</v>
      </c>
      <c r="T253" s="43"/>
      <c r="U253" s="44">
        <v>42149</v>
      </c>
      <c r="V253" s="45">
        <v>6634095</v>
      </c>
      <c r="W253" s="46" t="s">
        <v>4035</v>
      </c>
      <c r="X253" s="47" t="s">
        <v>4036</v>
      </c>
      <c r="Y253" s="47"/>
      <c r="Z253" s="47"/>
      <c r="AA253" s="47"/>
      <c r="AB253" s="47"/>
      <c r="AC253" s="47"/>
      <c r="AD253" s="47"/>
      <c r="AE253" s="46" t="s">
        <v>4037</v>
      </c>
      <c r="AF253" s="46"/>
      <c r="AG253" s="48"/>
      <c r="AH253" s="48">
        <v>42598</v>
      </c>
      <c r="AI253" s="49" t="s">
        <v>4038</v>
      </c>
      <c r="AJ253" s="50">
        <v>42599</v>
      </c>
      <c r="AK253" s="50" t="s">
        <v>3948</v>
      </c>
      <c r="AL253" s="51">
        <v>42597</v>
      </c>
    </row>
    <row r="254" spans="1:38" x14ac:dyDescent="0.15">
      <c r="A254" s="35">
        <v>51611761</v>
      </c>
      <c r="B254" s="40" t="s">
        <v>4039</v>
      </c>
      <c r="C254" s="40" t="s">
        <v>4040</v>
      </c>
      <c r="D254" s="35" t="s">
        <v>4041</v>
      </c>
      <c r="E254" s="35" t="s">
        <v>82</v>
      </c>
      <c r="F254" s="35"/>
      <c r="G254" s="35"/>
      <c r="H254" s="41" t="s">
        <v>4042</v>
      </c>
      <c r="I254" s="41"/>
      <c r="J254" s="41" t="s">
        <v>2729</v>
      </c>
      <c r="K254" s="35" t="s">
        <v>284</v>
      </c>
      <c r="L254" s="42" t="s">
        <v>2745</v>
      </c>
      <c r="M254" s="42" t="s">
        <v>4043</v>
      </c>
      <c r="N254" s="35" t="s">
        <v>151</v>
      </c>
      <c r="O254" s="41" t="s">
        <v>437</v>
      </c>
      <c r="P254" s="35" t="s">
        <v>62</v>
      </c>
      <c r="Q254" s="41"/>
      <c r="R254" s="41"/>
      <c r="S254" s="43">
        <v>42508</v>
      </c>
      <c r="T254" s="43">
        <v>42562</v>
      </c>
      <c r="U254" s="44"/>
      <c r="V254" s="45">
        <v>6624297</v>
      </c>
      <c r="W254" s="46" t="s">
        <v>4044</v>
      </c>
      <c r="X254" s="47"/>
      <c r="Y254" s="47"/>
      <c r="Z254" s="47"/>
      <c r="AA254" s="47"/>
      <c r="AB254" s="47"/>
      <c r="AC254" s="47"/>
      <c r="AD254" s="47"/>
      <c r="AE254" s="46"/>
      <c r="AF254" s="46"/>
      <c r="AG254" s="48">
        <v>42591</v>
      </c>
      <c r="AH254" s="48">
        <v>42599</v>
      </c>
      <c r="AI254" s="49" t="s">
        <v>4045</v>
      </c>
      <c r="AJ254" s="50">
        <v>42600</v>
      </c>
      <c r="AK254" s="50" t="s">
        <v>3948</v>
      </c>
      <c r="AL254" s="51">
        <v>42597</v>
      </c>
    </row>
    <row r="255" spans="1:38" x14ac:dyDescent="0.15">
      <c r="A255" s="35">
        <v>51594998</v>
      </c>
      <c r="B255" s="40" t="s">
        <v>4046</v>
      </c>
      <c r="C255" s="40" t="s">
        <v>4047</v>
      </c>
      <c r="D255" s="35" t="s">
        <v>4048</v>
      </c>
      <c r="E255" s="35" t="s">
        <v>256</v>
      </c>
      <c r="F255" s="35"/>
      <c r="G255" s="35"/>
      <c r="H255" s="41" t="s">
        <v>2893</v>
      </c>
      <c r="I255" s="41"/>
      <c r="J255" s="41" t="s">
        <v>2751</v>
      </c>
      <c r="K255" s="35" t="s">
        <v>284</v>
      </c>
      <c r="L255" s="42" t="s">
        <v>59</v>
      </c>
      <c r="M255" s="42" t="s">
        <v>3811</v>
      </c>
      <c r="N255" s="35" t="s">
        <v>162</v>
      </c>
      <c r="O255" s="41" t="s">
        <v>61</v>
      </c>
      <c r="P255" s="35" t="s">
        <v>72</v>
      </c>
      <c r="Q255" s="41"/>
      <c r="R255" s="41"/>
      <c r="S255" s="43">
        <v>42415</v>
      </c>
      <c r="T255" s="43"/>
      <c r="U255" s="44"/>
      <c r="V255" s="45">
        <v>6624152</v>
      </c>
      <c r="W255" s="46" t="s">
        <v>4049</v>
      </c>
      <c r="X255" s="47" t="s">
        <v>4050</v>
      </c>
      <c r="Y255" s="47"/>
      <c r="Z255" s="47"/>
      <c r="AA255" s="47"/>
      <c r="AB255" s="47"/>
      <c r="AC255" s="47"/>
      <c r="AD255" s="47"/>
      <c r="AE255" s="46" t="s">
        <v>4051</v>
      </c>
      <c r="AF255" s="46"/>
      <c r="AG255" s="48"/>
      <c r="AH255" s="48">
        <v>42598</v>
      </c>
      <c r="AI255" s="49"/>
      <c r="AJ255" s="50">
        <v>42599</v>
      </c>
      <c r="AK255" s="50" t="s">
        <v>3948</v>
      </c>
      <c r="AL255" s="51">
        <v>42597</v>
      </c>
    </row>
    <row r="256" spans="1:38" x14ac:dyDescent="0.15">
      <c r="A256" s="35">
        <v>51609029</v>
      </c>
      <c r="B256" s="40" t="s">
        <v>4052</v>
      </c>
      <c r="C256" s="40" t="s">
        <v>4053</v>
      </c>
      <c r="D256" s="35" t="s">
        <v>4054</v>
      </c>
      <c r="E256" s="35" t="s">
        <v>4055</v>
      </c>
      <c r="F256" s="35"/>
      <c r="G256" s="35"/>
      <c r="H256" s="41" t="s">
        <v>4011</v>
      </c>
      <c r="I256" s="41"/>
      <c r="J256" s="41" t="s">
        <v>2987</v>
      </c>
      <c r="K256" s="35" t="s">
        <v>284</v>
      </c>
      <c r="L256" s="42" t="s">
        <v>2745</v>
      </c>
      <c r="M256" s="42" t="s">
        <v>4043</v>
      </c>
      <c r="N256" s="35" t="s">
        <v>334</v>
      </c>
      <c r="O256" s="41" t="s">
        <v>344</v>
      </c>
      <c r="P256" s="35" t="s">
        <v>72</v>
      </c>
      <c r="Q256" s="41"/>
      <c r="R256" s="41"/>
      <c r="S256" s="43">
        <v>42488</v>
      </c>
      <c r="T256" s="43"/>
      <c r="U256" s="44"/>
      <c r="V256" s="45">
        <v>6624257</v>
      </c>
      <c r="W256" s="46" t="s">
        <v>4056</v>
      </c>
      <c r="X256" s="47" t="s">
        <v>4057</v>
      </c>
      <c r="Y256" s="47"/>
      <c r="Z256" s="47"/>
      <c r="AA256" s="47"/>
      <c r="AB256" s="47"/>
      <c r="AC256" s="47"/>
      <c r="AD256" s="47"/>
      <c r="AE256" s="46"/>
      <c r="AF256" s="46"/>
      <c r="AG256" s="48">
        <v>42564</v>
      </c>
      <c r="AH256" s="48">
        <v>42565</v>
      </c>
      <c r="AI256" s="49"/>
      <c r="AJ256" s="50">
        <v>42566</v>
      </c>
      <c r="AK256" s="50" t="s">
        <v>3792</v>
      </c>
      <c r="AL256" s="51">
        <v>42562</v>
      </c>
    </row>
    <row r="257" spans="1:38" x14ac:dyDescent="0.15">
      <c r="A257" s="35">
        <v>51612136</v>
      </c>
      <c r="B257" s="40" t="s">
        <v>4058</v>
      </c>
      <c r="C257" s="40" t="s">
        <v>4059</v>
      </c>
      <c r="D257" s="35" t="s">
        <v>3964</v>
      </c>
      <c r="E257" s="35" t="s">
        <v>4060</v>
      </c>
      <c r="F257" s="35"/>
      <c r="G257" s="35"/>
      <c r="H257" s="41" t="s">
        <v>2814</v>
      </c>
      <c r="I257" s="41"/>
      <c r="J257" s="41" t="s">
        <v>2658</v>
      </c>
      <c r="K257" s="35" t="s">
        <v>58</v>
      </c>
      <c r="L257" s="42" t="s">
        <v>2745</v>
      </c>
      <c r="M257" s="42" t="s">
        <v>4043</v>
      </c>
      <c r="N257" s="35" t="s">
        <v>151</v>
      </c>
      <c r="O257" s="41" t="s">
        <v>437</v>
      </c>
      <c r="P257" s="35" t="s">
        <v>62</v>
      </c>
      <c r="Q257" s="41" t="s">
        <v>4061</v>
      </c>
      <c r="R257" s="41"/>
      <c r="S257" s="43">
        <v>42508</v>
      </c>
      <c r="T257" s="43">
        <v>42562</v>
      </c>
      <c r="U257" s="44"/>
      <c r="V257" s="45">
        <v>6624305</v>
      </c>
      <c r="W257" s="46" t="s">
        <v>4061</v>
      </c>
      <c r="X257" s="47"/>
      <c r="Y257" s="47"/>
      <c r="Z257" s="47"/>
      <c r="AA257" s="47"/>
      <c r="AB257" s="47"/>
      <c r="AC257" s="47"/>
      <c r="AD257" s="47"/>
      <c r="AE257" s="46"/>
      <c r="AF257" s="46"/>
      <c r="AG257" s="48"/>
      <c r="AH257" s="48">
        <v>42591</v>
      </c>
      <c r="AI257" s="49" t="s">
        <v>4062</v>
      </c>
      <c r="AJ257" s="50">
        <v>42598</v>
      </c>
      <c r="AK257" s="50" t="s">
        <v>3948</v>
      </c>
      <c r="AL257" s="51">
        <v>42597</v>
      </c>
    </row>
    <row r="258" spans="1:38" x14ac:dyDescent="0.15">
      <c r="A258" s="35">
        <v>51607266</v>
      </c>
      <c r="B258" s="40" t="s">
        <v>4063</v>
      </c>
      <c r="C258" s="40" t="s">
        <v>4064</v>
      </c>
      <c r="D258" s="35" t="s">
        <v>4065</v>
      </c>
      <c r="E258" s="35" t="s">
        <v>4066</v>
      </c>
      <c r="F258" s="35"/>
      <c r="G258" s="35"/>
      <c r="H258" s="41" t="s">
        <v>2814</v>
      </c>
      <c r="I258" s="41"/>
      <c r="J258" s="41" t="s">
        <v>2658</v>
      </c>
      <c r="K258" s="35" t="s">
        <v>58</v>
      </c>
      <c r="L258" s="42" t="s">
        <v>59</v>
      </c>
      <c r="M258" s="42" t="s">
        <v>4043</v>
      </c>
      <c r="N258" s="35" t="s">
        <v>151</v>
      </c>
      <c r="O258" s="41" t="s">
        <v>344</v>
      </c>
      <c r="P258" s="35" t="s">
        <v>62</v>
      </c>
      <c r="Q258" s="41"/>
      <c r="R258" s="41"/>
      <c r="S258" s="43">
        <v>42474</v>
      </c>
      <c r="T258" s="43">
        <v>42541</v>
      </c>
      <c r="U258" s="44"/>
      <c r="V258" s="45">
        <v>6624227</v>
      </c>
      <c r="W258" s="46" t="s">
        <v>4067</v>
      </c>
      <c r="X258" s="47" t="s">
        <v>4068</v>
      </c>
      <c r="Y258" s="47"/>
      <c r="Z258" s="47"/>
      <c r="AA258" s="47"/>
      <c r="AB258" s="47"/>
      <c r="AC258" s="47"/>
      <c r="AD258" s="47"/>
      <c r="AE258" s="46"/>
      <c r="AF258" s="46"/>
      <c r="AG258" s="48">
        <v>42523</v>
      </c>
      <c r="AH258" s="48"/>
      <c r="AI258" s="49"/>
      <c r="AJ258" s="50">
        <v>42534</v>
      </c>
      <c r="AK258" s="50" t="s">
        <v>3654</v>
      </c>
      <c r="AL258" s="51">
        <v>42534</v>
      </c>
    </row>
    <row r="259" spans="1:38" x14ac:dyDescent="0.15">
      <c r="A259" s="35">
        <v>51588234</v>
      </c>
      <c r="B259" s="40" t="s">
        <v>4069</v>
      </c>
      <c r="C259" s="40" t="s">
        <v>4070</v>
      </c>
      <c r="D259" s="35" t="s">
        <v>4071</v>
      </c>
      <c r="E259" s="35" t="s">
        <v>4072</v>
      </c>
      <c r="F259" s="35"/>
      <c r="G259" s="35"/>
      <c r="H259" s="41" t="s">
        <v>3509</v>
      </c>
      <c r="I259" s="41"/>
      <c r="J259" s="41" t="s">
        <v>559</v>
      </c>
      <c r="K259" s="35" t="s">
        <v>284</v>
      </c>
      <c r="L259" s="42" t="s">
        <v>59</v>
      </c>
      <c r="M259" s="42" t="s">
        <v>2565</v>
      </c>
      <c r="N259" s="35" t="s">
        <v>3110</v>
      </c>
      <c r="O259" s="41" t="s">
        <v>93</v>
      </c>
      <c r="P259" s="35" t="s">
        <v>62</v>
      </c>
      <c r="Q259" s="41"/>
      <c r="R259" s="41"/>
      <c r="S259" s="43">
        <v>42348</v>
      </c>
      <c r="T259" s="43"/>
      <c r="U259" s="44"/>
      <c r="V259" s="45">
        <v>6624078</v>
      </c>
      <c r="W259" s="46" t="s">
        <v>4073</v>
      </c>
      <c r="X259" s="47" t="s">
        <v>4074</v>
      </c>
      <c r="Y259" s="47"/>
      <c r="Z259" s="47"/>
      <c r="AA259" s="47"/>
      <c r="AB259" s="47"/>
      <c r="AC259" s="47"/>
      <c r="AD259" s="47"/>
      <c r="AE259" s="46" t="s">
        <v>4075</v>
      </c>
      <c r="AF259" s="46"/>
      <c r="AG259" s="48"/>
      <c r="AH259" s="48"/>
      <c r="AI259" s="49"/>
      <c r="AJ259" s="50">
        <v>42600</v>
      </c>
      <c r="AK259" s="50" t="s">
        <v>3948</v>
      </c>
      <c r="AL259" s="51">
        <v>42597</v>
      </c>
    </row>
    <row r="260" spans="1:38" x14ac:dyDescent="0.15">
      <c r="A260" s="35">
        <v>51584120</v>
      </c>
      <c r="B260" s="40" t="s">
        <v>4076</v>
      </c>
      <c r="C260" s="40" t="s">
        <v>4077</v>
      </c>
      <c r="D260" s="35" t="s">
        <v>4078</v>
      </c>
      <c r="E260" s="35" t="s">
        <v>4079</v>
      </c>
      <c r="F260" s="35"/>
      <c r="G260" s="35"/>
      <c r="H260" s="41" t="s">
        <v>2704</v>
      </c>
      <c r="I260" s="41"/>
      <c r="J260" s="41" t="s">
        <v>2658</v>
      </c>
      <c r="K260" s="35" t="s">
        <v>58</v>
      </c>
      <c r="L260" s="42" t="s">
        <v>59</v>
      </c>
      <c r="M260" s="42" t="s">
        <v>2565</v>
      </c>
      <c r="N260" s="35" t="s">
        <v>151</v>
      </c>
      <c r="O260" s="41" t="s">
        <v>704</v>
      </c>
      <c r="P260" s="35" t="s">
        <v>62</v>
      </c>
      <c r="Q260" s="41"/>
      <c r="R260" s="41"/>
      <c r="S260" s="43">
        <v>42307</v>
      </c>
      <c r="T260" s="43"/>
      <c r="U260" s="44"/>
      <c r="V260" s="45">
        <v>6624038</v>
      </c>
      <c r="W260" s="46" t="s">
        <v>4080</v>
      </c>
      <c r="X260" s="47" t="s">
        <v>4081</v>
      </c>
      <c r="Y260" s="47"/>
      <c r="Z260" s="47"/>
      <c r="AA260" s="47"/>
      <c r="AB260" s="47"/>
      <c r="AC260" s="47"/>
      <c r="AD260" s="47"/>
      <c r="AE260" s="46" t="s">
        <v>4082</v>
      </c>
      <c r="AF260" s="46"/>
      <c r="AG260" s="48"/>
      <c r="AH260" s="48">
        <v>42605</v>
      </c>
      <c r="AI260" s="49"/>
      <c r="AJ260" s="50">
        <v>42606</v>
      </c>
      <c r="AK260" s="50" t="s">
        <v>3948</v>
      </c>
      <c r="AL260" s="51">
        <v>42604</v>
      </c>
    </row>
    <row r="261" spans="1:38" x14ac:dyDescent="0.15">
      <c r="A261" s="35">
        <v>51575800</v>
      </c>
      <c r="B261" s="40" t="s">
        <v>4083</v>
      </c>
      <c r="C261" s="40" t="s">
        <v>4084</v>
      </c>
      <c r="D261" s="35" t="s">
        <v>4085</v>
      </c>
      <c r="E261" s="35" t="s">
        <v>4086</v>
      </c>
      <c r="F261" s="35"/>
      <c r="G261" s="35"/>
      <c r="H261" s="41" t="s">
        <v>2704</v>
      </c>
      <c r="I261" s="41"/>
      <c r="J261" s="41" t="s">
        <v>2658</v>
      </c>
      <c r="K261" s="35" t="s">
        <v>58</v>
      </c>
      <c r="L261" s="42" t="s">
        <v>59</v>
      </c>
      <c r="M261" s="42" t="s">
        <v>2565</v>
      </c>
      <c r="N261" s="35" t="s">
        <v>151</v>
      </c>
      <c r="O261" s="41" t="s">
        <v>61</v>
      </c>
      <c r="P261" s="35" t="s">
        <v>62</v>
      </c>
      <c r="Q261" s="41"/>
      <c r="R261" s="41"/>
      <c r="S261" s="43">
        <v>42230</v>
      </c>
      <c r="T261" s="43"/>
      <c r="U261" s="44"/>
      <c r="V261" s="45">
        <v>6634275</v>
      </c>
      <c r="W261" s="46" t="s">
        <v>4087</v>
      </c>
      <c r="X261" s="47" t="s">
        <v>4088</v>
      </c>
      <c r="Y261" s="47"/>
      <c r="Z261" s="47"/>
      <c r="AA261" s="47"/>
      <c r="AB261" s="47"/>
      <c r="AC261" s="47"/>
      <c r="AD261" s="47"/>
      <c r="AE261" s="46" t="s">
        <v>4089</v>
      </c>
      <c r="AF261" s="46"/>
      <c r="AG261" s="48"/>
      <c r="AH261" s="48">
        <v>42605</v>
      </c>
      <c r="AI261" s="49"/>
      <c r="AJ261" s="50">
        <v>42606</v>
      </c>
      <c r="AK261" s="50" t="s">
        <v>3948</v>
      </c>
      <c r="AL261" s="51">
        <v>42604</v>
      </c>
    </row>
    <row r="262" spans="1:38" x14ac:dyDescent="0.15">
      <c r="A262" s="35">
        <v>51611755</v>
      </c>
      <c r="B262" s="40" t="s">
        <v>4090</v>
      </c>
      <c r="C262" s="40" t="s">
        <v>4091</v>
      </c>
      <c r="D262" s="35" t="s">
        <v>4092</v>
      </c>
      <c r="E262" s="35" t="s">
        <v>4093</v>
      </c>
      <c r="F262" s="35"/>
      <c r="G262" s="35"/>
      <c r="H262" s="41" t="s">
        <v>4042</v>
      </c>
      <c r="I262" s="41"/>
      <c r="J262" s="41" t="s">
        <v>2729</v>
      </c>
      <c r="K262" s="35" t="s">
        <v>58</v>
      </c>
      <c r="L262" s="42" t="s">
        <v>59</v>
      </c>
      <c r="M262" s="42" t="s">
        <v>4043</v>
      </c>
      <c r="N262" s="35" t="s">
        <v>151</v>
      </c>
      <c r="O262" s="41" t="s">
        <v>437</v>
      </c>
      <c r="P262" s="35" t="s">
        <v>62</v>
      </c>
      <c r="Q262" s="41" t="s">
        <v>4094</v>
      </c>
      <c r="R262" s="41"/>
      <c r="S262" s="43">
        <v>42508</v>
      </c>
      <c r="T262" s="43">
        <v>42562</v>
      </c>
      <c r="U262" s="44"/>
      <c r="V262" s="45">
        <v>6624292</v>
      </c>
      <c r="W262" s="46" t="s">
        <v>4094</v>
      </c>
      <c r="X262" s="47"/>
      <c r="Y262" s="47"/>
      <c r="Z262" s="47"/>
      <c r="AA262" s="47"/>
      <c r="AB262" s="47"/>
      <c r="AC262" s="47"/>
      <c r="AD262" s="47"/>
      <c r="AE262" s="46"/>
      <c r="AF262" s="46"/>
      <c r="AG262" s="48">
        <v>42591</v>
      </c>
      <c r="AH262" s="48">
        <v>42592</v>
      </c>
      <c r="AI262" s="49"/>
      <c r="AJ262" s="50">
        <v>42593</v>
      </c>
      <c r="AK262" s="50" t="s">
        <v>3948</v>
      </c>
      <c r="AL262" s="51">
        <v>42590</v>
      </c>
    </row>
    <row r="263" spans="1:38" x14ac:dyDescent="0.15">
      <c r="A263" s="35">
        <v>51574049</v>
      </c>
      <c r="B263" s="40" t="s">
        <v>4095</v>
      </c>
      <c r="C263" s="40" t="s">
        <v>4096</v>
      </c>
      <c r="D263" s="35" t="s">
        <v>4097</v>
      </c>
      <c r="E263" s="35" t="s">
        <v>4098</v>
      </c>
      <c r="F263" s="35"/>
      <c r="G263" s="35"/>
      <c r="H263" s="41" t="s">
        <v>2857</v>
      </c>
      <c r="I263" s="41"/>
      <c r="J263" s="41" t="s">
        <v>2729</v>
      </c>
      <c r="K263" s="35" t="s">
        <v>58</v>
      </c>
      <c r="L263" s="42" t="s">
        <v>59</v>
      </c>
      <c r="M263" s="42" t="s">
        <v>2565</v>
      </c>
      <c r="N263" s="35" t="s">
        <v>151</v>
      </c>
      <c r="O263" s="41" t="s">
        <v>61</v>
      </c>
      <c r="P263" s="35" t="s">
        <v>62</v>
      </c>
      <c r="Q263" s="41"/>
      <c r="R263" s="41"/>
      <c r="S263" s="43">
        <v>42215</v>
      </c>
      <c r="T263" s="43"/>
      <c r="U263" s="44"/>
      <c r="V263" s="45">
        <v>6634264</v>
      </c>
      <c r="W263" s="46" t="s">
        <v>4099</v>
      </c>
      <c r="X263" s="47" t="s">
        <v>4100</v>
      </c>
      <c r="Y263" s="47"/>
      <c r="Z263" s="47"/>
      <c r="AA263" s="47"/>
      <c r="AB263" s="47"/>
      <c r="AC263" s="47"/>
      <c r="AD263" s="47"/>
      <c r="AE263" s="46" t="s">
        <v>4101</v>
      </c>
      <c r="AF263" s="46"/>
      <c r="AG263" s="48"/>
      <c r="AH263" s="48">
        <v>42605</v>
      </c>
      <c r="AI263" s="49"/>
      <c r="AJ263" s="50">
        <v>42606</v>
      </c>
      <c r="AK263" s="50" t="s">
        <v>3948</v>
      </c>
      <c r="AL263" s="51">
        <v>42604</v>
      </c>
    </row>
    <row r="264" spans="1:38" x14ac:dyDescent="0.15">
      <c r="A264" s="35">
        <v>51544145</v>
      </c>
      <c r="B264" s="40" t="s">
        <v>4102</v>
      </c>
      <c r="C264" s="40" t="s">
        <v>4103</v>
      </c>
      <c r="D264" s="35" t="s">
        <v>4104</v>
      </c>
      <c r="E264" s="35" t="s">
        <v>4105</v>
      </c>
      <c r="F264" s="35"/>
      <c r="G264" s="35"/>
      <c r="H264" s="41" t="s">
        <v>2598</v>
      </c>
      <c r="I264" s="41"/>
      <c r="J264" s="41" t="s">
        <v>3912</v>
      </c>
      <c r="K264" s="35" t="s">
        <v>284</v>
      </c>
      <c r="L264" s="42" t="s">
        <v>59</v>
      </c>
      <c r="M264" s="42" t="s">
        <v>2565</v>
      </c>
      <c r="N264" s="35" t="s">
        <v>496</v>
      </c>
      <c r="O264" s="41" t="s">
        <v>93</v>
      </c>
      <c r="P264" s="35" t="s">
        <v>62</v>
      </c>
      <c r="Q264" s="41"/>
      <c r="R264" s="41"/>
      <c r="S264" s="43">
        <v>42031</v>
      </c>
      <c r="T264" s="43"/>
      <c r="U264" s="44">
        <v>42100</v>
      </c>
      <c r="V264" s="45">
        <v>6634001</v>
      </c>
      <c r="W264" s="46" t="s">
        <v>4106</v>
      </c>
      <c r="X264" s="47" t="s">
        <v>4107</v>
      </c>
      <c r="Y264" s="47"/>
      <c r="Z264" s="47"/>
      <c r="AA264" s="47"/>
      <c r="AB264" s="47"/>
      <c r="AC264" s="47"/>
      <c r="AD264" s="47"/>
      <c r="AE264" s="46" t="s">
        <v>4108</v>
      </c>
      <c r="AF264" s="46"/>
      <c r="AG264" s="48"/>
      <c r="AH264" s="48">
        <v>42601</v>
      </c>
      <c r="AI264" s="49"/>
      <c r="AJ264" s="50">
        <v>42602</v>
      </c>
      <c r="AK264" s="50" t="s">
        <v>3948</v>
      </c>
      <c r="AL264" s="51">
        <v>42597</v>
      </c>
    </row>
    <row r="265" spans="1:38" x14ac:dyDescent="0.15">
      <c r="A265" s="35">
        <v>51615810</v>
      </c>
      <c r="B265" s="40" t="s">
        <v>4109</v>
      </c>
      <c r="C265" s="40" t="s">
        <v>4110</v>
      </c>
      <c r="D265" s="35" t="s">
        <v>4111</v>
      </c>
      <c r="E265" s="35" t="s">
        <v>4112</v>
      </c>
      <c r="F265" s="35"/>
      <c r="G265" s="35"/>
      <c r="H265" s="41" t="s">
        <v>3939</v>
      </c>
      <c r="I265" s="41"/>
      <c r="J265" s="41" t="s">
        <v>2987</v>
      </c>
      <c r="K265" s="35" t="s">
        <v>284</v>
      </c>
      <c r="L265" s="42" t="s">
        <v>2745</v>
      </c>
      <c r="M265" s="42" t="s">
        <v>4043</v>
      </c>
      <c r="N265" s="35" t="s">
        <v>3110</v>
      </c>
      <c r="O265" s="41" t="s">
        <v>131</v>
      </c>
      <c r="P265" s="35" t="s">
        <v>62</v>
      </c>
      <c r="Q265" s="41"/>
      <c r="R265" s="41"/>
      <c r="S265" s="43">
        <v>42539</v>
      </c>
      <c r="T265" s="43">
        <v>42576</v>
      </c>
      <c r="U265" s="44">
        <v>42590</v>
      </c>
      <c r="V265" s="45">
        <v>6624349</v>
      </c>
      <c r="W265" s="46" t="s">
        <v>4113</v>
      </c>
      <c r="X265" s="47" t="s">
        <v>4114</v>
      </c>
      <c r="Y265" s="47"/>
      <c r="Z265" s="47"/>
      <c r="AA265" s="47"/>
      <c r="AB265" s="47"/>
      <c r="AC265" s="47"/>
      <c r="AD265" s="47"/>
      <c r="AE265" s="46" t="s">
        <v>4115</v>
      </c>
      <c r="AF265" s="46" t="s">
        <v>4116</v>
      </c>
      <c r="AG265" s="48">
        <v>42583</v>
      </c>
      <c r="AH265" s="48">
        <v>42607</v>
      </c>
      <c r="AI265" s="49"/>
      <c r="AJ265" s="50">
        <v>42608</v>
      </c>
      <c r="AK265" s="50" t="s">
        <v>3948</v>
      </c>
      <c r="AL265" s="51">
        <v>42604</v>
      </c>
    </row>
    <row r="266" spans="1:38" x14ac:dyDescent="0.15">
      <c r="A266" s="35">
        <v>51615295</v>
      </c>
      <c r="B266" s="40" t="s">
        <v>4117</v>
      </c>
      <c r="C266" s="40" t="s">
        <v>4118</v>
      </c>
      <c r="D266" s="35" t="s">
        <v>4119</v>
      </c>
      <c r="E266" s="35" t="s">
        <v>3214</v>
      </c>
      <c r="F266" s="35"/>
      <c r="G266" s="35"/>
      <c r="H266" s="41" t="s">
        <v>3509</v>
      </c>
      <c r="I266" s="41"/>
      <c r="J266" s="41" t="s">
        <v>559</v>
      </c>
      <c r="K266" s="35" t="s">
        <v>284</v>
      </c>
      <c r="L266" s="42" t="s">
        <v>59</v>
      </c>
      <c r="M266" s="42" t="s">
        <v>4043</v>
      </c>
      <c r="N266" s="35" t="s">
        <v>3110</v>
      </c>
      <c r="O266" s="41" t="s">
        <v>131</v>
      </c>
      <c r="P266" s="35" t="s">
        <v>62</v>
      </c>
      <c r="Q266" s="41"/>
      <c r="R266" s="41"/>
      <c r="S266" s="43">
        <v>42530</v>
      </c>
      <c r="T266" s="43">
        <v>42576</v>
      </c>
      <c r="U266" s="44">
        <v>42597</v>
      </c>
      <c r="V266" s="45">
        <v>6624345</v>
      </c>
      <c r="W266" s="46" t="s">
        <v>4120</v>
      </c>
      <c r="X266" s="47" t="s">
        <v>4121</v>
      </c>
      <c r="Y266" s="47"/>
      <c r="Z266" s="47"/>
      <c r="AA266" s="47"/>
      <c r="AB266" s="47"/>
      <c r="AC266" s="47"/>
      <c r="AD266" s="47"/>
      <c r="AE266" s="46" t="s">
        <v>4122</v>
      </c>
      <c r="AF266" s="46" t="s">
        <v>4123</v>
      </c>
      <c r="AG266" s="48">
        <v>42601</v>
      </c>
      <c r="AH266" s="48">
        <v>42606</v>
      </c>
      <c r="AI266" s="49"/>
      <c r="AJ266" s="50">
        <v>42607</v>
      </c>
      <c r="AK266" s="50" t="s">
        <v>3948</v>
      </c>
      <c r="AL266" s="51">
        <v>42604</v>
      </c>
    </row>
    <row r="267" spans="1:38" x14ac:dyDescent="0.15">
      <c r="A267" s="35">
        <v>51593633</v>
      </c>
      <c r="B267" s="40" t="s">
        <v>4124</v>
      </c>
      <c r="C267" s="40" t="s">
        <v>4125</v>
      </c>
      <c r="D267" s="35" t="s">
        <v>4126</v>
      </c>
      <c r="E267" s="35" t="s">
        <v>4127</v>
      </c>
      <c r="F267" s="35"/>
      <c r="G267" s="35"/>
      <c r="H267" s="41" t="s">
        <v>2666</v>
      </c>
      <c r="I267" s="41"/>
      <c r="J267" s="41" t="s">
        <v>69</v>
      </c>
      <c r="K267" s="35" t="s">
        <v>58</v>
      </c>
      <c r="L267" s="42" t="s">
        <v>59</v>
      </c>
      <c r="M267" s="42" t="s">
        <v>38</v>
      </c>
      <c r="N267" s="35" t="s">
        <v>334</v>
      </c>
      <c r="O267" s="41" t="s">
        <v>704</v>
      </c>
      <c r="P267" s="35" t="s">
        <v>72</v>
      </c>
      <c r="Q267" s="41"/>
      <c r="R267" s="41"/>
      <c r="S267" s="43">
        <v>42398</v>
      </c>
      <c r="T267" s="43"/>
      <c r="U267" s="44"/>
      <c r="V267" s="45">
        <v>6624137</v>
      </c>
      <c r="W267" s="46" t="s">
        <v>4128</v>
      </c>
      <c r="X267" s="47" t="s">
        <v>4129</v>
      </c>
      <c r="Y267" s="47"/>
      <c r="Z267" s="47"/>
      <c r="AA267" s="47"/>
      <c r="AB267" s="47"/>
      <c r="AC267" s="47"/>
      <c r="AD267" s="47"/>
      <c r="AE267" s="46" t="s">
        <v>4130</v>
      </c>
      <c r="AF267" s="46"/>
      <c r="AG267" s="48"/>
      <c r="AH267" s="48">
        <v>42608</v>
      </c>
      <c r="AI267" s="49"/>
      <c r="AJ267" s="50">
        <v>42609</v>
      </c>
      <c r="AK267" s="50" t="s">
        <v>3948</v>
      </c>
      <c r="AL267" s="51">
        <v>42604</v>
      </c>
    </row>
    <row r="268" spans="1:38" x14ac:dyDescent="0.15">
      <c r="A268" s="35">
        <v>51604890</v>
      </c>
      <c r="B268" s="40" t="s">
        <v>4131</v>
      </c>
      <c r="C268" s="40" t="s">
        <v>4132</v>
      </c>
      <c r="D268" s="35" t="s">
        <v>4133</v>
      </c>
      <c r="E268" s="35" t="s">
        <v>4134</v>
      </c>
      <c r="F268" s="35"/>
      <c r="G268" s="35"/>
      <c r="H268" s="41" t="s">
        <v>2759</v>
      </c>
      <c r="I268" s="41"/>
      <c r="J268" s="41" t="s">
        <v>2751</v>
      </c>
      <c r="K268" s="35" t="s">
        <v>58</v>
      </c>
      <c r="L268" s="42" t="s">
        <v>59</v>
      </c>
      <c r="M268" s="42" t="s">
        <v>4043</v>
      </c>
      <c r="N268" s="35" t="s">
        <v>162</v>
      </c>
      <c r="O268" s="41" t="s">
        <v>131</v>
      </c>
      <c r="P268" s="35" t="s">
        <v>72</v>
      </c>
      <c r="Q268" s="41"/>
      <c r="R268" s="41"/>
      <c r="S268" s="43">
        <v>42461</v>
      </c>
      <c r="T268" s="43"/>
      <c r="U268" s="44"/>
      <c r="V268" s="45">
        <v>6624208</v>
      </c>
      <c r="W268" s="46" t="s">
        <v>4135</v>
      </c>
      <c r="X268" s="47"/>
      <c r="Y268" s="47"/>
      <c r="Z268" s="47"/>
      <c r="AA268" s="47"/>
      <c r="AB268" s="47"/>
      <c r="AC268" s="47"/>
      <c r="AD268" s="47"/>
      <c r="AE268" s="46"/>
      <c r="AF268" s="46" t="s">
        <v>4136</v>
      </c>
      <c r="AG268" s="48">
        <v>42600</v>
      </c>
      <c r="AH268" s="48">
        <v>42609</v>
      </c>
      <c r="AI268" s="49"/>
      <c r="AJ268" s="50">
        <v>42611</v>
      </c>
      <c r="AK268" s="50" t="s">
        <v>3948</v>
      </c>
      <c r="AL268" s="51">
        <v>42611</v>
      </c>
    </row>
    <row r="269" spans="1:38" x14ac:dyDescent="0.15">
      <c r="A269" s="35">
        <v>51578652</v>
      </c>
      <c r="B269" s="40" t="s">
        <v>4137</v>
      </c>
      <c r="C269" s="40" t="s">
        <v>4138</v>
      </c>
      <c r="D269" s="35" t="s">
        <v>4139</v>
      </c>
      <c r="E269" s="35" t="s">
        <v>4140</v>
      </c>
      <c r="F269" s="35"/>
      <c r="G269" s="35"/>
      <c r="H269" s="41" t="s">
        <v>3782</v>
      </c>
      <c r="I269" s="41"/>
      <c r="J269" s="41" t="s">
        <v>321</v>
      </c>
      <c r="K269" s="35" t="s">
        <v>58</v>
      </c>
      <c r="L269" s="42" t="s">
        <v>59</v>
      </c>
      <c r="M269" s="42" t="s">
        <v>38</v>
      </c>
      <c r="N269" s="35" t="s">
        <v>334</v>
      </c>
      <c r="O269" s="41" t="s">
        <v>61</v>
      </c>
      <c r="P269" s="35" t="s">
        <v>72</v>
      </c>
      <c r="Q269" s="41"/>
      <c r="R269" s="41"/>
      <c r="S269" s="43">
        <v>42257</v>
      </c>
      <c r="T269" s="43"/>
      <c r="U269" s="44">
        <v>42303</v>
      </c>
      <c r="V269" s="45">
        <v>6634299</v>
      </c>
      <c r="W269" s="46" t="s">
        <v>4141</v>
      </c>
      <c r="X269" s="47" t="s">
        <v>4142</v>
      </c>
      <c r="Y269" s="47"/>
      <c r="Z269" s="47"/>
      <c r="AA269" s="47"/>
      <c r="AB269" s="47"/>
      <c r="AC269" s="47"/>
      <c r="AD269" s="47"/>
      <c r="AE269" s="46" t="s">
        <v>4143</v>
      </c>
      <c r="AF269" s="46" t="s">
        <v>4144</v>
      </c>
      <c r="AG269" s="48"/>
      <c r="AH269" s="48">
        <v>42608</v>
      </c>
      <c r="AI269" s="49"/>
      <c r="AJ269" s="50">
        <v>42612</v>
      </c>
      <c r="AK269" s="50" t="s">
        <v>3948</v>
      </c>
      <c r="AL269" s="51">
        <v>42611</v>
      </c>
    </row>
    <row r="270" spans="1:38" x14ac:dyDescent="0.15">
      <c r="A270" s="35">
        <v>51599202</v>
      </c>
      <c r="B270" s="40" t="s">
        <v>4145</v>
      </c>
      <c r="C270" s="40" t="s">
        <v>4146</v>
      </c>
      <c r="D270" s="35" t="s">
        <v>4147</v>
      </c>
      <c r="E270" s="35" t="s">
        <v>4148</v>
      </c>
      <c r="F270" s="35"/>
      <c r="G270" s="35"/>
      <c r="H270" s="41" t="s">
        <v>409</v>
      </c>
      <c r="I270" s="41"/>
      <c r="J270" s="41" t="s">
        <v>2658</v>
      </c>
      <c r="K270" s="35" t="s">
        <v>58</v>
      </c>
      <c r="L270" s="42" t="s">
        <v>59</v>
      </c>
      <c r="M270" s="42" t="s">
        <v>38</v>
      </c>
      <c r="N270" s="35" t="s">
        <v>151</v>
      </c>
      <c r="O270" s="41" t="s">
        <v>361</v>
      </c>
      <c r="P270" s="35" t="s">
        <v>62</v>
      </c>
      <c r="Q270" s="41"/>
      <c r="R270" s="41"/>
      <c r="S270" s="43">
        <v>42432</v>
      </c>
      <c r="T270" s="43"/>
      <c r="U270" s="44"/>
      <c r="V270" s="45">
        <v>6624153</v>
      </c>
      <c r="W270" s="46" t="s">
        <v>4149</v>
      </c>
      <c r="X270" s="47" t="s">
        <v>4150</v>
      </c>
      <c r="Y270" s="47"/>
      <c r="Z270" s="47"/>
      <c r="AA270" s="47"/>
      <c r="AB270" s="47"/>
      <c r="AC270" s="47"/>
      <c r="AD270" s="47"/>
      <c r="AE270" s="46"/>
      <c r="AF270" s="46"/>
      <c r="AG270" s="48"/>
      <c r="AH270" s="48">
        <v>42612</v>
      </c>
      <c r="AI270" s="49" t="s">
        <v>4151</v>
      </c>
      <c r="AJ270" s="50">
        <v>42613</v>
      </c>
      <c r="AK270" s="50" t="s">
        <v>3948</v>
      </c>
      <c r="AL270" s="51">
        <v>42611</v>
      </c>
    </row>
    <row r="271" spans="1:38" x14ac:dyDescent="0.15">
      <c r="A271" s="35">
        <v>51615286</v>
      </c>
      <c r="B271" s="40" t="s">
        <v>4152</v>
      </c>
      <c r="C271" s="40" t="s">
        <v>4153</v>
      </c>
      <c r="D271" s="35" t="s">
        <v>4154</v>
      </c>
      <c r="E271" s="35" t="s">
        <v>4155</v>
      </c>
      <c r="F271" s="35"/>
      <c r="G271" s="35"/>
      <c r="H271" s="41" t="s">
        <v>3596</v>
      </c>
      <c r="I271" s="41"/>
      <c r="J271" s="41" t="s">
        <v>2987</v>
      </c>
      <c r="K271" s="35" t="s">
        <v>58</v>
      </c>
      <c r="L271" s="42" t="s">
        <v>2745</v>
      </c>
      <c r="M271" s="42" t="s">
        <v>4043</v>
      </c>
      <c r="N271" s="35" t="s">
        <v>496</v>
      </c>
      <c r="O271" s="41" t="s">
        <v>361</v>
      </c>
      <c r="P271" s="35" t="s">
        <v>62</v>
      </c>
      <c r="Q271" s="41"/>
      <c r="R271" s="41"/>
      <c r="S271" s="43">
        <v>42530</v>
      </c>
      <c r="T271" s="43">
        <v>42583</v>
      </c>
      <c r="U271" s="44">
        <v>42597</v>
      </c>
      <c r="V271" s="45">
        <v>6624353</v>
      </c>
      <c r="W271" s="46" t="s">
        <v>4156</v>
      </c>
      <c r="X271" s="47"/>
      <c r="Y271" s="47"/>
      <c r="Z271" s="47"/>
      <c r="AA271" s="47"/>
      <c r="AB271" s="47"/>
      <c r="AC271" s="47"/>
      <c r="AD271" s="47"/>
      <c r="AE271" s="46" t="s">
        <v>4157</v>
      </c>
      <c r="AF271" s="46" t="s">
        <v>4158</v>
      </c>
      <c r="AG271" s="48">
        <v>42604</v>
      </c>
      <c r="AH271" s="48">
        <v>42607</v>
      </c>
      <c r="AI271" s="49"/>
      <c r="AJ271" s="50">
        <v>42608</v>
      </c>
      <c r="AK271" s="50" t="s">
        <v>3948</v>
      </c>
      <c r="AL271" s="51">
        <v>42604</v>
      </c>
    </row>
    <row r="272" spans="1:38" x14ac:dyDescent="0.15">
      <c r="A272" s="35">
        <v>51600389</v>
      </c>
      <c r="B272" s="40" t="s">
        <v>4159</v>
      </c>
      <c r="C272" s="40" t="s">
        <v>4160</v>
      </c>
      <c r="D272" s="35" t="s">
        <v>4161</v>
      </c>
      <c r="E272" s="35" t="s">
        <v>4162</v>
      </c>
      <c r="F272" s="35"/>
      <c r="G272" s="35"/>
      <c r="H272" s="41" t="s">
        <v>2657</v>
      </c>
      <c r="I272" s="41"/>
      <c r="J272" s="41" t="s">
        <v>69</v>
      </c>
      <c r="K272" s="35" t="s">
        <v>58</v>
      </c>
      <c r="L272" s="42" t="s">
        <v>59</v>
      </c>
      <c r="M272" s="42" t="s">
        <v>38</v>
      </c>
      <c r="N272" s="35" t="s">
        <v>334</v>
      </c>
      <c r="O272" s="41" t="s">
        <v>361</v>
      </c>
      <c r="P272" s="35" t="s">
        <v>72</v>
      </c>
      <c r="Q272" s="41"/>
      <c r="R272" s="41"/>
      <c r="S272" s="43">
        <v>42446</v>
      </c>
      <c r="T272" s="43"/>
      <c r="U272" s="44"/>
      <c r="V272" s="45">
        <v>6624177</v>
      </c>
      <c r="W272" s="46" t="s">
        <v>4163</v>
      </c>
      <c r="X272" s="47" t="s">
        <v>4164</v>
      </c>
      <c r="Y272" s="47"/>
      <c r="Z272" s="47"/>
      <c r="AA272" s="47"/>
      <c r="AB272" s="47"/>
      <c r="AC272" s="47"/>
      <c r="AD272" s="47"/>
      <c r="AE272" s="46" t="s">
        <v>4165</v>
      </c>
      <c r="AF272" s="46"/>
      <c r="AG272" s="48"/>
      <c r="AH272" s="48">
        <v>42613</v>
      </c>
      <c r="AI272" s="49"/>
      <c r="AJ272" s="50">
        <v>42614</v>
      </c>
      <c r="AK272" s="50" t="s">
        <v>4166</v>
      </c>
      <c r="AL272" s="51">
        <v>42611</v>
      </c>
    </row>
    <row r="273" spans="1:38" x14ac:dyDescent="0.15">
      <c r="A273" s="35">
        <v>51607522</v>
      </c>
      <c r="B273" s="40" t="s">
        <v>4167</v>
      </c>
      <c r="C273" s="40" t="s">
        <v>4168</v>
      </c>
      <c r="D273" s="35" t="s">
        <v>139</v>
      </c>
      <c r="E273" s="35" t="s">
        <v>4169</v>
      </c>
      <c r="F273" s="35"/>
      <c r="G273" s="35"/>
      <c r="H273" s="41" t="s">
        <v>2814</v>
      </c>
      <c r="I273" s="41"/>
      <c r="J273" s="41" t="s">
        <v>2658</v>
      </c>
      <c r="K273" s="35" t="s">
        <v>58</v>
      </c>
      <c r="L273" s="42" t="s">
        <v>2907</v>
      </c>
      <c r="M273" s="42" t="s">
        <v>4043</v>
      </c>
      <c r="N273" s="35" t="s">
        <v>151</v>
      </c>
      <c r="O273" s="41" t="s">
        <v>344</v>
      </c>
      <c r="P273" s="35" t="s">
        <v>62</v>
      </c>
      <c r="Q273" s="41"/>
      <c r="R273" s="41"/>
      <c r="S273" s="43">
        <v>42474</v>
      </c>
      <c r="T273" s="43"/>
      <c r="U273" s="44"/>
      <c r="V273" s="45">
        <v>6624220</v>
      </c>
      <c r="W273" s="46" t="s">
        <v>4170</v>
      </c>
      <c r="X273" s="47">
        <v>33300</v>
      </c>
      <c r="Y273" s="47"/>
      <c r="Z273" s="47"/>
      <c r="AA273" s="47"/>
      <c r="AB273" s="47"/>
      <c r="AC273" s="47"/>
      <c r="AD273" s="47"/>
      <c r="AE273" s="46">
        <v>9499669034</v>
      </c>
      <c r="AF273" s="46" t="s">
        <v>4171</v>
      </c>
      <c r="AG273" s="48"/>
      <c r="AH273" s="48">
        <v>42541</v>
      </c>
      <c r="AI273" s="49" t="s">
        <v>4172</v>
      </c>
      <c r="AJ273" s="50">
        <v>42542</v>
      </c>
      <c r="AK273" s="50" t="s">
        <v>3654</v>
      </c>
      <c r="AL273" s="51">
        <v>42541</v>
      </c>
    </row>
    <row r="274" spans="1:38" x14ac:dyDescent="0.15">
      <c r="A274" s="35">
        <v>51607279</v>
      </c>
      <c r="B274" s="40" t="s">
        <v>4173</v>
      </c>
      <c r="C274" s="40" t="s">
        <v>4174</v>
      </c>
      <c r="D274" s="35" t="s">
        <v>3119</v>
      </c>
      <c r="E274" s="35" t="s">
        <v>4175</v>
      </c>
      <c r="F274" s="35"/>
      <c r="G274" s="35"/>
      <c r="H274" s="41" t="s">
        <v>2814</v>
      </c>
      <c r="I274" s="41"/>
      <c r="J274" s="41" t="s">
        <v>2658</v>
      </c>
      <c r="K274" s="35" t="s">
        <v>58</v>
      </c>
      <c r="L274" s="42" t="s">
        <v>2907</v>
      </c>
      <c r="M274" s="42" t="s">
        <v>4043</v>
      </c>
      <c r="N274" s="35" t="s">
        <v>151</v>
      </c>
      <c r="O274" s="41" t="s">
        <v>344</v>
      </c>
      <c r="P274" s="35" t="s">
        <v>62</v>
      </c>
      <c r="Q274" s="41"/>
      <c r="R274" s="41"/>
      <c r="S274" s="43">
        <v>42474</v>
      </c>
      <c r="T274" s="43"/>
      <c r="U274" s="44"/>
      <c r="V274" s="45">
        <v>6624224</v>
      </c>
      <c r="W274" s="46" t="s">
        <v>4176</v>
      </c>
      <c r="X274" s="47"/>
      <c r="Y274" s="47"/>
      <c r="Z274" s="47"/>
      <c r="AA274" s="47"/>
      <c r="AB274" s="47"/>
      <c r="AC274" s="47"/>
      <c r="AD274" s="47"/>
      <c r="AE274" s="46">
        <v>9463263799</v>
      </c>
      <c r="AF274" s="46" t="s">
        <v>4177</v>
      </c>
      <c r="AG274" s="48"/>
      <c r="AH274" s="48">
        <v>42541</v>
      </c>
      <c r="AI274" s="49" t="s">
        <v>4172</v>
      </c>
      <c r="AJ274" s="50">
        <v>42542</v>
      </c>
      <c r="AK274" s="50" t="s">
        <v>3654</v>
      </c>
      <c r="AL274" s="51">
        <v>42541</v>
      </c>
    </row>
    <row r="275" spans="1:38" x14ac:dyDescent="0.15">
      <c r="A275" s="35">
        <v>51615283</v>
      </c>
      <c r="B275" s="40" t="s">
        <v>4178</v>
      </c>
      <c r="C275" s="40" t="s">
        <v>4179</v>
      </c>
      <c r="D275" s="35" t="s">
        <v>4180</v>
      </c>
      <c r="E275" s="35" t="s">
        <v>4181</v>
      </c>
      <c r="F275" s="35"/>
      <c r="G275" s="35"/>
      <c r="H275" s="41" t="s">
        <v>3596</v>
      </c>
      <c r="I275" s="41"/>
      <c r="J275" s="41" t="s">
        <v>2987</v>
      </c>
      <c r="K275" s="35" t="s">
        <v>58</v>
      </c>
      <c r="L275" s="42" t="s">
        <v>2745</v>
      </c>
      <c r="M275" s="42" t="s">
        <v>4043</v>
      </c>
      <c r="N275" s="35" t="s">
        <v>496</v>
      </c>
      <c r="O275" s="41" t="s">
        <v>361</v>
      </c>
      <c r="P275" s="35" t="s">
        <v>62</v>
      </c>
      <c r="Q275" s="41"/>
      <c r="R275" s="41"/>
      <c r="S275" s="43">
        <v>42530</v>
      </c>
      <c r="T275" s="43">
        <v>42583</v>
      </c>
      <c r="U275" s="44">
        <v>42597</v>
      </c>
      <c r="V275" s="45">
        <v>6624350</v>
      </c>
      <c r="W275" s="46" t="s">
        <v>4182</v>
      </c>
      <c r="X275" s="47"/>
      <c r="Y275" s="47"/>
      <c r="Z275" s="47"/>
      <c r="AA275" s="47"/>
      <c r="AB275" s="47"/>
      <c r="AC275" s="47"/>
      <c r="AD275" s="47"/>
      <c r="AE275" s="46" t="s">
        <v>4183</v>
      </c>
      <c r="AF275" s="46" t="s">
        <v>4184</v>
      </c>
      <c r="AG275" s="48">
        <v>42605</v>
      </c>
      <c r="AH275" s="48">
        <v>42615</v>
      </c>
      <c r="AI275" s="49"/>
      <c r="AJ275" s="50">
        <v>42616</v>
      </c>
      <c r="AK275" s="50" t="s">
        <v>4166</v>
      </c>
      <c r="AL275" s="51">
        <v>42611</v>
      </c>
    </row>
    <row r="276" spans="1:38" x14ac:dyDescent="0.15">
      <c r="A276" s="8">
        <v>51599007</v>
      </c>
      <c r="B276" s="29" t="s">
        <v>4185</v>
      </c>
      <c r="C276" s="29" t="s">
        <v>4186</v>
      </c>
      <c r="D276" s="8" t="s">
        <v>4187</v>
      </c>
      <c r="E276" s="8" t="s">
        <v>4188</v>
      </c>
      <c r="F276" s="8"/>
      <c r="G276" s="8"/>
      <c r="H276" s="9" t="s">
        <v>409</v>
      </c>
      <c r="I276" s="9"/>
      <c r="J276" s="9" t="s">
        <v>2658</v>
      </c>
      <c r="K276" s="8" t="s">
        <v>58</v>
      </c>
      <c r="L276" s="7" t="s">
        <v>59</v>
      </c>
      <c r="M276" s="7" t="s">
        <v>38</v>
      </c>
      <c r="N276" s="8" t="s">
        <v>151</v>
      </c>
      <c r="O276" s="9" t="s">
        <v>361</v>
      </c>
      <c r="P276" s="35" t="s">
        <v>62</v>
      </c>
      <c r="Q276" s="9"/>
      <c r="R276" s="9"/>
      <c r="S276" s="10">
        <v>42432</v>
      </c>
      <c r="T276" s="10"/>
      <c r="U276" s="12"/>
      <c r="V276" s="30">
        <v>6624155</v>
      </c>
      <c r="W276" s="20" t="s">
        <v>4189</v>
      </c>
      <c r="X276" s="16" t="s">
        <v>4190</v>
      </c>
      <c r="Y276" s="16"/>
      <c r="Z276" s="16"/>
      <c r="AA276" s="16"/>
      <c r="AB276" s="16"/>
      <c r="AC276" s="16"/>
      <c r="AD276" s="16"/>
      <c r="AE276" s="20"/>
      <c r="AF276" s="20"/>
      <c r="AG276" s="31"/>
      <c r="AH276" s="31">
        <v>42615</v>
      </c>
      <c r="AI276" s="32" t="s">
        <v>4191</v>
      </c>
      <c r="AJ276" s="33">
        <v>42616</v>
      </c>
      <c r="AK276" s="33" t="s">
        <v>4166</v>
      </c>
      <c r="AL276" s="34">
        <v>42611</v>
      </c>
    </row>
    <row r="277" spans="1:38" x14ac:dyDescent="0.15">
      <c r="A277" s="35">
        <v>51599004</v>
      </c>
      <c r="B277" s="40" t="s">
        <v>4192</v>
      </c>
      <c r="C277" s="40" t="s">
        <v>4193</v>
      </c>
      <c r="D277" s="35" t="s">
        <v>3686</v>
      </c>
      <c r="E277" s="35" t="s">
        <v>3229</v>
      </c>
      <c r="F277" s="35"/>
      <c r="G277" s="35"/>
      <c r="H277" s="41" t="s">
        <v>409</v>
      </c>
      <c r="I277" s="41"/>
      <c r="J277" s="41" t="s">
        <v>2658</v>
      </c>
      <c r="K277" s="35" t="s">
        <v>284</v>
      </c>
      <c r="L277" s="42" t="s">
        <v>59</v>
      </c>
      <c r="M277" s="42" t="s">
        <v>38</v>
      </c>
      <c r="N277" s="35" t="s">
        <v>151</v>
      </c>
      <c r="O277" s="41" t="s">
        <v>361</v>
      </c>
      <c r="P277" s="52" t="s">
        <v>62</v>
      </c>
      <c r="Q277" s="41"/>
      <c r="R277" s="41"/>
      <c r="S277" s="43">
        <v>42432</v>
      </c>
      <c r="T277" s="43"/>
      <c r="U277" s="44"/>
      <c r="V277" s="45">
        <v>6624166</v>
      </c>
      <c r="W277" s="46" t="s">
        <v>4194</v>
      </c>
      <c r="X277" s="47" t="s">
        <v>4195</v>
      </c>
      <c r="Y277" s="47"/>
      <c r="Z277" s="47"/>
      <c r="AA277" s="47"/>
      <c r="AB277" s="47"/>
      <c r="AC277" s="47"/>
      <c r="AD277" s="47"/>
      <c r="AE277" s="46"/>
      <c r="AF277" s="46"/>
      <c r="AG277" s="48"/>
      <c r="AH277" s="48">
        <v>42615</v>
      </c>
      <c r="AI277" s="49" t="s">
        <v>4191</v>
      </c>
      <c r="AJ277" s="50">
        <v>42616</v>
      </c>
      <c r="AK277" s="50" t="s">
        <v>4166</v>
      </c>
      <c r="AL277" s="51">
        <v>42611</v>
      </c>
    </row>
    <row r="278" spans="1:38" x14ac:dyDescent="0.15">
      <c r="A278" s="35">
        <v>51610259</v>
      </c>
      <c r="B278" s="40" t="s">
        <v>4196</v>
      </c>
      <c r="C278" s="40" t="s">
        <v>4197</v>
      </c>
      <c r="D278" s="35" t="s">
        <v>4198</v>
      </c>
      <c r="E278" s="35" t="s">
        <v>4199</v>
      </c>
      <c r="F278" s="35"/>
      <c r="G278" s="35"/>
      <c r="H278" s="41" t="s">
        <v>3782</v>
      </c>
      <c r="I278" s="41"/>
      <c r="J278" s="41" t="s">
        <v>321</v>
      </c>
      <c r="K278" s="35" t="s">
        <v>284</v>
      </c>
      <c r="L278" s="42" t="s">
        <v>59</v>
      </c>
      <c r="M278" s="42" t="s">
        <v>38</v>
      </c>
      <c r="N278" s="35" t="s">
        <v>334</v>
      </c>
      <c r="O278" s="41" t="s">
        <v>344</v>
      </c>
      <c r="P278" s="35" t="s">
        <v>72</v>
      </c>
      <c r="Q278" s="41"/>
      <c r="R278" s="41"/>
      <c r="S278" s="43">
        <v>42489</v>
      </c>
      <c r="T278" s="43"/>
      <c r="U278" s="44"/>
      <c r="V278" s="45">
        <v>6624260</v>
      </c>
      <c r="W278" s="46" t="s">
        <v>4200</v>
      </c>
      <c r="X278" s="47" t="s">
        <v>4201</v>
      </c>
      <c r="Y278" s="47"/>
      <c r="Z278" s="47"/>
      <c r="AA278" s="47"/>
      <c r="AB278" s="47"/>
      <c r="AC278" s="47"/>
      <c r="AD278" s="47"/>
      <c r="AE278" s="46"/>
      <c r="AF278" s="46"/>
      <c r="AG278" s="48"/>
      <c r="AH278" s="48">
        <v>42610</v>
      </c>
      <c r="AI278" s="49"/>
      <c r="AJ278" s="50">
        <v>42611</v>
      </c>
      <c r="AK278" s="50" t="s">
        <v>3948</v>
      </c>
      <c r="AL278" s="51">
        <v>42611</v>
      </c>
    </row>
    <row r="279" spans="1:38" x14ac:dyDescent="0.15">
      <c r="A279" s="35">
        <v>51598997</v>
      </c>
      <c r="B279" s="40" t="s">
        <v>4202</v>
      </c>
      <c r="C279" s="40" t="s">
        <v>4203</v>
      </c>
      <c r="D279" s="35" t="s">
        <v>4204</v>
      </c>
      <c r="E279" s="35" t="s">
        <v>4205</v>
      </c>
      <c r="F279" s="35"/>
      <c r="G279" s="35"/>
      <c r="H279" s="41" t="s">
        <v>2598</v>
      </c>
      <c r="I279" s="41"/>
      <c r="J279" s="41" t="s">
        <v>3912</v>
      </c>
      <c r="K279" s="35" t="s">
        <v>284</v>
      </c>
      <c r="L279" s="42" t="s">
        <v>59</v>
      </c>
      <c r="M279" s="42" t="s">
        <v>38</v>
      </c>
      <c r="N279" s="35" t="s">
        <v>496</v>
      </c>
      <c r="O279" s="41" t="s">
        <v>188</v>
      </c>
      <c r="P279" s="35" t="s">
        <v>62</v>
      </c>
      <c r="Q279" s="41"/>
      <c r="R279" s="41"/>
      <c r="S279" s="43">
        <v>42432</v>
      </c>
      <c r="T279" s="43"/>
      <c r="U279" s="44"/>
      <c r="V279" s="45">
        <v>6624198</v>
      </c>
      <c r="W279" s="46" t="s">
        <v>4206</v>
      </c>
      <c r="X279" s="47" t="s">
        <v>4207</v>
      </c>
      <c r="Y279" s="47"/>
      <c r="Z279" s="47"/>
      <c r="AA279" s="47"/>
      <c r="AB279" s="47"/>
      <c r="AC279" s="47"/>
      <c r="AD279" s="47"/>
      <c r="AE279" s="46"/>
      <c r="AF279" s="46"/>
      <c r="AG279" s="48"/>
      <c r="AH279" s="48">
        <v>42615</v>
      </c>
      <c r="AI279" s="49"/>
      <c r="AJ279" s="50">
        <v>42616</v>
      </c>
      <c r="AK279" s="50" t="s">
        <v>4166</v>
      </c>
      <c r="AL279" s="51">
        <v>42611</v>
      </c>
    </row>
    <row r="280" spans="1:38" x14ac:dyDescent="0.15">
      <c r="A280" s="8">
        <v>51575795</v>
      </c>
      <c r="B280" s="29" t="s">
        <v>4208</v>
      </c>
      <c r="C280" s="29" t="s">
        <v>4209</v>
      </c>
      <c r="D280" s="8" t="s">
        <v>4210</v>
      </c>
      <c r="E280" s="8" t="s">
        <v>4211</v>
      </c>
      <c r="F280" s="8"/>
      <c r="G280" s="8"/>
      <c r="H280" s="9" t="s">
        <v>2704</v>
      </c>
      <c r="I280" s="9"/>
      <c r="J280" s="9" t="s">
        <v>2658</v>
      </c>
      <c r="K280" s="8" t="s">
        <v>58</v>
      </c>
      <c r="L280" s="7" t="s">
        <v>59</v>
      </c>
      <c r="M280" s="7" t="s">
        <v>38</v>
      </c>
      <c r="N280" s="8" t="s">
        <v>151</v>
      </c>
      <c r="O280" s="9" t="s">
        <v>61</v>
      </c>
      <c r="P280" s="35" t="s">
        <v>62</v>
      </c>
      <c r="Q280" s="9"/>
      <c r="R280" s="9"/>
      <c r="S280" s="10">
        <v>42229</v>
      </c>
      <c r="T280" s="10"/>
      <c r="U280" s="12"/>
      <c r="V280" s="30">
        <v>6634261</v>
      </c>
      <c r="W280" s="20" t="s">
        <v>4212</v>
      </c>
      <c r="X280" s="16" t="s">
        <v>4213</v>
      </c>
      <c r="Y280" s="47"/>
      <c r="Z280" s="47"/>
      <c r="AA280" s="47"/>
      <c r="AB280" s="47"/>
      <c r="AC280" s="47"/>
      <c r="AD280" s="47" t="s">
        <v>46</v>
      </c>
      <c r="AE280" s="20" t="s">
        <v>4214</v>
      </c>
      <c r="AF280" s="20"/>
      <c r="AG280" s="31"/>
      <c r="AH280" s="31">
        <v>42622</v>
      </c>
      <c r="AI280" s="32"/>
      <c r="AJ280" s="33">
        <v>42623</v>
      </c>
      <c r="AK280" s="33" t="s">
        <v>4166</v>
      </c>
      <c r="AL280" s="34">
        <v>42618</v>
      </c>
    </row>
    <row r="281" spans="1:38" x14ac:dyDescent="0.15">
      <c r="A281" s="8">
        <v>51609007</v>
      </c>
      <c r="B281" s="29" t="s">
        <v>4215</v>
      </c>
      <c r="C281" s="29" t="s">
        <v>4216</v>
      </c>
      <c r="D281" s="8" t="s">
        <v>4217</v>
      </c>
      <c r="E281" s="8" t="s">
        <v>4218</v>
      </c>
      <c r="F281" s="8"/>
      <c r="G281" s="8"/>
      <c r="H281" s="9" t="s">
        <v>2814</v>
      </c>
      <c r="I281" s="9"/>
      <c r="J281" s="9" t="s">
        <v>2658</v>
      </c>
      <c r="K281" s="8" t="s">
        <v>58</v>
      </c>
      <c r="L281" s="7" t="s">
        <v>2745</v>
      </c>
      <c r="M281" s="7" t="s">
        <v>4043</v>
      </c>
      <c r="N281" s="8" t="s">
        <v>151</v>
      </c>
      <c r="O281" s="9" t="s">
        <v>315</v>
      </c>
      <c r="P281" s="52" t="s">
        <v>62</v>
      </c>
      <c r="Q281" s="9"/>
      <c r="R281" s="9"/>
      <c r="S281" s="10">
        <v>42488</v>
      </c>
      <c r="T281" s="10" t="s">
        <v>4219</v>
      </c>
      <c r="U281" s="12"/>
      <c r="V281" s="30">
        <v>6624238</v>
      </c>
      <c r="W281" s="20" t="s">
        <v>4220</v>
      </c>
      <c r="X281" s="16"/>
      <c r="Y281" s="53"/>
      <c r="Z281" s="53"/>
      <c r="AA281" s="53"/>
      <c r="AB281" s="53"/>
      <c r="AC281" s="53"/>
      <c r="AD281" s="53" t="s">
        <v>46</v>
      </c>
      <c r="AE281" s="20"/>
      <c r="AF281" s="20"/>
      <c r="AG281" s="31"/>
      <c r="AH281" s="31">
        <v>42621</v>
      </c>
      <c r="AI281" s="32"/>
      <c r="AJ281" s="33">
        <v>42622</v>
      </c>
      <c r="AK281" s="33" t="s">
        <v>4166</v>
      </c>
      <c r="AL281" s="34">
        <v>42618</v>
      </c>
    </row>
    <row r="282" spans="1:38" x14ac:dyDescent="0.15">
      <c r="A282" s="8">
        <v>51591934</v>
      </c>
      <c r="B282" s="29" t="s">
        <v>4221</v>
      </c>
      <c r="C282" s="29" t="s">
        <v>4222</v>
      </c>
      <c r="D282" s="8" t="s">
        <v>3514</v>
      </c>
      <c r="E282" s="8" t="s">
        <v>4223</v>
      </c>
      <c r="F282" s="8"/>
      <c r="G282" s="8"/>
      <c r="H282" s="9" t="s">
        <v>3383</v>
      </c>
      <c r="I282" s="9"/>
      <c r="J282" s="9" t="s">
        <v>150</v>
      </c>
      <c r="K282" s="8" t="s">
        <v>284</v>
      </c>
      <c r="L282" s="7" t="s">
        <v>59</v>
      </c>
      <c r="M282" s="7" t="s">
        <v>38</v>
      </c>
      <c r="N282" s="8" t="s">
        <v>3110</v>
      </c>
      <c r="O282" s="9" t="s">
        <v>394</v>
      </c>
      <c r="P282" s="52" t="s">
        <v>62</v>
      </c>
      <c r="Q282" s="9"/>
      <c r="R282" s="9"/>
      <c r="S282" s="10">
        <v>42377</v>
      </c>
      <c r="T282" s="10"/>
      <c r="U282" s="12"/>
      <c r="V282" s="30">
        <v>6624112</v>
      </c>
      <c r="W282" s="20" t="s">
        <v>4224</v>
      </c>
      <c r="X282" s="16" t="s">
        <v>4225</v>
      </c>
      <c r="Y282" s="53"/>
      <c r="Z282" s="53"/>
      <c r="AA282" s="53"/>
      <c r="AB282" s="53"/>
      <c r="AC282" s="53"/>
      <c r="AD282" s="53" t="s">
        <v>4226</v>
      </c>
      <c r="AE282" s="20" t="s">
        <v>4227</v>
      </c>
      <c r="AF282" s="20"/>
      <c r="AG282" s="31"/>
      <c r="AH282" s="31">
        <v>42622</v>
      </c>
      <c r="AI282" s="32"/>
      <c r="AJ282" s="33">
        <v>42625</v>
      </c>
      <c r="AK282" s="33" t="s">
        <v>4166</v>
      </c>
      <c r="AL282" s="34">
        <v>42625</v>
      </c>
    </row>
    <row r="283" spans="1:38" x14ac:dyDescent="0.15">
      <c r="A283" s="8">
        <v>51607278</v>
      </c>
      <c r="B283" s="29" t="s">
        <v>4228</v>
      </c>
      <c r="C283" s="29" t="s">
        <v>4229</v>
      </c>
      <c r="D283" s="8" t="s">
        <v>4230</v>
      </c>
      <c r="E283" s="8" t="s">
        <v>4231</v>
      </c>
      <c r="F283" s="8"/>
      <c r="G283" s="8"/>
      <c r="H283" s="9" t="s">
        <v>4011</v>
      </c>
      <c r="I283" s="9"/>
      <c r="J283" s="9" t="s">
        <v>2987</v>
      </c>
      <c r="K283" s="8" t="s">
        <v>58</v>
      </c>
      <c r="L283" s="7" t="s">
        <v>2907</v>
      </c>
      <c r="M283" s="7" t="s">
        <v>3811</v>
      </c>
      <c r="N283" s="8" t="s">
        <v>151</v>
      </c>
      <c r="O283" s="9" t="s">
        <v>315</v>
      </c>
      <c r="P283" s="52" t="s">
        <v>62</v>
      </c>
      <c r="Q283" s="9"/>
      <c r="R283" s="9"/>
      <c r="S283" s="10">
        <v>42474</v>
      </c>
      <c r="T283" s="10" t="s">
        <v>4219</v>
      </c>
      <c r="U283" s="12"/>
      <c r="V283" s="30">
        <v>6624223</v>
      </c>
      <c r="W283" s="20" t="s">
        <v>4232</v>
      </c>
      <c r="X283" s="16" t="s">
        <v>4233</v>
      </c>
      <c r="Y283" s="53"/>
      <c r="Z283" s="53"/>
      <c r="AA283" s="53"/>
      <c r="AB283" s="53"/>
      <c r="AC283" s="53"/>
      <c r="AD283" s="53" t="s">
        <v>46</v>
      </c>
      <c r="AE283" s="20"/>
      <c r="AF283" s="20"/>
      <c r="AG283" s="31">
        <v>42555</v>
      </c>
      <c r="AH283" s="31">
        <v>42616</v>
      </c>
      <c r="AI283" s="32"/>
      <c r="AJ283" s="33">
        <v>42617</v>
      </c>
      <c r="AK283" s="33" t="s">
        <v>4166</v>
      </c>
      <c r="AL283" s="34">
        <v>42611</v>
      </c>
    </row>
    <row r="284" spans="1:38" x14ac:dyDescent="0.15">
      <c r="A284" s="8">
        <v>51607275</v>
      </c>
      <c r="B284" s="29" t="s">
        <v>4234</v>
      </c>
      <c r="C284" s="29" t="s">
        <v>4235</v>
      </c>
      <c r="D284" s="8" t="s">
        <v>4236</v>
      </c>
      <c r="E284" s="8" t="s">
        <v>4237</v>
      </c>
      <c r="F284" s="8"/>
      <c r="G284" s="8"/>
      <c r="H284" s="9" t="s">
        <v>2814</v>
      </c>
      <c r="I284" s="9"/>
      <c r="J284" s="9" t="s">
        <v>2658</v>
      </c>
      <c r="K284" s="8" t="s">
        <v>58</v>
      </c>
      <c r="L284" s="7" t="s">
        <v>2907</v>
      </c>
      <c r="M284" s="7" t="s">
        <v>3811</v>
      </c>
      <c r="N284" s="8" t="s">
        <v>151</v>
      </c>
      <c r="O284" s="9" t="s">
        <v>315</v>
      </c>
      <c r="P284" s="52" t="s">
        <v>62</v>
      </c>
      <c r="Q284" s="9"/>
      <c r="R284" s="9"/>
      <c r="S284" s="10">
        <v>42474</v>
      </c>
      <c r="T284" s="10" t="s">
        <v>4219</v>
      </c>
      <c r="U284" s="12"/>
      <c r="V284" s="30">
        <v>6624235</v>
      </c>
      <c r="W284" s="20" t="s">
        <v>4238</v>
      </c>
      <c r="X284" s="16" t="s">
        <v>4239</v>
      </c>
      <c r="Y284" s="53"/>
      <c r="Z284" s="53"/>
      <c r="AA284" s="53"/>
      <c r="AB284" s="53"/>
      <c r="AC284" s="53"/>
      <c r="AD284" s="53" t="s">
        <v>46</v>
      </c>
      <c r="AE284" s="20"/>
      <c r="AF284" s="20"/>
      <c r="AG284" s="31">
        <v>42555</v>
      </c>
      <c r="AH284" s="31">
        <v>42616</v>
      </c>
      <c r="AI284" s="32" t="s">
        <v>4240</v>
      </c>
      <c r="AJ284" s="33">
        <v>42617</v>
      </c>
      <c r="AK284" s="33" t="s">
        <v>4166</v>
      </c>
      <c r="AL284" s="34">
        <v>42611</v>
      </c>
    </row>
    <row r="285" spans="1:38" x14ac:dyDescent="0.15">
      <c r="A285" s="8">
        <v>51607276</v>
      </c>
      <c r="B285" s="29" t="s">
        <v>4241</v>
      </c>
      <c r="C285" s="29" t="s">
        <v>4242</v>
      </c>
      <c r="D285" s="8" t="s">
        <v>4243</v>
      </c>
      <c r="E285" s="8" t="s">
        <v>2744</v>
      </c>
      <c r="F285" s="8"/>
      <c r="G285" s="8"/>
      <c r="H285" s="9" t="s">
        <v>2814</v>
      </c>
      <c r="I285" s="9"/>
      <c r="J285" s="9" t="s">
        <v>2658</v>
      </c>
      <c r="K285" s="8" t="s">
        <v>58</v>
      </c>
      <c r="L285" s="7" t="s">
        <v>2907</v>
      </c>
      <c r="M285" s="7" t="s">
        <v>3811</v>
      </c>
      <c r="N285" s="8" t="s">
        <v>151</v>
      </c>
      <c r="O285" s="9" t="s">
        <v>315</v>
      </c>
      <c r="P285" s="52" t="s">
        <v>62</v>
      </c>
      <c r="Q285" s="9"/>
      <c r="R285" s="9"/>
      <c r="S285" s="10">
        <v>42474</v>
      </c>
      <c r="T285" s="10"/>
      <c r="U285" s="12"/>
      <c r="V285" s="30">
        <v>6624218</v>
      </c>
      <c r="W285" s="20" t="s">
        <v>4244</v>
      </c>
      <c r="X285" s="16" t="s">
        <v>4245</v>
      </c>
      <c r="Y285" s="53"/>
      <c r="Z285" s="53"/>
      <c r="AA285" s="53"/>
      <c r="AB285" s="53"/>
      <c r="AC285" s="53"/>
      <c r="AD285" s="53" t="s">
        <v>46</v>
      </c>
      <c r="AE285" s="20"/>
      <c r="AF285" s="20"/>
      <c r="AG285" s="31">
        <v>42555</v>
      </c>
      <c r="AH285" s="31">
        <v>42616</v>
      </c>
      <c r="AI285" s="32"/>
      <c r="AJ285" s="33">
        <v>42617</v>
      </c>
      <c r="AK285" s="33" t="s">
        <v>4166</v>
      </c>
      <c r="AL285" s="34">
        <v>42611</v>
      </c>
    </row>
    <row r="286" spans="1:38" x14ac:dyDescent="0.15">
      <c r="A286" s="8">
        <v>51615291</v>
      </c>
      <c r="B286" s="29" t="s">
        <v>4246</v>
      </c>
      <c r="C286" s="29" t="s">
        <v>4247</v>
      </c>
      <c r="D286" s="8" t="s">
        <v>4248</v>
      </c>
      <c r="E286" s="8" t="s">
        <v>4249</v>
      </c>
      <c r="F286" s="8"/>
      <c r="G286" s="8"/>
      <c r="H286" s="9" t="s">
        <v>2598</v>
      </c>
      <c r="I286" s="9"/>
      <c r="J286" s="9" t="s">
        <v>3912</v>
      </c>
      <c r="K286" s="8" t="s">
        <v>58</v>
      </c>
      <c r="L286" s="7" t="s">
        <v>59</v>
      </c>
      <c r="M286" s="7" t="s">
        <v>38</v>
      </c>
      <c r="N286" s="8" t="s">
        <v>496</v>
      </c>
      <c r="O286" s="9" t="s">
        <v>361</v>
      </c>
      <c r="P286" s="52" t="s">
        <v>62</v>
      </c>
      <c r="Q286" s="9"/>
      <c r="R286" s="9"/>
      <c r="S286" s="10">
        <v>42530</v>
      </c>
      <c r="T286" s="10"/>
      <c r="U286" s="12">
        <v>42604</v>
      </c>
      <c r="V286" s="30">
        <v>6624355</v>
      </c>
      <c r="W286" s="20"/>
      <c r="X286" s="16" t="s">
        <v>46</v>
      </c>
      <c r="Y286" s="53"/>
      <c r="Z286" s="53"/>
      <c r="AA286" s="53"/>
      <c r="AB286" s="53"/>
      <c r="AC286" s="53"/>
      <c r="AD286" s="53" t="s">
        <v>4250</v>
      </c>
      <c r="AE286" s="20" t="s">
        <v>4251</v>
      </c>
      <c r="AF286" s="20">
        <v>30896</v>
      </c>
      <c r="AG286" s="31">
        <v>42614</v>
      </c>
      <c r="AH286" s="31">
        <v>42614</v>
      </c>
      <c r="AI286" s="32">
        <v>42583</v>
      </c>
      <c r="AJ286" s="33">
        <v>42627</v>
      </c>
      <c r="AK286" s="33" t="s">
        <v>4166</v>
      </c>
      <c r="AL286" s="34">
        <v>42625</v>
      </c>
    </row>
    <row r="287" spans="1:38" x14ac:dyDescent="0.15">
      <c r="A287" s="8">
        <v>51615290</v>
      </c>
      <c r="B287" s="29" t="s">
        <v>4252</v>
      </c>
      <c r="C287" s="29" t="s">
        <v>4253</v>
      </c>
      <c r="D287" s="8" t="s">
        <v>4254</v>
      </c>
      <c r="E287" s="8" t="s">
        <v>4255</v>
      </c>
      <c r="F287" s="8"/>
      <c r="G287" s="8"/>
      <c r="H287" s="9" t="s">
        <v>4256</v>
      </c>
      <c r="I287" s="9"/>
      <c r="J287" s="9" t="s">
        <v>3912</v>
      </c>
      <c r="K287" s="8" t="s">
        <v>58</v>
      </c>
      <c r="L287" s="7" t="s">
        <v>59</v>
      </c>
      <c r="M287" s="7" t="s">
        <v>38</v>
      </c>
      <c r="N287" s="8" t="s">
        <v>496</v>
      </c>
      <c r="O287" s="9" t="s">
        <v>361</v>
      </c>
      <c r="P287" s="52" t="s">
        <v>62</v>
      </c>
      <c r="Q287" s="9"/>
      <c r="R287" s="9"/>
      <c r="S287" s="10">
        <v>42530</v>
      </c>
      <c r="T287" s="10"/>
      <c r="U287" s="12">
        <v>42604</v>
      </c>
      <c r="V287" s="30">
        <v>6624356</v>
      </c>
      <c r="W287" s="20"/>
      <c r="X287" s="16" t="s">
        <v>46</v>
      </c>
      <c r="Y287" s="53"/>
      <c r="Z287" s="53"/>
      <c r="AA287" s="53"/>
      <c r="AB287" s="53"/>
      <c r="AC287" s="53"/>
      <c r="AD287" s="53" t="s">
        <v>4257</v>
      </c>
      <c r="AE287" s="20" t="s">
        <v>4258</v>
      </c>
      <c r="AF287" s="20">
        <v>32513</v>
      </c>
      <c r="AG287" s="31">
        <v>42614</v>
      </c>
      <c r="AH287" s="31">
        <v>42614</v>
      </c>
      <c r="AI287" s="32">
        <v>42583</v>
      </c>
      <c r="AJ287" s="33">
        <v>42627</v>
      </c>
      <c r="AK287" s="33" t="s">
        <v>4166</v>
      </c>
      <c r="AL287" s="34">
        <v>42625</v>
      </c>
    </row>
    <row r="288" spans="1:38" x14ac:dyDescent="0.15">
      <c r="A288" s="8">
        <v>51615300</v>
      </c>
      <c r="B288" s="29" t="s">
        <v>4259</v>
      </c>
      <c r="C288" s="29" t="s">
        <v>4260</v>
      </c>
      <c r="D288" s="8" t="s">
        <v>4261</v>
      </c>
      <c r="E288" s="8" t="s">
        <v>4262</v>
      </c>
      <c r="F288" s="8"/>
      <c r="G288" s="8"/>
      <c r="H288" s="9" t="s">
        <v>2563</v>
      </c>
      <c r="I288" s="9"/>
      <c r="J288" s="9" t="s">
        <v>3912</v>
      </c>
      <c r="K288" s="8" t="s">
        <v>58</v>
      </c>
      <c r="L288" s="7" t="s">
        <v>59</v>
      </c>
      <c r="M288" s="7" t="s">
        <v>38</v>
      </c>
      <c r="N288" s="8" t="s">
        <v>496</v>
      </c>
      <c r="O288" s="9" t="s">
        <v>361</v>
      </c>
      <c r="P288" s="52" t="s">
        <v>62</v>
      </c>
      <c r="Q288" s="9"/>
      <c r="R288" s="9"/>
      <c r="S288" s="10">
        <v>42530</v>
      </c>
      <c r="T288" s="10"/>
      <c r="U288" s="12">
        <v>42604</v>
      </c>
      <c r="V288" s="30">
        <v>6624362</v>
      </c>
      <c r="W288" s="20"/>
      <c r="X288" s="16" t="s">
        <v>46</v>
      </c>
      <c r="Y288" s="53"/>
      <c r="Z288" s="53"/>
      <c r="AA288" s="53"/>
      <c r="AB288" s="53"/>
      <c r="AC288" s="53"/>
      <c r="AD288" s="53" t="s">
        <v>4263</v>
      </c>
      <c r="AE288" s="20" t="s">
        <v>4264</v>
      </c>
      <c r="AF288" s="20">
        <v>30702</v>
      </c>
      <c r="AG288" s="31">
        <v>42614</v>
      </c>
      <c r="AH288" s="31">
        <v>42614</v>
      </c>
      <c r="AI288" s="32">
        <v>42583</v>
      </c>
      <c r="AJ288" s="33">
        <v>42627</v>
      </c>
      <c r="AK288" s="33" t="s">
        <v>4166</v>
      </c>
      <c r="AL288" s="34">
        <v>42625</v>
      </c>
    </row>
    <row r="289" spans="1:38" x14ac:dyDescent="0.15">
      <c r="A289" s="8">
        <v>51578654</v>
      </c>
      <c r="B289" s="29" t="s">
        <v>4265</v>
      </c>
      <c r="C289" s="29" t="s">
        <v>4266</v>
      </c>
      <c r="D289" s="8" t="s">
        <v>293</v>
      </c>
      <c r="E289" s="8" t="s">
        <v>4267</v>
      </c>
      <c r="F289" s="8"/>
      <c r="G289" s="8"/>
      <c r="H289" s="9" t="s">
        <v>3612</v>
      </c>
      <c r="I289" s="9"/>
      <c r="J289" s="9" t="s">
        <v>69</v>
      </c>
      <c r="K289" s="8" t="s">
        <v>58</v>
      </c>
      <c r="L289" s="7" t="s">
        <v>59</v>
      </c>
      <c r="M289" s="7" t="s">
        <v>4043</v>
      </c>
      <c r="N289" s="8" t="s">
        <v>334</v>
      </c>
      <c r="O289" s="9" t="s">
        <v>61</v>
      </c>
      <c r="P289" s="52" t="s">
        <v>72</v>
      </c>
      <c r="Q289" s="9"/>
      <c r="R289" s="9"/>
      <c r="S289" s="10">
        <v>42257</v>
      </c>
      <c r="T289" s="10"/>
      <c r="U289" s="12">
        <v>42303</v>
      </c>
      <c r="V289" s="30">
        <v>6634294</v>
      </c>
      <c r="W289" s="20" t="s">
        <v>4268</v>
      </c>
      <c r="X289" s="16" t="s">
        <v>4269</v>
      </c>
      <c r="Y289" s="53"/>
      <c r="Z289" s="53"/>
      <c r="AA289" s="53"/>
      <c r="AB289" s="53"/>
      <c r="AC289" s="53"/>
      <c r="AD289" s="53" t="s">
        <v>46</v>
      </c>
      <c r="AE289" s="20" t="s">
        <v>4270</v>
      </c>
      <c r="AF289" s="20" t="s">
        <v>4271</v>
      </c>
      <c r="AG289" s="31">
        <v>42622</v>
      </c>
      <c r="AH289" s="31">
        <v>42633</v>
      </c>
      <c r="AI289" s="32"/>
      <c r="AJ289" s="33">
        <v>42633</v>
      </c>
      <c r="AK289" s="33" t="s">
        <v>4166</v>
      </c>
      <c r="AL289" s="34">
        <v>42632</v>
      </c>
    </row>
    <row r="290" spans="1:38" x14ac:dyDescent="0.15">
      <c r="A290" s="8">
        <v>51609791</v>
      </c>
      <c r="B290" s="29" t="s">
        <v>4272</v>
      </c>
      <c r="C290" s="29" t="s">
        <v>4273</v>
      </c>
      <c r="D290" s="8" t="s">
        <v>4274</v>
      </c>
      <c r="E290" s="8" t="s">
        <v>4275</v>
      </c>
      <c r="F290" s="8"/>
      <c r="G290" s="8"/>
      <c r="H290" s="9" t="s">
        <v>2814</v>
      </c>
      <c r="I290" s="9"/>
      <c r="J290" s="9" t="s">
        <v>2658</v>
      </c>
      <c r="K290" s="8" t="s">
        <v>284</v>
      </c>
      <c r="L290" s="7" t="s">
        <v>59</v>
      </c>
      <c r="M290" s="7" t="s">
        <v>38</v>
      </c>
      <c r="N290" s="8" t="s">
        <v>151</v>
      </c>
      <c r="O290" s="9" t="s">
        <v>315</v>
      </c>
      <c r="P290" s="52" t="s">
        <v>62</v>
      </c>
      <c r="Q290" s="9"/>
      <c r="R290" s="9"/>
      <c r="S290" s="10">
        <v>42488</v>
      </c>
      <c r="T290" s="10" t="s">
        <v>4219</v>
      </c>
      <c r="U290" s="12"/>
      <c r="V290" s="30">
        <v>6624242</v>
      </c>
      <c r="W290" s="20" t="s">
        <v>4276</v>
      </c>
      <c r="X290" s="16"/>
      <c r="Y290" s="53"/>
      <c r="Z290" s="53"/>
      <c r="AA290" s="53"/>
      <c r="AB290" s="53"/>
      <c r="AC290" s="53"/>
      <c r="AD290" s="53" t="s">
        <v>46</v>
      </c>
      <c r="AE290" s="20"/>
      <c r="AF290" s="20"/>
      <c r="AG290" s="31"/>
      <c r="AH290" s="31">
        <v>42629</v>
      </c>
      <c r="AI290" s="32" t="s">
        <v>4151</v>
      </c>
      <c r="AJ290" s="33">
        <v>42635</v>
      </c>
      <c r="AK290" s="33" t="s">
        <v>4166</v>
      </c>
      <c r="AL290" s="34">
        <v>42632</v>
      </c>
    </row>
    <row r="291" spans="1:38" x14ac:dyDescent="0.15">
      <c r="A291" s="8">
        <v>51600804</v>
      </c>
      <c r="B291" s="29" t="s">
        <v>4277</v>
      </c>
      <c r="C291" s="29" t="s">
        <v>4278</v>
      </c>
      <c r="D291" s="8" t="s">
        <v>911</v>
      </c>
      <c r="E291" s="8" t="s">
        <v>4279</v>
      </c>
      <c r="F291" s="8"/>
      <c r="G291" s="8"/>
      <c r="H291" s="9" t="s">
        <v>3383</v>
      </c>
      <c r="I291" s="9"/>
      <c r="J291" s="9" t="s">
        <v>150</v>
      </c>
      <c r="K291" s="8" t="s">
        <v>58</v>
      </c>
      <c r="L291" s="7" t="s">
        <v>59</v>
      </c>
      <c r="M291" s="7" t="s">
        <v>38</v>
      </c>
      <c r="N291" s="8" t="s">
        <v>3110</v>
      </c>
      <c r="O291" s="9" t="s">
        <v>61</v>
      </c>
      <c r="P291" s="52" t="s">
        <v>62</v>
      </c>
      <c r="Q291" s="9"/>
      <c r="R291" s="9"/>
      <c r="S291" s="10">
        <v>42446</v>
      </c>
      <c r="T291" s="10"/>
      <c r="U291" s="12"/>
      <c r="V291" s="30">
        <v>6624193</v>
      </c>
      <c r="W291" s="20" t="s">
        <v>4280</v>
      </c>
      <c r="X291" s="16" t="s">
        <v>4281</v>
      </c>
      <c r="Y291" s="53"/>
      <c r="Z291" s="53"/>
      <c r="AA291" s="53"/>
      <c r="AB291" s="53"/>
      <c r="AC291" s="53"/>
      <c r="AD291" s="53" t="s">
        <v>4226</v>
      </c>
      <c r="AE291" s="20"/>
      <c r="AF291" s="20"/>
      <c r="AG291" s="31"/>
      <c r="AH291" s="31">
        <v>42629</v>
      </c>
      <c r="AI291" s="32"/>
      <c r="AJ291" s="33">
        <v>42635</v>
      </c>
      <c r="AK291" s="33" t="s">
        <v>4166</v>
      </c>
      <c r="AL291" s="34">
        <v>42632</v>
      </c>
    </row>
    <row r="292" spans="1:38" x14ac:dyDescent="0.15">
      <c r="A292" s="8">
        <v>51582448</v>
      </c>
      <c r="B292" s="29" t="s">
        <v>4282</v>
      </c>
      <c r="C292" s="29" t="s">
        <v>4283</v>
      </c>
      <c r="D292" s="8" t="s">
        <v>903</v>
      </c>
      <c r="E292" s="8" t="s">
        <v>4284</v>
      </c>
      <c r="F292" s="8"/>
      <c r="G292" s="8"/>
      <c r="H292" s="9" t="s">
        <v>2598</v>
      </c>
      <c r="I292" s="9"/>
      <c r="J292" s="9" t="s">
        <v>3912</v>
      </c>
      <c r="K292" s="8" t="s">
        <v>284</v>
      </c>
      <c r="L292" s="7" t="s">
        <v>59</v>
      </c>
      <c r="M292" s="7" t="s">
        <v>38</v>
      </c>
      <c r="N292" s="8" t="s">
        <v>496</v>
      </c>
      <c r="O292" s="9" t="s">
        <v>131</v>
      </c>
      <c r="P292" s="52" t="s">
        <v>62</v>
      </c>
      <c r="Q292" s="9"/>
      <c r="R292" s="9"/>
      <c r="S292" s="10">
        <v>42292</v>
      </c>
      <c r="T292" s="10"/>
      <c r="U292" s="12">
        <v>42352</v>
      </c>
      <c r="V292" s="30">
        <v>6624027</v>
      </c>
      <c r="W292" s="20" t="s">
        <v>4285</v>
      </c>
      <c r="X292" s="16" t="s">
        <v>4286</v>
      </c>
      <c r="Y292" s="53"/>
      <c r="Z292" s="53"/>
      <c r="AA292" s="53"/>
      <c r="AB292" s="53"/>
      <c r="AC292" s="53"/>
      <c r="AD292" s="53" t="s">
        <v>46</v>
      </c>
      <c r="AE292" s="20" t="s">
        <v>4287</v>
      </c>
      <c r="AF292" s="20"/>
      <c r="AG292" s="31"/>
      <c r="AH292" s="31">
        <v>42628</v>
      </c>
      <c r="AI292" s="32"/>
      <c r="AJ292" s="33">
        <v>42629</v>
      </c>
      <c r="AK292" s="33" t="s">
        <v>4166</v>
      </c>
      <c r="AL292" s="34">
        <v>42625</v>
      </c>
    </row>
    <row r="293" spans="1:38" x14ac:dyDescent="0.15">
      <c r="A293" s="8">
        <v>51579682</v>
      </c>
      <c r="B293" s="29" t="s">
        <v>4288</v>
      </c>
      <c r="C293" s="29" t="s">
        <v>4289</v>
      </c>
      <c r="D293" s="8" t="s">
        <v>4290</v>
      </c>
      <c r="E293" s="8" t="s">
        <v>4291</v>
      </c>
      <c r="F293" s="8"/>
      <c r="G293" s="8"/>
      <c r="H293" s="9" t="s">
        <v>2857</v>
      </c>
      <c r="I293" s="9"/>
      <c r="J293" s="9" t="s">
        <v>2729</v>
      </c>
      <c r="K293" s="8" t="s">
        <v>284</v>
      </c>
      <c r="L293" s="7" t="s">
        <v>59</v>
      </c>
      <c r="M293" s="7" t="s">
        <v>4043</v>
      </c>
      <c r="N293" s="8" t="s">
        <v>151</v>
      </c>
      <c r="O293" s="9" t="s">
        <v>188</v>
      </c>
      <c r="P293" s="52" t="s">
        <v>62</v>
      </c>
      <c r="Q293" s="9"/>
      <c r="R293" s="9"/>
      <c r="S293" s="10">
        <v>42271</v>
      </c>
      <c r="T293" s="10"/>
      <c r="U293" s="12">
        <v>42338</v>
      </c>
      <c r="V293" s="30">
        <v>6624014</v>
      </c>
      <c r="W293" s="20" t="s">
        <v>4292</v>
      </c>
      <c r="X293" s="16" t="s">
        <v>4293</v>
      </c>
      <c r="Y293" s="53"/>
      <c r="Z293" s="53"/>
      <c r="AA293" s="53"/>
      <c r="AB293" s="53"/>
      <c r="AC293" s="53"/>
      <c r="AD293" s="53" t="s">
        <v>46</v>
      </c>
      <c r="AE293" s="20" t="s">
        <v>4294</v>
      </c>
      <c r="AF293" s="20"/>
      <c r="AG293" s="31">
        <v>42627</v>
      </c>
      <c r="AH293" s="31">
        <v>42636</v>
      </c>
      <c r="AI293" s="32"/>
      <c r="AJ293" s="33">
        <v>42637</v>
      </c>
      <c r="AK293" s="33" t="s">
        <v>4166</v>
      </c>
      <c r="AL293" s="34">
        <v>42632</v>
      </c>
    </row>
    <row r="294" spans="1:38" x14ac:dyDescent="0.15">
      <c r="A294" s="8">
        <v>51613127</v>
      </c>
      <c r="B294" s="29" t="s">
        <v>4295</v>
      </c>
      <c r="C294" s="29" t="s">
        <v>4296</v>
      </c>
      <c r="D294" s="8" t="s">
        <v>4297</v>
      </c>
      <c r="E294" s="8" t="s">
        <v>4298</v>
      </c>
      <c r="F294" s="8"/>
      <c r="G294" s="8"/>
      <c r="H294" s="9" t="s">
        <v>2563</v>
      </c>
      <c r="I294" s="9"/>
      <c r="J294" s="9" t="s">
        <v>3912</v>
      </c>
      <c r="K294" s="8" t="s">
        <v>58</v>
      </c>
      <c r="L294" s="7" t="s">
        <v>59</v>
      </c>
      <c r="M294" s="7" t="s">
        <v>4043</v>
      </c>
      <c r="N294" s="8" t="s">
        <v>496</v>
      </c>
      <c r="O294" s="9" t="s">
        <v>704</v>
      </c>
      <c r="P294" s="52" t="s">
        <v>62</v>
      </c>
      <c r="Q294" s="9"/>
      <c r="R294" s="9"/>
      <c r="S294" s="10">
        <v>42517</v>
      </c>
      <c r="T294" s="10">
        <v>42562</v>
      </c>
      <c r="U294" s="12">
        <v>42583</v>
      </c>
      <c r="V294" s="30">
        <v>6624283</v>
      </c>
      <c r="W294" s="20" t="s">
        <v>4299</v>
      </c>
      <c r="X294" s="16"/>
      <c r="Y294" s="53"/>
      <c r="Z294" s="53"/>
      <c r="AA294" s="53"/>
      <c r="AB294" s="53"/>
      <c r="AC294" s="53"/>
      <c r="AD294" s="53" t="s">
        <v>46</v>
      </c>
      <c r="AE294" s="20"/>
      <c r="AF294" s="20"/>
      <c r="AG294" s="31">
        <v>42635</v>
      </c>
      <c r="AH294" s="31">
        <v>42642</v>
      </c>
      <c r="AI294" s="32"/>
      <c r="AJ294" s="33">
        <v>42643</v>
      </c>
      <c r="AK294" s="33" t="s">
        <v>4166</v>
      </c>
      <c r="AL294" s="34">
        <v>42639</v>
      </c>
    </row>
    <row r="295" spans="1:38" x14ac:dyDescent="0.15">
      <c r="A295" s="8">
        <v>51613131</v>
      </c>
      <c r="B295" s="29" t="s">
        <v>4300</v>
      </c>
      <c r="C295" s="29" t="s">
        <v>4301</v>
      </c>
      <c r="D295" s="8" t="s">
        <v>4302</v>
      </c>
      <c r="E295" s="8" t="s">
        <v>4303</v>
      </c>
      <c r="F295" s="8"/>
      <c r="G295" s="8"/>
      <c r="H295" s="9" t="s">
        <v>2563</v>
      </c>
      <c r="I295" s="9"/>
      <c r="J295" s="9" t="s">
        <v>3912</v>
      </c>
      <c r="K295" s="8" t="s">
        <v>58</v>
      </c>
      <c r="L295" s="7" t="s">
        <v>59</v>
      </c>
      <c r="M295" s="7" t="s">
        <v>4043</v>
      </c>
      <c r="N295" s="8" t="s">
        <v>496</v>
      </c>
      <c r="O295" s="9" t="s">
        <v>704</v>
      </c>
      <c r="P295" s="52" t="s">
        <v>62</v>
      </c>
      <c r="Q295" s="9"/>
      <c r="R295" s="9"/>
      <c r="S295" s="10">
        <v>42517</v>
      </c>
      <c r="T295" s="10">
        <v>42562</v>
      </c>
      <c r="U295" s="12">
        <v>42583</v>
      </c>
      <c r="V295" s="30">
        <v>6624289</v>
      </c>
      <c r="W295" s="20" t="s">
        <v>4304</v>
      </c>
      <c r="X295" s="16"/>
      <c r="Y295" s="53"/>
      <c r="Z295" s="53"/>
      <c r="AA295" s="53"/>
      <c r="AB295" s="53"/>
      <c r="AC295" s="53"/>
      <c r="AD295" s="53" t="s">
        <v>46</v>
      </c>
      <c r="AE295" s="20"/>
      <c r="AF295" s="20"/>
      <c r="AG295" s="31">
        <v>42635</v>
      </c>
      <c r="AH295" s="31">
        <v>42642</v>
      </c>
      <c r="AI295" s="32"/>
      <c r="AJ295" s="33">
        <v>42643</v>
      </c>
      <c r="AK295" s="33" t="s">
        <v>4166</v>
      </c>
      <c r="AL295" s="34">
        <v>42639</v>
      </c>
    </row>
    <row r="296" spans="1:38" x14ac:dyDescent="0.15">
      <c r="A296" s="8">
        <v>51598995</v>
      </c>
      <c r="B296" s="29" t="s">
        <v>4305</v>
      </c>
      <c r="C296" s="29" t="s">
        <v>4306</v>
      </c>
      <c r="D296" s="8" t="s">
        <v>4307</v>
      </c>
      <c r="E296" s="8" t="s">
        <v>4308</v>
      </c>
      <c r="F296" s="8"/>
      <c r="G296" s="8"/>
      <c r="H296" s="9" t="s">
        <v>2578</v>
      </c>
      <c r="I296" s="9"/>
      <c r="J296" s="9" t="s">
        <v>3912</v>
      </c>
      <c r="K296" s="8" t="s">
        <v>58</v>
      </c>
      <c r="L296" s="7" t="s">
        <v>59</v>
      </c>
      <c r="M296" s="7" t="s">
        <v>4043</v>
      </c>
      <c r="N296" s="8" t="s">
        <v>496</v>
      </c>
      <c r="O296" s="9" t="s">
        <v>188</v>
      </c>
      <c r="P296" s="52" t="s">
        <v>62</v>
      </c>
      <c r="Q296" s="9"/>
      <c r="R296" s="9"/>
      <c r="S296" s="10">
        <v>42432</v>
      </c>
      <c r="T296" s="10"/>
      <c r="U296" s="12"/>
      <c r="V296" s="30">
        <v>6624200</v>
      </c>
      <c r="W296" s="20" t="s">
        <v>4309</v>
      </c>
      <c r="X296" s="16" t="s">
        <v>4310</v>
      </c>
      <c r="Y296" s="53"/>
      <c r="Z296" s="53"/>
      <c r="AA296" s="53"/>
      <c r="AB296" s="53"/>
      <c r="AC296" s="53"/>
      <c r="AD296" s="53" t="s">
        <v>46</v>
      </c>
      <c r="AE296" s="20"/>
      <c r="AF296" s="20"/>
      <c r="AG296" s="31">
        <v>42635</v>
      </c>
      <c r="AH296" s="31">
        <v>42642</v>
      </c>
      <c r="AI296" s="32"/>
      <c r="AJ296" s="33">
        <v>42643</v>
      </c>
      <c r="AK296" s="33" t="s">
        <v>4166</v>
      </c>
      <c r="AL296" s="34">
        <v>42639</v>
      </c>
    </row>
    <row r="297" spans="1:38" x14ac:dyDescent="0.15">
      <c r="A297" s="8">
        <v>51588231</v>
      </c>
      <c r="B297" s="29" t="s">
        <v>4311</v>
      </c>
      <c r="C297" s="29" t="s">
        <v>4312</v>
      </c>
      <c r="D297" s="8" t="s">
        <v>4313</v>
      </c>
      <c r="E297" s="8" t="s">
        <v>4314</v>
      </c>
      <c r="F297" s="8"/>
      <c r="G297" s="8"/>
      <c r="H297" s="9" t="s">
        <v>3516</v>
      </c>
      <c r="I297" s="9"/>
      <c r="J297" s="9" t="s">
        <v>150</v>
      </c>
      <c r="K297" s="8" t="s">
        <v>284</v>
      </c>
      <c r="L297" s="7" t="s">
        <v>59</v>
      </c>
      <c r="M297" s="7" t="s">
        <v>2565</v>
      </c>
      <c r="N297" s="8" t="s">
        <v>3110</v>
      </c>
      <c r="O297" s="9" t="s">
        <v>163</v>
      </c>
      <c r="P297" s="52" t="s">
        <v>62</v>
      </c>
      <c r="Q297" s="9"/>
      <c r="R297" s="9"/>
      <c r="S297" s="10">
        <v>42348</v>
      </c>
      <c r="T297" s="10"/>
      <c r="U297" s="12"/>
      <c r="V297" s="30">
        <v>6624074</v>
      </c>
      <c r="W297" s="20" t="s">
        <v>4315</v>
      </c>
      <c r="X297" s="16" t="s">
        <v>4316</v>
      </c>
      <c r="Y297" s="53"/>
      <c r="Z297" s="53"/>
      <c r="AA297" s="53"/>
      <c r="AB297" s="53"/>
      <c r="AC297" s="53"/>
      <c r="AD297" s="53" t="s">
        <v>4226</v>
      </c>
      <c r="AE297" s="20" t="s">
        <v>4317</v>
      </c>
      <c r="AF297" s="20"/>
      <c r="AG297" s="31"/>
      <c r="AH297" s="31">
        <v>42629</v>
      </c>
      <c r="AI297" s="32"/>
      <c r="AJ297" s="33">
        <v>42630</v>
      </c>
      <c r="AK297" s="33" t="s">
        <v>4166</v>
      </c>
      <c r="AL297" s="34">
        <v>42625</v>
      </c>
    </row>
    <row r="298" spans="1:38" x14ac:dyDescent="0.15">
      <c r="A298" s="8">
        <v>51588230</v>
      </c>
      <c r="B298" s="29" t="s">
        <v>4318</v>
      </c>
      <c r="C298" s="29" t="s">
        <v>4319</v>
      </c>
      <c r="D298" s="8" t="s">
        <v>4320</v>
      </c>
      <c r="E298" s="8" t="s">
        <v>4321</v>
      </c>
      <c r="F298" s="8"/>
      <c r="G298" s="8"/>
      <c r="H298" s="9" t="s">
        <v>3509</v>
      </c>
      <c r="I298" s="9"/>
      <c r="J298" s="9" t="s">
        <v>559</v>
      </c>
      <c r="K298" s="8" t="s">
        <v>284</v>
      </c>
      <c r="L298" s="7" t="s">
        <v>59</v>
      </c>
      <c r="M298" s="7" t="s">
        <v>2565</v>
      </c>
      <c r="N298" s="8" t="s">
        <v>3110</v>
      </c>
      <c r="O298" s="9" t="s">
        <v>163</v>
      </c>
      <c r="P298" s="52" t="s">
        <v>62</v>
      </c>
      <c r="Q298" s="9"/>
      <c r="R298" s="9"/>
      <c r="S298" s="10">
        <v>42348</v>
      </c>
      <c r="T298" s="10"/>
      <c r="U298" s="12"/>
      <c r="V298" s="30">
        <v>6624072</v>
      </c>
      <c r="W298" s="20" t="s">
        <v>4322</v>
      </c>
      <c r="X298" s="16" t="s">
        <v>4323</v>
      </c>
      <c r="Y298" s="53"/>
      <c r="Z298" s="53"/>
      <c r="AA298" s="53"/>
      <c r="AB298" s="53"/>
      <c r="AC298" s="53"/>
      <c r="AD298" s="53" t="s">
        <v>4226</v>
      </c>
      <c r="AE298" s="20" t="s">
        <v>4324</v>
      </c>
      <c r="AF298" s="20"/>
      <c r="AG298" s="31"/>
      <c r="AH298" s="31">
        <v>42625</v>
      </c>
      <c r="AI298" s="32"/>
      <c r="AJ298" s="33">
        <v>42626</v>
      </c>
      <c r="AK298" s="33" t="s">
        <v>4166</v>
      </c>
      <c r="AL298" s="34">
        <v>42625</v>
      </c>
    </row>
    <row r="299" spans="1:38" x14ac:dyDescent="0.15">
      <c r="A299" s="8">
        <v>51592912</v>
      </c>
      <c r="B299" s="29" t="s">
        <v>4325</v>
      </c>
      <c r="C299" s="29" t="s">
        <v>4326</v>
      </c>
      <c r="D299" s="8" t="s">
        <v>3686</v>
      </c>
      <c r="E299" s="8" t="s">
        <v>4327</v>
      </c>
      <c r="F299" s="8"/>
      <c r="G299" s="8"/>
      <c r="H299" s="9" t="s">
        <v>4328</v>
      </c>
      <c r="I299" s="9"/>
      <c r="J299" s="9" t="s">
        <v>559</v>
      </c>
      <c r="K299" s="8" t="s">
        <v>58</v>
      </c>
      <c r="L299" s="7" t="s">
        <v>59</v>
      </c>
      <c r="M299" s="7" t="s">
        <v>38</v>
      </c>
      <c r="N299" s="8" t="s">
        <v>3110</v>
      </c>
      <c r="O299" s="9" t="s">
        <v>71</v>
      </c>
      <c r="P299" s="52" t="s">
        <v>62</v>
      </c>
      <c r="Q299" s="9"/>
      <c r="R299" s="9"/>
      <c r="S299" s="10">
        <v>42390</v>
      </c>
      <c r="T299" s="10"/>
      <c r="U299" s="12"/>
      <c r="V299" s="30">
        <v>6624100</v>
      </c>
      <c r="W299" s="20" t="s">
        <v>4329</v>
      </c>
      <c r="X299" s="16" t="s">
        <v>4330</v>
      </c>
      <c r="Y299" s="53"/>
      <c r="Z299" s="53"/>
      <c r="AA299" s="53"/>
      <c r="AB299" s="53"/>
      <c r="AC299" s="53"/>
      <c r="AD299" s="53" t="s">
        <v>4226</v>
      </c>
      <c r="AE299" s="20" t="s">
        <v>4331</v>
      </c>
      <c r="AF299" s="20"/>
      <c r="AG299" s="31"/>
      <c r="AH299" s="31">
        <v>42643</v>
      </c>
      <c r="AI299" s="32"/>
      <c r="AJ299" s="33">
        <v>42644</v>
      </c>
      <c r="AK299" s="33" t="s">
        <v>4332</v>
      </c>
      <c r="AL299" s="34">
        <v>42639</v>
      </c>
    </row>
    <row r="300" spans="1:38" x14ac:dyDescent="0.15">
      <c r="A300" s="8">
        <v>51615289</v>
      </c>
      <c r="B300" s="29" t="s">
        <v>4333</v>
      </c>
      <c r="C300" s="29" t="s">
        <v>4334</v>
      </c>
      <c r="D300" s="8" t="s">
        <v>4335</v>
      </c>
      <c r="E300" s="8" t="s">
        <v>4336</v>
      </c>
      <c r="F300" s="8"/>
      <c r="G300" s="8"/>
      <c r="H300" s="9" t="s">
        <v>4337</v>
      </c>
      <c r="I300" s="9"/>
      <c r="J300" s="9" t="s">
        <v>559</v>
      </c>
      <c r="K300" s="8" t="s">
        <v>284</v>
      </c>
      <c r="L300" s="7" t="s">
        <v>59</v>
      </c>
      <c r="M300" s="7" t="s">
        <v>38</v>
      </c>
      <c r="N300" s="8" t="s">
        <v>3110</v>
      </c>
      <c r="O300" s="9" t="s">
        <v>131</v>
      </c>
      <c r="P300" s="52" t="s">
        <v>62</v>
      </c>
      <c r="Q300" s="9"/>
      <c r="R300" s="9"/>
      <c r="S300" s="10">
        <v>42530</v>
      </c>
      <c r="T300" s="10">
        <v>42576</v>
      </c>
      <c r="U300" s="12">
        <v>42597</v>
      </c>
      <c r="V300" s="30">
        <v>6624348</v>
      </c>
      <c r="W300" s="20" t="s">
        <v>4338</v>
      </c>
      <c r="X300" s="16" t="s">
        <v>4339</v>
      </c>
      <c r="Y300" s="53"/>
      <c r="Z300" s="53"/>
      <c r="AA300" s="53"/>
      <c r="AB300" s="53"/>
      <c r="AC300" s="53"/>
      <c r="AD300" s="53" t="s">
        <v>4226</v>
      </c>
      <c r="AE300" s="20" t="s">
        <v>4340</v>
      </c>
      <c r="AF300" s="20" t="s">
        <v>4341</v>
      </c>
      <c r="AG300" s="31"/>
      <c r="AH300" s="31">
        <v>42643</v>
      </c>
      <c r="AI300" s="32"/>
      <c r="AJ300" s="33">
        <v>42644</v>
      </c>
      <c r="AK300" s="33" t="s">
        <v>4332</v>
      </c>
      <c r="AL300" s="34">
        <v>42639</v>
      </c>
    </row>
    <row r="301" spans="1:38" x14ac:dyDescent="0.15">
      <c r="A301" s="8">
        <v>51609011</v>
      </c>
      <c r="B301" s="29" t="s">
        <v>4342</v>
      </c>
      <c r="C301" s="29" t="s">
        <v>4343</v>
      </c>
      <c r="D301" s="8" t="s">
        <v>4344</v>
      </c>
      <c r="E301" s="8" t="s">
        <v>4345</v>
      </c>
      <c r="F301" s="8"/>
      <c r="G301" s="8"/>
      <c r="H301" s="9" t="s">
        <v>2814</v>
      </c>
      <c r="I301" s="9"/>
      <c r="J301" s="9" t="s">
        <v>2658</v>
      </c>
      <c r="K301" s="8" t="s">
        <v>284</v>
      </c>
      <c r="L301" s="7" t="s">
        <v>59</v>
      </c>
      <c r="M301" s="7" t="s">
        <v>4043</v>
      </c>
      <c r="N301" s="8" t="s">
        <v>151</v>
      </c>
      <c r="O301" s="9" t="s">
        <v>315</v>
      </c>
      <c r="P301" s="52" t="s">
        <v>62</v>
      </c>
      <c r="Q301" s="9"/>
      <c r="R301" s="9"/>
      <c r="S301" s="10">
        <v>42488</v>
      </c>
      <c r="T301" s="10">
        <v>42548</v>
      </c>
      <c r="U301" s="12"/>
      <c r="V301" s="30">
        <v>6624240</v>
      </c>
      <c r="W301" s="20" t="s">
        <v>4346</v>
      </c>
      <c r="X301" s="16"/>
      <c r="Y301" s="53"/>
      <c r="Z301" s="53"/>
      <c r="AA301" s="53"/>
      <c r="AB301" s="53"/>
      <c r="AC301" s="53"/>
      <c r="AD301" s="53" t="s">
        <v>46</v>
      </c>
      <c r="AE301" s="20"/>
      <c r="AF301" s="20"/>
      <c r="AG301" s="31">
        <v>42636</v>
      </c>
      <c r="AH301" s="31">
        <v>42646</v>
      </c>
      <c r="AI301" s="32"/>
      <c r="AJ301" s="33">
        <v>42647</v>
      </c>
      <c r="AK301" s="33" t="s">
        <v>4332</v>
      </c>
      <c r="AL301" s="34">
        <v>42646</v>
      </c>
    </row>
    <row r="302" spans="1:38" x14ac:dyDescent="0.15">
      <c r="A302" s="8">
        <v>51613128</v>
      </c>
      <c r="B302" s="29" t="s">
        <v>4347</v>
      </c>
      <c r="C302" s="29" t="s">
        <v>4348</v>
      </c>
      <c r="D302" s="8" t="s">
        <v>4349</v>
      </c>
      <c r="E302" s="8" t="s">
        <v>4350</v>
      </c>
      <c r="F302" s="8"/>
      <c r="G302" s="8"/>
      <c r="H302" s="9" t="s">
        <v>2578</v>
      </c>
      <c r="I302" s="9"/>
      <c r="J302" s="9" t="s">
        <v>3912</v>
      </c>
      <c r="K302" s="8" t="s">
        <v>58</v>
      </c>
      <c r="L302" s="7" t="s">
        <v>59</v>
      </c>
      <c r="M302" s="7" t="s">
        <v>4043</v>
      </c>
      <c r="N302" s="8" t="s">
        <v>496</v>
      </c>
      <c r="O302" s="9" t="s">
        <v>704</v>
      </c>
      <c r="P302" s="52" t="s">
        <v>62</v>
      </c>
      <c r="Q302" s="9"/>
      <c r="R302" s="9"/>
      <c r="S302" s="10">
        <v>42517</v>
      </c>
      <c r="T302" s="10">
        <v>42562</v>
      </c>
      <c r="U302" s="12">
        <v>42583</v>
      </c>
      <c r="V302" s="30">
        <v>6624282</v>
      </c>
      <c r="W302" s="20" t="s">
        <v>4351</v>
      </c>
      <c r="X302" s="16"/>
      <c r="Y302" s="53"/>
      <c r="Z302" s="53"/>
      <c r="AA302" s="53"/>
      <c r="AB302" s="53"/>
      <c r="AC302" s="53"/>
      <c r="AD302" s="53" t="s">
        <v>46</v>
      </c>
      <c r="AE302" s="20"/>
      <c r="AF302" s="20"/>
      <c r="AG302" s="31">
        <v>42640</v>
      </c>
      <c r="AH302" s="31">
        <v>42648</v>
      </c>
      <c r="AI302" s="32"/>
      <c r="AJ302" s="33">
        <v>42649</v>
      </c>
      <c r="AK302" s="33" t="s">
        <v>4332</v>
      </c>
      <c r="AL302" s="34">
        <v>42646</v>
      </c>
    </row>
    <row r="303" spans="1:38" x14ac:dyDescent="0.15">
      <c r="A303" s="8">
        <v>51615296</v>
      </c>
      <c r="B303" s="29" t="s">
        <v>4352</v>
      </c>
      <c r="C303" s="29" t="s">
        <v>4353</v>
      </c>
      <c r="D303" s="8" t="s">
        <v>4354</v>
      </c>
      <c r="E303" s="8" t="s">
        <v>4010</v>
      </c>
      <c r="F303" s="8"/>
      <c r="G303" s="8"/>
      <c r="H303" s="9" t="s">
        <v>3589</v>
      </c>
      <c r="I303" s="9"/>
      <c r="J303" s="9" t="s">
        <v>2987</v>
      </c>
      <c r="K303" s="8" t="s">
        <v>284</v>
      </c>
      <c r="L303" s="7" t="s">
        <v>2907</v>
      </c>
      <c r="M303" s="7" t="s">
        <v>38</v>
      </c>
      <c r="N303" s="8" t="s">
        <v>162</v>
      </c>
      <c r="O303" s="9" t="s">
        <v>188</v>
      </c>
      <c r="P303" s="52" t="s">
        <v>72</v>
      </c>
      <c r="Q303" s="9"/>
      <c r="R303" s="9"/>
      <c r="S303" s="10">
        <v>42530</v>
      </c>
      <c r="T303" s="10">
        <v>42611</v>
      </c>
      <c r="U303" s="12">
        <v>42590</v>
      </c>
      <c r="V303" s="30">
        <v>6624330</v>
      </c>
      <c r="W303" s="20" t="s">
        <v>4355</v>
      </c>
      <c r="X303" s="16" t="s">
        <v>4356</v>
      </c>
      <c r="Y303" s="53"/>
      <c r="Z303" s="53"/>
      <c r="AA303" s="53"/>
      <c r="AB303" s="53"/>
      <c r="AC303" s="53"/>
      <c r="AD303" s="53" t="s">
        <v>4226</v>
      </c>
      <c r="AE303" s="20" t="s">
        <v>4357</v>
      </c>
      <c r="AF303" s="20" t="s">
        <v>4358</v>
      </c>
      <c r="AG303" s="31"/>
      <c r="AH303" s="31">
        <v>42643</v>
      </c>
      <c r="AI303" s="32" t="s">
        <v>4359</v>
      </c>
      <c r="AJ303" s="33">
        <v>42644</v>
      </c>
      <c r="AK303" s="33" t="s">
        <v>4332</v>
      </c>
      <c r="AL303" s="34">
        <v>42639</v>
      </c>
    </row>
    <row r="304" spans="1:38" x14ac:dyDescent="0.15">
      <c r="A304" s="8">
        <v>51575796</v>
      </c>
      <c r="B304" s="29" t="s">
        <v>4360</v>
      </c>
      <c r="C304" s="29" t="s">
        <v>4361</v>
      </c>
      <c r="D304" s="8" t="s">
        <v>4362</v>
      </c>
      <c r="E304" s="8" t="s">
        <v>1048</v>
      </c>
      <c r="F304" s="8"/>
      <c r="G304" s="8"/>
      <c r="H304" s="9" t="s">
        <v>2704</v>
      </c>
      <c r="I304" s="9"/>
      <c r="J304" s="9" t="s">
        <v>2658</v>
      </c>
      <c r="K304" s="8" t="s">
        <v>58</v>
      </c>
      <c r="L304" s="7" t="s">
        <v>59</v>
      </c>
      <c r="M304" s="7" t="s">
        <v>38</v>
      </c>
      <c r="N304" s="8" t="s">
        <v>151</v>
      </c>
      <c r="O304" s="9" t="s">
        <v>61</v>
      </c>
      <c r="P304" s="52" t="s">
        <v>62</v>
      </c>
      <c r="Q304" s="9"/>
      <c r="R304" s="9"/>
      <c r="S304" s="10">
        <v>42229</v>
      </c>
      <c r="T304" s="10"/>
      <c r="U304" s="12"/>
      <c r="V304" s="30">
        <v>6634276</v>
      </c>
      <c r="W304" s="20" t="s">
        <v>4363</v>
      </c>
      <c r="X304" s="16" t="s">
        <v>4364</v>
      </c>
      <c r="Y304" s="53"/>
      <c r="Z304" s="53"/>
      <c r="AA304" s="53"/>
      <c r="AB304" s="53"/>
      <c r="AC304" s="53"/>
      <c r="AD304" s="53" t="s">
        <v>46</v>
      </c>
      <c r="AE304" s="20" t="s">
        <v>4365</v>
      </c>
      <c r="AF304" s="20"/>
      <c r="AG304" s="31"/>
      <c r="AH304" s="31">
        <v>42643</v>
      </c>
      <c r="AI304" s="32"/>
      <c r="AJ304" s="33">
        <v>42651</v>
      </c>
      <c r="AK304" s="33" t="s">
        <v>4332</v>
      </c>
      <c r="AL304" s="34">
        <v>42646</v>
      </c>
    </row>
    <row r="305" spans="1:38" x14ac:dyDescent="0.15">
      <c r="A305" s="8">
        <v>51615816</v>
      </c>
      <c r="B305" s="29" t="s">
        <v>4366</v>
      </c>
      <c r="C305" s="29" t="s">
        <v>4367</v>
      </c>
      <c r="D305" s="8" t="s">
        <v>584</v>
      </c>
      <c r="E305" s="8" t="s">
        <v>4368</v>
      </c>
      <c r="F305" s="8"/>
      <c r="G305" s="8"/>
      <c r="H305" s="9" t="s">
        <v>3589</v>
      </c>
      <c r="I305" s="9"/>
      <c r="J305" s="9" t="s">
        <v>2987</v>
      </c>
      <c r="K305" s="8" t="s">
        <v>284</v>
      </c>
      <c r="L305" s="7" t="s">
        <v>59</v>
      </c>
      <c r="M305" s="7" t="s">
        <v>38</v>
      </c>
      <c r="N305" s="8" t="s">
        <v>162</v>
      </c>
      <c r="O305" s="9" t="s">
        <v>188</v>
      </c>
      <c r="P305" s="52" t="s">
        <v>72</v>
      </c>
      <c r="Q305" s="9"/>
      <c r="R305" s="9"/>
      <c r="S305" s="10">
        <v>42539</v>
      </c>
      <c r="T305" s="10">
        <v>42576</v>
      </c>
      <c r="U305" s="12">
        <v>42590</v>
      </c>
      <c r="V305" s="30">
        <v>6624335</v>
      </c>
      <c r="W305" s="20" t="s">
        <v>4369</v>
      </c>
      <c r="X305" s="16" t="s">
        <v>4370</v>
      </c>
      <c r="Y305" s="53"/>
      <c r="Z305" s="53"/>
      <c r="AA305" s="53"/>
      <c r="AB305" s="53"/>
      <c r="AC305" s="53"/>
      <c r="AD305" s="53" t="s">
        <v>4226</v>
      </c>
      <c r="AE305" s="20" t="s">
        <v>4371</v>
      </c>
      <c r="AF305" s="20" t="s">
        <v>4372</v>
      </c>
      <c r="AG305" s="31"/>
      <c r="AH305" s="31">
        <v>42653</v>
      </c>
      <c r="AI305" s="32"/>
      <c r="AJ305" s="33">
        <v>42654</v>
      </c>
      <c r="AK305" s="33" t="s">
        <v>4332</v>
      </c>
      <c r="AL305" s="34">
        <v>42653</v>
      </c>
    </row>
    <row r="306" spans="1:38" x14ac:dyDescent="0.15">
      <c r="A306" s="8">
        <v>51615827</v>
      </c>
      <c r="B306" s="29" t="s">
        <v>4373</v>
      </c>
      <c r="C306" s="29" t="s">
        <v>4374</v>
      </c>
      <c r="D306" s="8" t="s">
        <v>4375</v>
      </c>
      <c r="E306" s="8" t="s">
        <v>4376</v>
      </c>
      <c r="F306" s="8"/>
      <c r="G306" s="8"/>
      <c r="H306" s="9" t="s">
        <v>492</v>
      </c>
      <c r="I306" s="9"/>
      <c r="J306" s="9" t="s">
        <v>2752</v>
      </c>
      <c r="K306" s="8" t="s">
        <v>58</v>
      </c>
      <c r="L306" s="7" t="s">
        <v>59</v>
      </c>
      <c r="M306" s="7" t="s">
        <v>38</v>
      </c>
      <c r="N306" s="8" t="s">
        <v>496</v>
      </c>
      <c r="O306" s="9" t="s">
        <v>361</v>
      </c>
      <c r="P306" s="52" t="s">
        <v>62</v>
      </c>
      <c r="Q306" s="9"/>
      <c r="R306" s="9"/>
      <c r="S306" s="10">
        <v>42534</v>
      </c>
      <c r="T306" s="10">
        <v>42583</v>
      </c>
      <c r="U306" s="12">
        <v>42604</v>
      </c>
      <c r="V306" s="30">
        <v>6624364</v>
      </c>
      <c r="W306" s="20" t="s">
        <v>4377</v>
      </c>
      <c r="X306" s="16" t="s">
        <v>4378</v>
      </c>
      <c r="Y306" s="53"/>
      <c r="Z306" s="53"/>
      <c r="AA306" s="53"/>
      <c r="AB306" s="53"/>
      <c r="AC306" s="53"/>
      <c r="AD306" s="53" t="s">
        <v>46</v>
      </c>
      <c r="AE306" s="20" t="s">
        <v>4379</v>
      </c>
      <c r="AF306" s="20" t="s">
        <v>4380</v>
      </c>
      <c r="AG306" s="31"/>
      <c r="AH306" s="31">
        <v>42649</v>
      </c>
      <c r="AI306" s="32"/>
      <c r="AJ306" s="33">
        <v>42653</v>
      </c>
      <c r="AK306" s="33" t="s">
        <v>4332</v>
      </c>
      <c r="AL306" s="34">
        <v>42653</v>
      </c>
    </row>
    <row r="307" spans="1:38" x14ac:dyDescent="0.15">
      <c r="A307" s="8">
        <v>51598991</v>
      </c>
      <c r="B307" s="29" t="s">
        <v>4381</v>
      </c>
      <c r="C307" s="29" t="s">
        <v>4382</v>
      </c>
      <c r="D307" s="8" t="s">
        <v>4383</v>
      </c>
      <c r="E307" s="8" t="s">
        <v>1276</v>
      </c>
      <c r="F307" s="8"/>
      <c r="G307" s="8"/>
      <c r="H307" s="9" t="s">
        <v>2598</v>
      </c>
      <c r="I307" s="9"/>
      <c r="J307" s="9" t="s">
        <v>3912</v>
      </c>
      <c r="K307" s="8" t="s">
        <v>58</v>
      </c>
      <c r="L307" s="7" t="s">
        <v>59</v>
      </c>
      <c r="M307" s="7" t="s">
        <v>4043</v>
      </c>
      <c r="N307" s="8" t="s">
        <v>496</v>
      </c>
      <c r="O307" s="9" t="s">
        <v>188</v>
      </c>
      <c r="P307" s="52" t="s">
        <v>62</v>
      </c>
      <c r="Q307" s="9"/>
      <c r="R307" s="9"/>
      <c r="S307" s="10">
        <v>42432</v>
      </c>
      <c r="T307" s="10"/>
      <c r="U307" s="12"/>
      <c r="V307" s="30">
        <v>6624201</v>
      </c>
      <c r="W307" s="20" t="s">
        <v>4384</v>
      </c>
      <c r="X307" s="16" t="s">
        <v>4385</v>
      </c>
      <c r="Y307" s="53"/>
      <c r="Z307" s="53"/>
      <c r="AA307" s="53"/>
      <c r="AB307" s="53"/>
      <c r="AC307" s="53"/>
      <c r="AD307" s="53" t="s">
        <v>46</v>
      </c>
      <c r="AE307" s="20"/>
      <c r="AF307" s="20"/>
      <c r="AG307" s="31">
        <v>42599</v>
      </c>
      <c r="AH307" s="31">
        <v>42639</v>
      </c>
      <c r="AI307" s="32"/>
      <c r="AJ307" s="33">
        <v>42654</v>
      </c>
      <c r="AK307" s="33" t="s">
        <v>4332</v>
      </c>
      <c r="AL307" s="34">
        <v>42653</v>
      </c>
    </row>
    <row r="308" spans="1:38" x14ac:dyDescent="0.15">
      <c r="A308" s="8">
        <v>51613181</v>
      </c>
      <c r="B308" s="29" t="s">
        <v>4386</v>
      </c>
      <c r="C308" s="29" t="s">
        <v>4387</v>
      </c>
      <c r="D308" s="8" t="s">
        <v>859</v>
      </c>
      <c r="E308" s="8" t="s">
        <v>4388</v>
      </c>
      <c r="F308" s="8"/>
      <c r="G308" s="8"/>
      <c r="H308" s="9" t="s">
        <v>4256</v>
      </c>
      <c r="I308" s="9"/>
      <c r="J308" s="9" t="s">
        <v>3912</v>
      </c>
      <c r="K308" s="8" t="s">
        <v>58</v>
      </c>
      <c r="L308" s="7" t="s">
        <v>59</v>
      </c>
      <c r="M308" s="7" t="s">
        <v>4043</v>
      </c>
      <c r="N308" s="8" t="s">
        <v>496</v>
      </c>
      <c r="O308" s="9" t="s">
        <v>704</v>
      </c>
      <c r="P308" s="52" t="s">
        <v>62</v>
      </c>
      <c r="Q308" s="9"/>
      <c r="R308" s="9"/>
      <c r="S308" s="10">
        <v>42517</v>
      </c>
      <c r="T308" s="10"/>
      <c r="U308" s="12"/>
      <c r="V308" s="30">
        <v>6624284</v>
      </c>
      <c r="W308" s="20" t="s">
        <v>4389</v>
      </c>
      <c r="X308" s="16"/>
      <c r="Y308" s="53"/>
      <c r="Z308" s="53"/>
      <c r="AA308" s="53"/>
      <c r="AB308" s="53"/>
      <c r="AC308" s="53"/>
      <c r="AD308" s="53" t="s">
        <v>46</v>
      </c>
      <c r="AE308" s="20"/>
      <c r="AF308" s="20"/>
      <c r="AG308" s="31">
        <v>42594</v>
      </c>
      <c r="AH308" s="31">
        <v>42599</v>
      </c>
      <c r="AI308" s="32" t="s">
        <v>4390</v>
      </c>
      <c r="AJ308" s="33">
        <v>42654</v>
      </c>
      <c r="AK308" s="33" t="s">
        <v>4332</v>
      </c>
      <c r="AL308" s="34">
        <v>42653</v>
      </c>
    </row>
    <row r="309" spans="1:38" x14ac:dyDescent="0.15">
      <c r="A309" s="8">
        <v>51615812</v>
      </c>
      <c r="B309" s="29" t="s">
        <v>4391</v>
      </c>
      <c r="C309" s="29" t="s">
        <v>4392</v>
      </c>
      <c r="D309" s="8" t="s">
        <v>4393</v>
      </c>
      <c r="E309" s="8" t="s">
        <v>3958</v>
      </c>
      <c r="F309" s="8"/>
      <c r="G309" s="8"/>
      <c r="H309" s="9" t="s">
        <v>4328</v>
      </c>
      <c r="I309" s="9"/>
      <c r="J309" s="9" t="s">
        <v>559</v>
      </c>
      <c r="K309" s="8" t="s">
        <v>284</v>
      </c>
      <c r="L309" s="7" t="s">
        <v>59</v>
      </c>
      <c r="M309" s="7" t="s">
        <v>4043</v>
      </c>
      <c r="N309" s="8" t="s">
        <v>3110</v>
      </c>
      <c r="O309" s="9" t="s">
        <v>131</v>
      </c>
      <c r="P309" s="52" t="s">
        <v>62</v>
      </c>
      <c r="Q309" s="9"/>
      <c r="R309" s="9"/>
      <c r="S309" s="10">
        <v>42539</v>
      </c>
      <c r="T309" s="10">
        <v>42576</v>
      </c>
      <c r="U309" s="12">
        <v>42597</v>
      </c>
      <c r="V309" s="30">
        <v>6624344</v>
      </c>
      <c r="W309" s="20" t="s">
        <v>4394</v>
      </c>
      <c r="X309" s="16" t="s">
        <v>4395</v>
      </c>
      <c r="Y309" s="53"/>
      <c r="Z309" s="53"/>
      <c r="AA309" s="53"/>
      <c r="AB309" s="53"/>
      <c r="AC309" s="53"/>
      <c r="AD309" s="53" t="s">
        <v>4226</v>
      </c>
      <c r="AE309" s="20" t="s">
        <v>4396</v>
      </c>
      <c r="AF309" s="20" t="s">
        <v>4397</v>
      </c>
      <c r="AG309" s="31">
        <v>42649</v>
      </c>
      <c r="AH309" s="31">
        <v>42656</v>
      </c>
      <c r="AI309" s="32"/>
      <c r="AJ309" s="33">
        <v>42657</v>
      </c>
      <c r="AK309" s="33" t="s">
        <v>4332</v>
      </c>
      <c r="AL309" s="34">
        <v>42653</v>
      </c>
    </row>
    <row r="310" spans="1:38" x14ac:dyDescent="0.15">
      <c r="A310" s="8">
        <v>51611756</v>
      </c>
      <c r="B310" s="29" t="s">
        <v>4398</v>
      </c>
      <c r="C310" s="29" t="s">
        <v>4399</v>
      </c>
      <c r="D310" s="8" t="s">
        <v>4400</v>
      </c>
      <c r="E310" s="8" t="s">
        <v>4401</v>
      </c>
      <c r="F310" s="8"/>
      <c r="G310" s="8"/>
      <c r="H310" s="9" t="s">
        <v>4042</v>
      </c>
      <c r="I310" s="9"/>
      <c r="J310" s="9" t="s">
        <v>2729</v>
      </c>
      <c r="K310" s="8" t="s">
        <v>58</v>
      </c>
      <c r="L310" s="7" t="s">
        <v>59</v>
      </c>
      <c r="M310" s="7" t="s">
        <v>4043</v>
      </c>
      <c r="N310" s="8" t="s">
        <v>151</v>
      </c>
      <c r="O310" s="9" t="s">
        <v>437</v>
      </c>
      <c r="P310" s="52" t="s">
        <v>62</v>
      </c>
      <c r="Q310" s="9"/>
      <c r="R310" s="9"/>
      <c r="S310" s="10">
        <v>42508</v>
      </c>
      <c r="T310" s="10">
        <v>42562</v>
      </c>
      <c r="U310" s="12"/>
      <c r="V310" s="30">
        <v>6624293</v>
      </c>
      <c r="W310" s="20" t="s">
        <v>4402</v>
      </c>
      <c r="X310" s="16" t="s">
        <v>4403</v>
      </c>
      <c r="Y310" s="53"/>
      <c r="Z310" s="53"/>
      <c r="AA310" s="53"/>
      <c r="AB310" s="53"/>
      <c r="AC310" s="53"/>
      <c r="AD310" s="53" t="s">
        <v>46</v>
      </c>
      <c r="AE310" s="20"/>
      <c r="AF310" s="20"/>
      <c r="AG310" s="31">
        <v>42643</v>
      </c>
      <c r="AH310" s="31">
        <v>42656</v>
      </c>
      <c r="AI310" s="32"/>
      <c r="AJ310" s="33">
        <v>42657</v>
      </c>
      <c r="AK310" s="33" t="s">
        <v>4332</v>
      </c>
      <c r="AL310" s="34">
        <v>42653</v>
      </c>
    </row>
    <row r="311" spans="1:38" x14ac:dyDescent="0.15">
      <c r="A311" s="8">
        <v>51615814</v>
      </c>
      <c r="B311" s="29" t="s">
        <v>4404</v>
      </c>
      <c r="C311" s="29" t="s">
        <v>4405</v>
      </c>
      <c r="D311" s="8" t="s">
        <v>4406</v>
      </c>
      <c r="E311" s="8" t="s">
        <v>4407</v>
      </c>
      <c r="F311" s="8"/>
      <c r="G311" s="8"/>
      <c r="H311" s="9" t="s">
        <v>4011</v>
      </c>
      <c r="I311" s="9"/>
      <c r="J311" s="9" t="s">
        <v>2987</v>
      </c>
      <c r="K311" s="8" t="s">
        <v>284</v>
      </c>
      <c r="L311" s="7" t="s">
        <v>2907</v>
      </c>
      <c r="M311" s="7" t="s">
        <v>38</v>
      </c>
      <c r="N311" s="8" t="s">
        <v>162</v>
      </c>
      <c r="O311" s="9" t="s">
        <v>188</v>
      </c>
      <c r="P311" s="52" t="s">
        <v>72</v>
      </c>
      <c r="Q311" s="9"/>
      <c r="R311" s="9"/>
      <c r="S311" s="10">
        <v>42539</v>
      </c>
      <c r="T311" s="10">
        <v>42576</v>
      </c>
      <c r="U311" s="12">
        <v>42590</v>
      </c>
      <c r="V311" s="30">
        <v>6624331</v>
      </c>
      <c r="W311" s="20" t="s">
        <v>4408</v>
      </c>
      <c r="X311" s="16" t="s">
        <v>4409</v>
      </c>
      <c r="Y311" s="53"/>
      <c r="Z311" s="53"/>
      <c r="AA311" s="53"/>
      <c r="AB311" s="53"/>
      <c r="AC311" s="53"/>
      <c r="AD311" s="53" t="s">
        <v>4226</v>
      </c>
      <c r="AE311" s="20" t="s">
        <v>4410</v>
      </c>
      <c r="AF311" s="20" t="s">
        <v>4411</v>
      </c>
      <c r="AG311" s="31"/>
      <c r="AH311" s="31">
        <v>42670</v>
      </c>
      <c r="AI311" s="32"/>
      <c r="AJ311" s="33">
        <v>42671</v>
      </c>
      <c r="AK311" s="33" t="s">
        <v>4332</v>
      </c>
      <c r="AL311" s="34">
        <v>42667</v>
      </c>
    </row>
    <row r="312" spans="1:38" x14ac:dyDescent="0.15">
      <c r="A312" s="8">
        <v>51595126</v>
      </c>
      <c r="B312" s="29" t="s">
        <v>4412</v>
      </c>
      <c r="C312" s="29" t="s">
        <v>4413</v>
      </c>
      <c r="D312" s="8" t="s">
        <v>4414</v>
      </c>
      <c r="E312" s="8" t="s">
        <v>4415</v>
      </c>
      <c r="F312" s="8"/>
      <c r="G312" s="8"/>
      <c r="H312" s="9" t="s">
        <v>2759</v>
      </c>
      <c r="I312" s="9"/>
      <c r="J312" s="9" t="s">
        <v>150</v>
      </c>
      <c r="K312" s="8" t="s">
        <v>284</v>
      </c>
      <c r="L312" s="7" t="s">
        <v>59</v>
      </c>
      <c r="M312" s="7" t="s">
        <v>38</v>
      </c>
      <c r="N312" s="8" t="s">
        <v>162</v>
      </c>
      <c r="O312" s="9" t="s">
        <v>61</v>
      </c>
      <c r="P312" s="52" t="s">
        <v>72</v>
      </c>
      <c r="Q312" s="9"/>
      <c r="R312" s="9"/>
      <c r="S312" s="10">
        <v>42415</v>
      </c>
      <c r="T312" s="10"/>
      <c r="U312" s="12"/>
      <c r="V312" s="30">
        <v>6624142</v>
      </c>
      <c r="W312" s="20" t="s">
        <v>4416</v>
      </c>
      <c r="X312" s="16" t="s">
        <v>4417</v>
      </c>
      <c r="Y312" s="53"/>
      <c r="Z312" s="53"/>
      <c r="AA312" s="53"/>
      <c r="AB312" s="53"/>
      <c r="AC312" s="53"/>
      <c r="AD312" s="53" t="s">
        <v>4226</v>
      </c>
      <c r="AE312" s="20"/>
      <c r="AF312" s="20" t="s">
        <v>4418</v>
      </c>
      <c r="AG312" s="31"/>
      <c r="AH312" s="31">
        <v>42663</v>
      </c>
      <c r="AI312" s="32"/>
      <c r="AJ312" s="33">
        <v>42664</v>
      </c>
      <c r="AK312" s="33" t="s">
        <v>4332</v>
      </c>
      <c r="AL312" s="34">
        <v>42660</v>
      </c>
    </row>
    <row r="313" spans="1:38" x14ac:dyDescent="0.15">
      <c r="A313" s="8">
        <v>51615817</v>
      </c>
      <c r="B313" s="29" t="s">
        <v>4419</v>
      </c>
      <c r="C313" s="29" t="s">
        <v>4420</v>
      </c>
      <c r="D313" s="8" t="s">
        <v>4421</v>
      </c>
      <c r="E313" s="8" t="s">
        <v>4422</v>
      </c>
      <c r="F313" s="8"/>
      <c r="G313" s="8"/>
      <c r="H313" s="9" t="s">
        <v>4011</v>
      </c>
      <c r="I313" s="9"/>
      <c r="J313" s="9" t="s">
        <v>2987</v>
      </c>
      <c r="K313" s="8" t="s">
        <v>284</v>
      </c>
      <c r="L313" s="7" t="s">
        <v>2907</v>
      </c>
      <c r="M313" s="7" t="s">
        <v>38</v>
      </c>
      <c r="N313" s="8" t="s">
        <v>496</v>
      </c>
      <c r="O313" s="9" t="s">
        <v>315</v>
      </c>
      <c r="P313" s="52" t="s">
        <v>72</v>
      </c>
      <c r="Q313" s="9"/>
      <c r="R313" s="9"/>
      <c r="S313" s="10">
        <v>42539</v>
      </c>
      <c r="T313" s="10">
        <v>42688</v>
      </c>
      <c r="U313" s="12">
        <v>42709</v>
      </c>
      <c r="V313" s="30">
        <v>6624334</v>
      </c>
      <c r="W313" s="20" t="s">
        <v>4423</v>
      </c>
      <c r="X313" s="16" t="s">
        <v>4424</v>
      </c>
      <c r="Y313" s="53"/>
      <c r="Z313" s="53"/>
      <c r="AA313" s="53"/>
      <c r="AB313" s="53"/>
      <c r="AC313" s="53"/>
      <c r="AD313" s="53" t="s">
        <v>4226</v>
      </c>
      <c r="AE313" s="20" t="s">
        <v>4425</v>
      </c>
      <c r="AF313" s="20" t="s">
        <v>4426</v>
      </c>
      <c r="AG313" s="31"/>
      <c r="AH313" s="31">
        <v>42664</v>
      </c>
      <c r="AI313" s="32"/>
      <c r="AJ313" s="33">
        <v>42665</v>
      </c>
      <c r="AK313" s="33" t="s">
        <v>4332</v>
      </c>
      <c r="AL313" s="34">
        <v>42660</v>
      </c>
    </row>
    <row r="314" spans="1:38" x14ac:dyDescent="0.15">
      <c r="A314" s="8">
        <v>51617211</v>
      </c>
      <c r="B314" s="29" t="s">
        <v>4427</v>
      </c>
      <c r="C314" s="29" t="s">
        <v>4428</v>
      </c>
      <c r="D314" s="8" t="s">
        <v>4429</v>
      </c>
      <c r="E314" s="8" t="s">
        <v>4430</v>
      </c>
      <c r="F314" s="8"/>
      <c r="G314" s="8"/>
      <c r="H314" s="9" t="s">
        <v>4011</v>
      </c>
      <c r="I314" s="9"/>
      <c r="J314" s="9" t="s">
        <v>2987</v>
      </c>
      <c r="K314" s="8" t="s">
        <v>284</v>
      </c>
      <c r="L314" s="7" t="s">
        <v>2907</v>
      </c>
      <c r="M314" s="7" t="s">
        <v>38</v>
      </c>
      <c r="N314" s="8" t="s">
        <v>496</v>
      </c>
      <c r="O314" s="9" t="s">
        <v>315</v>
      </c>
      <c r="P314" s="52" t="s">
        <v>62</v>
      </c>
      <c r="Q314" s="9"/>
      <c r="R314" s="9"/>
      <c r="S314" s="10"/>
      <c r="T314" s="10">
        <v>42688</v>
      </c>
      <c r="U314" s="12">
        <v>42709</v>
      </c>
      <c r="V314" s="30"/>
      <c r="W314" s="20"/>
      <c r="X314" s="16"/>
      <c r="Y314" s="53"/>
      <c r="Z314" s="53"/>
      <c r="AA314" s="53"/>
      <c r="AB314" s="53"/>
      <c r="AC314" s="53"/>
      <c r="AD314" s="53"/>
      <c r="AE314" s="20"/>
      <c r="AF314" s="20"/>
      <c r="AG314" s="31"/>
      <c r="AH314" s="31">
        <v>42664</v>
      </c>
      <c r="AI314" s="32"/>
      <c r="AJ314" s="33">
        <v>42665</v>
      </c>
      <c r="AK314" s="33" t="s">
        <v>4332</v>
      </c>
      <c r="AL314" s="34">
        <v>42660</v>
      </c>
    </row>
    <row r="315" spans="1:38" x14ac:dyDescent="0.15">
      <c r="A315" s="8">
        <v>51578957</v>
      </c>
      <c r="B315" s="29" t="s">
        <v>4431</v>
      </c>
      <c r="C315" s="29" t="s">
        <v>4432</v>
      </c>
      <c r="D315" s="8" t="s">
        <v>3232</v>
      </c>
      <c r="E315" s="8" t="s">
        <v>4433</v>
      </c>
      <c r="F315" s="8"/>
      <c r="G315" s="8"/>
      <c r="H315" s="9" t="s">
        <v>3612</v>
      </c>
      <c r="I315" s="9"/>
      <c r="J315" s="9" t="s">
        <v>69</v>
      </c>
      <c r="K315" s="8" t="s">
        <v>58</v>
      </c>
      <c r="L315" s="7" t="s">
        <v>59</v>
      </c>
      <c r="M315" s="7" t="s">
        <v>38</v>
      </c>
      <c r="N315" s="8" t="s">
        <v>334</v>
      </c>
      <c r="O315" s="9" t="s">
        <v>131</v>
      </c>
      <c r="P315" s="52" t="s">
        <v>72</v>
      </c>
      <c r="Q315" s="9"/>
      <c r="R315" s="9"/>
      <c r="S315" s="10">
        <v>42264</v>
      </c>
      <c r="T315" s="10"/>
      <c r="U315" s="12">
        <v>42317</v>
      </c>
      <c r="V315" s="30">
        <v>6624008</v>
      </c>
      <c r="W315" s="20" t="s">
        <v>4434</v>
      </c>
      <c r="X315" s="16" t="s">
        <v>4435</v>
      </c>
      <c r="Y315" s="53"/>
      <c r="Z315" s="53"/>
      <c r="AA315" s="53"/>
      <c r="AB315" s="53"/>
      <c r="AC315" s="53"/>
      <c r="AD315" s="53" t="s">
        <v>46</v>
      </c>
      <c r="AE315" s="20" t="s">
        <v>4436</v>
      </c>
      <c r="AF315" s="20" t="s">
        <v>4437</v>
      </c>
      <c r="AG315" s="31"/>
      <c r="AH315" s="31">
        <v>42669</v>
      </c>
      <c r="AI315" s="32"/>
      <c r="AJ315" s="33">
        <v>42670</v>
      </c>
      <c r="AK315" s="33" t="s">
        <v>4332</v>
      </c>
      <c r="AL315" s="34">
        <v>42667</v>
      </c>
    </row>
    <row r="316" spans="1:38" x14ac:dyDescent="0.15">
      <c r="A316" s="8">
        <v>51609010</v>
      </c>
      <c r="B316" s="29" t="s">
        <v>4438</v>
      </c>
      <c r="C316" s="29" t="s">
        <v>4439</v>
      </c>
      <c r="D316" s="8" t="s">
        <v>4440</v>
      </c>
      <c r="E316" s="8" t="s">
        <v>4441</v>
      </c>
      <c r="F316" s="8"/>
      <c r="G316" s="8"/>
      <c r="H316" s="9" t="s">
        <v>2857</v>
      </c>
      <c r="I316" s="9"/>
      <c r="J316" s="9" t="s">
        <v>2729</v>
      </c>
      <c r="K316" s="8" t="s">
        <v>58</v>
      </c>
      <c r="L316" s="7" t="s">
        <v>59</v>
      </c>
      <c r="M316" s="7" t="s">
        <v>38</v>
      </c>
      <c r="N316" s="8" t="s">
        <v>151</v>
      </c>
      <c r="O316" s="9" t="s">
        <v>315</v>
      </c>
      <c r="P316" s="52" t="s">
        <v>62</v>
      </c>
      <c r="Q316" s="9"/>
      <c r="R316" s="9"/>
      <c r="S316" s="10">
        <v>42488</v>
      </c>
      <c r="T316" s="10" t="s">
        <v>4219</v>
      </c>
      <c r="U316" s="12"/>
      <c r="V316" s="30">
        <v>6624239</v>
      </c>
      <c r="W316" s="20" t="s">
        <v>4442</v>
      </c>
      <c r="X316" s="16" t="s">
        <v>4443</v>
      </c>
      <c r="Y316" s="53"/>
      <c r="Z316" s="53"/>
      <c r="AA316" s="53"/>
      <c r="AB316" s="53"/>
      <c r="AC316" s="53"/>
      <c r="AD316" s="53" t="s">
        <v>46</v>
      </c>
      <c r="AE316" s="20"/>
      <c r="AF316" s="20"/>
      <c r="AG316" s="31"/>
      <c r="AH316" s="31">
        <v>42671</v>
      </c>
      <c r="AI316" s="32"/>
      <c r="AJ316" s="33">
        <v>42672</v>
      </c>
      <c r="AK316" s="33" t="s">
        <v>4332</v>
      </c>
      <c r="AL316" s="34">
        <v>42667</v>
      </c>
    </row>
    <row r="317" spans="1:38" x14ac:dyDescent="0.15">
      <c r="A317" s="8">
        <v>51598996</v>
      </c>
      <c r="B317" s="29" t="s">
        <v>4444</v>
      </c>
      <c r="C317" s="29" t="s">
        <v>4445</v>
      </c>
      <c r="D317" s="8" t="s">
        <v>1174</v>
      </c>
      <c r="E317" s="8" t="s">
        <v>4446</v>
      </c>
      <c r="F317" s="8"/>
      <c r="G317" s="8"/>
      <c r="H317" s="9" t="s">
        <v>2563</v>
      </c>
      <c r="I317" s="9"/>
      <c r="J317" s="9" t="s">
        <v>3912</v>
      </c>
      <c r="K317" s="8" t="s">
        <v>58</v>
      </c>
      <c r="L317" s="7" t="s">
        <v>59</v>
      </c>
      <c r="M317" s="7" t="s">
        <v>38</v>
      </c>
      <c r="N317" s="8" t="s">
        <v>496</v>
      </c>
      <c r="O317" s="9" t="s">
        <v>188</v>
      </c>
      <c r="P317" s="52" t="s">
        <v>62</v>
      </c>
      <c r="Q317" s="9"/>
      <c r="R317" s="9"/>
      <c r="S317" s="10">
        <v>42432</v>
      </c>
      <c r="T317" s="10"/>
      <c r="U317" s="12"/>
      <c r="V317" s="30">
        <v>6624197</v>
      </c>
      <c r="W317" s="20" t="s">
        <v>4447</v>
      </c>
      <c r="X317" s="16" t="s">
        <v>4448</v>
      </c>
      <c r="Y317" s="53"/>
      <c r="Z317" s="53"/>
      <c r="AA317" s="53"/>
      <c r="AB317" s="53"/>
      <c r="AC317" s="53"/>
      <c r="AD317" s="53" t="s">
        <v>46</v>
      </c>
      <c r="AE317" s="20"/>
      <c r="AF317" s="20"/>
      <c r="AG317" s="31"/>
      <c r="AH317" s="31">
        <v>42673</v>
      </c>
      <c r="AI317" s="32"/>
      <c r="AJ317" s="33">
        <v>42674</v>
      </c>
      <c r="AK317" s="33" t="s">
        <v>4332</v>
      </c>
      <c r="AL317" s="34">
        <v>42674</v>
      </c>
    </row>
    <row r="318" spans="1:38" x14ac:dyDescent="0.15">
      <c r="A318" s="8">
        <v>51558566</v>
      </c>
      <c r="B318" s="29" t="s">
        <v>3135</v>
      </c>
      <c r="C318" s="29" t="s">
        <v>4449</v>
      </c>
      <c r="D318" s="8" t="s">
        <v>4450</v>
      </c>
      <c r="E318" s="8" t="s">
        <v>3637</v>
      </c>
      <c r="F318" s="8"/>
      <c r="G318" s="8"/>
      <c r="H318" s="9" t="s">
        <v>2752</v>
      </c>
      <c r="I318" s="9"/>
      <c r="J318" s="9" t="s">
        <v>3738</v>
      </c>
      <c r="K318" s="8" t="s">
        <v>313</v>
      </c>
      <c r="L318" s="7" t="s">
        <v>37</v>
      </c>
      <c r="M318" s="7" t="s">
        <v>38</v>
      </c>
      <c r="N318" s="8" t="s">
        <v>162</v>
      </c>
      <c r="O318" s="9" t="s">
        <v>93</v>
      </c>
      <c r="P318" s="52" t="s">
        <v>72</v>
      </c>
      <c r="Q318" s="9"/>
      <c r="R318" s="9"/>
      <c r="S318" s="10">
        <v>42117</v>
      </c>
      <c r="T318" s="10"/>
      <c r="U318" s="12">
        <v>42149</v>
      </c>
      <c r="V318" s="30">
        <v>6634096</v>
      </c>
      <c r="W318" s="20"/>
      <c r="X318" s="16" t="s">
        <v>4451</v>
      </c>
      <c r="Y318" s="53"/>
      <c r="Z318" s="53"/>
      <c r="AA318" s="53"/>
      <c r="AB318" s="53"/>
      <c r="AC318" s="53"/>
      <c r="AD318" s="53" t="s">
        <v>4226</v>
      </c>
      <c r="AE318" s="20" t="s">
        <v>4452</v>
      </c>
      <c r="AF318" s="20" t="s">
        <v>4453</v>
      </c>
      <c r="AG318" s="31"/>
      <c r="AH318" s="31">
        <v>42644</v>
      </c>
      <c r="AI318" s="32"/>
      <c r="AJ318" s="33">
        <v>42645</v>
      </c>
      <c r="AK318" s="33" t="s">
        <v>4332</v>
      </c>
      <c r="AL318" s="34">
        <v>42639</v>
      </c>
    </row>
    <row r="319" spans="1:38" x14ac:dyDescent="0.15">
      <c r="A319" s="8">
        <v>51539738</v>
      </c>
      <c r="B319" s="29" t="s">
        <v>4454</v>
      </c>
      <c r="C319" s="29" t="s">
        <v>2564</v>
      </c>
      <c r="D319" s="8" t="s">
        <v>4455</v>
      </c>
      <c r="E319" s="8" t="s">
        <v>4456</v>
      </c>
      <c r="F319" s="8"/>
      <c r="G319" s="8"/>
      <c r="H319" s="9" t="s">
        <v>2752</v>
      </c>
      <c r="I319" s="9"/>
      <c r="J319" s="9" t="s">
        <v>3738</v>
      </c>
      <c r="K319" s="8" t="s">
        <v>4457</v>
      </c>
      <c r="L319" s="7" t="s">
        <v>37</v>
      </c>
      <c r="M319" s="7" t="s">
        <v>38</v>
      </c>
      <c r="N319" s="8" t="s">
        <v>39</v>
      </c>
      <c r="O319" s="9" t="s">
        <v>93</v>
      </c>
      <c r="P319" s="52" t="s">
        <v>39</v>
      </c>
      <c r="Q319" s="9"/>
      <c r="R319" s="9"/>
      <c r="S319" s="10">
        <v>42009</v>
      </c>
      <c r="T319" s="10"/>
      <c r="U319" s="12">
        <v>42100</v>
      </c>
      <c r="V319" s="30">
        <v>6634020</v>
      </c>
      <c r="W319" s="20" t="s">
        <v>4458</v>
      </c>
      <c r="X319" s="16" t="s">
        <v>4459</v>
      </c>
      <c r="Y319" s="53"/>
      <c r="Z319" s="53"/>
      <c r="AA319" s="53"/>
      <c r="AB319" s="53"/>
      <c r="AC319" s="53"/>
      <c r="AD319" s="53" t="s">
        <v>46</v>
      </c>
      <c r="AE319" s="20" t="s">
        <v>4460</v>
      </c>
      <c r="AF319" s="20" t="s">
        <v>4461</v>
      </c>
      <c r="AG319" s="31"/>
      <c r="AH319" s="31">
        <v>42674</v>
      </c>
      <c r="AI319" s="32"/>
      <c r="AJ319" s="33">
        <v>42675</v>
      </c>
      <c r="AK319" s="33" t="s">
        <v>4462</v>
      </c>
      <c r="AL319" s="34">
        <v>42674</v>
      </c>
    </row>
    <row r="320" spans="1:38" x14ac:dyDescent="0.15">
      <c r="A320" s="8">
        <v>51564132</v>
      </c>
      <c r="B320" s="29" t="s">
        <v>4463</v>
      </c>
      <c r="C320" s="29" t="s">
        <v>2857</v>
      </c>
      <c r="D320" s="8" t="s">
        <v>4464</v>
      </c>
      <c r="E320" s="8" t="s">
        <v>4465</v>
      </c>
      <c r="F320" s="8"/>
      <c r="G320" s="8"/>
      <c r="H320" s="9" t="s">
        <v>2729</v>
      </c>
      <c r="I320" s="9"/>
      <c r="J320" s="9" t="s">
        <v>3912</v>
      </c>
      <c r="K320" s="8" t="s">
        <v>70</v>
      </c>
      <c r="L320" s="7" t="s">
        <v>37</v>
      </c>
      <c r="M320" s="7" t="s">
        <v>38</v>
      </c>
      <c r="N320" s="8" t="s">
        <v>151</v>
      </c>
      <c r="O320" s="9" t="s">
        <v>71</v>
      </c>
      <c r="P320" s="52" t="s">
        <v>62</v>
      </c>
      <c r="Q320" s="9"/>
      <c r="R320" s="9"/>
      <c r="S320" s="10">
        <v>42156</v>
      </c>
      <c r="T320" s="10"/>
      <c r="U320" s="12"/>
      <c r="V320" s="30">
        <v>6634208</v>
      </c>
      <c r="W320" s="20" t="s">
        <v>4466</v>
      </c>
      <c r="X320" s="16" t="s">
        <v>4467</v>
      </c>
      <c r="Y320" s="53"/>
      <c r="Z320" s="53"/>
      <c r="AA320" s="53"/>
      <c r="AB320" s="53"/>
      <c r="AC320" s="53"/>
      <c r="AD320" s="53" t="s">
        <v>46</v>
      </c>
      <c r="AE320" s="20" t="s">
        <v>4468</v>
      </c>
      <c r="AF320" s="20" t="s">
        <v>4469</v>
      </c>
      <c r="AG320" s="31"/>
      <c r="AH320" s="31">
        <v>42671</v>
      </c>
      <c r="AI320" s="32"/>
      <c r="AJ320" s="33">
        <v>42672</v>
      </c>
      <c r="AK320" s="33" t="s">
        <v>4332</v>
      </c>
      <c r="AL320" s="34">
        <v>42667</v>
      </c>
    </row>
    <row r="321" spans="1:38" x14ac:dyDescent="0.15">
      <c r="A321" s="8">
        <v>51582034</v>
      </c>
      <c r="B321" s="29" t="s">
        <v>4470</v>
      </c>
      <c r="C321" s="29" t="s">
        <v>4471</v>
      </c>
      <c r="D321" s="8" t="s">
        <v>4472</v>
      </c>
      <c r="E321" s="8" t="s">
        <v>4473</v>
      </c>
      <c r="F321" s="8"/>
      <c r="G321" s="8"/>
      <c r="H321" s="9" t="s">
        <v>145</v>
      </c>
      <c r="I321" s="9"/>
      <c r="J321" s="9" t="s">
        <v>150</v>
      </c>
      <c r="K321" s="8" t="s">
        <v>58</v>
      </c>
      <c r="L321" s="7" t="s">
        <v>59</v>
      </c>
      <c r="M321" s="7" t="s">
        <v>721</v>
      </c>
      <c r="N321" s="8" t="s">
        <v>92</v>
      </c>
      <c r="O321" s="9" t="s">
        <v>93</v>
      </c>
      <c r="P321" s="52" t="s">
        <v>62</v>
      </c>
      <c r="Q321" s="9"/>
      <c r="R321" s="9"/>
      <c r="S321" s="10">
        <v>42292</v>
      </c>
      <c r="T321" s="10"/>
      <c r="U321" s="12"/>
      <c r="V321" s="30">
        <v>6624057</v>
      </c>
      <c r="W321" s="20" t="s">
        <v>4474</v>
      </c>
      <c r="X321" s="16" t="s">
        <v>4475</v>
      </c>
      <c r="Y321" s="53"/>
      <c r="Z321" s="53"/>
      <c r="AA321" s="53"/>
      <c r="AB321" s="53"/>
      <c r="AC321" s="53"/>
      <c r="AD321" s="53" t="s">
        <v>4226</v>
      </c>
      <c r="AE321" s="20" t="s">
        <v>4476</v>
      </c>
      <c r="AF321" s="20"/>
      <c r="AG321" s="31"/>
      <c r="AH321" s="31">
        <v>42681</v>
      </c>
      <c r="AI321" s="32"/>
      <c r="AJ321" s="33">
        <v>42682</v>
      </c>
      <c r="AK321" s="33" t="s">
        <v>4462</v>
      </c>
      <c r="AL321" s="34">
        <v>42681</v>
      </c>
    </row>
    <row r="322" spans="1:38" x14ac:dyDescent="0.15">
      <c r="A322" s="8">
        <v>51574050</v>
      </c>
      <c r="B322" s="29" t="s">
        <v>4477</v>
      </c>
      <c r="C322" s="29" t="s">
        <v>4478</v>
      </c>
      <c r="D322" s="8" t="s">
        <v>4479</v>
      </c>
      <c r="E322" s="8" t="s">
        <v>4480</v>
      </c>
      <c r="F322" s="8"/>
      <c r="G322" s="8"/>
      <c r="H322" s="9" t="s">
        <v>2704</v>
      </c>
      <c r="I322" s="9"/>
      <c r="J322" s="9" t="s">
        <v>2658</v>
      </c>
      <c r="K322" s="8" t="s">
        <v>58</v>
      </c>
      <c r="L322" s="7" t="s">
        <v>59</v>
      </c>
      <c r="M322" s="7" t="s">
        <v>38</v>
      </c>
      <c r="N322" s="8" t="s">
        <v>151</v>
      </c>
      <c r="O322" s="9" t="s">
        <v>61</v>
      </c>
      <c r="P322" s="52" t="s">
        <v>62</v>
      </c>
      <c r="Q322" s="9"/>
      <c r="R322" s="9"/>
      <c r="S322" s="10">
        <v>42215</v>
      </c>
      <c r="T322" s="10"/>
      <c r="U322" s="12"/>
      <c r="V322" s="30">
        <v>6634265</v>
      </c>
      <c r="W322" s="20" t="s">
        <v>4481</v>
      </c>
      <c r="X322" s="16" t="s">
        <v>4482</v>
      </c>
      <c r="Y322" s="53"/>
      <c r="Z322" s="53"/>
      <c r="AA322" s="53"/>
      <c r="AB322" s="53"/>
      <c r="AC322" s="53"/>
      <c r="AD322" s="53" t="s">
        <v>46</v>
      </c>
      <c r="AE322" s="20" t="s">
        <v>4483</v>
      </c>
      <c r="AF322" s="20"/>
      <c r="AG322" s="31"/>
      <c r="AH322" s="31">
        <v>42686</v>
      </c>
      <c r="AI322" s="32" t="s">
        <v>4484</v>
      </c>
      <c r="AJ322" s="33">
        <v>42688</v>
      </c>
      <c r="AK322" s="33" t="s">
        <v>4462</v>
      </c>
      <c r="AL322" s="34">
        <v>42688</v>
      </c>
    </row>
    <row r="323" spans="1:38" x14ac:dyDescent="0.15">
      <c r="A323" s="8">
        <v>51607581</v>
      </c>
      <c r="B323" s="29" t="s">
        <v>4485</v>
      </c>
      <c r="C323" s="29" t="s">
        <v>4486</v>
      </c>
      <c r="D323" s="8" t="s">
        <v>4487</v>
      </c>
      <c r="E323" s="8" t="s">
        <v>4488</v>
      </c>
      <c r="F323" s="8"/>
      <c r="G323" s="8"/>
      <c r="H323" s="9" t="s">
        <v>47</v>
      </c>
      <c r="I323" s="9"/>
      <c r="J323" s="9" t="s">
        <v>3670</v>
      </c>
      <c r="K323" s="8" t="s">
        <v>305</v>
      </c>
      <c r="L323" s="7" t="s">
        <v>37</v>
      </c>
      <c r="M323" s="7" t="s">
        <v>38</v>
      </c>
      <c r="N323" s="8" t="s">
        <v>39</v>
      </c>
      <c r="O323" s="9"/>
      <c r="P323" s="52" t="s">
        <v>39</v>
      </c>
      <c r="Q323" s="9"/>
      <c r="R323" s="9"/>
      <c r="S323" s="10">
        <v>42478</v>
      </c>
      <c r="T323" s="10"/>
      <c r="U323" s="12"/>
      <c r="V323" s="30">
        <v>6624368</v>
      </c>
      <c r="W323" s="20" t="s">
        <v>4489</v>
      </c>
      <c r="X323" s="16" t="s">
        <v>4490</v>
      </c>
      <c r="Y323" s="53"/>
      <c r="Z323" s="53"/>
      <c r="AA323" s="53"/>
      <c r="AB323" s="53"/>
      <c r="AC323" s="53"/>
      <c r="AD323" s="53" t="s">
        <v>46</v>
      </c>
      <c r="AE323" s="20"/>
      <c r="AF323" s="20" t="s">
        <v>4491</v>
      </c>
      <c r="AG323" s="31"/>
      <c r="AH323" s="31">
        <v>42689</v>
      </c>
      <c r="AI323" s="32"/>
      <c r="AJ323" s="33">
        <v>42690</v>
      </c>
      <c r="AK323" s="33" t="s">
        <v>4462</v>
      </c>
      <c r="AL323" s="34">
        <v>42688</v>
      </c>
    </row>
    <row r="324" spans="1:38" x14ac:dyDescent="0.15">
      <c r="A324" s="8">
        <v>51540857</v>
      </c>
      <c r="B324" s="29" t="s">
        <v>4492</v>
      </c>
      <c r="C324" s="29" t="s">
        <v>4493</v>
      </c>
      <c r="D324" s="8" t="s">
        <v>4494</v>
      </c>
      <c r="E324" s="8" t="s">
        <v>4495</v>
      </c>
      <c r="F324" s="8"/>
      <c r="G324" s="8"/>
      <c r="H324" s="9" t="s">
        <v>2752</v>
      </c>
      <c r="I324" s="9"/>
      <c r="J324" s="9" t="s">
        <v>3738</v>
      </c>
      <c r="K324" s="8" t="s">
        <v>70</v>
      </c>
      <c r="L324" s="7" t="s">
        <v>37</v>
      </c>
      <c r="M324" s="7" t="s">
        <v>38</v>
      </c>
      <c r="N324" s="8" t="s">
        <v>496</v>
      </c>
      <c r="O324" s="9" t="s">
        <v>93</v>
      </c>
      <c r="P324" s="52" t="s">
        <v>62</v>
      </c>
      <c r="Q324" s="9"/>
      <c r="R324" s="9"/>
      <c r="S324" s="10">
        <v>42017</v>
      </c>
      <c r="T324" s="10"/>
      <c r="U324" s="12">
        <v>42100</v>
      </c>
      <c r="V324" s="30">
        <v>6634004</v>
      </c>
      <c r="W324" s="20" t="s">
        <v>4496</v>
      </c>
      <c r="X324" s="16" t="s">
        <v>4497</v>
      </c>
      <c r="Y324" s="53"/>
      <c r="Z324" s="53"/>
      <c r="AA324" s="53"/>
      <c r="AB324" s="53"/>
      <c r="AC324" s="53"/>
      <c r="AD324" s="53" t="s">
        <v>46</v>
      </c>
      <c r="AE324" s="20" t="s">
        <v>4498</v>
      </c>
      <c r="AF324" s="20"/>
      <c r="AG324" s="31"/>
      <c r="AH324" s="31">
        <v>42678</v>
      </c>
      <c r="AI324" s="32"/>
      <c r="AJ324" s="33">
        <v>42679</v>
      </c>
      <c r="AK324" s="33" t="s">
        <v>4462</v>
      </c>
      <c r="AL324" s="34">
        <v>42674</v>
      </c>
    </row>
    <row r="325" spans="1:38" x14ac:dyDescent="0.15">
      <c r="A325" s="8">
        <v>51562698</v>
      </c>
      <c r="B325" s="29" t="s">
        <v>4499</v>
      </c>
      <c r="C325" s="29" t="s">
        <v>4500</v>
      </c>
      <c r="D325" s="8" t="s">
        <v>4501</v>
      </c>
      <c r="E325" s="8" t="s">
        <v>4502</v>
      </c>
      <c r="F325" s="8" t="s">
        <v>4503</v>
      </c>
      <c r="G325" s="8"/>
      <c r="H325" s="9" t="s">
        <v>2814</v>
      </c>
      <c r="I325" s="9"/>
      <c r="J325" s="9" t="s">
        <v>2658</v>
      </c>
      <c r="K325" s="8" t="s">
        <v>284</v>
      </c>
      <c r="L325" s="7" t="s">
        <v>59</v>
      </c>
      <c r="M325" s="7" t="s">
        <v>38</v>
      </c>
      <c r="N325" s="8" t="s">
        <v>151</v>
      </c>
      <c r="O325" s="9" t="s">
        <v>394</v>
      </c>
      <c r="P325" s="52" t="s">
        <v>62</v>
      </c>
      <c r="Q325" s="9"/>
      <c r="R325" s="9"/>
      <c r="S325" s="10">
        <v>42145</v>
      </c>
      <c r="T325" s="10"/>
      <c r="U325" s="12">
        <v>42177</v>
      </c>
      <c r="V325" s="30">
        <v>6634180</v>
      </c>
      <c r="W325" s="20" t="s">
        <v>4504</v>
      </c>
      <c r="X325" s="16" t="s">
        <v>4505</v>
      </c>
      <c r="Y325" s="53"/>
      <c r="Z325" s="53"/>
      <c r="AA325" s="53"/>
      <c r="AB325" s="53"/>
      <c r="AC325" s="53"/>
      <c r="AD325" s="53" t="s">
        <v>46</v>
      </c>
      <c r="AE325" s="20" t="s">
        <v>4506</v>
      </c>
      <c r="AF325" s="20" t="s">
        <v>4507</v>
      </c>
      <c r="AG325" s="31">
        <v>42683</v>
      </c>
      <c r="AH325" s="31">
        <v>42699</v>
      </c>
      <c r="AI325" s="32"/>
      <c r="AJ325" s="33">
        <v>42702</v>
      </c>
      <c r="AK325" s="33" t="s">
        <v>4462</v>
      </c>
      <c r="AL325" s="34">
        <v>42702</v>
      </c>
    </row>
    <row r="326" spans="1:38" x14ac:dyDescent="0.15">
      <c r="A326" s="8">
        <v>51592786</v>
      </c>
      <c r="B326" s="29" t="s">
        <v>2752</v>
      </c>
      <c r="C326" s="29" t="s">
        <v>3912</v>
      </c>
      <c r="D326" s="8" t="s">
        <v>4508</v>
      </c>
      <c r="E326" s="8" t="s">
        <v>4509</v>
      </c>
      <c r="F326" s="8"/>
      <c r="G326" s="8"/>
      <c r="H326" s="9" t="s">
        <v>4510</v>
      </c>
      <c r="I326" s="9"/>
      <c r="J326" s="9" t="s">
        <v>4511</v>
      </c>
      <c r="K326" s="8" t="s">
        <v>4512</v>
      </c>
      <c r="L326" s="7" t="s">
        <v>37</v>
      </c>
      <c r="M326" s="7" t="s">
        <v>38</v>
      </c>
      <c r="N326" s="8" t="s">
        <v>39</v>
      </c>
      <c r="O326" s="9"/>
      <c r="P326" s="52" t="s">
        <v>39</v>
      </c>
      <c r="Q326" s="9"/>
      <c r="R326" s="9"/>
      <c r="S326" s="10">
        <v>42196</v>
      </c>
      <c r="T326" s="10"/>
      <c r="U326" s="12"/>
      <c r="V326" s="30"/>
      <c r="W326" s="20"/>
      <c r="X326" s="16" t="s">
        <v>4513</v>
      </c>
      <c r="Y326" s="53"/>
      <c r="Z326" s="53"/>
      <c r="AA326" s="53"/>
      <c r="AB326" s="53"/>
      <c r="AC326" s="53"/>
      <c r="AD326" s="53" t="s">
        <v>46</v>
      </c>
      <c r="AE326" s="20"/>
      <c r="AF326" s="20" t="s">
        <v>4514</v>
      </c>
      <c r="AG326" s="31"/>
      <c r="AH326" s="31">
        <v>42704</v>
      </c>
      <c r="AI326" s="32"/>
      <c r="AJ326" s="33">
        <v>42705</v>
      </c>
      <c r="AK326" s="33" t="s">
        <v>4515</v>
      </c>
      <c r="AL326" s="34">
        <v>42702</v>
      </c>
    </row>
    <row r="327" spans="1:38" x14ac:dyDescent="0.15">
      <c r="A327" s="8">
        <v>51615819</v>
      </c>
      <c r="B327" s="29" t="s">
        <v>4516</v>
      </c>
      <c r="C327" s="29" t="s">
        <v>4517</v>
      </c>
      <c r="D327" s="8" t="s">
        <v>4518</v>
      </c>
      <c r="E327" s="8" t="s">
        <v>4519</v>
      </c>
      <c r="F327" s="8"/>
      <c r="G327" s="8"/>
      <c r="H327" s="9" t="s">
        <v>2893</v>
      </c>
      <c r="I327" s="9"/>
      <c r="J327" s="9" t="s">
        <v>559</v>
      </c>
      <c r="K327" s="8" t="s">
        <v>284</v>
      </c>
      <c r="L327" s="7" t="s">
        <v>59</v>
      </c>
      <c r="M327" s="7" t="s">
        <v>38</v>
      </c>
      <c r="N327" s="8" t="s">
        <v>162</v>
      </c>
      <c r="O327" s="9" t="s">
        <v>188</v>
      </c>
      <c r="P327" s="52" t="s">
        <v>72</v>
      </c>
      <c r="Q327" s="9"/>
      <c r="R327" s="9"/>
      <c r="S327" s="10">
        <v>42539</v>
      </c>
      <c r="T327" s="10">
        <v>42576</v>
      </c>
      <c r="U327" s="12">
        <v>42590</v>
      </c>
      <c r="V327" s="30">
        <v>6624329</v>
      </c>
      <c r="W327" s="20" t="s">
        <v>4520</v>
      </c>
      <c r="X327" s="16" t="s">
        <v>4521</v>
      </c>
      <c r="Y327" s="53"/>
      <c r="Z327" s="53"/>
      <c r="AA327" s="53"/>
      <c r="AB327" s="53"/>
      <c r="AC327" s="53"/>
      <c r="AD327" s="53" t="s">
        <v>4226</v>
      </c>
      <c r="AE327" s="20"/>
      <c r="AF327" s="20"/>
      <c r="AG327" s="31"/>
      <c r="AH327" s="31">
        <v>42716</v>
      </c>
      <c r="AI327" s="32" t="s">
        <v>4522</v>
      </c>
      <c r="AJ327" s="33">
        <v>42717</v>
      </c>
      <c r="AK327" s="33" t="s">
        <v>4515</v>
      </c>
      <c r="AL327" s="34">
        <v>42716</v>
      </c>
    </row>
    <row r="328" spans="1:38" x14ac:dyDescent="0.15">
      <c r="A328" s="8">
        <v>51561927</v>
      </c>
      <c r="B328" s="29" t="s">
        <v>4523</v>
      </c>
      <c r="C328" s="29" t="s">
        <v>4524</v>
      </c>
      <c r="D328" s="8" t="s">
        <v>4525</v>
      </c>
      <c r="E328" s="8" t="s">
        <v>4526</v>
      </c>
      <c r="F328" s="8"/>
      <c r="G328" s="8"/>
      <c r="H328" s="9" t="s">
        <v>2759</v>
      </c>
      <c r="I328" s="9"/>
      <c r="J328" s="9" t="s">
        <v>150</v>
      </c>
      <c r="K328" s="8" t="s">
        <v>284</v>
      </c>
      <c r="L328" s="7" t="s">
        <v>59</v>
      </c>
      <c r="M328" s="7" t="s">
        <v>38</v>
      </c>
      <c r="N328" s="8" t="s">
        <v>162</v>
      </c>
      <c r="O328" s="9" t="s">
        <v>163</v>
      </c>
      <c r="P328" s="52" t="s">
        <v>72</v>
      </c>
      <c r="Q328" s="9"/>
      <c r="R328" s="9"/>
      <c r="S328" s="10">
        <v>42138</v>
      </c>
      <c r="T328" s="10"/>
      <c r="U328" s="12">
        <v>42205</v>
      </c>
      <c r="V328" s="30">
        <v>6634111</v>
      </c>
      <c r="W328" s="20" t="s">
        <v>4527</v>
      </c>
      <c r="X328" s="16" t="s">
        <v>4528</v>
      </c>
      <c r="Y328" s="53"/>
      <c r="Z328" s="53"/>
      <c r="AA328" s="53"/>
      <c r="AB328" s="53"/>
      <c r="AC328" s="53"/>
      <c r="AD328" s="53" t="s">
        <v>4226</v>
      </c>
      <c r="AE328" s="20" t="s">
        <v>4529</v>
      </c>
      <c r="AF328" s="20"/>
      <c r="AG328" s="31"/>
      <c r="AH328" s="31">
        <v>42720</v>
      </c>
      <c r="AI328" s="32"/>
      <c r="AJ328" s="33">
        <v>42721</v>
      </c>
      <c r="AK328" s="33" t="s">
        <v>4515</v>
      </c>
      <c r="AL328" s="34">
        <v>42716</v>
      </c>
    </row>
    <row r="329" spans="1:38" x14ac:dyDescent="0.15">
      <c r="A329" s="8">
        <v>51615822</v>
      </c>
      <c r="B329" s="29" t="s">
        <v>4530</v>
      </c>
      <c r="C329" s="29" t="s">
        <v>4531</v>
      </c>
      <c r="D329" s="8" t="s">
        <v>4532</v>
      </c>
      <c r="E329" s="8" t="s">
        <v>4533</v>
      </c>
      <c r="F329" s="8"/>
      <c r="G329" s="8"/>
      <c r="H329" s="9" t="s">
        <v>3516</v>
      </c>
      <c r="I329" s="9"/>
      <c r="J329" s="9" t="s">
        <v>150</v>
      </c>
      <c r="K329" s="8" t="s">
        <v>284</v>
      </c>
      <c r="L329" s="7" t="s">
        <v>59</v>
      </c>
      <c r="M329" s="7" t="s">
        <v>38</v>
      </c>
      <c r="N329" s="8" t="s">
        <v>3110</v>
      </c>
      <c r="O329" s="9" t="s">
        <v>131</v>
      </c>
      <c r="P329" s="52" t="s">
        <v>62</v>
      </c>
      <c r="Q329" s="9"/>
      <c r="R329" s="9"/>
      <c r="S329" s="10">
        <v>42539</v>
      </c>
      <c r="T329" s="10">
        <v>42576</v>
      </c>
      <c r="U329" s="12">
        <v>42597</v>
      </c>
      <c r="V329" s="30">
        <v>6624343</v>
      </c>
      <c r="W329" s="20" t="s">
        <v>4534</v>
      </c>
      <c r="X329" s="16" t="s">
        <v>4535</v>
      </c>
      <c r="Y329" s="53"/>
      <c r="Z329" s="53"/>
      <c r="AA329" s="53"/>
      <c r="AB329" s="53"/>
      <c r="AC329" s="53"/>
      <c r="AD329" s="53" t="s">
        <v>4226</v>
      </c>
      <c r="AE329" s="20" t="s">
        <v>4536</v>
      </c>
      <c r="AF329" s="20" t="s">
        <v>4537</v>
      </c>
      <c r="AG329" s="31"/>
      <c r="AH329" s="31">
        <v>42734</v>
      </c>
      <c r="AI329" s="32"/>
      <c r="AJ329" s="33">
        <v>42737</v>
      </c>
      <c r="AK329" s="33" t="s">
        <v>4538</v>
      </c>
      <c r="AL329" s="34">
        <v>42737</v>
      </c>
    </row>
    <row r="330" spans="1:38" x14ac:dyDescent="0.15">
      <c r="A330" s="8">
        <v>51588237</v>
      </c>
      <c r="B330" s="29" t="s">
        <v>4539</v>
      </c>
      <c r="C330" s="29" t="s">
        <v>4540</v>
      </c>
      <c r="D330" s="8" t="s">
        <v>4541</v>
      </c>
      <c r="E330" s="8" t="s">
        <v>4542</v>
      </c>
      <c r="F330" s="8"/>
      <c r="G330" s="8"/>
      <c r="H330" s="9" t="s">
        <v>3516</v>
      </c>
      <c r="I330" s="9"/>
      <c r="J330" s="9" t="s">
        <v>150</v>
      </c>
      <c r="K330" s="8" t="s">
        <v>284</v>
      </c>
      <c r="L330" s="7" t="s">
        <v>59</v>
      </c>
      <c r="M330" s="7" t="s">
        <v>38</v>
      </c>
      <c r="N330" s="8" t="s">
        <v>3110</v>
      </c>
      <c r="O330" s="9" t="s">
        <v>163</v>
      </c>
      <c r="P330" s="52" t="s">
        <v>62</v>
      </c>
      <c r="Q330" s="9"/>
      <c r="R330" s="9"/>
      <c r="S330" s="10">
        <v>42348</v>
      </c>
      <c r="T330" s="10"/>
      <c r="U330" s="12">
        <v>42449</v>
      </c>
      <c r="V330" s="30">
        <v>6624076</v>
      </c>
      <c r="W330" s="20" t="s">
        <v>4543</v>
      </c>
      <c r="X330" s="16" t="s">
        <v>4544</v>
      </c>
      <c r="Y330" s="53"/>
      <c r="Z330" s="53"/>
      <c r="AA330" s="53"/>
      <c r="AB330" s="53"/>
      <c r="AC330" s="53"/>
      <c r="AD330" s="53" t="s">
        <v>4226</v>
      </c>
      <c r="AE330" s="20" t="s">
        <v>4545</v>
      </c>
      <c r="AF330" s="20"/>
      <c r="AG330" s="31"/>
      <c r="AH330" s="31">
        <v>42734</v>
      </c>
      <c r="AI330" s="32"/>
      <c r="AJ330" s="33">
        <v>42737</v>
      </c>
      <c r="AK330" s="33" t="s">
        <v>4538</v>
      </c>
      <c r="AL330" s="34">
        <v>42737</v>
      </c>
    </row>
    <row r="331" spans="1:38" x14ac:dyDescent="0.15">
      <c r="A331" s="8">
        <v>51599009</v>
      </c>
      <c r="B331" s="29" t="s">
        <v>4546</v>
      </c>
      <c r="C331" s="29" t="s">
        <v>4547</v>
      </c>
      <c r="D331" s="8" t="s">
        <v>4548</v>
      </c>
      <c r="E331" s="8" t="s">
        <v>4549</v>
      </c>
      <c r="F331" s="8"/>
      <c r="G331" s="8"/>
      <c r="H331" s="9" t="s">
        <v>2578</v>
      </c>
      <c r="I331" s="9"/>
      <c r="J331" s="9" t="s">
        <v>4550</v>
      </c>
      <c r="K331" s="8" t="s">
        <v>284</v>
      </c>
      <c r="L331" s="7" t="s">
        <v>59</v>
      </c>
      <c r="M331" s="7" t="s">
        <v>38</v>
      </c>
      <c r="N331" s="8" t="s">
        <v>496</v>
      </c>
      <c r="O331" s="9" t="s">
        <v>188</v>
      </c>
      <c r="P331" s="52" t="s">
        <v>62</v>
      </c>
      <c r="Q331" s="9"/>
      <c r="R331" s="9"/>
      <c r="S331" s="10">
        <v>42432</v>
      </c>
      <c r="T331" s="10">
        <v>42485</v>
      </c>
      <c r="U331" s="12">
        <v>42506</v>
      </c>
      <c r="V331" s="30">
        <v>6624196</v>
      </c>
      <c r="W331" s="20" t="s">
        <v>4551</v>
      </c>
      <c r="X331" s="16" t="s">
        <v>4552</v>
      </c>
      <c r="Y331" s="53"/>
      <c r="Z331" s="53"/>
      <c r="AA331" s="53"/>
      <c r="AB331" s="53"/>
      <c r="AC331" s="53"/>
      <c r="AD331" s="53" t="s">
        <v>46</v>
      </c>
      <c r="AE331" s="20"/>
      <c r="AF331" s="20"/>
      <c r="AG331" s="31"/>
      <c r="AH331" s="31">
        <v>42737</v>
      </c>
      <c r="AI331" s="32"/>
      <c r="AJ331" s="33">
        <v>42738</v>
      </c>
      <c r="AK331" s="33" t="s">
        <v>4538</v>
      </c>
      <c r="AL331" s="34">
        <v>42737</v>
      </c>
    </row>
    <row r="332" spans="1:38" x14ac:dyDescent="0.15">
      <c r="A332" s="8">
        <v>51582021</v>
      </c>
      <c r="B332" s="29" t="s">
        <v>4553</v>
      </c>
      <c r="C332" s="29" t="s">
        <v>4554</v>
      </c>
      <c r="D332" s="8" t="s">
        <v>4555</v>
      </c>
      <c r="E332" s="8" t="s">
        <v>2090</v>
      </c>
      <c r="F332" s="8"/>
      <c r="G332" s="8"/>
      <c r="H332" s="9" t="s">
        <v>2598</v>
      </c>
      <c r="I332" s="9"/>
      <c r="J332" s="9" t="s">
        <v>4550</v>
      </c>
      <c r="K332" s="8" t="s">
        <v>58</v>
      </c>
      <c r="L332" s="7" t="s">
        <v>59</v>
      </c>
      <c r="M332" s="7" t="s">
        <v>38</v>
      </c>
      <c r="N332" s="8" t="s">
        <v>496</v>
      </c>
      <c r="O332" s="9" t="s">
        <v>131</v>
      </c>
      <c r="P332" s="52" t="s">
        <v>62</v>
      </c>
      <c r="Q332" s="9"/>
      <c r="R332" s="9"/>
      <c r="S332" s="10">
        <v>42293</v>
      </c>
      <c r="T332" s="10"/>
      <c r="U332" s="12">
        <v>42352</v>
      </c>
      <c r="V332" s="30">
        <v>6624022</v>
      </c>
      <c r="W332" s="20" t="s">
        <v>4556</v>
      </c>
      <c r="X332" s="16" t="s">
        <v>4557</v>
      </c>
      <c r="Y332" s="53"/>
      <c r="Z332" s="53"/>
      <c r="AA332" s="53"/>
      <c r="AB332" s="53"/>
      <c r="AC332" s="53"/>
      <c r="AD332" s="53" t="s">
        <v>46</v>
      </c>
      <c r="AE332" s="20" t="s">
        <v>4558</v>
      </c>
      <c r="AF332" s="20"/>
      <c r="AG332" s="31"/>
      <c r="AH332" s="31">
        <v>42745</v>
      </c>
      <c r="AI332" s="32" t="s">
        <v>4559</v>
      </c>
      <c r="AJ332" s="33">
        <v>42746</v>
      </c>
      <c r="AK332" s="33" t="s">
        <v>4538</v>
      </c>
      <c r="AL332" s="34">
        <v>42744</v>
      </c>
    </row>
    <row r="333" spans="1:38" x14ac:dyDescent="0.15">
      <c r="A333" s="8">
        <v>51615285</v>
      </c>
      <c r="B333" s="29" t="s">
        <v>4560</v>
      </c>
      <c r="C333" s="29" t="s">
        <v>4561</v>
      </c>
      <c r="D333" s="8" t="s">
        <v>4562</v>
      </c>
      <c r="E333" s="8" t="s">
        <v>4563</v>
      </c>
      <c r="F333" s="8"/>
      <c r="G333" s="8"/>
      <c r="H333" s="9" t="s">
        <v>2598</v>
      </c>
      <c r="I333" s="9"/>
      <c r="J333" s="9" t="s">
        <v>4550</v>
      </c>
      <c r="K333" s="8" t="s">
        <v>58</v>
      </c>
      <c r="L333" s="7" t="s">
        <v>59</v>
      </c>
      <c r="M333" s="7" t="s">
        <v>38</v>
      </c>
      <c r="N333" s="8" t="s">
        <v>496</v>
      </c>
      <c r="O333" s="9" t="s">
        <v>361</v>
      </c>
      <c r="P333" s="52" t="s">
        <v>62</v>
      </c>
      <c r="Q333" s="9"/>
      <c r="R333" s="9"/>
      <c r="S333" s="10">
        <v>42530</v>
      </c>
      <c r="T333" s="10">
        <v>42583</v>
      </c>
      <c r="U333" s="12">
        <v>42604</v>
      </c>
      <c r="V333" s="30">
        <v>6624351</v>
      </c>
      <c r="W333" s="20" t="s">
        <v>4564</v>
      </c>
      <c r="X333" s="16" t="s">
        <v>4565</v>
      </c>
      <c r="Y333" s="53"/>
      <c r="Z333" s="53"/>
      <c r="AA333" s="53"/>
      <c r="AB333" s="53"/>
      <c r="AC333" s="53"/>
      <c r="AD333" s="53" t="s">
        <v>46</v>
      </c>
      <c r="AE333" s="20" t="s">
        <v>4566</v>
      </c>
      <c r="AF333" s="20" t="s">
        <v>4567</v>
      </c>
      <c r="AG333" s="31"/>
      <c r="AH333" s="31">
        <v>42739</v>
      </c>
      <c r="AI333" s="32"/>
      <c r="AJ333" s="33">
        <v>42740</v>
      </c>
      <c r="AK333" s="33" t="s">
        <v>4538</v>
      </c>
      <c r="AL333" s="34">
        <v>42737</v>
      </c>
    </row>
    <row r="334" spans="1:38" x14ac:dyDescent="0.15">
      <c r="A334" s="8">
        <v>51562697</v>
      </c>
      <c r="B334" s="29" t="s">
        <v>4568</v>
      </c>
      <c r="C334" s="29" t="s">
        <v>4569</v>
      </c>
      <c r="D334" s="8" t="s">
        <v>4570</v>
      </c>
      <c r="E334" s="8" t="s">
        <v>4571</v>
      </c>
      <c r="F334" s="8"/>
      <c r="G334" s="8"/>
      <c r="H334" s="9" t="s">
        <v>3725</v>
      </c>
      <c r="I334" s="9"/>
      <c r="J334" s="9" t="s">
        <v>31</v>
      </c>
      <c r="K334" s="8" t="s">
        <v>275</v>
      </c>
      <c r="L334" s="7" t="s">
        <v>37</v>
      </c>
      <c r="M334" s="7" t="s">
        <v>38</v>
      </c>
      <c r="N334" s="8" t="s">
        <v>151</v>
      </c>
      <c r="O334" s="9" t="s">
        <v>394</v>
      </c>
      <c r="P334" s="52" t="s">
        <v>62</v>
      </c>
      <c r="Q334" s="9"/>
      <c r="R334" s="9"/>
      <c r="S334" s="10">
        <v>42145</v>
      </c>
      <c r="T334" s="10"/>
      <c r="U334" s="12"/>
      <c r="V334" s="30">
        <v>6634176</v>
      </c>
      <c r="W334" s="20" t="s">
        <v>4572</v>
      </c>
      <c r="X334" s="16" t="s">
        <v>4573</v>
      </c>
      <c r="Y334" s="53"/>
      <c r="Z334" s="53"/>
      <c r="AA334" s="53"/>
      <c r="AB334" s="53"/>
      <c r="AC334" s="53"/>
      <c r="AD334" s="53" t="s">
        <v>46</v>
      </c>
      <c r="AE334" s="20" t="s">
        <v>4574</v>
      </c>
      <c r="AF334" s="20" t="s">
        <v>4575</v>
      </c>
      <c r="AG334" s="31"/>
      <c r="AH334" s="31">
        <v>42738</v>
      </c>
      <c r="AI334" s="32" t="s">
        <v>4576</v>
      </c>
      <c r="AJ334" s="33">
        <v>42739</v>
      </c>
      <c r="AK334" s="33" t="s">
        <v>4538</v>
      </c>
      <c r="AL334" s="34">
        <v>42737</v>
      </c>
    </row>
    <row r="335" spans="1:38" x14ac:dyDescent="0.15">
      <c r="A335" s="8">
        <v>51577885</v>
      </c>
      <c r="B335" s="29" t="s">
        <v>4577</v>
      </c>
      <c r="C335" s="29" t="s">
        <v>4578</v>
      </c>
      <c r="D335" s="8" t="s">
        <v>4579</v>
      </c>
      <c r="E335" s="8" t="s">
        <v>4580</v>
      </c>
      <c r="F335" s="8"/>
      <c r="G335" s="8"/>
      <c r="H335" s="9" t="s">
        <v>2578</v>
      </c>
      <c r="I335" s="9"/>
      <c r="J335" s="9" t="s">
        <v>4550</v>
      </c>
      <c r="K335" s="8" t="s">
        <v>284</v>
      </c>
      <c r="L335" s="7" t="s">
        <v>59</v>
      </c>
      <c r="M335" s="7" t="s">
        <v>38</v>
      </c>
      <c r="N335" s="8" t="s">
        <v>496</v>
      </c>
      <c r="O335" s="9" t="s">
        <v>61</v>
      </c>
      <c r="P335" s="52" t="s">
        <v>62</v>
      </c>
      <c r="Q335" s="9"/>
      <c r="R335" s="9"/>
      <c r="S335" s="10">
        <v>42250</v>
      </c>
      <c r="T335" s="10"/>
      <c r="U335" s="12">
        <v>42324</v>
      </c>
      <c r="V335" s="30">
        <v>6634074</v>
      </c>
      <c r="W335" s="20" t="s">
        <v>4581</v>
      </c>
      <c r="X335" s="16" t="s">
        <v>4582</v>
      </c>
      <c r="Y335" s="53"/>
      <c r="Z335" s="53"/>
      <c r="AA335" s="53"/>
      <c r="AB335" s="53"/>
      <c r="AC335" s="53"/>
      <c r="AD335" s="53" t="s">
        <v>46</v>
      </c>
      <c r="AE335" s="20" t="s">
        <v>4583</v>
      </c>
      <c r="AF335" s="20"/>
      <c r="AG335" s="31"/>
      <c r="AH335" s="31">
        <v>42751</v>
      </c>
      <c r="AI335" s="32"/>
      <c r="AJ335" s="33">
        <v>42752</v>
      </c>
      <c r="AK335" s="33" t="s">
        <v>4538</v>
      </c>
      <c r="AL335" s="34">
        <v>42751</v>
      </c>
    </row>
    <row r="336" spans="1:38" x14ac:dyDescent="0.15">
      <c r="A336" s="8">
        <v>51563835</v>
      </c>
      <c r="B336" s="29" t="s">
        <v>4584</v>
      </c>
      <c r="C336" s="29" t="s">
        <v>4585</v>
      </c>
      <c r="D336" s="8" t="s">
        <v>4586</v>
      </c>
      <c r="E336" s="8" t="s">
        <v>4587</v>
      </c>
      <c r="F336" s="8"/>
      <c r="G336" s="8"/>
      <c r="H336" s="9" t="s">
        <v>4588</v>
      </c>
      <c r="I336" s="9"/>
      <c r="J336" s="9" t="s">
        <v>3738</v>
      </c>
      <c r="K336" s="8" t="s">
        <v>198</v>
      </c>
      <c r="L336" s="7" t="s">
        <v>37</v>
      </c>
      <c r="M336" s="7" t="s">
        <v>38</v>
      </c>
      <c r="N336" s="8" t="s">
        <v>496</v>
      </c>
      <c r="O336" s="9" t="s">
        <v>71</v>
      </c>
      <c r="P336" s="52" t="s">
        <v>62</v>
      </c>
      <c r="Q336" s="9"/>
      <c r="R336" s="9"/>
      <c r="S336" s="10">
        <v>42072</v>
      </c>
      <c r="T336" s="10"/>
      <c r="U336" s="12">
        <v>42205</v>
      </c>
      <c r="V336" s="30">
        <v>6634163</v>
      </c>
      <c r="W336" s="20" t="s">
        <v>4589</v>
      </c>
      <c r="X336" s="16" t="s">
        <v>4590</v>
      </c>
      <c r="Y336" s="53"/>
      <c r="Z336" s="53"/>
      <c r="AA336" s="53"/>
      <c r="AB336" s="53"/>
      <c r="AC336" s="53"/>
      <c r="AD336" s="53" t="s">
        <v>46</v>
      </c>
      <c r="AE336" s="20" t="s">
        <v>4591</v>
      </c>
      <c r="AF336" s="20" t="s">
        <v>4592</v>
      </c>
      <c r="AG336" s="31"/>
      <c r="AH336" s="31">
        <v>42748</v>
      </c>
      <c r="AI336" s="32"/>
      <c r="AJ336" s="33">
        <v>42751</v>
      </c>
      <c r="AK336" s="33" t="s">
        <v>4538</v>
      </c>
      <c r="AL336" s="34">
        <v>42751</v>
      </c>
    </row>
    <row r="337" spans="1:38" x14ac:dyDescent="0.15">
      <c r="A337" s="8">
        <v>51553101</v>
      </c>
      <c r="B337" s="29" t="s">
        <v>4593</v>
      </c>
      <c r="C337" s="29" t="s">
        <v>4594</v>
      </c>
      <c r="D337" s="8" t="s">
        <v>584</v>
      </c>
      <c r="E337" s="8" t="s">
        <v>4595</v>
      </c>
      <c r="F337" s="8"/>
      <c r="G337" s="8"/>
      <c r="H337" s="9" t="s">
        <v>2578</v>
      </c>
      <c r="I337" s="9"/>
      <c r="J337" s="9" t="s">
        <v>4550</v>
      </c>
      <c r="K337" s="8" t="s">
        <v>284</v>
      </c>
      <c r="L337" s="7" t="s">
        <v>59</v>
      </c>
      <c r="M337" s="7" t="s">
        <v>38</v>
      </c>
      <c r="N337" s="8" t="s">
        <v>496</v>
      </c>
      <c r="O337" s="9" t="s">
        <v>394</v>
      </c>
      <c r="P337" s="52" t="s">
        <v>62</v>
      </c>
      <c r="Q337" s="9"/>
      <c r="R337" s="9"/>
      <c r="S337" s="10">
        <v>42079</v>
      </c>
      <c r="T337" s="10"/>
      <c r="U337" s="12">
        <v>42135</v>
      </c>
      <c r="V337" s="30">
        <v>6634075</v>
      </c>
      <c r="W337" s="20" t="s">
        <v>4596</v>
      </c>
      <c r="X337" s="16" t="s">
        <v>4597</v>
      </c>
      <c r="Y337" s="53"/>
      <c r="Z337" s="53"/>
      <c r="AA337" s="53"/>
      <c r="AB337" s="53"/>
      <c r="AC337" s="53"/>
      <c r="AD337" s="53" t="s">
        <v>46</v>
      </c>
      <c r="AE337" s="20" t="s">
        <v>4598</v>
      </c>
      <c r="AF337" s="20"/>
      <c r="AG337" s="31"/>
      <c r="AH337" s="31">
        <v>42748</v>
      </c>
      <c r="AI337" s="32"/>
      <c r="AJ337" s="33">
        <v>42751</v>
      </c>
      <c r="AK337" s="33" t="s">
        <v>4538</v>
      </c>
      <c r="AL337" s="34">
        <v>42751</v>
      </c>
    </row>
    <row r="338" spans="1:38" x14ac:dyDescent="0.15">
      <c r="A338" s="8">
        <v>51542321</v>
      </c>
      <c r="B338" s="29" t="s">
        <v>4599</v>
      </c>
      <c r="C338" s="29" t="s">
        <v>4600</v>
      </c>
      <c r="D338" s="8" t="s">
        <v>445</v>
      </c>
      <c r="E338" s="8" t="s">
        <v>4601</v>
      </c>
      <c r="F338" s="8"/>
      <c r="G338" s="8"/>
      <c r="H338" s="9" t="s">
        <v>4588</v>
      </c>
      <c r="I338" s="9"/>
      <c r="J338" s="9" t="s">
        <v>3738</v>
      </c>
      <c r="K338" s="8" t="s">
        <v>198</v>
      </c>
      <c r="L338" s="7" t="s">
        <v>37</v>
      </c>
      <c r="M338" s="7" t="s">
        <v>38</v>
      </c>
      <c r="N338" s="8" t="s">
        <v>496</v>
      </c>
      <c r="O338" s="9" t="s">
        <v>93</v>
      </c>
      <c r="P338" s="52" t="s">
        <v>62</v>
      </c>
      <c r="Q338" s="9"/>
      <c r="R338" s="9"/>
      <c r="S338" s="10">
        <v>42026</v>
      </c>
      <c r="T338" s="10"/>
      <c r="U338" s="12">
        <v>42100</v>
      </c>
      <c r="V338" s="30">
        <v>6634013</v>
      </c>
      <c r="W338" s="20" t="s">
        <v>4602</v>
      </c>
      <c r="X338" s="16" t="s">
        <v>4603</v>
      </c>
      <c r="Y338" s="53"/>
      <c r="Z338" s="53"/>
      <c r="AA338" s="53"/>
      <c r="AB338" s="53"/>
      <c r="AC338" s="53"/>
      <c r="AD338" s="53" t="s">
        <v>46</v>
      </c>
      <c r="AE338" s="20" t="s">
        <v>4604</v>
      </c>
      <c r="AF338" s="20" t="s">
        <v>4605</v>
      </c>
      <c r="AG338" s="31"/>
      <c r="AH338" s="31">
        <v>42748</v>
      </c>
      <c r="AI338" s="32"/>
      <c r="AJ338" s="33">
        <v>42751</v>
      </c>
      <c r="AK338" s="33" t="s">
        <v>4538</v>
      </c>
      <c r="AL338" s="34">
        <v>42751</v>
      </c>
    </row>
    <row r="339" spans="1:38" x14ac:dyDescent="0.15">
      <c r="A339" s="8">
        <v>51615811</v>
      </c>
      <c r="B339" s="29" t="s">
        <v>4606</v>
      </c>
      <c r="C339" s="29" t="s">
        <v>4607</v>
      </c>
      <c r="D339" s="8" t="s">
        <v>4608</v>
      </c>
      <c r="E339" s="8" t="s">
        <v>4609</v>
      </c>
      <c r="F339" s="8"/>
      <c r="G339" s="8"/>
      <c r="H339" s="9" t="s">
        <v>3589</v>
      </c>
      <c r="I339" s="9"/>
      <c r="J339" s="9" t="s">
        <v>2938</v>
      </c>
      <c r="K339" s="8" t="s">
        <v>284</v>
      </c>
      <c r="L339" s="7" t="s">
        <v>2907</v>
      </c>
      <c r="M339" s="7" t="s">
        <v>4043</v>
      </c>
      <c r="N339" s="8"/>
      <c r="O339" s="9" t="s">
        <v>188</v>
      </c>
      <c r="P339" s="52" t="s">
        <v>72</v>
      </c>
      <c r="Q339" s="9"/>
      <c r="R339" s="9"/>
      <c r="S339" s="10">
        <v>42539</v>
      </c>
      <c r="T339" s="10">
        <v>42576</v>
      </c>
      <c r="U339" s="12">
        <v>42590</v>
      </c>
      <c r="V339" s="30">
        <v>6624327</v>
      </c>
      <c r="W339" s="20" t="s">
        <v>4610</v>
      </c>
      <c r="X339" s="16" t="s">
        <v>4611</v>
      </c>
      <c r="Y339" s="53"/>
      <c r="Z339" s="53"/>
      <c r="AA339" s="53"/>
      <c r="AB339" s="53"/>
      <c r="AC339" s="53"/>
      <c r="AD339" s="53" t="s">
        <v>4226</v>
      </c>
      <c r="AE339" s="20" t="s">
        <v>4612</v>
      </c>
      <c r="AF339" s="20" t="s">
        <v>4613</v>
      </c>
      <c r="AG339" s="31"/>
      <c r="AH339" s="31">
        <v>42717</v>
      </c>
      <c r="AI339" s="32"/>
      <c r="AJ339" s="33">
        <v>42718</v>
      </c>
      <c r="AK339" s="33" t="s">
        <v>4515</v>
      </c>
      <c r="AL339" s="34">
        <v>42716</v>
      </c>
    </row>
    <row r="340" spans="1:38" x14ac:dyDescent="0.15">
      <c r="A340" s="8">
        <v>51546350</v>
      </c>
      <c r="B340" s="29" t="s">
        <v>4614</v>
      </c>
      <c r="C340" s="29" t="s">
        <v>4615</v>
      </c>
      <c r="D340" s="8" t="s">
        <v>849</v>
      </c>
      <c r="E340" s="8" t="s">
        <v>4616</v>
      </c>
      <c r="F340" s="8"/>
      <c r="G340" s="8"/>
      <c r="H340" s="9" t="s">
        <v>2814</v>
      </c>
      <c r="I340" s="9"/>
      <c r="J340" s="9" t="s">
        <v>4588</v>
      </c>
      <c r="K340" s="8" t="s">
        <v>284</v>
      </c>
      <c r="L340" s="7" t="s">
        <v>59</v>
      </c>
      <c r="M340" s="7" t="s">
        <v>38</v>
      </c>
      <c r="N340" s="8" t="s">
        <v>378</v>
      </c>
      <c r="O340" s="9" t="s">
        <v>163</v>
      </c>
      <c r="P340" s="52" t="s">
        <v>62</v>
      </c>
      <c r="Q340" s="9"/>
      <c r="R340" s="9"/>
      <c r="S340" s="10">
        <v>42044</v>
      </c>
      <c r="T340" s="10"/>
      <c r="U340" s="12">
        <v>42121</v>
      </c>
      <c r="V340" s="30">
        <v>6634033</v>
      </c>
      <c r="W340" s="20" t="s">
        <v>4617</v>
      </c>
      <c r="X340" s="16" t="s">
        <v>4618</v>
      </c>
      <c r="Y340" s="53"/>
      <c r="Z340" s="53"/>
      <c r="AA340" s="53"/>
      <c r="AB340" s="53"/>
      <c r="AC340" s="53"/>
      <c r="AD340" s="53" t="s">
        <v>46</v>
      </c>
      <c r="AE340" s="20" t="s">
        <v>4619</v>
      </c>
      <c r="AF340" s="20"/>
      <c r="AG340" s="31"/>
      <c r="AH340" s="31">
        <v>42754</v>
      </c>
      <c r="AI340" s="32"/>
      <c r="AJ340" s="33">
        <v>42755</v>
      </c>
      <c r="AK340" s="33" t="s">
        <v>4538</v>
      </c>
      <c r="AL340" s="34">
        <v>42751</v>
      </c>
    </row>
    <row r="341" spans="1:38" x14ac:dyDescent="0.15">
      <c r="A341" s="8">
        <v>51615826</v>
      </c>
      <c r="B341" s="29" t="s">
        <v>4620</v>
      </c>
      <c r="C341" s="29" t="s">
        <v>4621</v>
      </c>
      <c r="D341" s="8" t="s">
        <v>4622</v>
      </c>
      <c r="E341" s="8" t="s">
        <v>2022</v>
      </c>
      <c r="F341" s="8"/>
      <c r="G341" s="8"/>
      <c r="H341" s="9" t="s">
        <v>4011</v>
      </c>
      <c r="I341" s="9"/>
      <c r="J341" s="9" t="s">
        <v>4510</v>
      </c>
      <c r="K341" s="8" t="s">
        <v>284</v>
      </c>
      <c r="L341" s="7" t="s">
        <v>2907</v>
      </c>
      <c r="M341" s="7" t="s">
        <v>4043</v>
      </c>
      <c r="N341" s="8" t="s">
        <v>378</v>
      </c>
      <c r="O341" s="9" t="s">
        <v>315</v>
      </c>
      <c r="P341" s="52" t="s">
        <v>62</v>
      </c>
      <c r="Q341" s="9"/>
      <c r="R341" s="9"/>
      <c r="S341" s="10">
        <v>42539</v>
      </c>
      <c r="T341" s="10"/>
      <c r="U341" s="12">
        <v>42709</v>
      </c>
      <c r="V341" s="30">
        <v>6624338</v>
      </c>
      <c r="W341" s="20" t="s">
        <v>4623</v>
      </c>
      <c r="X341" s="16" t="s">
        <v>4624</v>
      </c>
      <c r="Y341" s="53"/>
      <c r="Z341" s="53"/>
      <c r="AA341" s="53"/>
      <c r="AB341" s="53"/>
      <c r="AC341" s="53"/>
      <c r="AD341" s="53" t="s">
        <v>4226</v>
      </c>
      <c r="AE341" s="20" t="s">
        <v>4625</v>
      </c>
      <c r="AF341" s="20" t="s">
        <v>4626</v>
      </c>
      <c r="AG341" s="31"/>
      <c r="AH341" s="31">
        <v>42759</v>
      </c>
      <c r="AI341" s="32"/>
      <c r="AJ341" s="33">
        <v>42760</v>
      </c>
      <c r="AK341" s="33" t="s">
        <v>4538</v>
      </c>
      <c r="AL341" s="34">
        <v>42758</v>
      </c>
    </row>
    <row r="342" spans="1:38" x14ac:dyDescent="0.15">
      <c r="A342" s="8">
        <v>51643111</v>
      </c>
      <c r="B342" s="29" t="s">
        <v>4627</v>
      </c>
      <c r="C342" s="29" t="s">
        <v>4628</v>
      </c>
      <c r="D342" s="8" t="s">
        <v>4629</v>
      </c>
      <c r="E342" s="8" t="s">
        <v>4630</v>
      </c>
      <c r="F342" s="8" t="s">
        <v>4631</v>
      </c>
      <c r="G342" s="8"/>
      <c r="H342" s="9" t="s">
        <v>4632</v>
      </c>
      <c r="I342" s="9"/>
      <c r="J342" s="9" t="s">
        <v>2938</v>
      </c>
      <c r="K342" s="8" t="s">
        <v>284</v>
      </c>
      <c r="L342" s="7" t="s">
        <v>2907</v>
      </c>
      <c r="M342" s="7" t="s">
        <v>3811</v>
      </c>
      <c r="N342" s="8" t="s">
        <v>378</v>
      </c>
      <c r="O342" s="9" t="s">
        <v>315</v>
      </c>
      <c r="P342" s="52"/>
      <c r="Q342" s="9"/>
      <c r="R342" s="9"/>
      <c r="S342" s="10">
        <v>42698</v>
      </c>
      <c r="T342" s="10">
        <v>42737</v>
      </c>
      <c r="U342" s="12"/>
      <c r="V342" s="30"/>
      <c r="W342" s="20"/>
      <c r="X342" s="16" t="s">
        <v>4633</v>
      </c>
      <c r="Y342" s="53"/>
      <c r="Z342" s="53"/>
      <c r="AA342" s="53"/>
      <c r="AB342" s="53"/>
      <c r="AC342" s="53"/>
      <c r="AD342" s="53"/>
      <c r="AE342" s="20"/>
      <c r="AF342" s="20"/>
      <c r="AG342" s="31"/>
      <c r="AH342" s="31">
        <v>42753</v>
      </c>
      <c r="AI342" s="32"/>
      <c r="AJ342" s="33">
        <v>42754</v>
      </c>
      <c r="AK342" s="33" t="s">
        <v>4538</v>
      </c>
      <c r="AL342" s="34">
        <v>42751</v>
      </c>
    </row>
    <row r="343" spans="1:38" x14ac:dyDescent="0.15">
      <c r="A343" s="8">
        <v>51643396</v>
      </c>
      <c r="B343" s="29" t="s">
        <v>4634</v>
      </c>
      <c r="C343" s="29" t="s">
        <v>4635</v>
      </c>
      <c r="D343" s="8" t="s">
        <v>4636</v>
      </c>
      <c r="E343" s="8" t="s">
        <v>4637</v>
      </c>
      <c r="F343" s="8" t="s">
        <v>4638</v>
      </c>
      <c r="G343" s="8"/>
      <c r="H343" s="9" t="s">
        <v>3596</v>
      </c>
      <c r="I343" s="9"/>
      <c r="J343" s="9" t="s">
        <v>2938</v>
      </c>
      <c r="K343" s="8" t="s">
        <v>284</v>
      </c>
      <c r="L343" s="7" t="s">
        <v>2907</v>
      </c>
      <c r="M343" s="7" t="s">
        <v>3811</v>
      </c>
      <c r="N343" s="8" t="s">
        <v>378</v>
      </c>
      <c r="O343" s="9" t="s">
        <v>437</v>
      </c>
      <c r="P343" s="52"/>
      <c r="Q343" s="9"/>
      <c r="R343" s="9"/>
      <c r="S343" s="10">
        <v>42702</v>
      </c>
      <c r="T343" s="10">
        <v>42737</v>
      </c>
      <c r="U343" s="12">
        <v>42392</v>
      </c>
      <c r="V343" s="30"/>
      <c r="W343" s="20"/>
      <c r="X343" s="16" t="s">
        <v>4639</v>
      </c>
      <c r="Y343" s="53"/>
      <c r="Z343" s="53"/>
      <c r="AA343" s="53"/>
      <c r="AB343" s="53"/>
      <c r="AC343" s="53"/>
      <c r="AD343" s="53"/>
      <c r="AE343" s="20"/>
      <c r="AF343" s="20"/>
      <c r="AG343" s="31"/>
      <c r="AH343" s="31">
        <v>42749</v>
      </c>
      <c r="AI343" s="32"/>
      <c r="AJ343" s="33">
        <v>42750</v>
      </c>
      <c r="AK343" s="33" t="s">
        <v>4538</v>
      </c>
      <c r="AL343" s="34">
        <v>42744</v>
      </c>
    </row>
    <row r="344" spans="1:38" x14ac:dyDescent="0.15">
      <c r="A344" s="8">
        <v>51643393</v>
      </c>
      <c r="B344" s="29" t="s">
        <v>4640</v>
      </c>
      <c r="C344" s="29" t="s">
        <v>4641</v>
      </c>
      <c r="D344" s="8" t="s">
        <v>4642</v>
      </c>
      <c r="E344" s="8" t="s">
        <v>4643</v>
      </c>
      <c r="F344" s="8" t="s">
        <v>4644</v>
      </c>
      <c r="G344" s="8"/>
      <c r="H344" s="9" t="s">
        <v>3596</v>
      </c>
      <c r="I344" s="9"/>
      <c r="J344" s="9" t="s">
        <v>2938</v>
      </c>
      <c r="K344" s="8" t="s">
        <v>284</v>
      </c>
      <c r="L344" s="7" t="s">
        <v>2907</v>
      </c>
      <c r="M344" s="7" t="s">
        <v>3811</v>
      </c>
      <c r="N344" s="8" t="s">
        <v>378</v>
      </c>
      <c r="O344" s="9" t="s">
        <v>437</v>
      </c>
      <c r="P344" s="52"/>
      <c r="Q344" s="9"/>
      <c r="R344" s="9"/>
      <c r="S344" s="10" t="s">
        <v>4645</v>
      </c>
      <c r="T344" s="10">
        <v>42737</v>
      </c>
      <c r="U344" s="12">
        <v>42392</v>
      </c>
      <c r="V344" s="30"/>
      <c r="W344" s="20"/>
      <c r="X344" s="16" t="s">
        <v>4646</v>
      </c>
      <c r="Y344" s="53"/>
      <c r="Z344" s="53"/>
      <c r="AA344" s="53"/>
      <c r="AB344" s="53"/>
      <c r="AC344" s="53"/>
      <c r="AD344" s="53"/>
      <c r="AE344" s="20"/>
      <c r="AF344" s="20"/>
      <c r="AG344" s="31"/>
      <c r="AH344" s="31">
        <v>42749</v>
      </c>
      <c r="AI344" s="32"/>
      <c r="AJ344" s="33">
        <v>42750</v>
      </c>
      <c r="AK344" s="33" t="s">
        <v>4538</v>
      </c>
      <c r="AL344" s="34">
        <v>42744</v>
      </c>
    </row>
    <row r="345" spans="1:38" x14ac:dyDescent="0.15">
      <c r="A345" s="8">
        <v>51643395</v>
      </c>
      <c r="B345" s="29" t="s">
        <v>4647</v>
      </c>
      <c r="C345" s="29" t="s">
        <v>4648</v>
      </c>
      <c r="D345" s="8" t="s">
        <v>4649</v>
      </c>
      <c r="E345" s="8" t="s">
        <v>629</v>
      </c>
      <c r="F345" s="8" t="s">
        <v>2684</v>
      </c>
      <c r="G345" s="8"/>
      <c r="H345" s="9" t="s">
        <v>3596</v>
      </c>
      <c r="I345" s="9"/>
      <c r="J345" s="9" t="s">
        <v>2938</v>
      </c>
      <c r="K345" s="8" t="s">
        <v>284</v>
      </c>
      <c r="L345" s="7" t="s">
        <v>2907</v>
      </c>
      <c r="M345" s="7" t="s">
        <v>3811</v>
      </c>
      <c r="N345" s="8" t="s">
        <v>378</v>
      </c>
      <c r="O345" s="9" t="s">
        <v>437</v>
      </c>
      <c r="P345" s="52"/>
      <c r="Q345" s="9"/>
      <c r="R345" s="9"/>
      <c r="S345" s="10">
        <v>42702</v>
      </c>
      <c r="T345" s="10">
        <v>42737</v>
      </c>
      <c r="U345" s="12">
        <v>42392</v>
      </c>
      <c r="V345" s="30"/>
      <c r="W345" s="20"/>
      <c r="X345" s="16" t="s">
        <v>4650</v>
      </c>
      <c r="Y345" s="53"/>
      <c r="Z345" s="53"/>
      <c r="AA345" s="53"/>
      <c r="AB345" s="53"/>
      <c r="AC345" s="53"/>
      <c r="AD345" s="53"/>
      <c r="AE345" s="20"/>
      <c r="AF345" s="20"/>
      <c r="AG345" s="31"/>
      <c r="AH345" s="31">
        <v>42749</v>
      </c>
      <c r="AI345" s="32"/>
      <c r="AJ345" s="33">
        <v>42750</v>
      </c>
      <c r="AK345" s="33" t="s">
        <v>4538</v>
      </c>
      <c r="AL345" s="34">
        <v>42744</v>
      </c>
    </row>
    <row r="346" spans="1:38" x14ac:dyDescent="0.15">
      <c r="A346" s="8">
        <v>51615293</v>
      </c>
      <c r="B346" s="29" t="s">
        <v>4651</v>
      </c>
      <c r="C346" s="29" t="s">
        <v>4652</v>
      </c>
      <c r="D346" s="8" t="s">
        <v>4653</v>
      </c>
      <c r="E346" s="8" t="s">
        <v>4654</v>
      </c>
      <c r="F346" s="8"/>
      <c r="G346" s="8"/>
      <c r="H346" s="9" t="s">
        <v>492</v>
      </c>
      <c r="I346" s="9"/>
      <c r="J346" s="9" t="s">
        <v>4588</v>
      </c>
      <c r="K346" s="8" t="s">
        <v>58</v>
      </c>
      <c r="L346" s="7" t="s">
        <v>59</v>
      </c>
      <c r="M346" s="7" t="s">
        <v>38</v>
      </c>
      <c r="N346" s="8" t="s">
        <v>378</v>
      </c>
      <c r="O346" s="9" t="s">
        <v>361</v>
      </c>
      <c r="P346" s="52" t="s">
        <v>62</v>
      </c>
      <c r="Q346" s="9"/>
      <c r="R346" s="9"/>
      <c r="S346" s="10">
        <v>42530</v>
      </c>
      <c r="T346" s="10">
        <v>42583</v>
      </c>
      <c r="U346" s="12">
        <v>42604</v>
      </c>
      <c r="V346" s="30">
        <v>6624360</v>
      </c>
      <c r="W346" s="20" t="s">
        <v>4655</v>
      </c>
      <c r="X346" s="16" t="s">
        <v>4656</v>
      </c>
      <c r="Y346" s="53"/>
      <c r="Z346" s="53"/>
      <c r="AA346" s="53"/>
      <c r="AB346" s="53"/>
      <c r="AC346" s="53"/>
      <c r="AD346" s="53" t="s">
        <v>46</v>
      </c>
      <c r="AE346" s="20" t="s">
        <v>4657</v>
      </c>
      <c r="AF346" s="20" t="s">
        <v>4658</v>
      </c>
      <c r="AG346" s="31"/>
      <c r="AH346" s="31">
        <v>42759</v>
      </c>
      <c r="AI346" s="32"/>
      <c r="AJ346" s="33">
        <v>42760</v>
      </c>
      <c r="AK346" s="33" t="s">
        <v>4538</v>
      </c>
      <c r="AL346" s="34">
        <v>42758</v>
      </c>
    </row>
    <row r="347" spans="1:38" x14ac:dyDescent="0.15">
      <c r="A347" s="8">
        <v>51596841</v>
      </c>
      <c r="B347" s="29" t="s">
        <v>4659</v>
      </c>
      <c r="C347" s="29" t="s">
        <v>4660</v>
      </c>
      <c r="D347" s="8" t="s">
        <v>4661</v>
      </c>
      <c r="E347" s="8" t="s">
        <v>4662</v>
      </c>
      <c r="F347" s="8"/>
      <c r="G347" s="8"/>
      <c r="H347" s="9" t="s">
        <v>3725</v>
      </c>
      <c r="I347" s="9"/>
      <c r="J347" s="9" t="s">
        <v>31</v>
      </c>
      <c r="K347" s="8" t="s">
        <v>275</v>
      </c>
      <c r="L347" s="7" t="s">
        <v>37</v>
      </c>
      <c r="M347" s="7" t="s">
        <v>38</v>
      </c>
      <c r="N347" s="8" t="s">
        <v>378</v>
      </c>
      <c r="O347" s="9" t="s">
        <v>61</v>
      </c>
      <c r="P347" s="52" t="s">
        <v>72</v>
      </c>
      <c r="Q347" s="9"/>
      <c r="R347" s="9"/>
      <c r="S347" s="10">
        <v>42418</v>
      </c>
      <c r="T347" s="10">
        <v>42471</v>
      </c>
      <c r="U347" s="12">
        <v>42485</v>
      </c>
      <c r="V347" s="30">
        <v>6624150</v>
      </c>
      <c r="W347" s="20" t="s">
        <v>4663</v>
      </c>
      <c r="X347" s="16" t="s">
        <v>4664</v>
      </c>
      <c r="Y347" s="53"/>
      <c r="Z347" s="53"/>
      <c r="AA347" s="53"/>
      <c r="AB347" s="53"/>
      <c r="AC347" s="53"/>
      <c r="AD347" s="53" t="s">
        <v>4226</v>
      </c>
      <c r="AE347" s="20"/>
      <c r="AF347" s="20" t="s">
        <v>4665</v>
      </c>
      <c r="AG347" s="31"/>
      <c r="AH347" s="31">
        <v>42733</v>
      </c>
      <c r="AI347" s="32"/>
      <c r="AJ347" s="33">
        <v>42734</v>
      </c>
      <c r="AK347" s="33" t="s">
        <v>4515</v>
      </c>
      <c r="AL347" s="34">
        <v>42730</v>
      </c>
    </row>
    <row r="348" spans="1:38" x14ac:dyDescent="0.15">
      <c r="A348" s="8">
        <v>51600396</v>
      </c>
      <c r="B348" s="29" t="s">
        <v>4666</v>
      </c>
      <c r="C348" s="29" t="s">
        <v>4667</v>
      </c>
      <c r="D348" s="8" t="s">
        <v>4668</v>
      </c>
      <c r="E348" s="8" t="s">
        <v>4669</v>
      </c>
      <c r="F348" s="8"/>
      <c r="G348" s="8"/>
      <c r="H348" s="9" t="s">
        <v>4337</v>
      </c>
      <c r="I348" s="9"/>
      <c r="J348" s="9" t="s">
        <v>559</v>
      </c>
      <c r="K348" s="8" t="s">
        <v>58</v>
      </c>
      <c r="L348" s="7" t="s">
        <v>59</v>
      </c>
      <c r="M348" s="7" t="s">
        <v>38</v>
      </c>
      <c r="N348" s="8" t="s">
        <v>378</v>
      </c>
      <c r="O348" s="9" t="s">
        <v>61</v>
      </c>
      <c r="P348" s="52" t="s">
        <v>62</v>
      </c>
      <c r="Q348" s="9"/>
      <c r="R348" s="9"/>
      <c r="S348" s="10">
        <v>42446</v>
      </c>
      <c r="T348" s="10">
        <v>42492</v>
      </c>
      <c r="U348" s="12">
        <v>42513</v>
      </c>
      <c r="V348" s="30">
        <v>6624194</v>
      </c>
      <c r="W348" s="20" t="s">
        <v>4670</v>
      </c>
      <c r="X348" s="16" t="s">
        <v>4671</v>
      </c>
      <c r="Y348" s="53"/>
      <c r="Z348" s="53"/>
      <c r="AA348" s="53"/>
      <c r="AB348" s="53"/>
      <c r="AC348" s="53"/>
      <c r="AD348" s="53" t="s">
        <v>4226</v>
      </c>
      <c r="AE348" s="20"/>
      <c r="AF348" s="20"/>
      <c r="AG348" s="31"/>
      <c r="AH348" s="31">
        <v>42761</v>
      </c>
      <c r="AI348" s="32"/>
      <c r="AJ348" s="33">
        <v>42762</v>
      </c>
      <c r="AK348" s="33" t="s">
        <v>4538</v>
      </c>
      <c r="AL348" s="34">
        <v>42758</v>
      </c>
    </row>
    <row r="349" spans="1:38" x14ac:dyDescent="0.15">
      <c r="A349" s="8">
        <v>51553750</v>
      </c>
      <c r="B349" s="29" t="s">
        <v>4672</v>
      </c>
      <c r="C349" s="29" t="s">
        <v>4673</v>
      </c>
      <c r="D349" s="8" t="s">
        <v>1161</v>
      </c>
      <c r="E349" s="8" t="s">
        <v>82</v>
      </c>
      <c r="F349" s="8"/>
      <c r="G349" s="8"/>
      <c r="H349" s="9" t="s">
        <v>2578</v>
      </c>
      <c r="I349" s="9"/>
      <c r="J349" s="9" t="s">
        <v>4550</v>
      </c>
      <c r="K349" s="8" t="s">
        <v>284</v>
      </c>
      <c r="L349" s="7" t="s">
        <v>59</v>
      </c>
      <c r="M349" s="7" t="s">
        <v>38</v>
      </c>
      <c r="N349" s="8" t="s">
        <v>378</v>
      </c>
      <c r="O349" s="9" t="s">
        <v>394</v>
      </c>
      <c r="P349" s="52" t="s">
        <v>62</v>
      </c>
      <c r="Q349" s="9"/>
      <c r="R349" s="9"/>
      <c r="S349" s="10">
        <v>42086</v>
      </c>
      <c r="T349" s="10"/>
      <c r="U349" s="12">
        <v>42135</v>
      </c>
      <c r="V349" s="30">
        <v>6634062</v>
      </c>
      <c r="W349" s="20" t="s">
        <v>4674</v>
      </c>
      <c r="X349" s="16" t="s">
        <v>4675</v>
      </c>
      <c r="Y349" s="53"/>
      <c r="Z349" s="53"/>
      <c r="AA349" s="53"/>
      <c r="AB349" s="53"/>
      <c r="AC349" s="53"/>
      <c r="AD349" s="53" t="s">
        <v>46</v>
      </c>
      <c r="AE349" s="20" t="s">
        <v>4676</v>
      </c>
      <c r="AF349" s="20"/>
      <c r="AG349" s="31"/>
      <c r="AH349" s="31">
        <v>42765</v>
      </c>
      <c r="AI349" s="32"/>
      <c r="AJ349" s="33">
        <v>42766</v>
      </c>
      <c r="AK349" s="33" t="s">
        <v>4538</v>
      </c>
      <c r="AL349" s="34">
        <v>42765</v>
      </c>
    </row>
    <row r="350" spans="1:38" x14ac:dyDescent="0.15">
      <c r="A350" s="8">
        <v>51649577</v>
      </c>
      <c r="B350" s="29" t="s">
        <v>4677</v>
      </c>
      <c r="C350" s="29" t="s">
        <v>4678</v>
      </c>
      <c r="D350" s="8" t="s">
        <v>4679</v>
      </c>
      <c r="E350" s="8" t="s">
        <v>4680</v>
      </c>
      <c r="F350" s="8" t="s">
        <v>4681</v>
      </c>
      <c r="G350" s="8"/>
      <c r="H350" s="9" t="s">
        <v>2563</v>
      </c>
      <c r="I350" s="9"/>
      <c r="J350" s="9" t="s">
        <v>4550</v>
      </c>
      <c r="K350" s="8" t="s">
        <v>284</v>
      </c>
      <c r="L350" s="7" t="s">
        <v>2745</v>
      </c>
      <c r="M350" s="7" t="s">
        <v>38</v>
      </c>
      <c r="N350" s="8" t="s">
        <v>378</v>
      </c>
      <c r="O350" s="9" t="s">
        <v>585</v>
      </c>
      <c r="P350" s="52"/>
      <c r="Q350" s="9"/>
      <c r="R350" s="9"/>
      <c r="S350" s="10"/>
      <c r="T350" s="10">
        <v>42758</v>
      </c>
      <c r="U350" s="12"/>
      <c r="V350" s="30"/>
      <c r="W350" s="20"/>
      <c r="X350" s="16"/>
      <c r="Y350" s="53"/>
      <c r="Z350" s="53"/>
      <c r="AA350" s="53"/>
      <c r="AB350" s="53"/>
      <c r="AC350" s="53"/>
      <c r="AD350" s="53" t="s">
        <v>46</v>
      </c>
      <c r="AE350" s="20"/>
      <c r="AF350" s="20"/>
      <c r="AG350" s="31"/>
      <c r="AH350" s="31">
        <v>42768</v>
      </c>
      <c r="AI350" s="32"/>
      <c r="AJ350" s="33">
        <v>42769</v>
      </c>
      <c r="AK350" s="33" t="s">
        <v>4682</v>
      </c>
      <c r="AL350" s="34">
        <v>42765</v>
      </c>
    </row>
    <row r="351" spans="1:38" x14ac:dyDescent="0.15">
      <c r="A351" s="8">
        <v>51613126</v>
      </c>
      <c r="B351" s="29" t="s">
        <v>4683</v>
      </c>
      <c r="C351" s="29" t="s">
        <v>4684</v>
      </c>
      <c r="D351" s="8" t="s">
        <v>1014</v>
      </c>
      <c r="E351" s="8" t="s">
        <v>4685</v>
      </c>
      <c r="F351" s="8"/>
      <c r="G351" s="8"/>
      <c r="H351" s="9" t="s">
        <v>2598</v>
      </c>
      <c r="I351" s="9"/>
      <c r="J351" s="9" t="s">
        <v>4550</v>
      </c>
      <c r="K351" s="8" t="s">
        <v>58</v>
      </c>
      <c r="L351" s="7" t="s">
        <v>59</v>
      </c>
      <c r="M351" s="7" t="s">
        <v>38</v>
      </c>
      <c r="N351" s="8" t="s">
        <v>378</v>
      </c>
      <c r="O351" s="9" t="s">
        <v>704</v>
      </c>
      <c r="P351" s="52" t="s">
        <v>62</v>
      </c>
      <c r="Q351" s="9"/>
      <c r="R351" s="9"/>
      <c r="S351" s="10">
        <v>42517</v>
      </c>
      <c r="T351" s="10">
        <v>42562</v>
      </c>
      <c r="U351" s="12">
        <v>42583</v>
      </c>
      <c r="V351" s="30">
        <v>6624285</v>
      </c>
      <c r="W351" s="20" t="s">
        <v>4686</v>
      </c>
      <c r="X351" s="16" t="s">
        <v>4687</v>
      </c>
      <c r="Y351" s="53"/>
      <c r="Z351" s="53"/>
      <c r="AA351" s="53"/>
      <c r="AB351" s="53"/>
      <c r="AC351" s="53"/>
      <c r="AD351" s="53" t="s">
        <v>46</v>
      </c>
      <c r="AE351" s="20"/>
      <c r="AF351" s="20"/>
      <c r="AG351" s="31"/>
      <c r="AH351" s="31">
        <v>42769</v>
      </c>
      <c r="AI351" s="32"/>
      <c r="AJ351" s="33">
        <v>42772</v>
      </c>
      <c r="AK351" s="33" t="s">
        <v>4682</v>
      </c>
      <c r="AL351" s="34">
        <v>42772</v>
      </c>
    </row>
    <row r="352" spans="1:38" x14ac:dyDescent="0.15">
      <c r="A352" s="8">
        <v>51598994</v>
      </c>
      <c r="B352" s="29" t="s">
        <v>4688</v>
      </c>
      <c r="C352" s="29" t="s">
        <v>4689</v>
      </c>
      <c r="D352" s="8" t="s">
        <v>4690</v>
      </c>
      <c r="E352" s="8" t="s">
        <v>4691</v>
      </c>
      <c r="F352" s="8"/>
      <c r="G352" s="8"/>
      <c r="H352" s="9" t="s">
        <v>409</v>
      </c>
      <c r="I352" s="9"/>
      <c r="J352" s="9" t="s">
        <v>2658</v>
      </c>
      <c r="K352" s="8" t="s">
        <v>284</v>
      </c>
      <c r="L352" s="7" t="s">
        <v>59</v>
      </c>
      <c r="M352" s="7" t="s">
        <v>38</v>
      </c>
      <c r="N352" s="8" t="s">
        <v>378</v>
      </c>
      <c r="O352" s="9" t="s">
        <v>361</v>
      </c>
      <c r="P352" s="52" t="s">
        <v>62</v>
      </c>
      <c r="Q352" s="9"/>
      <c r="R352" s="9"/>
      <c r="S352" s="10">
        <v>42432</v>
      </c>
      <c r="T352" s="10">
        <v>42485</v>
      </c>
      <c r="U352" s="12">
        <v>42506</v>
      </c>
      <c r="V352" s="30">
        <v>6624161</v>
      </c>
      <c r="W352" s="20" t="s">
        <v>4692</v>
      </c>
      <c r="X352" s="16" t="s">
        <v>4693</v>
      </c>
      <c r="Y352" s="53"/>
      <c r="Z352" s="53"/>
      <c r="AA352" s="53"/>
      <c r="AB352" s="53"/>
      <c r="AC352" s="53"/>
      <c r="AD352" s="53" t="s">
        <v>46</v>
      </c>
      <c r="AE352" s="20"/>
      <c r="AF352" s="20"/>
      <c r="AG352" s="31"/>
      <c r="AH352" s="31">
        <v>42769</v>
      </c>
      <c r="AI352" s="32"/>
      <c r="AJ352" s="33">
        <v>42772</v>
      </c>
      <c r="AK352" s="33" t="s">
        <v>4682</v>
      </c>
      <c r="AL352" s="34">
        <v>42772</v>
      </c>
    </row>
    <row r="353" spans="1:38" x14ac:dyDescent="0.15">
      <c r="A353" s="8">
        <v>51609006</v>
      </c>
      <c r="B353" s="29" t="s">
        <v>4694</v>
      </c>
      <c r="C353" s="29" t="s">
        <v>4695</v>
      </c>
      <c r="D353" s="8" t="s">
        <v>4696</v>
      </c>
      <c r="E353" s="8" t="s">
        <v>4697</v>
      </c>
      <c r="F353" s="8"/>
      <c r="G353" s="8"/>
      <c r="H353" s="9" t="s">
        <v>2657</v>
      </c>
      <c r="I353" s="9"/>
      <c r="J353" s="9" t="s">
        <v>69</v>
      </c>
      <c r="K353" s="8" t="s">
        <v>284</v>
      </c>
      <c r="L353" s="7" t="s">
        <v>59</v>
      </c>
      <c r="M353" s="7" t="s">
        <v>38</v>
      </c>
      <c r="N353" s="8" t="s">
        <v>378</v>
      </c>
      <c r="O353" s="9" t="s">
        <v>344</v>
      </c>
      <c r="P353" s="52" t="s">
        <v>72</v>
      </c>
      <c r="Q353" s="9"/>
      <c r="R353" s="9"/>
      <c r="S353" s="10">
        <v>42488</v>
      </c>
      <c r="T353" s="10">
        <v>42527</v>
      </c>
      <c r="U353" s="12">
        <v>42541</v>
      </c>
      <c r="V353" s="30">
        <v>6624246</v>
      </c>
      <c r="W353" s="20" t="s">
        <v>4698</v>
      </c>
      <c r="X353" s="16" t="s">
        <v>4699</v>
      </c>
      <c r="Y353" s="53"/>
      <c r="Z353" s="53"/>
      <c r="AA353" s="53"/>
      <c r="AB353" s="53"/>
      <c r="AC353" s="53"/>
      <c r="AD353" s="53" t="s">
        <v>46</v>
      </c>
      <c r="AE353" s="20"/>
      <c r="AF353" s="20"/>
      <c r="AG353" s="31"/>
      <c r="AH353" s="31">
        <v>42776</v>
      </c>
      <c r="AI353" s="32"/>
      <c r="AJ353" s="33">
        <v>42779</v>
      </c>
      <c r="AK353" s="33" t="s">
        <v>4682</v>
      </c>
      <c r="AL353" s="34">
        <v>42779</v>
      </c>
    </row>
    <row r="354" spans="1:38" x14ac:dyDescent="0.15">
      <c r="A354" s="8">
        <v>51637916</v>
      </c>
      <c r="B354" s="29" t="s">
        <v>4700</v>
      </c>
      <c r="C354" s="29" t="s">
        <v>4701</v>
      </c>
      <c r="D354" s="8" t="s">
        <v>4702</v>
      </c>
      <c r="E354" s="8" t="s">
        <v>4703</v>
      </c>
      <c r="F354" s="8" t="s">
        <v>4704</v>
      </c>
      <c r="G354" s="8"/>
      <c r="H354" s="9" t="s">
        <v>409</v>
      </c>
      <c r="I354" s="9"/>
      <c r="J354" s="9" t="s">
        <v>2658</v>
      </c>
      <c r="K354" s="8" t="s">
        <v>284</v>
      </c>
      <c r="L354" s="7" t="s">
        <v>59</v>
      </c>
      <c r="M354" s="7" t="s">
        <v>38</v>
      </c>
      <c r="N354" s="8" t="s">
        <v>378</v>
      </c>
      <c r="O354" s="9" t="s">
        <v>585</v>
      </c>
      <c r="P354" s="52" t="s">
        <v>62</v>
      </c>
      <c r="Q354" s="9"/>
      <c r="R354" s="9"/>
      <c r="S354" s="10">
        <v>42664</v>
      </c>
      <c r="T354" s="10">
        <v>42702</v>
      </c>
      <c r="U354" s="12">
        <v>42723</v>
      </c>
      <c r="V354" s="30">
        <v>6624382</v>
      </c>
      <c r="W354" s="20" t="s">
        <v>4705</v>
      </c>
      <c r="X354" s="16" t="s">
        <v>4706</v>
      </c>
      <c r="Y354" s="53"/>
      <c r="Z354" s="53"/>
      <c r="AA354" s="53"/>
      <c r="AB354" s="53"/>
      <c r="AC354" s="53"/>
      <c r="AD354" s="53" t="s">
        <v>46</v>
      </c>
      <c r="AE354" s="20"/>
      <c r="AF354" s="20"/>
      <c r="AG354" s="31"/>
      <c r="AH354" s="31">
        <v>42779</v>
      </c>
      <c r="AI354" s="32"/>
      <c r="AJ354" s="33">
        <v>42780</v>
      </c>
      <c r="AK354" s="33" t="s">
        <v>4682</v>
      </c>
      <c r="AL354" s="34">
        <v>42779</v>
      </c>
    </row>
    <row r="355" spans="1:38" x14ac:dyDescent="0.15">
      <c r="A355" s="8">
        <v>51613129</v>
      </c>
      <c r="B355" s="29" t="s">
        <v>4707</v>
      </c>
      <c r="C355" s="29" t="s">
        <v>4708</v>
      </c>
      <c r="D355" s="8" t="s">
        <v>4709</v>
      </c>
      <c r="E355" s="8" t="s">
        <v>4710</v>
      </c>
      <c r="F355" s="8"/>
      <c r="G355" s="8"/>
      <c r="H355" s="9" t="s">
        <v>149</v>
      </c>
      <c r="I355" s="9"/>
      <c r="J355" s="9" t="s">
        <v>4588</v>
      </c>
      <c r="K355" s="8" t="s">
        <v>58</v>
      </c>
      <c r="L355" s="7" t="s">
        <v>59</v>
      </c>
      <c r="M355" s="7" t="s">
        <v>4043</v>
      </c>
      <c r="N355" s="8" t="s">
        <v>378</v>
      </c>
      <c r="O355" s="9" t="s">
        <v>704</v>
      </c>
      <c r="P355" s="52" t="s">
        <v>62</v>
      </c>
      <c r="Q355" s="9"/>
      <c r="R355" s="9"/>
      <c r="S355" s="10">
        <v>42517</v>
      </c>
      <c r="T355" s="10">
        <v>42562</v>
      </c>
      <c r="U355" s="12">
        <v>42583</v>
      </c>
      <c r="V355" s="30">
        <v>6624286</v>
      </c>
      <c r="W355" s="20" t="s">
        <v>4711</v>
      </c>
      <c r="X355" s="16" t="s">
        <v>4712</v>
      </c>
      <c r="Y355" s="53"/>
      <c r="Z355" s="53"/>
      <c r="AA355" s="53"/>
      <c r="AB355" s="53"/>
      <c r="AC355" s="53"/>
      <c r="AD355" s="53" t="s">
        <v>46</v>
      </c>
      <c r="AE355" s="20"/>
      <c r="AF355" s="20"/>
      <c r="AG355" s="31"/>
      <c r="AH355" s="31">
        <v>42781</v>
      </c>
      <c r="AI355" s="32"/>
      <c r="AJ355" s="33">
        <v>42782</v>
      </c>
      <c r="AK355" s="33" t="s">
        <v>4682</v>
      </c>
      <c r="AL355" s="34">
        <v>42779</v>
      </c>
    </row>
    <row r="356" spans="1:38" x14ac:dyDescent="0.15">
      <c r="A356" s="8">
        <v>51609012</v>
      </c>
      <c r="B356" s="29" t="s">
        <v>4713</v>
      </c>
      <c r="C356" s="29" t="s">
        <v>4714</v>
      </c>
      <c r="D356" s="8" t="s">
        <v>4715</v>
      </c>
      <c r="E356" s="8" t="s">
        <v>4716</v>
      </c>
      <c r="F356" s="8"/>
      <c r="G356" s="8"/>
      <c r="H356" s="9" t="s">
        <v>2666</v>
      </c>
      <c r="I356" s="9"/>
      <c r="J356" s="9" t="s">
        <v>69</v>
      </c>
      <c r="K356" s="8" t="s">
        <v>58</v>
      </c>
      <c r="L356" s="7" t="s">
        <v>59</v>
      </c>
      <c r="M356" s="7" t="s">
        <v>38</v>
      </c>
      <c r="N356" s="8" t="s">
        <v>334</v>
      </c>
      <c r="O356" s="9" t="s">
        <v>344</v>
      </c>
      <c r="P356" s="52" t="s">
        <v>72</v>
      </c>
      <c r="Q356" s="9"/>
      <c r="R356" s="9"/>
      <c r="S356" s="10">
        <v>42488</v>
      </c>
      <c r="T356" s="10">
        <v>42527</v>
      </c>
      <c r="U356" s="12">
        <v>42541</v>
      </c>
      <c r="V356" s="30">
        <v>6624251</v>
      </c>
      <c r="W356" s="20" t="s">
        <v>4717</v>
      </c>
      <c r="X356" s="16" t="s">
        <v>4718</v>
      </c>
      <c r="Y356" s="53"/>
      <c r="Z356" s="53"/>
      <c r="AA356" s="53"/>
      <c r="AB356" s="53"/>
      <c r="AC356" s="53"/>
      <c r="AD356" s="53" t="s">
        <v>46</v>
      </c>
      <c r="AE356" s="20"/>
      <c r="AF356" s="20"/>
      <c r="AG356" s="31"/>
      <c r="AH356" s="31">
        <v>42781</v>
      </c>
      <c r="AI356" s="32"/>
      <c r="AJ356" s="33">
        <v>42782</v>
      </c>
      <c r="AK356" s="33" t="s">
        <v>4682</v>
      </c>
      <c r="AL356" s="34">
        <v>42779</v>
      </c>
    </row>
    <row r="357" spans="1:38" x14ac:dyDescent="0.15">
      <c r="A357" s="8">
        <v>51561942</v>
      </c>
      <c r="B357" s="29" t="s">
        <v>4719</v>
      </c>
      <c r="C357" s="29" t="s">
        <v>4720</v>
      </c>
      <c r="D357" s="8" t="s">
        <v>272</v>
      </c>
      <c r="E357" s="8" t="s">
        <v>4237</v>
      </c>
      <c r="F357" s="8"/>
      <c r="G357" s="8"/>
      <c r="H357" s="9" t="s">
        <v>2704</v>
      </c>
      <c r="I357" s="9"/>
      <c r="J357" s="9" t="s">
        <v>2658</v>
      </c>
      <c r="K357" s="8" t="s">
        <v>284</v>
      </c>
      <c r="L357" s="7" t="s">
        <v>59</v>
      </c>
      <c r="M357" s="7" t="s">
        <v>4043</v>
      </c>
      <c r="N357" s="8" t="s">
        <v>151</v>
      </c>
      <c r="O357" s="9" t="s">
        <v>71</v>
      </c>
      <c r="P357" s="52" t="s">
        <v>62</v>
      </c>
      <c r="Q357" s="9"/>
      <c r="R357" s="9"/>
      <c r="S357" s="10">
        <v>42138</v>
      </c>
      <c r="T357" s="10"/>
      <c r="U357" s="12"/>
      <c r="V357" s="30">
        <v>6634175</v>
      </c>
      <c r="W357" s="20" t="s">
        <v>4721</v>
      </c>
      <c r="X357" s="16" t="s">
        <v>4722</v>
      </c>
      <c r="Y357" s="53"/>
      <c r="Z357" s="53"/>
      <c r="AA357" s="53"/>
      <c r="AB357" s="53"/>
      <c r="AC357" s="53"/>
      <c r="AD357" s="53" t="s">
        <v>46</v>
      </c>
      <c r="AE357" s="20" t="s">
        <v>4723</v>
      </c>
      <c r="AF357" s="20" t="s">
        <v>4724</v>
      </c>
      <c r="AG357" s="31"/>
      <c r="AH357" s="31">
        <v>42772</v>
      </c>
      <c r="AI357" s="32"/>
      <c r="AJ357" s="33">
        <v>42773</v>
      </c>
      <c r="AK357" s="33" t="s">
        <v>4682</v>
      </c>
      <c r="AL357" s="34">
        <v>42772</v>
      </c>
    </row>
    <row r="358" spans="1:38" x14ac:dyDescent="0.15">
      <c r="A358" s="8">
        <v>51600390</v>
      </c>
      <c r="B358" s="29" t="s">
        <v>4725</v>
      </c>
      <c r="C358" s="29" t="s">
        <v>4726</v>
      </c>
      <c r="D358" s="8" t="s">
        <v>4727</v>
      </c>
      <c r="E358" s="8" t="s">
        <v>4728</v>
      </c>
      <c r="F358" s="8"/>
      <c r="G358" s="8"/>
      <c r="H358" s="9" t="s">
        <v>2666</v>
      </c>
      <c r="I358" s="9"/>
      <c r="J358" s="9" t="s">
        <v>69</v>
      </c>
      <c r="K358" s="8" t="s">
        <v>58</v>
      </c>
      <c r="L358" s="7" t="s">
        <v>59</v>
      </c>
      <c r="M358" s="7" t="s">
        <v>38</v>
      </c>
      <c r="N358" s="8" t="s">
        <v>334</v>
      </c>
      <c r="O358" s="9" t="s">
        <v>361</v>
      </c>
      <c r="P358" s="52" t="s">
        <v>72</v>
      </c>
      <c r="Q358" s="9"/>
      <c r="R358" s="9"/>
      <c r="S358" s="10">
        <v>42446</v>
      </c>
      <c r="T358" s="10">
        <v>42485</v>
      </c>
      <c r="U358" s="12">
        <v>42499</v>
      </c>
      <c r="V358" s="30">
        <v>6624179</v>
      </c>
      <c r="W358" s="20" t="s">
        <v>4729</v>
      </c>
      <c r="X358" s="16" t="s">
        <v>4730</v>
      </c>
      <c r="Y358" s="53"/>
      <c r="Z358" s="53"/>
      <c r="AA358" s="53"/>
      <c r="AB358" s="53"/>
      <c r="AC358" s="53"/>
      <c r="AD358" s="53" t="s">
        <v>46</v>
      </c>
      <c r="AE358" s="20" t="s">
        <v>4731</v>
      </c>
      <c r="AF358" s="20"/>
      <c r="AG358" s="31"/>
      <c r="AH358" s="31">
        <v>42782</v>
      </c>
      <c r="AI358" s="32"/>
      <c r="AJ358" s="33">
        <v>42783</v>
      </c>
      <c r="AK358" s="33" t="s">
        <v>4682</v>
      </c>
      <c r="AL358" s="34">
        <v>42779</v>
      </c>
    </row>
    <row r="359" spans="1:38" x14ac:dyDescent="0.15">
      <c r="A359" s="8">
        <v>51617215</v>
      </c>
      <c r="B359" s="29" t="s">
        <v>4732</v>
      </c>
      <c r="C359" s="29" t="s">
        <v>4733</v>
      </c>
      <c r="D359" s="8" t="s">
        <v>4734</v>
      </c>
      <c r="E359" s="8" t="s">
        <v>4735</v>
      </c>
      <c r="F359" s="8"/>
      <c r="G359" s="8"/>
      <c r="H359" s="9" t="s">
        <v>2598</v>
      </c>
      <c r="I359" s="9"/>
      <c r="J359" s="9" t="s">
        <v>4550</v>
      </c>
      <c r="K359" s="8" t="s">
        <v>284</v>
      </c>
      <c r="L359" s="7" t="s">
        <v>59</v>
      </c>
      <c r="M359" s="7" t="s">
        <v>38</v>
      </c>
      <c r="N359" s="8" t="s">
        <v>496</v>
      </c>
      <c r="O359" s="9" t="s">
        <v>315</v>
      </c>
      <c r="P359" s="52" t="s">
        <v>62</v>
      </c>
      <c r="Q359" s="9"/>
      <c r="R359" s="9"/>
      <c r="S359" s="10"/>
      <c r="T359" s="10">
        <v>42688</v>
      </c>
      <c r="U359" s="12">
        <v>42709</v>
      </c>
      <c r="V359" s="30">
        <v>6624375</v>
      </c>
      <c r="W359" s="20" t="s">
        <v>4736</v>
      </c>
      <c r="X359" s="16" t="s">
        <v>4737</v>
      </c>
      <c r="Y359" s="53"/>
      <c r="Z359" s="53"/>
      <c r="AA359" s="53"/>
      <c r="AB359" s="53"/>
      <c r="AC359" s="53"/>
      <c r="AD359" s="53" t="s">
        <v>46</v>
      </c>
      <c r="AE359" s="20"/>
      <c r="AF359" s="20"/>
      <c r="AG359" s="31"/>
      <c r="AH359" s="31">
        <v>42782</v>
      </c>
      <c r="AI359" s="32"/>
      <c r="AJ359" s="33">
        <v>42783</v>
      </c>
      <c r="AK359" s="33" t="s">
        <v>4682</v>
      </c>
      <c r="AL359" s="34">
        <v>42779</v>
      </c>
    </row>
    <row r="360" spans="1:38" x14ac:dyDescent="0.15">
      <c r="A360" s="8">
        <v>51600395</v>
      </c>
      <c r="B360" s="29" t="s">
        <v>4738</v>
      </c>
      <c r="C360" s="29" t="s">
        <v>4739</v>
      </c>
      <c r="D360" s="8" t="s">
        <v>4740</v>
      </c>
      <c r="E360" s="8" t="s">
        <v>4741</v>
      </c>
      <c r="F360" s="8"/>
      <c r="G360" s="8"/>
      <c r="H360" s="9" t="s">
        <v>2666</v>
      </c>
      <c r="I360" s="9"/>
      <c r="J360" s="9" t="s">
        <v>69</v>
      </c>
      <c r="K360" s="8" t="s">
        <v>284</v>
      </c>
      <c r="L360" s="7" t="s">
        <v>59</v>
      </c>
      <c r="M360" s="7" t="s">
        <v>38</v>
      </c>
      <c r="N360" s="8" t="s">
        <v>334</v>
      </c>
      <c r="O360" s="9" t="s">
        <v>361</v>
      </c>
      <c r="P360" s="52" t="s">
        <v>72</v>
      </c>
      <c r="Q360" s="9"/>
      <c r="R360" s="9"/>
      <c r="S360" s="10">
        <v>42446</v>
      </c>
      <c r="T360" s="10">
        <v>42485</v>
      </c>
      <c r="U360" s="12">
        <v>42499</v>
      </c>
      <c r="V360" s="30">
        <v>6624178</v>
      </c>
      <c r="W360" s="20" t="s">
        <v>4742</v>
      </c>
      <c r="X360" s="16" t="s">
        <v>4743</v>
      </c>
      <c r="Y360" s="53"/>
      <c r="Z360" s="53"/>
      <c r="AA360" s="53"/>
      <c r="AB360" s="53"/>
      <c r="AC360" s="53"/>
      <c r="AD360" s="53" t="s">
        <v>46</v>
      </c>
      <c r="AE360" s="20" t="s">
        <v>4744</v>
      </c>
      <c r="AF360" s="20"/>
      <c r="AG360" s="31"/>
      <c r="AH360" s="31">
        <v>42783</v>
      </c>
      <c r="AI360" s="32"/>
      <c r="AJ360" s="33">
        <v>42786</v>
      </c>
      <c r="AK360" s="33" t="s">
        <v>4682</v>
      </c>
      <c r="AL360" s="34">
        <v>42786</v>
      </c>
    </row>
    <row r="361" spans="1:38" x14ac:dyDescent="0.15">
      <c r="A361" s="8">
        <v>51547591</v>
      </c>
      <c r="B361" s="29" t="s">
        <v>4745</v>
      </c>
      <c r="C361" s="29" t="s">
        <v>4746</v>
      </c>
      <c r="D361" s="8" t="s">
        <v>4747</v>
      </c>
      <c r="E361" s="8" t="s">
        <v>4748</v>
      </c>
      <c r="F361" s="8"/>
      <c r="G361" s="8"/>
      <c r="H361" s="9" t="s">
        <v>3725</v>
      </c>
      <c r="I361" s="9"/>
      <c r="J361" s="9" t="s">
        <v>31</v>
      </c>
      <c r="K361" s="8" t="s">
        <v>275</v>
      </c>
      <c r="L361" s="7" t="s">
        <v>37</v>
      </c>
      <c r="M361" s="7" t="s">
        <v>38</v>
      </c>
      <c r="N361" s="8" t="s">
        <v>151</v>
      </c>
      <c r="O361" s="9" t="s">
        <v>93</v>
      </c>
      <c r="P361" s="52" t="s">
        <v>62</v>
      </c>
      <c r="Q361" s="9"/>
      <c r="R361" s="9"/>
      <c r="S361" s="10">
        <v>42051</v>
      </c>
      <c r="T361" s="10"/>
      <c r="U361" s="12"/>
      <c r="V361" s="30">
        <v>6634045</v>
      </c>
      <c r="W361" s="20" t="s">
        <v>4749</v>
      </c>
      <c r="X361" s="16" t="s">
        <v>4750</v>
      </c>
      <c r="Y361" s="53"/>
      <c r="Z361" s="53"/>
      <c r="AA361" s="53"/>
      <c r="AB361" s="53"/>
      <c r="AC361" s="53"/>
      <c r="AD361" s="53" t="s">
        <v>46</v>
      </c>
      <c r="AE361" s="20" t="s">
        <v>4751</v>
      </c>
      <c r="AF361" s="20" t="s">
        <v>4752</v>
      </c>
      <c r="AG361" s="31"/>
      <c r="AH361" s="31">
        <v>42782</v>
      </c>
      <c r="AI361" s="32" t="s">
        <v>4753</v>
      </c>
      <c r="AJ361" s="33">
        <v>42783</v>
      </c>
      <c r="AK361" s="33" t="s">
        <v>4682</v>
      </c>
      <c r="AL361" s="34">
        <v>42779</v>
      </c>
    </row>
    <row r="362" spans="1:38" x14ac:dyDescent="0.15">
      <c r="A362" s="8">
        <v>51578951</v>
      </c>
      <c r="B362" s="29" t="s">
        <v>4754</v>
      </c>
      <c r="C362" s="29" t="s">
        <v>4755</v>
      </c>
      <c r="D362" s="8" t="s">
        <v>4756</v>
      </c>
      <c r="E362" s="8" t="s">
        <v>4757</v>
      </c>
      <c r="F362" s="8"/>
      <c r="G362" s="8"/>
      <c r="H362" s="9" t="s">
        <v>145</v>
      </c>
      <c r="I362" s="9"/>
      <c r="J362" s="9" t="s">
        <v>150</v>
      </c>
      <c r="K362" s="8" t="s">
        <v>284</v>
      </c>
      <c r="L362" s="7" t="s">
        <v>59</v>
      </c>
      <c r="M362" s="7" t="s">
        <v>38</v>
      </c>
      <c r="N362" s="8" t="s">
        <v>92</v>
      </c>
      <c r="O362" s="9" t="s">
        <v>93</v>
      </c>
      <c r="P362" s="52" t="s">
        <v>62</v>
      </c>
      <c r="Q362" s="9"/>
      <c r="R362" s="9"/>
      <c r="S362" s="10">
        <v>42264</v>
      </c>
      <c r="T362" s="10"/>
      <c r="U362" s="12">
        <v>42317</v>
      </c>
      <c r="V362" s="30">
        <v>6634245</v>
      </c>
      <c r="W362" s="20" t="s">
        <v>4758</v>
      </c>
      <c r="X362" s="16" t="s">
        <v>4759</v>
      </c>
      <c r="Y362" s="53"/>
      <c r="Z362" s="53"/>
      <c r="AA362" s="53"/>
      <c r="AB362" s="53"/>
      <c r="AC362" s="53"/>
      <c r="AD362" s="53" t="s">
        <v>4226</v>
      </c>
      <c r="AE362" s="20" t="s">
        <v>4760</v>
      </c>
      <c r="AF362" s="20"/>
      <c r="AG362" s="31"/>
      <c r="AH362" s="31">
        <v>42786</v>
      </c>
      <c r="AI362" s="32"/>
      <c r="AJ362" s="33">
        <v>42787</v>
      </c>
      <c r="AK362" s="33" t="s">
        <v>4682</v>
      </c>
      <c r="AL362" s="34">
        <v>42786</v>
      </c>
    </row>
    <row r="363" spans="1:38" x14ac:dyDescent="0.15">
      <c r="A363" s="8">
        <v>51582035</v>
      </c>
      <c r="B363" s="29" t="s">
        <v>4761</v>
      </c>
      <c r="C363" s="29" t="s">
        <v>4762</v>
      </c>
      <c r="D363" s="8" t="s">
        <v>4763</v>
      </c>
      <c r="E363" s="8" t="s">
        <v>82</v>
      </c>
      <c r="F363" s="8"/>
      <c r="G363" s="8"/>
      <c r="H363" s="9" t="s">
        <v>2598</v>
      </c>
      <c r="I363" s="9"/>
      <c r="J363" s="9" t="s">
        <v>4550</v>
      </c>
      <c r="K363" s="8" t="s">
        <v>284</v>
      </c>
      <c r="L363" s="7" t="s">
        <v>59</v>
      </c>
      <c r="M363" s="7" t="s">
        <v>38</v>
      </c>
      <c r="N363" s="8" t="s">
        <v>496</v>
      </c>
      <c r="O363" s="9" t="s">
        <v>131</v>
      </c>
      <c r="P363" s="52" t="s">
        <v>62</v>
      </c>
      <c r="Q363" s="9"/>
      <c r="R363" s="9"/>
      <c r="S363" s="10">
        <v>42292</v>
      </c>
      <c r="T363" s="10"/>
      <c r="U363" s="12">
        <v>42352</v>
      </c>
      <c r="V363" s="30">
        <v>6624026</v>
      </c>
      <c r="W363" s="20" t="s">
        <v>4764</v>
      </c>
      <c r="X363" s="16" t="s">
        <v>4765</v>
      </c>
      <c r="Y363" s="53"/>
      <c r="Z363" s="53"/>
      <c r="AA363" s="53"/>
      <c r="AB363" s="53"/>
      <c r="AC363" s="53"/>
      <c r="AD363" s="53" t="s">
        <v>46</v>
      </c>
      <c r="AE363" s="20" t="s">
        <v>4766</v>
      </c>
      <c r="AF363" s="20" t="s">
        <v>4767</v>
      </c>
      <c r="AG363" s="31"/>
      <c r="AH363" s="31">
        <v>42790</v>
      </c>
      <c r="AI363" s="32"/>
      <c r="AJ363" s="33">
        <v>42793</v>
      </c>
      <c r="AK363" s="33" t="s">
        <v>4682</v>
      </c>
      <c r="AL363" s="34">
        <v>42793</v>
      </c>
    </row>
    <row r="364" spans="1:38" x14ac:dyDescent="0.15">
      <c r="A364" s="8">
        <v>51591948</v>
      </c>
      <c r="B364" s="29" t="s">
        <v>4768</v>
      </c>
      <c r="C364" s="29" t="s">
        <v>4769</v>
      </c>
      <c r="D364" s="8" t="s">
        <v>4770</v>
      </c>
      <c r="E364" s="8" t="s">
        <v>4771</v>
      </c>
      <c r="F364" s="8"/>
      <c r="G364" s="8"/>
      <c r="H364" s="9" t="s">
        <v>4337</v>
      </c>
      <c r="I364" s="9"/>
      <c r="J364" s="9" t="s">
        <v>559</v>
      </c>
      <c r="K364" s="8" t="s">
        <v>284</v>
      </c>
      <c r="L364" s="7" t="s">
        <v>59</v>
      </c>
      <c r="M364" s="7" t="s">
        <v>4772</v>
      </c>
      <c r="N364" s="8" t="s">
        <v>3110</v>
      </c>
      <c r="O364" s="9" t="s">
        <v>394</v>
      </c>
      <c r="P364" s="52" t="s">
        <v>62</v>
      </c>
      <c r="Q364" s="9"/>
      <c r="R364" s="9"/>
      <c r="S364" s="10">
        <v>42377</v>
      </c>
      <c r="T364" s="10">
        <v>42436</v>
      </c>
      <c r="U364" s="12">
        <v>42457</v>
      </c>
      <c r="V364" s="30">
        <v>6624106</v>
      </c>
      <c r="W364" s="20" t="s">
        <v>4773</v>
      </c>
      <c r="X364" s="16" t="s">
        <v>4774</v>
      </c>
      <c r="Y364" s="53"/>
      <c r="Z364" s="53"/>
      <c r="AA364" s="53"/>
      <c r="AB364" s="53"/>
      <c r="AC364" s="53"/>
      <c r="AD364" s="53" t="s">
        <v>4226</v>
      </c>
      <c r="AE364" s="20" t="s">
        <v>4775</v>
      </c>
      <c r="AF364" s="20"/>
      <c r="AG364" s="31"/>
      <c r="AH364" s="31">
        <v>42754</v>
      </c>
      <c r="AI364" s="32"/>
      <c r="AJ364" s="33">
        <v>42755</v>
      </c>
      <c r="AK364" s="33" t="s">
        <v>4538</v>
      </c>
      <c r="AL364" s="34">
        <v>42751</v>
      </c>
    </row>
    <row r="365" spans="1:38" x14ac:dyDescent="0.15">
      <c r="A365" s="8">
        <v>51566783</v>
      </c>
      <c r="B365" s="29" t="s">
        <v>4776</v>
      </c>
      <c r="C365" s="29" t="s">
        <v>4777</v>
      </c>
      <c r="D365" s="8" t="s">
        <v>1669</v>
      </c>
      <c r="E365" s="8" t="s">
        <v>4092</v>
      </c>
      <c r="F365" s="8"/>
      <c r="G365" s="8"/>
      <c r="H365" s="9" t="s">
        <v>2657</v>
      </c>
      <c r="I365" s="9"/>
      <c r="J365" s="9" t="s">
        <v>69</v>
      </c>
      <c r="K365" s="8" t="s">
        <v>284</v>
      </c>
      <c r="L365" s="7" t="s">
        <v>59</v>
      </c>
      <c r="M365" s="7" t="s">
        <v>38</v>
      </c>
      <c r="N365" s="8" t="s">
        <v>334</v>
      </c>
      <c r="O365" s="9" t="s">
        <v>394</v>
      </c>
      <c r="P365" s="52" t="s">
        <v>72</v>
      </c>
      <c r="Q365" s="9"/>
      <c r="R365" s="9"/>
      <c r="S365" s="10">
        <v>42173</v>
      </c>
      <c r="T365" s="10"/>
      <c r="U365" s="12">
        <v>42219</v>
      </c>
      <c r="V365" s="30">
        <v>6634231</v>
      </c>
      <c r="W365" s="20" t="s">
        <v>4778</v>
      </c>
      <c r="X365" s="16" t="s">
        <v>4779</v>
      </c>
      <c r="Y365" s="53"/>
      <c r="Z365" s="53"/>
      <c r="AA365" s="53"/>
      <c r="AB365" s="53"/>
      <c r="AC365" s="53"/>
      <c r="AD365" s="53" t="s">
        <v>46</v>
      </c>
      <c r="AE365" s="20" t="s">
        <v>4780</v>
      </c>
      <c r="AF365" s="20" t="s">
        <v>4781</v>
      </c>
      <c r="AG365" s="31"/>
      <c r="AH365" s="31">
        <v>42794</v>
      </c>
      <c r="AI365" s="32"/>
      <c r="AJ365" s="33">
        <v>42795</v>
      </c>
      <c r="AK365" s="33" t="s">
        <v>4782</v>
      </c>
      <c r="AL365" s="34">
        <v>42793</v>
      </c>
    </row>
    <row r="366" spans="1:38" x14ac:dyDescent="0.15">
      <c r="A366" s="8">
        <v>51637924</v>
      </c>
      <c r="B366" s="29" t="s">
        <v>4783</v>
      </c>
      <c r="C366" s="29" t="s">
        <v>4784</v>
      </c>
      <c r="D366" s="8" t="s">
        <v>4785</v>
      </c>
      <c r="E366" s="8" t="s">
        <v>4786</v>
      </c>
      <c r="F366" s="8" t="s">
        <v>4787</v>
      </c>
      <c r="G366" s="8"/>
      <c r="H366" s="9" t="s">
        <v>4042</v>
      </c>
      <c r="I366" s="9"/>
      <c r="J366" s="9" t="s">
        <v>2729</v>
      </c>
      <c r="K366" s="8" t="s">
        <v>284</v>
      </c>
      <c r="L366" s="7" t="s">
        <v>59</v>
      </c>
      <c r="M366" s="7" t="s">
        <v>4043</v>
      </c>
      <c r="N366" s="8" t="s">
        <v>151</v>
      </c>
      <c r="O366" s="9" t="s">
        <v>585</v>
      </c>
      <c r="P366" s="52" t="s">
        <v>62</v>
      </c>
      <c r="Q366" s="9"/>
      <c r="R366" s="9"/>
      <c r="S366" s="10">
        <v>42664</v>
      </c>
      <c r="T366" s="10">
        <v>42702</v>
      </c>
      <c r="U366" s="12">
        <v>42723</v>
      </c>
      <c r="V366" s="30">
        <v>6624384</v>
      </c>
      <c r="W366" s="20" t="s">
        <v>4788</v>
      </c>
      <c r="X366" s="16" t="s">
        <v>4789</v>
      </c>
      <c r="Y366" s="53"/>
      <c r="Z366" s="53"/>
      <c r="AA366" s="53"/>
      <c r="AB366" s="53"/>
      <c r="AC366" s="53"/>
      <c r="AD366" s="53" t="s">
        <v>46</v>
      </c>
      <c r="AE366" s="20"/>
      <c r="AF366" s="20"/>
      <c r="AG366" s="31"/>
      <c r="AH366" s="31">
        <v>42794</v>
      </c>
      <c r="AI366" s="32"/>
      <c r="AJ366" s="33">
        <v>42795</v>
      </c>
      <c r="AK366" s="33" t="s">
        <v>4782</v>
      </c>
      <c r="AL366" s="34">
        <v>42793</v>
      </c>
    </row>
    <row r="367" spans="1:38" x14ac:dyDescent="0.15">
      <c r="A367" s="35">
        <v>51662340</v>
      </c>
      <c r="B367" s="40" t="s">
        <v>4790</v>
      </c>
      <c r="C367" s="40" t="s">
        <v>4791</v>
      </c>
      <c r="D367" s="35" t="s">
        <v>4792</v>
      </c>
      <c r="E367" s="35" t="s">
        <v>4793</v>
      </c>
      <c r="F367" s="35" t="s">
        <v>4794</v>
      </c>
      <c r="G367" s="35"/>
      <c r="H367" s="41" t="s">
        <v>3589</v>
      </c>
      <c r="I367" s="41"/>
      <c r="J367" s="41" t="s">
        <v>2938</v>
      </c>
      <c r="K367" s="35" t="s">
        <v>284</v>
      </c>
      <c r="L367" s="42" t="s">
        <v>2907</v>
      </c>
      <c r="M367" s="42" t="s">
        <v>4043</v>
      </c>
      <c r="N367" s="35" t="s">
        <v>3110</v>
      </c>
      <c r="O367" s="41" t="s">
        <v>188</v>
      </c>
      <c r="P367" s="35" t="s">
        <v>62</v>
      </c>
      <c r="Q367" s="41"/>
      <c r="R367" s="41"/>
      <c r="S367" s="43"/>
      <c r="T367" s="43">
        <v>42793</v>
      </c>
      <c r="U367" s="44"/>
      <c r="V367" s="45"/>
      <c r="W367" s="46"/>
      <c r="X367" s="47" t="s">
        <v>4795</v>
      </c>
      <c r="Y367" s="47"/>
      <c r="Z367" s="47"/>
      <c r="AA367" s="47"/>
      <c r="AB367" s="47"/>
      <c r="AC367" s="47"/>
      <c r="AD367" s="47" t="s">
        <v>46</v>
      </c>
      <c r="AE367" s="46"/>
      <c r="AF367" s="46"/>
      <c r="AG367" s="48"/>
      <c r="AH367" s="48">
        <v>42794</v>
      </c>
      <c r="AI367" s="49"/>
      <c r="AJ367" s="33">
        <v>42795</v>
      </c>
      <c r="AK367" s="50" t="s">
        <v>4782</v>
      </c>
      <c r="AL367" s="51">
        <v>42793</v>
      </c>
    </row>
    <row r="368" spans="1:38" x14ac:dyDescent="0.15">
      <c r="A368" s="35">
        <v>51643391</v>
      </c>
      <c r="B368" s="40" t="s">
        <v>4796</v>
      </c>
      <c r="C368" s="40" t="s">
        <v>4797</v>
      </c>
      <c r="D368" s="35" t="s">
        <v>4798</v>
      </c>
      <c r="E368" s="35" t="s">
        <v>4799</v>
      </c>
      <c r="F368" s="35" t="s">
        <v>4800</v>
      </c>
      <c r="G368" s="35"/>
      <c r="H368" s="41" t="s">
        <v>2673</v>
      </c>
      <c r="I368" s="41"/>
      <c r="J368" s="41" t="s">
        <v>69</v>
      </c>
      <c r="K368" s="35" t="s">
        <v>284</v>
      </c>
      <c r="L368" s="42" t="s">
        <v>59</v>
      </c>
      <c r="M368" s="42" t="s">
        <v>4043</v>
      </c>
      <c r="N368" s="35" t="s">
        <v>334</v>
      </c>
      <c r="O368" s="41" t="s">
        <v>315</v>
      </c>
      <c r="P368" s="35"/>
      <c r="Q368" s="41"/>
      <c r="R368" s="41"/>
      <c r="S368" s="43" t="s">
        <v>4801</v>
      </c>
      <c r="T368" s="43">
        <v>42737</v>
      </c>
      <c r="U368" s="44">
        <v>42385</v>
      </c>
      <c r="V368" s="45">
        <v>6634199</v>
      </c>
      <c r="W368" s="46" t="s">
        <v>4802</v>
      </c>
      <c r="X368" s="47" t="s">
        <v>4803</v>
      </c>
      <c r="Y368" s="47"/>
      <c r="Z368" s="47"/>
      <c r="AA368" s="47"/>
      <c r="AB368" s="47"/>
      <c r="AC368" s="47"/>
      <c r="AD368" s="47" t="s">
        <v>46</v>
      </c>
      <c r="AE368" s="46"/>
      <c r="AF368" s="46"/>
      <c r="AG368" s="48"/>
      <c r="AH368" s="48">
        <v>42796</v>
      </c>
      <c r="AI368" s="49"/>
      <c r="AJ368" s="33">
        <v>42797</v>
      </c>
      <c r="AK368" s="50" t="s">
        <v>4782</v>
      </c>
      <c r="AL368" s="51">
        <v>42793</v>
      </c>
    </row>
    <row r="369" spans="1:38" x14ac:dyDescent="0.15">
      <c r="A369" s="35">
        <v>51559932</v>
      </c>
      <c r="B369" s="40" t="s">
        <v>4804</v>
      </c>
      <c r="C369" s="40" t="s">
        <v>4805</v>
      </c>
      <c r="D369" s="35" t="s">
        <v>4806</v>
      </c>
      <c r="E369" s="35" t="s">
        <v>4807</v>
      </c>
      <c r="F369" s="35"/>
      <c r="G369" s="35"/>
      <c r="H369" s="41" t="s">
        <v>492</v>
      </c>
      <c r="I369" s="41"/>
      <c r="J369" s="41" t="s">
        <v>4588</v>
      </c>
      <c r="K369" s="35" t="s">
        <v>284</v>
      </c>
      <c r="L369" s="42" t="s">
        <v>59</v>
      </c>
      <c r="M369" s="42" t="s">
        <v>4043</v>
      </c>
      <c r="N369" s="35" t="s">
        <v>496</v>
      </c>
      <c r="O369" s="41" t="s">
        <v>71</v>
      </c>
      <c r="P369" s="35" t="s">
        <v>62</v>
      </c>
      <c r="Q369" s="41"/>
      <c r="R369" s="41"/>
      <c r="S369" s="43">
        <v>42095</v>
      </c>
      <c r="T369" s="43"/>
      <c r="U369" s="44">
        <v>42205</v>
      </c>
      <c r="V369" s="45">
        <v>6634134</v>
      </c>
      <c r="W369" s="46" t="s">
        <v>4808</v>
      </c>
      <c r="X369" s="47" t="s">
        <v>4809</v>
      </c>
      <c r="Y369" s="47"/>
      <c r="Z369" s="47"/>
      <c r="AA369" s="47"/>
      <c r="AB369" s="47"/>
      <c r="AC369" s="47"/>
      <c r="AD369" s="47" t="s">
        <v>46</v>
      </c>
      <c r="AE369" s="46" t="s">
        <v>4810</v>
      </c>
      <c r="AF369" s="46"/>
      <c r="AG369" s="48"/>
      <c r="AH369" s="48">
        <v>42794</v>
      </c>
      <c r="AI369" s="49"/>
      <c r="AJ369" s="33">
        <v>42795</v>
      </c>
      <c r="AK369" s="50" t="s">
        <v>4782</v>
      </c>
      <c r="AL369" s="51">
        <v>42793</v>
      </c>
    </row>
    <row r="370" spans="1:38" x14ac:dyDescent="0.15">
      <c r="A370" s="35">
        <v>51617214</v>
      </c>
      <c r="B370" s="40" t="s">
        <v>4811</v>
      </c>
      <c r="C370" s="40" t="s">
        <v>4812</v>
      </c>
      <c r="D370" s="35" t="s">
        <v>4813</v>
      </c>
      <c r="E370" s="35" t="s">
        <v>4814</v>
      </c>
      <c r="F370" s="35"/>
      <c r="G370" s="35"/>
      <c r="H370" s="41" t="s">
        <v>409</v>
      </c>
      <c r="I370" s="41"/>
      <c r="J370" s="41" t="s">
        <v>2658</v>
      </c>
      <c r="K370" s="35" t="s">
        <v>284</v>
      </c>
      <c r="L370" s="42" t="s">
        <v>59</v>
      </c>
      <c r="M370" s="42" t="s">
        <v>4043</v>
      </c>
      <c r="N370" s="35" t="s">
        <v>151</v>
      </c>
      <c r="O370" s="41" t="s">
        <v>585</v>
      </c>
      <c r="P370" s="35" t="s">
        <v>62</v>
      </c>
      <c r="Q370" s="41"/>
      <c r="R370" s="41"/>
      <c r="S370" s="43"/>
      <c r="T370" s="43">
        <v>42688</v>
      </c>
      <c r="U370" s="44">
        <v>42709</v>
      </c>
      <c r="V370" s="45">
        <v>6624396</v>
      </c>
      <c r="W370" s="46" t="s">
        <v>4815</v>
      </c>
      <c r="X370" s="47" t="s">
        <v>4816</v>
      </c>
      <c r="Y370" s="47"/>
      <c r="Z370" s="47"/>
      <c r="AA370" s="47"/>
      <c r="AB370" s="47"/>
      <c r="AC370" s="47"/>
      <c r="AD370" s="47" t="s">
        <v>46</v>
      </c>
      <c r="AE370" s="46"/>
      <c r="AF370" s="46"/>
      <c r="AG370" s="48"/>
      <c r="AH370" s="48">
        <v>42796</v>
      </c>
      <c r="AI370" s="49"/>
      <c r="AJ370" s="33">
        <v>42797</v>
      </c>
      <c r="AK370" s="50" t="s">
        <v>4782</v>
      </c>
      <c r="AL370" s="51">
        <v>42793</v>
      </c>
    </row>
    <row r="371" spans="1:38" x14ac:dyDescent="0.15">
      <c r="A371" s="35">
        <v>51661967</v>
      </c>
      <c r="B371" s="40" t="s">
        <v>4817</v>
      </c>
      <c r="C371" s="40" t="s">
        <v>4818</v>
      </c>
      <c r="D371" s="35" t="s">
        <v>4819</v>
      </c>
      <c r="E371" s="35" t="s">
        <v>4820</v>
      </c>
      <c r="F371" s="35" t="s">
        <v>4821</v>
      </c>
      <c r="G371" s="35"/>
      <c r="H371" s="41" t="s">
        <v>3589</v>
      </c>
      <c r="I371" s="41"/>
      <c r="J371" s="41" t="s">
        <v>2938</v>
      </c>
      <c r="K371" s="35" t="s">
        <v>284</v>
      </c>
      <c r="L371" s="42" t="s">
        <v>2907</v>
      </c>
      <c r="M371" s="42" t="s">
        <v>4043</v>
      </c>
      <c r="N371" s="35" t="s">
        <v>3110</v>
      </c>
      <c r="O371" s="41" t="s">
        <v>188</v>
      </c>
      <c r="P371" s="35" t="s">
        <v>62</v>
      </c>
      <c r="Q371" s="41"/>
      <c r="R371" s="41"/>
      <c r="S371" s="43"/>
      <c r="T371" s="43">
        <v>42807</v>
      </c>
      <c r="U371" s="44"/>
      <c r="V371" s="45"/>
      <c r="W371" s="46"/>
      <c r="X371" s="47" t="s">
        <v>4822</v>
      </c>
      <c r="Y371" s="47"/>
      <c r="Z371" s="47"/>
      <c r="AA371" s="47"/>
      <c r="AB371" s="47"/>
      <c r="AC371" s="47"/>
      <c r="AD371" s="47" t="s">
        <v>46</v>
      </c>
      <c r="AE371" s="46"/>
      <c r="AF371" s="46"/>
      <c r="AG371" s="48"/>
      <c r="AH371" s="48">
        <v>42794</v>
      </c>
      <c r="AI371" s="49"/>
      <c r="AJ371" s="33">
        <v>42795</v>
      </c>
      <c r="AK371" s="50" t="s">
        <v>4782</v>
      </c>
      <c r="AL371" s="51">
        <v>42793</v>
      </c>
    </row>
    <row r="372" spans="1:38" x14ac:dyDescent="0.15">
      <c r="A372" s="35">
        <v>51588240</v>
      </c>
      <c r="B372" s="40" t="s">
        <v>4823</v>
      </c>
      <c r="C372" s="40" t="s">
        <v>4824</v>
      </c>
      <c r="D372" s="35" t="s">
        <v>4825</v>
      </c>
      <c r="E372" s="35" t="s">
        <v>4826</v>
      </c>
      <c r="F372" s="35"/>
      <c r="G372" s="35"/>
      <c r="H372" s="41" t="s">
        <v>4337</v>
      </c>
      <c r="I372" s="41"/>
      <c r="J372" s="41" t="s">
        <v>559</v>
      </c>
      <c r="K372" s="35" t="s">
        <v>284</v>
      </c>
      <c r="L372" s="42" t="s">
        <v>59</v>
      </c>
      <c r="M372" s="42" t="s">
        <v>4043</v>
      </c>
      <c r="N372" s="35" t="s">
        <v>3110</v>
      </c>
      <c r="O372" s="41" t="s">
        <v>93</v>
      </c>
      <c r="P372" s="35" t="s">
        <v>62</v>
      </c>
      <c r="Q372" s="41"/>
      <c r="R372" s="41"/>
      <c r="S372" s="43">
        <v>42348</v>
      </c>
      <c r="T372" s="43">
        <v>42429</v>
      </c>
      <c r="U372" s="44">
        <v>42450</v>
      </c>
      <c r="V372" s="45">
        <v>6624087</v>
      </c>
      <c r="W372" s="46" t="s">
        <v>4827</v>
      </c>
      <c r="X372" s="47" t="s">
        <v>4828</v>
      </c>
      <c r="Y372" s="47"/>
      <c r="Z372" s="47"/>
      <c r="AA372" s="47"/>
      <c r="AB372" s="47"/>
      <c r="AC372" s="47"/>
      <c r="AD372" s="47" t="s">
        <v>4226</v>
      </c>
      <c r="AE372" s="46" t="s">
        <v>4829</v>
      </c>
      <c r="AF372" s="46"/>
      <c r="AG372" s="48"/>
      <c r="AH372" s="48">
        <v>42797</v>
      </c>
      <c r="AI372" s="49"/>
      <c r="AJ372" s="33">
        <v>42800</v>
      </c>
      <c r="AK372" s="50" t="s">
        <v>4782</v>
      </c>
      <c r="AL372" s="51">
        <v>42800</v>
      </c>
    </row>
    <row r="373" spans="1:38" x14ac:dyDescent="0.15">
      <c r="A373" s="35">
        <v>51591932</v>
      </c>
      <c r="B373" s="40" t="s">
        <v>4830</v>
      </c>
      <c r="C373" s="40" t="s">
        <v>4831</v>
      </c>
      <c r="D373" s="35" t="s">
        <v>911</v>
      </c>
      <c r="E373" s="35" t="s">
        <v>4832</v>
      </c>
      <c r="F373" s="35"/>
      <c r="G373" s="35"/>
      <c r="H373" s="41" t="s">
        <v>4328</v>
      </c>
      <c r="I373" s="41"/>
      <c r="J373" s="41" t="s">
        <v>559</v>
      </c>
      <c r="K373" s="35" t="s">
        <v>284</v>
      </c>
      <c r="L373" s="42" t="s">
        <v>59</v>
      </c>
      <c r="M373" s="42" t="s">
        <v>4043</v>
      </c>
      <c r="N373" s="35" t="s">
        <v>3110</v>
      </c>
      <c r="O373" s="41" t="s">
        <v>394</v>
      </c>
      <c r="P373" s="35" t="s">
        <v>62</v>
      </c>
      <c r="Q373" s="41"/>
      <c r="R373" s="41"/>
      <c r="S373" s="43">
        <v>42377</v>
      </c>
      <c r="T373" s="43">
        <v>42436</v>
      </c>
      <c r="U373" s="44">
        <v>42457</v>
      </c>
      <c r="V373" s="45">
        <v>6624110</v>
      </c>
      <c r="W373" s="46" t="s">
        <v>4833</v>
      </c>
      <c r="X373" s="47" t="s">
        <v>4834</v>
      </c>
      <c r="Y373" s="47"/>
      <c r="Z373" s="47"/>
      <c r="AA373" s="47"/>
      <c r="AB373" s="47"/>
      <c r="AC373" s="47"/>
      <c r="AD373" s="47" t="s">
        <v>4226</v>
      </c>
      <c r="AE373" s="46" t="s">
        <v>4835</v>
      </c>
      <c r="AF373" s="46"/>
      <c r="AG373" s="48"/>
      <c r="AH373" s="48">
        <v>42797</v>
      </c>
      <c r="AI373" s="49"/>
      <c r="AJ373" s="33">
        <v>42800</v>
      </c>
      <c r="AK373" s="50" t="s">
        <v>4782</v>
      </c>
      <c r="AL373" s="51">
        <v>42800</v>
      </c>
    </row>
    <row r="374" spans="1:38" x14ac:dyDescent="0.15">
      <c r="A374" s="35">
        <v>51662323</v>
      </c>
      <c r="B374" s="40" t="s">
        <v>4836</v>
      </c>
      <c r="C374" s="40" t="s">
        <v>4837</v>
      </c>
      <c r="D374" s="35" t="s">
        <v>4838</v>
      </c>
      <c r="E374" s="35" t="s">
        <v>4839</v>
      </c>
      <c r="F374" s="35" t="s">
        <v>2039</v>
      </c>
      <c r="G374" s="35"/>
      <c r="H374" s="41" t="s">
        <v>3589</v>
      </c>
      <c r="I374" s="41"/>
      <c r="J374" s="41" t="s">
        <v>2938</v>
      </c>
      <c r="K374" s="35" t="s">
        <v>284</v>
      </c>
      <c r="L374" s="42" t="s">
        <v>2907</v>
      </c>
      <c r="M374" s="42" t="s">
        <v>4043</v>
      </c>
      <c r="N374" s="35" t="s">
        <v>3110</v>
      </c>
      <c r="O374" s="41" t="s">
        <v>704</v>
      </c>
      <c r="P374" s="35"/>
      <c r="Q374" s="41"/>
      <c r="R374" s="41"/>
      <c r="S374" s="43"/>
      <c r="T374" s="43">
        <v>42807</v>
      </c>
      <c r="U374" s="44"/>
      <c r="V374" s="45"/>
      <c r="W374" s="46"/>
      <c r="X374" s="47" t="s">
        <v>4840</v>
      </c>
      <c r="Y374" s="47"/>
      <c r="Z374" s="47"/>
      <c r="AA374" s="47"/>
      <c r="AB374" s="47"/>
      <c r="AC374" s="47"/>
      <c r="AD374" s="47" t="s">
        <v>46</v>
      </c>
      <c r="AE374" s="46"/>
      <c r="AF374" s="46"/>
      <c r="AG374" s="48"/>
      <c r="AH374" s="48">
        <v>42797</v>
      </c>
      <c r="AI374" s="49"/>
      <c r="AJ374" s="33">
        <v>42800</v>
      </c>
      <c r="AK374" s="50" t="s">
        <v>4782</v>
      </c>
      <c r="AL374" s="51">
        <v>42800</v>
      </c>
    </row>
    <row r="375" spans="1:38" x14ac:dyDescent="0.15">
      <c r="A375" s="8">
        <v>51644493</v>
      </c>
      <c r="B375" s="29" t="s">
        <v>4841</v>
      </c>
      <c r="C375" s="29" t="s">
        <v>4842</v>
      </c>
      <c r="D375" s="8" t="s">
        <v>4843</v>
      </c>
      <c r="E375" s="8" t="s">
        <v>1928</v>
      </c>
      <c r="F375" s="8" t="s">
        <v>4844</v>
      </c>
      <c r="G375" s="8"/>
      <c r="H375" s="9" t="s">
        <v>2563</v>
      </c>
      <c r="I375" s="9"/>
      <c r="J375" s="9" t="s">
        <v>4550</v>
      </c>
      <c r="K375" s="8" t="s">
        <v>284</v>
      </c>
      <c r="L375" s="7" t="s">
        <v>59</v>
      </c>
      <c r="M375" s="7" t="s">
        <v>4043</v>
      </c>
      <c r="N375" s="8" t="s">
        <v>496</v>
      </c>
      <c r="O375" s="9" t="s">
        <v>585</v>
      </c>
      <c r="P375" s="35" t="s">
        <v>62</v>
      </c>
      <c r="Q375" s="9"/>
      <c r="R375" s="9"/>
      <c r="S375" s="10">
        <v>42705</v>
      </c>
      <c r="T375" s="10">
        <v>42758</v>
      </c>
      <c r="U375" s="12"/>
      <c r="V375" s="30">
        <v>6634165</v>
      </c>
      <c r="W375" s="20" t="s">
        <v>4845</v>
      </c>
      <c r="X375" s="16" t="s">
        <v>4846</v>
      </c>
      <c r="Y375" s="47"/>
      <c r="Z375" s="47"/>
      <c r="AA375" s="47"/>
      <c r="AB375" s="47"/>
      <c r="AC375" s="47"/>
      <c r="AD375" s="47" t="s">
        <v>46</v>
      </c>
      <c r="AE375" s="20"/>
      <c r="AF375" s="20"/>
      <c r="AG375" s="31"/>
      <c r="AH375" s="31">
        <v>42801</v>
      </c>
      <c r="AI375" s="32"/>
      <c r="AJ375" s="33">
        <v>42802</v>
      </c>
      <c r="AK375" s="33" t="s">
        <v>4782</v>
      </c>
      <c r="AL375" s="34">
        <v>42800</v>
      </c>
    </row>
    <row r="376" spans="1:38" x14ac:dyDescent="0.15">
      <c r="A376" s="35">
        <v>51649056</v>
      </c>
      <c r="B376" s="40" t="s">
        <v>4847</v>
      </c>
      <c r="C376" s="40" t="s">
        <v>4848</v>
      </c>
      <c r="D376" s="35" t="s">
        <v>1784</v>
      </c>
      <c r="E376" s="35" t="s">
        <v>4849</v>
      </c>
      <c r="F376" s="35" t="s">
        <v>2501</v>
      </c>
      <c r="G376" s="35"/>
      <c r="H376" s="41" t="s">
        <v>2563</v>
      </c>
      <c r="I376" s="41"/>
      <c r="J376" s="41" t="s">
        <v>4550</v>
      </c>
      <c r="K376" s="35" t="s">
        <v>284</v>
      </c>
      <c r="L376" s="42" t="s">
        <v>59</v>
      </c>
      <c r="M376" s="42" t="s">
        <v>4043</v>
      </c>
      <c r="N376" s="35" t="s">
        <v>496</v>
      </c>
      <c r="O376" s="41" t="s">
        <v>585</v>
      </c>
      <c r="P376" s="35" t="s">
        <v>62</v>
      </c>
      <c r="Q376" s="41"/>
      <c r="R376" s="41"/>
      <c r="S376" s="43">
        <v>42712</v>
      </c>
      <c r="T376" s="43">
        <v>42758</v>
      </c>
      <c r="U376" s="44"/>
      <c r="V376" s="45">
        <v>6634167</v>
      </c>
      <c r="W376" s="46" t="s">
        <v>4850</v>
      </c>
      <c r="X376" s="47" t="s">
        <v>4851</v>
      </c>
      <c r="Y376" s="47"/>
      <c r="Z376" s="47"/>
      <c r="AA376" s="47"/>
      <c r="AB376" s="47"/>
      <c r="AC376" s="47"/>
      <c r="AD376" s="47" t="s">
        <v>46</v>
      </c>
      <c r="AE376" s="46"/>
      <c r="AF376" s="46"/>
      <c r="AG376" s="48"/>
      <c r="AH376" s="48">
        <v>42801</v>
      </c>
      <c r="AI376" s="49"/>
      <c r="AJ376" s="33">
        <v>42802</v>
      </c>
      <c r="AK376" s="50" t="s">
        <v>4782</v>
      </c>
      <c r="AL376" s="51">
        <v>42800</v>
      </c>
    </row>
    <row r="377" spans="1:38" x14ac:dyDescent="0.15">
      <c r="A377" s="35">
        <v>51561926</v>
      </c>
      <c r="B377" s="40" t="s">
        <v>4852</v>
      </c>
      <c r="C377" s="40" t="s">
        <v>4853</v>
      </c>
      <c r="D377" s="35" t="s">
        <v>2985</v>
      </c>
      <c r="E377" s="35" t="s">
        <v>2739</v>
      </c>
      <c r="F377" s="35"/>
      <c r="G377" s="35"/>
      <c r="H377" s="41" t="s">
        <v>2666</v>
      </c>
      <c r="I377" s="41"/>
      <c r="J377" s="41" t="s">
        <v>69</v>
      </c>
      <c r="K377" s="35" t="s">
        <v>284</v>
      </c>
      <c r="L377" s="42" t="s">
        <v>59</v>
      </c>
      <c r="M377" s="42" t="s">
        <v>38</v>
      </c>
      <c r="N377" s="35" t="s">
        <v>334</v>
      </c>
      <c r="O377" s="41" t="s">
        <v>93</v>
      </c>
      <c r="P377" s="35" t="s">
        <v>72</v>
      </c>
      <c r="Q377" s="41"/>
      <c r="R377" s="41"/>
      <c r="S377" s="43">
        <v>42138</v>
      </c>
      <c r="T377" s="43">
        <v>42758</v>
      </c>
      <c r="U377" s="44">
        <v>42191</v>
      </c>
      <c r="V377" s="45">
        <v>6634156</v>
      </c>
      <c r="W377" s="46" t="s">
        <v>4854</v>
      </c>
      <c r="X377" s="47" t="s">
        <v>4855</v>
      </c>
      <c r="Y377" s="47"/>
      <c r="Z377" s="47"/>
      <c r="AA377" s="47"/>
      <c r="AB377" s="47"/>
      <c r="AC377" s="47"/>
      <c r="AD377" s="47" t="s">
        <v>46</v>
      </c>
      <c r="AE377" s="46" t="s">
        <v>4856</v>
      </c>
      <c r="AF377" s="46" t="s">
        <v>4857</v>
      </c>
      <c r="AG377" s="48"/>
      <c r="AH377" s="48">
        <v>42804</v>
      </c>
      <c r="AI377" s="49"/>
      <c r="AJ377" s="33">
        <v>42807</v>
      </c>
      <c r="AK377" s="50" t="s">
        <v>4782</v>
      </c>
      <c r="AL377" s="51">
        <v>42807</v>
      </c>
    </row>
    <row r="378" spans="1:38" x14ac:dyDescent="0.15">
      <c r="A378" s="35">
        <v>51567849</v>
      </c>
      <c r="B378" s="40" t="s">
        <v>4858</v>
      </c>
      <c r="C378" s="40" t="s">
        <v>4859</v>
      </c>
      <c r="D378" s="35" t="s">
        <v>1236</v>
      </c>
      <c r="E378" s="35" t="s">
        <v>4860</v>
      </c>
      <c r="F378" s="35"/>
      <c r="G378" s="35"/>
      <c r="H378" s="41" t="s">
        <v>2563</v>
      </c>
      <c r="I378" s="41"/>
      <c r="J378" s="41" t="s">
        <v>4550</v>
      </c>
      <c r="K378" s="35" t="s">
        <v>284</v>
      </c>
      <c r="L378" s="42" t="s">
        <v>59</v>
      </c>
      <c r="M378" s="42" t="s">
        <v>38</v>
      </c>
      <c r="N378" s="35" t="s">
        <v>4861</v>
      </c>
      <c r="O378" s="41" t="s">
        <v>71</v>
      </c>
      <c r="P378" s="35" t="s">
        <v>62</v>
      </c>
      <c r="Q378" s="41" t="s">
        <v>93</v>
      </c>
      <c r="R378" s="41"/>
      <c r="S378" s="43">
        <v>42180</v>
      </c>
      <c r="T378" s="43"/>
      <c r="U378" s="44"/>
      <c r="V378" s="45">
        <v>6634212</v>
      </c>
      <c r="W378" s="46" t="s">
        <v>4862</v>
      </c>
      <c r="X378" s="47" t="s">
        <v>4863</v>
      </c>
      <c r="Y378" s="47"/>
      <c r="Z378" s="47"/>
      <c r="AA378" s="47"/>
      <c r="AB378" s="47"/>
      <c r="AC378" s="47"/>
      <c r="AD378" s="47" t="s">
        <v>46</v>
      </c>
      <c r="AE378" s="46" t="s">
        <v>4864</v>
      </c>
      <c r="AF378" s="46" t="s">
        <v>4865</v>
      </c>
      <c r="AG378" s="48"/>
      <c r="AH378" s="48">
        <v>42805</v>
      </c>
      <c r="AI378" s="49"/>
      <c r="AJ378" s="33">
        <v>42806</v>
      </c>
      <c r="AK378" s="50" t="s">
        <v>4782</v>
      </c>
      <c r="AL378" s="51">
        <v>42800</v>
      </c>
    </row>
    <row r="379" spans="1:38" x14ac:dyDescent="0.15">
      <c r="A379" s="35">
        <v>51649575</v>
      </c>
      <c r="B379" s="40" t="s">
        <v>4866</v>
      </c>
      <c r="C379" s="40" t="s">
        <v>4867</v>
      </c>
      <c r="D379" s="35" t="s">
        <v>4868</v>
      </c>
      <c r="E379" s="35" t="s">
        <v>3642</v>
      </c>
      <c r="F379" s="35" t="s">
        <v>4869</v>
      </c>
      <c r="G379" s="35"/>
      <c r="H379" s="41" t="s">
        <v>2563</v>
      </c>
      <c r="I379" s="41"/>
      <c r="J379" s="41" t="s">
        <v>4550</v>
      </c>
      <c r="K379" s="35" t="s">
        <v>284</v>
      </c>
      <c r="L379" s="42" t="s">
        <v>2907</v>
      </c>
      <c r="M379" s="42" t="s">
        <v>4043</v>
      </c>
      <c r="N379" s="35" t="s">
        <v>496</v>
      </c>
      <c r="O379" s="41" t="s">
        <v>585</v>
      </c>
      <c r="P379" s="35"/>
      <c r="Q379" s="41"/>
      <c r="R379" s="41"/>
      <c r="S379" s="43">
        <v>42716</v>
      </c>
      <c r="T379" s="43">
        <v>42758</v>
      </c>
      <c r="U379" s="44"/>
      <c r="V379" s="45">
        <v>6634138</v>
      </c>
      <c r="W379" s="46" t="s">
        <v>4870</v>
      </c>
      <c r="X379" s="47" t="s">
        <v>4871</v>
      </c>
      <c r="Y379" s="47"/>
      <c r="Z379" s="47"/>
      <c r="AA379" s="47"/>
      <c r="AB379" s="47"/>
      <c r="AC379" s="47"/>
      <c r="AD379" s="47" t="s">
        <v>46</v>
      </c>
      <c r="AE379" s="46"/>
      <c r="AF379" s="46"/>
      <c r="AG379" s="48"/>
      <c r="AH379" s="48">
        <v>42807</v>
      </c>
      <c r="AI379" s="49"/>
      <c r="AJ379" s="33">
        <v>42808</v>
      </c>
      <c r="AK379" s="50" t="s">
        <v>4782</v>
      </c>
      <c r="AL379" s="51">
        <v>42807</v>
      </c>
    </row>
    <row r="380" spans="1:38" x14ac:dyDescent="0.15">
      <c r="A380" s="35">
        <v>51574047</v>
      </c>
      <c r="B380" s="40" t="s">
        <v>4872</v>
      </c>
      <c r="C380" s="40" t="s">
        <v>4632</v>
      </c>
      <c r="D380" s="35" t="s">
        <v>4873</v>
      </c>
      <c r="E380" s="35" t="s">
        <v>4874</v>
      </c>
      <c r="F380" s="35"/>
      <c r="G380" s="35"/>
      <c r="H380" s="41" t="s">
        <v>2938</v>
      </c>
      <c r="I380" s="41"/>
      <c r="J380" s="41" t="s">
        <v>2938</v>
      </c>
      <c r="K380" s="35" t="s">
        <v>4875</v>
      </c>
      <c r="L380" s="42" t="s">
        <v>37</v>
      </c>
      <c r="M380" s="42" t="s">
        <v>38</v>
      </c>
      <c r="N380" s="35" t="s">
        <v>151</v>
      </c>
      <c r="O380" s="41" t="s">
        <v>61</v>
      </c>
      <c r="P380" s="35" t="s">
        <v>62</v>
      </c>
      <c r="Q380" s="41"/>
      <c r="R380" s="41"/>
      <c r="S380" s="43">
        <v>42215</v>
      </c>
      <c r="T380" s="43"/>
      <c r="U380" s="44"/>
      <c r="V380" s="45">
        <v>6634267</v>
      </c>
      <c r="W380" s="46" t="s">
        <v>4876</v>
      </c>
      <c r="X380" s="47" t="s">
        <v>4877</v>
      </c>
      <c r="Y380" s="47"/>
      <c r="Z380" s="47"/>
      <c r="AA380" s="47"/>
      <c r="AB380" s="47"/>
      <c r="AC380" s="47"/>
      <c r="AD380" s="47" t="s">
        <v>46</v>
      </c>
      <c r="AE380" s="46" t="s">
        <v>4878</v>
      </c>
      <c r="AF380" s="46" t="s">
        <v>4879</v>
      </c>
      <c r="AG380" s="48"/>
      <c r="AH380" s="48">
        <v>42797</v>
      </c>
      <c r="AI380" s="49"/>
      <c r="AJ380" s="33">
        <v>42800</v>
      </c>
      <c r="AK380" s="50" t="s">
        <v>4782</v>
      </c>
      <c r="AL380" s="51">
        <v>42800</v>
      </c>
    </row>
    <row r="381" spans="1:38" x14ac:dyDescent="0.15">
      <c r="A381" s="35">
        <v>51664427</v>
      </c>
      <c r="B381" s="40" t="s">
        <v>4880</v>
      </c>
      <c r="C381" s="40" t="s">
        <v>4881</v>
      </c>
      <c r="D381" s="35" t="s">
        <v>3686</v>
      </c>
      <c r="E381" s="35" t="s">
        <v>4882</v>
      </c>
      <c r="F381" s="35" t="s">
        <v>4883</v>
      </c>
      <c r="G381" s="35"/>
      <c r="H381" s="41" t="s">
        <v>2938</v>
      </c>
      <c r="I381" s="41"/>
      <c r="J381" s="41" t="s">
        <v>2938</v>
      </c>
      <c r="K381" s="35" t="s">
        <v>284</v>
      </c>
      <c r="L381" s="42" t="s">
        <v>2907</v>
      </c>
      <c r="M381" s="42" t="s">
        <v>4043</v>
      </c>
      <c r="N381" s="35"/>
      <c r="O381" s="41"/>
      <c r="P381" s="35"/>
      <c r="Q381" s="41"/>
      <c r="R381" s="41"/>
      <c r="S381" s="43"/>
      <c r="T381" s="43"/>
      <c r="U381" s="44"/>
      <c r="V381" s="45"/>
      <c r="W381" s="46"/>
      <c r="X381" s="47"/>
      <c r="Y381" s="47"/>
      <c r="Z381" s="47"/>
      <c r="AA381" s="47"/>
      <c r="AB381" s="47"/>
      <c r="AC381" s="47"/>
      <c r="AD381" s="47"/>
      <c r="AE381" s="46"/>
      <c r="AF381" s="46"/>
      <c r="AG381" s="48"/>
      <c r="AH381" s="48">
        <v>42809</v>
      </c>
      <c r="AI381" s="49"/>
      <c r="AJ381" s="33">
        <v>42810</v>
      </c>
      <c r="AK381" s="50" t="s">
        <v>4782</v>
      </c>
      <c r="AL381" s="51">
        <v>42807</v>
      </c>
    </row>
    <row r="382" spans="1:38" x14ac:dyDescent="0.15">
      <c r="A382" s="35">
        <v>51600388</v>
      </c>
      <c r="B382" s="40" t="s">
        <v>4884</v>
      </c>
      <c r="C382" s="40" t="s">
        <v>4885</v>
      </c>
      <c r="D382" s="35" t="s">
        <v>4886</v>
      </c>
      <c r="E382" s="35" t="s">
        <v>4887</v>
      </c>
      <c r="F382" s="35"/>
      <c r="G382" s="35"/>
      <c r="H382" s="41" t="s">
        <v>2666</v>
      </c>
      <c r="I382" s="41"/>
      <c r="J382" s="41" t="s">
        <v>69</v>
      </c>
      <c r="K382" s="35" t="s">
        <v>284</v>
      </c>
      <c r="L382" s="42" t="s">
        <v>59</v>
      </c>
      <c r="M382" s="42" t="s">
        <v>38</v>
      </c>
      <c r="N382" s="35" t="s">
        <v>334</v>
      </c>
      <c r="O382" s="41" t="s">
        <v>361</v>
      </c>
      <c r="P382" s="35" t="s">
        <v>72</v>
      </c>
      <c r="Q382" s="41"/>
      <c r="R382" s="41"/>
      <c r="S382" s="43">
        <v>42446</v>
      </c>
      <c r="T382" s="43">
        <v>42485</v>
      </c>
      <c r="U382" s="44">
        <v>42499</v>
      </c>
      <c r="V382" s="45">
        <v>6624184</v>
      </c>
      <c r="W382" s="46" t="s">
        <v>4888</v>
      </c>
      <c r="X382" s="47" t="s">
        <v>4889</v>
      </c>
      <c r="Y382" s="47"/>
      <c r="Z382" s="47"/>
      <c r="AA382" s="47"/>
      <c r="AB382" s="47"/>
      <c r="AC382" s="47"/>
      <c r="AD382" s="47" t="s">
        <v>46</v>
      </c>
      <c r="AE382" s="46" t="s">
        <v>4890</v>
      </c>
      <c r="AF382" s="46"/>
      <c r="AG382" s="48"/>
      <c r="AH382" s="48">
        <v>42809</v>
      </c>
      <c r="AI382" s="49"/>
      <c r="AJ382" s="33">
        <v>42810</v>
      </c>
      <c r="AK382" s="50" t="s">
        <v>4782</v>
      </c>
      <c r="AL382" s="51">
        <v>42807</v>
      </c>
    </row>
    <row r="383" spans="1:38" x14ac:dyDescent="0.15">
      <c r="A383" s="35">
        <v>51609642</v>
      </c>
      <c r="B383" s="40" t="s">
        <v>4891</v>
      </c>
      <c r="C383" s="40" t="s">
        <v>4892</v>
      </c>
      <c r="D383" s="35" t="s">
        <v>4893</v>
      </c>
      <c r="E383" s="35" t="s">
        <v>4894</v>
      </c>
      <c r="F383" s="35"/>
      <c r="G383" s="35"/>
      <c r="H383" s="41" t="s">
        <v>409</v>
      </c>
      <c r="I383" s="41"/>
      <c r="J383" s="41" t="s">
        <v>2658</v>
      </c>
      <c r="K383" s="35" t="s">
        <v>284</v>
      </c>
      <c r="L383" s="42" t="s">
        <v>59</v>
      </c>
      <c r="M383" s="42" t="s">
        <v>4043</v>
      </c>
      <c r="N383" s="35" t="s">
        <v>151</v>
      </c>
      <c r="O383" s="41" t="s">
        <v>585</v>
      </c>
      <c r="P383" s="35" t="s">
        <v>72</v>
      </c>
      <c r="Q383" s="41"/>
      <c r="R383" s="41"/>
      <c r="S383" s="43">
        <v>42489</v>
      </c>
      <c r="T383" s="43">
        <v>42688</v>
      </c>
      <c r="U383" s="44">
        <v>42709</v>
      </c>
      <c r="V383" s="45">
        <v>6624397</v>
      </c>
      <c r="W383" s="46" t="s">
        <v>4895</v>
      </c>
      <c r="X383" s="47" t="s">
        <v>4896</v>
      </c>
      <c r="Y383" s="47"/>
      <c r="Z383" s="47"/>
      <c r="AA383" s="47"/>
      <c r="AB383" s="47"/>
      <c r="AC383" s="47"/>
      <c r="AD383" s="47" t="s">
        <v>46</v>
      </c>
      <c r="AE383" s="46"/>
      <c r="AF383" s="46"/>
      <c r="AG383" s="48"/>
      <c r="AH383" s="48">
        <v>42809</v>
      </c>
      <c r="AI383" s="49" t="s">
        <v>4897</v>
      </c>
      <c r="AJ383" s="33">
        <v>42810</v>
      </c>
      <c r="AK383" s="50" t="s">
        <v>4782</v>
      </c>
      <c r="AL383" s="51">
        <v>42807</v>
      </c>
    </row>
    <row r="384" spans="1:38" x14ac:dyDescent="0.15">
      <c r="A384" s="35">
        <v>51662319</v>
      </c>
      <c r="B384" s="40" t="s">
        <v>4898</v>
      </c>
      <c r="C384" s="40" t="s">
        <v>4899</v>
      </c>
      <c r="D384" s="35" t="s">
        <v>89</v>
      </c>
      <c r="E384" s="35" t="s">
        <v>4900</v>
      </c>
      <c r="F384" s="35" t="s">
        <v>4901</v>
      </c>
      <c r="G384" s="35"/>
      <c r="H384" s="41" t="s">
        <v>3589</v>
      </c>
      <c r="I384" s="41"/>
      <c r="J384" s="41" t="s">
        <v>2938</v>
      </c>
      <c r="K384" s="35" t="s">
        <v>284</v>
      </c>
      <c r="L384" s="42" t="s">
        <v>2907</v>
      </c>
      <c r="M384" s="42" t="s">
        <v>3811</v>
      </c>
      <c r="N384" s="35"/>
      <c r="O384" s="41" t="s">
        <v>188</v>
      </c>
      <c r="P384" s="35"/>
      <c r="Q384" s="41"/>
      <c r="R384" s="41"/>
      <c r="S384" s="43"/>
      <c r="T384" s="43">
        <v>42807</v>
      </c>
      <c r="U384" s="44"/>
      <c r="V384" s="45">
        <v>6624403</v>
      </c>
      <c r="W384" s="46"/>
      <c r="X384" s="47" t="s">
        <v>4902</v>
      </c>
      <c r="Y384" s="47"/>
      <c r="Z384" s="47"/>
      <c r="AA384" s="47"/>
      <c r="AB384" s="47"/>
      <c r="AC384" s="47"/>
      <c r="AD384" s="47" t="s">
        <v>46</v>
      </c>
      <c r="AE384" s="46"/>
      <c r="AF384" s="46"/>
      <c r="AG384" s="48"/>
      <c r="AH384" s="48">
        <v>42809</v>
      </c>
      <c r="AI384" s="49"/>
      <c r="AJ384" s="33">
        <v>42810</v>
      </c>
      <c r="AK384" s="50" t="s">
        <v>4782</v>
      </c>
      <c r="AL384" s="51">
        <v>42807</v>
      </c>
    </row>
    <row r="385" spans="1:38" x14ac:dyDescent="0.15">
      <c r="A385" s="35">
        <v>51662335</v>
      </c>
      <c r="B385" s="40" t="s">
        <v>4903</v>
      </c>
      <c r="C385" s="40" t="s">
        <v>4904</v>
      </c>
      <c r="D385" s="35" t="s">
        <v>3937</v>
      </c>
      <c r="E385" s="35" t="s">
        <v>4905</v>
      </c>
      <c r="F385" s="35" t="s">
        <v>4906</v>
      </c>
      <c r="G385" s="35"/>
      <c r="H385" s="41" t="s">
        <v>3589</v>
      </c>
      <c r="I385" s="41"/>
      <c r="J385" s="41" t="s">
        <v>2938</v>
      </c>
      <c r="K385" s="35" t="s">
        <v>284</v>
      </c>
      <c r="L385" s="42" t="s">
        <v>2907</v>
      </c>
      <c r="M385" s="42" t="s">
        <v>3811</v>
      </c>
      <c r="N385" s="35"/>
      <c r="O385" s="41" t="s">
        <v>188</v>
      </c>
      <c r="P385" s="35"/>
      <c r="Q385" s="41"/>
      <c r="R385" s="41"/>
      <c r="S385" s="43"/>
      <c r="T385" s="43">
        <v>42807</v>
      </c>
      <c r="U385" s="44"/>
      <c r="V385" s="45">
        <v>6624410</v>
      </c>
      <c r="W385" s="46"/>
      <c r="X385" s="47" t="s">
        <v>4907</v>
      </c>
      <c r="Y385" s="47"/>
      <c r="Z385" s="47"/>
      <c r="AA385" s="47"/>
      <c r="AB385" s="47"/>
      <c r="AC385" s="47"/>
      <c r="AD385" s="47" t="s">
        <v>46</v>
      </c>
      <c r="AE385" s="46"/>
      <c r="AF385" s="46"/>
      <c r="AG385" s="48"/>
      <c r="AH385" s="48">
        <v>42809</v>
      </c>
      <c r="AI385" s="49"/>
      <c r="AJ385" s="33">
        <v>42810</v>
      </c>
      <c r="AK385" s="50" t="s">
        <v>4782</v>
      </c>
      <c r="AL385" s="51">
        <v>42807</v>
      </c>
    </row>
    <row r="386" spans="1:38" x14ac:dyDescent="0.15">
      <c r="A386" s="35">
        <v>51662360</v>
      </c>
      <c r="B386" s="40" t="s">
        <v>4908</v>
      </c>
      <c r="C386" s="40" t="s">
        <v>4909</v>
      </c>
      <c r="D386" s="35" t="s">
        <v>4910</v>
      </c>
      <c r="E386" s="35" t="s">
        <v>4911</v>
      </c>
      <c r="F386" s="35" t="s">
        <v>4787</v>
      </c>
      <c r="G386" s="35"/>
      <c r="H386" s="41" t="s">
        <v>3589</v>
      </c>
      <c r="I386" s="41"/>
      <c r="J386" s="41" t="s">
        <v>2938</v>
      </c>
      <c r="K386" s="35" t="s">
        <v>284</v>
      </c>
      <c r="L386" s="42" t="s">
        <v>2907</v>
      </c>
      <c r="M386" s="42" t="s">
        <v>3811</v>
      </c>
      <c r="N386" s="35"/>
      <c r="O386" s="41" t="s">
        <v>188</v>
      </c>
      <c r="P386" s="35"/>
      <c r="Q386" s="41"/>
      <c r="R386" s="41"/>
      <c r="S386" s="43"/>
      <c r="T386" s="43">
        <v>42807</v>
      </c>
      <c r="U386" s="44"/>
      <c r="V386" s="45">
        <v>6624402</v>
      </c>
      <c r="W386" s="46"/>
      <c r="X386" s="47" t="s">
        <v>4912</v>
      </c>
      <c r="Y386" s="47" t="s">
        <v>579</v>
      </c>
      <c r="Z386" s="47"/>
      <c r="AA386" s="47"/>
      <c r="AB386" s="47"/>
      <c r="AC386" s="47"/>
      <c r="AD386" s="47" t="s">
        <v>46</v>
      </c>
      <c r="AE386" s="46"/>
      <c r="AF386" s="46"/>
      <c r="AG386" s="48"/>
      <c r="AH386" s="48">
        <v>42811</v>
      </c>
      <c r="AI386" s="49"/>
      <c r="AJ386" s="33">
        <v>42814</v>
      </c>
      <c r="AK386" s="50" t="s">
        <v>4782</v>
      </c>
      <c r="AL386" s="51">
        <v>42814</v>
      </c>
    </row>
    <row r="387" spans="1:38" x14ac:dyDescent="0.15">
      <c r="A387" s="35">
        <v>51557315</v>
      </c>
      <c r="B387" s="40" t="s">
        <v>4913</v>
      </c>
      <c r="C387" s="40" t="s">
        <v>4914</v>
      </c>
      <c r="D387" s="35" t="s">
        <v>4915</v>
      </c>
      <c r="E387" s="35" t="s">
        <v>4916</v>
      </c>
      <c r="F387" s="35"/>
      <c r="G387" s="35"/>
      <c r="H387" s="41" t="s">
        <v>3383</v>
      </c>
      <c r="I387" s="41"/>
      <c r="J387" s="41" t="s">
        <v>2658</v>
      </c>
      <c r="K387" s="35" t="s">
        <v>284</v>
      </c>
      <c r="L387" s="42" t="s">
        <v>59</v>
      </c>
      <c r="M387" s="42" t="s">
        <v>38</v>
      </c>
      <c r="N387" s="35" t="s">
        <v>151</v>
      </c>
      <c r="O387" s="41" t="s">
        <v>163</v>
      </c>
      <c r="P387" s="35" t="s">
        <v>62</v>
      </c>
      <c r="Q387" s="41"/>
      <c r="R387" s="41"/>
      <c r="S387" s="43">
        <v>42107</v>
      </c>
      <c r="T387" s="43"/>
      <c r="U387" s="44"/>
      <c r="V387" s="45">
        <v>6634100</v>
      </c>
      <c r="W387" s="46" t="s">
        <v>4917</v>
      </c>
      <c r="X387" s="47" t="s">
        <v>4918</v>
      </c>
      <c r="Y387" s="47">
        <v>69110</v>
      </c>
      <c r="Z387" s="47"/>
      <c r="AA387" s="47"/>
      <c r="AB387" s="47"/>
      <c r="AC387" s="47"/>
      <c r="AD387" s="47" t="s">
        <v>46</v>
      </c>
      <c r="AE387" s="46" t="s">
        <v>4919</v>
      </c>
      <c r="AF387" s="46" t="s">
        <v>4920</v>
      </c>
      <c r="AG387" s="48"/>
      <c r="AH387" s="48">
        <v>42811</v>
      </c>
      <c r="AI387" s="49" t="s">
        <v>4921</v>
      </c>
      <c r="AJ387" s="33">
        <v>42814</v>
      </c>
      <c r="AK387" s="50" t="s">
        <v>4782</v>
      </c>
      <c r="AL387" s="51">
        <v>42814</v>
      </c>
    </row>
    <row r="388" spans="1:38" x14ac:dyDescent="0.15">
      <c r="A388" s="35">
        <v>51591989</v>
      </c>
      <c r="B388" s="40" t="s">
        <v>4922</v>
      </c>
      <c r="C388" s="40" t="s">
        <v>4923</v>
      </c>
      <c r="D388" s="35" t="s">
        <v>4924</v>
      </c>
      <c r="E388" s="35" t="s">
        <v>4925</v>
      </c>
      <c r="F388" s="35"/>
      <c r="G388" s="35"/>
      <c r="H388" s="41" t="s">
        <v>4926</v>
      </c>
      <c r="I388" s="41"/>
      <c r="J388" s="41" t="s">
        <v>31</v>
      </c>
      <c r="K388" s="35" t="s">
        <v>275</v>
      </c>
      <c r="L388" s="42" t="s">
        <v>37</v>
      </c>
      <c r="M388" s="42" t="s">
        <v>38</v>
      </c>
      <c r="N388" s="35" t="s">
        <v>496</v>
      </c>
      <c r="O388" s="41" t="s">
        <v>93</v>
      </c>
      <c r="P388" s="35" t="s">
        <v>62</v>
      </c>
      <c r="Q388" s="41"/>
      <c r="R388" s="41"/>
      <c r="S388" s="43">
        <v>42215</v>
      </c>
      <c r="T388" s="43">
        <v>42429</v>
      </c>
      <c r="U388" s="44">
        <v>42450</v>
      </c>
      <c r="V388" s="45">
        <v>6624090</v>
      </c>
      <c r="W388" s="46" t="s">
        <v>4927</v>
      </c>
      <c r="X388" s="47" t="s">
        <v>4928</v>
      </c>
      <c r="Y388" s="47" t="s">
        <v>579</v>
      </c>
      <c r="Z388" s="47"/>
      <c r="AA388" s="47"/>
      <c r="AB388" s="47"/>
      <c r="AC388" s="47"/>
      <c r="AD388" s="47" t="s">
        <v>4226</v>
      </c>
      <c r="AE388" s="46"/>
      <c r="AF388" s="46" t="s">
        <v>4929</v>
      </c>
      <c r="AG388" s="48"/>
      <c r="AH388" s="48">
        <v>42810</v>
      </c>
      <c r="AI388" s="49"/>
      <c r="AJ388" s="33">
        <v>42811</v>
      </c>
      <c r="AK388" s="50" t="s">
        <v>4782</v>
      </c>
      <c r="AL388" s="51">
        <v>42807</v>
      </c>
    </row>
    <row r="389" spans="1:38" x14ac:dyDescent="0.15">
      <c r="A389" s="35">
        <v>51561935</v>
      </c>
      <c r="B389" s="40" t="s">
        <v>4930</v>
      </c>
      <c r="C389" s="40" t="s">
        <v>3939</v>
      </c>
      <c r="D389" s="35" t="s">
        <v>4931</v>
      </c>
      <c r="E389" s="35" t="s">
        <v>4932</v>
      </c>
      <c r="F389" s="35"/>
      <c r="G389" s="35"/>
      <c r="H389" s="41" t="s">
        <v>2938</v>
      </c>
      <c r="I389" s="41"/>
      <c r="J389" s="41" t="s">
        <v>2938</v>
      </c>
      <c r="K389" s="35" t="s">
        <v>4875</v>
      </c>
      <c r="L389" s="42" t="s">
        <v>37</v>
      </c>
      <c r="M389" s="42" t="s">
        <v>38</v>
      </c>
      <c r="N389" s="35" t="s">
        <v>162</v>
      </c>
      <c r="O389" s="41" t="s">
        <v>163</v>
      </c>
      <c r="P389" s="35" t="s">
        <v>72</v>
      </c>
      <c r="Q389" s="41"/>
      <c r="R389" s="41"/>
      <c r="S389" s="43">
        <v>42138</v>
      </c>
      <c r="T389" s="43"/>
      <c r="U389" s="44">
        <v>42205</v>
      </c>
      <c r="V389" s="45">
        <v>6634122</v>
      </c>
      <c r="W389" s="46" t="s">
        <v>4933</v>
      </c>
      <c r="X389" s="47" t="s">
        <v>4934</v>
      </c>
      <c r="Y389" s="47" t="s">
        <v>579</v>
      </c>
      <c r="Z389" s="47"/>
      <c r="AA389" s="47"/>
      <c r="AB389" s="47"/>
      <c r="AC389" s="47"/>
      <c r="AD389" s="47" t="s">
        <v>4226</v>
      </c>
      <c r="AE389" s="46"/>
      <c r="AF389" s="46" t="s">
        <v>4935</v>
      </c>
      <c r="AG389" s="48"/>
      <c r="AH389" s="48">
        <v>42810</v>
      </c>
      <c r="AI389" s="49"/>
      <c r="AJ389" s="33">
        <v>42811</v>
      </c>
      <c r="AK389" s="50" t="s">
        <v>4782</v>
      </c>
      <c r="AL389" s="51">
        <v>42807</v>
      </c>
    </row>
    <row r="390" spans="1:38" x14ac:dyDescent="0.15">
      <c r="A390" s="35">
        <v>51585206</v>
      </c>
      <c r="B390" s="40" t="s">
        <v>4936</v>
      </c>
      <c r="C390" s="40" t="s">
        <v>4937</v>
      </c>
      <c r="D390" s="35" t="s">
        <v>4938</v>
      </c>
      <c r="E390" s="35" t="s">
        <v>4939</v>
      </c>
      <c r="F390" s="35"/>
      <c r="G390" s="35"/>
      <c r="H390" s="41" t="s">
        <v>145</v>
      </c>
      <c r="I390" s="41"/>
      <c r="J390" s="41" t="s">
        <v>150</v>
      </c>
      <c r="K390" s="35" t="s">
        <v>284</v>
      </c>
      <c r="L390" s="42" t="s">
        <v>59</v>
      </c>
      <c r="M390" s="42" t="s">
        <v>38</v>
      </c>
      <c r="N390" s="35" t="s">
        <v>92</v>
      </c>
      <c r="O390" s="41" t="s">
        <v>93</v>
      </c>
      <c r="P390" s="35" t="s">
        <v>62</v>
      </c>
      <c r="Q390" s="41"/>
      <c r="R390" s="41"/>
      <c r="S390" s="43">
        <v>42320</v>
      </c>
      <c r="T390" s="43"/>
      <c r="U390" s="44"/>
      <c r="V390" s="45">
        <v>6624051</v>
      </c>
      <c r="W390" s="46" t="s">
        <v>4940</v>
      </c>
      <c r="X390" s="47" t="s">
        <v>4941</v>
      </c>
      <c r="Y390" s="47" t="s">
        <v>579</v>
      </c>
      <c r="Z390" s="47"/>
      <c r="AA390" s="47"/>
      <c r="AB390" s="47"/>
      <c r="AC390" s="47"/>
      <c r="AD390" s="47" t="s">
        <v>4226</v>
      </c>
      <c r="AE390" s="46" t="s">
        <v>4942</v>
      </c>
      <c r="AF390" s="46"/>
      <c r="AG390" s="48"/>
      <c r="AH390" s="48">
        <v>42811</v>
      </c>
      <c r="AI390" s="49"/>
      <c r="AJ390" s="33">
        <v>42814</v>
      </c>
      <c r="AK390" s="50" t="s">
        <v>4782</v>
      </c>
      <c r="AL390" s="51">
        <v>42814</v>
      </c>
    </row>
    <row r="391" spans="1:38" x14ac:dyDescent="0.15">
      <c r="A391" s="35">
        <v>51588232</v>
      </c>
      <c r="B391" s="40" t="s">
        <v>4943</v>
      </c>
      <c r="C391" s="40" t="s">
        <v>4944</v>
      </c>
      <c r="D391" s="35" t="s">
        <v>2073</v>
      </c>
      <c r="E391" s="35" t="s">
        <v>4945</v>
      </c>
      <c r="F391" s="35"/>
      <c r="G391" s="35"/>
      <c r="H391" s="41" t="s">
        <v>3516</v>
      </c>
      <c r="I391" s="41"/>
      <c r="J391" s="41" t="s">
        <v>150</v>
      </c>
      <c r="K391" s="35" t="s">
        <v>284</v>
      </c>
      <c r="L391" s="42" t="s">
        <v>59</v>
      </c>
      <c r="M391" s="42" t="s">
        <v>4946</v>
      </c>
      <c r="N391" s="35" t="s">
        <v>3110</v>
      </c>
      <c r="O391" s="41" t="s">
        <v>93</v>
      </c>
      <c r="P391" s="35" t="s">
        <v>62</v>
      </c>
      <c r="Q391" s="41"/>
      <c r="R391" s="41"/>
      <c r="S391" s="43">
        <v>42348</v>
      </c>
      <c r="T391" s="43">
        <v>42429</v>
      </c>
      <c r="U391" s="44">
        <v>42450</v>
      </c>
      <c r="V391" s="45">
        <v>6624081</v>
      </c>
      <c r="W391" s="46" t="s">
        <v>4947</v>
      </c>
      <c r="X391" s="47" t="s">
        <v>4948</v>
      </c>
      <c r="Y391" s="47" t="s">
        <v>579</v>
      </c>
      <c r="Z391" s="47"/>
      <c r="AA391" s="47"/>
      <c r="AB391" s="47"/>
      <c r="AC391" s="47"/>
      <c r="AD391" s="47" t="s">
        <v>4226</v>
      </c>
      <c r="AE391" s="46" t="s">
        <v>4949</v>
      </c>
      <c r="AF391" s="46"/>
      <c r="AG391" s="48"/>
      <c r="AH391" s="48">
        <v>42811</v>
      </c>
      <c r="AI391" s="49"/>
      <c r="AJ391" s="33">
        <v>42814</v>
      </c>
      <c r="AK391" s="50" t="s">
        <v>4782</v>
      </c>
      <c r="AL391" s="51">
        <v>42814</v>
      </c>
    </row>
    <row r="392" spans="1:38" x14ac:dyDescent="0.15">
      <c r="A392" s="35">
        <v>51661969</v>
      </c>
      <c r="B392" s="40" t="s">
        <v>4950</v>
      </c>
      <c r="C392" s="40" t="s">
        <v>4951</v>
      </c>
      <c r="D392" s="35" t="s">
        <v>4952</v>
      </c>
      <c r="E392" s="35" t="s">
        <v>4953</v>
      </c>
      <c r="F392" s="35" t="s">
        <v>4954</v>
      </c>
      <c r="G392" s="35"/>
      <c r="H392" s="41" t="s">
        <v>3589</v>
      </c>
      <c r="I392" s="41"/>
      <c r="J392" s="41" t="s">
        <v>2938</v>
      </c>
      <c r="K392" s="35" t="s">
        <v>284</v>
      </c>
      <c r="L392" s="42" t="s">
        <v>2745</v>
      </c>
      <c r="M392" s="42" t="s">
        <v>4043</v>
      </c>
      <c r="N392" s="35" t="s">
        <v>3110</v>
      </c>
      <c r="O392" s="41" t="s">
        <v>704</v>
      </c>
      <c r="P392" s="35"/>
      <c r="Q392" s="41"/>
      <c r="R392" s="41"/>
      <c r="S392" s="43"/>
      <c r="T392" s="43">
        <v>42807</v>
      </c>
      <c r="U392" s="44"/>
      <c r="V392" s="45">
        <v>6624408</v>
      </c>
      <c r="W392" s="46" t="s">
        <v>4955</v>
      </c>
      <c r="X392" s="47" t="s">
        <v>4956</v>
      </c>
      <c r="Y392" s="47" t="s">
        <v>579</v>
      </c>
      <c r="Z392" s="47"/>
      <c r="AA392" s="47"/>
      <c r="AB392" s="47"/>
      <c r="AC392" s="47"/>
      <c r="AD392" s="47" t="s">
        <v>46</v>
      </c>
      <c r="AE392" s="46" t="s">
        <v>4957</v>
      </c>
      <c r="AF392" s="46"/>
      <c r="AG392" s="48"/>
      <c r="AH392" s="48">
        <v>42816</v>
      </c>
      <c r="AI392" s="49"/>
      <c r="AJ392" s="33">
        <v>42817</v>
      </c>
      <c r="AK392" s="50" t="s">
        <v>4782</v>
      </c>
      <c r="AL392" s="51">
        <v>42814</v>
      </c>
    </row>
    <row r="393" spans="1:38" x14ac:dyDescent="0.15">
      <c r="A393" s="35">
        <v>51662336</v>
      </c>
      <c r="B393" s="40" t="s">
        <v>4958</v>
      </c>
      <c r="C393" s="40" t="s">
        <v>4959</v>
      </c>
      <c r="D393" s="35" t="s">
        <v>560</v>
      </c>
      <c r="E393" s="35" t="s">
        <v>4960</v>
      </c>
      <c r="F393" s="35" t="s">
        <v>759</v>
      </c>
      <c r="G393" s="35"/>
      <c r="H393" s="41" t="s">
        <v>3589</v>
      </c>
      <c r="I393" s="41"/>
      <c r="J393" s="41" t="s">
        <v>2938</v>
      </c>
      <c r="K393" s="35" t="s">
        <v>284</v>
      </c>
      <c r="L393" s="42" t="s">
        <v>2907</v>
      </c>
      <c r="M393" s="42" t="s">
        <v>3811</v>
      </c>
      <c r="N393" s="35"/>
      <c r="O393" s="41" t="s">
        <v>704</v>
      </c>
      <c r="P393" s="35"/>
      <c r="Q393" s="41"/>
      <c r="R393" s="41"/>
      <c r="S393" s="43"/>
      <c r="T393" s="43">
        <v>42807</v>
      </c>
      <c r="U393" s="44"/>
      <c r="V393" s="45"/>
      <c r="W393" s="46" t="s">
        <v>4961</v>
      </c>
      <c r="X393" s="47" t="s">
        <v>4962</v>
      </c>
      <c r="Y393" s="47" t="s">
        <v>579</v>
      </c>
      <c r="Z393" s="47"/>
      <c r="AA393" s="47"/>
      <c r="AB393" s="47"/>
      <c r="AC393" s="47"/>
      <c r="AD393" s="47" t="s">
        <v>46</v>
      </c>
      <c r="AE393" s="46" t="s">
        <v>4963</v>
      </c>
      <c r="AF393" s="46"/>
      <c r="AG393" s="48"/>
      <c r="AH393" s="48">
        <v>42817</v>
      </c>
      <c r="AI393" s="49"/>
      <c r="AJ393" s="33">
        <v>42818</v>
      </c>
      <c r="AK393" s="50" t="s">
        <v>4782</v>
      </c>
      <c r="AL393" s="51">
        <v>42814</v>
      </c>
    </row>
    <row r="394" spans="1:38" x14ac:dyDescent="0.15">
      <c r="A394" s="35">
        <v>51594997</v>
      </c>
      <c r="B394" s="40" t="s">
        <v>4964</v>
      </c>
      <c r="C394" s="40" t="s">
        <v>4965</v>
      </c>
      <c r="D394" s="35" t="s">
        <v>610</v>
      </c>
      <c r="E394" s="35" t="s">
        <v>4966</v>
      </c>
      <c r="F394" s="35"/>
      <c r="G394" s="35"/>
      <c r="H394" s="41" t="s">
        <v>2759</v>
      </c>
      <c r="I394" s="41"/>
      <c r="J394" s="41" t="s">
        <v>150</v>
      </c>
      <c r="K394" s="35" t="s">
        <v>284</v>
      </c>
      <c r="L394" s="42" t="s">
        <v>59</v>
      </c>
      <c r="M394" s="42" t="s">
        <v>38</v>
      </c>
      <c r="N394" s="35" t="s">
        <v>162</v>
      </c>
      <c r="O394" s="41" t="s">
        <v>61</v>
      </c>
      <c r="P394" s="35" t="s">
        <v>72</v>
      </c>
      <c r="Q394" s="41"/>
      <c r="R394" s="41"/>
      <c r="S394" s="43">
        <v>42415</v>
      </c>
      <c r="T394" s="43">
        <v>42471</v>
      </c>
      <c r="U394" s="44">
        <v>42485</v>
      </c>
      <c r="V394" s="45">
        <v>6624151</v>
      </c>
      <c r="W394" s="46" t="s">
        <v>4967</v>
      </c>
      <c r="X394" s="47" t="s">
        <v>4968</v>
      </c>
      <c r="Y394" s="47" t="s">
        <v>579</v>
      </c>
      <c r="Z394" s="47"/>
      <c r="AA394" s="47"/>
      <c r="AB394" s="47"/>
      <c r="AC394" s="47"/>
      <c r="AD394" s="47" t="s">
        <v>4226</v>
      </c>
      <c r="AE394" s="46" t="s">
        <v>4969</v>
      </c>
      <c r="AF394" s="46" t="s">
        <v>4970</v>
      </c>
      <c r="AG394" s="48"/>
      <c r="AH394" s="48">
        <v>42823</v>
      </c>
      <c r="AI394" s="49"/>
      <c r="AJ394" s="33">
        <v>42824</v>
      </c>
      <c r="AK394" s="50" t="s">
        <v>4782</v>
      </c>
      <c r="AL394" s="51">
        <v>42821</v>
      </c>
    </row>
    <row r="395" spans="1:38" x14ac:dyDescent="0.15">
      <c r="A395" s="35">
        <v>51561949</v>
      </c>
      <c r="B395" s="40" t="s">
        <v>4971</v>
      </c>
      <c r="C395" s="40" t="s">
        <v>4972</v>
      </c>
      <c r="D395" s="35" t="s">
        <v>4973</v>
      </c>
      <c r="E395" s="35" t="s">
        <v>4974</v>
      </c>
      <c r="F395" s="35"/>
      <c r="G395" s="35"/>
      <c r="H395" s="41" t="s">
        <v>2759</v>
      </c>
      <c r="I395" s="41"/>
      <c r="J395" s="41" t="s">
        <v>150</v>
      </c>
      <c r="K395" s="35" t="s">
        <v>284</v>
      </c>
      <c r="L395" s="42" t="s">
        <v>59</v>
      </c>
      <c r="M395" s="42" t="s">
        <v>38</v>
      </c>
      <c r="N395" s="35" t="s">
        <v>162</v>
      </c>
      <c r="O395" s="41" t="s">
        <v>163</v>
      </c>
      <c r="P395" s="35" t="s">
        <v>72</v>
      </c>
      <c r="Q395" s="41"/>
      <c r="R395" s="41"/>
      <c r="S395" s="43">
        <v>42138</v>
      </c>
      <c r="T395" s="43"/>
      <c r="U395" s="44">
        <v>42205</v>
      </c>
      <c r="V395" s="45">
        <v>6634112</v>
      </c>
      <c r="W395" s="46" t="s">
        <v>4975</v>
      </c>
      <c r="X395" s="47" t="s">
        <v>4976</v>
      </c>
      <c r="Y395" s="47" t="s">
        <v>579</v>
      </c>
      <c r="Z395" s="47"/>
      <c r="AA395" s="47"/>
      <c r="AB395" s="47"/>
      <c r="AC395" s="47"/>
      <c r="AD395" s="47" t="s">
        <v>4226</v>
      </c>
      <c r="AE395" s="46" t="s">
        <v>4977</v>
      </c>
      <c r="AF395" s="46"/>
      <c r="AG395" s="48"/>
      <c r="AH395" s="48">
        <v>42824</v>
      </c>
      <c r="AI395" s="49"/>
      <c r="AJ395" s="33">
        <v>42825</v>
      </c>
      <c r="AK395" s="50" t="s">
        <v>4782</v>
      </c>
      <c r="AL395" s="51">
        <v>42821</v>
      </c>
    </row>
    <row r="396" spans="1:38" x14ac:dyDescent="0.15">
      <c r="A396" s="35">
        <v>51593632</v>
      </c>
      <c r="B396" s="40" t="s">
        <v>4978</v>
      </c>
      <c r="C396" s="40" t="s">
        <v>4979</v>
      </c>
      <c r="D396" s="35" t="s">
        <v>4980</v>
      </c>
      <c r="E396" s="35" t="s">
        <v>4981</v>
      </c>
      <c r="F396" s="35"/>
      <c r="G396" s="35"/>
      <c r="H396" s="41" t="s">
        <v>3509</v>
      </c>
      <c r="I396" s="41"/>
      <c r="J396" s="41" t="s">
        <v>559</v>
      </c>
      <c r="K396" s="35" t="s">
        <v>284</v>
      </c>
      <c r="L396" s="42" t="s">
        <v>59</v>
      </c>
      <c r="M396" s="42" t="s">
        <v>38</v>
      </c>
      <c r="N396" s="35" t="s">
        <v>3110</v>
      </c>
      <c r="O396" s="41" t="s">
        <v>394</v>
      </c>
      <c r="P396" s="35" t="s">
        <v>62</v>
      </c>
      <c r="Q396" s="41"/>
      <c r="R396" s="41"/>
      <c r="S396" s="43">
        <v>42397</v>
      </c>
      <c r="T396" s="43">
        <v>42436</v>
      </c>
      <c r="U396" s="44">
        <v>42457</v>
      </c>
      <c r="V396" s="45">
        <v>6624118</v>
      </c>
      <c r="W396" s="46" t="s">
        <v>4982</v>
      </c>
      <c r="X396" s="47" t="s">
        <v>4983</v>
      </c>
      <c r="Y396" s="47" t="s">
        <v>579</v>
      </c>
      <c r="Z396" s="47"/>
      <c r="AA396" s="47"/>
      <c r="AB396" s="47"/>
      <c r="AC396" s="47"/>
      <c r="AD396" s="47" t="s">
        <v>4226</v>
      </c>
      <c r="AE396" s="46" t="s">
        <v>4984</v>
      </c>
      <c r="AF396" s="46"/>
      <c r="AG396" s="48"/>
      <c r="AH396" s="48">
        <v>42824</v>
      </c>
      <c r="AI396" s="49"/>
      <c r="AJ396" s="33">
        <v>42825</v>
      </c>
      <c r="AK396" s="50" t="s">
        <v>4782</v>
      </c>
      <c r="AL396" s="51">
        <v>42821</v>
      </c>
    </row>
    <row r="397" spans="1:38" x14ac:dyDescent="0.15">
      <c r="A397" s="8">
        <v>51566671</v>
      </c>
      <c r="B397" s="29" t="s">
        <v>4985</v>
      </c>
      <c r="C397" s="29" t="s">
        <v>4986</v>
      </c>
      <c r="D397" s="8" t="s">
        <v>911</v>
      </c>
      <c r="E397" s="8" t="s">
        <v>4987</v>
      </c>
      <c r="F397" s="8"/>
      <c r="G397" s="8"/>
      <c r="H397" s="9" t="s">
        <v>2893</v>
      </c>
      <c r="I397" s="9"/>
      <c r="J397" s="9" t="s">
        <v>559</v>
      </c>
      <c r="K397" s="8" t="s">
        <v>284</v>
      </c>
      <c r="L397" s="7" t="s">
        <v>59</v>
      </c>
      <c r="M397" s="7" t="s">
        <v>38</v>
      </c>
      <c r="N397" s="8" t="s">
        <v>162</v>
      </c>
      <c r="O397" s="9" t="s">
        <v>394</v>
      </c>
      <c r="P397" s="35" t="s">
        <v>72</v>
      </c>
      <c r="Q397" s="9"/>
      <c r="R397" s="9"/>
      <c r="S397" s="10">
        <v>42166</v>
      </c>
      <c r="T397" s="10"/>
      <c r="U397" s="12">
        <v>42226</v>
      </c>
      <c r="V397" s="30">
        <v>6634213</v>
      </c>
      <c r="W397" s="20" t="s">
        <v>4988</v>
      </c>
      <c r="X397" s="16" t="s">
        <v>4989</v>
      </c>
      <c r="Y397" s="47" t="s">
        <v>579</v>
      </c>
      <c r="Z397" s="47"/>
      <c r="AA397" s="47"/>
      <c r="AB397" s="47"/>
      <c r="AC397" s="47"/>
      <c r="AD397" s="47" t="s">
        <v>4226</v>
      </c>
      <c r="AE397" s="20" t="s">
        <v>4990</v>
      </c>
      <c r="AF397" s="20"/>
      <c r="AG397" s="31"/>
      <c r="AH397" s="31">
        <v>42825</v>
      </c>
      <c r="AI397" s="32"/>
      <c r="AJ397" s="33">
        <v>42828</v>
      </c>
      <c r="AK397" s="33" t="s">
        <v>4991</v>
      </c>
      <c r="AL397" s="34">
        <v>42828</v>
      </c>
    </row>
    <row r="398" spans="1:38" x14ac:dyDescent="0.15">
      <c r="A398" s="35">
        <v>51578943</v>
      </c>
      <c r="B398" s="40" t="s">
        <v>4992</v>
      </c>
      <c r="C398" s="40" t="s">
        <v>4993</v>
      </c>
      <c r="D398" s="35" t="s">
        <v>4994</v>
      </c>
      <c r="E398" s="35" t="s">
        <v>4995</v>
      </c>
      <c r="F398" s="35"/>
      <c r="G398" s="35"/>
      <c r="H398" s="41" t="s">
        <v>2759</v>
      </c>
      <c r="I398" s="41"/>
      <c r="J398" s="41" t="s">
        <v>150</v>
      </c>
      <c r="K398" s="35" t="s">
        <v>284</v>
      </c>
      <c r="L398" s="42" t="s">
        <v>59</v>
      </c>
      <c r="M398" s="42" t="s">
        <v>38</v>
      </c>
      <c r="N398" s="35" t="s">
        <v>162</v>
      </c>
      <c r="O398" s="41" t="s">
        <v>71</v>
      </c>
      <c r="P398" s="35" t="s">
        <v>72</v>
      </c>
      <c r="Q398" s="41"/>
      <c r="R398" s="41"/>
      <c r="S398" s="43">
        <v>42264</v>
      </c>
      <c r="T398" s="43"/>
      <c r="U398" s="44">
        <v>42317</v>
      </c>
      <c r="V398" s="45">
        <v>6634234</v>
      </c>
      <c r="W398" s="46" t="s">
        <v>4996</v>
      </c>
      <c r="X398" s="47" t="s">
        <v>4997</v>
      </c>
      <c r="Y398" s="53" t="s">
        <v>579</v>
      </c>
      <c r="Z398" s="53"/>
      <c r="AA398" s="53"/>
      <c r="AB398" s="53"/>
      <c r="AC398" s="53"/>
      <c r="AD398" s="47" t="s">
        <v>4226</v>
      </c>
      <c r="AE398" s="46" t="s">
        <v>4998</v>
      </c>
      <c r="AF398" s="46"/>
      <c r="AG398" s="48"/>
      <c r="AH398" s="48">
        <v>42825</v>
      </c>
      <c r="AI398" s="49"/>
      <c r="AJ398" s="33">
        <v>42828</v>
      </c>
      <c r="AK398" s="50" t="s">
        <v>4991</v>
      </c>
      <c r="AL398" s="51">
        <v>42828</v>
      </c>
    </row>
    <row r="399" spans="1:38" x14ac:dyDescent="0.15">
      <c r="A399" s="35">
        <v>51665976</v>
      </c>
      <c r="B399" s="40" t="s">
        <v>4999</v>
      </c>
      <c r="C399" s="40" t="s">
        <v>5000</v>
      </c>
      <c r="D399" s="35" t="s">
        <v>5001</v>
      </c>
      <c r="E399" s="35" t="s">
        <v>5002</v>
      </c>
      <c r="F399" s="35" t="s">
        <v>5003</v>
      </c>
      <c r="G399" s="35"/>
      <c r="H399" s="41" t="s">
        <v>3596</v>
      </c>
      <c r="I399" s="41"/>
      <c r="J399" s="41" t="s">
        <v>2938</v>
      </c>
      <c r="K399" s="35" t="s">
        <v>284</v>
      </c>
      <c r="L399" s="42" t="s">
        <v>2907</v>
      </c>
      <c r="M399" s="42" t="s">
        <v>4043</v>
      </c>
      <c r="N399" s="35" t="s">
        <v>496</v>
      </c>
      <c r="O399" s="41" t="s">
        <v>640</v>
      </c>
      <c r="P399" s="35"/>
      <c r="Q399" s="41"/>
      <c r="R399" s="41"/>
      <c r="S399" s="43">
        <v>42779</v>
      </c>
      <c r="T399" s="43">
        <v>42821</v>
      </c>
      <c r="U399" s="44">
        <v>42835</v>
      </c>
      <c r="V399" s="45">
        <v>6624420</v>
      </c>
      <c r="W399" s="46" t="s">
        <v>5004</v>
      </c>
      <c r="X399" s="47" t="s">
        <v>5005</v>
      </c>
      <c r="Y399" s="47" t="s">
        <v>579</v>
      </c>
      <c r="Z399" s="47"/>
      <c r="AA399" s="47"/>
      <c r="AB399" s="47"/>
      <c r="AC399" s="47"/>
      <c r="AD399" s="47" t="s">
        <v>46</v>
      </c>
      <c r="AE399" s="46" t="s">
        <v>5006</v>
      </c>
      <c r="AF399" s="46"/>
      <c r="AG399" s="48"/>
      <c r="AH399" s="48">
        <v>42829</v>
      </c>
      <c r="AI399" s="49"/>
      <c r="AJ399" s="33">
        <v>42830</v>
      </c>
      <c r="AK399" s="50" t="s">
        <v>4991</v>
      </c>
      <c r="AL399" s="51">
        <v>42828</v>
      </c>
    </row>
    <row r="400" spans="1:38" x14ac:dyDescent="0.15">
      <c r="A400" s="35">
        <v>51566669</v>
      </c>
      <c r="B400" s="40" t="s">
        <v>5007</v>
      </c>
      <c r="C400" s="40" t="s">
        <v>5008</v>
      </c>
      <c r="D400" s="35" t="s">
        <v>2985</v>
      </c>
      <c r="E400" s="35" t="s">
        <v>5009</v>
      </c>
      <c r="F400" s="35"/>
      <c r="G400" s="35"/>
      <c r="H400" s="41" t="s">
        <v>2938</v>
      </c>
      <c r="I400" s="41"/>
      <c r="J400" s="41" t="s">
        <v>2938</v>
      </c>
      <c r="K400" s="35" t="s">
        <v>4875</v>
      </c>
      <c r="L400" s="42" t="s">
        <v>37</v>
      </c>
      <c r="M400" s="42" t="s">
        <v>38</v>
      </c>
      <c r="N400" s="35" t="s">
        <v>151</v>
      </c>
      <c r="O400" s="41" t="s">
        <v>71</v>
      </c>
      <c r="P400" s="35" t="s">
        <v>62</v>
      </c>
      <c r="Q400" s="41"/>
      <c r="R400" s="41"/>
      <c r="S400" s="43">
        <v>42166</v>
      </c>
      <c r="T400" s="43"/>
      <c r="U400" s="44"/>
      <c r="V400" s="45">
        <v>6634204</v>
      </c>
      <c r="W400" s="46" t="s">
        <v>5010</v>
      </c>
      <c r="X400" s="47" t="s">
        <v>5011</v>
      </c>
      <c r="Y400" s="47" t="s">
        <v>579</v>
      </c>
      <c r="Z400" s="47"/>
      <c r="AA400" s="47"/>
      <c r="AB400" s="47"/>
      <c r="AC400" s="47"/>
      <c r="AD400" s="47" t="s">
        <v>46</v>
      </c>
      <c r="AE400" s="46" t="s">
        <v>5012</v>
      </c>
      <c r="AF400" s="46" t="s">
        <v>5013</v>
      </c>
      <c r="AG400" s="48"/>
      <c r="AH400" s="48">
        <v>42825</v>
      </c>
      <c r="AI400" s="49"/>
      <c r="AJ400" s="33">
        <v>42828</v>
      </c>
      <c r="AK400" s="50" t="s">
        <v>4991</v>
      </c>
      <c r="AL400" s="51">
        <v>42828</v>
      </c>
    </row>
    <row r="401" spans="1:38" x14ac:dyDescent="0.15">
      <c r="A401" s="35">
        <v>51615299</v>
      </c>
      <c r="B401" s="40" t="s">
        <v>5014</v>
      </c>
      <c r="C401" s="40" t="s">
        <v>5015</v>
      </c>
      <c r="D401" s="35" t="s">
        <v>5016</v>
      </c>
      <c r="E401" s="35" t="s">
        <v>5017</v>
      </c>
      <c r="F401" s="35"/>
      <c r="G401" s="35"/>
      <c r="H401" s="41" t="s">
        <v>2893</v>
      </c>
      <c r="I401" s="41"/>
      <c r="J401" s="41" t="s">
        <v>559</v>
      </c>
      <c r="K401" s="35" t="s">
        <v>284</v>
      </c>
      <c r="L401" s="42" t="s">
        <v>59</v>
      </c>
      <c r="M401" s="42" t="s">
        <v>38</v>
      </c>
      <c r="N401" s="35" t="s">
        <v>162</v>
      </c>
      <c r="O401" s="41" t="s">
        <v>188</v>
      </c>
      <c r="P401" s="35" t="s">
        <v>72</v>
      </c>
      <c r="Q401" s="41"/>
      <c r="R401" s="41"/>
      <c r="S401" s="43">
        <v>42530</v>
      </c>
      <c r="T401" s="43">
        <v>42576</v>
      </c>
      <c r="U401" s="44">
        <v>42590</v>
      </c>
      <c r="V401" s="45">
        <v>6624326</v>
      </c>
      <c r="W401" s="46" t="s">
        <v>5018</v>
      </c>
      <c r="X401" s="47" t="s">
        <v>5019</v>
      </c>
      <c r="Y401" s="47" t="s">
        <v>579</v>
      </c>
      <c r="Z401" s="47"/>
      <c r="AA401" s="47"/>
      <c r="AB401" s="47"/>
      <c r="AC401" s="47"/>
      <c r="AD401" s="47" t="s">
        <v>4226</v>
      </c>
      <c r="AE401" s="46" t="s">
        <v>5020</v>
      </c>
      <c r="AF401" s="46" t="s">
        <v>5021</v>
      </c>
      <c r="AG401" s="48"/>
      <c r="AH401" s="48">
        <v>42828</v>
      </c>
      <c r="AI401" s="49"/>
      <c r="AJ401" s="33">
        <v>42829</v>
      </c>
      <c r="AK401" s="50" t="s">
        <v>4991</v>
      </c>
      <c r="AL401" s="51">
        <v>42828</v>
      </c>
    </row>
    <row r="402" spans="1:38" x14ac:dyDescent="0.15">
      <c r="A402" s="35">
        <v>51560976</v>
      </c>
      <c r="B402" s="40" t="s">
        <v>5022</v>
      </c>
      <c r="C402" s="40" t="s">
        <v>5023</v>
      </c>
      <c r="D402" s="35" t="s">
        <v>849</v>
      </c>
      <c r="E402" s="35" t="s">
        <v>1496</v>
      </c>
      <c r="F402" s="35"/>
      <c r="G402" s="35"/>
      <c r="H402" s="41" t="s">
        <v>3516</v>
      </c>
      <c r="I402" s="41"/>
      <c r="J402" s="41" t="s">
        <v>150</v>
      </c>
      <c r="K402" s="35" t="s">
        <v>58</v>
      </c>
      <c r="L402" s="42" t="s">
        <v>59</v>
      </c>
      <c r="M402" s="42" t="s">
        <v>38</v>
      </c>
      <c r="N402" s="35" t="s">
        <v>162</v>
      </c>
      <c r="O402" s="41" t="s">
        <v>163</v>
      </c>
      <c r="P402" s="35" t="s">
        <v>72</v>
      </c>
      <c r="Q402" s="41"/>
      <c r="R402" s="41"/>
      <c r="S402" s="43">
        <v>42131</v>
      </c>
      <c r="T402" s="43"/>
      <c r="U402" s="44">
        <v>42205</v>
      </c>
      <c r="V402" s="45">
        <v>6634123</v>
      </c>
      <c r="W402" s="46" t="s">
        <v>5024</v>
      </c>
      <c r="X402" s="47" t="s">
        <v>5025</v>
      </c>
      <c r="Y402" s="47" t="s">
        <v>579</v>
      </c>
      <c r="Z402" s="47"/>
      <c r="AA402" s="47"/>
      <c r="AB402" s="47"/>
      <c r="AC402" s="47"/>
      <c r="AD402" s="47" t="s">
        <v>4226</v>
      </c>
      <c r="AE402" s="46" t="s">
        <v>5026</v>
      </c>
      <c r="AF402" s="46"/>
      <c r="AG402" s="48"/>
      <c r="AH402" s="48">
        <v>42829</v>
      </c>
      <c r="AI402" s="49"/>
      <c r="AJ402" s="50">
        <v>42830</v>
      </c>
      <c r="AK402" s="50" t="s">
        <v>4991</v>
      </c>
      <c r="AL402" s="51">
        <v>42828</v>
      </c>
    </row>
    <row r="403" spans="1:38" x14ac:dyDescent="0.15">
      <c r="A403" s="35">
        <v>51637923</v>
      </c>
      <c r="B403" s="40" t="s">
        <v>5027</v>
      </c>
      <c r="C403" s="40" t="s">
        <v>5028</v>
      </c>
      <c r="D403" s="35" t="s">
        <v>5029</v>
      </c>
      <c r="E403" s="35" t="s">
        <v>5030</v>
      </c>
      <c r="F403" s="35" t="s">
        <v>5031</v>
      </c>
      <c r="G403" s="35"/>
      <c r="H403" s="41" t="s">
        <v>2704</v>
      </c>
      <c r="I403" s="41"/>
      <c r="J403" s="41" t="s">
        <v>2658</v>
      </c>
      <c r="K403" s="35" t="s">
        <v>284</v>
      </c>
      <c r="L403" s="42" t="s">
        <v>59</v>
      </c>
      <c r="M403" s="42" t="s">
        <v>4043</v>
      </c>
      <c r="N403" s="35" t="s">
        <v>151</v>
      </c>
      <c r="O403" s="41" t="s">
        <v>585</v>
      </c>
      <c r="P403" s="35" t="s">
        <v>62</v>
      </c>
      <c r="Q403" s="41"/>
      <c r="R403" s="41"/>
      <c r="S403" s="43">
        <v>42664</v>
      </c>
      <c r="T403" s="43">
        <v>42702</v>
      </c>
      <c r="U403" s="44">
        <v>42723</v>
      </c>
      <c r="V403" s="45">
        <v>6624393</v>
      </c>
      <c r="W403" s="46" t="s">
        <v>5032</v>
      </c>
      <c r="X403" s="47" t="s">
        <v>5033</v>
      </c>
      <c r="Y403" s="47" t="s">
        <v>579</v>
      </c>
      <c r="Z403" s="47"/>
      <c r="AA403" s="47"/>
      <c r="AB403" s="47"/>
      <c r="AC403" s="47"/>
      <c r="AD403" s="47" t="s">
        <v>46</v>
      </c>
      <c r="AE403" s="46" t="s">
        <v>5034</v>
      </c>
      <c r="AF403" s="46"/>
      <c r="AG403" s="48"/>
      <c r="AH403" s="48">
        <v>42829</v>
      </c>
      <c r="AI403" s="49"/>
      <c r="AJ403" s="50">
        <v>42830</v>
      </c>
      <c r="AK403" s="50" t="s">
        <v>4991</v>
      </c>
      <c r="AL403" s="51">
        <v>42828</v>
      </c>
    </row>
    <row r="404" spans="1:38" x14ac:dyDescent="0.15">
      <c r="A404" s="35">
        <v>51665397</v>
      </c>
      <c r="B404" s="40" t="s">
        <v>5035</v>
      </c>
      <c r="C404" s="40" t="s">
        <v>5036</v>
      </c>
      <c r="D404" s="35" t="s">
        <v>3097</v>
      </c>
      <c r="E404" s="35" t="s">
        <v>5037</v>
      </c>
      <c r="F404" s="35" t="s">
        <v>3674</v>
      </c>
      <c r="G404" s="35"/>
      <c r="H404" s="41" t="s">
        <v>3596</v>
      </c>
      <c r="I404" s="41"/>
      <c r="J404" s="41" t="s">
        <v>2938</v>
      </c>
      <c r="K404" s="35" t="s">
        <v>284</v>
      </c>
      <c r="L404" s="42" t="s">
        <v>2907</v>
      </c>
      <c r="M404" s="42" t="s">
        <v>4043</v>
      </c>
      <c r="N404" s="35" t="s">
        <v>496</v>
      </c>
      <c r="O404" s="41" t="s">
        <v>640</v>
      </c>
      <c r="P404" s="35"/>
      <c r="Q404" s="41"/>
      <c r="R404" s="41"/>
      <c r="S404" s="43">
        <v>42779</v>
      </c>
      <c r="T404" s="43">
        <v>42821</v>
      </c>
      <c r="U404" s="44">
        <v>42835</v>
      </c>
      <c r="V404" s="45">
        <v>6624417</v>
      </c>
      <c r="W404" s="46" t="s">
        <v>5038</v>
      </c>
      <c r="X404" s="47" t="s">
        <v>5039</v>
      </c>
      <c r="Y404" s="47" t="s">
        <v>579</v>
      </c>
      <c r="Z404" s="47"/>
      <c r="AA404" s="47"/>
      <c r="AB404" s="47"/>
      <c r="AC404" s="47"/>
      <c r="AD404" s="47" t="s">
        <v>46</v>
      </c>
      <c r="AE404" s="46" t="s">
        <v>5040</v>
      </c>
      <c r="AF404" s="46"/>
      <c r="AG404" s="48"/>
      <c r="AH404" s="48">
        <v>42829</v>
      </c>
      <c r="AI404" s="49"/>
      <c r="AJ404" s="50">
        <v>42830</v>
      </c>
      <c r="AK404" s="50" t="s">
        <v>4991</v>
      </c>
      <c r="AL404" s="51">
        <v>42828</v>
      </c>
    </row>
    <row r="405" spans="1:38" x14ac:dyDescent="0.15">
      <c r="A405" s="35">
        <v>51561943</v>
      </c>
      <c r="B405" s="40" t="s">
        <v>5041</v>
      </c>
      <c r="C405" s="40" t="s">
        <v>5042</v>
      </c>
      <c r="D405" s="35" t="s">
        <v>5043</v>
      </c>
      <c r="E405" s="35" t="s">
        <v>5044</v>
      </c>
      <c r="F405" s="35"/>
      <c r="G405" s="35"/>
      <c r="H405" s="41" t="s">
        <v>2729</v>
      </c>
      <c r="I405" s="41"/>
      <c r="J405" s="41" t="s">
        <v>4510</v>
      </c>
      <c r="K405" s="35" t="s">
        <v>70</v>
      </c>
      <c r="L405" s="42" t="s">
        <v>37</v>
      </c>
      <c r="M405" s="42" t="s">
        <v>38</v>
      </c>
      <c r="N405" s="35" t="s">
        <v>151</v>
      </c>
      <c r="O405" s="41" t="s">
        <v>71</v>
      </c>
      <c r="P405" s="35" t="s">
        <v>62</v>
      </c>
      <c r="Q405" s="41"/>
      <c r="R405" s="41"/>
      <c r="S405" s="43">
        <v>42072</v>
      </c>
      <c r="T405" s="43"/>
      <c r="U405" s="44">
        <v>42205</v>
      </c>
      <c r="V405" s="45">
        <v>6634143</v>
      </c>
      <c r="W405" s="46" t="s">
        <v>5045</v>
      </c>
      <c r="X405" s="47" t="s">
        <v>5046</v>
      </c>
      <c r="Y405" s="47" t="s">
        <v>579</v>
      </c>
      <c r="Z405" s="47"/>
      <c r="AA405" s="47"/>
      <c r="AB405" s="47"/>
      <c r="AC405" s="47"/>
      <c r="AD405" s="47" t="s">
        <v>46</v>
      </c>
      <c r="AE405" s="46" t="s">
        <v>5047</v>
      </c>
      <c r="AF405" s="46" t="s">
        <v>5048</v>
      </c>
      <c r="AG405" s="48"/>
      <c r="AH405" s="48">
        <v>42831</v>
      </c>
      <c r="AI405" s="49"/>
      <c r="AJ405" s="50">
        <v>42832</v>
      </c>
      <c r="AK405" s="50" t="s">
        <v>4991</v>
      </c>
      <c r="AL405" s="51">
        <v>42828</v>
      </c>
    </row>
    <row r="406" spans="1:38" x14ac:dyDescent="0.15">
      <c r="A406" s="35">
        <v>51662322</v>
      </c>
      <c r="B406" s="40" t="s">
        <v>5049</v>
      </c>
      <c r="C406" s="40" t="s">
        <v>5050</v>
      </c>
      <c r="D406" s="35" t="s">
        <v>1048</v>
      </c>
      <c r="E406" s="35" t="s">
        <v>5051</v>
      </c>
      <c r="F406" s="35" t="s">
        <v>139</v>
      </c>
      <c r="G406" s="35"/>
      <c r="H406" s="41" t="s">
        <v>2759</v>
      </c>
      <c r="I406" s="41"/>
      <c r="J406" s="41" t="s">
        <v>150</v>
      </c>
      <c r="K406" s="35" t="s">
        <v>284</v>
      </c>
      <c r="L406" s="42" t="s">
        <v>59</v>
      </c>
      <c r="M406" s="42" t="s">
        <v>38</v>
      </c>
      <c r="N406" s="35" t="s">
        <v>3110</v>
      </c>
      <c r="O406" s="41" t="s">
        <v>704</v>
      </c>
      <c r="P406" s="35"/>
      <c r="Q406" s="41"/>
      <c r="R406" s="41"/>
      <c r="S406" s="43"/>
      <c r="T406" s="43">
        <v>42807</v>
      </c>
      <c r="U406" s="44"/>
      <c r="V406" s="45">
        <v>6624409</v>
      </c>
      <c r="W406" s="46" t="s">
        <v>5052</v>
      </c>
      <c r="X406" s="47" t="s">
        <v>5053</v>
      </c>
      <c r="Y406" s="47" t="s">
        <v>579</v>
      </c>
      <c r="Z406" s="47"/>
      <c r="AA406" s="47"/>
      <c r="AB406" s="47"/>
      <c r="AC406" s="47"/>
      <c r="AD406" s="47" t="s">
        <v>46</v>
      </c>
      <c r="AE406" s="46" t="s">
        <v>5054</v>
      </c>
      <c r="AF406" s="46"/>
      <c r="AG406" s="48"/>
      <c r="AH406" s="48">
        <v>42830</v>
      </c>
      <c r="AI406" s="49"/>
      <c r="AJ406" s="50">
        <v>42831</v>
      </c>
      <c r="AK406" s="50" t="s">
        <v>4991</v>
      </c>
      <c r="AL406" s="51">
        <v>42828</v>
      </c>
    </row>
    <row r="407" spans="1:38" x14ac:dyDescent="0.15">
      <c r="A407" s="35">
        <v>51665977</v>
      </c>
      <c r="B407" s="40" t="s">
        <v>5055</v>
      </c>
      <c r="C407" s="40" t="s">
        <v>5056</v>
      </c>
      <c r="D407" s="35" t="s">
        <v>4092</v>
      </c>
      <c r="E407" s="35" t="s">
        <v>5057</v>
      </c>
      <c r="F407" s="35" t="s">
        <v>5058</v>
      </c>
      <c r="G407" s="35"/>
      <c r="H407" s="41" t="s">
        <v>149</v>
      </c>
      <c r="I407" s="41"/>
      <c r="J407" s="41" t="s">
        <v>4588</v>
      </c>
      <c r="K407" s="35" t="s">
        <v>284</v>
      </c>
      <c r="L407" s="42" t="s">
        <v>2745</v>
      </c>
      <c r="M407" s="42" t="s">
        <v>4043</v>
      </c>
      <c r="N407" s="35" t="s">
        <v>496</v>
      </c>
      <c r="O407" s="41" t="s">
        <v>640</v>
      </c>
      <c r="P407" s="35"/>
      <c r="Q407" s="41"/>
      <c r="R407" s="41"/>
      <c r="S407" s="43">
        <v>42779</v>
      </c>
      <c r="T407" s="43">
        <v>42821</v>
      </c>
      <c r="U407" s="44">
        <v>42835</v>
      </c>
      <c r="V407" s="45">
        <v>6624416</v>
      </c>
      <c r="W407" s="46" t="s">
        <v>5059</v>
      </c>
      <c r="X407" s="47" t="s">
        <v>5060</v>
      </c>
      <c r="Y407" s="47" t="s">
        <v>579</v>
      </c>
      <c r="Z407" s="47"/>
      <c r="AA407" s="47"/>
      <c r="AB407" s="47"/>
      <c r="AC407" s="47"/>
      <c r="AD407" s="47" t="s">
        <v>46</v>
      </c>
      <c r="AE407" s="46" t="s">
        <v>5061</v>
      </c>
      <c r="AF407" s="46"/>
      <c r="AG407" s="48"/>
      <c r="AH407" s="48">
        <v>42832</v>
      </c>
      <c r="AI407" s="49"/>
      <c r="AJ407" s="50">
        <v>42835</v>
      </c>
      <c r="AK407" s="50" t="s">
        <v>4991</v>
      </c>
      <c r="AL407" s="51">
        <v>42835</v>
      </c>
    </row>
    <row r="408" spans="1:38" x14ac:dyDescent="0.15">
      <c r="A408" s="35">
        <v>51607979</v>
      </c>
      <c r="B408" s="40" t="s">
        <v>5062</v>
      </c>
      <c r="C408" s="40" t="s">
        <v>5063</v>
      </c>
      <c r="D408" s="35" t="s">
        <v>3686</v>
      </c>
      <c r="E408" s="35" t="s">
        <v>5064</v>
      </c>
      <c r="F408" s="35"/>
      <c r="G408" s="35"/>
      <c r="H408" s="41" t="s">
        <v>409</v>
      </c>
      <c r="I408" s="41"/>
      <c r="J408" s="41" t="s">
        <v>2658</v>
      </c>
      <c r="K408" s="35" t="s">
        <v>58</v>
      </c>
      <c r="L408" s="42" t="s">
        <v>59</v>
      </c>
      <c r="M408" s="42" t="s">
        <v>38</v>
      </c>
      <c r="N408" s="35" t="s">
        <v>151</v>
      </c>
      <c r="O408" s="41" t="s">
        <v>344</v>
      </c>
      <c r="P408" s="35" t="s">
        <v>62</v>
      </c>
      <c r="Q408" s="41"/>
      <c r="R408" s="41"/>
      <c r="S408" s="43">
        <v>42474</v>
      </c>
      <c r="T408" s="43">
        <v>42523</v>
      </c>
      <c r="U408" s="44">
        <v>42544</v>
      </c>
      <c r="V408" s="45">
        <v>6624221</v>
      </c>
      <c r="W408" s="46" t="s">
        <v>5065</v>
      </c>
      <c r="X408" s="47" t="s">
        <v>5066</v>
      </c>
      <c r="Y408" s="47">
        <v>69125</v>
      </c>
      <c r="Z408" s="47"/>
      <c r="AA408" s="47"/>
      <c r="AB408" s="47"/>
      <c r="AC408" s="47"/>
      <c r="AD408" s="47" t="s">
        <v>46</v>
      </c>
      <c r="AE408" s="46" t="s">
        <v>5067</v>
      </c>
      <c r="AF408" s="46"/>
      <c r="AG408" s="48"/>
      <c r="AH408" s="48">
        <v>42832</v>
      </c>
      <c r="AI408" s="49"/>
      <c r="AJ408" s="50">
        <v>42835</v>
      </c>
      <c r="AK408" s="50" t="s">
        <v>4991</v>
      </c>
      <c r="AL408" s="51">
        <v>42835</v>
      </c>
    </row>
    <row r="409" spans="1:38" x14ac:dyDescent="0.15">
      <c r="A409" s="35">
        <v>51560226</v>
      </c>
      <c r="B409" s="40" t="s">
        <v>5068</v>
      </c>
      <c r="C409" s="40" t="s">
        <v>5069</v>
      </c>
      <c r="D409" s="35" t="s">
        <v>5070</v>
      </c>
      <c r="E409" s="35" t="s">
        <v>1165</v>
      </c>
      <c r="F409" s="35"/>
      <c r="G409" s="35"/>
      <c r="H409" s="41" t="s">
        <v>4588</v>
      </c>
      <c r="I409" s="41"/>
      <c r="J409" s="41" t="s">
        <v>3738</v>
      </c>
      <c r="K409" s="35" t="s">
        <v>284</v>
      </c>
      <c r="L409" s="42" t="s">
        <v>2907</v>
      </c>
      <c r="M409" s="42" t="s">
        <v>38</v>
      </c>
      <c r="N409" s="35" t="s">
        <v>496</v>
      </c>
      <c r="O409" s="41" t="s">
        <v>71</v>
      </c>
      <c r="P409" s="35" t="s">
        <v>62</v>
      </c>
      <c r="Q409" s="41"/>
      <c r="R409" s="41"/>
      <c r="S409" s="43">
        <v>42072</v>
      </c>
      <c r="T409" s="43"/>
      <c r="U409" s="44">
        <v>42205</v>
      </c>
      <c r="V409" s="45">
        <v>6634135</v>
      </c>
      <c r="W409" s="46" t="s">
        <v>5071</v>
      </c>
      <c r="X409" s="47" t="s">
        <v>5072</v>
      </c>
      <c r="Y409" s="47" t="s">
        <v>579</v>
      </c>
      <c r="Z409" s="47"/>
      <c r="AA409" s="47"/>
      <c r="AB409" s="47"/>
      <c r="AC409" s="47"/>
      <c r="AD409" s="47" t="s">
        <v>46</v>
      </c>
      <c r="AE409" s="46" t="s">
        <v>5073</v>
      </c>
      <c r="AF409" s="46"/>
      <c r="AG409" s="48"/>
      <c r="AH409" s="48">
        <v>42837</v>
      </c>
      <c r="AI409" s="49"/>
      <c r="AJ409" s="50">
        <v>42838</v>
      </c>
      <c r="AK409" s="50" t="s">
        <v>4991</v>
      </c>
      <c r="AL409" s="51">
        <v>42835</v>
      </c>
    </row>
    <row r="410" spans="1:38" x14ac:dyDescent="0.15">
      <c r="A410" s="35">
        <v>51667494</v>
      </c>
      <c r="B410" s="40" t="s">
        <v>5074</v>
      </c>
      <c r="C410" s="40" t="s">
        <v>5075</v>
      </c>
      <c r="D410" s="35" t="s">
        <v>5076</v>
      </c>
      <c r="E410" s="35" t="s">
        <v>5077</v>
      </c>
      <c r="F410" s="35"/>
      <c r="G410" s="35"/>
      <c r="H410" s="41" t="s">
        <v>5078</v>
      </c>
      <c r="I410" s="41"/>
      <c r="J410" s="41" t="s">
        <v>2938</v>
      </c>
      <c r="K410" s="35" t="s">
        <v>284</v>
      </c>
      <c r="L410" s="42" t="s">
        <v>2907</v>
      </c>
      <c r="M410" s="42" t="s">
        <v>4043</v>
      </c>
      <c r="N410" s="35" t="s">
        <v>496</v>
      </c>
      <c r="O410" s="41" t="s">
        <v>295</v>
      </c>
      <c r="P410" s="35" t="s">
        <v>62</v>
      </c>
      <c r="Q410" s="41"/>
      <c r="R410" s="41"/>
      <c r="S410" s="43"/>
      <c r="T410" s="43">
        <v>42828</v>
      </c>
      <c r="U410" s="44">
        <v>42842</v>
      </c>
      <c r="V410" s="45">
        <v>6624429</v>
      </c>
      <c r="W410" s="46" t="s">
        <v>5079</v>
      </c>
      <c r="X410" s="47" t="s">
        <v>5080</v>
      </c>
      <c r="Y410" s="47" t="s">
        <v>579</v>
      </c>
      <c r="Z410" s="47"/>
      <c r="AA410" s="47"/>
      <c r="AB410" s="47"/>
      <c r="AC410" s="47"/>
      <c r="AD410" s="47" t="s">
        <v>46</v>
      </c>
      <c r="AE410" s="46" t="s">
        <v>5081</v>
      </c>
      <c r="AF410" s="46"/>
      <c r="AG410" s="48"/>
      <c r="AH410" s="48">
        <v>42837</v>
      </c>
      <c r="AI410" s="49"/>
      <c r="AJ410" s="50">
        <v>42838</v>
      </c>
      <c r="AK410" s="50" t="s">
        <v>4991</v>
      </c>
      <c r="AL410" s="51">
        <v>42835</v>
      </c>
    </row>
    <row r="411" spans="1:38" x14ac:dyDescent="0.15">
      <c r="A411" s="35">
        <v>51667563</v>
      </c>
      <c r="B411" s="40" t="s">
        <v>5082</v>
      </c>
      <c r="C411" s="40" t="s">
        <v>5083</v>
      </c>
      <c r="D411" s="35" t="s">
        <v>5084</v>
      </c>
      <c r="E411" s="35" t="s">
        <v>5085</v>
      </c>
      <c r="F411" s="35"/>
      <c r="G411" s="35"/>
      <c r="H411" s="41" t="s">
        <v>5078</v>
      </c>
      <c r="I411" s="41"/>
      <c r="J411" s="41" t="s">
        <v>2938</v>
      </c>
      <c r="K411" s="35" t="s">
        <v>284</v>
      </c>
      <c r="L411" s="42" t="s">
        <v>2907</v>
      </c>
      <c r="M411" s="42" t="s">
        <v>38</v>
      </c>
      <c r="N411" s="35" t="s">
        <v>496</v>
      </c>
      <c r="O411" s="41" t="s">
        <v>295</v>
      </c>
      <c r="P411" s="35" t="s">
        <v>62</v>
      </c>
      <c r="Q411" s="41"/>
      <c r="R411" s="41"/>
      <c r="S411" s="43"/>
      <c r="T411" s="43">
        <v>42828</v>
      </c>
      <c r="U411" s="44">
        <v>42842</v>
      </c>
      <c r="V411" s="45">
        <v>6624435</v>
      </c>
      <c r="W411" s="46" t="s">
        <v>5086</v>
      </c>
      <c r="X411" s="47" t="s">
        <v>5087</v>
      </c>
      <c r="Y411" s="47" t="s">
        <v>579</v>
      </c>
      <c r="Z411" s="47"/>
      <c r="AA411" s="47"/>
      <c r="AB411" s="47"/>
      <c r="AC411" s="47"/>
      <c r="AD411" s="47" t="s">
        <v>46</v>
      </c>
      <c r="AE411" s="46" t="s">
        <v>5088</v>
      </c>
      <c r="AF411" s="46"/>
      <c r="AG411" s="48"/>
      <c r="AH411" s="48">
        <v>42825</v>
      </c>
      <c r="AI411" s="49"/>
      <c r="AJ411" s="50">
        <v>42828</v>
      </c>
      <c r="AK411" s="50" t="s">
        <v>4991</v>
      </c>
      <c r="AL411" s="51">
        <v>42828</v>
      </c>
    </row>
    <row r="412" spans="1:38" x14ac:dyDescent="0.15">
      <c r="A412" s="35">
        <v>51662312</v>
      </c>
      <c r="B412" s="40" t="s">
        <v>5089</v>
      </c>
      <c r="C412" s="40" t="s">
        <v>5090</v>
      </c>
      <c r="D412" s="35" t="s">
        <v>2204</v>
      </c>
      <c r="E412" s="35" t="s">
        <v>5091</v>
      </c>
      <c r="F412" s="35" t="s">
        <v>5092</v>
      </c>
      <c r="G412" s="35"/>
      <c r="H412" s="41" t="s">
        <v>3589</v>
      </c>
      <c r="I412" s="41"/>
      <c r="J412" s="41" t="s">
        <v>2938</v>
      </c>
      <c r="K412" s="35" t="s">
        <v>284</v>
      </c>
      <c r="L412" s="42" t="s">
        <v>2907</v>
      </c>
      <c r="M412" s="42" t="s">
        <v>4043</v>
      </c>
      <c r="N412" s="35" t="s">
        <v>3110</v>
      </c>
      <c r="O412" s="41" t="s">
        <v>188</v>
      </c>
      <c r="P412" s="35"/>
      <c r="Q412" s="41"/>
      <c r="R412" s="41"/>
      <c r="S412" s="43"/>
      <c r="T412" s="43">
        <v>42807</v>
      </c>
      <c r="U412" s="44"/>
      <c r="V412" s="45">
        <v>6624399</v>
      </c>
      <c r="W412" s="46" t="s">
        <v>5093</v>
      </c>
      <c r="X412" s="47" t="s">
        <v>5094</v>
      </c>
      <c r="Y412" s="47" t="s">
        <v>579</v>
      </c>
      <c r="Z412" s="47"/>
      <c r="AA412" s="47"/>
      <c r="AB412" s="47"/>
      <c r="AC412" s="47"/>
      <c r="AD412" s="47" t="s">
        <v>46</v>
      </c>
      <c r="AE412" s="46" t="s">
        <v>5095</v>
      </c>
      <c r="AF412" s="46"/>
      <c r="AG412" s="48"/>
      <c r="AH412" s="48">
        <v>42837</v>
      </c>
      <c r="AI412" s="49"/>
      <c r="AJ412" s="50">
        <v>42838</v>
      </c>
      <c r="AK412" s="50" t="s">
        <v>4991</v>
      </c>
      <c r="AL412" s="51">
        <v>42835</v>
      </c>
    </row>
    <row r="413" spans="1:38" x14ac:dyDescent="0.15">
      <c r="A413" s="35">
        <v>51665979</v>
      </c>
      <c r="B413" s="40" t="s">
        <v>5096</v>
      </c>
      <c r="C413" s="40" t="s">
        <v>5097</v>
      </c>
      <c r="D413" s="35" t="s">
        <v>5098</v>
      </c>
      <c r="E413" s="35" t="s">
        <v>5099</v>
      </c>
      <c r="F413" s="35" t="s">
        <v>5100</v>
      </c>
      <c r="G413" s="35"/>
      <c r="H413" s="41" t="s">
        <v>149</v>
      </c>
      <c r="I413" s="41"/>
      <c r="J413" s="41" t="s">
        <v>4588</v>
      </c>
      <c r="K413" s="35" t="s">
        <v>284</v>
      </c>
      <c r="L413" s="42" t="s">
        <v>2745</v>
      </c>
      <c r="M413" s="42" t="s">
        <v>4043</v>
      </c>
      <c r="N413" s="35" t="s">
        <v>496</v>
      </c>
      <c r="O413" s="41" t="s">
        <v>640</v>
      </c>
      <c r="P413" s="35" t="s">
        <v>62</v>
      </c>
      <c r="Q413" s="41"/>
      <c r="R413" s="41"/>
      <c r="S413" s="43">
        <v>42779</v>
      </c>
      <c r="T413" s="43">
        <v>42821</v>
      </c>
      <c r="U413" s="44">
        <v>42835</v>
      </c>
      <c r="V413" s="45">
        <v>6624418</v>
      </c>
      <c r="W413" s="46" t="s">
        <v>5101</v>
      </c>
      <c r="X413" s="47" t="s">
        <v>5102</v>
      </c>
      <c r="Y413" s="47" t="s">
        <v>579</v>
      </c>
      <c r="Z413" s="47"/>
      <c r="AA413" s="47"/>
      <c r="AB413" s="47"/>
      <c r="AC413" s="47"/>
      <c r="AD413" s="47" t="s">
        <v>46</v>
      </c>
      <c r="AE413" s="46" t="s">
        <v>5103</v>
      </c>
      <c r="AF413" s="46"/>
      <c r="AG413" s="48"/>
      <c r="AH413" s="48">
        <v>42837</v>
      </c>
      <c r="AI413" s="49"/>
      <c r="AJ413" s="50">
        <v>42838</v>
      </c>
      <c r="AK413" s="50" t="s">
        <v>4991</v>
      </c>
      <c r="AL413" s="51">
        <v>42835</v>
      </c>
    </row>
    <row r="414" spans="1:38" x14ac:dyDescent="0.15">
      <c r="A414" s="35">
        <v>51577880</v>
      </c>
      <c r="B414" s="40" t="s">
        <v>5104</v>
      </c>
      <c r="C414" s="40" t="s">
        <v>5105</v>
      </c>
      <c r="D414" s="35" t="s">
        <v>5106</v>
      </c>
      <c r="E414" s="35" t="s">
        <v>850</v>
      </c>
      <c r="F414" s="35"/>
      <c r="G414" s="35"/>
      <c r="H414" s="41" t="s">
        <v>2578</v>
      </c>
      <c r="I414" s="41"/>
      <c r="J414" s="41" t="s">
        <v>4550</v>
      </c>
      <c r="K414" s="35" t="s">
        <v>284</v>
      </c>
      <c r="L414" s="42" t="s">
        <v>59</v>
      </c>
      <c r="M414" s="42" t="s">
        <v>4043</v>
      </c>
      <c r="N414" s="35" t="s">
        <v>496</v>
      </c>
      <c r="O414" s="41" t="s">
        <v>61</v>
      </c>
      <c r="P414" s="35" t="s">
        <v>62</v>
      </c>
      <c r="Q414" s="41"/>
      <c r="R414" s="41"/>
      <c r="S414" s="43">
        <v>42250</v>
      </c>
      <c r="T414" s="43"/>
      <c r="U414" s="44">
        <v>42324</v>
      </c>
      <c r="V414" s="45">
        <v>6634065</v>
      </c>
      <c r="W414" s="46" t="s">
        <v>5107</v>
      </c>
      <c r="X414" s="47" t="s">
        <v>5108</v>
      </c>
      <c r="Y414" s="47">
        <v>12113</v>
      </c>
      <c r="Z414" s="47"/>
      <c r="AA414" s="47"/>
      <c r="AB414" s="47"/>
      <c r="AC414" s="47"/>
      <c r="AD414" s="47" t="s">
        <v>46</v>
      </c>
      <c r="AE414" s="46" t="s">
        <v>5109</v>
      </c>
      <c r="AF414" s="46"/>
      <c r="AG414" s="48"/>
      <c r="AH414" s="48">
        <v>42837</v>
      </c>
      <c r="AI414" s="49"/>
      <c r="AJ414" s="50">
        <v>42838</v>
      </c>
      <c r="AK414" s="50" t="s">
        <v>4991</v>
      </c>
      <c r="AL414" s="51">
        <v>42835</v>
      </c>
    </row>
    <row r="415" spans="1:38" x14ac:dyDescent="0.15">
      <c r="A415" s="35">
        <v>51560972</v>
      </c>
      <c r="B415" s="40" t="s">
        <v>5110</v>
      </c>
      <c r="C415" s="40" t="s">
        <v>5111</v>
      </c>
      <c r="D415" s="35" t="s">
        <v>5112</v>
      </c>
      <c r="E415" s="35" t="s">
        <v>5113</v>
      </c>
      <c r="F415" s="35"/>
      <c r="G415" s="35"/>
      <c r="H415" s="41" t="s">
        <v>2938</v>
      </c>
      <c r="I415" s="41"/>
      <c r="J415" s="41" t="s">
        <v>2938</v>
      </c>
      <c r="K415" s="35" t="s">
        <v>284</v>
      </c>
      <c r="L415" s="42" t="s">
        <v>2907</v>
      </c>
      <c r="M415" s="42" t="s">
        <v>38</v>
      </c>
      <c r="N415" s="35" t="s">
        <v>151</v>
      </c>
      <c r="O415" s="41" t="s">
        <v>71</v>
      </c>
      <c r="P415" s="35" t="s">
        <v>62</v>
      </c>
      <c r="Q415" s="41"/>
      <c r="R415" s="41"/>
      <c r="S415" s="43">
        <v>42079</v>
      </c>
      <c r="T415" s="43"/>
      <c r="U415" s="44">
        <v>42205</v>
      </c>
      <c r="V415" s="45">
        <v>6634140</v>
      </c>
      <c r="W415" s="46" t="s">
        <v>5114</v>
      </c>
      <c r="X415" s="47" t="s">
        <v>5115</v>
      </c>
      <c r="Y415" s="47" t="s">
        <v>579</v>
      </c>
      <c r="Z415" s="47"/>
      <c r="AA415" s="47"/>
      <c r="AB415" s="47"/>
      <c r="AC415" s="47"/>
      <c r="AD415" s="47" t="s">
        <v>46</v>
      </c>
      <c r="AE415" s="46" t="s">
        <v>5116</v>
      </c>
      <c r="AF415" s="46"/>
      <c r="AG415" s="48"/>
      <c r="AH415" s="48">
        <v>42837</v>
      </c>
      <c r="AI415" s="49"/>
      <c r="AJ415" s="50">
        <v>42838</v>
      </c>
      <c r="AK415" s="50" t="s">
        <v>4991</v>
      </c>
      <c r="AL415" s="51">
        <v>42835</v>
      </c>
    </row>
    <row r="416" spans="1:38" x14ac:dyDescent="0.15">
      <c r="A416" s="35">
        <v>51577884</v>
      </c>
      <c r="B416" s="40" t="s">
        <v>5117</v>
      </c>
      <c r="C416" s="40" t="s">
        <v>5118</v>
      </c>
      <c r="D416" s="35" t="s">
        <v>5119</v>
      </c>
      <c r="E416" s="35" t="s">
        <v>5120</v>
      </c>
      <c r="F416" s="35"/>
      <c r="G416" s="35"/>
      <c r="H416" s="41" t="s">
        <v>2657</v>
      </c>
      <c r="I416" s="41"/>
      <c r="J416" s="41" t="s">
        <v>69</v>
      </c>
      <c r="K416" s="35" t="s">
        <v>58</v>
      </c>
      <c r="L416" s="42" t="s">
        <v>59</v>
      </c>
      <c r="M416" s="42" t="s">
        <v>4043</v>
      </c>
      <c r="N416" s="35" t="s">
        <v>334</v>
      </c>
      <c r="O416" s="41" t="s">
        <v>61</v>
      </c>
      <c r="P416" s="35" t="s">
        <v>72</v>
      </c>
      <c r="Q416" s="41"/>
      <c r="R416" s="41"/>
      <c r="S416" s="43">
        <v>42250</v>
      </c>
      <c r="T416" s="43"/>
      <c r="U416" s="44">
        <v>42310</v>
      </c>
      <c r="V416" s="45">
        <v>6634285</v>
      </c>
      <c r="W416" s="46" t="s">
        <v>5121</v>
      </c>
      <c r="X416" s="47" t="s">
        <v>5122</v>
      </c>
      <c r="Y416" s="47">
        <v>69054</v>
      </c>
      <c r="Z416" s="47"/>
      <c r="AA416" s="47"/>
      <c r="AB416" s="47"/>
      <c r="AC416" s="47"/>
      <c r="AD416" s="47" t="s">
        <v>46</v>
      </c>
      <c r="AE416" s="46" t="s">
        <v>5123</v>
      </c>
      <c r="AF416" s="46" t="s">
        <v>5124</v>
      </c>
      <c r="AG416" s="48"/>
      <c r="AH416" s="48">
        <v>42836</v>
      </c>
      <c r="AI416" s="49"/>
      <c r="AJ416" s="50">
        <v>42837</v>
      </c>
      <c r="AK416" s="50" t="s">
        <v>4991</v>
      </c>
      <c r="AL416" s="51">
        <v>42835</v>
      </c>
    </row>
    <row r="417" spans="1:38" x14ac:dyDescent="0.15">
      <c r="A417" s="35">
        <v>51643398</v>
      </c>
      <c r="B417" s="40" t="s">
        <v>5125</v>
      </c>
      <c r="C417" s="40" t="s">
        <v>5126</v>
      </c>
      <c r="D417" s="35" t="s">
        <v>5127</v>
      </c>
      <c r="E417" s="35" t="s">
        <v>5128</v>
      </c>
      <c r="F417" s="35" t="s">
        <v>5129</v>
      </c>
      <c r="G417" s="35"/>
      <c r="H417" s="41" t="s">
        <v>2673</v>
      </c>
      <c r="I417" s="41"/>
      <c r="J417" s="41" t="s">
        <v>69</v>
      </c>
      <c r="K417" s="35" t="s">
        <v>284</v>
      </c>
      <c r="L417" s="42" t="s">
        <v>59</v>
      </c>
      <c r="M417" s="42" t="s">
        <v>4043</v>
      </c>
      <c r="N417" s="35" t="s">
        <v>334</v>
      </c>
      <c r="O417" s="41" t="s">
        <v>315</v>
      </c>
      <c r="P417" s="35"/>
      <c r="Q417" s="41"/>
      <c r="R417" s="41"/>
      <c r="S417" s="43" t="s">
        <v>4801</v>
      </c>
      <c r="T417" s="43">
        <v>42737</v>
      </c>
      <c r="U417" s="44">
        <v>42385</v>
      </c>
      <c r="V417" s="45">
        <v>6634153</v>
      </c>
      <c r="W417" s="46" t="s">
        <v>5130</v>
      </c>
      <c r="X417" s="47" t="s">
        <v>5131</v>
      </c>
      <c r="Y417" s="47" t="s">
        <v>579</v>
      </c>
      <c r="Z417" s="47"/>
      <c r="AA417" s="47"/>
      <c r="AB417" s="47"/>
      <c r="AC417" s="47"/>
      <c r="AD417" s="47" t="s">
        <v>46</v>
      </c>
      <c r="AE417" s="46" t="s">
        <v>5132</v>
      </c>
      <c r="AF417" s="46"/>
      <c r="AG417" s="48"/>
      <c r="AH417" s="48">
        <v>42840</v>
      </c>
      <c r="AI417" s="49"/>
      <c r="AJ417" s="50">
        <v>42841</v>
      </c>
      <c r="AK417" s="50" t="s">
        <v>4991</v>
      </c>
      <c r="AL417" s="51">
        <v>42835</v>
      </c>
    </row>
    <row r="418" spans="1:38" x14ac:dyDescent="0.15">
      <c r="A418" s="35">
        <v>51643110</v>
      </c>
      <c r="B418" s="40" t="s">
        <v>5133</v>
      </c>
      <c r="C418" s="40" t="s">
        <v>5134</v>
      </c>
      <c r="D418" s="35" t="s">
        <v>5135</v>
      </c>
      <c r="E418" s="35" t="s">
        <v>5136</v>
      </c>
      <c r="F418" s="35" t="s">
        <v>5137</v>
      </c>
      <c r="G418" s="35"/>
      <c r="H418" s="41" t="s">
        <v>2938</v>
      </c>
      <c r="I418" s="41"/>
      <c r="J418" s="41" t="s">
        <v>2938</v>
      </c>
      <c r="K418" s="35" t="s">
        <v>284</v>
      </c>
      <c r="L418" s="42" t="s">
        <v>2907</v>
      </c>
      <c r="M418" s="42" t="s">
        <v>1080</v>
      </c>
      <c r="N418" s="35"/>
      <c r="O418" s="41" t="s">
        <v>315</v>
      </c>
      <c r="P418" s="35"/>
      <c r="Q418" s="41"/>
      <c r="R418" s="41"/>
      <c r="S418" s="43">
        <v>42699</v>
      </c>
      <c r="T418" s="43"/>
      <c r="U418" s="44">
        <v>42385</v>
      </c>
      <c r="V418" s="45">
        <v>6634189</v>
      </c>
      <c r="W418" s="46" t="s">
        <v>5138</v>
      </c>
      <c r="X418" s="47" t="s">
        <v>5139</v>
      </c>
      <c r="Y418" s="47" t="s">
        <v>579</v>
      </c>
      <c r="Z418" s="47"/>
      <c r="AA418" s="47"/>
      <c r="AB418" s="47"/>
      <c r="AC418" s="47"/>
      <c r="AD418" s="47" t="s">
        <v>46</v>
      </c>
      <c r="AE418" s="46" t="s">
        <v>5140</v>
      </c>
      <c r="AF418" s="46"/>
      <c r="AG418" s="48"/>
      <c r="AH418" s="48">
        <v>42843</v>
      </c>
      <c r="AI418" s="49"/>
      <c r="AJ418" s="50">
        <v>42844</v>
      </c>
      <c r="AK418" s="50" t="s">
        <v>4991</v>
      </c>
      <c r="AL418" s="51">
        <v>42842</v>
      </c>
    </row>
    <row r="419" spans="1:38" x14ac:dyDescent="0.15">
      <c r="A419" s="35">
        <v>51665978</v>
      </c>
      <c r="B419" s="40" t="s">
        <v>5141</v>
      </c>
      <c r="C419" s="40" t="s">
        <v>5142</v>
      </c>
      <c r="D419" s="35" t="s">
        <v>5143</v>
      </c>
      <c r="E419" s="35" t="s">
        <v>5144</v>
      </c>
      <c r="F419" s="35" t="s">
        <v>5145</v>
      </c>
      <c r="G419" s="35"/>
      <c r="H419" s="41" t="s">
        <v>149</v>
      </c>
      <c r="I419" s="41"/>
      <c r="J419" s="41" t="s">
        <v>4588</v>
      </c>
      <c r="K419" s="35" t="s">
        <v>284</v>
      </c>
      <c r="L419" s="42" t="s">
        <v>2745</v>
      </c>
      <c r="M419" s="42" t="s">
        <v>4043</v>
      </c>
      <c r="N419" s="35" t="s">
        <v>496</v>
      </c>
      <c r="O419" s="41" t="s">
        <v>640</v>
      </c>
      <c r="P419" s="35" t="s">
        <v>62</v>
      </c>
      <c r="Q419" s="41"/>
      <c r="R419" s="41"/>
      <c r="S419" s="43">
        <v>42779</v>
      </c>
      <c r="T419" s="43">
        <v>42821</v>
      </c>
      <c r="U419" s="44">
        <v>42835</v>
      </c>
      <c r="V419" s="45">
        <v>6624419</v>
      </c>
      <c r="W419" s="46" t="s">
        <v>5146</v>
      </c>
      <c r="X419" s="47" t="s">
        <v>5147</v>
      </c>
      <c r="Y419" s="47" t="s">
        <v>579</v>
      </c>
      <c r="Z419" s="47"/>
      <c r="AA419" s="47"/>
      <c r="AB419" s="47"/>
      <c r="AC419" s="47"/>
      <c r="AD419" s="47" t="s">
        <v>46</v>
      </c>
      <c r="AE419" s="46" t="s">
        <v>5148</v>
      </c>
      <c r="AF419" s="46"/>
      <c r="AG419" s="48"/>
      <c r="AH419" s="48">
        <v>42843</v>
      </c>
      <c r="AI419" s="49"/>
      <c r="AJ419" s="50">
        <v>42844</v>
      </c>
      <c r="AK419" s="50" t="s">
        <v>4991</v>
      </c>
      <c r="AL419" s="51">
        <v>42842</v>
      </c>
    </row>
    <row r="420" spans="1:38" x14ac:dyDescent="0.15">
      <c r="A420" s="35">
        <v>51643109</v>
      </c>
      <c r="B420" s="40" t="s">
        <v>5149</v>
      </c>
      <c r="C420" s="40" t="s">
        <v>5150</v>
      </c>
      <c r="D420" s="35" t="s">
        <v>5151</v>
      </c>
      <c r="E420" s="35" t="s">
        <v>5152</v>
      </c>
      <c r="F420" s="35" t="s">
        <v>5153</v>
      </c>
      <c r="G420" s="35"/>
      <c r="H420" s="41" t="s">
        <v>149</v>
      </c>
      <c r="I420" s="41"/>
      <c r="J420" s="41" t="s">
        <v>4588</v>
      </c>
      <c r="K420" s="35" t="s">
        <v>284</v>
      </c>
      <c r="L420" s="42" t="s">
        <v>59</v>
      </c>
      <c r="M420" s="42" t="s">
        <v>38</v>
      </c>
      <c r="N420" s="35" t="s">
        <v>496</v>
      </c>
      <c r="O420" s="41" t="s">
        <v>437</v>
      </c>
      <c r="P420" s="35" t="s">
        <v>62</v>
      </c>
      <c r="Q420" s="41"/>
      <c r="R420" s="41"/>
      <c r="S420" s="43"/>
      <c r="T420" s="43">
        <v>42737</v>
      </c>
      <c r="U420" s="44">
        <v>42399</v>
      </c>
      <c r="V420" s="45">
        <v>6634012</v>
      </c>
      <c r="W420" s="46" t="s">
        <v>5154</v>
      </c>
      <c r="X420" s="47" t="s">
        <v>5155</v>
      </c>
      <c r="Y420" s="47" t="s">
        <v>579</v>
      </c>
      <c r="Z420" s="47"/>
      <c r="AA420" s="47"/>
      <c r="AB420" s="47"/>
      <c r="AC420" s="47"/>
      <c r="AD420" s="47" t="s">
        <v>46</v>
      </c>
      <c r="AE420" s="46" t="s">
        <v>5156</v>
      </c>
      <c r="AF420" s="46"/>
      <c r="AG420" s="48"/>
      <c r="AH420" s="48">
        <v>42843</v>
      </c>
      <c r="AI420" s="49"/>
      <c r="AJ420" s="50">
        <v>42844</v>
      </c>
      <c r="AK420" s="50" t="s">
        <v>4991</v>
      </c>
      <c r="AL420" s="51">
        <v>42842</v>
      </c>
    </row>
    <row r="421" spans="1:38" x14ac:dyDescent="0.15">
      <c r="A421" s="35">
        <v>51667493</v>
      </c>
      <c r="B421" s="40" t="s">
        <v>5157</v>
      </c>
      <c r="C421" s="40" t="s">
        <v>5158</v>
      </c>
      <c r="D421" s="35" t="s">
        <v>5159</v>
      </c>
      <c r="E421" s="35" t="s">
        <v>5160</v>
      </c>
      <c r="F421" s="35"/>
      <c r="G421" s="35"/>
      <c r="H421" s="41" t="s">
        <v>2578</v>
      </c>
      <c r="I421" s="41"/>
      <c r="J421" s="41" t="s">
        <v>5161</v>
      </c>
      <c r="K421" s="35" t="s">
        <v>284</v>
      </c>
      <c r="L421" s="42" t="s">
        <v>59</v>
      </c>
      <c r="M421" s="42" t="s">
        <v>38</v>
      </c>
      <c r="N421" s="35" t="s">
        <v>5162</v>
      </c>
      <c r="O421" s="41" t="s">
        <v>295</v>
      </c>
      <c r="P421" s="35" t="s">
        <v>62</v>
      </c>
      <c r="Q421" s="41"/>
      <c r="R421" s="41"/>
      <c r="S421" s="43"/>
      <c r="T421" s="43">
        <v>42828</v>
      </c>
      <c r="U421" s="44">
        <v>42842</v>
      </c>
      <c r="V421" s="45">
        <v>6624432</v>
      </c>
      <c r="W421" s="46" t="s">
        <v>5163</v>
      </c>
      <c r="X421" s="47" t="s">
        <v>5164</v>
      </c>
      <c r="Y421" s="47" t="s">
        <v>579</v>
      </c>
      <c r="Z421" s="47"/>
      <c r="AA421" s="47"/>
      <c r="AB421" s="47"/>
      <c r="AC421" s="47"/>
      <c r="AD421" s="47" t="s">
        <v>46</v>
      </c>
      <c r="AE421" s="46" t="s">
        <v>5165</v>
      </c>
      <c r="AF421" s="46"/>
      <c r="AG421" s="48"/>
      <c r="AH421" s="48">
        <v>42850</v>
      </c>
      <c r="AI421" s="49"/>
      <c r="AJ421" s="50">
        <v>42851</v>
      </c>
      <c r="AK421" s="50" t="s">
        <v>4991</v>
      </c>
      <c r="AL421" s="51">
        <v>42849</v>
      </c>
    </row>
    <row r="422" spans="1:38" x14ac:dyDescent="0.15">
      <c r="A422" s="35">
        <v>51637928</v>
      </c>
      <c r="B422" s="40" t="s">
        <v>5166</v>
      </c>
      <c r="C422" s="40" t="s">
        <v>5167</v>
      </c>
      <c r="D422" s="35" t="s">
        <v>5168</v>
      </c>
      <c r="E422" s="35" t="s">
        <v>5169</v>
      </c>
      <c r="F422" s="35" t="s">
        <v>5170</v>
      </c>
      <c r="G422" s="35"/>
      <c r="H422" s="41" t="s">
        <v>4042</v>
      </c>
      <c r="I422" s="41"/>
      <c r="J422" s="41" t="s">
        <v>2729</v>
      </c>
      <c r="K422" s="35" t="s">
        <v>284</v>
      </c>
      <c r="L422" s="42" t="s">
        <v>59</v>
      </c>
      <c r="M422" s="42" t="s">
        <v>38</v>
      </c>
      <c r="N422" s="35" t="s">
        <v>151</v>
      </c>
      <c r="O422" s="41" t="s">
        <v>585</v>
      </c>
      <c r="P422" s="35" t="s">
        <v>62</v>
      </c>
      <c r="Q422" s="41"/>
      <c r="R422" s="41"/>
      <c r="S422" s="43">
        <v>42664</v>
      </c>
      <c r="T422" s="43">
        <v>42702</v>
      </c>
      <c r="U422" s="44">
        <v>42723</v>
      </c>
      <c r="V422" s="45">
        <v>6624391</v>
      </c>
      <c r="W422" s="46" t="s">
        <v>5171</v>
      </c>
      <c r="X422" s="47" t="s">
        <v>5172</v>
      </c>
      <c r="Y422" s="47">
        <v>69137</v>
      </c>
      <c r="Z422" s="47"/>
      <c r="AA422" s="47"/>
      <c r="AB422" s="47"/>
      <c r="AC422" s="47"/>
      <c r="AD422" s="47" t="s">
        <v>46</v>
      </c>
      <c r="AE422" s="46" t="s">
        <v>5173</v>
      </c>
      <c r="AF422" s="46"/>
      <c r="AG422" s="48"/>
      <c r="AH422" s="48">
        <v>42846</v>
      </c>
      <c r="AI422" s="49"/>
      <c r="AJ422" s="50">
        <v>42849</v>
      </c>
      <c r="AK422" s="50" t="s">
        <v>4991</v>
      </c>
      <c r="AL422" s="51">
        <v>42849</v>
      </c>
    </row>
    <row r="423" spans="1:38" x14ac:dyDescent="0.15">
      <c r="A423" s="35">
        <v>51665980</v>
      </c>
      <c r="B423" s="40" t="s">
        <v>5174</v>
      </c>
      <c r="C423" s="40" t="s">
        <v>5175</v>
      </c>
      <c r="D423" s="35" t="s">
        <v>5176</v>
      </c>
      <c r="E423" s="35" t="s">
        <v>5177</v>
      </c>
      <c r="F423" s="35" t="s">
        <v>5178</v>
      </c>
      <c r="G423" s="35"/>
      <c r="H423" s="41" t="s">
        <v>2938</v>
      </c>
      <c r="I423" s="41"/>
      <c r="J423" s="41" t="s">
        <v>2938</v>
      </c>
      <c r="K423" s="35" t="s">
        <v>284</v>
      </c>
      <c r="L423" s="42" t="s">
        <v>2907</v>
      </c>
      <c r="M423" s="42" t="s">
        <v>38</v>
      </c>
      <c r="N423" s="35" t="s">
        <v>151</v>
      </c>
      <c r="O423" s="41" t="s">
        <v>640</v>
      </c>
      <c r="P423" s="35" t="s">
        <v>62</v>
      </c>
      <c r="Q423" s="41"/>
      <c r="R423" s="41"/>
      <c r="S423" s="43">
        <v>42779</v>
      </c>
      <c r="T423" s="43">
        <v>42821</v>
      </c>
      <c r="U423" s="44">
        <v>42835</v>
      </c>
      <c r="V423" s="45">
        <v>6624421</v>
      </c>
      <c r="W423" s="46" t="s">
        <v>5179</v>
      </c>
      <c r="X423" s="47" t="s">
        <v>5180</v>
      </c>
      <c r="Y423" s="47" t="s">
        <v>579</v>
      </c>
      <c r="Z423" s="47"/>
      <c r="AA423" s="47"/>
      <c r="AB423" s="47"/>
      <c r="AC423" s="47"/>
      <c r="AD423" s="47" t="s">
        <v>46</v>
      </c>
      <c r="AE423" s="46" t="s">
        <v>5181</v>
      </c>
      <c r="AF423" s="46"/>
      <c r="AG423" s="48"/>
      <c r="AH423" s="48">
        <v>42851</v>
      </c>
      <c r="AI423" s="49"/>
      <c r="AJ423" s="50">
        <v>42852</v>
      </c>
      <c r="AK423" s="50" t="s">
        <v>4991</v>
      </c>
      <c r="AL423" s="51">
        <v>42849</v>
      </c>
    </row>
    <row r="424" spans="1:38" x14ac:dyDescent="0.15">
      <c r="A424" s="35">
        <v>51578659</v>
      </c>
      <c r="B424" s="40" t="s">
        <v>5182</v>
      </c>
      <c r="C424" s="40" t="s">
        <v>5183</v>
      </c>
      <c r="D424" s="35" t="s">
        <v>5184</v>
      </c>
      <c r="E424" s="35" t="s">
        <v>5185</v>
      </c>
      <c r="F424" s="35"/>
      <c r="G424" s="35"/>
      <c r="H424" s="41" t="s">
        <v>2666</v>
      </c>
      <c r="I424" s="41"/>
      <c r="J424" s="41" t="s">
        <v>69</v>
      </c>
      <c r="K424" s="35" t="s">
        <v>284</v>
      </c>
      <c r="L424" s="42" t="s">
        <v>59</v>
      </c>
      <c r="M424" s="42" t="s">
        <v>38</v>
      </c>
      <c r="N424" s="35" t="s">
        <v>334</v>
      </c>
      <c r="O424" s="41" t="s">
        <v>61</v>
      </c>
      <c r="P424" s="35" t="s">
        <v>72</v>
      </c>
      <c r="Q424" s="41"/>
      <c r="R424" s="41"/>
      <c r="S424" s="43">
        <v>42257</v>
      </c>
      <c r="T424" s="43"/>
      <c r="U424" s="44">
        <v>42310</v>
      </c>
      <c r="V424" s="45">
        <v>6634297</v>
      </c>
      <c r="W424" s="46" t="s">
        <v>5186</v>
      </c>
      <c r="X424" s="47" t="s">
        <v>5187</v>
      </c>
      <c r="Y424" s="47">
        <v>69026</v>
      </c>
      <c r="Z424" s="47"/>
      <c r="AA424" s="47"/>
      <c r="AB424" s="47"/>
      <c r="AC424" s="47"/>
      <c r="AD424" s="47" t="s">
        <v>46</v>
      </c>
      <c r="AE424" s="46" t="s">
        <v>5188</v>
      </c>
      <c r="AF424" s="46" t="s">
        <v>5189</v>
      </c>
      <c r="AG424" s="48"/>
      <c r="AH424" s="48">
        <v>42852</v>
      </c>
      <c r="AI424" s="49"/>
      <c r="AJ424" s="50">
        <v>42853</v>
      </c>
      <c r="AK424" s="50" t="s">
        <v>4991</v>
      </c>
      <c r="AL424" s="51">
        <v>42849</v>
      </c>
    </row>
    <row r="425" spans="1:38" x14ac:dyDescent="0.15">
      <c r="A425" s="35">
        <v>51662317</v>
      </c>
      <c r="B425" s="40" t="s">
        <v>5190</v>
      </c>
      <c r="C425" s="40" t="s">
        <v>5191</v>
      </c>
      <c r="D425" s="35" t="s">
        <v>5192</v>
      </c>
      <c r="E425" s="35" t="s">
        <v>5193</v>
      </c>
      <c r="F425" s="35" t="s">
        <v>2873</v>
      </c>
      <c r="G425" s="35"/>
      <c r="H425" s="41" t="s">
        <v>4337</v>
      </c>
      <c r="I425" s="41"/>
      <c r="J425" s="41" t="s">
        <v>559</v>
      </c>
      <c r="K425" s="35" t="s">
        <v>284</v>
      </c>
      <c r="L425" s="42" t="s">
        <v>59</v>
      </c>
      <c r="M425" s="42" t="s">
        <v>4043</v>
      </c>
      <c r="N425" s="35" t="s">
        <v>3110</v>
      </c>
      <c r="O425" s="41" t="s">
        <v>188</v>
      </c>
      <c r="P425" s="35" t="s">
        <v>62</v>
      </c>
      <c r="Q425" s="41"/>
      <c r="R425" s="41"/>
      <c r="S425" s="43"/>
      <c r="T425" s="43">
        <v>42807</v>
      </c>
      <c r="U425" s="44"/>
      <c r="V425" s="45">
        <v>6624401</v>
      </c>
      <c r="W425" s="46" t="s">
        <v>5194</v>
      </c>
      <c r="X425" s="47" t="s">
        <v>5195</v>
      </c>
      <c r="Y425" s="47" t="s">
        <v>579</v>
      </c>
      <c r="Z425" s="47"/>
      <c r="AA425" s="47"/>
      <c r="AB425" s="47"/>
      <c r="AC425" s="47"/>
      <c r="AD425" s="47" t="s">
        <v>4226</v>
      </c>
      <c r="AE425" s="46" t="s">
        <v>5196</v>
      </c>
      <c r="AF425" s="46"/>
      <c r="AG425" s="48">
        <v>42851</v>
      </c>
      <c r="AH425" s="48">
        <v>42858</v>
      </c>
      <c r="AI425" s="49"/>
      <c r="AJ425" s="50">
        <v>42859</v>
      </c>
      <c r="AK425" s="50" t="s">
        <v>5197</v>
      </c>
      <c r="AL425" s="51">
        <v>42856</v>
      </c>
    </row>
    <row r="426" spans="1:38" x14ac:dyDescent="0.15">
      <c r="A426" s="35">
        <v>51662321</v>
      </c>
      <c r="B426" s="40" t="s">
        <v>5198</v>
      </c>
      <c r="C426" s="40" t="s">
        <v>5199</v>
      </c>
      <c r="D426" s="35" t="s">
        <v>5200</v>
      </c>
      <c r="E426" s="35" t="s">
        <v>5201</v>
      </c>
      <c r="F426" s="35" t="s">
        <v>5202</v>
      </c>
      <c r="G426" s="35"/>
      <c r="H426" s="41" t="s">
        <v>3589</v>
      </c>
      <c r="I426" s="41"/>
      <c r="J426" s="41" t="s">
        <v>2938</v>
      </c>
      <c r="K426" s="35" t="s">
        <v>284</v>
      </c>
      <c r="L426" s="42" t="s">
        <v>2907</v>
      </c>
      <c r="M426" s="42" t="s">
        <v>3811</v>
      </c>
      <c r="N426" s="35"/>
      <c r="O426" s="41" t="s">
        <v>704</v>
      </c>
      <c r="P426" s="35" t="s">
        <v>62</v>
      </c>
      <c r="Q426" s="41"/>
      <c r="R426" s="41"/>
      <c r="S426" s="43"/>
      <c r="T426" s="43">
        <v>42807</v>
      </c>
      <c r="U426" s="44"/>
      <c r="V426" s="45">
        <v>6624406</v>
      </c>
      <c r="W426" s="46" t="s">
        <v>5203</v>
      </c>
      <c r="X426" s="47" t="s">
        <v>5204</v>
      </c>
      <c r="Y426" s="47" t="s">
        <v>579</v>
      </c>
      <c r="Z426" s="47"/>
      <c r="AA426" s="47"/>
      <c r="AB426" s="47"/>
      <c r="AC426" s="47"/>
      <c r="AD426" s="47" t="s">
        <v>46</v>
      </c>
      <c r="AE426" s="46" t="s">
        <v>5205</v>
      </c>
      <c r="AF426" s="46"/>
      <c r="AG426" s="48"/>
      <c r="AH426" s="48">
        <v>42863</v>
      </c>
      <c r="AI426" s="49"/>
      <c r="AJ426" s="50">
        <v>42864</v>
      </c>
      <c r="AK426" s="50" t="s">
        <v>5197</v>
      </c>
      <c r="AL426" s="51">
        <v>42863</v>
      </c>
    </row>
    <row r="427" spans="1:38" x14ac:dyDescent="0.15">
      <c r="A427" s="35">
        <v>51662744</v>
      </c>
      <c r="B427" s="40" t="s">
        <v>5206</v>
      </c>
      <c r="C427" s="40" t="s">
        <v>5207</v>
      </c>
      <c r="D427" s="35" t="s">
        <v>5208</v>
      </c>
      <c r="E427" s="35" t="s">
        <v>3199</v>
      </c>
      <c r="F427" s="35" t="s">
        <v>5209</v>
      </c>
      <c r="G427" s="35"/>
      <c r="H427" s="41" t="s">
        <v>2578</v>
      </c>
      <c r="I427" s="41"/>
      <c r="J427" s="41" t="s">
        <v>5161</v>
      </c>
      <c r="K427" s="35" t="s">
        <v>284</v>
      </c>
      <c r="L427" s="42" t="s">
        <v>59</v>
      </c>
      <c r="M427" s="42" t="s">
        <v>38</v>
      </c>
      <c r="N427" s="35" t="s">
        <v>5162</v>
      </c>
      <c r="O427" s="41" t="s">
        <v>295</v>
      </c>
      <c r="P427" s="35" t="s">
        <v>62</v>
      </c>
      <c r="Q427" s="41"/>
      <c r="R427" s="41"/>
      <c r="S427" s="43">
        <v>42779</v>
      </c>
      <c r="T427" s="43">
        <v>42828</v>
      </c>
      <c r="U427" s="44">
        <v>42842</v>
      </c>
      <c r="V427" s="45">
        <v>6624423</v>
      </c>
      <c r="W427" s="46" t="s">
        <v>5210</v>
      </c>
      <c r="X427" s="47" t="s">
        <v>5211</v>
      </c>
      <c r="Y427" s="47" t="s">
        <v>579</v>
      </c>
      <c r="Z427" s="47"/>
      <c r="AA427" s="47"/>
      <c r="AB427" s="47"/>
      <c r="AC427" s="47"/>
      <c r="AD427" s="47" t="s">
        <v>46</v>
      </c>
      <c r="AE427" s="46" t="s">
        <v>5212</v>
      </c>
      <c r="AF427" s="46"/>
      <c r="AG427" s="48"/>
      <c r="AH427" s="48">
        <v>42863</v>
      </c>
      <c r="AI427" s="49"/>
      <c r="AJ427" s="50">
        <v>42864</v>
      </c>
      <c r="AK427" s="50" t="s">
        <v>5197</v>
      </c>
      <c r="AL427" s="51">
        <v>42863</v>
      </c>
    </row>
    <row r="428" spans="1:38" x14ac:dyDescent="0.15">
      <c r="A428" s="35">
        <v>51575794</v>
      </c>
      <c r="B428" s="40" t="s">
        <v>5213</v>
      </c>
      <c r="C428" s="40" t="s">
        <v>5214</v>
      </c>
      <c r="D428" s="35" t="s">
        <v>5215</v>
      </c>
      <c r="E428" s="35" t="s">
        <v>5216</v>
      </c>
      <c r="F428" s="35"/>
      <c r="G428" s="35"/>
      <c r="H428" s="41" t="s">
        <v>3383</v>
      </c>
      <c r="I428" s="41"/>
      <c r="J428" s="41" t="s">
        <v>2658</v>
      </c>
      <c r="K428" s="35" t="s">
        <v>284</v>
      </c>
      <c r="L428" s="42" t="s">
        <v>59</v>
      </c>
      <c r="M428" s="42" t="s">
        <v>38</v>
      </c>
      <c r="N428" s="35" t="s">
        <v>151</v>
      </c>
      <c r="O428" s="41" t="s">
        <v>131</v>
      </c>
      <c r="P428" s="35" t="s">
        <v>62</v>
      </c>
      <c r="Q428" s="41"/>
      <c r="R428" s="41"/>
      <c r="S428" s="43">
        <v>42229</v>
      </c>
      <c r="T428" s="43">
        <v>42860</v>
      </c>
      <c r="U428" s="44">
        <v>42317</v>
      </c>
      <c r="V428" s="45">
        <v>6634048</v>
      </c>
      <c r="W428" s="46" t="s">
        <v>5217</v>
      </c>
      <c r="X428" s="47" t="s">
        <v>5218</v>
      </c>
      <c r="Y428" s="47">
        <v>69123</v>
      </c>
      <c r="Z428" s="47"/>
      <c r="AA428" s="47"/>
      <c r="AB428" s="47"/>
      <c r="AC428" s="47"/>
      <c r="AD428" s="47" t="s">
        <v>46</v>
      </c>
      <c r="AE428" s="46" t="s">
        <v>5219</v>
      </c>
      <c r="AF428" s="46"/>
      <c r="AG428" s="48"/>
      <c r="AH428" s="48">
        <v>42866</v>
      </c>
      <c r="AI428" s="49"/>
      <c r="AJ428" s="50">
        <v>42867</v>
      </c>
      <c r="AK428" s="50" t="s">
        <v>5197</v>
      </c>
      <c r="AL428" s="51">
        <v>42863</v>
      </c>
    </row>
    <row r="429" spans="1:38" x14ac:dyDescent="0.15">
      <c r="A429" s="35">
        <v>51637917</v>
      </c>
      <c r="B429" s="40" t="s">
        <v>5220</v>
      </c>
      <c r="C429" s="40" t="s">
        <v>5221</v>
      </c>
      <c r="D429" s="35" t="s">
        <v>5159</v>
      </c>
      <c r="E429" s="35" t="s">
        <v>5222</v>
      </c>
      <c r="F429" s="35" t="s">
        <v>5223</v>
      </c>
      <c r="G429" s="35"/>
      <c r="H429" s="41" t="s">
        <v>2657</v>
      </c>
      <c r="I429" s="41"/>
      <c r="J429" s="41" t="s">
        <v>69</v>
      </c>
      <c r="K429" s="35" t="s">
        <v>284</v>
      </c>
      <c r="L429" s="42" t="s">
        <v>59</v>
      </c>
      <c r="M429" s="42" t="s">
        <v>4043</v>
      </c>
      <c r="N429" s="35" t="s">
        <v>334</v>
      </c>
      <c r="O429" s="41" t="s">
        <v>585</v>
      </c>
      <c r="P429" s="35" t="s">
        <v>72</v>
      </c>
      <c r="Q429" s="41"/>
      <c r="R429" s="41"/>
      <c r="S429" s="43">
        <v>42664</v>
      </c>
      <c r="T429" s="43">
        <v>42702</v>
      </c>
      <c r="U429" s="44">
        <v>42723</v>
      </c>
      <c r="V429" s="45">
        <v>6624383</v>
      </c>
      <c r="W429" s="46" t="s">
        <v>5224</v>
      </c>
      <c r="X429" s="47" t="s">
        <v>5225</v>
      </c>
      <c r="Y429" s="47" t="s">
        <v>579</v>
      </c>
      <c r="Z429" s="47"/>
      <c r="AA429" s="47"/>
      <c r="AB429" s="47"/>
      <c r="AC429" s="47"/>
      <c r="AD429" s="47" t="s">
        <v>46</v>
      </c>
      <c r="AE429" s="46" t="s">
        <v>5226</v>
      </c>
      <c r="AF429" s="46"/>
      <c r="AG429" s="48">
        <v>42851</v>
      </c>
      <c r="AH429" s="48">
        <v>42865</v>
      </c>
      <c r="AI429" s="49"/>
      <c r="AJ429" s="50">
        <v>42866</v>
      </c>
      <c r="AK429" s="50" t="s">
        <v>5197</v>
      </c>
      <c r="AL429" s="51">
        <v>42863</v>
      </c>
    </row>
    <row r="430" spans="1:38" x14ac:dyDescent="0.15">
      <c r="A430" s="35">
        <v>51585707</v>
      </c>
      <c r="B430" s="40" t="s">
        <v>5227</v>
      </c>
      <c r="C430" s="40" t="s">
        <v>5228</v>
      </c>
      <c r="D430" s="35" t="s">
        <v>5229</v>
      </c>
      <c r="E430" s="35" t="s">
        <v>5230</v>
      </c>
      <c r="F430" s="35"/>
      <c r="G430" s="35"/>
      <c r="H430" s="41" t="s">
        <v>145</v>
      </c>
      <c r="I430" s="41"/>
      <c r="J430" s="41" t="s">
        <v>150</v>
      </c>
      <c r="K430" s="35" t="s">
        <v>284</v>
      </c>
      <c r="L430" s="42" t="s">
        <v>59</v>
      </c>
      <c r="M430" s="42" t="s">
        <v>38</v>
      </c>
      <c r="N430" s="35" t="s">
        <v>92</v>
      </c>
      <c r="O430" s="41" t="s">
        <v>93</v>
      </c>
      <c r="P430" s="35" t="s">
        <v>62</v>
      </c>
      <c r="Q430" s="41"/>
      <c r="R430" s="41"/>
      <c r="S430" s="43">
        <v>42324</v>
      </c>
      <c r="T430" s="43"/>
      <c r="U430" s="44"/>
      <c r="V430" s="45">
        <v>6624056</v>
      </c>
      <c r="W430" s="46" t="s">
        <v>5231</v>
      </c>
      <c r="X430" s="47" t="s">
        <v>5232</v>
      </c>
      <c r="Y430" s="47" t="s">
        <v>579</v>
      </c>
      <c r="Z430" s="47"/>
      <c r="AA430" s="47"/>
      <c r="AB430" s="47"/>
      <c r="AC430" s="47"/>
      <c r="AD430" s="47" t="s">
        <v>4226</v>
      </c>
      <c r="AE430" s="46" t="s">
        <v>5233</v>
      </c>
      <c r="AF430" s="46"/>
      <c r="AG430" s="48"/>
      <c r="AH430" s="48">
        <v>42867</v>
      </c>
      <c r="AI430" s="49"/>
      <c r="AJ430" s="50">
        <v>42870</v>
      </c>
      <c r="AK430" s="50" t="s">
        <v>5197</v>
      </c>
      <c r="AL430" s="51">
        <v>42870</v>
      </c>
    </row>
    <row r="431" spans="1:38" x14ac:dyDescent="0.15">
      <c r="A431" s="35">
        <v>51643389</v>
      </c>
      <c r="B431" s="40" t="s">
        <v>5234</v>
      </c>
      <c r="C431" s="40" t="s">
        <v>5235</v>
      </c>
      <c r="D431" s="35" t="s">
        <v>5236</v>
      </c>
      <c r="E431" s="35" t="s">
        <v>5237</v>
      </c>
      <c r="F431" s="35" t="s">
        <v>5238</v>
      </c>
      <c r="G431" s="35"/>
      <c r="H431" s="41" t="s">
        <v>149</v>
      </c>
      <c r="I431" s="41"/>
      <c r="J431" s="41" t="s">
        <v>4588</v>
      </c>
      <c r="K431" s="35" t="s">
        <v>284</v>
      </c>
      <c r="L431" s="42" t="s">
        <v>59</v>
      </c>
      <c r="M431" s="42" t="s">
        <v>38</v>
      </c>
      <c r="N431" s="35" t="s">
        <v>496</v>
      </c>
      <c r="O431" s="41" t="s">
        <v>437</v>
      </c>
      <c r="P431" s="35" t="s">
        <v>62</v>
      </c>
      <c r="Q431" s="41"/>
      <c r="R431" s="41"/>
      <c r="S431" s="43"/>
      <c r="T431" s="43">
        <v>42737</v>
      </c>
      <c r="U431" s="44">
        <v>42399</v>
      </c>
      <c r="V431" s="45">
        <v>6634007</v>
      </c>
      <c r="W431" s="46" t="s">
        <v>5239</v>
      </c>
      <c r="X431" s="47" t="s">
        <v>5240</v>
      </c>
      <c r="Y431" s="47" t="s">
        <v>579</v>
      </c>
      <c r="Z431" s="47"/>
      <c r="AA431" s="47"/>
      <c r="AB431" s="47"/>
      <c r="AC431" s="47"/>
      <c r="AD431" s="47" t="s">
        <v>46</v>
      </c>
      <c r="AE431" s="46" t="s">
        <v>5241</v>
      </c>
      <c r="AF431" s="46"/>
      <c r="AG431" s="48"/>
      <c r="AH431" s="48">
        <v>42871</v>
      </c>
      <c r="AI431" s="49"/>
      <c r="AJ431" s="50">
        <v>42872</v>
      </c>
      <c r="AK431" s="50" t="s">
        <v>5197</v>
      </c>
      <c r="AL431" s="51">
        <v>42870</v>
      </c>
    </row>
    <row r="432" spans="1:38" x14ac:dyDescent="0.15">
      <c r="A432" s="35">
        <v>51609009</v>
      </c>
      <c r="B432" s="40" t="s">
        <v>5242</v>
      </c>
      <c r="C432" s="40" t="s">
        <v>5243</v>
      </c>
      <c r="D432" s="35" t="s">
        <v>5244</v>
      </c>
      <c r="E432" s="35" t="s">
        <v>5245</v>
      </c>
      <c r="F432" s="35"/>
      <c r="G432" s="35"/>
      <c r="H432" s="41" t="s">
        <v>2657</v>
      </c>
      <c r="I432" s="41"/>
      <c r="J432" s="41" t="s">
        <v>69</v>
      </c>
      <c r="K432" s="35" t="s">
        <v>284</v>
      </c>
      <c r="L432" s="42" t="s">
        <v>59</v>
      </c>
      <c r="M432" s="42" t="s">
        <v>38</v>
      </c>
      <c r="N432" s="35" t="s">
        <v>334</v>
      </c>
      <c r="O432" s="41" t="s">
        <v>344</v>
      </c>
      <c r="P432" s="35" t="s">
        <v>72</v>
      </c>
      <c r="Q432" s="41"/>
      <c r="R432" s="41"/>
      <c r="S432" s="43">
        <v>42488</v>
      </c>
      <c r="T432" s="43">
        <v>42527</v>
      </c>
      <c r="U432" s="44">
        <v>42541</v>
      </c>
      <c r="V432" s="45">
        <v>6624250</v>
      </c>
      <c r="W432" s="46" t="s">
        <v>5246</v>
      </c>
      <c r="X432" s="47" t="s">
        <v>5247</v>
      </c>
      <c r="Y432" s="47">
        <v>69040</v>
      </c>
      <c r="Z432" s="47"/>
      <c r="AA432" s="47"/>
      <c r="AB432" s="47"/>
      <c r="AC432" s="47"/>
      <c r="AD432" s="47" t="s">
        <v>46</v>
      </c>
      <c r="AE432" s="46" t="s">
        <v>5248</v>
      </c>
      <c r="AF432" s="46"/>
      <c r="AG432" s="48"/>
      <c r="AH432" s="48">
        <v>42870</v>
      </c>
      <c r="AI432" s="49"/>
      <c r="AJ432" s="50">
        <v>42871</v>
      </c>
      <c r="AK432" s="50" t="s">
        <v>5197</v>
      </c>
      <c r="AL432" s="51">
        <v>42870</v>
      </c>
    </row>
    <row r="433" spans="1:38" x14ac:dyDescent="0.15">
      <c r="A433" s="35">
        <v>51561925</v>
      </c>
      <c r="B433" s="40" t="s">
        <v>5249</v>
      </c>
      <c r="C433" s="40" t="s">
        <v>5250</v>
      </c>
      <c r="D433" s="35" t="s">
        <v>849</v>
      </c>
      <c r="E433" s="35" t="s">
        <v>5251</v>
      </c>
      <c r="F433" s="35"/>
      <c r="G433" s="35"/>
      <c r="H433" s="41" t="s">
        <v>2657</v>
      </c>
      <c r="I433" s="41"/>
      <c r="J433" s="41" t="s">
        <v>69</v>
      </c>
      <c r="K433" s="35" t="s">
        <v>284</v>
      </c>
      <c r="L433" s="42" t="s">
        <v>59</v>
      </c>
      <c r="M433" s="42" t="s">
        <v>38</v>
      </c>
      <c r="N433" s="35" t="s">
        <v>334</v>
      </c>
      <c r="O433" s="41" t="s">
        <v>93</v>
      </c>
      <c r="P433" s="35" t="s">
        <v>72</v>
      </c>
      <c r="Q433" s="41"/>
      <c r="R433" s="41"/>
      <c r="S433" s="43">
        <v>42138</v>
      </c>
      <c r="T433" s="43"/>
      <c r="U433" s="44">
        <v>42191</v>
      </c>
      <c r="V433" s="45">
        <v>6634146</v>
      </c>
      <c r="W433" s="46" t="s">
        <v>5252</v>
      </c>
      <c r="X433" s="47" t="s">
        <v>5253</v>
      </c>
      <c r="Y433" s="47">
        <v>69077</v>
      </c>
      <c r="Z433" s="47"/>
      <c r="AA433" s="47"/>
      <c r="AB433" s="47"/>
      <c r="AC433" s="47"/>
      <c r="AD433" s="47" t="s">
        <v>46</v>
      </c>
      <c r="AE433" s="46" t="s">
        <v>5254</v>
      </c>
      <c r="AF433" s="46" t="s">
        <v>5255</v>
      </c>
      <c r="AG433" s="48"/>
      <c r="AH433" s="48">
        <v>42870</v>
      </c>
      <c r="AI433" s="49"/>
      <c r="AJ433" s="50">
        <v>42871</v>
      </c>
      <c r="AK433" s="50" t="s">
        <v>5197</v>
      </c>
      <c r="AL433" s="51">
        <v>42870</v>
      </c>
    </row>
    <row r="434" spans="1:38" x14ac:dyDescent="0.15">
      <c r="A434" s="35">
        <v>51637921</v>
      </c>
      <c r="B434" s="40" t="s">
        <v>5256</v>
      </c>
      <c r="C434" s="40" t="s">
        <v>5257</v>
      </c>
      <c r="D434" s="35" t="s">
        <v>5258</v>
      </c>
      <c r="E434" s="35" t="s">
        <v>5259</v>
      </c>
      <c r="F434" s="35" t="s">
        <v>5260</v>
      </c>
      <c r="G434" s="35"/>
      <c r="H434" s="41" t="s">
        <v>2657</v>
      </c>
      <c r="I434" s="41"/>
      <c r="J434" s="41" t="s">
        <v>69</v>
      </c>
      <c r="K434" s="35" t="s">
        <v>284</v>
      </c>
      <c r="L434" s="42" t="s">
        <v>2745</v>
      </c>
      <c r="M434" s="42" t="s">
        <v>4043</v>
      </c>
      <c r="N434" s="35" t="s">
        <v>334</v>
      </c>
      <c r="O434" s="41" t="s">
        <v>437</v>
      </c>
      <c r="P434" s="35" t="s">
        <v>72</v>
      </c>
      <c r="Q434" s="41"/>
      <c r="R434" s="41"/>
      <c r="S434" s="43">
        <v>42664</v>
      </c>
      <c r="T434" s="43">
        <v>42860</v>
      </c>
      <c r="U434" s="44">
        <v>42864</v>
      </c>
      <c r="V434" s="45">
        <v>6624388</v>
      </c>
      <c r="W434" s="46" t="s">
        <v>5261</v>
      </c>
      <c r="X434" s="47" t="s">
        <v>5262</v>
      </c>
      <c r="Y434" s="47">
        <v>69136</v>
      </c>
      <c r="Z434" s="47"/>
      <c r="AA434" s="47"/>
      <c r="AB434" s="47"/>
      <c r="AC434" s="47"/>
      <c r="AD434" s="47" t="s">
        <v>46</v>
      </c>
      <c r="AE434" s="46" t="s">
        <v>5263</v>
      </c>
      <c r="AF434" s="46"/>
      <c r="AG434" s="48">
        <v>42867</v>
      </c>
      <c r="AH434" s="48">
        <v>42871</v>
      </c>
      <c r="AI434" s="49"/>
      <c r="AJ434" s="50">
        <v>42872</v>
      </c>
      <c r="AK434" s="50" t="s">
        <v>5197</v>
      </c>
      <c r="AL434" s="51">
        <v>42870</v>
      </c>
    </row>
    <row r="435" spans="1:38" x14ac:dyDescent="0.15">
      <c r="A435" s="35">
        <v>51610866</v>
      </c>
      <c r="B435" s="40" t="s">
        <v>5264</v>
      </c>
      <c r="C435" s="40" t="s">
        <v>5265</v>
      </c>
      <c r="D435" s="35" t="s">
        <v>5266</v>
      </c>
      <c r="E435" s="35" t="s">
        <v>239</v>
      </c>
      <c r="F435" s="35"/>
      <c r="G435" s="35"/>
      <c r="H435" s="41" t="s">
        <v>2673</v>
      </c>
      <c r="I435" s="41"/>
      <c r="J435" s="41" t="s">
        <v>69</v>
      </c>
      <c r="K435" s="35" t="s">
        <v>58</v>
      </c>
      <c r="L435" s="42" t="s">
        <v>59</v>
      </c>
      <c r="M435" s="42" t="s">
        <v>38</v>
      </c>
      <c r="N435" s="35" t="s">
        <v>334</v>
      </c>
      <c r="O435" s="41" t="s">
        <v>344</v>
      </c>
      <c r="P435" s="35" t="s">
        <v>72</v>
      </c>
      <c r="Q435" s="41"/>
      <c r="R435" s="41"/>
      <c r="S435" s="43">
        <v>42489</v>
      </c>
      <c r="T435" s="43">
        <v>42527</v>
      </c>
      <c r="U435" s="44">
        <v>42541</v>
      </c>
      <c r="V435" s="45">
        <v>6624264</v>
      </c>
      <c r="W435" s="46" t="s">
        <v>5267</v>
      </c>
      <c r="X435" s="47" t="s">
        <v>5268</v>
      </c>
      <c r="Y435" s="47">
        <v>69073</v>
      </c>
      <c r="Z435" s="47"/>
      <c r="AA435" s="47"/>
      <c r="AB435" s="47"/>
      <c r="AC435" s="47"/>
      <c r="AD435" s="47" t="s">
        <v>46</v>
      </c>
      <c r="AE435" s="46" t="s">
        <v>5269</v>
      </c>
      <c r="AF435" s="46"/>
      <c r="AG435" s="48"/>
      <c r="AH435" s="48">
        <v>42870</v>
      </c>
      <c r="AI435" s="49"/>
      <c r="AJ435" s="50">
        <v>42871</v>
      </c>
      <c r="AK435" s="50" t="s">
        <v>5197</v>
      </c>
      <c r="AL435" s="51">
        <v>42870</v>
      </c>
    </row>
    <row r="436" spans="1:38" x14ac:dyDescent="0.15">
      <c r="A436" s="35">
        <v>51578657</v>
      </c>
      <c r="B436" s="40" t="s">
        <v>5270</v>
      </c>
      <c r="C436" s="40" t="s">
        <v>5271</v>
      </c>
      <c r="D436" s="35" t="s">
        <v>5272</v>
      </c>
      <c r="E436" s="35" t="s">
        <v>992</v>
      </c>
      <c r="F436" s="35"/>
      <c r="G436" s="35"/>
      <c r="H436" s="41" t="s">
        <v>2657</v>
      </c>
      <c r="I436" s="41"/>
      <c r="J436" s="41" t="s">
        <v>69</v>
      </c>
      <c r="K436" s="35" t="s">
        <v>58</v>
      </c>
      <c r="L436" s="42" t="s">
        <v>59</v>
      </c>
      <c r="M436" s="42" t="s">
        <v>38</v>
      </c>
      <c r="N436" s="35" t="s">
        <v>334</v>
      </c>
      <c r="O436" s="41" t="s">
        <v>61</v>
      </c>
      <c r="P436" s="35" t="s">
        <v>72</v>
      </c>
      <c r="Q436" s="41"/>
      <c r="R436" s="41"/>
      <c r="S436" s="43">
        <v>42257</v>
      </c>
      <c r="T436" s="43"/>
      <c r="U436" s="44">
        <v>42310</v>
      </c>
      <c r="V436" s="45">
        <v>6634003</v>
      </c>
      <c r="W436" s="46" t="s">
        <v>5273</v>
      </c>
      <c r="X436" s="47" t="s">
        <v>5274</v>
      </c>
      <c r="Y436" s="47">
        <v>69034</v>
      </c>
      <c r="Z436" s="47"/>
      <c r="AA436" s="47"/>
      <c r="AB436" s="47"/>
      <c r="AC436" s="47"/>
      <c r="AD436" s="47" t="s">
        <v>46</v>
      </c>
      <c r="AE436" s="46" t="s">
        <v>5275</v>
      </c>
      <c r="AF436" s="46" t="s">
        <v>5276</v>
      </c>
      <c r="AG436" s="48"/>
      <c r="AH436" s="48">
        <v>42871</v>
      </c>
      <c r="AI436" s="49"/>
      <c r="AJ436" s="50">
        <v>42872</v>
      </c>
      <c r="AK436" s="50" t="s">
        <v>5197</v>
      </c>
      <c r="AL436" s="51">
        <v>42870</v>
      </c>
    </row>
    <row r="437" spans="1:38" x14ac:dyDescent="0.15">
      <c r="A437" s="35">
        <v>51598999</v>
      </c>
      <c r="B437" s="40" t="s">
        <v>5277</v>
      </c>
      <c r="C437" s="40" t="s">
        <v>5278</v>
      </c>
      <c r="D437" s="35" t="s">
        <v>5279</v>
      </c>
      <c r="E437" s="35" t="s">
        <v>5280</v>
      </c>
      <c r="F437" s="35"/>
      <c r="G437" s="35"/>
      <c r="H437" s="41" t="s">
        <v>2673</v>
      </c>
      <c r="I437" s="41"/>
      <c r="J437" s="41" t="s">
        <v>69</v>
      </c>
      <c r="K437" s="35" t="s">
        <v>284</v>
      </c>
      <c r="L437" s="42" t="s">
        <v>59</v>
      </c>
      <c r="M437" s="42" t="s">
        <v>38</v>
      </c>
      <c r="N437" s="35" t="s">
        <v>334</v>
      </c>
      <c r="O437" s="41" t="s">
        <v>361</v>
      </c>
      <c r="P437" s="35" t="s">
        <v>72</v>
      </c>
      <c r="Q437" s="41"/>
      <c r="R437" s="41"/>
      <c r="S437" s="43">
        <v>42432</v>
      </c>
      <c r="T437" s="43">
        <v>42485</v>
      </c>
      <c r="U437" s="44">
        <v>42506</v>
      </c>
      <c r="V437" s="45">
        <v>6624167</v>
      </c>
      <c r="W437" s="46" t="s">
        <v>5281</v>
      </c>
      <c r="X437" s="47" t="s">
        <v>5282</v>
      </c>
      <c r="Y437" s="47">
        <v>69105</v>
      </c>
      <c r="Z437" s="47"/>
      <c r="AA437" s="47"/>
      <c r="AB437" s="47"/>
      <c r="AC437" s="47"/>
      <c r="AD437" s="47" t="s">
        <v>46</v>
      </c>
      <c r="AE437" s="46" t="s">
        <v>5283</v>
      </c>
      <c r="AF437" s="46"/>
      <c r="AG437" s="48"/>
      <c r="AH437" s="48">
        <v>42872</v>
      </c>
      <c r="AI437" s="49"/>
      <c r="AJ437" s="50">
        <v>42873</v>
      </c>
      <c r="AK437" s="50" t="s">
        <v>5197</v>
      </c>
      <c r="AL437" s="51">
        <v>42870</v>
      </c>
    </row>
    <row r="438" spans="1:38" x14ac:dyDescent="0.15">
      <c r="A438" s="35">
        <v>51598993</v>
      </c>
      <c r="B438" s="40" t="s">
        <v>5284</v>
      </c>
      <c r="C438" s="40" t="s">
        <v>5285</v>
      </c>
      <c r="D438" s="35" t="s">
        <v>5286</v>
      </c>
      <c r="E438" s="35" t="s">
        <v>5287</v>
      </c>
      <c r="F438" s="35"/>
      <c r="G438" s="35"/>
      <c r="H438" s="41" t="s">
        <v>3612</v>
      </c>
      <c r="I438" s="41"/>
      <c r="J438" s="41" t="s">
        <v>69</v>
      </c>
      <c r="K438" s="35" t="s">
        <v>58</v>
      </c>
      <c r="L438" s="42" t="s">
        <v>59</v>
      </c>
      <c r="M438" s="42" t="s">
        <v>4043</v>
      </c>
      <c r="N438" s="35" t="s">
        <v>5288</v>
      </c>
      <c r="O438" s="41" t="s">
        <v>704</v>
      </c>
      <c r="P438" s="35" t="s">
        <v>62</v>
      </c>
      <c r="Q438" s="41"/>
      <c r="R438" s="41"/>
      <c r="S438" s="43">
        <v>42432</v>
      </c>
      <c r="T438" s="43">
        <v>42562</v>
      </c>
      <c r="U438" s="44">
        <v>42583</v>
      </c>
      <c r="V438" s="45">
        <v>6624203</v>
      </c>
      <c r="W438" s="46" t="s">
        <v>5289</v>
      </c>
      <c r="X438" s="47" t="s">
        <v>5290</v>
      </c>
      <c r="Y438" s="47" t="s">
        <v>579</v>
      </c>
      <c r="Z438" s="47"/>
      <c r="AA438" s="47"/>
      <c r="AB438" s="47"/>
      <c r="AC438" s="47"/>
      <c r="AD438" s="47" t="s">
        <v>46</v>
      </c>
      <c r="AE438" s="46" t="s">
        <v>5291</v>
      </c>
      <c r="AF438" s="46"/>
      <c r="AG438" s="48">
        <v>42853</v>
      </c>
      <c r="AH438" s="48">
        <v>42873</v>
      </c>
      <c r="AI438" s="49" t="s">
        <v>5292</v>
      </c>
      <c r="AJ438" s="50">
        <v>42874</v>
      </c>
      <c r="AK438" s="50" t="s">
        <v>5197</v>
      </c>
      <c r="AL438" s="51">
        <v>42870</v>
      </c>
    </row>
    <row r="439" spans="1:38" x14ac:dyDescent="0.15">
      <c r="A439" s="35">
        <v>51615821</v>
      </c>
      <c r="B439" s="40" t="s">
        <v>5293</v>
      </c>
      <c r="C439" s="40" t="s">
        <v>5294</v>
      </c>
      <c r="D439" s="35" t="s">
        <v>5295</v>
      </c>
      <c r="E439" s="35" t="s">
        <v>3619</v>
      </c>
      <c r="F439" s="35"/>
      <c r="G439" s="35"/>
      <c r="H439" s="41" t="s">
        <v>3516</v>
      </c>
      <c r="I439" s="41"/>
      <c r="J439" s="41" t="s">
        <v>150</v>
      </c>
      <c r="K439" s="35" t="s">
        <v>284</v>
      </c>
      <c r="L439" s="42" t="s">
        <v>59</v>
      </c>
      <c r="M439" s="42" t="s">
        <v>38</v>
      </c>
      <c r="N439" s="35" t="s">
        <v>3110</v>
      </c>
      <c r="O439" s="41" t="s">
        <v>131</v>
      </c>
      <c r="P439" s="35" t="s">
        <v>62</v>
      </c>
      <c r="Q439" s="41"/>
      <c r="R439" s="41"/>
      <c r="S439" s="43">
        <v>42539</v>
      </c>
      <c r="T439" s="43">
        <v>42576</v>
      </c>
      <c r="U439" s="44">
        <v>42597</v>
      </c>
      <c r="V439" s="45">
        <v>6624342</v>
      </c>
      <c r="W439" s="46" t="s">
        <v>5296</v>
      </c>
      <c r="X439" s="47" t="s">
        <v>5297</v>
      </c>
      <c r="Y439" s="47" t="s">
        <v>579</v>
      </c>
      <c r="Z439" s="47"/>
      <c r="AA439" s="47"/>
      <c r="AB439" s="47"/>
      <c r="AC439" s="47"/>
      <c r="AD439" s="47" t="s">
        <v>4226</v>
      </c>
      <c r="AE439" s="46" t="s">
        <v>5298</v>
      </c>
      <c r="AF439" s="46" t="s">
        <v>5299</v>
      </c>
      <c r="AG439" s="48"/>
      <c r="AH439" s="48">
        <v>42874</v>
      </c>
      <c r="AI439" s="49"/>
      <c r="AJ439" s="50">
        <v>42877</v>
      </c>
      <c r="AK439" s="50" t="s">
        <v>5197</v>
      </c>
      <c r="AL439" s="51">
        <v>42877</v>
      </c>
    </row>
    <row r="440" spans="1:38" x14ac:dyDescent="0.15">
      <c r="A440" s="35">
        <v>51607277</v>
      </c>
      <c r="B440" s="40" t="s">
        <v>5300</v>
      </c>
      <c r="C440" s="40" t="s">
        <v>5301</v>
      </c>
      <c r="D440" s="35" t="s">
        <v>5302</v>
      </c>
      <c r="E440" s="35" t="s">
        <v>1068</v>
      </c>
      <c r="F440" s="35"/>
      <c r="G440" s="35"/>
      <c r="H440" s="41" t="s">
        <v>2657</v>
      </c>
      <c r="I440" s="41"/>
      <c r="J440" s="41" t="s">
        <v>69</v>
      </c>
      <c r="K440" s="35" t="s">
        <v>58</v>
      </c>
      <c r="L440" s="42" t="s">
        <v>59</v>
      </c>
      <c r="M440" s="42" t="s">
        <v>38</v>
      </c>
      <c r="N440" s="35" t="s">
        <v>334</v>
      </c>
      <c r="O440" s="41" t="s">
        <v>437</v>
      </c>
      <c r="P440" s="35" t="s">
        <v>72</v>
      </c>
      <c r="Q440" s="41"/>
      <c r="R440" s="41"/>
      <c r="S440" s="43">
        <v>42474</v>
      </c>
      <c r="T440" s="43"/>
      <c r="U440" s="44">
        <v>42864</v>
      </c>
      <c r="V440" s="45">
        <v>6624231</v>
      </c>
      <c r="W440" s="46" t="s">
        <v>5303</v>
      </c>
      <c r="X440" s="47" t="s">
        <v>5304</v>
      </c>
      <c r="Y440" s="47">
        <v>69102</v>
      </c>
      <c r="Z440" s="47"/>
      <c r="AA440" s="47"/>
      <c r="AB440" s="47"/>
      <c r="AC440" s="47"/>
      <c r="AD440" s="47" t="s">
        <v>46</v>
      </c>
      <c r="AE440" s="46" t="s">
        <v>5305</v>
      </c>
      <c r="AF440" s="46"/>
      <c r="AG440" s="48">
        <v>42866</v>
      </c>
      <c r="AH440" s="48">
        <v>42874</v>
      </c>
      <c r="AI440" s="49"/>
      <c r="AJ440" s="50">
        <v>42877</v>
      </c>
      <c r="AK440" s="50" t="s">
        <v>5197</v>
      </c>
      <c r="AL440" s="51">
        <v>42877</v>
      </c>
    </row>
    <row r="441" spans="1:38" x14ac:dyDescent="0.15">
      <c r="A441" s="35">
        <v>51664426</v>
      </c>
      <c r="B441" s="40" t="s">
        <v>5306</v>
      </c>
      <c r="C441" s="40" t="s">
        <v>5307</v>
      </c>
      <c r="D441" s="35" t="s">
        <v>5308</v>
      </c>
      <c r="E441" s="35" t="s">
        <v>5309</v>
      </c>
      <c r="F441" s="35" t="s">
        <v>5310</v>
      </c>
      <c r="G441" s="35"/>
      <c r="H441" s="41" t="s">
        <v>149</v>
      </c>
      <c r="I441" s="41"/>
      <c r="J441" s="41" t="s">
        <v>4588</v>
      </c>
      <c r="K441" s="35" t="s">
        <v>284</v>
      </c>
      <c r="L441" s="42" t="s">
        <v>2745</v>
      </c>
      <c r="M441" s="42" t="s">
        <v>4043</v>
      </c>
      <c r="N441" s="35" t="s">
        <v>496</v>
      </c>
      <c r="O441" s="41" t="s">
        <v>640</v>
      </c>
      <c r="P441" s="35" t="s">
        <v>62</v>
      </c>
      <c r="Q441" s="41"/>
      <c r="R441" s="41"/>
      <c r="S441" s="43">
        <v>42779</v>
      </c>
      <c r="T441" s="43">
        <v>42821</v>
      </c>
      <c r="U441" s="44">
        <v>42835</v>
      </c>
      <c r="V441" s="45">
        <v>6624413</v>
      </c>
      <c r="W441" s="46" t="s">
        <v>5311</v>
      </c>
      <c r="X441" s="47" t="s">
        <v>5312</v>
      </c>
      <c r="Y441" s="47" t="s">
        <v>579</v>
      </c>
      <c r="Z441" s="47"/>
      <c r="AA441" s="47"/>
      <c r="AB441" s="47"/>
      <c r="AC441" s="47"/>
      <c r="AD441" s="47" t="s">
        <v>46</v>
      </c>
      <c r="AE441" s="46" t="s">
        <v>5313</v>
      </c>
      <c r="AF441" s="46"/>
      <c r="AG441" s="48">
        <v>42837</v>
      </c>
      <c r="AH441" s="48">
        <v>42873</v>
      </c>
      <c r="AI441" s="49"/>
      <c r="AJ441" s="50">
        <v>42874</v>
      </c>
      <c r="AK441" s="50" t="s">
        <v>5197</v>
      </c>
      <c r="AL441" s="51">
        <v>42870</v>
      </c>
    </row>
    <row r="442" spans="1:38" x14ac:dyDescent="0.15">
      <c r="A442" s="35">
        <v>51582018</v>
      </c>
      <c r="B442" s="40" t="s">
        <v>5314</v>
      </c>
      <c r="C442" s="40" t="s">
        <v>5315</v>
      </c>
      <c r="D442" s="35" t="s">
        <v>5316</v>
      </c>
      <c r="E442" s="35" t="s">
        <v>5317</v>
      </c>
      <c r="F442" s="35"/>
      <c r="G442" s="35"/>
      <c r="H442" s="41" t="s">
        <v>149</v>
      </c>
      <c r="I442" s="41"/>
      <c r="J442" s="41" t="s">
        <v>4588</v>
      </c>
      <c r="K442" s="35" t="s">
        <v>58</v>
      </c>
      <c r="L442" s="42" t="s">
        <v>59</v>
      </c>
      <c r="M442" s="42" t="s">
        <v>4043</v>
      </c>
      <c r="N442" s="35" t="s">
        <v>496</v>
      </c>
      <c r="O442" s="41" t="s">
        <v>131</v>
      </c>
      <c r="P442" s="35" t="s">
        <v>62</v>
      </c>
      <c r="Q442" s="41"/>
      <c r="R442" s="41"/>
      <c r="S442" s="43">
        <v>42293</v>
      </c>
      <c r="T442" s="43"/>
      <c r="U442" s="44">
        <v>42352</v>
      </c>
      <c r="V442" s="45">
        <v>6624031</v>
      </c>
      <c r="W442" s="46" t="s">
        <v>5318</v>
      </c>
      <c r="X442" s="47" t="s">
        <v>5319</v>
      </c>
      <c r="Y442" s="47">
        <v>12131</v>
      </c>
      <c r="Z442" s="47"/>
      <c r="AA442" s="47"/>
      <c r="AB442" s="47"/>
      <c r="AC442" s="47"/>
      <c r="AD442" s="47" t="s">
        <v>46</v>
      </c>
      <c r="AE442" s="46" t="s">
        <v>5320</v>
      </c>
      <c r="AF442" s="46"/>
      <c r="AG442" s="48">
        <v>42857</v>
      </c>
      <c r="AH442" s="48">
        <v>42873</v>
      </c>
      <c r="AI442" s="49"/>
      <c r="AJ442" s="50">
        <v>42874</v>
      </c>
      <c r="AK442" s="50" t="s">
        <v>5197</v>
      </c>
      <c r="AL442" s="51">
        <v>42870</v>
      </c>
    </row>
    <row r="443" spans="1:38" x14ac:dyDescent="0.15">
      <c r="A443" s="35">
        <v>51572497</v>
      </c>
      <c r="B443" s="40" t="s">
        <v>5321</v>
      </c>
      <c r="C443" s="40" t="s">
        <v>4011</v>
      </c>
      <c r="D443" s="35" t="s">
        <v>5322</v>
      </c>
      <c r="E443" s="35" t="s">
        <v>5323</v>
      </c>
      <c r="F443" s="35"/>
      <c r="G443" s="35"/>
      <c r="H443" s="41" t="s">
        <v>4510</v>
      </c>
      <c r="I443" s="41"/>
      <c r="J443" s="41" t="s">
        <v>4511</v>
      </c>
      <c r="K443" s="35" t="s">
        <v>3576</v>
      </c>
      <c r="L443" s="42" t="s">
        <v>37</v>
      </c>
      <c r="M443" s="42" t="s">
        <v>38</v>
      </c>
      <c r="N443" s="35" t="s">
        <v>39</v>
      </c>
      <c r="O443" s="41"/>
      <c r="P443" s="35" t="s">
        <v>39</v>
      </c>
      <c r="Q443" s="41"/>
      <c r="R443" s="41"/>
      <c r="S443" s="43">
        <v>42213</v>
      </c>
      <c r="T443" s="43"/>
      <c r="U443" s="44"/>
      <c r="V443" s="45">
        <v>6624139</v>
      </c>
      <c r="W443" s="46" t="s">
        <v>5324</v>
      </c>
      <c r="X443" s="47" t="s">
        <v>5325</v>
      </c>
      <c r="Y443" s="47" t="s">
        <v>579</v>
      </c>
      <c r="Z443" s="47"/>
      <c r="AA443" s="47"/>
      <c r="AB443" s="47"/>
      <c r="AC443" s="47"/>
      <c r="AD443" s="47" t="s">
        <v>46</v>
      </c>
      <c r="AE443" s="46" t="s">
        <v>5326</v>
      </c>
      <c r="AF443" s="46" t="s">
        <v>5327</v>
      </c>
      <c r="AG443" s="48"/>
      <c r="AH443" s="48">
        <v>42868</v>
      </c>
      <c r="AI443" s="49"/>
      <c r="AJ443" s="50">
        <v>42869</v>
      </c>
      <c r="AK443" s="50" t="s">
        <v>5197</v>
      </c>
      <c r="AL443" s="51">
        <v>42863</v>
      </c>
    </row>
    <row r="444" spans="1:38" x14ac:dyDescent="0.15">
      <c r="A444" s="35">
        <v>51578655</v>
      </c>
      <c r="B444" s="40" t="s">
        <v>5328</v>
      </c>
      <c r="C444" s="40" t="s">
        <v>5329</v>
      </c>
      <c r="D444" s="35" t="s">
        <v>5330</v>
      </c>
      <c r="E444" s="35" t="s">
        <v>1276</v>
      </c>
      <c r="F444" s="35"/>
      <c r="G444" s="35"/>
      <c r="H444" s="41" t="s">
        <v>2666</v>
      </c>
      <c r="I444" s="41"/>
      <c r="J444" s="41" t="s">
        <v>69</v>
      </c>
      <c r="K444" s="35" t="s">
        <v>58</v>
      </c>
      <c r="L444" s="42" t="s">
        <v>59</v>
      </c>
      <c r="M444" s="42" t="s">
        <v>38</v>
      </c>
      <c r="N444" s="35" t="s">
        <v>334</v>
      </c>
      <c r="O444" s="41" t="s">
        <v>61</v>
      </c>
      <c r="P444" s="35" t="s">
        <v>72</v>
      </c>
      <c r="Q444" s="41"/>
      <c r="R444" s="41"/>
      <c r="S444" s="43">
        <v>42257</v>
      </c>
      <c r="T444" s="43"/>
      <c r="U444" s="44">
        <v>42303</v>
      </c>
      <c r="V444" s="45">
        <v>6634292</v>
      </c>
      <c r="W444" s="46" t="s">
        <v>5331</v>
      </c>
      <c r="X444" s="47" t="s">
        <v>5332</v>
      </c>
      <c r="Y444" s="47">
        <v>69028</v>
      </c>
      <c r="Z444" s="47"/>
      <c r="AA444" s="47"/>
      <c r="AB444" s="47"/>
      <c r="AC444" s="47"/>
      <c r="AD444" s="47" t="s">
        <v>46</v>
      </c>
      <c r="AE444" s="46" t="s">
        <v>5333</v>
      </c>
      <c r="AF444" s="46"/>
      <c r="AG444" s="48"/>
      <c r="AH444" s="48">
        <v>42881</v>
      </c>
      <c r="AI444" s="49"/>
      <c r="AJ444" s="50">
        <v>42884</v>
      </c>
      <c r="AK444" s="50" t="s">
        <v>5197</v>
      </c>
      <c r="AL444" s="51">
        <v>42884</v>
      </c>
    </row>
    <row r="445" spans="1:38" x14ac:dyDescent="0.15">
      <c r="A445" s="35">
        <v>51547585</v>
      </c>
      <c r="B445" s="40" t="s">
        <v>5334</v>
      </c>
      <c r="C445" s="40" t="s">
        <v>5335</v>
      </c>
      <c r="D445" s="35" t="s">
        <v>5336</v>
      </c>
      <c r="E445" s="35" t="s">
        <v>3236</v>
      </c>
      <c r="F445" s="35"/>
      <c r="G445" s="35"/>
      <c r="H445" s="41" t="s">
        <v>2598</v>
      </c>
      <c r="I445" s="41"/>
      <c r="J445" s="41" t="s">
        <v>2938</v>
      </c>
      <c r="K445" s="35" t="s">
        <v>284</v>
      </c>
      <c r="L445" s="42" t="s">
        <v>59</v>
      </c>
      <c r="M445" s="42" t="s">
        <v>4043</v>
      </c>
      <c r="N445" s="35" t="s">
        <v>496</v>
      </c>
      <c r="O445" s="41" t="s">
        <v>640</v>
      </c>
      <c r="P445" s="35" t="s">
        <v>62</v>
      </c>
      <c r="Q445" s="41" t="s">
        <v>5337</v>
      </c>
      <c r="R445" s="41"/>
      <c r="S445" s="43">
        <v>42051</v>
      </c>
      <c r="T445" s="43"/>
      <c r="U445" s="44">
        <v>42121</v>
      </c>
      <c r="V445" s="45">
        <v>6634032</v>
      </c>
      <c r="W445" s="46" t="s">
        <v>5338</v>
      </c>
      <c r="X445" s="47" t="s">
        <v>5339</v>
      </c>
      <c r="Y445" s="47" t="s">
        <v>579</v>
      </c>
      <c r="Z445" s="47"/>
      <c r="AA445" s="47"/>
      <c r="AB445" s="47"/>
      <c r="AC445" s="47"/>
      <c r="AD445" s="47" t="s">
        <v>46</v>
      </c>
      <c r="AE445" s="46" t="s">
        <v>5340</v>
      </c>
      <c r="AF445" s="46"/>
      <c r="AG445" s="48">
        <v>42866</v>
      </c>
      <c r="AH445" s="48">
        <v>42881</v>
      </c>
      <c r="AI445" s="49"/>
      <c r="AJ445" s="50">
        <v>42884</v>
      </c>
      <c r="AK445" s="50" t="s">
        <v>5197</v>
      </c>
      <c r="AL445" s="51">
        <v>42884</v>
      </c>
    </row>
    <row r="446" spans="1:38" x14ac:dyDescent="0.15">
      <c r="A446" s="35">
        <v>51574051</v>
      </c>
      <c r="B446" s="40" t="s">
        <v>5341</v>
      </c>
      <c r="C446" s="40" t="s">
        <v>5342</v>
      </c>
      <c r="D446" s="35" t="s">
        <v>5343</v>
      </c>
      <c r="E446" s="35" t="s">
        <v>1121</v>
      </c>
      <c r="F446" s="35"/>
      <c r="G446" s="35"/>
      <c r="H446" s="41" t="s">
        <v>409</v>
      </c>
      <c r="I446" s="41"/>
      <c r="J446" s="41" t="s">
        <v>2658</v>
      </c>
      <c r="K446" s="35" t="s">
        <v>58</v>
      </c>
      <c r="L446" s="42" t="s">
        <v>59</v>
      </c>
      <c r="M446" s="42" t="s">
        <v>38</v>
      </c>
      <c r="N446" s="35" t="s">
        <v>151</v>
      </c>
      <c r="O446" s="41" t="s">
        <v>61</v>
      </c>
      <c r="P446" s="35" t="s">
        <v>62</v>
      </c>
      <c r="Q446" s="41" t="s">
        <v>5337</v>
      </c>
      <c r="R446" s="41"/>
      <c r="S446" s="43">
        <v>42215</v>
      </c>
      <c r="T446" s="43"/>
      <c r="U446" s="44"/>
      <c r="V446" s="45">
        <v>6634263</v>
      </c>
      <c r="W446" s="46" t="s">
        <v>5344</v>
      </c>
      <c r="X446" s="47" t="s">
        <v>5345</v>
      </c>
      <c r="Y446" s="47">
        <v>69106</v>
      </c>
      <c r="Z446" s="47"/>
      <c r="AA446" s="47"/>
      <c r="AB446" s="47"/>
      <c r="AC446" s="47"/>
      <c r="AD446" s="47" t="s">
        <v>46</v>
      </c>
      <c r="AE446" s="46" t="s">
        <v>5346</v>
      </c>
      <c r="AF446" s="46"/>
      <c r="AG446" s="48"/>
      <c r="AH446" s="48">
        <v>42881</v>
      </c>
      <c r="AI446" s="49"/>
      <c r="AJ446" s="50">
        <v>42884</v>
      </c>
      <c r="AK446" s="50" t="s">
        <v>5197</v>
      </c>
      <c r="AL446" s="51">
        <v>42884</v>
      </c>
    </row>
    <row r="447" spans="1:38" x14ac:dyDescent="0.15">
      <c r="A447" s="35">
        <v>51600386</v>
      </c>
      <c r="B447" s="40" t="s">
        <v>5347</v>
      </c>
      <c r="C447" s="40" t="s">
        <v>5348</v>
      </c>
      <c r="D447" s="35" t="s">
        <v>1710</v>
      </c>
      <c r="E447" s="35" t="s">
        <v>5349</v>
      </c>
      <c r="F447" s="35"/>
      <c r="G447" s="35"/>
      <c r="H447" s="41" t="s">
        <v>3509</v>
      </c>
      <c r="I447" s="41"/>
      <c r="J447" s="41" t="s">
        <v>559</v>
      </c>
      <c r="K447" s="35" t="s">
        <v>58</v>
      </c>
      <c r="L447" s="42" t="s">
        <v>59</v>
      </c>
      <c r="M447" s="42" t="s">
        <v>38</v>
      </c>
      <c r="N447" s="35" t="s">
        <v>3110</v>
      </c>
      <c r="O447" s="41" t="s">
        <v>61</v>
      </c>
      <c r="P447" s="35" t="s">
        <v>62</v>
      </c>
      <c r="Q447" s="41" t="s">
        <v>5337</v>
      </c>
      <c r="R447" s="41"/>
      <c r="S447" s="43">
        <v>42446</v>
      </c>
      <c r="T447" s="43">
        <v>42492</v>
      </c>
      <c r="U447" s="44">
        <v>42513</v>
      </c>
      <c r="V447" s="45">
        <v>6624190</v>
      </c>
      <c r="W447" s="46" t="s">
        <v>5350</v>
      </c>
      <c r="X447" s="47" t="s">
        <v>5351</v>
      </c>
      <c r="Y447" s="47" t="s">
        <v>579</v>
      </c>
      <c r="Z447" s="47"/>
      <c r="AA447" s="47"/>
      <c r="AB447" s="47"/>
      <c r="AC447" s="47"/>
      <c r="AD447" s="47" t="s">
        <v>4226</v>
      </c>
      <c r="AE447" s="46" t="s">
        <v>5352</v>
      </c>
      <c r="AF447" s="46"/>
      <c r="AG447" s="48"/>
      <c r="AH447" s="48">
        <v>42886</v>
      </c>
      <c r="AI447" s="49"/>
      <c r="AJ447" s="50">
        <v>42887</v>
      </c>
      <c r="AK447" s="50" t="s">
        <v>5353</v>
      </c>
      <c r="AL447" s="51">
        <v>42884</v>
      </c>
    </row>
    <row r="448" spans="1:38" x14ac:dyDescent="0.15">
      <c r="A448" s="35">
        <v>51560974</v>
      </c>
      <c r="B448" s="40" t="s">
        <v>5354</v>
      </c>
      <c r="C448" s="40" t="s">
        <v>5355</v>
      </c>
      <c r="D448" s="35" t="s">
        <v>5356</v>
      </c>
      <c r="E448" s="35" t="s">
        <v>5357</v>
      </c>
      <c r="F448" s="35"/>
      <c r="G448" s="35"/>
      <c r="H448" s="41" t="s">
        <v>2657</v>
      </c>
      <c r="I448" s="41"/>
      <c r="J448" s="41" t="s">
        <v>69</v>
      </c>
      <c r="K448" s="35" t="s">
        <v>284</v>
      </c>
      <c r="L448" s="42" t="s">
        <v>59</v>
      </c>
      <c r="M448" s="42" t="s">
        <v>38</v>
      </c>
      <c r="N448" s="35" t="s">
        <v>334</v>
      </c>
      <c r="O448" s="41" t="s">
        <v>93</v>
      </c>
      <c r="P448" s="35" t="s">
        <v>72</v>
      </c>
      <c r="Q448" s="41" t="s">
        <v>5337</v>
      </c>
      <c r="R448" s="41"/>
      <c r="S448" s="43">
        <v>42131</v>
      </c>
      <c r="T448" s="43"/>
      <c r="U448" s="44">
        <v>42191</v>
      </c>
      <c r="V448" s="45">
        <v>6634147</v>
      </c>
      <c r="W448" s="46" t="s">
        <v>5358</v>
      </c>
      <c r="X448" s="47" t="s">
        <v>5359</v>
      </c>
      <c r="Y448" s="47">
        <v>69030</v>
      </c>
      <c r="Z448" s="47"/>
      <c r="AA448" s="47"/>
      <c r="AB448" s="47"/>
      <c r="AC448" s="47"/>
      <c r="AD448" s="47" t="s">
        <v>46</v>
      </c>
      <c r="AE448" s="46" t="s">
        <v>5360</v>
      </c>
      <c r="AF448" s="46" t="s">
        <v>5361</v>
      </c>
      <c r="AG448" s="48"/>
      <c r="AH448" s="48">
        <v>42885</v>
      </c>
      <c r="AI448" s="49"/>
      <c r="AJ448" s="50">
        <v>42886</v>
      </c>
      <c r="AK448" s="50" t="s">
        <v>5197</v>
      </c>
      <c r="AL448" s="51">
        <v>42884</v>
      </c>
    </row>
    <row r="449" spans="1:38" x14ac:dyDescent="0.15">
      <c r="A449" s="35">
        <v>51591931</v>
      </c>
      <c r="B449" s="40" t="s">
        <v>5362</v>
      </c>
      <c r="C449" s="40" t="s">
        <v>5363</v>
      </c>
      <c r="D449" s="35" t="s">
        <v>5364</v>
      </c>
      <c r="E449" s="35" t="s">
        <v>5365</v>
      </c>
      <c r="F449" s="35"/>
      <c r="G449" s="35"/>
      <c r="H449" s="41" t="s">
        <v>2759</v>
      </c>
      <c r="I449" s="41"/>
      <c r="J449" s="41" t="s">
        <v>150</v>
      </c>
      <c r="K449" s="35" t="s">
        <v>58</v>
      </c>
      <c r="L449" s="42" t="s">
        <v>59</v>
      </c>
      <c r="M449" s="42" t="s">
        <v>38</v>
      </c>
      <c r="N449" s="35" t="s">
        <v>3110</v>
      </c>
      <c r="O449" s="41" t="s">
        <v>71</v>
      </c>
      <c r="P449" s="35" t="s">
        <v>62</v>
      </c>
      <c r="Q449" s="41" t="s">
        <v>5337</v>
      </c>
      <c r="R449" s="41"/>
      <c r="S449" s="43">
        <v>42377</v>
      </c>
      <c r="T449" s="43">
        <v>42436</v>
      </c>
      <c r="U449" s="44">
        <v>42457</v>
      </c>
      <c r="V449" s="45">
        <v>6624096</v>
      </c>
      <c r="W449" s="46" t="s">
        <v>5366</v>
      </c>
      <c r="X449" s="47" t="s">
        <v>5367</v>
      </c>
      <c r="Y449" s="47" t="s">
        <v>579</v>
      </c>
      <c r="Z449" s="47"/>
      <c r="AA449" s="47"/>
      <c r="AB449" s="47"/>
      <c r="AC449" s="47"/>
      <c r="AD449" s="47" t="s">
        <v>4226</v>
      </c>
      <c r="AE449" s="46" t="s">
        <v>5368</v>
      </c>
      <c r="AF449" s="46"/>
      <c r="AG449" s="48"/>
      <c r="AH449" s="48">
        <v>42886</v>
      </c>
      <c r="AI449" s="49"/>
      <c r="AJ449" s="50">
        <v>42887</v>
      </c>
      <c r="AK449" s="50" t="s">
        <v>5353</v>
      </c>
      <c r="AL449" s="51">
        <v>42884</v>
      </c>
    </row>
    <row r="450" spans="1:38" x14ac:dyDescent="0.15">
      <c r="A450" s="35">
        <v>51643112</v>
      </c>
      <c r="B450" s="40" t="s">
        <v>5369</v>
      </c>
      <c r="C450" s="40" t="s">
        <v>5370</v>
      </c>
      <c r="D450" s="35" t="s">
        <v>5371</v>
      </c>
      <c r="E450" s="35" t="s">
        <v>5372</v>
      </c>
      <c r="F450" s="35" t="s">
        <v>5373</v>
      </c>
      <c r="G450" s="35"/>
      <c r="H450" s="41" t="s">
        <v>2666</v>
      </c>
      <c r="I450" s="41"/>
      <c r="J450" s="41" t="s">
        <v>69</v>
      </c>
      <c r="K450" s="35" t="s">
        <v>284</v>
      </c>
      <c r="L450" s="42" t="s">
        <v>59</v>
      </c>
      <c r="M450" s="42" t="s">
        <v>38</v>
      </c>
      <c r="N450" s="35" t="s">
        <v>334</v>
      </c>
      <c r="O450" s="41" t="s">
        <v>315</v>
      </c>
      <c r="P450" s="35" t="s">
        <v>72</v>
      </c>
      <c r="Q450" s="41" t="s">
        <v>5337</v>
      </c>
      <c r="R450" s="41"/>
      <c r="S450" s="43">
        <v>42699</v>
      </c>
      <c r="T450" s="43">
        <v>42737</v>
      </c>
      <c r="U450" s="44">
        <v>42385</v>
      </c>
      <c r="V450" s="45">
        <v>6634150</v>
      </c>
      <c r="W450" s="46" t="s">
        <v>5374</v>
      </c>
      <c r="X450" s="47" t="s">
        <v>5375</v>
      </c>
      <c r="Y450" s="47" t="s">
        <v>579</v>
      </c>
      <c r="Z450" s="47"/>
      <c r="AA450" s="47"/>
      <c r="AB450" s="47"/>
      <c r="AC450" s="47"/>
      <c r="AD450" s="47" t="s">
        <v>46</v>
      </c>
      <c r="AE450" s="46" t="s">
        <v>5376</v>
      </c>
      <c r="AF450" s="46"/>
      <c r="AG450" s="48"/>
      <c r="AH450" s="48">
        <v>42892</v>
      </c>
      <c r="AI450" s="49"/>
      <c r="AJ450" s="50">
        <v>42893</v>
      </c>
      <c r="AK450" s="50" t="s">
        <v>5353</v>
      </c>
      <c r="AL450" s="51">
        <v>42891</v>
      </c>
    </row>
    <row r="451" spans="1:38" x14ac:dyDescent="0.15">
      <c r="A451" s="35">
        <v>51563832</v>
      </c>
      <c r="B451" s="40" t="s">
        <v>5377</v>
      </c>
      <c r="C451" s="40" t="s">
        <v>5378</v>
      </c>
      <c r="D451" s="35" t="s">
        <v>5379</v>
      </c>
      <c r="E451" s="35" t="s">
        <v>5380</v>
      </c>
      <c r="F451" s="35"/>
      <c r="G451" s="35"/>
      <c r="H451" s="41" t="s">
        <v>2578</v>
      </c>
      <c r="I451" s="41"/>
      <c r="J451" s="41" t="s">
        <v>5161</v>
      </c>
      <c r="K451" s="35" t="s">
        <v>284</v>
      </c>
      <c r="L451" s="42" t="s">
        <v>59</v>
      </c>
      <c r="M451" s="42" t="s">
        <v>38</v>
      </c>
      <c r="N451" s="35" t="s">
        <v>5162</v>
      </c>
      <c r="O451" s="41" t="s">
        <v>163</v>
      </c>
      <c r="P451" s="35" t="s">
        <v>62</v>
      </c>
      <c r="Q451" s="41" t="s">
        <v>5337</v>
      </c>
      <c r="R451" s="41"/>
      <c r="S451" s="43">
        <v>42152</v>
      </c>
      <c r="T451" s="43"/>
      <c r="U451" s="44">
        <v>42205</v>
      </c>
      <c r="V451" s="45">
        <v>6634188</v>
      </c>
      <c r="W451" s="46" t="s">
        <v>5381</v>
      </c>
      <c r="X451" s="47" t="s">
        <v>5382</v>
      </c>
      <c r="Y451" s="47">
        <v>69058</v>
      </c>
      <c r="Z451" s="47"/>
      <c r="AA451" s="47"/>
      <c r="AB451" s="47"/>
      <c r="AC451" s="47"/>
      <c r="AD451" s="47" t="s">
        <v>46</v>
      </c>
      <c r="AE451" s="46" t="s">
        <v>5383</v>
      </c>
      <c r="AF451" s="46" t="s">
        <v>5384</v>
      </c>
      <c r="AG451" s="48"/>
      <c r="AH451" s="48">
        <v>42894</v>
      </c>
      <c r="AI451" s="49"/>
      <c r="AJ451" s="50">
        <v>42895</v>
      </c>
      <c r="AK451" s="50" t="s">
        <v>5353</v>
      </c>
      <c r="AL451" s="51">
        <v>42891</v>
      </c>
    </row>
    <row r="452" spans="1:38" x14ac:dyDescent="0.15">
      <c r="A452" s="35">
        <v>51564577</v>
      </c>
      <c r="B452" s="40" t="s">
        <v>5385</v>
      </c>
      <c r="C452" s="40" t="s">
        <v>5386</v>
      </c>
      <c r="D452" s="35" t="s">
        <v>5387</v>
      </c>
      <c r="E452" s="35" t="s">
        <v>5388</v>
      </c>
      <c r="F452" s="35"/>
      <c r="G452" s="35"/>
      <c r="H452" s="41" t="s">
        <v>2673</v>
      </c>
      <c r="I452" s="41"/>
      <c r="J452" s="41" t="s">
        <v>69</v>
      </c>
      <c r="K452" s="35" t="s">
        <v>284</v>
      </c>
      <c r="L452" s="42" t="s">
        <v>59</v>
      </c>
      <c r="M452" s="42" t="s">
        <v>38</v>
      </c>
      <c r="N452" s="35" t="s">
        <v>334</v>
      </c>
      <c r="O452" s="41" t="s">
        <v>163</v>
      </c>
      <c r="P452" s="35" t="s">
        <v>72</v>
      </c>
      <c r="Q452" s="41" t="s">
        <v>5337</v>
      </c>
      <c r="R452" s="41"/>
      <c r="S452" s="43">
        <v>42159</v>
      </c>
      <c r="T452" s="43"/>
      <c r="U452" s="44">
        <v>42205</v>
      </c>
      <c r="V452" s="45">
        <v>6634196</v>
      </c>
      <c r="W452" s="46" t="s">
        <v>5389</v>
      </c>
      <c r="X452" s="47" t="s">
        <v>5390</v>
      </c>
      <c r="Y452" s="47">
        <v>69069</v>
      </c>
      <c r="Z452" s="47"/>
      <c r="AA452" s="47"/>
      <c r="AB452" s="47"/>
      <c r="AC452" s="47"/>
      <c r="AD452" s="47" t="s">
        <v>46</v>
      </c>
      <c r="AE452" s="46" t="s">
        <v>5391</v>
      </c>
      <c r="AF452" s="46" t="s">
        <v>5392</v>
      </c>
      <c r="AG452" s="48"/>
      <c r="AH452" s="48">
        <v>42894</v>
      </c>
      <c r="AI452" s="49"/>
      <c r="AJ452" s="50">
        <v>42895</v>
      </c>
      <c r="AK452" s="50" t="s">
        <v>5353</v>
      </c>
      <c r="AL452" s="51">
        <v>42891</v>
      </c>
    </row>
    <row r="453" spans="1:38" x14ac:dyDescent="0.15">
      <c r="A453" s="35">
        <v>51547588</v>
      </c>
      <c r="B453" s="40" t="s">
        <v>5393</v>
      </c>
      <c r="C453" s="40" t="s">
        <v>5394</v>
      </c>
      <c r="D453" s="35" t="s">
        <v>5395</v>
      </c>
      <c r="E453" s="35" t="s">
        <v>5396</v>
      </c>
      <c r="F453" s="35"/>
      <c r="G453" s="35"/>
      <c r="H453" s="41" t="s">
        <v>149</v>
      </c>
      <c r="I453" s="41"/>
      <c r="J453" s="41" t="s">
        <v>4588</v>
      </c>
      <c r="K453" s="35" t="s">
        <v>58</v>
      </c>
      <c r="L453" s="42" t="s">
        <v>59</v>
      </c>
      <c r="M453" s="42" t="s">
        <v>38</v>
      </c>
      <c r="N453" s="35" t="s">
        <v>496</v>
      </c>
      <c r="O453" s="41" t="s">
        <v>163</v>
      </c>
      <c r="P453" s="35" t="s">
        <v>62</v>
      </c>
      <c r="Q453" s="41" t="s">
        <v>5337</v>
      </c>
      <c r="R453" s="41"/>
      <c r="S453" s="43">
        <v>42051</v>
      </c>
      <c r="T453" s="43"/>
      <c r="U453" s="44">
        <v>42121</v>
      </c>
      <c r="V453" s="45">
        <v>6634036</v>
      </c>
      <c r="W453" s="46" t="s">
        <v>5397</v>
      </c>
      <c r="X453" s="47" t="s">
        <v>5398</v>
      </c>
      <c r="Y453" s="47">
        <v>12259</v>
      </c>
      <c r="Z453" s="47"/>
      <c r="AA453" s="47"/>
      <c r="AB453" s="47"/>
      <c r="AC453" s="47"/>
      <c r="AD453" s="47" t="s">
        <v>46</v>
      </c>
      <c r="AE453" s="46" t="s">
        <v>5399</v>
      </c>
      <c r="AF453" s="46"/>
      <c r="AG453" s="48"/>
      <c r="AH453" s="48">
        <v>42894</v>
      </c>
      <c r="AI453" s="49"/>
      <c r="AJ453" s="50">
        <v>42895</v>
      </c>
      <c r="AK453" s="50" t="s">
        <v>5353</v>
      </c>
      <c r="AL453" s="51">
        <v>42891</v>
      </c>
    </row>
    <row r="454" spans="1:38" x14ac:dyDescent="0.15">
      <c r="A454" s="35">
        <v>51615297</v>
      </c>
      <c r="B454" s="40" t="s">
        <v>5400</v>
      </c>
      <c r="C454" s="40" t="s">
        <v>5401</v>
      </c>
      <c r="D454" s="35" t="s">
        <v>5402</v>
      </c>
      <c r="E454" s="35" t="s">
        <v>5403</v>
      </c>
      <c r="F454" s="35"/>
      <c r="G454" s="35"/>
      <c r="H454" s="41" t="s">
        <v>2598</v>
      </c>
      <c r="I454" s="41"/>
      <c r="J454" s="41" t="s">
        <v>4550</v>
      </c>
      <c r="K454" s="35" t="s">
        <v>58</v>
      </c>
      <c r="L454" s="42" t="s">
        <v>59</v>
      </c>
      <c r="M454" s="42" t="s">
        <v>38</v>
      </c>
      <c r="N454" s="35" t="s">
        <v>496</v>
      </c>
      <c r="O454" s="41" t="s">
        <v>361</v>
      </c>
      <c r="P454" s="35" t="s">
        <v>62</v>
      </c>
      <c r="Q454" s="41" t="s">
        <v>5337</v>
      </c>
      <c r="R454" s="41"/>
      <c r="S454" s="43">
        <v>42530</v>
      </c>
      <c r="T454" s="43">
        <v>42583</v>
      </c>
      <c r="U454" s="44">
        <v>42604</v>
      </c>
      <c r="V454" s="45">
        <v>6624357</v>
      </c>
      <c r="W454" s="46" t="s">
        <v>5404</v>
      </c>
      <c r="X454" s="47" t="s">
        <v>5405</v>
      </c>
      <c r="Y454" s="47">
        <v>12009</v>
      </c>
      <c r="Z454" s="47"/>
      <c r="AA454" s="47"/>
      <c r="AB454" s="47"/>
      <c r="AC454" s="47"/>
      <c r="AD454" s="47" t="s">
        <v>46</v>
      </c>
      <c r="AE454" s="46" t="s">
        <v>5406</v>
      </c>
      <c r="AF454" s="46" t="s">
        <v>5407</v>
      </c>
      <c r="AG454" s="48"/>
      <c r="AH454" s="48">
        <v>42895</v>
      </c>
      <c r="AI454" s="49"/>
      <c r="AJ454" s="50">
        <v>42898</v>
      </c>
      <c r="AK454" s="50" t="s">
        <v>5353</v>
      </c>
      <c r="AL454" s="51">
        <v>42898</v>
      </c>
    </row>
    <row r="455" spans="1:38" x14ac:dyDescent="0.15">
      <c r="A455" s="35">
        <v>51604888</v>
      </c>
      <c r="B455" s="40" t="s">
        <v>4337</v>
      </c>
      <c r="C455" s="40" t="s">
        <v>5408</v>
      </c>
      <c r="D455" s="35" t="s">
        <v>750</v>
      </c>
      <c r="E455" s="35" t="s">
        <v>5409</v>
      </c>
      <c r="F455" s="35"/>
      <c r="G455" s="35"/>
      <c r="H455" s="41" t="s">
        <v>150</v>
      </c>
      <c r="I455" s="41"/>
      <c r="J455" s="41" t="s">
        <v>3738</v>
      </c>
      <c r="K455" s="35" t="s">
        <v>5410</v>
      </c>
      <c r="L455" s="42" t="s">
        <v>37</v>
      </c>
      <c r="M455" s="42" t="s">
        <v>38</v>
      </c>
      <c r="N455" s="35" t="s">
        <v>3110</v>
      </c>
      <c r="O455" s="41" t="s">
        <v>131</v>
      </c>
      <c r="P455" s="35" t="s">
        <v>62</v>
      </c>
      <c r="Q455" s="41" t="s">
        <v>5411</v>
      </c>
      <c r="R455" s="41"/>
      <c r="S455" s="43">
        <v>42460</v>
      </c>
      <c r="T455" s="43">
        <v>42576</v>
      </c>
      <c r="U455" s="44">
        <v>42597</v>
      </c>
      <c r="V455" s="45">
        <v>6624207</v>
      </c>
      <c r="W455" s="46" t="s">
        <v>5412</v>
      </c>
      <c r="X455" s="47" t="s">
        <v>5413</v>
      </c>
      <c r="Y455" s="47" t="s">
        <v>579</v>
      </c>
      <c r="Z455" s="47"/>
      <c r="AA455" s="47"/>
      <c r="AB455" s="47"/>
      <c r="AC455" s="47"/>
      <c r="AD455" s="47" t="s">
        <v>4226</v>
      </c>
      <c r="AE455" s="46" t="s">
        <v>5414</v>
      </c>
      <c r="AF455" s="46" t="s">
        <v>5415</v>
      </c>
      <c r="AG455" s="48"/>
      <c r="AH455" s="48">
        <v>42901</v>
      </c>
      <c r="AI455" s="49"/>
      <c r="AJ455" s="50">
        <v>42902</v>
      </c>
      <c r="AK455" s="50" t="s">
        <v>5353</v>
      </c>
      <c r="AL455" s="51">
        <v>42898</v>
      </c>
    </row>
    <row r="456" spans="1:38" x14ac:dyDescent="0.15">
      <c r="A456" s="35">
        <v>51560967</v>
      </c>
      <c r="B456" s="40" t="s">
        <v>5416</v>
      </c>
      <c r="C456" s="40" t="s">
        <v>5417</v>
      </c>
      <c r="D456" s="35" t="s">
        <v>5418</v>
      </c>
      <c r="E456" s="35" t="s">
        <v>1219</v>
      </c>
      <c r="F456" s="35"/>
      <c r="G456" s="35"/>
      <c r="H456" s="41" t="s">
        <v>2673</v>
      </c>
      <c r="I456" s="41"/>
      <c r="J456" s="41" t="s">
        <v>69</v>
      </c>
      <c r="K456" s="35" t="s">
        <v>284</v>
      </c>
      <c r="L456" s="42" t="s">
        <v>59</v>
      </c>
      <c r="M456" s="42" t="s">
        <v>38</v>
      </c>
      <c r="N456" s="35" t="s">
        <v>334</v>
      </c>
      <c r="O456" s="41" t="s">
        <v>93</v>
      </c>
      <c r="P456" s="35" t="s">
        <v>72</v>
      </c>
      <c r="Q456" s="41" t="s">
        <v>5337</v>
      </c>
      <c r="R456" s="41"/>
      <c r="S456" s="43">
        <v>42131</v>
      </c>
      <c r="T456" s="43"/>
      <c r="U456" s="44">
        <v>42191</v>
      </c>
      <c r="V456" s="45">
        <v>6634149</v>
      </c>
      <c r="W456" s="46" t="s">
        <v>5419</v>
      </c>
      <c r="X456" s="47" t="s">
        <v>5420</v>
      </c>
      <c r="Y456" s="47">
        <v>69024</v>
      </c>
      <c r="Z456" s="47"/>
      <c r="AA456" s="47"/>
      <c r="AB456" s="47"/>
      <c r="AC456" s="47"/>
      <c r="AD456" s="47" t="s">
        <v>46</v>
      </c>
      <c r="AE456" s="46" t="s">
        <v>5421</v>
      </c>
      <c r="AF456" s="46" t="s">
        <v>5422</v>
      </c>
      <c r="AG456" s="48"/>
      <c r="AH456" s="48">
        <v>42902</v>
      </c>
      <c r="AI456" s="49"/>
      <c r="AJ456" s="50">
        <v>42905</v>
      </c>
      <c r="AK456" s="50" t="s">
        <v>5353</v>
      </c>
      <c r="AL456" s="51">
        <v>42905</v>
      </c>
    </row>
    <row r="457" spans="1:38" x14ac:dyDescent="0.15">
      <c r="A457" s="35">
        <v>51680999</v>
      </c>
      <c r="B457" s="40" t="s">
        <v>5423</v>
      </c>
      <c r="C457" s="40" t="s">
        <v>5424</v>
      </c>
      <c r="D457" s="35" t="s">
        <v>5425</v>
      </c>
      <c r="E457" s="35" t="s">
        <v>5426</v>
      </c>
      <c r="F457" s="35"/>
      <c r="G457" s="35"/>
      <c r="H457" s="41" t="s">
        <v>108</v>
      </c>
      <c r="I457" s="41"/>
      <c r="J457" s="41" t="s">
        <v>2938</v>
      </c>
      <c r="K457" s="35" t="s">
        <v>284</v>
      </c>
      <c r="L457" s="42" t="s">
        <v>1081</v>
      </c>
      <c r="M457" s="42" t="s">
        <v>38</v>
      </c>
      <c r="N457" s="35" t="s">
        <v>3110</v>
      </c>
      <c r="O457" s="41" t="s">
        <v>344</v>
      </c>
      <c r="P457" s="35" t="s">
        <v>62</v>
      </c>
      <c r="Q457" s="41" t="s">
        <v>5337</v>
      </c>
      <c r="R457" s="41"/>
      <c r="S457" s="43"/>
      <c r="T457" s="43">
        <v>42884</v>
      </c>
      <c r="U457" s="44">
        <v>42895</v>
      </c>
      <c r="V457" s="45">
        <v>6624439</v>
      </c>
      <c r="W457" s="46" t="s">
        <v>5427</v>
      </c>
      <c r="X457" s="47" t="s">
        <v>5428</v>
      </c>
      <c r="Y457" s="47"/>
      <c r="Z457" s="47"/>
      <c r="AA457" s="47"/>
      <c r="AB457" s="47"/>
      <c r="AC457" s="47"/>
      <c r="AD457" s="47" t="s">
        <v>4226</v>
      </c>
      <c r="AE457" s="46" t="s">
        <v>5429</v>
      </c>
      <c r="AF457" s="46"/>
      <c r="AG457" s="48"/>
      <c r="AH457" s="48">
        <v>42905</v>
      </c>
      <c r="AI457" s="49"/>
      <c r="AJ457" s="50">
        <v>42906</v>
      </c>
      <c r="AK457" s="50" t="s">
        <v>5353</v>
      </c>
      <c r="AL457" s="51">
        <v>42905</v>
      </c>
    </row>
    <row r="458" spans="1:38" x14ac:dyDescent="0.15">
      <c r="A458" s="35">
        <v>51681005</v>
      </c>
      <c r="B458" s="40" t="s">
        <v>5430</v>
      </c>
      <c r="C458" s="40" t="s">
        <v>5431</v>
      </c>
      <c r="D458" s="35" t="s">
        <v>5432</v>
      </c>
      <c r="E458" s="35" t="s">
        <v>5433</v>
      </c>
      <c r="F458" s="35"/>
      <c r="G458" s="35"/>
      <c r="H458" s="41" t="s">
        <v>108</v>
      </c>
      <c r="I458" s="41"/>
      <c r="J458" s="41" t="s">
        <v>2938</v>
      </c>
      <c r="K458" s="35" t="s">
        <v>284</v>
      </c>
      <c r="L458" s="42" t="s">
        <v>1081</v>
      </c>
      <c r="M458" s="42" t="s">
        <v>38</v>
      </c>
      <c r="N458" s="35" t="s">
        <v>3110</v>
      </c>
      <c r="O458" s="41" t="s">
        <v>344</v>
      </c>
      <c r="P458" s="35" t="s">
        <v>62</v>
      </c>
      <c r="Q458" s="41" t="s">
        <v>5337</v>
      </c>
      <c r="R458" s="41"/>
      <c r="S458" s="43"/>
      <c r="T458" s="43">
        <v>42884</v>
      </c>
      <c r="U458" s="44">
        <v>42895</v>
      </c>
      <c r="V458" s="45">
        <v>6624446</v>
      </c>
      <c r="W458" s="46" t="s">
        <v>5434</v>
      </c>
      <c r="X458" s="47" t="s">
        <v>5435</v>
      </c>
      <c r="Y458" s="47"/>
      <c r="Z458" s="47"/>
      <c r="AA458" s="47"/>
      <c r="AB458" s="47"/>
      <c r="AC458" s="47"/>
      <c r="AD458" s="47" t="s">
        <v>4226</v>
      </c>
      <c r="AE458" s="46" t="s">
        <v>5436</v>
      </c>
      <c r="AF458" s="46"/>
      <c r="AG458" s="48"/>
      <c r="AH458" s="48">
        <v>42906</v>
      </c>
      <c r="AI458" s="49"/>
      <c r="AJ458" s="50">
        <v>42907</v>
      </c>
      <c r="AK458" s="50" t="s">
        <v>5353</v>
      </c>
      <c r="AL458" s="51">
        <v>42905</v>
      </c>
    </row>
    <row r="459" spans="1:38" x14ac:dyDescent="0.15">
      <c r="A459" s="35">
        <v>51563926</v>
      </c>
      <c r="B459" s="40" t="s">
        <v>5437</v>
      </c>
      <c r="C459" s="40" t="s">
        <v>5438</v>
      </c>
      <c r="D459" s="35" t="s">
        <v>5439</v>
      </c>
      <c r="E459" s="35" t="s">
        <v>5440</v>
      </c>
      <c r="F459" s="35"/>
      <c r="G459" s="35"/>
      <c r="H459" s="41" t="s">
        <v>4042</v>
      </c>
      <c r="I459" s="41"/>
      <c r="J459" s="41" t="s">
        <v>2729</v>
      </c>
      <c r="K459" s="35" t="s">
        <v>284</v>
      </c>
      <c r="L459" s="42" t="s">
        <v>59</v>
      </c>
      <c r="M459" s="42" t="s">
        <v>38</v>
      </c>
      <c r="N459" s="35" t="s">
        <v>151</v>
      </c>
      <c r="O459" s="41" t="s">
        <v>131</v>
      </c>
      <c r="P459" s="35" t="s">
        <v>62</v>
      </c>
      <c r="Q459" s="41" t="s">
        <v>5337</v>
      </c>
      <c r="R459" s="41"/>
      <c r="S459" s="43">
        <v>42317</v>
      </c>
      <c r="T459" s="43"/>
      <c r="U459" s="44">
        <v>42317</v>
      </c>
      <c r="V459" s="45">
        <v>6634279</v>
      </c>
      <c r="W459" s="46" t="s">
        <v>5441</v>
      </c>
      <c r="X459" s="47" t="s">
        <v>5442</v>
      </c>
      <c r="Y459" s="47">
        <v>69089</v>
      </c>
      <c r="Z459" s="47"/>
      <c r="AA459" s="47"/>
      <c r="AB459" s="47"/>
      <c r="AC459" s="47"/>
      <c r="AD459" s="47" t="s">
        <v>46</v>
      </c>
      <c r="AE459" s="46" t="s">
        <v>5443</v>
      </c>
      <c r="AF459" s="46"/>
      <c r="AG459" s="48"/>
      <c r="AH459" s="48">
        <v>42909</v>
      </c>
      <c r="AI459" s="49"/>
      <c r="AJ459" s="50">
        <v>42912</v>
      </c>
      <c r="AK459" s="50" t="s">
        <v>5353</v>
      </c>
      <c r="AL459" s="51">
        <v>42912</v>
      </c>
    </row>
    <row r="460" spans="1:38" x14ac:dyDescent="0.15">
      <c r="A460" s="35">
        <v>51643107</v>
      </c>
      <c r="B460" s="40" t="s">
        <v>5444</v>
      </c>
      <c r="C460" s="40" t="s">
        <v>5445</v>
      </c>
      <c r="D460" s="35" t="s">
        <v>5446</v>
      </c>
      <c r="E460" s="35" t="s">
        <v>5447</v>
      </c>
      <c r="F460" s="35" t="s">
        <v>5448</v>
      </c>
      <c r="G460" s="35"/>
      <c r="H460" s="41" t="s">
        <v>2578</v>
      </c>
      <c r="I460" s="41"/>
      <c r="J460" s="41" t="s">
        <v>5161</v>
      </c>
      <c r="K460" s="35" t="s">
        <v>284</v>
      </c>
      <c r="L460" s="42" t="s">
        <v>59</v>
      </c>
      <c r="M460" s="42" t="s">
        <v>38</v>
      </c>
      <c r="N460" s="35" t="s">
        <v>5162</v>
      </c>
      <c r="O460" s="41" t="s">
        <v>437</v>
      </c>
      <c r="P460" s="35" t="s">
        <v>62</v>
      </c>
      <c r="Q460" s="41" t="s">
        <v>5337</v>
      </c>
      <c r="R460" s="41"/>
      <c r="S460" s="43"/>
      <c r="T460" s="43">
        <v>42737</v>
      </c>
      <c r="U460" s="44">
        <v>42399</v>
      </c>
      <c r="V460" s="45">
        <v>6634006</v>
      </c>
      <c r="W460" s="46" t="s">
        <v>5449</v>
      </c>
      <c r="X460" s="47" t="s">
        <v>5450</v>
      </c>
      <c r="Y460" s="47" t="s">
        <v>579</v>
      </c>
      <c r="Z460" s="47"/>
      <c r="AA460" s="47"/>
      <c r="AB460" s="47"/>
      <c r="AC460" s="47"/>
      <c r="AD460" s="47" t="s">
        <v>46</v>
      </c>
      <c r="AE460" s="46" t="s">
        <v>5451</v>
      </c>
      <c r="AF460" s="46"/>
      <c r="AG460" s="48"/>
      <c r="AH460" s="48">
        <v>42908</v>
      </c>
      <c r="AI460" s="49"/>
      <c r="AJ460" s="50">
        <v>42909</v>
      </c>
      <c r="AK460" s="50" t="s">
        <v>5353</v>
      </c>
      <c r="AL460" s="51">
        <v>42905</v>
      </c>
    </row>
    <row r="461" spans="1:38" x14ac:dyDescent="0.15">
      <c r="A461" s="35">
        <v>51582019</v>
      </c>
      <c r="B461" s="40" t="s">
        <v>5452</v>
      </c>
      <c r="C461" s="40" t="s">
        <v>5453</v>
      </c>
      <c r="D461" s="35" t="s">
        <v>5454</v>
      </c>
      <c r="E461" s="35" t="s">
        <v>5455</v>
      </c>
      <c r="F461" s="35"/>
      <c r="G461" s="35"/>
      <c r="H461" s="41" t="s">
        <v>4588</v>
      </c>
      <c r="I461" s="41"/>
      <c r="J461" s="41" t="s">
        <v>3738</v>
      </c>
      <c r="K461" s="35" t="s">
        <v>284</v>
      </c>
      <c r="L461" s="42" t="s">
        <v>37</v>
      </c>
      <c r="M461" s="42" t="s">
        <v>4043</v>
      </c>
      <c r="N461" s="35" t="s">
        <v>496</v>
      </c>
      <c r="O461" s="41" t="s">
        <v>361</v>
      </c>
      <c r="P461" s="35" t="s">
        <v>62</v>
      </c>
      <c r="Q461" s="41" t="s">
        <v>5337</v>
      </c>
      <c r="R461" s="41"/>
      <c r="S461" s="43">
        <v>42293</v>
      </c>
      <c r="T461" s="43"/>
      <c r="U461" s="44">
        <v>42352</v>
      </c>
      <c r="V461" s="45">
        <v>6624034</v>
      </c>
      <c r="W461" s="46" t="s">
        <v>5456</v>
      </c>
      <c r="X461" s="47" t="s">
        <v>5457</v>
      </c>
      <c r="Y461" s="47" t="s">
        <v>579</v>
      </c>
      <c r="Z461" s="47"/>
      <c r="AA461" s="47"/>
      <c r="AB461" s="47"/>
      <c r="AC461" s="47"/>
      <c r="AD461" s="47" t="s">
        <v>46</v>
      </c>
      <c r="AE461" s="46" t="s">
        <v>5458</v>
      </c>
      <c r="AF461" s="46"/>
      <c r="AG461" s="48">
        <v>42887</v>
      </c>
      <c r="AH461" s="48">
        <v>42915</v>
      </c>
      <c r="AI461" s="49"/>
      <c r="AJ461" s="50">
        <v>42916</v>
      </c>
      <c r="AK461" s="50" t="s">
        <v>5353</v>
      </c>
      <c r="AL461" s="51">
        <v>42912</v>
      </c>
    </row>
    <row r="462" spans="1:38" x14ac:dyDescent="0.15">
      <c r="A462" s="35">
        <v>51667558</v>
      </c>
      <c r="B462" s="40" t="s">
        <v>5459</v>
      </c>
      <c r="C462" s="40" t="s">
        <v>5460</v>
      </c>
      <c r="D462" s="35" t="s">
        <v>5461</v>
      </c>
      <c r="E462" s="35" t="s">
        <v>5462</v>
      </c>
      <c r="F462" s="35"/>
      <c r="G462" s="35"/>
      <c r="H462" s="41" t="s">
        <v>149</v>
      </c>
      <c r="I462" s="41"/>
      <c r="J462" s="41" t="s">
        <v>4588</v>
      </c>
      <c r="K462" s="35" t="s">
        <v>284</v>
      </c>
      <c r="L462" s="42" t="s">
        <v>59</v>
      </c>
      <c r="M462" s="42" t="s">
        <v>4043</v>
      </c>
      <c r="N462" s="35" t="s">
        <v>496</v>
      </c>
      <c r="O462" s="41" t="s">
        <v>295</v>
      </c>
      <c r="P462" s="35" t="s">
        <v>62</v>
      </c>
      <c r="Q462" s="41" t="s">
        <v>5337</v>
      </c>
      <c r="R462" s="41"/>
      <c r="S462" s="43"/>
      <c r="T462" s="43">
        <v>42828</v>
      </c>
      <c r="U462" s="44">
        <v>42842</v>
      </c>
      <c r="V462" s="45">
        <v>6624433</v>
      </c>
      <c r="W462" s="46" t="s">
        <v>5463</v>
      </c>
      <c r="X462" s="47" t="s">
        <v>5464</v>
      </c>
      <c r="Y462" s="47" t="s">
        <v>579</v>
      </c>
      <c r="Z462" s="47"/>
      <c r="AA462" s="47"/>
      <c r="AB462" s="47"/>
      <c r="AC462" s="47"/>
      <c r="AD462" s="47" t="s">
        <v>46</v>
      </c>
      <c r="AE462" s="46" t="s">
        <v>5465</v>
      </c>
      <c r="AF462" s="46"/>
      <c r="AG462" s="48"/>
      <c r="AH462" s="48">
        <v>42915</v>
      </c>
      <c r="AI462" s="49"/>
      <c r="AJ462" s="50">
        <v>42916</v>
      </c>
      <c r="AK462" s="50" t="s">
        <v>5353</v>
      </c>
      <c r="AL462" s="51">
        <v>42912</v>
      </c>
    </row>
    <row r="463" spans="1:38" x14ac:dyDescent="0.15">
      <c r="A463" s="35">
        <v>51596837</v>
      </c>
      <c r="B463" s="40" t="s">
        <v>5466</v>
      </c>
      <c r="C463" s="40" t="s">
        <v>5467</v>
      </c>
      <c r="D463" s="35" t="s">
        <v>5468</v>
      </c>
      <c r="E463" s="35" t="s">
        <v>5469</v>
      </c>
      <c r="F463" s="35"/>
      <c r="G463" s="35"/>
      <c r="H463" s="41" t="s">
        <v>2657</v>
      </c>
      <c r="I463" s="41"/>
      <c r="J463" s="41" t="s">
        <v>69</v>
      </c>
      <c r="K463" s="35" t="s">
        <v>284</v>
      </c>
      <c r="L463" s="42" t="s">
        <v>59</v>
      </c>
      <c r="M463" s="42" t="s">
        <v>38</v>
      </c>
      <c r="N463" s="35" t="s">
        <v>334</v>
      </c>
      <c r="O463" s="41" t="s">
        <v>704</v>
      </c>
      <c r="P463" s="35" t="s">
        <v>72</v>
      </c>
      <c r="Q463" s="41" t="s">
        <v>5337</v>
      </c>
      <c r="R463" s="41"/>
      <c r="S463" s="43">
        <v>42418</v>
      </c>
      <c r="T463" s="43">
        <v>42511</v>
      </c>
      <c r="U463" s="44">
        <v>42525</v>
      </c>
      <c r="V463" s="45">
        <v>6624135</v>
      </c>
      <c r="W463" s="46" t="s">
        <v>5470</v>
      </c>
      <c r="X463" s="47" t="s">
        <v>5471</v>
      </c>
      <c r="Y463" s="47">
        <v>69041</v>
      </c>
      <c r="Z463" s="47"/>
      <c r="AA463" s="47"/>
      <c r="AB463" s="47"/>
      <c r="AC463" s="47"/>
      <c r="AD463" s="47" t="s">
        <v>46</v>
      </c>
      <c r="AE463" s="46" t="s">
        <v>5472</v>
      </c>
      <c r="AF463" s="46"/>
      <c r="AG463" s="48"/>
      <c r="AH463" s="48">
        <v>42916</v>
      </c>
      <c r="AI463" s="49"/>
      <c r="AJ463" s="50">
        <v>42919</v>
      </c>
      <c r="AK463" s="50" t="s">
        <v>5473</v>
      </c>
      <c r="AL463" s="51">
        <v>42919</v>
      </c>
    </row>
    <row r="464" spans="1:38" x14ac:dyDescent="0.15">
      <c r="A464" s="35">
        <v>51681000</v>
      </c>
      <c r="B464" s="40" t="s">
        <v>5474</v>
      </c>
      <c r="C464" s="40" t="s">
        <v>5475</v>
      </c>
      <c r="D464" s="35" t="s">
        <v>5476</v>
      </c>
      <c r="E464" s="35" t="s">
        <v>5477</v>
      </c>
      <c r="F464" s="35"/>
      <c r="G464" s="35"/>
      <c r="H464" s="41" t="s">
        <v>108</v>
      </c>
      <c r="I464" s="41"/>
      <c r="J464" s="41" t="s">
        <v>2938</v>
      </c>
      <c r="K464" s="35" t="s">
        <v>284</v>
      </c>
      <c r="L464" s="42" t="s">
        <v>1081</v>
      </c>
      <c r="M464" s="42" t="s">
        <v>4043</v>
      </c>
      <c r="N464" s="35" t="s">
        <v>3110</v>
      </c>
      <c r="O464" s="41" t="s">
        <v>344</v>
      </c>
      <c r="P464" s="35" t="s">
        <v>62</v>
      </c>
      <c r="Q464" s="41" t="s">
        <v>5337</v>
      </c>
      <c r="R464" s="41"/>
      <c r="S464" s="43"/>
      <c r="T464" s="43">
        <v>42884</v>
      </c>
      <c r="U464" s="44">
        <v>42895</v>
      </c>
      <c r="V464" s="45">
        <v>6624441</v>
      </c>
      <c r="W464" s="46" t="s">
        <v>5478</v>
      </c>
      <c r="X464" s="47" t="s">
        <v>5479</v>
      </c>
      <c r="Y464" s="47"/>
      <c r="Z464" s="47"/>
      <c r="AA464" s="47"/>
      <c r="AB464" s="47"/>
      <c r="AC464" s="47"/>
      <c r="AD464" s="47" t="s">
        <v>4226</v>
      </c>
      <c r="AE464" s="46" t="s">
        <v>5480</v>
      </c>
      <c r="AF464" s="46"/>
      <c r="AG464" s="48">
        <v>42914</v>
      </c>
      <c r="AH464" s="48">
        <v>42914</v>
      </c>
      <c r="AI464" s="49"/>
      <c r="AJ464" s="50">
        <v>42915</v>
      </c>
      <c r="AK464" s="50" t="s">
        <v>5353</v>
      </c>
      <c r="AL464" s="51">
        <v>42912</v>
      </c>
    </row>
    <row r="465" spans="1:38" x14ac:dyDescent="0.15">
      <c r="A465" s="35">
        <v>51547580</v>
      </c>
      <c r="B465" s="40" t="s">
        <v>5481</v>
      </c>
      <c r="C465" s="40" t="s">
        <v>5482</v>
      </c>
      <c r="D465" s="35" t="s">
        <v>2204</v>
      </c>
      <c r="E465" s="35" t="s">
        <v>5483</v>
      </c>
      <c r="F465" s="35" t="s">
        <v>5484</v>
      </c>
      <c r="G465" s="35"/>
      <c r="H465" s="41" t="s">
        <v>4042</v>
      </c>
      <c r="I465" s="41"/>
      <c r="J465" s="41" t="s">
        <v>2729</v>
      </c>
      <c r="K465" s="35" t="s">
        <v>284</v>
      </c>
      <c r="L465" s="42" t="s">
        <v>59</v>
      </c>
      <c r="M465" s="42" t="s">
        <v>38</v>
      </c>
      <c r="N465" s="35" t="s">
        <v>151</v>
      </c>
      <c r="O465" s="41" t="s">
        <v>163</v>
      </c>
      <c r="P465" s="35" t="s">
        <v>62</v>
      </c>
      <c r="Q465" s="41" t="s">
        <v>5337</v>
      </c>
      <c r="R465" s="41"/>
      <c r="S465" s="43">
        <v>42051</v>
      </c>
      <c r="T465" s="43"/>
      <c r="U465" s="44">
        <v>42163</v>
      </c>
      <c r="V465" s="45">
        <v>6634043</v>
      </c>
      <c r="W465" s="46" t="s">
        <v>5485</v>
      </c>
      <c r="X465" s="47" t="s">
        <v>5486</v>
      </c>
      <c r="Y465" s="47">
        <v>69118</v>
      </c>
      <c r="Z465" s="47"/>
      <c r="AA465" s="47"/>
      <c r="AB465" s="47"/>
      <c r="AC465" s="47"/>
      <c r="AD465" s="47" t="s">
        <v>46</v>
      </c>
      <c r="AE465" s="46" t="s">
        <v>5487</v>
      </c>
      <c r="AF465" s="46" t="s">
        <v>5488</v>
      </c>
      <c r="AG465" s="48"/>
      <c r="AH465" s="48">
        <v>42919</v>
      </c>
      <c r="AI465" s="49"/>
      <c r="AJ465" s="50">
        <v>42920</v>
      </c>
      <c r="AK465" s="50" t="s">
        <v>5473</v>
      </c>
      <c r="AL465" s="51">
        <v>42919</v>
      </c>
    </row>
    <row r="466" spans="1:38" x14ac:dyDescent="0.15">
      <c r="A466" s="35">
        <v>51611766</v>
      </c>
      <c r="B466" s="40" t="s">
        <v>5489</v>
      </c>
      <c r="C466" s="40" t="s">
        <v>5490</v>
      </c>
      <c r="D466" s="35" t="s">
        <v>5491</v>
      </c>
      <c r="E466" s="35" t="s">
        <v>868</v>
      </c>
      <c r="F466" s="35"/>
      <c r="G466" s="35"/>
      <c r="H466" s="41" t="s">
        <v>3612</v>
      </c>
      <c r="I466" s="41"/>
      <c r="J466" s="41" t="s">
        <v>69</v>
      </c>
      <c r="K466" s="35" t="s">
        <v>58</v>
      </c>
      <c r="L466" s="42" t="s">
        <v>59</v>
      </c>
      <c r="M466" s="42" t="s">
        <v>38</v>
      </c>
      <c r="N466" s="35" t="s">
        <v>5288</v>
      </c>
      <c r="O466" s="41" t="s">
        <v>437</v>
      </c>
      <c r="P466" s="35" t="s">
        <v>62</v>
      </c>
      <c r="Q466" s="41" t="s">
        <v>5337</v>
      </c>
      <c r="R466" s="41"/>
      <c r="S466" s="43">
        <v>42508</v>
      </c>
      <c r="T466" s="43">
        <v>42562</v>
      </c>
      <c r="U466" s="44">
        <v>42583</v>
      </c>
      <c r="V466" s="45">
        <v>6624302</v>
      </c>
      <c r="W466" s="46" t="s">
        <v>5492</v>
      </c>
      <c r="X466" s="47" t="s">
        <v>5493</v>
      </c>
      <c r="Y466" s="47">
        <v>69168</v>
      </c>
      <c r="Z466" s="47"/>
      <c r="AA466" s="47"/>
      <c r="AB466" s="47"/>
      <c r="AC466" s="47"/>
      <c r="AD466" s="47" t="s">
        <v>46</v>
      </c>
      <c r="AE466" s="46" t="s">
        <v>5494</v>
      </c>
      <c r="AF466" s="46"/>
      <c r="AG466" s="48"/>
      <c r="AH466" s="48">
        <v>42923</v>
      </c>
      <c r="AI466" s="49"/>
      <c r="AJ466" s="50">
        <v>42926</v>
      </c>
      <c r="AK466" s="50" t="s">
        <v>5473</v>
      </c>
      <c r="AL466" s="51">
        <v>42926</v>
      </c>
    </row>
    <row r="467" spans="1:38" x14ac:dyDescent="0.15">
      <c r="A467" s="35">
        <v>51665082</v>
      </c>
      <c r="B467" s="40" t="s">
        <v>5495</v>
      </c>
      <c r="C467" s="40" t="s">
        <v>5496</v>
      </c>
      <c r="D467" s="35" t="s">
        <v>5497</v>
      </c>
      <c r="E467" s="35" t="s">
        <v>2932</v>
      </c>
      <c r="F467" s="35" t="s">
        <v>5498</v>
      </c>
      <c r="G467" s="35"/>
      <c r="H467" s="41" t="s">
        <v>3509</v>
      </c>
      <c r="I467" s="41"/>
      <c r="J467" s="41" t="s">
        <v>559</v>
      </c>
      <c r="K467" s="35" t="s">
        <v>284</v>
      </c>
      <c r="L467" s="42" t="s">
        <v>59</v>
      </c>
      <c r="M467" s="42" t="s">
        <v>38</v>
      </c>
      <c r="N467" s="35" t="s">
        <v>3110</v>
      </c>
      <c r="O467" s="41" t="s">
        <v>704</v>
      </c>
      <c r="P467" s="35" t="s">
        <v>62</v>
      </c>
      <c r="Q467" s="41" t="s">
        <v>5337</v>
      </c>
      <c r="R467" s="41"/>
      <c r="S467" s="43"/>
      <c r="T467" s="43">
        <v>42807</v>
      </c>
      <c r="U467" s="44"/>
      <c r="V467" s="45">
        <v>6624404</v>
      </c>
      <c r="W467" s="46" t="s">
        <v>5499</v>
      </c>
      <c r="X467" s="47" t="s">
        <v>5500</v>
      </c>
      <c r="Y467" s="47" t="s">
        <v>579</v>
      </c>
      <c r="Z467" s="47"/>
      <c r="AA467" s="47"/>
      <c r="AB467" s="47"/>
      <c r="AC467" s="47"/>
      <c r="AD467" s="47" t="s">
        <v>4226</v>
      </c>
      <c r="AE467" s="46" t="s">
        <v>5501</v>
      </c>
      <c r="AF467" s="46"/>
      <c r="AG467" s="48"/>
      <c r="AH467" s="48">
        <v>42922</v>
      </c>
      <c r="AI467" s="49"/>
      <c r="AJ467" s="50">
        <v>42923</v>
      </c>
      <c r="AK467" s="50" t="s">
        <v>5473</v>
      </c>
      <c r="AL467" s="51">
        <v>42919</v>
      </c>
    </row>
    <row r="468" spans="1:38" x14ac:dyDescent="0.15">
      <c r="A468" s="35">
        <v>51643387</v>
      </c>
      <c r="B468" s="40" t="s">
        <v>5502</v>
      </c>
      <c r="C468" s="40" t="s">
        <v>5503</v>
      </c>
      <c r="D468" s="35" t="s">
        <v>5504</v>
      </c>
      <c r="E468" s="35" t="s">
        <v>5505</v>
      </c>
      <c r="F468" s="35" t="s">
        <v>5506</v>
      </c>
      <c r="G468" s="35"/>
      <c r="H468" s="41" t="s">
        <v>4042</v>
      </c>
      <c r="I468" s="41"/>
      <c r="J468" s="41" t="s">
        <v>2729</v>
      </c>
      <c r="K468" s="35" t="s">
        <v>284</v>
      </c>
      <c r="L468" s="42" t="s">
        <v>59</v>
      </c>
      <c r="M468" s="42" t="s">
        <v>38</v>
      </c>
      <c r="N468" s="35" t="s">
        <v>151</v>
      </c>
      <c r="O468" s="41" t="s">
        <v>640</v>
      </c>
      <c r="P468" s="35" t="s">
        <v>62</v>
      </c>
      <c r="Q468" s="41" t="s">
        <v>5337</v>
      </c>
      <c r="R468" s="41"/>
      <c r="S468" s="43" t="s">
        <v>4801</v>
      </c>
      <c r="T468" s="43">
        <v>42851</v>
      </c>
      <c r="U468" s="44">
        <v>42872</v>
      </c>
      <c r="V468" s="45">
        <v>6634164</v>
      </c>
      <c r="W468" s="46" t="s">
        <v>5507</v>
      </c>
      <c r="X468" s="47" t="s">
        <v>5508</v>
      </c>
      <c r="Y468" s="47" t="s">
        <v>579</v>
      </c>
      <c r="Z468" s="47"/>
      <c r="AA468" s="47"/>
      <c r="AB468" s="47"/>
      <c r="AC468" s="47"/>
      <c r="AD468" s="47" t="s">
        <v>46</v>
      </c>
      <c r="AE468" s="46" t="s">
        <v>5509</v>
      </c>
      <c r="AF468" s="46"/>
      <c r="AG468" s="48"/>
      <c r="AH468" s="48">
        <v>42922</v>
      </c>
      <c r="AI468" s="49"/>
      <c r="AJ468" s="50">
        <v>42923</v>
      </c>
      <c r="AK468" s="50" t="s">
        <v>5473</v>
      </c>
      <c r="AL468" s="51">
        <v>42919</v>
      </c>
    </row>
    <row r="469" spans="1:38" x14ac:dyDescent="0.15">
      <c r="A469" s="35">
        <v>51555939</v>
      </c>
      <c r="B469" s="40" t="s">
        <v>3725</v>
      </c>
      <c r="C469" s="40" t="s">
        <v>5510</v>
      </c>
      <c r="D469" s="35" t="s">
        <v>1173</v>
      </c>
      <c r="E469" s="35" t="s">
        <v>5511</v>
      </c>
      <c r="F469" s="35"/>
      <c r="G469" s="35"/>
      <c r="H469" s="41" t="s">
        <v>30</v>
      </c>
      <c r="I469" s="41"/>
      <c r="J469" s="41" t="s">
        <v>3348</v>
      </c>
      <c r="K469" s="35" t="s">
        <v>518</v>
      </c>
      <c r="L469" s="42" t="s">
        <v>37</v>
      </c>
      <c r="M469" s="42" t="s">
        <v>38</v>
      </c>
      <c r="N469" s="35" t="s">
        <v>5512</v>
      </c>
      <c r="O469" s="41" t="s">
        <v>93</v>
      </c>
      <c r="P469" s="35" t="s">
        <v>62</v>
      </c>
      <c r="Q469" s="41" t="s">
        <v>5411</v>
      </c>
      <c r="R469" s="41"/>
      <c r="S469" s="43">
        <v>42090</v>
      </c>
      <c r="T469" s="43"/>
      <c r="U469" s="44">
        <v>42149</v>
      </c>
      <c r="V469" s="45">
        <v>6634089</v>
      </c>
      <c r="W469" s="46" t="s">
        <v>5513</v>
      </c>
      <c r="X469" s="47" t="s">
        <v>5514</v>
      </c>
      <c r="Y469" s="47" t="s">
        <v>579</v>
      </c>
      <c r="Z469" s="47"/>
      <c r="AA469" s="47"/>
      <c r="AB469" s="47"/>
      <c r="AC469" s="47"/>
      <c r="AD469" s="47" t="s">
        <v>46</v>
      </c>
      <c r="AE469" s="46" t="s">
        <v>5515</v>
      </c>
      <c r="AF469" s="46" t="s">
        <v>5516</v>
      </c>
      <c r="AG469" s="48"/>
      <c r="AH469" s="48">
        <v>42923</v>
      </c>
      <c r="AI469" s="49"/>
      <c r="AJ469" s="50">
        <v>42926</v>
      </c>
      <c r="AK469" s="50" t="s">
        <v>5473</v>
      </c>
      <c r="AL469" s="51">
        <v>42926</v>
      </c>
    </row>
    <row r="470" spans="1:38" x14ac:dyDescent="0.15">
      <c r="A470" s="35">
        <v>51643397</v>
      </c>
      <c r="B470" s="40" t="s">
        <v>5517</v>
      </c>
      <c r="C470" s="40" t="s">
        <v>5518</v>
      </c>
      <c r="D470" s="35" t="s">
        <v>1121</v>
      </c>
      <c r="E470" s="35" t="s">
        <v>5519</v>
      </c>
      <c r="F470" s="35" t="s">
        <v>2107</v>
      </c>
      <c r="G470" s="35"/>
      <c r="H470" s="41" t="s">
        <v>2673</v>
      </c>
      <c r="I470" s="41"/>
      <c r="J470" s="41" t="s">
        <v>69</v>
      </c>
      <c r="K470" s="35" t="s">
        <v>284</v>
      </c>
      <c r="L470" s="42" t="s">
        <v>59</v>
      </c>
      <c r="M470" s="42" t="s">
        <v>38</v>
      </c>
      <c r="N470" s="35" t="s">
        <v>5162</v>
      </c>
      <c r="O470" s="41" t="s">
        <v>585</v>
      </c>
      <c r="P470" s="35" t="s">
        <v>62</v>
      </c>
      <c r="Q470" s="41" t="s">
        <v>5337</v>
      </c>
      <c r="R470" s="41"/>
      <c r="S470" s="43"/>
      <c r="T470" s="43">
        <v>42758</v>
      </c>
      <c r="U470" s="44">
        <v>42786</v>
      </c>
      <c r="V470" s="45">
        <v>6634002</v>
      </c>
      <c r="W470" s="46" t="s">
        <v>5520</v>
      </c>
      <c r="X470" s="47" t="s">
        <v>5521</v>
      </c>
      <c r="Y470" s="47" t="s">
        <v>579</v>
      </c>
      <c r="Z470" s="47"/>
      <c r="AA470" s="47"/>
      <c r="AB470" s="47"/>
      <c r="AC470" s="47"/>
      <c r="AD470" s="47" t="s">
        <v>46</v>
      </c>
      <c r="AE470" s="46" t="s">
        <v>5522</v>
      </c>
      <c r="AF470" s="46"/>
      <c r="AG470" s="48"/>
      <c r="AH470" s="48">
        <v>42923</v>
      </c>
      <c r="AI470" s="49"/>
      <c r="AJ470" s="50">
        <v>42926</v>
      </c>
      <c r="AK470" s="50" t="s">
        <v>5473</v>
      </c>
      <c r="AL470" s="51">
        <v>42926</v>
      </c>
    </row>
    <row r="471" spans="1:38" x14ac:dyDescent="0.15">
      <c r="A471" s="35">
        <v>51675877</v>
      </c>
      <c r="B471" s="40" t="s">
        <v>5523</v>
      </c>
      <c r="C471" s="40" t="s">
        <v>5524</v>
      </c>
      <c r="D471" s="35" t="s">
        <v>5525</v>
      </c>
      <c r="E471" s="35" t="s">
        <v>593</v>
      </c>
      <c r="F471" s="35"/>
      <c r="G471" s="35"/>
      <c r="H471" s="41" t="s">
        <v>3612</v>
      </c>
      <c r="I471" s="41"/>
      <c r="J471" s="41" t="s">
        <v>69</v>
      </c>
      <c r="K471" s="35" t="s">
        <v>284</v>
      </c>
      <c r="L471" s="42" t="s">
        <v>59</v>
      </c>
      <c r="M471" s="42" t="s">
        <v>38</v>
      </c>
      <c r="N471" s="35" t="s">
        <v>5288</v>
      </c>
      <c r="O471" s="41" t="s">
        <v>394</v>
      </c>
      <c r="P471" s="35" t="s">
        <v>62</v>
      </c>
      <c r="Q471" s="41" t="s">
        <v>5337</v>
      </c>
      <c r="R471" s="41"/>
      <c r="S471" s="43"/>
      <c r="T471" s="43">
        <v>42828</v>
      </c>
      <c r="U471" s="44"/>
      <c r="V471" s="45">
        <v>6634130</v>
      </c>
      <c r="W471" s="46" t="s">
        <v>5526</v>
      </c>
      <c r="X471" s="47" t="s">
        <v>5527</v>
      </c>
      <c r="Y471" s="47"/>
      <c r="Z471" s="47"/>
      <c r="AA471" s="47"/>
      <c r="AB471" s="47"/>
      <c r="AC471" s="47"/>
      <c r="AD471" s="47" t="s">
        <v>46</v>
      </c>
      <c r="AE471" s="46" t="s">
        <v>5528</v>
      </c>
      <c r="AF471" s="46"/>
      <c r="AG471" s="48"/>
      <c r="AH471" s="48">
        <v>42929</v>
      </c>
      <c r="AI471" s="49"/>
      <c r="AJ471" s="50">
        <v>42930</v>
      </c>
      <c r="AK471" s="50" t="s">
        <v>5473</v>
      </c>
      <c r="AL471" s="51">
        <v>42926</v>
      </c>
    </row>
    <row r="472" spans="1:38" x14ac:dyDescent="0.15">
      <c r="A472" s="35">
        <v>51611760</v>
      </c>
      <c r="B472" s="40" t="s">
        <v>5529</v>
      </c>
      <c r="C472" s="40" t="s">
        <v>5530</v>
      </c>
      <c r="D472" s="35" t="s">
        <v>5531</v>
      </c>
      <c r="E472" s="35" t="s">
        <v>5532</v>
      </c>
      <c r="F472" s="35"/>
      <c r="G472" s="35"/>
      <c r="H472" s="41" t="s">
        <v>2704</v>
      </c>
      <c r="I472" s="41"/>
      <c r="J472" s="41" t="s">
        <v>2658</v>
      </c>
      <c r="K472" s="35" t="s">
        <v>58</v>
      </c>
      <c r="L472" s="42" t="s">
        <v>59</v>
      </c>
      <c r="M472" s="42" t="s">
        <v>38</v>
      </c>
      <c r="N472" s="35" t="s">
        <v>151</v>
      </c>
      <c r="O472" s="41" t="s">
        <v>437</v>
      </c>
      <c r="P472" s="35" t="s">
        <v>62</v>
      </c>
      <c r="Q472" s="41" t="s">
        <v>5337</v>
      </c>
      <c r="R472" s="41"/>
      <c r="S472" s="43">
        <v>42508</v>
      </c>
      <c r="T472" s="43">
        <v>42562</v>
      </c>
      <c r="U472" s="44">
        <v>42583</v>
      </c>
      <c r="V472" s="45">
        <v>6624296</v>
      </c>
      <c r="W472" s="46" t="s">
        <v>5533</v>
      </c>
      <c r="X472" s="47" t="s">
        <v>5534</v>
      </c>
      <c r="Y472" s="47">
        <v>69141</v>
      </c>
      <c r="Z472" s="47"/>
      <c r="AA472" s="47"/>
      <c r="AB472" s="47"/>
      <c r="AC472" s="47"/>
      <c r="AD472" s="47" t="s">
        <v>46</v>
      </c>
      <c r="AE472" s="46" t="s">
        <v>5535</v>
      </c>
      <c r="AF472" s="46"/>
      <c r="AG472" s="48"/>
      <c r="AH472" s="48">
        <v>42930</v>
      </c>
      <c r="AI472" s="49"/>
      <c r="AJ472" s="50">
        <v>42933</v>
      </c>
      <c r="AK472" s="50" t="s">
        <v>5473</v>
      </c>
      <c r="AL472" s="51">
        <v>42933</v>
      </c>
    </row>
    <row r="473" spans="1:38" x14ac:dyDescent="0.15">
      <c r="A473" s="35">
        <v>51547602</v>
      </c>
      <c r="B473" s="40" t="s">
        <v>5536</v>
      </c>
      <c r="C473" s="40" t="s">
        <v>5537</v>
      </c>
      <c r="D473" s="35" t="s">
        <v>5538</v>
      </c>
      <c r="E473" s="35" t="s">
        <v>5539</v>
      </c>
      <c r="F473" s="35"/>
      <c r="G473" s="35"/>
      <c r="H473" s="41" t="s">
        <v>2729</v>
      </c>
      <c r="I473" s="41"/>
      <c r="J473" s="41" t="s">
        <v>4510</v>
      </c>
      <c r="K473" s="35" t="s">
        <v>70</v>
      </c>
      <c r="L473" s="42" t="s">
        <v>37</v>
      </c>
      <c r="M473" s="42" t="s">
        <v>38</v>
      </c>
      <c r="N473" s="35" t="s">
        <v>151</v>
      </c>
      <c r="O473" s="41" t="s">
        <v>93</v>
      </c>
      <c r="P473" s="35" t="s">
        <v>62</v>
      </c>
      <c r="Q473" s="41" t="s">
        <v>5411</v>
      </c>
      <c r="R473" s="41"/>
      <c r="S473" s="43">
        <v>42051</v>
      </c>
      <c r="T473" s="43"/>
      <c r="U473" s="44"/>
      <c r="V473" s="45">
        <v>6634042</v>
      </c>
      <c r="W473" s="46" t="s">
        <v>5540</v>
      </c>
      <c r="X473" s="47" t="s">
        <v>5541</v>
      </c>
      <c r="Y473" s="47">
        <v>69109</v>
      </c>
      <c r="Z473" s="47"/>
      <c r="AA473" s="47"/>
      <c r="AB473" s="47"/>
      <c r="AC473" s="47"/>
      <c r="AD473" s="47" t="s">
        <v>46</v>
      </c>
      <c r="AE473" s="46" t="s">
        <v>5542</v>
      </c>
      <c r="AF473" s="46" t="s">
        <v>5543</v>
      </c>
      <c r="AG473" s="48"/>
      <c r="AH473" s="48">
        <v>42936</v>
      </c>
      <c r="AI473" s="49"/>
      <c r="AJ473" s="50">
        <v>42937</v>
      </c>
      <c r="AK473" s="50" t="s">
        <v>5473</v>
      </c>
      <c r="AL473" s="51">
        <v>42933</v>
      </c>
    </row>
    <row r="474" spans="1:38" x14ac:dyDescent="0.15">
      <c r="A474" s="35">
        <v>51667561</v>
      </c>
      <c r="B474" s="40" t="s">
        <v>5544</v>
      </c>
      <c r="C474" s="40" t="s">
        <v>5545</v>
      </c>
      <c r="D474" s="35" t="s">
        <v>5546</v>
      </c>
      <c r="E474" s="35" t="s">
        <v>256</v>
      </c>
      <c r="F474" s="35"/>
      <c r="G474" s="35"/>
      <c r="H474" s="41" t="s">
        <v>2673</v>
      </c>
      <c r="I474" s="41"/>
      <c r="J474" s="41" t="s">
        <v>69</v>
      </c>
      <c r="K474" s="35" t="s">
        <v>284</v>
      </c>
      <c r="L474" s="42" t="s">
        <v>59</v>
      </c>
      <c r="M474" s="42" t="s">
        <v>38</v>
      </c>
      <c r="N474" s="35" t="s">
        <v>5162</v>
      </c>
      <c r="O474" s="41" t="s">
        <v>295</v>
      </c>
      <c r="P474" s="35" t="s">
        <v>62</v>
      </c>
      <c r="Q474" s="41" t="s">
        <v>5337</v>
      </c>
      <c r="R474" s="41"/>
      <c r="S474" s="43"/>
      <c r="T474" s="43">
        <v>42828</v>
      </c>
      <c r="U474" s="44">
        <v>42842</v>
      </c>
      <c r="V474" s="45">
        <v>6624436</v>
      </c>
      <c r="W474" s="46" t="s">
        <v>5547</v>
      </c>
      <c r="X474" s="47" t="s">
        <v>5548</v>
      </c>
      <c r="Y474" s="47" t="s">
        <v>579</v>
      </c>
      <c r="Z474" s="47"/>
      <c r="AA474" s="47"/>
      <c r="AB474" s="47"/>
      <c r="AC474" s="47"/>
      <c r="AD474" s="47" t="s">
        <v>46</v>
      </c>
      <c r="AE474" s="46" t="s">
        <v>5549</v>
      </c>
      <c r="AF474" s="46"/>
      <c r="AG474" s="48"/>
      <c r="AH474" s="48">
        <v>42937</v>
      </c>
      <c r="AI474" s="49"/>
      <c r="AJ474" s="50">
        <v>42940</v>
      </c>
      <c r="AK474" s="50" t="s">
        <v>5473</v>
      </c>
      <c r="AL474" s="51">
        <v>42940</v>
      </c>
    </row>
    <row r="475" spans="1:38" x14ac:dyDescent="0.15">
      <c r="A475" s="35">
        <v>51561937</v>
      </c>
      <c r="B475" s="40" t="s">
        <v>5550</v>
      </c>
      <c r="C475" s="40" t="s">
        <v>5551</v>
      </c>
      <c r="D475" s="35" t="s">
        <v>5552</v>
      </c>
      <c r="E475" s="35" t="s">
        <v>5553</v>
      </c>
      <c r="F475" s="35"/>
      <c r="G475" s="35"/>
      <c r="H475" s="41" t="s">
        <v>2657</v>
      </c>
      <c r="I475" s="41"/>
      <c r="J475" s="41" t="s">
        <v>69</v>
      </c>
      <c r="K475" s="35" t="s">
        <v>284</v>
      </c>
      <c r="L475" s="42" t="s">
        <v>59</v>
      </c>
      <c r="M475" s="42" t="s">
        <v>38</v>
      </c>
      <c r="N475" s="35" t="s">
        <v>334</v>
      </c>
      <c r="O475" s="41" t="s">
        <v>93</v>
      </c>
      <c r="P475" s="35" t="s">
        <v>72</v>
      </c>
      <c r="Q475" s="41" t="s">
        <v>5337</v>
      </c>
      <c r="R475" s="41"/>
      <c r="S475" s="43">
        <v>42138</v>
      </c>
      <c r="T475" s="43"/>
      <c r="U475" s="44">
        <v>42191</v>
      </c>
      <c r="V475" s="45">
        <v>6634154</v>
      </c>
      <c r="W475" s="46" t="s">
        <v>5554</v>
      </c>
      <c r="X475" s="47" t="s">
        <v>5555</v>
      </c>
      <c r="Y475" s="47">
        <v>69156</v>
      </c>
      <c r="Z475" s="47"/>
      <c r="AA475" s="47"/>
      <c r="AB475" s="47"/>
      <c r="AC475" s="47"/>
      <c r="AD475" s="47" t="s">
        <v>46</v>
      </c>
      <c r="AE475" s="46" t="s">
        <v>5556</v>
      </c>
      <c r="AF475" s="46" t="s">
        <v>5557</v>
      </c>
      <c r="AG475" s="48"/>
      <c r="AH475" s="48">
        <v>42940</v>
      </c>
      <c r="AI475" s="49"/>
      <c r="AJ475" s="50">
        <v>42941</v>
      </c>
      <c r="AK475" s="50" t="s">
        <v>5473</v>
      </c>
      <c r="AL475" s="51">
        <v>42940</v>
      </c>
    </row>
    <row r="476" spans="1:38" x14ac:dyDescent="0.15">
      <c r="A476" s="35">
        <v>51663029</v>
      </c>
      <c r="B476" s="40" t="s">
        <v>5558</v>
      </c>
      <c r="C476" s="40" t="s">
        <v>5559</v>
      </c>
      <c r="D476" s="35" t="s">
        <v>3293</v>
      </c>
      <c r="E476" s="35" t="s">
        <v>3292</v>
      </c>
      <c r="F476" s="35" t="s">
        <v>5560</v>
      </c>
      <c r="G476" s="35"/>
      <c r="H476" s="41" t="s">
        <v>2704</v>
      </c>
      <c r="I476" s="41"/>
      <c r="J476" s="41" t="s">
        <v>2658</v>
      </c>
      <c r="K476" s="35" t="s">
        <v>284</v>
      </c>
      <c r="L476" s="42" t="s">
        <v>59</v>
      </c>
      <c r="M476" s="42" t="s">
        <v>38</v>
      </c>
      <c r="N476" s="35" t="s">
        <v>151</v>
      </c>
      <c r="O476" s="41" t="s">
        <v>640</v>
      </c>
      <c r="P476" s="35" t="s">
        <v>62</v>
      </c>
      <c r="Q476" s="41" t="s">
        <v>5337</v>
      </c>
      <c r="R476" s="41"/>
      <c r="S476" s="43">
        <v>42779</v>
      </c>
      <c r="T476" s="43">
        <v>42851</v>
      </c>
      <c r="U476" s="44">
        <v>42872</v>
      </c>
      <c r="V476" s="45">
        <v>6624412</v>
      </c>
      <c r="W476" s="46" t="s">
        <v>5561</v>
      </c>
      <c r="X476" s="47" t="s">
        <v>5562</v>
      </c>
      <c r="Y476" s="47" t="s">
        <v>579</v>
      </c>
      <c r="Z476" s="47"/>
      <c r="AA476" s="47"/>
      <c r="AB476" s="47"/>
      <c r="AC476" s="47"/>
      <c r="AD476" s="47" t="s">
        <v>46</v>
      </c>
      <c r="AE476" s="46" t="s">
        <v>5563</v>
      </c>
      <c r="AF476" s="46"/>
      <c r="AG476" s="48"/>
      <c r="AH476" s="48">
        <v>42941</v>
      </c>
      <c r="AI476" s="49"/>
      <c r="AJ476" s="50">
        <v>42942</v>
      </c>
      <c r="AK476" s="50" t="s">
        <v>5473</v>
      </c>
      <c r="AL476" s="51">
        <v>42940</v>
      </c>
    </row>
    <row r="477" spans="1:38" x14ac:dyDescent="0.15">
      <c r="A477" s="35">
        <v>51681002</v>
      </c>
      <c r="B477" s="40" t="s">
        <v>5564</v>
      </c>
      <c r="C477" s="40" t="s">
        <v>5565</v>
      </c>
      <c r="D477" s="35" t="s">
        <v>5566</v>
      </c>
      <c r="E477" s="35" t="s">
        <v>5567</v>
      </c>
      <c r="F477" s="35"/>
      <c r="G477" s="35"/>
      <c r="H477" s="41" t="s">
        <v>108</v>
      </c>
      <c r="I477" s="41"/>
      <c r="J477" s="41" t="s">
        <v>2938</v>
      </c>
      <c r="K477" s="35" t="s">
        <v>284</v>
      </c>
      <c r="L477" s="42" t="s">
        <v>4043</v>
      </c>
      <c r="M477" s="42" t="s">
        <v>38</v>
      </c>
      <c r="N477" s="35" t="s">
        <v>3110</v>
      </c>
      <c r="O477" s="41" t="s">
        <v>344</v>
      </c>
      <c r="P477" s="35" t="s">
        <v>62</v>
      </c>
      <c r="Q477" s="41" t="s">
        <v>5337</v>
      </c>
      <c r="R477" s="41"/>
      <c r="S477" s="43"/>
      <c r="T477" s="43">
        <v>42884</v>
      </c>
      <c r="U477" s="44">
        <v>42895</v>
      </c>
      <c r="V477" s="45">
        <v>6624443</v>
      </c>
      <c r="W477" s="46" t="s">
        <v>5568</v>
      </c>
      <c r="X477" s="47" t="s">
        <v>5569</v>
      </c>
      <c r="Y477" s="47"/>
      <c r="Z477" s="47"/>
      <c r="AA477" s="47"/>
      <c r="AB477" s="47"/>
      <c r="AC477" s="47"/>
      <c r="AD477" s="47" t="s">
        <v>4226</v>
      </c>
      <c r="AE477" s="46" t="s">
        <v>5570</v>
      </c>
      <c r="AF477" s="46"/>
      <c r="AG477" s="48"/>
      <c r="AH477" s="48">
        <v>42943</v>
      </c>
      <c r="AI477" s="49"/>
      <c r="AJ477" s="50">
        <v>42944</v>
      </c>
      <c r="AK477" s="50" t="s">
        <v>5473</v>
      </c>
      <c r="AL477" s="51">
        <v>42940</v>
      </c>
    </row>
    <row r="478" spans="1:38" x14ac:dyDescent="0.15">
      <c r="A478" s="35">
        <v>51591935</v>
      </c>
      <c r="B478" s="40" t="s">
        <v>5571</v>
      </c>
      <c r="C478" s="40" t="s">
        <v>5572</v>
      </c>
      <c r="D478" s="35" t="s">
        <v>5573</v>
      </c>
      <c r="E478" s="35" t="s">
        <v>5574</v>
      </c>
      <c r="F478" s="35"/>
      <c r="G478" s="35"/>
      <c r="H478" s="41" t="s">
        <v>3612</v>
      </c>
      <c r="I478" s="41"/>
      <c r="J478" s="41" t="s">
        <v>69</v>
      </c>
      <c r="K478" s="35" t="s">
        <v>284</v>
      </c>
      <c r="L478" s="42" t="s">
        <v>59</v>
      </c>
      <c r="M478" s="42" t="s">
        <v>38</v>
      </c>
      <c r="N478" s="35" t="s">
        <v>5288</v>
      </c>
      <c r="O478" s="41" t="s">
        <v>93</v>
      </c>
      <c r="P478" s="35" t="s">
        <v>62</v>
      </c>
      <c r="Q478" s="41" t="s">
        <v>5337</v>
      </c>
      <c r="R478" s="41"/>
      <c r="S478" s="43">
        <v>42377</v>
      </c>
      <c r="T478" s="43">
        <v>42436</v>
      </c>
      <c r="U478" s="44">
        <v>42457</v>
      </c>
      <c r="V478" s="45">
        <v>6624108</v>
      </c>
      <c r="W478" s="46" t="s">
        <v>5575</v>
      </c>
      <c r="X478" s="47" t="s">
        <v>5576</v>
      </c>
      <c r="Y478" s="47">
        <v>69158</v>
      </c>
      <c r="Z478" s="47"/>
      <c r="AA478" s="47"/>
      <c r="AB478" s="47"/>
      <c r="AC478" s="47"/>
      <c r="AD478" s="47" t="s">
        <v>46</v>
      </c>
      <c r="AE478" s="46" t="s">
        <v>5577</v>
      </c>
      <c r="AF478" s="46"/>
      <c r="AG478" s="48"/>
      <c r="AH478" s="48">
        <v>42944</v>
      </c>
      <c r="AI478" s="49"/>
      <c r="AJ478" s="50">
        <v>42947</v>
      </c>
      <c r="AK478" s="50" t="s">
        <v>5473</v>
      </c>
      <c r="AL478" s="51">
        <v>42947</v>
      </c>
    </row>
    <row r="479" spans="1:38" x14ac:dyDescent="0.15">
      <c r="A479" s="35">
        <v>51680936</v>
      </c>
      <c r="B479" s="40" t="s">
        <v>5578</v>
      </c>
      <c r="C479" s="40" t="s">
        <v>5579</v>
      </c>
      <c r="D479" s="35" t="s">
        <v>5580</v>
      </c>
      <c r="E479" s="35" t="s">
        <v>5581</v>
      </c>
      <c r="F479" s="35"/>
      <c r="G479" s="35"/>
      <c r="H479" s="41" t="s">
        <v>3509</v>
      </c>
      <c r="I479" s="41"/>
      <c r="J479" s="41" t="s">
        <v>559</v>
      </c>
      <c r="K479" s="35" t="s">
        <v>284</v>
      </c>
      <c r="L479" s="42" t="s">
        <v>59</v>
      </c>
      <c r="M479" s="42" t="s">
        <v>4043</v>
      </c>
      <c r="N479" s="35" t="s">
        <v>3110</v>
      </c>
      <c r="O479" s="41" t="s">
        <v>344</v>
      </c>
      <c r="P479" s="35" t="s">
        <v>62</v>
      </c>
      <c r="Q479" s="41" t="s">
        <v>5337</v>
      </c>
      <c r="R479" s="41"/>
      <c r="S479" s="43"/>
      <c r="T479" s="43">
        <v>42884</v>
      </c>
      <c r="U479" s="44">
        <v>42905</v>
      </c>
      <c r="V479" s="45">
        <v>6624447</v>
      </c>
      <c r="W479" s="46" t="s">
        <v>5582</v>
      </c>
      <c r="X479" s="47" t="s">
        <v>5583</v>
      </c>
      <c r="Y479" s="47"/>
      <c r="Z479" s="47"/>
      <c r="AA479" s="47"/>
      <c r="AB479" s="47"/>
      <c r="AC479" s="47"/>
      <c r="AD479" s="47" t="s">
        <v>4226</v>
      </c>
      <c r="AE479" s="46" t="s">
        <v>5584</v>
      </c>
      <c r="AF479" s="46"/>
      <c r="AG479" s="48">
        <v>42937</v>
      </c>
      <c r="AH479" s="48">
        <v>42948</v>
      </c>
      <c r="AI479" s="49"/>
      <c r="AJ479" s="50">
        <v>42949</v>
      </c>
      <c r="AK479" s="50" t="s">
        <v>5585</v>
      </c>
      <c r="AL479" s="51">
        <v>42947</v>
      </c>
    </row>
    <row r="480" spans="1:38" x14ac:dyDescent="0.15">
      <c r="A480" s="35">
        <v>51687605</v>
      </c>
      <c r="B480" s="40" t="s">
        <v>5586</v>
      </c>
      <c r="C480" s="40" t="s">
        <v>5587</v>
      </c>
      <c r="D480" s="35" t="s">
        <v>5588</v>
      </c>
      <c r="E480" s="35" t="s">
        <v>5589</v>
      </c>
      <c r="F480" s="35"/>
      <c r="G480" s="35"/>
      <c r="H480" s="41" t="s">
        <v>2657</v>
      </c>
      <c r="I480" s="41"/>
      <c r="J480" s="41" t="s">
        <v>69</v>
      </c>
      <c r="K480" s="35" t="s">
        <v>284</v>
      </c>
      <c r="L480" s="42" t="s">
        <v>2745</v>
      </c>
      <c r="M480" s="42" t="s">
        <v>4043</v>
      </c>
      <c r="N480" s="35" t="s">
        <v>334</v>
      </c>
      <c r="O480" s="41" t="s">
        <v>585</v>
      </c>
      <c r="P480" s="35" t="s">
        <v>72</v>
      </c>
      <c r="Q480" s="41" t="s">
        <v>5337</v>
      </c>
      <c r="R480" s="41"/>
      <c r="S480" s="43">
        <v>42898</v>
      </c>
      <c r="T480" s="43">
        <v>42933</v>
      </c>
      <c r="U480" s="44">
        <v>42940</v>
      </c>
      <c r="V480" s="45">
        <v>6624449</v>
      </c>
      <c r="W480" s="46"/>
      <c r="X480" s="47" t="s">
        <v>5590</v>
      </c>
      <c r="Y480" s="47"/>
      <c r="Z480" s="47"/>
      <c r="AA480" s="47"/>
      <c r="AB480" s="47"/>
      <c r="AC480" s="47"/>
      <c r="AD480" s="47" t="s">
        <v>46</v>
      </c>
      <c r="AE480" s="46"/>
      <c r="AF480" s="46"/>
      <c r="AG480" s="48">
        <v>42936</v>
      </c>
      <c r="AH480" s="48">
        <v>42948</v>
      </c>
      <c r="AI480" s="49"/>
      <c r="AJ480" s="50">
        <v>42949</v>
      </c>
      <c r="AK480" s="50" t="s">
        <v>5585</v>
      </c>
      <c r="AL480" s="51">
        <v>42947</v>
      </c>
    </row>
    <row r="481" spans="1:38" x14ac:dyDescent="0.15">
      <c r="A481" s="35">
        <v>51611767</v>
      </c>
      <c r="B481" s="40" t="s">
        <v>5591</v>
      </c>
      <c r="C481" s="40" t="s">
        <v>5592</v>
      </c>
      <c r="D481" s="35" t="s">
        <v>5593</v>
      </c>
      <c r="E481" s="35" t="s">
        <v>5594</v>
      </c>
      <c r="F481" s="35"/>
      <c r="G481" s="35"/>
      <c r="H481" s="41" t="s">
        <v>2704</v>
      </c>
      <c r="I481" s="41"/>
      <c r="J481" s="41" t="s">
        <v>2658</v>
      </c>
      <c r="K481" s="35" t="s">
        <v>284</v>
      </c>
      <c r="L481" s="42" t="s">
        <v>59</v>
      </c>
      <c r="M481" s="42" t="s">
        <v>38</v>
      </c>
      <c r="N481" s="35" t="s">
        <v>151</v>
      </c>
      <c r="O481" s="41" t="s">
        <v>437</v>
      </c>
      <c r="P481" s="35" t="s">
        <v>62</v>
      </c>
      <c r="Q481" s="41" t="s">
        <v>5337</v>
      </c>
      <c r="R481" s="41"/>
      <c r="S481" s="43">
        <v>42508</v>
      </c>
      <c r="T481" s="43">
        <v>42562</v>
      </c>
      <c r="U481" s="44">
        <v>42583</v>
      </c>
      <c r="V481" s="45">
        <v>6624303</v>
      </c>
      <c r="W481" s="46" t="s">
        <v>5595</v>
      </c>
      <c r="X481" s="47" t="s">
        <v>5596</v>
      </c>
      <c r="Y481" s="47">
        <v>69095</v>
      </c>
      <c r="Z481" s="47"/>
      <c r="AA481" s="47"/>
      <c r="AB481" s="47"/>
      <c r="AC481" s="47"/>
      <c r="AD481" s="47" t="s">
        <v>46</v>
      </c>
      <c r="AE481" s="46" t="s">
        <v>5597</v>
      </c>
      <c r="AF481" s="46"/>
      <c r="AG481" s="48"/>
      <c r="AH481" s="48">
        <v>42951</v>
      </c>
      <c r="AI481" s="49"/>
      <c r="AJ481" s="50">
        <v>42954</v>
      </c>
      <c r="AK481" s="50" t="s">
        <v>5585</v>
      </c>
      <c r="AL481" s="51">
        <v>42954</v>
      </c>
    </row>
    <row r="482" spans="1:38" x14ac:dyDescent="0.15">
      <c r="A482" s="35">
        <v>51611754</v>
      </c>
      <c r="B482" s="40" t="s">
        <v>5598</v>
      </c>
      <c r="C482" s="40" t="s">
        <v>5599</v>
      </c>
      <c r="D482" s="35" t="s">
        <v>5600</v>
      </c>
      <c r="E482" s="35" t="s">
        <v>5601</v>
      </c>
      <c r="F482" s="35"/>
      <c r="G482" s="35"/>
      <c r="H482" s="41" t="s">
        <v>409</v>
      </c>
      <c r="I482" s="41"/>
      <c r="J482" s="41" t="s">
        <v>2658</v>
      </c>
      <c r="K482" s="35" t="s">
        <v>58</v>
      </c>
      <c r="L482" s="42" t="s">
        <v>59</v>
      </c>
      <c r="M482" s="42" t="s">
        <v>38</v>
      </c>
      <c r="N482" s="35" t="s">
        <v>151</v>
      </c>
      <c r="O482" s="41" t="s">
        <v>437</v>
      </c>
      <c r="P482" s="35" t="s">
        <v>62</v>
      </c>
      <c r="Q482" s="41" t="s">
        <v>5337</v>
      </c>
      <c r="R482" s="41"/>
      <c r="S482" s="43">
        <v>42508</v>
      </c>
      <c r="T482" s="43">
        <v>42562</v>
      </c>
      <c r="U482" s="44">
        <v>42583</v>
      </c>
      <c r="V482" s="45">
        <v>6624291</v>
      </c>
      <c r="W482" s="46" t="s">
        <v>5602</v>
      </c>
      <c r="X482" s="47" t="s">
        <v>5603</v>
      </c>
      <c r="Y482" s="47">
        <v>69129</v>
      </c>
      <c r="Z482" s="47"/>
      <c r="AA482" s="47"/>
      <c r="AB482" s="47"/>
      <c r="AC482" s="47"/>
      <c r="AD482" s="47" t="s">
        <v>46</v>
      </c>
      <c r="AE482" s="46" t="s">
        <v>5604</v>
      </c>
      <c r="AF482" s="46"/>
      <c r="AG482" s="48"/>
      <c r="AH482" s="48">
        <v>42951</v>
      </c>
      <c r="AI482" s="49"/>
      <c r="AJ482" s="50">
        <v>42954</v>
      </c>
      <c r="AK482" s="50" t="s">
        <v>5585</v>
      </c>
      <c r="AL482" s="51">
        <v>42954</v>
      </c>
    </row>
    <row r="483" spans="1:38" x14ac:dyDescent="0.15">
      <c r="A483" s="35">
        <v>51691819</v>
      </c>
      <c r="B483" s="40" t="s">
        <v>5605</v>
      </c>
      <c r="C483" s="40" t="s">
        <v>5606</v>
      </c>
      <c r="D483" s="35" t="s">
        <v>5607</v>
      </c>
      <c r="E483" s="35" t="s">
        <v>5608</v>
      </c>
      <c r="F483" s="35"/>
      <c r="G483" s="35"/>
      <c r="H483" s="41" t="s">
        <v>3596</v>
      </c>
      <c r="I483" s="41"/>
      <c r="J483" s="41" t="s">
        <v>5609</v>
      </c>
      <c r="K483" s="35" t="s">
        <v>58</v>
      </c>
      <c r="L483" s="42" t="s">
        <v>5610</v>
      </c>
      <c r="M483" s="42" t="s">
        <v>4043</v>
      </c>
      <c r="N483" s="35" t="s">
        <v>496</v>
      </c>
      <c r="O483" s="41" t="s">
        <v>1197</v>
      </c>
      <c r="P483" s="35" t="s">
        <v>62</v>
      </c>
      <c r="Q483" s="41" t="s">
        <v>5337</v>
      </c>
      <c r="R483" s="41"/>
      <c r="S483" s="43">
        <v>42923</v>
      </c>
      <c r="T483" s="43">
        <v>42961</v>
      </c>
      <c r="U483" s="44">
        <v>43012</v>
      </c>
      <c r="V483" s="45"/>
      <c r="W483" s="46"/>
      <c r="X483" s="47" t="s">
        <v>5611</v>
      </c>
      <c r="Y483" s="47"/>
      <c r="Z483" s="47"/>
      <c r="AA483" s="47"/>
      <c r="AB483" s="47"/>
      <c r="AC483" s="47"/>
      <c r="AD483" s="47" t="s">
        <v>46</v>
      </c>
      <c r="AE483" s="46"/>
      <c r="AF483" s="46" t="s">
        <v>5612</v>
      </c>
      <c r="AG483" s="48"/>
      <c r="AH483" s="48">
        <v>42954</v>
      </c>
      <c r="AI483" s="49"/>
      <c r="AJ483" s="50">
        <v>42955</v>
      </c>
      <c r="AK483" s="50" t="s">
        <v>5585</v>
      </c>
      <c r="AL483" s="51">
        <v>42954</v>
      </c>
    </row>
    <row r="484" spans="1:38" x14ac:dyDescent="0.15">
      <c r="A484" s="35">
        <v>51600400</v>
      </c>
      <c r="B484" s="40" t="s">
        <v>5613</v>
      </c>
      <c r="C484" s="40" t="s">
        <v>5614</v>
      </c>
      <c r="D484" s="35" t="s">
        <v>3293</v>
      </c>
      <c r="E484" s="35" t="s">
        <v>5615</v>
      </c>
      <c r="F484" s="35"/>
      <c r="G484" s="35"/>
      <c r="H484" s="41" t="s">
        <v>47</v>
      </c>
      <c r="I484" s="41"/>
      <c r="J484" s="41" t="s">
        <v>5616</v>
      </c>
      <c r="K484" s="35" t="s">
        <v>305</v>
      </c>
      <c r="L484" s="42" t="s">
        <v>37</v>
      </c>
      <c r="M484" s="42" t="s">
        <v>38</v>
      </c>
      <c r="N484" s="35" t="s">
        <v>39</v>
      </c>
      <c r="O484" s="41"/>
      <c r="P484" s="35" t="s">
        <v>39</v>
      </c>
      <c r="Q484" s="41" t="s">
        <v>5337</v>
      </c>
      <c r="R484" s="41"/>
      <c r="S484" s="43">
        <v>42446</v>
      </c>
      <c r="T484" s="43"/>
      <c r="U484" s="44"/>
      <c r="V484" s="45">
        <v>6624367</v>
      </c>
      <c r="W484" s="46" t="s">
        <v>5617</v>
      </c>
      <c r="X484" s="47" t="s">
        <v>5618</v>
      </c>
      <c r="Y484" s="47" t="s">
        <v>579</v>
      </c>
      <c r="Z484" s="47"/>
      <c r="AA484" s="47"/>
      <c r="AB484" s="47"/>
      <c r="AC484" s="47"/>
      <c r="AD484" s="47" t="s">
        <v>46</v>
      </c>
      <c r="AE484" s="46" t="s">
        <v>5619</v>
      </c>
      <c r="AF484" s="46" t="s">
        <v>5620</v>
      </c>
      <c r="AG484" s="48"/>
      <c r="AH484" s="48">
        <v>42932</v>
      </c>
      <c r="AI484" s="49"/>
      <c r="AJ484" s="50">
        <v>42933</v>
      </c>
      <c r="AK484" s="50" t="s">
        <v>5473</v>
      </c>
      <c r="AL484" s="51">
        <v>42933</v>
      </c>
    </row>
    <row r="485" spans="1:38" x14ac:dyDescent="0.15">
      <c r="A485" s="35">
        <v>51560998</v>
      </c>
      <c r="B485" s="40" t="s">
        <v>5621</v>
      </c>
      <c r="C485" s="40" t="s">
        <v>5622</v>
      </c>
      <c r="D485" s="35" t="s">
        <v>5623</v>
      </c>
      <c r="E485" s="35" t="s">
        <v>5624</v>
      </c>
      <c r="F485" s="35"/>
      <c r="G485" s="35"/>
      <c r="H485" s="41" t="s">
        <v>3516</v>
      </c>
      <c r="I485" s="41"/>
      <c r="J485" s="41" t="s">
        <v>150</v>
      </c>
      <c r="K485" s="35" t="s">
        <v>284</v>
      </c>
      <c r="L485" s="42" t="s">
        <v>59</v>
      </c>
      <c r="M485" s="42" t="s">
        <v>38</v>
      </c>
      <c r="N485" s="35" t="s">
        <v>162</v>
      </c>
      <c r="O485" s="41" t="s">
        <v>163</v>
      </c>
      <c r="P485" s="35" t="s">
        <v>72</v>
      </c>
      <c r="Q485" s="41" t="s">
        <v>5337</v>
      </c>
      <c r="R485" s="41"/>
      <c r="S485" s="43">
        <v>42131</v>
      </c>
      <c r="T485" s="43"/>
      <c r="U485" s="44">
        <v>42205</v>
      </c>
      <c r="V485" s="45">
        <v>6634116</v>
      </c>
      <c r="W485" s="46" t="s">
        <v>5625</v>
      </c>
      <c r="X485" s="47" t="s">
        <v>5626</v>
      </c>
      <c r="Y485" s="47" t="s">
        <v>579</v>
      </c>
      <c r="Z485" s="47"/>
      <c r="AA485" s="47"/>
      <c r="AB485" s="47"/>
      <c r="AC485" s="47"/>
      <c r="AD485" s="47" t="s">
        <v>4226</v>
      </c>
      <c r="AE485" s="46" t="s">
        <v>5627</v>
      </c>
      <c r="AF485" s="46"/>
      <c r="AG485" s="48"/>
      <c r="AH485" s="48">
        <v>42958</v>
      </c>
      <c r="AI485" s="49"/>
      <c r="AJ485" s="50">
        <v>42961</v>
      </c>
      <c r="AK485" s="50" t="s">
        <v>5585</v>
      </c>
      <c r="AL485" s="51">
        <v>42961</v>
      </c>
    </row>
    <row r="486" spans="1:38" x14ac:dyDescent="0.15">
      <c r="A486" s="35">
        <v>51599005</v>
      </c>
      <c r="B486" s="40" t="s">
        <v>5628</v>
      </c>
      <c r="C486" s="40" t="s">
        <v>5629</v>
      </c>
      <c r="D486" s="35" t="s">
        <v>5630</v>
      </c>
      <c r="E486" s="35" t="s">
        <v>5631</v>
      </c>
      <c r="F486" s="35"/>
      <c r="G486" s="35"/>
      <c r="H486" s="41" t="s">
        <v>3612</v>
      </c>
      <c r="I486" s="41"/>
      <c r="J486" s="41" t="s">
        <v>69</v>
      </c>
      <c r="K486" s="35" t="s">
        <v>284</v>
      </c>
      <c r="L486" s="42" t="s">
        <v>59</v>
      </c>
      <c r="M486" s="42" t="s">
        <v>38</v>
      </c>
      <c r="N486" s="35" t="s">
        <v>5288</v>
      </c>
      <c r="O486" s="41" t="s">
        <v>93</v>
      </c>
      <c r="P486" s="35" t="s">
        <v>62</v>
      </c>
      <c r="Q486" s="41" t="s">
        <v>5337</v>
      </c>
      <c r="R486" s="41"/>
      <c r="S486" s="43">
        <v>42432</v>
      </c>
      <c r="T486" s="43">
        <v>42485</v>
      </c>
      <c r="U486" s="44">
        <v>42506</v>
      </c>
      <c r="V486" s="45">
        <v>6624164</v>
      </c>
      <c r="W486" s="46" t="s">
        <v>5632</v>
      </c>
      <c r="X486" s="47" t="s">
        <v>5633</v>
      </c>
      <c r="Y486" s="47">
        <v>69161</v>
      </c>
      <c r="Z486" s="47"/>
      <c r="AA486" s="47"/>
      <c r="AB486" s="47"/>
      <c r="AC486" s="47"/>
      <c r="AD486" s="47" t="s">
        <v>46</v>
      </c>
      <c r="AE486" s="46" t="s">
        <v>5634</v>
      </c>
      <c r="AF486" s="46"/>
      <c r="AG486" s="48"/>
      <c r="AH486" s="48">
        <v>42965</v>
      </c>
      <c r="AI486" s="49"/>
      <c r="AJ486" s="50">
        <v>42968</v>
      </c>
      <c r="AK486" s="50" t="s">
        <v>5585</v>
      </c>
      <c r="AL486" s="51">
        <v>42968</v>
      </c>
    </row>
    <row r="487" spans="1:38" x14ac:dyDescent="0.15">
      <c r="A487" s="35">
        <v>51561928</v>
      </c>
      <c r="B487" s="40" t="s">
        <v>5635</v>
      </c>
      <c r="C487" s="40" t="s">
        <v>5636</v>
      </c>
      <c r="D487" s="35" t="s">
        <v>2709</v>
      </c>
      <c r="E487" s="35" t="s">
        <v>1955</v>
      </c>
      <c r="F487" s="35"/>
      <c r="G487" s="35"/>
      <c r="H487" s="41" t="s">
        <v>2666</v>
      </c>
      <c r="I487" s="41"/>
      <c r="J487" s="41" t="s">
        <v>69</v>
      </c>
      <c r="K487" s="35" t="s">
        <v>284</v>
      </c>
      <c r="L487" s="42" t="s">
        <v>59</v>
      </c>
      <c r="M487" s="42" t="s">
        <v>38</v>
      </c>
      <c r="N487" s="35" t="s">
        <v>334</v>
      </c>
      <c r="O487" s="41" t="s">
        <v>93</v>
      </c>
      <c r="P487" s="35" t="s">
        <v>72</v>
      </c>
      <c r="Q487" s="41" t="s">
        <v>5337</v>
      </c>
      <c r="R487" s="41"/>
      <c r="S487" s="43">
        <v>42138</v>
      </c>
      <c r="T487" s="43"/>
      <c r="U487" s="44">
        <v>42191</v>
      </c>
      <c r="V487" s="45">
        <v>6634152</v>
      </c>
      <c r="W487" s="46" t="s">
        <v>5637</v>
      </c>
      <c r="X487" s="47" t="s">
        <v>5638</v>
      </c>
      <c r="Y487" s="47">
        <v>69035</v>
      </c>
      <c r="Z487" s="47"/>
      <c r="AA487" s="47"/>
      <c r="AB487" s="47"/>
      <c r="AC487" s="47"/>
      <c r="AD487" s="47" t="s">
        <v>46</v>
      </c>
      <c r="AE487" s="46" t="s">
        <v>5639</v>
      </c>
      <c r="AF487" s="46" t="s">
        <v>5640</v>
      </c>
      <c r="AG487" s="48"/>
      <c r="AH487" s="48">
        <v>42969</v>
      </c>
      <c r="AI487" s="49"/>
      <c r="AJ487" s="50">
        <v>42970</v>
      </c>
      <c r="AK487" s="50" t="s">
        <v>5585</v>
      </c>
      <c r="AL487" s="51">
        <v>42968</v>
      </c>
    </row>
    <row r="488" spans="1:38" x14ac:dyDescent="0.15">
      <c r="A488" s="35">
        <v>51580867</v>
      </c>
      <c r="B488" s="40" t="s">
        <v>5641</v>
      </c>
      <c r="C488" s="40" t="s">
        <v>5642</v>
      </c>
      <c r="D488" s="35" t="s">
        <v>5643</v>
      </c>
      <c r="E488" s="35" t="s">
        <v>5644</v>
      </c>
      <c r="F488" s="35"/>
      <c r="G488" s="35"/>
      <c r="H488" s="41" t="s">
        <v>3383</v>
      </c>
      <c r="I488" s="41"/>
      <c r="J488" s="41" t="s">
        <v>2658</v>
      </c>
      <c r="K488" s="35" t="s">
        <v>58</v>
      </c>
      <c r="L488" s="42" t="s">
        <v>59</v>
      </c>
      <c r="M488" s="42" t="s">
        <v>38</v>
      </c>
      <c r="N488" s="35" t="s">
        <v>151</v>
      </c>
      <c r="O488" s="41" t="s">
        <v>188</v>
      </c>
      <c r="P488" s="35" t="s">
        <v>62</v>
      </c>
      <c r="Q488" s="41" t="s">
        <v>5337</v>
      </c>
      <c r="R488" s="41"/>
      <c r="S488" s="43">
        <v>42278</v>
      </c>
      <c r="T488" s="43"/>
      <c r="U488" s="44">
        <v>42338</v>
      </c>
      <c r="V488" s="45">
        <v>6624012</v>
      </c>
      <c r="W488" s="46" t="s">
        <v>5645</v>
      </c>
      <c r="X488" s="47" t="s">
        <v>5646</v>
      </c>
      <c r="Y488" s="47">
        <v>69112</v>
      </c>
      <c r="Z488" s="47"/>
      <c r="AA488" s="47"/>
      <c r="AB488" s="47"/>
      <c r="AC488" s="47"/>
      <c r="AD488" s="47" t="s">
        <v>46</v>
      </c>
      <c r="AE488" s="46" t="s">
        <v>5647</v>
      </c>
      <c r="AF488" s="46"/>
      <c r="AG488" s="48"/>
      <c r="AH488" s="48">
        <v>42971</v>
      </c>
      <c r="AI488" s="49"/>
      <c r="AJ488" s="50">
        <v>42972</v>
      </c>
      <c r="AK488" s="50" t="s">
        <v>5585</v>
      </c>
      <c r="AL488" s="51">
        <v>42968</v>
      </c>
    </row>
    <row r="489" spans="1:38" x14ac:dyDescent="0.15">
      <c r="A489" s="35">
        <v>51689596</v>
      </c>
      <c r="B489" s="40" t="s">
        <v>5648</v>
      </c>
      <c r="C489" s="40" t="s">
        <v>5649</v>
      </c>
      <c r="D489" s="35" t="s">
        <v>5650</v>
      </c>
      <c r="E489" s="35" t="s">
        <v>5651</v>
      </c>
      <c r="F489" s="35" t="s">
        <v>5652</v>
      </c>
      <c r="G489" s="35"/>
      <c r="H489" s="41" t="s">
        <v>3596</v>
      </c>
      <c r="I489" s="41"/>
      <c r="J489" s="41" t="s">
        <v>5653</v>
      </c>
      <c r="K489" s="35" t="s">
        <v>58</v>
      </c>
      <c r="L489" s="42" t="s">
        <v>1081</v>
      </c>
      <c r="M489" s="42" t="s">
        <v>38</v>
      </c>
      <c r="N489" s="35" t="s">
        <v>496</v>
      </c>
      <c r="O489" s="41" t="s">
        <v>878</v>
      </c>
      <c r="P489" s="35" t="s">
        <v>62</v>
      </c>
      <c r="Q489" s="41" t="s">
        <v>5337</v>
      </c>
      <c r="R489" s="41"/>
      <c r="S489" s="43">
        <v>42909</v>
      </c>
      <c r="T489" s="43">
        <v>42961</v>
      </c>
      <c r="U489" s="44">
        <v>42975</v>
      </c>
      <c r="V489" s="45">
        <v>6624456</v>
      </c>
      <c r="W489" s="46" t="s">
        <v>5654</v>
      </c>
      <c r="X489" s="47" t="s">
        <v>5655</v>
      </c>
      <c r="Y489" s="47"/>
      <c r="Z489" s="47"/>
      <c r="AA489" s="47"/>
      <c r="AB489" s="47"/>
      <c r="AC489" s="47"/>
      <c r="AD489" s="47" t="s">
        <v>46</v>
      </c>
      <c r="AE489" s="46"/>
      <c r="AF489" s="46"/>
      <c r="AG489" s="48"/>
      <c r="AH489" s="48">
        <v>42978</v>
      </c>
      <c r="AI489" s="49"/>
      <c r="AJ489" s="50">
        <v>42979</v>
      </c>
      <c r="AK489" s="50" t="s">
        <v>5656</v>
      </c>
      <c r="AL489" s="51">
        <v>42975</v>
      </c>
    </row>
    <row r="490" spans="1:38" x14ac:dyDescent="0.15">
      <c r="A490" s="35">
        <v>51697161</v>
      </c>
      <c r="B490" s="40" t="s">
        <v>5657</v>
      </c>
      <c r="C490" s="40" t="s">
        <v>5658</v>
      </c>
      <c r="D490" s="35" t="s">
        <v>5659</v>
      </c>
      <c r="E490" s="35" t="s">
        <v>5660</v>
      </c>
      <c r="F490" s="35"/>
      <c r="G490" s="35"/>
      <c r="H490" s="41" t="s">
        <v>5661</v>
      </c>
      <c r="I490" s="41"/>
      <c r="J490" s="41" t="s">
        <v>5653</v>
      </c>
      <c r="K490" s="35" t="s">
        <v>58</v>
      </c>
      <c r="L490" s="42" t="s">
        <v>5610</v>
      </c>
      <c r="M490" s="42" t="s">
        <v>4043</v>
      </c>
      <c r="N490" s="35" t="s">
        <v>496</v>
      </c>
      <c r="O490" s="41" t="s">
        <v>878</v>
      </c>
      <c r="P490" s="35" t="s">
        <v>62</v>
      </c>
      <c r="Q490" s="41" t="s">
        <v>5337</v>
      </c>
      <c r="R490" s="41"/>
      <c r="S490" s="43">
        <v>42963</v>
      </c>
      <c r="T490" s="43"/>
      <c r="U490" s="44"/>
      <c r="V490" s="45">
        <v>6624576</v>
      </c>
      <c r="W490" s="46"/>
      <c r="X490" s="47"/>
      <c r="Y490" s="47"/>
      <c r="Z490" s="47"/>
      <c r="AA490" s="47"/>
      <c r="AB490" s="47"/>
      <c r="AC490" s="47"/>
      <c r="AD490" s="47" t="s">
        <v>46</v>
      </c>
      <c r="AE490" s="46"/>
      <c r="AF490" s="46"/>
      <c r="AG490" s="48">
        <v>42965</v>
      </c>
      <c r="AH490" s="48">
        <v>42978</v>
      </c>
      <c r="AI490" s="49"/>
      <c r="AJ490" s="50">
        <v>42979</v>
      </c>
      <c r="AK490" s="50" t="s">
        <v>5656</v>
      </c>
      <c r="AL490" s="51">
        <v>42975</v>
      </c>
    </row>
    <row r="491" spans="1:38" x14ac:dyDescent="0.15">
      <c r="A491" s="35">
        <v>51694301</v>
      </c>
      <c r="B491" s="40" t="s">
        <v>5662</v>
      </c>
      <c r="C491" s="40" t="s">
        <v>5663</v>
      </c>
      <c r="D491" s="35" t="s">
        <v>5664</v>
      </c>
      <c r="E491" s="35" t="s">
        <v>5665</v>
      </c>
      <c r="F491" s="35"/>
      <c r="G491" s="35"/>
      <c r="H491" s="41" t="s">
        <v>5666</v>
      </c>
      <c r="I491" s="41"/>
      <c r="J491" s="41" t="s">
        <v>5653</v>
      </c>
      <c r="K491" s="35" t="s">
        <v>58</v>
      </c>
      <c r="L491" s="42" t="s">
        <v>2745</v>
      </c>
      <c r="M491" s="42" t="s">
        <v>38</v>
      </c>
      <c r="N491" s="35" t="s">
        <v>5667</v>
      </c>
      <c r="O491" s="41" t="s">
        <v>93</v>
      </c>
      <c r="P491" s="35" t="s">
        <v>72</v>
      </c>
      <c r="Q491" s="41" t="s">
        <v>5337</v>
      </c>
      <c r="R491" s="41"/>
      <c r="S491" s="43">
        <v>42937</v>
      </c>
      <c r="T491" s="43">
        <v>42968</v>
      </c>
      <c r="U491" s="44">
        <v>42982</v>
      </c>
      <c r="V491" s="45">
        <v>6624504</v>
      </c>
      <c r="W491" s="46"/>
      <c r="X491" s="47"/>
      <c r="Y491" s="47"/>
      <c r="Z491" s="47"/>
      <c r="AA491" s="47"/>
      <c r="AB491" s="47"/>
      <c r="AC491" s="47"/>
      <c r="AD491" s="47" t="s">
        <v>46</v>
      </c>
      <c r="AE491" s="46"/>
      <c r="AF491" s="46"/>
      <c r="AG491" s="48"/>
      <c r="AH491" s="48">
        <v>42978</v>
      </c>
      <c r="AI491" s="49"/>
      <c r="AJ491" s="50">
        <v>42979</v>
      </c>
      <c r="AK491" s="50" t="s">
        <v>5656</v>
      </c>
      <c r="AL491" s="51">
        <v>42975</v>
      </c>
    </row>
    <row r="492" spans="1:38" x14ac:dyDescent="0.15">
      <c r="A492" s="35">
        <v>51692766</v>
      </c>
      <c r="B492" s="40" t="s">
        <v>5668</v>
      </c>
      <c r="C492" s="40" t="s">
        <v>5669</v>
      </c>
      <c r="D492" s="35" t="s">
        <v>5670</v>
      </c>
      <c r="E492" s="35" t="s">
        <v>5671</v>
      </c>
      <c r="F492" s="35"/>
      <c r="G492" s="35"/>
      <c r="H492" s="41" t="s">
        <v>5666</v>
      </c>
      <c r="I492" s="41"/>
      <c r="J492" s="41" t="s">
        <v>5653</v>
      </c>
      <c r="K492" s="35" t="s">
        <v>58</v>
      </c>
      <c r="L492" s="42" t="s">
        <v>1081</v>
      </c>
      <c r="M492" s="42" t="s">
        <v>4043</v>
      </c>
      <c r="N492" s="35" t="s">
        <v>5667</v>
      </c>
      <c r="O492" s="41" t="s">
        <v>93</v>
      </c>
      <c r="P492" s="35" t="s">
        <v>72</v>
      </c>
      <c r="Q492" s="41" t="s">
        <v>5337</v>
      </c>
      <c r="R492" s="41"/>
      <c r="S492" s="43">
        <v>42930</v>
      </c>
      <c r="T492" s="43">
        <v>42968</v>
      </c>
      <c r="U492" s="44">
        <v>42982</v>
      </c>
      <c r="V492" s="45">
        <v>6624492</v>
      </c>
      <c r="W492" s="46"/>
      <c r="X492" s="47" t="s">
        <v>5672</v>
      </c>
      <c r="Y492" s="47"/>
      <c r="Z492" s="47"/>
      <c r="AA492" s="47"/>
      <c r="AB492" s="47"/>
      <c r="AC492" s="47"/>
      <c r="AD492" s="47" t="s">
        <v>46</v>
      </c>
      <c r="AE492" s="46"/>
      <c r="AF492" s="46"/>
      <c r="AG492" s="48">
        <v>42972</v>
      </c>
      <c r="AH492" s="48">
        <v>42978</v>
      </c>
      <c r="AI492" s="49"/>
      <c r="AJ492" s="50">
        <v>42979</v>
      </c>
      <c r="AK492" s="50" t="s">
        <v>5656</v>
      </c>
      <c r="AL492" s="51">
        <v>42975</v>
      </c>
    </row>
    <row r="493" spans="1:38" x14ac:dyDescent="0.15">
      <c r="A493" s="35">
        <v>51692768</v>
      </c>
      <c r="B493" s="40" t="s">
        <v>5673</v>
      </c>
      <c r="C493" s="40" t="s">
        <v>5674</v>
      </c>
      <c r="D493" s="35" t="s">
        <v>5675</v>
      </c>
      <c r="E493" s="35" t="s">
        <v>5676</v>
      </c>
      <c r="F493" s="35"/>
      <c r="G493" s="35"/>
      <c r="H493" s="41" t="s">
        <v>5666</v>
      </c>
      <c r="I493" s="41"/>
      <c r="J493" s="41" t="s">
        <v>5653</v>
      </c>
      <c r="K493" s="35" t="s">
        <v>58</v>
      </c>
      <c r="L493" s="42" t="s">
        <v>1081</v>
      </c>
      <c r="M493" s="42" t="s">
        <v>38</v>
      </c>
      <c r="N493" s="35" t="s">
        <v>5667</v>
      </c>
      <c r="O493" s="41" t="s">
        <v>93</v>
      </c>
      <c r="P493" s="35" t="s">
        <v>72</v>
      </c>
      <c r="Q493" s="41" t="s">
        <v>5337</v>
      </c>
      <c r="R493" s="41"/>
      <c r="S493" s="43">
        <v>42930</v>
      </c>
      <c r="T493" s="43">
        <v>42968</v>
      </c>
      <c r="U493" s="44">
        <v>42982</v>
      </c>
      <c r="V493" s="45">
        <v>6624493</v>
      </c>
      <c r="W493" s="46"/>
      <c r="X493" s="47" t="s">
        <v>5677</v>
      </c>
      <c r="Y493" s="47"/>
      <c r="Z493" s="47"/>
      <c r="AA493" s="47"/>
      <c r="AB493" s="47"/>
      <c r="AC493" s="47"/>
      <c r="AD493" s="47" t="s">
        <v>46</v>
      </c>
      <c r="AE493" s="46"/>
      <c r="AF493" s="46"/>
      <c r="AG493" s="48"/>
      <c r="AH493" s="48">
        <v>42978</v>
      </c>
      <c r="AI493" s="49"/>
      <c r="AJ493" s="50">
        <v>42979</v>
      </c>
      <c r="AK493" s="50" t="s">
        <v>5656</v>
      </c>
      <c r="AL493" s="51">
        <v>42975</v>
      </c>
    </row>
    <row r="494" spans="1:38" x14ac:dyDescent="0.15">
      <c r="A494" s="35">
        <v>51693813</v>
      </c>
      <c r="B494" s="40" t="s">
        <v>5678</v>
      </c>
      <c r="C494" s="40" t="s">
        <v>5679</v>
      </c>
      <c r="D494" s="35" t="s">
        <v>5680</v>
      </c>
      <c r="E494" s="35" t="s">
        <v>5681</v>
      </c>
      <c r="F494" s="35"/>
      <c r="G494" s="35"/>
      <c r="H494" s="41" t="s">
        <v>5666</v>
      </c>
      <c r="I494" s="41"/>
      <c r="J494" s="41" t="s">
        <v>5653</v>
      </c>
      <c r="K494" s="35" t="s">
        <v>58</v>
      </c>
      <c r="L494" s="42" t="s">
        <v>1081</v>
      </c>
      <c r="M494" s="42" t="s">
        <v>38</v>
      </c>
      <c r="N494" s="35" t="s">
        <v>5667</v>
      </c>
      <c r="O494" s="41" t="s">
        <v>93</v>
      </c>
      <c r="P494" s="35" t="s">
        <v>72</v>
      </c>
      <c r="Q494" s="41" t="s">
        <v>5337</v>
      </c>
      <c r="R494" s="41"/>
      <c r="S494" s="43">
        <v>42936</v>
      </c>
      <c r="T494" s="43">
        <v>42968</v>
      </c>
      <c r="U494" s="44">
        <v>42982</v>
      </c>
      <c r="V494" s="45">
        <v>6624502</v>
      </c>
      <c r="W494" s="46"/>
      <c r="X494" s="47" t="s">
        <v>5682</v>
      </c>
      <c r="Y494" s="47"/>
      <c r="Z494" s="47"/>
      <c r="AA494" s="47"/>
      <c r="AB494" s="47"/>
      <c r="AC494" s="47"/>
      <c r="AD494" s="47" t="s">
        <v>46</v>
      </c>
      <c r="AE494" s="46"/>
      <c r="AF494" s="46"/>
      <c r="AG494" s="48"/>
      <c r="AH494" s="48">
        <v>42978</v>
      </c>
      <c r="AI494" s="49"/>
      <c r="AJ494" s="50">
        <v>42979</v>
      </c>
      <c r="AK494" s="50" t="s">
        <v>5656</v>
      </c>
      <c r="AL494" s="51">
        <v>42975</v>
      </c>
    </row>
    <row r="495" spans="1:38" x14ac:dyDescent="0.15">
      <c r="A495" s="35">
        <v>51691176</v>
      </c>
      <c r="B495" s="40" t="s">
        <v>5683</v>
      </c>
      <c r="C495" s="40" t="s">
        <v>5684</v>
      </c>
      <c r="D495" s="35" t="s">
        <v>5685</v>
      </c>
      <c r="E495" s="35" t="s">
        <v>5686</v>
      </c>
      <c r="F495" s="35" t="s">
        <v>5687</v>
      </c>
      <c r="G495" s="35"/>
      <c r="H495" s="41" t="s">
        <v>5688</v>
      </c>
      <c r="I495" s="41"/>
      <c r="J495" s="41" t="s">
        <v>5653</v>
      </c>
      <c r="K495" s="35" t="s">
        <v>58</v>
      </c>
      <c r="L495" s="42" t="s">
        <v>59</v>
      </c>
      <c r="M495" s="42" t="s">
        <v>38</v>
      </c>
      <c r="N495" s="35" t="s">
        <v>496</v>
      </c>
      <c r="O495" s="41" t="s">
        <v>326</v>
      </c>
      <c r="P495" s="35" t="s">
        <v>62</v>
      </c>
      <c r="Q495" s="41" t="s">
        <v>5337</v>
      </c>
      <c r="R495" s="41"/>
      <c r="S495" s="43">
        <v>42919</v>
      </c>
      <c r="T495" s="43">
        <v>42954</v>
      </c>
      <c r="U495" s="44">
        <v>42975</v>
      </c>
      <c r="V495" s="45">
        <v>6624463</v>
      </c>
      <c r="W495" s="46" t="s">
        <v>5689</v>
      </c>
      <c r="X495" s="47" t="s">
        <v>5690</v>
      </c>
      <c r="Y495" s="47"/>
      <c r="Z495" s="47"/>
      <c r="AA495" s="47"/>
      <c r="AB495" s="47"/>
      <c r="AC495" s="47"/>
      <c r="AD495" s="47" t="s">
        <v>46</v>
      </c>
      <c r="AE495" s="46"/>
      <c r="AF495" s="46"/>
      <c r="AG495" s="48"/>
      <c r="AH495" s="48">
        <v>42978</v>
      </c>
      <c r="AI495" s="49"/>
      <c r="AJ495" s="50">
        <v>42979</v>
      </c>
      <c r="AK495" s="50" t="s">
        <v>5656</v>
      </c>
      <c r="AL495" s="51">
        <v>42975</v>
      </c>
    </row>
    <row r="496" spans="1:38" x14ac:dyDescent="0.15">
      <c r="A496" s="35">
        <v>51564576</v>
      </c>
      <c r="B496" s="40" t="s">
        <v>5691</v>
      </c>
      <c r="C496" s="40" t="s">
        <v>3782</v>
      </c>
      <c r="D496" s="35" t="s">
        <v>903</v>
      </c>
      <c r="E496" s="35" t="s">
        <v>940</v>
      </c>
      <c r="F496" s="35"/>
      <c r="G496" s="35"/>
      <c r="H496" s="41" t="s">
        <v>5692</v>
      </c>
      <c r="I496" s="41"/>
      <c r="J496" s="41" t="s">
        <v>69</v>
      </c>
      <c r="K496" s="35" t="s">
        <v>58</v>
      </c>
      <c r="L496" s="42" t="s">
        <v>59</v>
      </c>
      <c r="M496" s="42" t="s">
        <v>38</v>
      </c>
      <c r="N496" s="35" t="s">
        <v>334</v>
      </c>
      <c r="O496" s="41" t="s">
        <v>163</v>
      </c>
      <c r="P496" s="35" t="s">
        <v>72</v>
      </c>
      <c r="Q496" s="41" t="s">
        <v>5337</v>
      </c>
      <c r="R496" s="41"/>
      <c r="S496" s="43">
        <v>42159</v>
      </c>
      <c r="T496" s="43"/>
      <c r="U496" s="44">
        <v>42205</v>
      </c>
      <c r="V496" s="45">
        <v>6634195</v>
      </c>
      <c r="W496" s="46" t="s">
        <v>5693</v>
      </c>
      <c r="X496" s="47" t="s">
        <v>5694</v>
      </c>
      <c r="Y496" s="47">
        <v>69033</v>
      </c>
      <c r="Z496" s="47"/>
      <c r="AA496" s="47"/>
      <c r="AB496" s="47"/>
      <c r="AC496" s="47"/>
      <c r="AD496" s="47" t="s">
        <v>46</v>
      </c>
      <c r="AE496" s="46" t="s">
        <v>5695</v>
      </c>
      <c r="AF496" s="46" t="s">
        <v>5696</v>
      </c>
      <c r="AG496" s="48"/>
      <c r="AH496" s="48">
        <v>42976</v>
      </c>
      <c r="AI496" s="49"/>
      <c r="AJ496" s="50">
        <v>42977</v>
      </c>
      <c r="AK496" s="50" t="s">
        <v>5585</v>
      </c>
      <c r="AL496" s="51">
        <v>42975</v>
      </c>
    </row>
    <row r="497" spans="1:38" x14ac:dyDescent="0.15">
      <c r="A497" s="35">
        <v>51693023</v>
      </c>
      <c r="B497" s="40" t="s">
        <v>5697</v>
      </c>
      <c r="C497" s="40" t="s">
        <v>5698</v>
      </c>
      <c r="D497" s="35" t="s">
        <v>903</v>
      </c>
      <c r="E497" s="35" t="s">
        <v>5699</v>
      </c>
      <c r="F497" s="35"/>
      <c r="G497" s="35"/>
      <c r="H497" s="41" t="s">
        <v>5688</v>
      </c>
      <c r="I497" s="41"/>
      <c r="J497" s="41" t="s">
        <v>5653</v>
      </c>
      <c r="K497" s="35" t="s">
        <v>58</v>
      </c>
      <c r="L497" s="42" t="s">
        <v>1081</v>
      </c>
      <c r="M497" s="42" t="s">
        <v>38</v>
      </c>
      <c r="N497" s="35" t="s">
        <v>496</v>
      </c>
      <c r="O497" s="41" t="s">
        <v>760</v>
      </c>
      <c r="P497" s="35" t="s">
        <v>62</v>
      </c>
      <c r="Q497" s="41" t="s">
        <v>5337</v>
      </c>
      <c r="R497" s="41"/>
      <c r="S497" s="43">
        <v>42933</v>
      </c>
      <c r="T497" s="43">
        <v>42982</v>
      </c>
      <c r="U497" s="44">
        <v>43003</v>
      </c>
      <c r="V497" s="45">
        <v>6624510</v>
      </c>
      <c r="W497" s="46" t="s">
        <v>5700</v>
      </c>
      <c r="X497" s="47" t="s">
        <v>5701</v>
      </c>
      <c r="Y497" s="47"/>
      <c r="Z497" s="47"/>
      <c r="AA497" s="47"/>
      <c r="AB497" s="47"/>
      <c r="AC497" s="47"/>
      <c r="AD497" s="47" t="s">
        <v>46</v>
      </c>
      <c r="AE497" s="46"/>
      <c r="AF497" s="46"/>
      <c r="AG497" s="48"/>
      <c r="AH497" s="48">
        <v>42978</v>
      </c>
      <c r="AI497" s="49"/>
      <c r="AJ497" s="50">
        <v>42979</v>
      </c>
      <c r="AK497" s="50" t="s">
        <v>5656</v>
      </c>
      <c r="AL497" s="51">
        <v>42975</v>
      </c>
    </row>
    <row r="498" spans="1:38" x14ac:dyDescent="0.15">
      <c r="A498" s="35">
        <v>51588224</v>
      </c>
      <c r="B498" s="40" t="s">
        <v>5702</v>
      </c>
      <c r="C498" s="40" t="s">
        <v>5703</v>
      </c>
      <c r="D498" s="35" t="s">
        <v>5704</v>
      </c>
      <c r="E498" s="35" t="s">
        <v>5705</v>
      </c>
      <c r="F498" s="35"/>
      <c r="G498" s="35"/>
      <c r="H498" s="41" t="s">
        <v>3509</v>
      </c>
      <c r="I498" s="41"/>
      <c r="J498" s="41" t="s">
        <v>150</v>
      </c>
      <c r="K498" s="35" t="s">
        <v>284</v>
      </c>
      <c r="L498" s="42" t="s">
        <v>59</v>
      </c>
      <c r="M498" s="42" t="s">
        <v>38</v>
      </c>
      <c r="N498" s="35" t="s">
        <v>3110</v>
      </c>
      <c r="O498" s="41" t="s">
        <v>93</v>
      </c>
      <c r="P498" s="35" t="s">
        <v>62</v>
      </c>
      <c r="Q498" s="41" t="s">
        <v>5337</v>
      </c>
      <c r="R498" s="41"/>
      <c r="S498" s="43">
        <v>42348</v>
      </c>
      <c r="T498" s="43">
        <v>42429</v>
      </c>
      <c r="U498" s="44">
        <v>42450</v>
      </c>
      <c r="V498" s="45">
        <v>6624082</v>
      </c>
      <c r="W498" s="46" t="s">
        <v>5706</v>
      </c>
      <c r="X498" s="47" t="s">
        <v>5707</v>
      </c>
      <c r="Y498" s="47" t="s">
        <v>579</v>
      </c>
      <c r="Z498" s="47"/>
      <c r="AA498" s="47"/>
      <c r="AB498" s="47"/>
      <c r="AC498" s="47"/>
      <c r="AD498" s="47" t="s">
        <v>4226</v>
      </c>
      <c r="AE498" s="46" t="s">
        <v>5708</v>
      </c>
      <c r="AF498" s="46"/>
      <c r="AG498" s="48"/>
      <c r="AH498" s="48">
        <v>42983</v>
      </c>
      <c r="AI498" s="49"/>
      <c r="AJ498" s="50">
        <v>42984</v>
      </c>
      <c r="AK498" s="50" t="s">
        <v>5656</v>
      </c>
      <c r="AL498" s="51">
        <v>42982</v>
      </c>
    </row>
    <row r="499" spans="1:38" x14ac:dyDescent="0.15">
      <c r="A499" s="35">
        <v>51691824</v>
      </c>
      <c r="B499" s="40" t="s">
        <v>5709</v>
      </c>
      <c r="C499" s="40" t="s">
        <v>5710</v>
      </c>
      <c r="D499" s="35" t="s">
        <v>5711</v>
      </c>
      <c r="E499" s="35" t="s">
        <v>1165</v>
      </c>
      <c r="F499" s="35"/>
      <c r="G499" s="35"/>
      <c r="H499" s="41" t="s">
        <v>3596</v>
      </c>
      <c r="I499" s="41"/>
      <c r="J499" s="41" t="s">
        <v>5653</v>
      </c>
      <c r="K499" s="35" t="s">
        <v>58</v>
      </c>
      <c r="L499" s="42" t="s">
        <v>1081</v>
      </c>
      <c r="M499" s="42" t="s">
        <v>38</v>
      </c>
      <c r="N499" s="35" t="s">
        <v>496</v>
      </c>
      <c r="O499" s="41" t="s">
        <v>1197</v>
      </c>
      <c r="P499" s="35" t="s">
        <v>62</v>
      </c>
      <c r="Q499" s="41" t="s">
        <v>5337</v>
      </c>
      <c r="R499" s="41"/>
      <c r="S499" s="43">
        <v>42923</v>
      </c>
      <c r="T499" s="43">
        <v>42961</v>
      </c>
      <c r="U499" s="44">
        <v>42982</v>
      </c>
      <c r="V499" s="45">
        <v>6624478</v>
      </c>
      <c r="W499" s="46" t="s">
        <v>5712</v>
      </c>
      <c r="X499" s="47" t="s">
        <v>5713</v>
      </c>
      <c r="Y499" s="47"/>
      <c r="Z499" s="47"/>
      <c r="AA499" s="47"/>
      <c r="AB499" s="47"/>
      <c r="AC499" s="47"/>
      <c r="AD499" s="47" t="s">
        <v>46</v>
      </c>
      <c r="AE499" s="46" t="s">
        <v>5714</v>
      </c>
      <c r="AF499" s="46" t="s">
        <v>5715</v>
      </c>
      <c r="AG499" s="48"/>
      <c r="AH499" s="48">
        <v>42982</v>
      </c>
      <c r="AI499" s="49"/>
      <c r="AJ499" s="50">
        <v>42983</v>
      </c>
      <c r="AK499" s="50" t="s">
        <v>5656</v>
      </c>
      <c r="AL499" s="51">
        <v>42982</v>
      </c>
    </row>
    <row r="500" spans="1:38" x14ac:dyDescent="0.15">
      <c r="A500" s="35">
        <v>51698355</v>
      </c>
      <c r="B500" s="40" t="s">
        <v>5716</v>
      </c>
      <c r="C500" s="40" t="s">
        <v>5717</v>
      </c>
      <c r="D500" s="35" t="s">
        <v>2073</v>
      </c>
      <c r="E500" s="35" t="s">
        <v>5718</v>
      </c>
      <c r="F500" s="35"/>
      <c r="G500" s="35"/>
      <c r="H500" s="41" t="s">
        <v>459</v>
      </c>
      <c r="I500" s="41"/>
      <c r="J500" s="41" t="s">
        <v>5653</v>
      </c>
      <c r="K500" s="35" t="s">
        <v>58</v>
      </c>
      <c r="L500" s="42" t="s">
        <v>5610</v>
      </c>
      <c r="M500" s="42" t="s">
        <v>38</v>
      </c>
      <c r="N500" s="35" t="s">
        <v>413</v>
      </c>
      <c r="O500" s="41" t="s">
        <v>93</v>
      </c>
      <c r="P500" s="35" t="s">
        <v>62</v>
      </c>
      <c r="Q500" s="41" t="s">
        <v>5337</v>
      </c>
      <c r="R500" s="41"/>
      <c r="S500" s="43">
        <v>42964</v>
      </c>
      <c r="T500" s="43">
        <v>43010</v>
      </c>
      <c r="U500" s="44">
        <v>43031</v>
      </c>
      <c r="V500" s="45"/>
      <c r="W500" s="46"/>
      <c r="X500" s="47"/>
      <c r="Y500" s="47"/>
      <c r="Z500" s="47"/>
      <c r="AA500" s="47"/>
      <c r="AB500" s="47"/>
      <c r="AC500" s="47"/>
      <c r="AD500" s="47" t="s">
        <v>46</v>
      </c>
      <c r="AE500" s="46"/>
      <c r="AF500" s="46"/>
      <c r="AG500" s="48"/>
      <c r="AH500" s="48">
        <v>42984</v>
      </c>
      <c r="AI500" s="49"/>
      <c r="AJ500" s="50">
        <v>42985</v>
      </c>
      <c r="AK500" s="50" t="s">
        <v>5656</v>
      </c>
      <c r="AL500" s="51">
        <v>42982</v>
      </c>
    </row>
    <row r="501" spans="1:38" x14ac:dyDescent="0.15">
      <c r="A501" s="35">
        <v>51595118</v>
      </c>
      <c r="B501" s="40" t="s">
        <v>5719</v>
      </c>
      <c r="C501" s="40" t="s">
        <v>5720</v>
      </c>
      <c r="D501" s="35" t="s">
        <v>5721</v>
      </c>
      <c r="E501" s="35" t="s">
        <v>2022</v>
      </c>
      <c r="F501" s="35"/>
      <c r="G501" s="35"/>
      <c r="H501" s="41" t="s">
        <v>5692</v>
      </c>
      <c r="I501" s="41"/>
      <c r="J501" s="41" t="s">
        <v>69</v>
      </c>
      <c r="K501" s="35" t="s">
        <v>284</v>
      </c>
      <c r="L501" s="42" t="s">
        <v>59</v>
      </c>
      <c r="M501" s="42" t="s">
        <v>38</v>
      </c>
      <c r="N501" s="35" t="s">
        <v>334</v>
      </c>
      <c r="O501" s="41" t="s">
        <v>704</v>
      </c>
      <c r="P501" s="35" t="s">
        <v>72</v>
      </c>
      <c r="Q501" s="41" t="s">
        <v>5337</v>
      </c>
      <c r="R501" s="41"/>
      <c r="S501" s="43">
        <v>42415</v>
      </c>
      <c r="T501" s="43">
        <v>42511</v>
      </c>
      <c r="U501" s="44">
        <v>42525</v>
      </c>
      <c r="V501" s="45">
        <v>6624122</v>
      </c>
      <c r="W501" s="46" t="s">
        <v>5722</v>
      </c>
      <c r="X501" s="47" t="s">
        <v>5723</v>
      </c>
      <c r="Y501" s="47">
        <v>69048</v>
      </c>
      <c r="Z501" s="47"/>
      <c r="AA501" s="47"/>
      <c r="AB501" s="47"/>
      <c r="AC501" s="47"/>
      <c r="AD501" s="47" t="s">
        <v>46</v>
      </c>
      <c r="AE501" s="46" t="s">
        <v>5724</v>
      </c>
      <c r="AF501" s="46"/>
      <c r="AG501" s="48"/>
      <c r="AH501" s="48">
        <v>42979</v>
      </c>
      <c r="AI501" s="49"/>
      <c r="AJ501" s="50">
        <v>42982</v>
      </c>
      <c r="AK501" s="50" t="s">
        <v>5656</v>
      </c>
      <c r="AL501" s="51">
        <v>42982</v>
      </c>
    </row>
    <row r="502" spans="1:38" x14ac:dyDescent="0.15">
      <c r="A502" s="35">
        <v>51576414</v>
      </c>
      <c r="B502" s="40" t="s">
        <v>5725</v>
      </c>
      <c r="C502" s="40" t="s">
        <v>5726</v>
      </c>
      <c r="D502" s="35" t="s">
        <v>5727</v>
      </c>
      <c r="E502" s="35" t="s">
        <v>5728</v>
      </c>
      <c r="F502" s="35"/>
      <c r="G502" s="35"/>
      <c r="H502" s="41" t="s">
        <v>332</v>
      </c>
      <c r="I502" s="41"/>
      <c r="J502" s="41" t="s">
        <v>69</v>
      </c>
      <c r="K502" s="35" t="s">
        <v>284</v>
      </c>
      <c r="L502" s="42" t="s">
        <v>59</v>
      </c>
      <c r="M502" s="42" t="s">
        <v>4043</v>
      </c>
      <c r="N502" s="35" t="s">
        <v>334</v>
      </c>
      <c r="O502" s="41" t="s">
        <v>437</v>
      </c>
      <c r="P502" s="35" t="s">
        <v>72</v>
      </c>
      <c r="Q502" s="41" t="s">
        <v>5337</v>
      </c>
      <c r="R502" s="41"/>
      <c r="S502" s="43">
        <v>42240</v>
      </c>
      <c r="T502" s="43">
        <v>42860</v>
      </c>
      <c r="U502" s="44">
        <v>42864</v>
      </c>
      <c r="V502" s="45">
        <v>6634025</v>
      </c>
      <c r="W502" s="46" t="s">
        <v>5729</v>
      </c>
      <c r="X502" s="47" t="s">
        <v>5730</v>
      </c>
      <c r="Y502" s="47">
        <v>69128</v>
      </c>
      <c r="Z502" s="47"/>
      <c r="AA502" s="47"/>
      <c r="AB502" s="47"/>
      <c r="AC502" s="47"/>
      <c r="AD502" s="47" t="s">
        <v>46</v>
      </c>
      <c r="AE502" s="46" t="s">
        <v>5731</v>
      </c>
      <c r="AF502" s="46"/>
      <c r="AG502" s="48">
        <v>42970</v>
      </c>
      <c r="AH502" s="48">
        <v>42983</v>
      </c>
      <c r="AI502" s="49" t="s">
        <v>4921</v>
      </c>
      <c r="AJ502" s="50">
        <v>42984</v>
      </c>
      <c r="AK502" s="50" t="s">
        <v>5656</v>
      </c>
      <c r="AL502" s="51">
        <v>42982</v>
      </c>
    </row>
    <row r="503" spans="1:38" x14ac:dyDescent="0.15">
      <c r="A503" s="35">
        <v>51600391</v>
      </c>
      <c r="B503" s="40" t="s">
        <v>5732</v>
      </c>
      <c r="C503" s="40" t="s">
        <v>5733</v>
      </c>
      <c r="D503" s="35" t="s">
        <v>4727</v>
      </c>
      <c r="E503" s="35" t="s">
        <v>5734</v>
      </c>
      <c r="F503" s="35"/>
      <c r="G503" s="35"/>
      <c r="H503" s="41" t="s">
        <v>2666</v>
      </c>
      <c r="I503" s="41"/>
      <c r="J503" s="41" t="s">
        <v>69</v>
      </c>
      <c r="K503" s="35" t="s">
        <v>58</v>
      </c>
      <c r="L503" s="42" t="s">
        <v>59</v>
      </c>
      <c r="M503" s="42" t="s">
        <v>38</v>
      </c>
      <c r="N503" s="35" t="s">
        <v>334</v>
      </c>
      <c r="O503" s="41" t="s">
        <v>361</v>
      </c>
      <c r="P503" s="35" t="s">
        <v>72</v>
      </c>
      <c r="Q503" s="41" t="s">
        <v>5337</v>
      </c>
      <c r="R503" s="41"/>
      <c r="S503" s="43">
        <v>42446</v>
      </c>
      <c r="T503" s="43">
        <v>42485</v>
      </c>
      <c r="U503" s="44">
        <v>42499</v>
      </c>
      <c r="V503" s="45">
        <v>6624173</v>
      </c>
      <c r="W503" s="46" t="s">
        <v>5735</v>
      </c>
      <c r="X503" s="47" t="s">
        <v>5736</v>
      </c>
      <c r="Y503" s="47">
        <v>69066</v>
      </c>
      <c r="Z503" s="47"/>
      <c r="AA503" s="47"/>
      <c r="AB503" s="47"/>
      <c r="AC503" s="47"/>
      <c r="AD503" s="47" t="s">
        <v>46</v>
      </c>
      <c r="AE503" s="46" t="s">
        <v>5737</v>
      </c>
      <c r="AF503" s="46"/>
      <c r="AG503" s="48"/>
      <c r="AH503" s="48">
        <v>42983</v>
      </c>
      <c r="AI503" s="49"/>
      <c r="AJ503" s="50">
        <v>42984</v>
      </c>
      <c r="AK503" s="50" t="s">
        <v>5656</v>
      </c>
      <c r="AL503" s="51">
        <v>42982</v>
      </c>
    </row>
    <row r="504" spans="1:38" x14ac:dyDescent="0.15">
      <c r="A504" s="35">
        <v>51691565</v>
      </c>
      <c r="B504" s="40" t="s">
        <v>5738</v>
      </c>
      <c r="C504" s="40" t="s">
        <v>5739</v>
      </c>
      <c r="D504" s="35" t="s">
        <v>2501</v>
      </c>
      <c r="E504" s="35" t="s">
        <v>5740</v>
      </c>
      <c r="F504" s="35" t="s">
        <v>1523</v>
      </c>
      <c r="G504" s="35"/>
      <c r="H504" s="41" t="s">
        <v>3596</v>
      </c>
      <c r="I504" s="41"/>
      <c r="J504" s="41" t="s">
        <v>4588</v>
      </c>
      <c r="K504" s="35" t="s">
        <v>58</v>
      </c>
      <c r="L504" s="42" t="s">
        <v>2745</v>
      </c>
      <c r="M504" s="42" t="s">
        <v>4043</v>
      </c>
      <c r="N504" s="35" t="s">
        <v>496</v>
      </c>
      <c r="O504" s="41" t="s">
        <v>1197</v>
      </c>
      <c r="P504" s="35" t="s">
        <v>62</v>
      </c>
      <c r="Q504" s="41" t="s">
        <v>5337</v>
      </c>
      <c r="R504" s="41"/>
      <c r="S504" s="43">
        <v>42922</v>
      </c>
      <c r="T504" s="43"/>
      <c r="U504" s="44">
        <v>42982</v>
      </c>
      <c r="V504" s="45">
        <v>6624467</v>
      </c>
      <c r="W504" s="46" t="s">
        <v>5741</v>
      </c>
      <c r="X504" s="47" t="s">
        <v>5742</v>
      </c>
      <c r="Y504" s="47"/>
      <c r="Z504" s="47"/>
      <c r="AA504" s="47"/>
      <c r="AB504" s="47"/>
      <c r="AC504" s="47"/>
      <c r="AD504" s="47" t="s">
        <v>46</v>
      </c>
      <c r="AE504" s="46" t="s">
        <v>5743</v>
      </c>
      <c r="AF504" s="46" t="s">
        <v>5744</v>
      </c>
      <c r="AG504" s="48"/>
      <c r="AH504" s="48">
        <v>42990</v>
      </c>
      <c r="AI504" s="49"/>
      <c r="AJ504" s="50">
        <v>42991</v>
      </c>
      <c r="AK504" s="50" t="s">
        <v>5656</v>
      </c>
      <c r="AL504" s="51">
        <v>42989</v>
      </c>
    </row>
    <row r="505" spans="1:38" x14ac:dyDescent="0.15">
      <c r="A505" s="35">
        <v>51691999</v>
      </c>
      <c r="B505" s="40" t="s">
        <v>5745</v>
      </c>
      <c r="C505" s="40" t="s">
        <v>5746</v>
      </c>
      <c r="D505" s="35" t="s">
        <v>5747</v>
      </c>
      <c r="E505" s="35" t="s">
        <v>5748</v>
      </c>
      <c r="F505" s="35"/>
      <c r="G505" s="35"/>
      <c r="H505" s="41" t="s">
        <v>492</v>
      </c>
      <c r="I505" s="41"/>
      <c r="J505" s="41" t="s">
        <v>4588</v>
      </c>
      <c r="K505" s="35" t="s">
        <v>58</v>
      </c>
      <c r="L505" s="42" t="s">
        <v>2745</v>
      </c>
      <c r="M505" s="42" t="s">
        <v>4043</v>
      </c>
      <c r="N505" s="35" t="s">
        <v>5749</v>
      </c>
      <c r="O505" s="41" t="s">
        <v>1197</v>
      </c>
      <c r="P505" s="35" t="s">
        <v>62</v>
      </c>
      <c r="Q505" s="41" t="s">
        <v>5337</v>
      </c>
      <c r="R505" s="41"/>
      <c r="S505" s="43">
        <v>42923</v>
      </c>
      <c r="T505" s="43">
        <v>42961</v>
      </c>
      <c r="U505" s="44">
        <v>42982</v>
      </c>
      <c r="V505" s="45">
        <v>6624474</v>
      </c>
      <c r="W505" s="46" t="s">
        <v>5750</v>
      </c>
      <c r="X505" s="47" t="s">
        <v>5751</v>
      </c>
      <c r="Y505" s="47"/>
      <c r="Z505" s="47"/>
      <c r="AA505" s="47"/>
      <c r="AB505" s="47"/>
      <c r="AC505" s="47"/>
      <c r="AD505" s="47" t="s">
        <v>46</v>
      </c>
      <c r="AE505" s="46" t="s">
        <v>5752</v>
      </c>
      <c r="AF505" s="46" t="s">
        <v>5753</v>
      </c>
      <c r="AG505" s="48">
        <v>42978</v>
      </c>
      <c r="AH505" s="48">
        <v>42990</v>
      </c>
      <c r="AI505" s="49"/>
      <c r="AJ505" s="50">
        <v>42991</v>
      </c>
      <c r="AK505" s="50" t="s">
        <v>5656</v>
      </c>
      <c r="AL505" s="51">
        <v>42989</v>
      </c>
    </row>
    <row r="506" spans="1:38" x14ac:dyDescent="0.15">
      <c r="A506" s="35">
        <v>51697101</v>
      </c>
      <c r="B506" s="40" t="s">
        <v>5754</v>
      </c>
      <c r="C506" s="40" t="s">
        <v>5755</v>
      </c>
      <c r="D506" s="35" t="s">
        <v>5756</v>
      </c>
      <c r="E506" s="35" t="s">
        <v>1966</v>
      </c>
      <c r="F506" s="35"/>
      <c r="G506" s="35"/>
      <c r="H506" s="41" t="s">
        <v>5661</v>
      </c>
      <c r="I506" s="41"/>
      <c r="J506" s="41" t="s">
        <v>5653</v>
      </c>
      <c r="K506" s="35" t="s">
        <v>58</v>
      </c>
      <c r="L506" s="42" t="s">
        <v>5610</v>
      </c>
      <c r="M506" s="42" t="s">
        <v>4043</v>
      </c>
      <c r="N506" s="35" t="s">
        <v>5757</v>
      </c>
      <c r="O506" s="41" t="s">
        <v>878</v>
      </c>
      <c r="P506" s="35" t="s">
        <v>62</v>
      </c>
      <c r="Q506" s="41" t="s">
        <v>5337</v>
      </c>
      <c r="R506" s="41"/>
      <c r="S506" s="43">
        <v>42958</v>
      </c>
      <c r="T506" s="43"/>
      <c r="U506" s="44"/>
      <c r="V506" s="45">
        <v>6624570</v>
      </c>
      <c r="W506" s="46"/>
      <c r="X506" s="47"/>
      <c r="Y506" s="47"/>
      <c r="Z506" s="47"/>
      <c r="AA506" s="47"/>
      <c r="AB506" s="47"/>
      <c r="AC506" s="47"/>
      <c r="AD506" s="47" t="s">
        <v>46</v>
      </c>
      <c r="AE506" s="46"/>
      <c r="AF506" s="46"/>
      <c r="AG506" s="48">
        <v>42982</v>
      </c>
      <c r="AH506" s="48">
        <v>42990</v>
      </c>
      <c r="AI506" s="49"/>
      <c r="AJ506" s="50">
        <v>42991</v>
      </c>
      <c r="AK506" s="50" t="s">
        <v>5656</v>
      </c>
      <c r="AL506" s="51">
        <v>42989</v>
      </c>
    </row>
    <row r="507" spans="1:38" x14ac:dyDescent="0.15">
      <c r="A507" s="35">
        <v>51697022</v>
      </c>
      <c r="B507" s="40" t="s">
        <v>5758</v>
      </c>
      <c r="C507" s="40" t="s">
        <v>5759</v>
      </c>
      <c r="D507" s="35" t="s">
        <v>5760</v>
      </c>
      <c r="E507" s="35" t="s">
        <v>5761</v>
      </c>
      <c r="F507" s="35"/>
      <c r="G507" s="35"/>
      <c r="H507" s="41" t="s">
        <v>459</v>
      </c>
      <c r="I507" s="41"/>
      <c r="J507" s="41" t="s">
        <v>5653</v>
      </c>
      <c r="K507" s="35" t="s">
        <v>58</v>
      </c>
      <c r="L507" s="42" t="s">
        <v>5610</v>
      </c>
      <c r="M507" s="42" t="s">
        <v>4043</v>
      </c>
      <c r="N507" s="35" t="s">
        <v>413</v>
      </c>
      <c r="O507" s="41" t="s">
        <v>93</v>
      </c>
      <c r="P507" s="35" t="s">
        <v>62</v>
      </c>
      <c r="Q507" s="41" t="s">
        <v>5337</v>
      </c>
      <c r="R507" s="41"/>
      <c r="S507" s="43">
        <v>42961</v>
      </c>
      <c r="T507" s="43">
        <v>43010</v>
      </c>
      <c r="U507" s="44">
        <v>43031</v>
      </c>
      <c r="V507" s="45"/>
      <c r="W507" s="46"/>
      <c r="X507" s="47" t="s">
        <v>5762</v>
      </c>
      <c r="Y507" s="47"/>
      <c r="Z507" s="47"/>
      <c r="AA507" s="47"/>
      <c r="AB507" s="47"/>
      <c r="AC507" s="47"/>
      <c r="AD507" s="47" t="s">
        <v>46</v>
      </c>
      <c r="AE507" s="46"/>
      <c r="AF507" s="46"/>
      <c r="AG507" s="48"/>
      <c r="AH507" s="48">
        <v>42990</v>
      </c>
      <c r="AI507" s="49"/>
      <c r="AJ507" s="50">
        <v>42991</v>
      </c>
      <c r="AK507" s="50" t="s">
        <v>5656</v>
      </c>
      <c r="AL507" s="51">
        <v>42989</v>
      </c>
    </row>
    <row r="508" spans="1:38" x14ac:dyDescent="0.15">
      <c r="A508" s="35">
        <v>51696235</v>
      </c>
      <c r="B508" s="40" t="s">
        <v>5763</v>
      </c>
      <c r="C508" s="40" t="s">
        <v>5764</v>
      </c>
      <c r="D508" s="35" t="s">
        <v>5765</v>
      </c>
      <c r="E508" s="35" t="s">
        <v>5766</v>
      </c>
      <c r="F508" s="35"/>
      <c r="G508" s="35"/>
      <c r="H508" s="41" t="s">
        <v>2666</v>
      </c>
      <c r="I508" s="41"/>
      <c r="J508" s="41" t="s">
        <v>69</v>
      </c>
      <c r="K508" s="35" t="s">
        <v>58</v>
      </c>
      <c r="L508" s="42" t="s">
        <v>5610</v>
      </c>
      <c r="M508" s="42" t="s">
        <v>4043</v>
      </c>
      <c r="N508" s="35" t="s">
        <v>334</v>
      </c>
      <c r="O508" s="41" t="s">
        <v>640</v>
      </c>
      <c r="P508" s="35" t="s">
        <v>72</v>
      </c>
      <c r="Q508" s="41" t="s">
        <v>5337</v>
      </c>
      <c r="R508" s="41"/>
      <c r="S508" s="43">
        <v>42951</v>
      </c>
      <c r="T508" s="43">
        <v>43017</v>
      </c>
      <c r="U508" s="44">
        <v>43031</v>
      </c>
      <c r="V508" s="45"/>
      <c r="W508" s="46"/>
      <c r="X508" s="47"/>
      <c r="Y508" s="47"/>
      <c r="Z508" s="47"/>
      <c r="AA508" s="47"/>
      <c r="AB508" s="47"/>
      <c r="AC508" s="47"/>
      <c r="AD508" s="47" t="s">
        <v>46</v>
      </c>
      <c r="AE508" s="46"/>
      <c r="AF508" s="46"/>
      <c r="AG508" s="48"/>
      <c r="AH508" s="48">
        <v>42991</v>
      </c>
      <c r="AI508" s="49"/>
      <c r="AJ508" s="50">
        <v>42992</v>
      </c>
      <c r="AK508" s="50" t="s">
        <v>5656</v>
      </c>
      <c r="AL508" s="51">
        <v>42989</v>
      </c>
    </row>
    <row r="509" spans="1:38" x14ac:dyDescent="0.15">
      <c r="A509" s="35">
        <v>51698192</v>
      </c>
      <c r="B509" s="40" t="s">
        <v>5767</v>
      </c>
      <c r="C509" s="40" t="s">
        <v>5768</v>
      </c>
      <c r="D509" s="35" t="s">
        <v>5769</v>
      </c>
      <c r="E509" s="35" t="s">
        <v>5770</v>
      </c>
      <c r="F509" s="35" t="s">
        <v>5771</v>
      </c>
      <c r="G509" s="35"/>
      <c r="H509" s="41" t="s">
        <v>2666</v>
      </c>
      <c r="I509" s="41"/>
      <c r="J509" s="41" t="s">
        <v>69</v>
      </c>
      <c r="K509" s="35" t="s">
        <v>58</v>
      </c>
      <c r="L509" s="42" t="s">
        <v>5610</v>
      </c>
      <c r="M509" s="42" t="s">
        <v>4043</v>
      </c>
      <c r="N509" s="35" t="s">
        <v>334</v>
      </c>
      <c r="O509" s="41" t="s">
        <v>640</v>
      </c>
      <c r="P509" s="35" t="s">
        <v>72</v>
      </c>
      <c r="Q509" s="41" t="s">
        <v>5337</v>
      </c>
      <c r="R509" s="41"/>
      <c r="S509" s="43">
        <v>42964</v>
      </c>
      <c r="T509" s="43">
        <v>43017</v>
      </c>
      <c r="U509" s="44">
        <v>43031</v>
      </c>
      <c r="V509" s="45"/>
      <c r="W509" s="46"/>
      <c r="X509" s="47"/>
      <c r="Y509" s="47"/>
      <c r="Z509" s="47"/>
      <c r="AA509" s="47"/>
      <c r="AB509" s="47"/>
      <c r="AC509" s="47"/>
      <c r="AD509" s="47" t="s">
        <v>46</v>
      </c>
      <c r="AE509" s="46"/>
      <c r="AF509" s="46"/>
      <c r="AG509" s="48"/>
      <c r="AH509" s="48">
        <v>42991</v>
      </c>
      <c r="AI509" s="49"/>
      <c r="AJ509" s="50">
        <v>42992</v>
      </c>
      <c r="AK509" s="50" t="s">
        <v>5656</v>
      </c>
      <c r="AL509" s="51">
        <v>42989</v>
      </c>
    </row>
    <row r="510" spans="1:38" x14ac:dyDescent="0.15">
      <c r="A510" s="35">
        <v>51681003</v>
      </c>
      <c r="B510" s="40" t="s">
        <v>5772</v>
      </c>
      <c r="C510" s="40" t="s">
        <v>5773</v>
      </c>
      <c r="D510" s="35" t="s">
        <v>5774</v>
      </c>
      <c r="E510" s="35" t="s">
        <v>5775</v>
      </c>
      <c r="F510" s="35"/>
      <c r="G510" s="35"/>
      <c r="H510" s="41" t="s">
        <v>3509</v>
      </c>
      <c r="I510" s="41"/>
      <c r="J510" s="41" t="s">
        <v>150</v>
      </c>
      <c r="K510" s="35" t="s">
        <v>284</v>
      </c>
      <c r="L510" s="42" t="s">
        <v>59</v>
      </c>
      <c r="M510" s="42" t="s">
        <v>4043</v>
      </c>
      <c r="N510" s="35" t="s">
        <v>3110</v>
      </c>
      <c r="O510" s="41" t="s">
        <v>344</v>
      </c>
      <c r="P510" s="35" t="s">
        <v>62</v>
      </c>
      <c r="Q510" s="41" t="s">
        <v>5337</v>
      </c>
      <c r="R510" s="41"/>
      <c r="S510" s="43"/>
      <c r="T510" s="43">
        <v>42884</v>
      </c>
      <c r="U510" s="44">
        <v>42905</v>
      </c>
      <c r="V510" s="45">
        <v>6624444</v>
      </c>
      <c r="W510" s="46" t="s">
        <v>5776</v>
      </c>
      <c r="X510" s="47" t="s">
        <v>5777</v>
      </c>
      <c r="Y510" s="47"/>
      <c r="Z510" s="47"/>
      <c r="AA510" s="47"/>
      <c r="AB510" s="47"/>
      <c r="AC510" s="47"/>
      <c r="AD510" s="47" t="s">
        <v>4226</v>
      </c>
      <c r="AE510" s="46" t="s">
        <v>5778</v>
      </c>
      <c r="AF510" s="46"/>
      <c r="AG510" s="48">
        <v>42979</v>
      </c>
      <c r="AH510" s="48">
        <v>42997</v>
      </c>
      <c r="AI510" s="49"/>
      <c r="AJ510" s="50">
        <v>42998</v>
      </c>
      <c r="AK510" s="50" t="s">
        <v>5656</v>
      </c>
      <c r="AL510" s="51">
        <v>42996</v>
      </c>
    </row>
    <row r="511" spans="1:38" x14ac:dyDescent="0.15">
      <c r="A511" s="35">
        <v>51700455</v>
      </c>
      <c r="B511" s="40" t="s">
        <v>5779</v>
      </c>
      <c r="C511" s="40" t="s">
        <v>5780</v>
      </c>
      <c r="D511" s="35" t="s">
        <v>5781</v>
      </c>
      <c r="E511" s="35" t="s">
        <v>5782</v>
      </c>
      <c r="F511" s="35" t="s">
        <v>5783</v>
      </c>
      <c r="G511" s="35"/>
      <c r="H511" s="41" t="s">
        <v>5661</v>
      </c>
      <c r="I511" s="41"/>
      <c r="J511" s="41" t="s">
        <v>5653</v>
      </c>
      <c r="K511" s="35" t="s">
        <v>58</v>
      </c>
      <c r="L511" s="42" t="s">
        <v>5610</v>
      </c>
      <c r="M511" s="42" t="s">
        <v>4043</v>
      </c>
      <c r="N511" s="35" t="s">
        <v>92</v>
      </c>
      <c r="O511" s="41" t="s">
        <v>93</v>
      </c>
      <c r="P511" s="35" t="s">
        <v>62</v>
      </c>
      <c r="Q511" s="41" t="s">
        <v>5337</v>
      </c>
      <c r="R511" s="41"/>
      <c r="S511" s="43">
        <v>42978</v>
      </c>
      <c r="T511" s="43"/>
      <c r="U511" s="44"/>
      <c r="V511" s="45"/>
      <c r="W511" s="46"/>
      <c r="X511" s="47"/>
      <c r="Y511" s="47"/>
      <c r="Z511" s="47"/>
      <c r="AA511" s="47"/>
      <c r="AB511" s="47"/>
      <c r="AC511" s="47"/>
      <c r="AD511" s="47"/>
      <c r="AE511" s="46"/>
      <c r="AF511" s="46"/>
      <c r="AG511" s="48">
        <v>42990</v>
      </c>
      <c r="AH511" s="48">
        <v>42997</v>
      </c>
      <c r="AI511" s="49"/>
      <c r="AJ511" s="50">
        <v>42998</v>
      </c>
      <c r="AK511" s="50" t="s">
        <v>5656</v>
      </c>
      <c r="AL511" s="51">
        <v>42996</v>
      </c>
    </row>
    <row r="512" spans="1:38" x14ac:dyDescent="0.15">
      <c r="A512" s="35">
        <v>51695733</v>
      </c>
      <c r="B512" s="40" t="s">
        <v>5784</v>
      </c>
      <c r="C512" s="40" t="s">
        <v>5785</v>
      </c>
      <c r="D512" s="35" t="s">
        <v>5786</v>
      </c>
      <c r="E512" s="35" t="s">
        <v>5787</v>
      </c>
      <c r="F512" s="35"/>
      <c r="G512" s="35"/>
      <c r="H512" s="41" t="s">
        <v>459</v>
      </c>
      <c r="I512" s="41"/>
      <c r="J512" s="41" t="s">
        <v>5653</v>
      </c>
      <c r="K512" s="35" t="s">
        <v>58</v>
      </c>
      <c r="L512" s="42" t="s">
        <v>2745</v>
      </c>
      <c r="M512" s="42" t="s">
        <v>4043</v>
      </c>
      <c r="N512" s="35" t="s">
        <v>5667</v>
      </c>
      <c r="O512" s="41" t="s">
        <v>163</v>
      </c>
      <c r="P512" s="35" t="s">
        <v>72</v>
      </c>
      <c r="Q512" s="41" t="s">
        <v>5337</v>
      </c>
      <c r="R512" s="41"/>
      <c r="S512" s="43">
        <v>42949</v>
      </c>
      <c r="T512" s="43">
        <v>42989</v>
      </c>
      <c r="U512" s="44">
        <v>43003</v>
      </c>
      <c r="V512" s="45">
        <v>6624538</v>
      </c>
      <c r="W512" s="46" t="s">
        <v>5788</v>
      </c>
      <c r="X512" s="47" t="s">
        <v>5789</v>
      </c>
      <c r="Y512" s="47"/>
      <c r="Z512" s="47"/>
      <c r="AA512" s="47"/>
      <c r="AB512" s="47"/>
      <c r="AC512" s="47"/>
      <c r="AD512" s="47" t="s">
        <v>46</v>
      </c>
      <c r="AE512" s="46"/>
      <c r="AF512" s="46"/>
      <c r="AG512" s="48">
        <v>42984</v>
      </c>
      <c r="AH512" s="48">
        <v>42997</v>
      </c>
      <c r="AI512" s="49"/>
      <c r="AJ512" s="50">
        <v>42998</v>
      </c>
      <c r="AK512" s="50" t="s">
        <v>5656</v>
      </c>
      <c r="AL512" s="51">
        <v>42996</v>
      </c>
    </row>
    <row r="513" spans="1:38" x14ac:dyDescent="0.15">
      <c r="A513" s="35">
        <v>51615292</v>
      </c>
      <c r="B513" s="40" t="s">
        <v>5790</v>
      </c>
      <c r="C513" s="40" t="s">
        <v>5791</v>
      </c>
      <c r="D513" s="35" t="s">
        <v>5792</v>
      </c>
      <c r="E513" s="35" t="s">
        <v>5793</v>
      </c>
      <c r="F513" s="35"/>
      <c r="G513" s="35"/>
      <c r="H513" s="41" t="s">
        <v>2673</v>
      </c>
      <c r="I513" s="41"/>
      <c r="J513" s="41" t="s">
        <v>69</v>
      </c>
      <c r="K513" s="35" t="s">
        <v>284</v>
      </c>
      <c r="L513" s="42" t="s">
        <v>59</v>
      </c>
      <c r="M513" s="42" t="s">
        <v>38</v>
      </c>
      <c r="N513" s="35" t="s">
        <v>5162</v>
      </c>
      <c r="O513" s="41" t="s">
        <v>361</v>
      </c>
      <c r="P513" s="35" t="s">
        <v>62</v>
      </c>
      <c r="Q513" s="41" t="s">
        <v>5337</v>
      </c>
      <c r="R513" s="41"/>
      <c r="S513" s="43">
        <v>42530</v>
      </c>
      <c r="T513" s="43">
        <v>42583</v>
      </c>
      <c r="U513" s="44">
        <v>42604</v>
      </c>
      <c r="V513" s="45">
        <v>6624359</v>
      </c>
      <c r="W513" s="46" t="s">
        <v>5794</v>
      </c>
      <c r="X513" s="47" t="s">
        <v>5795</v>
      </c>
      <c r="Y513" s="47">
        <v>12150</v>
      </c>
      <c r="Z513" s="47"/>
      <c r="AA513" s="47"/>
      <c r="AB513" s="47"/>
      <c r="AC513" s="47"/>
      <c r="AD513" s="47" t="s">
        <v>46</v>
      </c>
      <c r="AE513" s="46" t="s">
        <v>5796</v>
      </c>
      <c r="AF513" s="46" t="s">
        <v>5797</v>
      </c>
      <c r="AG513" s="48"/>
      <c r="AH513" s="48">
        <v>42994</v>
      </c>
      <c r="AI513" s="49"/>
      <c r="AJ513" s="50">
        <v>42995</v>
      </c>
      <c r="AK513" s="50" t="s">
        <v>5656</v>
      </c>
      <c r="AL513" s="51">
        <v>42989</v>
      </c>
    </row>
    <row r="514" spans="1:38" x14ac:dyDescent="0.15">
      <c r="A514" s="35">
        <v>51701115</v>
      </c>
      <c r="B514" s="40" t="s">
        <v>5798</v>
      </c>
      <c r="C514" s="40" t="s">
        <v>5799</v>
      </c>
      <c r="D514" s="35" t="s">
        <v>5800</v>
      </c>
      <c r="E514" s="35" t="s">
        <v>5801</v>
      </c>
      <c r="F514" s="35" t="s">
        <v>5802</v>
      </c>
      <c r="G514" s="35"/>
      <c r="H514" s="41" t="s">
        <v>5661</v>
      </c>
      <c r="I514" s="41"/>
      <c r="J514" s="41" t="s">
        <v>5653</v>
      </c>
      <c r="K514" s="35" t="s">
        <v>58</v>
      </c>
      <c r="L514" s="42" t="s">
        <v>5610</v>
      </c>
      <c r="M514" s="42" t="s">
        <v>4043</v>
      </c>
      <c r="N514" s="35" t="s">
        <v>92</v>
      </c>
      <c r="O514" s="41" t="s">
        <v>93</v>
      </c>
      <c r="P514" s="35" t="s">
        <v>62</v>
      </c>
      <c r="Q514" s="41" t="s">
        <v>5337</v>
      </c>
      <c r="R514" s="41"/>
      <c r="S514" s="43">
        <v>42985</v>
      </c>
      <c r="T514" s="43"/>
      <c r="U514" s="44"/>
      <c r="V514" s="45"/>
      <c r="W514" s="46"/>
      <c r="X514" s="47"/>
      <c r="Y514" s="47"/>
      <c r="Z514" s="47"/>
      <c r="AA514" s="47"/>
      <c r="AB514" s="47"/>
      <c r="AC514" s="47"/>
      <c r="AD514" s="47"/>
      <c r="AE514" s="46"/>
      <c r="AF514" s="46"/>
      <c r="AG514" s="48">
        <v>42991</v>
      </c>
      <c r="AH514" s="48">
        <v>42998</v>
      </c>
      <c r="AI514" s="49"/>
      <c r="AJ514" s="50">
        <v>42999</v>
      </c>
      <c r="AK514" s="50" t="s">
        <v>5656</v>
      </c>
      <c r="AL514" s="51">
        <v>42996</v>
      </c>
    </row>
    <row r="515" spans="1:38" x14ac:dyDescent="0.15">
      <c r="A515" s="35">
        <v>51690045</v>
      </c>
      <c r="B515" s="40" t="s">
        <v>5803</v>
      </c>
      <c r="C515" s="40" t="s">
        <v>5804</v>
      </c>
      <c r="D515" s="35" t="s">
        <v>5805</v>
      </c>
      <c r="E515" s="35" t="s">
        <v>4079</v>
      </c>
      <c r="F515" s="35" t="s">
        <v>5806</v>
      </c>
      <c r="G515" s="35"/>
      <c r="H515" s="41" t="s">
        <v>5688</v>
      </c>
      <c r="I515" s="41"/>
      <c r="J515" s="41" t="s">
        <v>5653</v>
      </c>
      <c r="K515" s="35" t="s">
        <v>58</v>
      </c>
      <c r="L515" s="42" t="s">
        <v>1081</v>
      </c>
      <c r="M515" s="42" t="s">
        <v>38</v>
      </c>
      <c r="N515" s="35" t="s">
        <v>496</v>
      </c>
      <c r="O515" s="41" t="s">
        <v>326</v>
      </c>
      <c r="P515" s="35" t="s">
        <v>62</v>
      </c>
      <c r="Q515" s="41" t="s">
        <v>5337</v>
      </c>
      <c r="R515" s="41"/>
      <c r="S515" s="43">
        <v>42913</v>
      </c>
      <c r="T515" s="43">
        <v>42954</v>
      </c>
      <c r="U515" s="44">
        <v>42975</v>
      </c>
      <c r="V515" s="45">
        <v>6624461</v>
      </c>
      <c r="W515" s="46" t="s">
        <v>5807</v>
      </c>
      <c r="X515" s="47" t="s">
        <v>5808</v>
      </c>
      <c r="Y515" s="47"/>
      <c r="Z515" s="47"/>
      <c r="AA515" s="47"/>
      <c r="AB515" s="47"/>
      <c r="AC515" s="47"/>
      <c r="AD515" s="47" t="s">
        <v>46</v>
      </c>
      <c r="AE515" s="46"/>
      <c r="AF515" s="46"/>
      <c r="AG515" s="48"/>
      <c r="AH515" s="48">
        <v>42997</v>
      </c>
      <c r="AI515" s="49"/>
      <c r="AJ515" s="50">
        <v>42998</v>
      </c>
      <c r="AK515" s="50" t="s">
        <v>5656</v>
      </c>
      <c r="AL515" s="51">
        <v>42996</v>
      </c>
    </row>
    <row r="516" spans="1:38" x14ac:dyDescent="0.15">
      <c r="A516" s="35">
        <v>51691566</v>
      </c>
      <c r="B516" s="40" t="s">
        <v>5809</v>
      </c>
      <c r="C516" s="40" t="s">
        <v>5810</v>
      </c>
      <c r="D516" s="35" t="s">
        <v>5811</v>
      </c>
      <c r="E516" s="35" t="s">
        <v>5812</v>
      </c>
      <c r="F516" s="35"/>
      <c r="G516" s="35"/>
      <c r="H516" s="41" t="s">
        <v>5666</v>
      </c>
      <c r="I516" s="41"/>
      <c r="J516" s="41" t="s">
        <v>5653</v>
      </c>
      <c r="K516" s="35" t="s">
        <v>58</v>
      </c>
      <c r="L516" s="42" t="s">
        <v>1081</v>
      </c>
      <c r="M516" s="42" t="s">
        <v>38</v>
      </c>
      <c r="N516" s="35" t="s">
        <v>5667</v>
      </c>
      <c r="O516" s="41" t="s">
        <v>93</v>
      </c>
      <c r="P516" s="35" t="s">
        <v>72</v>
      </c>
      <c r="Q516" s="41" t="s">
        <v>5337</v>
      </c>
      <c r="R516" s="41"/>
      <c r="S516" s="43">
        <v>42922</v>
      </c>
      <c r="T516" s="43">
        <v>42961</v>
      </c>
      <c r="U516" s="44">
        <v>42982</v>
      </c>
      <c r="V516" s="45">
        <v>6624485</v>
      </c>
      <c r="W516" s="46"/>
      <c r="X516" s="47" t="s">
        <v>5813</v>
      </c>
      <c r="Y516" s="47"/>
      <c r="Z516" s="47"/>
      <c r="AA516" s="47"/>
      <c r="AB516" s="47"/>
      <c r="AC516" s="47"/>
      <c r="AD516" s="47" t="s">
        <v>46</v>
      </c>
      <c r="AE516" s="46"/>
      <c r="AF516" s="46" t="s">
        <v>5814</v>
      </c>
      <c r="AG516" s="48"/>
      <c r="AH516" s="48">
        <v>43002</v>
      </c>
      <c r="AI516" s="49"/>
      <c r="AJ516" s="50">
        <v>43003</v>
      </c>
      <c r="AK516" s="50" t="s">
        <v>5656</v>
      </c>
      <c r="AL516" s="51">
        <v>43003</v>
      </c>
    </row>
    <row r="517" spans="1:38" x14ac:dyDescent="0.15">
      <c r="A517" s="35">
        <v>51697119</v>
      </c>
      <c r="B517" s="40" t="s">
        <v>5815</v>
      </c>
      <c r="C517" s="40" t="s">
        <v>5816</v>
      </c>
      <c r="D517" s="35" t="s">
        <v>5817</v>
      </c>
      <c r="E517" s="35" t="s">
        <v>5818</v>
      </c>
      <c r="F517" s="35"/>
      <c r="G517" s="35"/>
      <c r="H517" s="41" t="s">
        <v>5661</v>
      </c>
      <c r="I517" s="41"/>
      <c r="J517" s="41" t="s">
        <v>5653</v>
      </c>
      <c r="K517" s="35" t="s">
        <v>58</v>
      </c>
      <c r="L517" s="42" t="s">
        <v>1081</v>
      </c>
      <c r="M517" s="42" t="s">
        <v>38</v>
      </c>
      <c r="N517" s="35" t="s">
        <v>5757</v>
      </c>
      <c r="O517" s="41" t="s">
        <v>878</v>
      </c>
      <c r="P517" s="35" t="s">
        <v>62</v>
      </c>
      <c r="Q517" s="41" t="s">
        <v>5337</v>
      </c>
      <c r="R517" s="41"/>
      <c r="S517" s="43">
        <v>42957</v>
      </c>
      <c r="T517" s="43">
        <v>43003</v>
      </c>
      <c r="U517" s="44">
        <v>43024</v>
      </c>
      <c r="V517" s="45">
        <v>6624563</v>
      </c>
      <c r="W517" s="46" t="s">
        <v>5819</v>
      </c>
      <c r="X517" s="47"/>
      <c r="Y517" s="47"/>
      <c r="Z517" s="47"/>
      <c r="AA517" s="47"/>
      <c r="AB517" s="47"/>
      <c r="AC517" s="47"/>
      <c r="AD517" s="47" t="s">
        <v>46</v>
      </c>
      <c r="AE517" s="46"/>
      <c r="AF517" s="46"/>
      <c r="AG517" s="48"/>
      <c r="AH517" s="48">
        <v>42996</v>
      </c>
      <c r="AI517" s="49"/>
      <c r="AJ517" s="50">
        <v>42997</v>
      </c>
      <c r="AK517" s="50" t="s">
        <v>5656</v>
      </c>
      <c r="AL517" s="51">
        <v>42996</v>
      </c>
    </row>
    <row r="518" spans="1:38" x14ac:dyDescent="0.15">
      <c r="A518" s="35">
        <v>51701114</v>
      </c>
      <c r="B518" s="40" t="s">
        <v>5820</v>
      </c>
      <c r="C518" s="40" t="s">
        <v>5821</v>
      </c>
      <c r="D518" s="35" t="s">
        <v>1900</v>
      </c>
      <c r="E518" s="35" t="s">
        <v>5822</v>
      </c>
      <c r="F518" s="35" t="s">
        <v>5823</v>
      </c>
      <c r="G518" s="35"/>
      <c r="H518" s="41" t="s">
        <v>5661</v>
      </c>
      <c r="I518" s="41"/>
      <c r="J518" s="41" t="s">
        <v>5653</v>
      </c>
      <c r="K518" s="35" t="s">
        <v>58</v>
      </c>
      <c r="L518" s="42" t="s">
        <v>5610</v>
      </c>
      <c r="M518" s="42" t="s">
        <v>4043</v>
      </c>
      <c r="N518" s="35" t="s">
        <v>92</v>
      </c>
      <c r="O518" s="41" t="s">
        <v>93</v>
      </c>
      <c r="P518" s="35" t="s">
        <v>62</v>
      </c>
      <c r="Q518" s="41" t="s">
        <v>5337</v>
      </c>
      <c r="R518" s="41"/>
      <c r="S518" s="43">
        <v>42985</v>
      </c>
      <c r="T518" s="43"/>
      <c r="U518" s="44"/>
      <c r="V518" s="45"/>
      <c r="W518" s="46"/>
      <c r="X518" s="47"/>
      <c r="Y518" s="47"/>
      <c r="Z518" s="47"/>
      <c r="AA518" s="47"/>
      <c r="AB518" s="47"/>
      <c r="AC518" s="47"/>
      <c r="AD518" s="47"/>
      <c r="AE518" s="46"/>
      <c r="AF518" s="46"/>
      <c r="AG518" s="48"/>
      <c r="AH518" s="48">
        <v>43005</v>
      </c>
      <c r="AI518" s="49"/>
      <c r="AJ518" s="50">
        <v>43006</v>
      </c>
      <c r="AK518" s="50" t="s">
        <v>5656</v>
      </c>
      <c r="AL518" s="51">
        <v>43003</v>
      </c>
    </row>
    <row r="519" spans="1:38" x14ac:dyDescent="0.15">
      <c r="A519" s="35">
        <v>51700488</v>
      </c>
      <c r="B519" s="40" t="s">
        <v>5824</v>
      </c>
      <c r="C519" s="40" t="s">
        <v>5825</v>
      </c>
      <c r="D519" s="35" t="s">
        <v>5826</v>
      </c>
      <c r="E519" s="35" t="s">
        <v>5827</v>
      </c>
      <c r="F519" s="35" t="s">
        <v>5826</v>
      </c>
      <c r="G519" s="35"/>
      <c r="H519" s="41" t="s">
        <v>5661</v>
      </c>
      <c r="I519" s="41"/>
      <c r="J519" s="41" t="s">
        <v>5653</v>
      </c>
      <c r="K519" s="35" t="s">
        <v>58</v>
      </c>
      <c r="L519" s="42" t="s">
        <v>5610</v>
      </c>
      <c r="M519" s="42" t="s">
        <v>4043</v>
      </c>
      <c r="N519" s="35" t="s">
        <v>92</v>
      </c>
      <c r="O519" s="41" t="s">
        <v>93</v>
      </c>
      <c r="P519" s="35" t="s">
        <v>62</v>
      </c>
      <c r="Q519" s="41" t="s">
        <v>5337</v>
      </c>
      <c r="R519" s="41"/>
      <c r="S519" s="43">
        <v>42978</v>
      </c>
      <c r="T519" s="43"/>
      <c r="U519" s="44"/>
      <c r="V519" s="45"/>
      <c r="W519" s="46"/>
      <c r="X519" s="47"/>
      <c r="Y519" s="47"/>
      <c r="Z519" s="47"/>
      <c r="AA519" s="47"/>
      <c r="AB519" s="47"/>
      <c r="AC519" s="47"/>
      <c r="AD519" s="47"/>
      <c r="AE519" s="46"/>
      <c r="AF519" s="46"/>
      <c r="AG519" s="48"/>
      <c r="AH519" s="48">
        <v>43005</v>
      </c>
      <c r="AI519" s="49"/>
      <c r="AJ519" s="50">
        <v>43006</v>
      </c>
      <c r="AK519" s="50" t="s">
        <v>5656</v>
      </c>
      <c r="AL519" s="51">
        <v>43003</v>
      </c>
    </row>
    <row r="520" spans="1:38" x14ac:dyDescent="0.15">
      <c r="A520" s="35">
        <v>51691823</v>
      </c>
      <c r="B520" s="40" t="s">
        <v>5828</v>
      </c>
      <c r="C520" s="40" t="s">
        <v>5829</v>
      </c>
      <c r="D520" s="35" t="s">
        <v>5830</v>
      </c>
      <c r="E520" s="35" t="s">
        <v>5831</v>
      </c>
      <c r="F520" s="35"/>
      <c r="G520" s="35"/>
      <c r="H520" s="41" t="s">
        <v>5832</v>
      </c>
      <c r="I520" s="41"/>
      <c r="J520" s="41" t="s">
        <v>4588</v>
      </c>
      <c r="K520" s="35" t="s">
        <v>58</v>
      </c>
      <c r="L520" s="42" t="s">
        <v>59</v>
      </c>
      <c r="M520" s="42" t="s">
        <v>4043</v>
      </c>
      <c r="N520" s="35" t="s">
        <v>5749</v>
      </c>
      <c r="O520" s="41" t="s">
        <v>1197</v>
      </c>
      <c r="P520" s="35" t="s">
        <v>62</v>
      </c>
      <c r="Q520" s="41" t="s">
        <v>5337</v>
      </c>
      <c r="R520" s="41"/>
      <c r="S520" s="43">
        <v>42923</v>
      </c>
      <c r="T520" s="43">
        <v>42961</v>
      </c>
      <c r="U520" s="44">
        <v>42982</v>
      </c>
      <c r="V520" s="45">
        <v>6624477</v>
      </c>
      <c r="W520" s="46" t="s">
        <v>5833</v>
      </c>
      <c r="X520" s="47" t="s">
        <v>5834</v>
      </c>
      <c r="Y520" s="47"/>
      <c r="Z520" s="47"/>
      <c r="AA520" s="47"/>
      <c r="AB520" s="47"/>
      <c r="AC520" s="47"/>
      <c r="AD520" s="47" t="s">
        <v>46</v>
      </c>
      <c r="AE520" s="46" t="s">
        <v>5835</v>
      </c>
      <c r="AF520" s="46" t="s">
        <v>5836</v>
      </c>
      <c r="AG520" s="48"/>
      <c r="AH520" s="48">
        <v>43007</v>
      </c>
      <c r="AI520" s="49"/>
      <c r="AJ520" s="50">
        <v>43010</v>
      </c>
      <c r="AK520" s="50" t="s">
        <v>5837</v>
      </c>
      <c r="AL520" s="51">
        <v>43010</v>
      </c>
    </row>
    <row r="521" spans="1:38" x14ac:dyDescent="0.15">
      <c r="A521" s="35">
        <v>51552344</v>
      </c>
      <c r="B521" s="40" t="s">
        <v>5838</v>
      </c>
      <c r="C521" s="40" t="s">
        <v>5839</v>
      </c>
      <c r="D521" s="35" t="s">
        <v>5840</v>
      </c>
      <c r="E521" s="35" t="s">
        <v>5841</v>
      </c>
      <c r="F521" s="35"/>
      <c r="G521" s="35"/>
      <c r="H521" s="41" t="s">
        <v>30</v>
      </c>
      <c r="I521" s="41"/>
      <c r="J521" s="41" t="s">
        <v>3348</v>
      </c>
      <c r="K521" s="35" t="s">
        <v>275</v>
      </c>
      <c r="L521" s="42" t="s">
        <v>37</v>
      </c>
      <c r="M521" s="42" t="s">
        <v>38</v>
      </c>
      <c r="N521" s="35" t="s">
        <v>5842</v>
      </c>
      <c r="O521" s="41" t="s">
        <v>93</v>
      </c>
      <c r="P521" s="35" t="s">
        <v>72</v>
      </c>
      <c r="Q521" s="41" t="s">
        <v>5337</v>
      </c>
      <c r="R521" s="41"/>
      <c r="S521" s="43">
        <v>42072</v>
      </c>
      <c r="T521" s="43"/>
      <c r="U521" s="44">
        <v>42149</v>
      </c>
      <c r="V521" s="45">
        <v>6634088</v>
      </c>
      <c r="W521" s="46" t="s">
        <v>5843</v>
      </c>
      <c r="X521" s="47" t="s">
        <v>5844</v>
      </c>
      <c r="Y521" s="47" t="s">
        <v>579</v>
      </c>
      <c r="Z521" s="47"/>
      <c r="AA521" s="47"/>
      <c r="AB521" s="47"/>
      <c r="AC521" s="47"/>
      <c r="AD521" s="47" t="s">
        <v>46</v>
      </c>
      <c r="AE521" s="46" t="s">
        <v>5845</v>
      </c>
      <c r="AF521" s="46" t="s">
        <v>5846</v>
      </c>
      <c r="AG521" s="48"/>
      <c r="AH521" s="48">
        <v>42993</v>
      </c>
      <c r="AI521" s="49"/>
      <c r="AJ521" s="50">
        <v>42996</v>
      </c>
      <c r="AK521" s="50" t="s">
        <v>5656</v>
      </c>
      <c r="AL521" s="51">
        <v>42996</v>
      </c>
    </row>
    <row r="522" spans="1:38" x14ac:dyDescent="0.15">
      <c r="A522" s="35">
        <v>51569624</v>
      </c>
      <c r="B522" s="40" t="s">
        <v>5847</v>
      </c>
      <c r="C522" s="40" t="s">
        <v>5848</v>
      </c>
      <c r="D522" s="35" t="s">
        <v>759</v>
      </c>
      <c r="E522" s="35" t="s">
        <v>5849</v>
      </c>
      <c r="F522" s="35"/>
      <c r="G522" s="35"/>
      <c r="H522" s="41" t="s">
        <v>4926</v>
      </c>
      <c r="I522" s="41"/>
      <c r="J522" s="41" t="s">
        <v>30</v>
      </c>
      <c r="K522" s="35" t="s">
        <v>275</v>
      </c>
      <c r="L522" s="42" t="s">
        <v>37</v>
      </c>
      <c r="M522" s="42" t="s">
        <v>4043</v>
      </c>
      <c r="N522" s="35" t="s">
        <v>5850</v>
      </c>
      <c r="O522" s="41" t="s">
        <v>93</v>
      </c>
      <c r="P522" s="35" t="s">
        <v>62</v>
      </c>
      <c r="Q522" s="41" t="s">
        <v>5337</v>
      </c>
      <c r="R522" s="41"/>
      <c r="S522" s="43">
        <v>42191</v>
      </c>
      <c r="T522" s="43"/>
      <c r="U522" s="44">
        <v>42240</v>
      </c>
      <c r="V522" s="45">
        <v>6634259</v>
      </c>
      <c r="W522" s="46" t="s">
        <v>5851</v>
      </c>
      <c r="X522" s="47" t="s">
        <v>5852</v>
      </c>
      <c r="Y522" s="47" t="s">
        <v>579</v>
      </c>
      <c r="Z522" s="47"/>
      <c r="AA522" s="47"/>
      <c r="AB522" s="47"/>
      <c r="AC522" s="47"/>
      <c r="AD522" s="47" t="s">
        <v>46</v>
      </c>
      <c r="AE522" s="46" t="s">
        <v>5853</v>
      </c>
      <c r="AF522" s="46" t="s">
        <v>5854</v>
      </c>
      <c r="AG522" s="48"/>
      <c r="AH522" s="48">
        <v>42999</v>
      </c>
      <c r="AI522" s="49"/>
      <c r="AJ522" s="50">
        <v>43000</v>
      </c>
      <c r="AK522" s="50" t="s">
        <v>5656</v>
      </c>
      <c r="AL522" s="51">
        <v>42996</v>
      </c>
    </row>
    <row r="523" spans="1:38" x14ac:dyDescent="0.15">
      <c r="A523" s="35">
        <v>51574585</v>
      </c>
      <c r="B523" s="40" t="s">
        <v>5855</v>
      </c>
      <c r="C523" s="40" t="s">
        <v>5856</v>
      </c>
      <c r="D523" s="35" t="s">
        <v>5857</v>
      </c>
      <c r="E523" s="35" t="s">
        <v>5858</v>
      </c>
      <c r="F523" s="35"/>
      <c r="G523" s="35"/>
      <c r="H523" s="41" t="s">
        <v>5859</v>
      </c>
      <c r="I523" s="41"/>
      <c r="J523" s="41" t="s">
        <v>2673</v>
      </c>
      <c r="K523" s="35" t="s">
        <v>58</v>
      </c>
      <c r="L523" s="42" t="s">
        <v>59</v>
      </c>
      <c r="M523" s="42" t="s">
        <v>38</v>
      </c>
      <c r="N523" s="35" t="s">
        <v>4861</v>
      </c>
      <c r="O523" s="41" t="s">
        <v>61</v>
      </c>
      <c r="P523" s="35" t="s">
        <v>62</v>
      </c>
      <c r="Q523" s="41" t="s">
        <v>5337</v>
      </c>
      <c r="R523" s="41"/>
      <c r="S523" s="43">
        <v>42226</v>
      </c>
      <c r="T523" s="43"/>
      <c r="U523" s="44"/>
      <c r="V523" s="45">
        <v>6634270</v>
      </c>
      <c r="W523" s="46" t="s">
        <v>5860</v>
      </c>
      <c r="X523" s="47" t="s">
        <v>5861</v>
      </c>
      <c r="Y523" s="47" t="s">
        <v>579</v>
      </c>
      <c r="Z523" s="47"/>
      <c r="AA523" s="47"/>
      <c r="AB523" s="47"/>
      <c r="AC523" s="47"/>
      <c r="AD523" s="47" t="s">
        <v>46</v>
      </c>
      <c r="AE523" s="46" t="s">
        <v>5862</v>
      </c>
      <c r="AF523" s="46"/>
      <c r="AG523" s="48"/>
      <c r="AH523" s="48">
        <v>43008</v>
      </c>
      <c r="AI523" s="49"/>
      <c r="AJ523" s="50">
        <v>43009</v>
      </c>
      <c r="AK523" s="50" t="s">
        <v>5837</v>
      </c>
      <c r="AL523" s="51">
        <v>43003</v>
      </c>
    </row>
    <row r="524" spans="1:38" x14ac:dyDescent="0.15">
      <c r="A524" s="35">
        <v>51694564</v>
      </c>
      <c r="B524" s="40" t="s">
        <v>5863</v>
      </c>
      <c r="C524" s="40" t="s">
        <v>5864</v>
      </c>
      <c r="D524" s="35" t="s">
        <v>5865</v>
      </c>
      <c r="E524" s="35" t="s">
        <v>4066</v>
      </c>
      <c r="F524" s="35"/>
      <c r="G524" s="35"/>
      <c r="H524" s="41" t="s">
        <v>294</v>
      </c>
      <c r="I524" s="41"/>
      <c r="J524" s="41" t="s">
        <v>5653</v>
      </c>
      <c r="K524" s="35" t="s">
        <v>58</v>
      </c>
      <c r="L524" s="42" t="s">
        <v>1081</v>
      </c>
      <c r="M524" s="42" t="s">
        <v>38</v>
      </c>
      <c r="N524" s="35" t="s">
        <v>378</v>
      </c>
      <c r="O524" s="41" t="s">
        <v>93</v>
      </c>
      <c r="P524" s="35" t="s">
        <v>62</v>
      </c>
      <c r="Q524" s="41" t="s">
        <v>5337</v>
      </c>
      <c r="R524" s="41"/>
      <c r="S524" s="43">
        <v>42943</v>
      </c>
      <c r="T524" s="43">
        <v>42990</v>
      </c>
      <c r="U524" s="44">
        <v>43010</v>
      </c>
      <c r="V524" s="45">
        <v>6624557</v>
      </c>
      <c r="W524" s="46" t="s">
        <v>5866</v>
      </c>
      <c r="X524" s="47" t="s">
        <v>5867</v>
      </c>
      <c r="Y524" s="47"/>
      <c r="Z524" s="47"/>
      <c r="AA524" s="47"/>
      <c r="AB524" s="47"/>
      <c r="AC524" s="47"/>
      <c r="AD524" s="47" t="s">
        <v>46</v>
      </c>
      <c r="AE524" s="46"/>
      <c r="AF524" s="46"/>
      <c r="AG524" s="48"/>
      <c r="AH524" s="48">
        <v>43007</v>
      </c>
      <c r="AI524" s="49"/>
      <c r="AJ524" s="50">
        <v>43010</v>
      </c>
      <c r="AK524" s="50" t="s">
        <v>5837</v>
      </c>
      <c r="AL524" s="51">
        <v>43010</v>
      </c>
    </row>
    <row r="525" spans="1:38" x14ac:dyDescent="0.15">
      <c r="A525" s="35">
        <v>51607263</v>
      </c>
      <c r="B525" s="40" t="s">
        <v>5868</v>
      </c>
      <c r="C525" s="40" t="s">
        <v>5869</v>
      </c>
      <c r="D525" s="35" t="s">
        <v>5870</v>
      </c>
      <c r="E525" s="35" t="s">
        <v>5871</v>
      </c>
      <c r="F525" s="35"/>
      <c r="G525" s="35"/>
      <c r="H525" s="41" t="s">
        <v>3612</v>
      </c>
      <c r="I525" s="41"/>
      <c r="J525" s="41" t="s">
        <v>2673</v>
      </c>
      <c r="K525" s="35" t="s">
        <v>58</v>
      </c>
      <c r="L525" s="42" t="s">
        <v>59</v>
      </c>
      <c r="M525" s="42" t="s">
        <v>38</v>
      </c>
      <c r="N525" s="35" t="s">
        <v>5288</v>
      </c>
      <c r="O525" s="41" t="s">
        <v>93</v>
      </c>
      <c r="P525" s="35" t="s">
        <v>62</v>
      </c>
      <c r="Q525" s="41" t="s">
        <v>5337</v>
      </c>
      <c r="R525" s="41"/>
      <c r="S525" s="43">
        <v>42474</v>
      </c>
      <c r="T525" s="43">
        <v>42523</v>
      </c>
      <c r="U525" s="44">
        <v>42544</v>
      </c>
      <c r="V525" s="45">
        <v>6624237</v>
      </c>
      <c r="W525" s="46" t="s">
        <v>5872</v>
      </c>
      <c r="X525" s="47" t="s">
        <v>5873</v>
      </c>
      <c r="Y525" s="47">
        <v>69163</v>
      </c>
      <c r="Z525" s="47"/>
      <c r="AA525" s="47"/>
      <c r="AB525" s="47"/>
      <c r="AC525" s="47"/>
      <c r="AD525" s="47" t="s">
        <v>46</v>
      </c>
      <c r="AE525" s="46" t="s">
        <v>5874</v>
      </c>
      <c r="AF525" s="46"/>
      <c r="AG525" s="48"/>
      <c r="AH525" s="48">
        <v>43011</v>
      </c>
      <c r="AI525" s="49"/>
      <c r="AJ525" s="50">
        <v>43012</v>
      </c>
      <c r="AK525" s="50" t="s">
        <v>5837</v>
      </c>
      <c r="AL525" s="51">
        <v>43010</v>
      </c>
    </row>
    <row r="526" spans="1:38" x14ac:dyDescent="0.15">
      <c r="A526" s="35">
        <v>51611758</v>
      </c>
      <c r="B526" s="40" t="s">
        <v>5875</v>
      </c>
      <c r="C526" s="40" t="s">
        <v>5876</v>
      </c>
      <c r="D526" s="35" t="s">
        <v>584</v>
      </c>
      <c r="E526" s="35" t="s">
        <v>5877</v>
      </c>
      <c r="F526" s="35"/>
      <c r="G526" s="35"/>
      <c r="H526" s="41" t="s">
        <v>409</v>
      </c>
      <c r="I526" s="41"/>
      <c r="J526" s="41" t="s">
        <v>5878</v>
      </c>
      <c r="K526" s="35" t="s">
        <v>58</v>
      </c>
      <c r="L526" s="42" t="s">
        <v>59</v>
      </c>
      <c r="M526" s="42" t="s">
        <v>38</v>
      </c>
      <c r="N526" s="35" t="s">
        <v>151</v>
      </c>
      <c r="O526" s="41" t="s">
        <v>437</v>
      </c>
      <c r="P526" s="35" t="s">
        <v>62</v>
      </c>
      <c r="Q526" s="41" t="s">
        <v>5337</v>
      </c>
      <c r="R526" s="41"/>
      <c r="S526" s="43">
        <v>42508</v>
      </c>
      <c r="T526" s="43">
        <v>42562</v>
      </c>
      <c r="U526" s="44">
        <v>42583</v>
      </c>
      <c r="V526" s="45">
        <v>6624294</v>
      </c>
      <c r="W526" s="46" t="s">
        <v>5879</v>
      </c>
      <c r="X526" s="47" t="s">
        <v>5880</v>
      </c>
      <c r="Y526" s="47">
        <v>69124</v>
      </c>
      <c r="Z526" s="47"/>
      <c r="AA526" s="47"/>
      <c r="AB526" s="47"/>
      <c r="AC526" s="47"/>
      <c r="AD526" s="47" t="s">
        <v>46</v>
      </c>
      <c r="AE526" s="46" t="s">
        <v>5881</v>
      </c>
      <c r="AF526" s="46"/>
      <c r="AG526" s="48"/>
      <c r="AH526" s="48">
        <v>43008</v>
      </c>
      <c r="AI526" s="49"/>
      <c r="AJ526" s="50">
        <v>43009</v>
      </c>
      <c r="AK526" s="50" t="s">
        <v>5837</v>
      </c>
      <c r="AL526" s="51">
        <v>43003</v>
      </c>
    </row>
    <row r="527" spans="1:38" x14ac:dyDescent="0.15">
      <c r="A527" s="35">
        <v>51694204</v>
      </c>
      <c r="B527" s="40" t="s">
        <v>5882</v>
      </c>
      <c r="C527" s="40" t="s">
        <v>5883</v>
      </c>
      <c r="D527" s="35" t="s">
        <v>5884</v>
      </c>
      <c r="E527" s="35" t="s">
        <v>2090</v>
      </c>
      <c r="F527" s="35"/>
      <c r="G527" s="35"/>
      <c r="H527" s="41" t="s">
        <v>294</v>
      </c>
      <c r="I527" s="41"/>
      <c r="J527" s="41" t="s">
        <v>5653</v>
      </c>
      <c r="K527" s="35" t="s">
        <v>58</v>
      </c>
      <c r="L527" s="42" t="s">
        <v>59</v>
      </c>
      <c r="M527" s="42" t="s">
        <v>38</v>
      </c>
      <c r="N527" s="35" t="s">
        <v>378</v>
      </c>
      <c r="O527" s="41" t="s">
        <v>93</v>
      </c>
      <c r="P527" s="35" t="s">
        <v>62</v>
      </c>
      <c r="Q527" s="41" t="s">
        <v>5337</v>
      </c>
      <c r="R527" s="41"/>
      <c r="S527" s="43">
        <v>42940</v>
      </c>
      <c r="T527" s="43">
        <v>42990</v>
      </c>
      <c r="U527" s="44">
        <v>43010</v>
      </c>
      <c r="V527" s="45">
        <v>6624555</v>
      </c>
      <c r="W527" s="46" t="s">
        <v>5885</v>
      </c>
      <c r="X527" s="47" t="s">
        <v>5886</v>
      </c>
      <c r="Y527" s="47"/>
      <c r="Z527" s="47"/>
      <c r="AA527" s="47"/>
      <c r="AB527" s="47"/>
      <c r="AC527" s="47"/>
      <c r="AD527" s="47" t="s">
        <v>46</v>
      </c>
      <c r="AE527" s="46" t="s">
        <v>5887</v>
      </c>
      <c r="AF527" s="46"/>
      <c r="AG527" s="48"/>
      <c r="AH527" s="48">
        <v>43013</v>
      </c>
      <c r="AI527" s="49"/>
      <c r="AJ527" s="50">
        <v>43014</v>
      </c>
      <c r="AK527" s="50" t="s">
        <v>5837</v>
      </c>
      <c r="AL527" s="51">
        <v>43010</v>
      </c>
    </row>
    <row r="528" spans="1:38" x14ac:dyDescent="0.15">
      <c r="A528" s="35">
        <v>51692596</v>
      </c>
      <c r="B528" s="40" t="s">
        <v>5888</v>
      </c>
      <c r="C528" s="40" t="s">
        <v>5889</v>
      </c>
      <c r="D528" s="35" t="s">
        <v>5890</v>
      </c>
      <c r="E528" s="35" t="s">
        <v>5891</v>
      </c>
      <c r="F528" s="35"/>
      <c r="G528" s="35"/>
      <c r="H528" s="41" t="s">
        <v>2657</v>
      </c>
      <c r="I528" s="41"/>
      <c r="J528" s="41" t="s">
        <v>2893</v>
      </c>
      <c r="K528" s="35" t="s">
        <v>284</v>
      </c>
      <c r="L528" s="42" t="s">
        <v>59</v>
      </c>
      <c r="M528" s="42" t="s">
        <v>4043</v>
      </c>
      <c r="N528" s="35" t="s">
        <v>5892</v>
      </c>
      <c r="O528" s="41" t="s">
        <v>93</v>
      </c>
      <c r="P528" s="35" t="s">
        <v>72</v>
      </c>
      <c r="Q528" s="41" t="s">
        <v>5337</v>
      </c>
      <c r="R528" s="41"/>
      <c r="S528" s="43">
        <v>42929</v>
      </c>
      <c r="T528" s="43">
        <v>42968</v>
      </c>
      <c r="U528" s="44">
        <v>42982</v>
      </c>
      <c r="V528" s="45">
        <v>6624491</v>
      </c>
      <c r="W528" s="46" t="s">
        <v>5893</v>
      </c>
      <c r="X528" s="47" t="s">
        <v>5894</v>
      </c>
      <c r="Y528" s="47"/>
      <c r="Z528" s="47"/>
      <c r="AA528" s="47"/>
      <c r="AB528" s="47"/>
      <c r="AC528" s="47"/>
      <c r="AD528" s="47" t="s">
        <v>46</v>
      </c>
      <c r="AE528" s="46" t="s">
        <v>5895</v>
      </c>
      <c r="AF528" s="46"/>
      <c r="AG528" s="48">
        <v>43005</v>
      </c>
      <c r="AH528" s="48">
        <v>43017</v>
      </c>
      <c r="AI528" s="49"/>
      <c r="AJ528" s="50">
        <v>43018</v>
      </c>
      <c r="AK528" s="50" t="s">
        <v>5837</v>
      </c>
      <c r="AL528" s="51">
        <v>43017</v>
      </c>
    </row>
    <row r="529" spans="1:38" x14ac:dyDescent="0.15">
      <c r="A529" s="35">
        <v>51681006</v>
      </c>
      <c r="B529" s="40" t="s">
        <v>5896</v>
      </c>
      <c r="C529" s="40" t="s">
        <v>5897</v>
      </c>
      <c r="D529" s="35" t="s">
        <v>5898</v>
      </c>
      <c r="E529" s="35" t="s">
        <v>5899</v>
      </c>
      <c r="F529" s="35"/>
      <c r="G529" s="35"/>
      <c r="H529" s="41" t="s">
        <v>107</v>
      </c>
      <c r="I529" s="41"/>
      <c r="J529" s="41" t="s">
        <v>5653</v>
      </c>
      <c r="K529" s="35" t="s">
        <v>284</v>
      </c>
      <c r="L529" s="42" t="s">
        <v>1081</v>
      </c>
      <c r="M529" s="42" t="s">
        <v>38</v>
      </c>
      <c r="N529" s="35" t="s">
        <v>3110</v>
      </c>
      <c r="O529" s="41" t="s">
        <v>344</v>
      </c>
      <c r="P529" s="35" t="s">
        <v>62</v>
      </c>
      <c r="Q529" s="41" t="s">
        <v>5337</v>
      </c>
      <c r="R529" s="41"/>
      <c r="S529" s="43"/>
      <c r="T529" s="43">
        <v>42884</v>
      </c>
      <c r="U529" s="44">
        <v>42896</v>
      </c>
      <c r="V529" s="45">
        <v>6624440</v>
      </c>
      <c r="W529" s="46" t="s">
        <v>5900</v>
      </c>
      <c r="X529" s="47" t="s">
        <v>5901</v>
      </c>
      <c r="Y529" s="47"/>
      <c r="Z529" s="47"/>
      <c r="AA529" s="47"/>
      <c r="AB529" s="47"/>
      <c r="AC529" s="47"/>
      <c r="AD529" s="47" t="s">
        <v>4226</v>
      </c>
      <c r="AE529" s="46" t="s">
        <v>5902</v>
      </c>
      <c r="AF529" s="46"/>
      <c r="AG529" s="48"/>
      <c r="AH529" s="48">
        <v>43013</v>
      </c>
      <c r="AI529" s="49"/>
      <c r="AJ529" s="50">
        <v>43014</v>
      </c>
      <c r="AK529" s="50" t="s">
        <v>5837</v>
      </c>
      <c r="AL529" s="51">
        <v>43010</v>
      </c>
    </row>
    <row r="530" spans="1:38" x14ac:dyDescent="0.15">
      <c r="A530" s="35">
        <v>51685307</v>
      </c>
      <c r="B530" s="40" t="s">
        <v>5653</v>
      </c>
      <c r="C530" s="40" t="s">
        <v>5609</v>
      </c>
      <c r="D530" s="35" t="s">
        <v>5903</v>
      </c>
      <c r="E530" s="35" t="s">
        <v>5904</v>
      </c>
      <c r="F530" s="35"/>
      <c r="G530" s="35"/>
      <c r="H530" s="41" t="s">
        <v>3738</v>
      </c>
      <c r="I530" s="41"/>
      <c r="J530" s="41" t="s">
        <v>5905</v>
      </c>
      <c r="K530" s="35" t="s">
        <v>5906</v>
      </c>
      <c r="L530" s="42" t="s">
        <v>5907</v>
      </c>
      <c r="M530" s="42" t="s">
        <v>38</v>
      </c>
      <c r="N530" s="35" t="s">
        <v>5610</v>
      </c>
      <c r="O530" s="41"/>
      <c r="P530" s="35"/>
      <c r="Q530" s="41"/>
      <c r="R530" s="41"/>
      <c r="S530" s="43"/>
      <c r="T530" s="43"/>
      <c r="U530" s="44"/>
      <c r="V530" s="45">
        <v>6624448</v>
      </c>
      <c r="W530" s="46"/>
      <c r="X530" s="47" t="s">
        <v>5908</v>
      </c>
      <c r="Y530" s="47"/>
      <c r="Z530" s="47"/>
      <c r="AA530" s="47"/>
      <c r="AB530" s="47"/>
      <c r="AC530" s="47"/>
      <c r="AD530" s="47" t="s">
        <v>46</v>
      </c>
      <c r="AE530" s="46"/>
      <c r="AF530" s="46" t="s">
        <v>5909</v>
      </c>
      <c r="AG530" s="48"/>
      <c r="AH530" s="48">
        <v>43007</v>
      </c>
      <c r="AI530" s="49"/>
      <c r="AJ530" s="50">
        <v>43010</v>
      </c>
      <c r="AK530" s="50" t="s">
        <v>5837</v>
      </c>
      <c r="AL530" s="51">
        <v>43010</v>
      </c>
    </row>
    <row r="531" spans="1:38" x14ac:dyDescent="0.15">
      <c r="A531" s="35">
        <v>51692600</v>
      </c>
      <c r="B531" s="40" t="s">
        <v>5910</v>
      </c>
      <c r="C531" s="40" t="s">
        <v>5911</v>
      </c>
      <c r="D531" s="35" t="s">
        <v>859</v>
      </c>
      <c r="E531" s="35" t="s">
        <v>5912</v>
      </c>
      <c r="F531" s="35"/>
      <c r="G531" s="35"/>
      <c r="H531" s="41" t="s">
        <v>2657</v>
      </c>
      <c r="I531" s="41"/>
      <c r="J531" s="41" t="s">
        <v>2893</v>
      </c>
      <c r="K531" s="35" t="s">
        <v>284</v>
      </c>
      <c r="L531" s="42" t="s">
        <v>59</v>
      </c>
      <c r="M531" s="42" t="s">
        <v>38</v>
      </c>
      <c r="N531" s="35" t="s">
        <v>5892</v>
      </c>
      <c r="O531" s="41" t="s">
        <v>93</v>
      </c>
      <c r="P531" s="35" t="s">
        <v>72</v>
      </c>
      <c r="Q531" s="41" t="s">
        <v>5337</v>
      </c>
      <c r="R531" s="41"/>
      <c r="S531" s="43">
        <v>42929</v>
      </c>
      <c r="T531" s="43">
        <v>42968</v>
      </c>
      <c r="U531" s="44">
        <v>42982</v>
      </c>
      <c r="V531" s="45">
        <v>6624487</v>
      </c>
      <c r="W531" s="46" t="s">
        <v>5913</v>
      </c>
      <c r="X531" s="47" t="s">
        <v>5914</v>
      </c>
      <c r="Y531" s="47"/>
      <c r="Z531" s="47"/>
      <c r="AA531" s="47"/>
      <c r="AB531" s="47"/>
      <c r="AC531" s="47"/>
      <c r="AD531" s="47" t="s">
        <v>46</v>
      </c>
      <c r="AE531" s="46" t="s">
        <v>5915</v>
      </c>
      <c r="AF531" s="46"/>
      <c r="AG531" s="48"/>
      <c r="AH531" s="48">
        <v>43021</v>
      </c>
      <c r="AI531" s="49"/>
      <c r="AJ531" s="50">
        <v>43024</v>
      </c>
      <c r="AK531" s="50" t="s">
        <v>5837</v>
      </c>
      <c r="AL531" s="51">
        <v>43024</v>
      </c>
    </row>
    <row r="532" spans="1:38" x14ac:dyDescent="0.15">
      <c r="A532" s="35">
        <v>51698193</v>
      </c>
      <c r="B532" s="40" t="s">
        <v>5916</v>
      </c>
      <c r="C532" s="40" t="s">
        <v>5917</v>
      </c>
      <c r="D532" s="35" t="s">
        <v>5918</v>
      </c>
      <c r="E532" s="35" t="s">
        <v>5919</v>
      </c>
      <c r="F532" s="35"/>
      <c r="G532" s="35"/>
      <c r="H532" s="41" t="s">
        <v>459</v>
      </c>
      <c r="I532" s="41"/>
      <c r="J532" s="41" t="s">
        <v>5653</v>
      </c>
      <c r="K532" s="35" t="s">
        <v>58</v>
      </c>
      <c r="L532" s="42" t="s">
        <v>2745</v>
      </c>
      <c r="M532" s="42" t="s">
        <v>38</v>
      </c>
      <c r="N532" s="35" t="s">
        <v>413</v>
      </c>
      <c r="O532" s="41" t="s">
        <v>93</v>
      </c>
      <c r="P532" s="35" t="s">
        <v>62</v>
      </c>
      <c r="Q532" s="41" t="s">
        <v>5337</v>
      </c>
      <c r="R532" s="41"/>
      <c r="S532" s="43">
        <v>42964</v>
      </c>
      <c r="T532" s="43">
        <v>43017</v>
      </c>
      <c r="U532" s="44">
        <v>43038</v>
      </c>
      <c r="V532" s="45">
        <v>6624618</v>
      </c>
      <c r="W532" s="46" t="s">
        <v>5920</v>
      </c>
      <c r="X532" s="47" t="s">
        <v>5921</v>
      </c>
      <c r="Y532" s="47"/>
      <c r="Z532" s="47"/>
      <c r="AA532" s="47"/>
      <c r="AB532" s="47"/>
      <c r="AC532" s="47"/>
      <c r="AD532" s="47" t="s">
        <v>46</v>
      </c>
      <c r="AE532" s="46" t="s">
        <v>5922</v>
      </c>
      <c r="AF532" s="46"/>
      <c r="AG532" s="48"/>
      <c r="AH532" s="48">
        <v>43019</v>
      </c>
      <c r="AI532" s="49"/>
      <c r="AJ532" s="50">
        <v>43020</v>
      </c>
      <c r="AK532" s="50" t="s">
        <v>5837</v>
      </c>
      <c r="AL532" s="51">
        <v>43017</v>
      </c>
    </row>
    <row r="533" spans="1:38" x14ac:dyDescent="0.15">
      <c r="A533" s="35">
        <v>51697021</v>
      </c>
      <c r="B533" s="40" t="s">
        <v>5923</v>
      </c>
      <c r="C533" s="40" t="s">
        <v>5924</v>
      </c>
      <c r="D533" s="35" t="s">
        <v>5925</v>
      </c>
      <c r="E533" s="35" t="s">
        <v>5926</v>
      </c>
      <c r="F533" s="35"/>
      <c r="G533" s="35"/>
      <c r="H533" s="41" t="s">
        <v>459</v>
      </c>
      <c r="I533" s="41"/>
      <c r="J533" s="41" t="s">
        <v>5653</v>
      </c>
      <c r="K533" s="35" t="s">
        <v>58</v>
      </c>
      <c r="L533" s="42" t="s">
        <v>2745</v>
      </c>
      <c r="M533" s="42" t="s">
        <v>38</v>
      </c>
      <c r="N533" s="35" t="s">
        <v>413</v>
      </c>
      <c r="O533" s="41" t="s">
        <v>93</v>
      </c>
      <c r="P533" s="35" t="s">
        <v>62</v>
      </c>
      <c r="Q533" s="41" t="s">
        <v>5337</v>
      </c>
      <c r="R533" s="41"/>
      <c r="S533" s="43">
        <v>42961</v>
      </c>
      <c r="T533" s="43">
        <v>43017</v>
      </c>
      <c r="U533" s="44">
        <v>43038</v>
      </c>
      <c r="V533" s="45">
        <v>6624613</v>
      </c>
      <c r="W533" s="46" t="s">
        <v>5927</v>
      </c>
      <c r="X533" s="47" t="s">
        <v>5928</v>
      </c>
      <c r="Y533" s="47"/>
      <c r="Z533" s="47"/>
      <c r="AA533" s="47"/>
      <c r="AB533" s="47"/>
      <c r="AC533" s="47"/>
      <c r="AD533" s="47" t="s">
        <v>46</v>
      </c>
      <c r="AE533" s="46" t="s">
        <v>5929</v>
      </c>
      <c r="AF533" s="46"/>
      <c r="AG533" s="48"/>
      <c r="AH533" s="48">
        <v>43026</v>
      </c>
      <c r="AI533" s="49"/>
      <c r="AJ533" s="50">
        <v>43027</v>
      </c>
      <c r="AK533" s="50" t="s">
        <v>5837</v>
      </c>
      <c r="AL533" s="51">
        <v>43024</v>
      </c>
    </row>
    <row r="534" spans="1:38" x14ac:dyDescent="0.15">
      <c r="A534" s="35">
        <v>51696226</v>
      </c>
      <c r="B534" s="40" t="s">
        <v>5930</v>
      </c>
      <c r="C534" s="40" t="s">
        <v>5931</v>
      </c>
      <c r="D534" s="35" t="s">
        <v>5932</v>
      </c>
      <c r="E534" s="35" t="s">
        <v>4446</v>
      </c>
      <c r="F534" s="35"/>
      <c r="G534" s="35"/>
      <c r="H534" s="41" t="s">
        <v>294</v>
      </c>
      <c r="I534" s="41"/>
      <c r="J534" s="41" t="s">
        <v>5653</v>
      </c>
      <c r="K534" s="35" t="s">
        <v>58</v>
      </c>
      <c r="L534" s="42" t="s">
        <v>1081</v>
      </c>
      <c r="M534" s="42" t="s">
        <v>38</v>
      </c>
      <c r="N534" s="35" t="s">
        <v>378</v>
      </c>
      <c r="O534" s="41" t="s">
        <v>163</v>
      </c>
      <c r="P534" s="35" t="s">
        <v>62</v>
      </c>
      <c r="Q534" s="41" t="s">
        <v>5337</v>
      </c>
      <c r="R534" s="41"/>
      <c r="S534" s="43">
        <v>42951</v>
      </c>
      <c r="T534" s="43">
        <v>43010</v>
      </c>
      <c r="U534" s="44">
        <v>43031</v>
      </c>
      <c r="V534" s="45">
        <v>6624587</v>
      </c>
      <c r="W534" s="46" t="s">
        <v>5933</v>
      </c>
      <c r="X534" s="47" t="s">
        <v>5934</v>
      </c>
      <c r="Y534" s="47"/>
      <c r="Z534" s="47"/>
      <c r="AA534" s="47"/>
      <c r="AB534" s="47"/>
      <c r="AC534" s="47"/>
      <c r="AD534" s="47" t="s">
        <v>46</v>
      </c>
      <c r="AE534" s="46" t="s">
        <v>5935</v>
      </c>
      <c r="AF534" s="46"/>
      <c r="AG534" s="48"/>
      <c r="AH534" s="48">
        <v>43024</v>
      </c>
      <c r="AI534" s="49"/>
      <c r="AJ534" s="50">
        <v>43025</v>
      </c>
      <c r="AK534" s="50" t="s">
        <v>5837</v>
      </c>
      <c r="AL534" s="51">
        <v>43024</v>
      </c>
    </row>
    <row r="535" spans="1:38" x14ac:dyDescent="0.15">
      <c r="A535" s="35">
        <v>51694286</v>
      </c>
      <c r="B535" s="40" t="s">
        <v>5936</v>
      </c>
      <c r="C535" s="40" t="s">
        <v>5937</v>
      </c>
      <c r="D535" s="35" t="s">
        <v>5938</v>
      </c>
      <c r="E535" s="35" t="s">
        <v>895</v>
      </c>
      <c r="F535" s="35"/>
      <c r="G535" s="35"/>
      <c r="H535" s="41" t="s">
        <v>294</v>
      </c>
      <c r="I535" s="41"/>
      <c r="J535" s="41" t="s">
        <v>5653</v>
      </c>
      <c r="K535" s="35" t="s">
        <v>58</v>
      </c>
      <c r="L535" s="42" t="s">
        <v>1081</v>
      </c>
      <c r="M535" s="42" t="s">
        <v>38</v>
      </c>
      <c r="N535" s="35" t="s">
        <v>378</v>
      </c>
      <c r="O535" s="41" t="s">
        <v>93</v>
      </c>
      <c r="P535" s="35" t="s">
        <v>62</v>
      </c>
      <c r="Q535" s="41" t="s">
        <v>5337</v>
      </c>
      <c r="R535" s="41"/>
      <c r="S535" s="43">
        <v>42937</v>
      </c>
      <c r="T535" s="43">
        <v>42990</v>
      </c>
      <c r="U535" s="44">
        <v>43010</v>
      </c>
      <c r="V535" s="45">
        <v>6624549</v>
      </c>
      <c r="W535" s="46" t="s">
        <v>5939</v>
      </c>
      <c r="X535" s="47" t="s">
        <v>5940</v>
      </c>
      <c r="Y535" s="47"/>
      <c r="Z535" s="47"/>
      <c r="AA535" s="47"/>
      <c r="AB535" s="47"/>
      <c r="AC535" s="47"/>
      <c r="AD535" s="47" t="s">
        <v>46</v>
      </c>
      <c r="AE535" s="46" t="s">
        <v>5941</v>
      </c>
      <c r="AF535" s="46"/>
      <c r="AG535" s="48"/>
      <c r="AH535" s="48">
        <v>43024</v>
      </c>
      <c r="AI535" s="49"/>
      <c r="AJ535" s="50">
        <v>43025</v>
      </c>
      <c r="AK535" s="50" t="s">
        <v>5837</v>
      </c>
      <c r="AL535" s="51">
        <v>43024</v>
      </c>
    </row>
    <row r="536" spans="1:38" x14ac:dyDescent="0.15">
      <c r="A536" s="35">
        <v>51697159</v>
      </c>
      <c r="B536" s="40" t="s">
        <v>5942</v>
      </c>
      <c r="C536" s="40" t="s">
        <v>5943</v>
      </c>
      <c r="D536" s="35" t="s">
        <v>5944</v>
      </c>
      <c r="E536" s="35" t="s">
        <v>5519</v>
      </c>
      <c r="F536" s="35"/>
      <c r="G536" s="35"/>
      <c r="H536" s="41" t="s">
        <v>5661</v>
      </c>
      <c r="I536" s="41"/>
      <c r="J536" s="41" t="s">
        <v>5653</v>
      </c>
      <c r="K536" s="35" t="s">
        <v>58</v>
      </c>
      <c r="L536" s="42" t="s">
        <v>2745</v>
      </c>
      <c r="M536" s="42" t="s">
        <v>4043</v>
      </c>
      <c r="N536" s="35" t="s">
        <v>5757</v>
      </c>
      <c r="O536" s="41" t="s">
        <v>878</v>
      </c>
      <c r="P536" s="35" t="s">
        <v>62</v>
      </c>
      <c r="Q536" s="41" t="s">
        <v>5337</v>
      </c>
      <c r="R536" s="41"/>
      <c r="S536" s="43">
        <v>42963</v>
      </c>
      <c r="T536" s="43">
        <v>43003</v>
      </c>
      <c r="U536" s="44">
        <v>43024</v>
      </c>
      <c r="V536" s="45">
        <v>6624574</v>
      </c>
      <c r="W536" s="46" t="s">
        <v>5945</v>
      </c>
      <c r="X536" s="47"/>
      <c r="Y536" s="47"/>
      <c r="Z536" s="47"/>
      <c r="AA536" s="47"/>
      <c r="AB536" s="47"/>
      <c r="AC536" s="47"/>
      <c r="AD536" s="47" t="s">
        <v>46</v>
      </c>
      <c r="AE536" s="46" t="s">
        <v>5946</v>
      </c>
      <c r="AF536" s="46"/>
      <c r="AG536" s="48">
        <v>43013</v>
      </c>
      <c r="AH536" s="48">
        <v>43024</v>
      </c>
      <c r="AI536" s="49"/>
      <c r="AJ536" s="50">
        <v>43025</v>
      </c>
      <c r="AK536" s="50" t="s">
        <v>5837</v>
      </c>
      <c r="AL536" s="51">
        <v>43024</v>
      </c>
    </row>
    <row r="537" spans="1:38" x14ac:dyDescent="0.15">
      <c r="A537" s="35">
        <v>51695612</v>
      </c>
      <c r="B537" s="40" t="s">
        <v>5947</v>
      </c>
      <c r="C537" s="40" t="s">
        <v>5948</v>
      </c>
      <c r="D537" s="35" t="s">
        <v>5949</v>
      </c>
      <c r="E537" s="35" t="s">
        <v>5950</v>
      </c>
      <c r="F537" s="35"/>
      <c r="G537" s="35"/>
      <c r="H537" s="41" t="s">
        <v>161</v>
      </c>
      <c r="I537" s="41"/>
      <c r="J537" s="41" t="s">
        <v>2893</v>
      </c>
      <c r="K537" s="35" t="s">
        <v>58</v>
      </c>
      <c r="L537" s="42" t="s">
        <v>59</v>
      </c>
      <c r="M537" s="42" t="s">
        <v>4043</v>
      </c>
      <c r="N537" s="35" t="s">
        <v>5667</v>
      </c>
      <c r="O537" s="41" t="s">
        <v>163</v>
      </c>
      <c r="P537" s="35" t="s">
        <v>72</v>
      </c>
      <c r="Q537" s="41" t="s">
        <v>5337</v>
      </c>
      <c r="R537" s="41"/>
      <c r="S537" s="43">
        <v>42948</v>
      </c>
      <c r="T537" s="43">
        <v>42989</v>
      </c>
      <c r="U537" s="44">
        <v>43010</v>
      </c>
      <c r="V537" s="45">
        <v>6624534</v>
      </c>
      <c r="W537" s="46" t="s">
        <v>5951</v>
      </c>
      <c r="X537" s="47" t="s">
        <v>5952</v>
      </c>
      <c r="Y537" s="47"/>
      <c r="Z537" s="47"/>
      <c r="AA537" s="47"/>
      <c r="AB537" s="47"/>
      <c r="AC537" s="47"/>
      <c r="AD537" s="47" t="s">
        <v>46</v>
      </c>
      <c r="AE537" s="46" t="s">
        <v>5953</v>
      </c>
      <c r="AF537" s="46"/>
      <c r="AG537" s="48">
        <v>43012</v>
      </c>
      <c r="AH537" s="48">
        <v>43024</v>
      </c>
      <c r="AI537" s="49"/>
      <c r="AJ537" s="50">
        <v>43025</v>
      </c>
      <c r="AK537" s="50" t="s">
        <v>5837</v>
      </c>
      <c r="AL537" s="51">
        <v>43024</v>
      </c>
    </row>
    <row r="538" spans="1:38" x14ac:dyDescent="0.15">
      <c r="A538" s="35">
        <v>51704089</v>
      </c>
      <c r="B538" s="40" t="s">
        <v>5954</v>
      </c>
      <c r="C538" s="40" t="s">
        <v>5955</v>
      </c>
      <c r="D538" s="35" t="s">
        <v>5956</v>
      </c>
      <c r="E538" s="35" t="s">
        <v>5957</v>
      </c>
      <c r="F538" s="35" t="s">
        <v>5958</v>
      </c>
      <c r="G538" s="35"/>
      <c r="H538" s="41" t="s">
        <v>294</v>
      </c>
      <c r="I538" s="41"/>
      <c r="J538" s="41" t="s">
        <v>5959</v>
      </c>
      <c r="K538" s="35" t="s">
        <v>58</v>
      </c>
      <c r="L538" s="42" t="s">
        <v>5610</v>
      </c>
      <c r="M538" s="42" t="s">
        <v>38</v>
      </c>
      <c r="N538" s="35" t="s">
        <v>162</v>
      </c>
      <c r="O538" s="41" t="s">
        <v>315</v>
      </c>
      <c r="P538" s="35" t="s">
        <v>72</v>
      </c>
      <c r="Q538" s="41" t="s">
        <v>5337</v>
      </c>
      <c r="R538" s="41"/>
      <c r="S538" s="43">
        <v>43006</v>
      </c>
      <c r="T538" s="43"/>
      <c r="U538" s="44"/>
      <c r="V538" s="45"/>
      <c r="W538" s="46"/>
      <c r="X538" s="47"/>
      <c r="Y538" s="47"/>
      <c r="Z538" s="47"/>
      <c r="AA538" s="47"/>
      <c r="AB538" s="47"/>
      <c r="AC538" s="47"/>
      <c r="AD538" s="47"/>
      <c r="AE538" s="46"/>
      <c r="AF538" s="46"/>
      <c r="AG538" s="48"/>
      <c r="AH538" s="48">
        <v>43027</v>
      </c>
      <c r="AI538" s="49"/>
      <c r="AJ538" s="50">
        <v>43028</v>
      </c>
      <c r="AK538" s="50" t="s">
        <v>5837</v>
      </c>
      <c r="AL538" s="51">
        <v>43024</v>
      </c>
    </row>
    <row r="539" spans="1:38" x14ac:dyDescent="0.15">
      <c r="A539" s="35">
        <v>51687618</v>
      </c>
      <c r="B539" s="40" t="s">
        <v>5960</v>
      </c>
      <c r="C539" s="40" t="s">
        <v>5961</v>
      </c>
      <c r="D539" s="35" t="s">
        <v>2039</v>
      </c>
      <c r="E539" s="35" t="s">
        <v>5962</v>
      </c>
      <c r="F539" s="35"/>
      <c r="G539" s="35"/>
      <c r="H539" s="41" t="s">
        <v>5692</v>
      </c>
      <c r="I539" s="41"/>
      <c r="J539" s="41" t="s">
        <v>69</v>
      </c>
      <c r="K539" s="35" t="s">
        <v>284</v>
      </c>
      <c r="L539" s="42" t="s">
        <v>59</v>
      </c>
      <c r="M539" s="42" t="s">
        <v>4043</v>
      </c>
      <c r="N539" s="35" t="s">
        <v>334</v>
      </c>
      <c r="O539" s="41" t="s">
        <v>585</v>
      </c>
      <c r="P539" s="35" t="s">
        <v>72</v>
      </c>
      <c r="Q539" s="41" t="s">
        <v>5337</v>
      </c>
      <c r="R539" s="41"/>
      <c r="S539" s="43">
        <v>42898</v>
      </c>
      <c r="T539" s="43">
        <v>42933</v>
      </c>
      <c r="U539" s="44">
        <v>42940</v>
      </c>
      <c r="V539" s="45">
        <v>6624450</v>
      </c>
      <c r="W539" s="46" t="s">
        <v>5963</v>
      </c>
      <c r="X539" s="47" t="s">
        <v>5964</v>
      </c>
      <c r="Y539" s="47"/>
      <c r="Z539" s="47"/>
      <c r="AA539" s="47"/>
      <c r="AB539" s="47"/>
      <c r="AC539" s="47"/>
      <c r="AD539" s="47" t="s">
        <v>46</v>
      </c>
      <c r="AE539" s="46" t="s">
        <v>5965</v>
      </c>
      <c r="AF539" s="46"/>
      <c r="AG539" s="48">
        <v>43020</v>
      </c>
      <c r="AH539" s="48">
        <v>43031</v>
      </c>
      <c r="AI539" s="49"/>
      <c r="AJ539" s="50">
        <v>43032</v>
      </c>
      <c r="AK539" s="50" t="s">
        <v>5837</v>
      </c>
      <c r="AL539" s="51">
        <v>43031</v>
      </c>
    </row>
    <row r="540" spans="1:38" x14ac:dyDescent="0.15">
      <c r="A540" s="35">
        <v>51695851</v>
      </c>
      <c r="B540" s="40" t="s">
        <v>5966</v>
      </c>
      <c r="C540" s="40" t="s">
        <v>5967</v>
      </c>
      <c r="D540" s="35" t="s">
        <v>5968</v>
      </c>
      <c r="E540" s="35" t="s">
        <v>5969</v>
      </c>
      <c r="F540" s="35"/>
      <c r="G540" s="35"/>
      <c r="H540" s="41" t="s">
        <v>2598</v>
      </c>
      <c r="I540" s="41"/>
      <c r="J540" s="41" t="s">
        <v>2893</v>
      </c>
      <c r="K540" s="35" t="s">
        <v>58</v>
      </c>
      <c r="L540" s="42" t="s">
        <v>59</v>
      </c>
      <c r="M540" s="42" t="s">
        <v>4043</v>
      </c>
      <c r="N540" s="35" t="s">
        <v>5667</v>
      </c>
      <c r="O540" s="41" t="s">
        <v>163</v>
      </c>
      <c r="P540" s="35" t="s">
        <v>72</v>
      </c>
      <c r="Q540" s="41" t="s">
        <v>5337</v>
      </c>
      <c r="R540" s="41"/>
      <c r="S540" s="43">
        <v>42950</v>
      </c>
      <c r="T540" s="43">
        <v>42989</v>
      </c>
      <c r="U540" s="44">
        <v>43010</v>
      </c>
      <c r="V540" s="45">
        <v>6624539</v>
      </c>
      <c r="W540" s="46"/>
      <c r="X540" s="47" t="s">
        <v>5970</v>
      </c>
      <c r="Y540" s="47"/>
      <c r="Z540" s="47"/>
      <c r="AA540" s="47"/>
      <c r="AB540" s="47"/>
      <c r="AC540" s="47"/>
      <c r="AD540" s="47" t="s">
        <v>46</v>
      </c>
      <c r="AE540" s="46"/>
      <c r="AF540" s="46"/>
      <c r="AG540" s="48">
        <v>43021</v>
      </c>
      <c r="AH540" s="48">
        <v>43063</v>
      </c>
      <c r="AI540" s="49"/>
      <c r="AJ540" s="50">
        <v>43066</v>
      </c>
      <c r="AK540" s="50" t="s">
        <v>5971</v>
      </c>
      <c r="AL540" s="51">
        <v>43066</v>
      </c>
    </row>
    <row r="541" spans="1:38" x14ac:dyDescent="0.15">
      <c r="A541" s="35">
        <v>51698637</v>
      </c>
      <c r="B541" s="40" t="s">
        <v>5972</v>
      </c>
      <c r="C541" s="40" t="s">
        <v>5973</v>
      </c>
      <c r="D541" s="35" t="s">
        <v>702</v>
      </c>
      <c r="E541" s="35" t="s">
        <v>5974</v>
      </c>
      <c r="F541" s="35" t="s">
        <v>5975</v>
      </c>
      <c r="G541" s="35"/>
      <c r="H541" s="41" t="s">
        <v>5661</v>
      </c>
      <c r="I541" s="41"/>
      <c r="J541" s="41" t="s">
        <v>5653</v>
      </c>
      <c r="K541" s="35" t="s">
        <v>58</v>
      </c>
      <c r="L541" s="42" t="s">
        <v>2745</v>
      </c>
      <c r="M541" s="42" t="s">
        <v>38</v>
      </c>
      <c r="N541" s="35" t="s">
        <v>3110</v>
      </c>
      <c r="O541" s="41" t="s">
        <v>315</v>
      </c>
      <c r="P541" s="35" t="s">
        <v>72</v>
      </c>
      <c r="Q541" s="41" t="s">
        <v>5337</v>
      </c>
      <c r="R541" s="41"/>
      <c r="S541" s="43">
        <v>42972</v>
      </c>
      <c r="T541" s="43">
        <v>43017</v>
      </c>
      <c r="U541" s="44">
        <v>43031</v>
      </c>
      <c r="V541" s="45">
        <v>6624640</v>
      </c>
      <c r="W541" s="46" t="s">
        <v>5976</v>
      </c>
      <c r="X541" s="47" t="s">
        <v>5977</v>
      </c>
      <c r="Y541" s="47"/>
      <c r="Z541" s="47"/>
      <c r="AA541" s="47"/>
      <c r="AB541" s="47"/>
      <c r="AC541" s="47"/>
      <c r="AD541" s="47" t="s">
        <v>4226</v>
      </c>
      <c r="AE541" s="46" t="s">
        <v>5978</v>
      </c>
      <c r="AF541" s="46"/>
      <c r="AG541" s="48"/>
      <c r="AH541" s="48">
        <v>43031</v>
      </c>
      <c r="AI541" s="49"/>
      <c r="AJ541" s="50">
        <v>43032</v>
      </c>
      <c r="AK541" s="50" t="s">
        <v>5837</v>
      </c>
      <c r="AL541" s="51">
        <v>43031</v>
      </c>
    </row>
    <row r="542" spans="1:38" x14ac:dyDescent="0.15">
      <c r="A542" s="35">
        <v>51696409</v>
      </c>
      <c r="B542" s="40" t="s">
        <v>5979</v>
      </c>
      <c r="C542" s="40" t="s">
        <v>5980</v>
      </c>
      <c r="D542" s="35" t="s">
        <v>4787</v>
      </c>
      <c r="E542" s="35" t="s">
        <v>5981</v>
      </c>
      <c r="F542" s="35"/>
      <c r="G542" s="35"/>
      <c r="H542" s="41" t="s">
        <v>851</v>
      </c>
      <c r="I542" s="41"/>
      <c r="J542" s="41" t="s">
        <v>4588</v>
      </c>
      <c r="K542" s="35" t="s">
        <v>58</v>
      </c>
      <c r="L542" s="42" t="s">
        <v>2745</v>
      </c>
      <c r="M542" s="42" t="s">
        <v>38</v>
      </c>
      <c r="N542" s="35" t="s">
        <v>378</v>
      </c>
      <c r="O542" s="41" t="s">
        <v>163</v>
      </c>
      <c r="P542" s="35" t="s">
        <v>62</v>
      </c>
      <c r="Q542" s="41" t="s">
        <v>5337</v>
      </c>
      <c r="R542" s="41"/>
      <c r="S542" s="43">
        <v>42951</v>
      </c>
      <c r="T542" s="43">
        <v>43010</v>
      </c>
      <c r="U542" s="44">
        <v>43031</v>
      </c>
      <c r="V542" s="45">
        <v>6624594</v>
      </c>
      <c r="W542" s="46" t="s">
        <v>5982</v>
      </c>
      <c r="X542" s="47" t="s">
        <v>5983</v>
      </c>
      <c r="Y542" s="47"/>
      <c r="Z542" s="47"/>
      <c r="AA542" s="47"/>
      <c r="AB542" s="47"/>
      <c r="AC542" s="47"/>
      <c r="AD542" s="47" t="s">
        <v>46</v>
      </c>
      <c r="AE542" s="46" t="s">
        <v>5984</v>
      </c>
      <c r="AF542" s="46"/>
      <c r="AG542" s="48"/>
      <c r="AH542" s="48">
        <v>43035</v>
      </c>
      <c r="AI542" s="49"/>
      <c r="AJ542" s="50">
        <v>43038</v>
      </c>
      <c r="AK542" s="50" t="s">
        <v>5837</v>
      </c>
      <c r="AL542" s="51">
        <v>43038</v>
      </c>
    </row>
    <row r="543" spans="1:38" x14ac:dyDescent="0.15">
      <c r="A543" s="35">
        <v>51699650</v>
      </c>
      <c r="B543" s="40" t="s">
        <v>5985</v>
      </c>
      <c r="C543" s="40" t="s">
        <v>5986</v>
      </c>
      <c r="D543" s="35" t="s">
        <v>5987</v>
      </c>
      <c r="E543" s="35" t="s">
        <v>5988</v>
      </c>
      <c r="F543" s="35" t="s">
        <v>5244</v>
      </c>
      <c r="G543" s="35"/>
      <c r="H543" s="41" t="s">
        <v>5661</v>
      </c>
      <c r="I543" s="41"/>
      <c r="J543" s="41" t="s">
        <v>5653</v>
      </c>
      <c r="K543" s="35" t="s">
        <v>58</v>
      </c>
      <c r="L543" s="42" t="s">
        <v>1081</v>
      </c>
      <c r="M543" s="42" t="s">
        <v>38</v>
      </c>
      <c r="N543" s="35" t="s">
        <v>3110</v>
      </c>
      <c r="O543" s="41" t="s">
        <v>315</v>
      </c>
      <c r="P543" s="35" t="s">
        <v>72</v>
      </c>
      <c r="Q543" s="41" t="s">
        <v>5337</v>
      </c>
      <c r="R543" s="41"/>
      <c r="S543" s="43">
        <v>42972</v>
      </c>
      <c r="T543" s="43">
        <v>43017</v>
      </c>
      <c r="U543" s="44">
        <v>43031</v>
      </c>
      <c r="V543" s="45">
        <v>6624637</v>
      </c>
      <c r="W543" s="46" t="s">
        <v>5989</v>
      </c>
      <c r="X543" s="47" t="s">
        <v>5990</v>
      </c>
      <c r="Y543" s="47"/>
      <c r="Z543" s="47"/>
      <c r="AA543" s="47"/>
      <c r="AB543" s="47"/>
      <c r="AC543" s="47"/>
      <c r="AD543" s="47" t="s">
        <v>4226</v>
      </c>
      <c r="AE543" s="46" t="s">
        <v>5991</v>
      </c>
      <c r="AF543" s="46"/>
      <c r="AG543" s="48"/>
      <c r="AH543" s="48">
        <v>43040</v>
      </c>
      <c r="AI543" s="49"/>
      <c r="AJ543" s="50">
        <v>43041</v>
      </c>
      <c r="AK543" s="50" t="s">
        <v>5971</v>
      </c>
      <c r="AL543" s="51">
        <v>43038</v>
      </c>
    </row>
    <row r="544" spans="1:38" x14ac:dyDescent="0.15">
      <c r="A544" s="35">
        <v>51697100</v>
      </c>
      <c r="B544" s="40" t="s">
        <v>5992</v>
      </c>
      <c r="C544" s="40" t="s">
        <v>5993</v>
      </c>
      <c r="D544" s="35" t="s">
        <v>5112</v>
      </c>
      <c r="E544" s="35" t="s">
        <v>5994</v>
      </c>
      <c r="F544" s="35"/>
      <c r="G544" s="35"/>
      <c r="H544" s="41" t="s">
        <v>5661</v>
      </c>
      <c r="I544" s="41"/>
      <c r="J544" s="41" t="s">
        <v>5653</v>
      </c>
      <c r="K544" s="35" t="s">
        <v>58</v>
      </c>
      <c r="L544" s="42" t="s">
        <v>1081</v>
      </c>
      <c r="M544" s="42" t="s">
        <v>38</v>
      </c>
      <c r="N544" s="35" t="s">
        <v>5757</v>
      </c>
      <c r="O544" s="41" t="s">
        <v>878</v>
      </c>
      <c r="P544" s="35" t="s">
        <v>62</v>
      </c>
      <c r="Q544" s="41" t="s">
        <v>5337</v>
      </c>
      <c r="R544" s="41"/>
      <c r="S544" s="43">
        <v>42958</v>
      </c>
      <c r="T544" s="43">
        <v>43003</v>
      </c>
      <c r="U544" s="44">
        <v>43024</v>
      </c>
      <c r="V544" s="45">
        <v>6624569</v>
      </c>
      <c r="W544" s="46" t="s">
        <v>5995</v>
      </c>
      <c r="X544" s="47"/>
      <c r="Y544" s="47"/>
      <c r="Z544" s="47"/>
      <c r="AA544" s="47"/>
      <c r="AB544" s="47"/>
      <c r="AC544" s="47"/>
      <c r="AD544" s="47" t="s">
        <v>46</v>
      </c>
      <c r="AE544" s="46" t="s">
        <v>5996</v>
      </c>
      <c r="AF544" s="46"/>
      <c r="AG544" s="48"/>
      <c r="AH544" s="48">
        <v>43040</v>
      </c>
      <c r="AI544" s="49"/>
      <c r="AJ544" s="50">
        <v>43041</v>
      </c>
      <c r="AK544" s="50" t="s">
        <v>5971</v>
      </c>
      <c r="AL544" s="51">
        <v>43038</v>
      </c>
    </row>
    <row r="545" spans="1:38" x14ac:dyDescent="0.15">
      <c r="A545" s="35">
        <v>51701179</v>
      </c>
      <c r="B545" s="40" t="s">
        <v>5997</v>
      </c>
      <c r="C545" s="40" t="s">
        <v>5998</v>
      </c>
      <c r="D545" s="35" t="s">
        <v>5999</v>
      </c>
      <c r="E545" s="35" t="s">
        <v>6000</v>
      </c>
      <c r="F545" s="35" t="s">
        <v>6001</v>
      </c>
      <c r="G545" s="35"/>
      <c r="H545" s="41" t="s">
        <v>5688</v>
      </c>
      <c r="I545" s="41"/>
      <c r="J545" s="41" t="s">
        <v>5653</v>
      </c>
      <c r="K545" s="35" t="s">
        <v>58</v>
      </c>
      <c r="L545" s="42" t="s">
        <v>5610</v>
      </c>
      <c r="M545" s="42" t="s">
        <v>4043</v>
      </c>
      <c r="N545" s="35" t="s">
        <v>496</v>
      </c>
      <c r="O545" s="41" t="s">
        <v>1301</v>
      </c>
      <c r="P545" s="35" t="s">
        <v>62</v>
      </c>
      <c r="Q545" s="41" t="s">
        <v>5337</v>
      </c>
      <c r="R545" s="41"/>
      <c r="S545" s="43">
        <v>42982</v>
      </c>
      <c r="T545" s="43">
        <v>43038</v>
      </c>
      <c r="U545" s="44">
        <v>43059</v>
      </c>
      <c r="V545" s="45">
        <v>6624684</v>
      </c>
      <c r="W545" s="46" t="s">
        <v>6002</v>
      </c>
      <c r="X545" s="47" t="s">
        <v>6003</v>
      </c>
      <c r="Y545" s="47"/>
      <c r="Z545" s="47"/>
      <c r="AA545" s="47"/>
      <c r="AB545" s="47"/>
      <c r="AC545" s="47"/>
      <c r="AD545" s="47" t="s">
        <v>46</v>
      </c>
      <c r="AE545" s="46"/>
      <c r="AF545" s="46"/>
      <c r="AG545" s="48"/>
      <c r="AH545" s="48">
        <v>43040</v>
      </c>
      <c r="AI545" s="49"/>
      <c r="AJ545" s="50">
        <v>43041</v>
      </c>
      <c r="AK545" s="50" t="s">
        <v>5971</v>
      </c>
      <c r="AL545" s="51">
        <v>43038</v>
      </c>
    </row>
    <row r="546" spans="1:38" x14ac:dyDescent="0.15">
      <c r="A546" s="35">
        <v>51699661</v>
      </c>
      <c r="B546" s="40" t="s">
        <v>6004</v>
      </c>
      <c r="C546" s="40" t="s">
        <v>6005</v>
      </c>
      <c r="D546" s="35" t="s">
        <v>6006</v>
      </c>
      <c r="E546" s="35" t="s">
        <v>6007</v>
      </c>
      <c r="F546" s="35" t="s">
        <v>6008</v>
      </c>
      <c r="G546" s="35"/>
      <c r="H546" s="41" t="s">
        <v>5661</v>
      </c>
      <c r="I546" s="41"/>
      <c r="J546" s="41" t="s">
        <v>5653</v>
      </c>
      <c r="K546" s="35" t="s">
        <v>58</v>
      </c>
      <c r="L546" s="42" t="s">
        <v>2745</v>
      </c>
      <c r="M546" s="42" t="s">
        <v>4043</v>
      </c>
      <c r="N546" s="35" t="s">
        <v>3110</v>
      </c>
      <c r="O546" s="41" t="s">
        <v>315</v>
      </c>
      <c r="P546" s="35" t="s">
        <v>72</v>
      </c>
      <c r="Q546" s="41" t="s">
        <v>5337</v>
      </c>
      <c r="R546" s="41"/>
      <c r="S546" s="43">
        <v>42972</v>
      </c>
      <c r="T546" s="43">
        <v>43017</v>
      </c>
      <c r="U546" s="44">
        <v>43031</v>
      </c>
      <c r="V546" s="45">
        <v>6624632</v>
      </c>
      <c r="W546" s="46" t="s">
        <v>6009</v>
      </c>
      <c r="X546" s="47" t="s">
        <v>6010</v>
      </c>
      <c r="Y546" s="47"/>
      <c r="Z546" s="47"/>
      <c r="AA546" s="47"/>
      <c r="AB546" s="47"/>
      <c r="AC546" s="47"/>
      <c r="AD546" s="47" t="s">
        <v>4226</v>
      </c>
      <c r="AE546" s="46" t="s">
        <v>6011</v>
      </c>
      <c r="AF546" s="46"/>
      <c r="AG546" s="48">
        <v>43026</v>
      </c>
      <c r="AH546" s="48">
        <v>43040</v>
      </c>
      <c r="AI546" s="49"/>
      <c r="AJ546" s="50">
        <v>43041</v>
      </c>
      <c r="AK546" s="50" t="s">
        <v>5971</v>
      </c>
      <c r="AL546" s="51">
        <v>43038</v>
      </c>
    </row>
    <row r="547" spans="1:38" x14ac:dyDescent="0.15">
      <c r="A547" s="35">
        <v>51694287</v>
      </c>
      <c r="B547" s="40" t="s">
        <v>6012</v>
      </c>
      <c r="C547" s="40" t="s">
        <v>6013</v>
      </c>
      <c r="D547" s="35" t="s">
        <v>6014</v>
      </c>
      <c r="E547" s="35" t="s">
        <v>6015</v>
      </c>
      <c r="F547" s="35"/>
      <c r="G547" s="35"/>
      <c r="H547" s="41" t="s">
        <v>2814</v>
      </c>
      <c r="I547" s="41"/>
      <c r="J547" s="41" t="s">
        <v>4588</v>
      </c>
      <c r="K547" s="35" t="s">
        <v>58</v>
      </c>
      <c r="L547" s="42" t="s">
        <v>59</v>
      </c>
      <c r="M547" s="42" t="s">
        <v>4043</v>
      </c>
      <c r="N547" s="35" t="s">
        <v>378</v>
      </c>
      <c r="O547" s="41" t="s">
        <v>93</v>
      </c>
      <c r="P547" s="35" t="s">
        <v>62</v>
      </c>
      <c r="Q547" s="41" t="s">
        <v>5337</v>
      </c>
      <c r="R547" s="41"/>
      <c r="S547" s="43">
        <v>42937</v>
      </c>
      <c r="T547" s="43">
        <v>42990</v>
      </c>
      <c r="U547" s="44">
        <v>43010</v>
      </c>
      <c r="V547" s="45">
        <v>6624546</v>
      </c>
      <c r="W547" s="46" t="s">
        <v>6016</v>
      </c>
      <c r="X547" s="47" t="s">
        <v>6017</v>
      </c>
      <c r="Y547" s="47"/>
      <c r="Z547" s="47"/>
      <c r="AA547" s="47"/>
      <c r="AB547" s="47"/>
      <c r="AC547" s="47"/>
      <c r="AD547" s="47" t="s">
        <v>46</v>
      </c>
      <c r="AE547" s="46" t="s">
        <v>6018</v>
      </c>
      <c r="AF547" s="46"/>
      <c r="AG547" s="48">
        <v>43063</v>
      </c>
      <c r="AH547" s="48">
        <v>43040</v>
      </c>
      <c r="AI547" s="49"/>
      <c r="AJ547" s="50">
        <v>43041</v>
      </c>
      <c r="AK547" s="50" t="s">
        <v>5971</v>
      </c>
      <c r="AL547" s="51">
        <v>43038</v>
      </c>
    </row>
    <row r="548" spans="1:38" x14ac:dyDescent="0.15">
      <c r="A548" s="35">
        <v>51697020</v>
      </c>
      <c r="B548" s="40" t="s">
        <v>6019</v>
      </c>
      <c r="C548" s="40" t="s">
        <v>6020</v>
      </c>
      <c r="D548" s="35" t="s">
        <v>768</v>
      </c>
      <c r="E548" s="35" t="s">
        <v>2932</v>
      </c>
      <c r="F548" s="35"/>
      <c r="G548" s="35"/>
      <c r="H548" s="41" t="s">
        <v>409</v>
      </c>
      <c r="I548" s="41"/>
      <c r="J548" s="41" t="s">
        <v>2673</v>
      </c>
      <c r="K548" s="35" t="s">
        <v>58</v>
      </c>
      <c r="L548" s="42" t="s">
        <v>2745</v>
      </c>
      <c r="M548" s="42" t="s">
        <v>4043</v>
      </c>
      <c r="N548" s="35" t="s">
        <v>413</v>
      </c>
      <c r="O548" s="41" t="s">
        <v>93</v>
      </c>
      <c r="P548" s="35" t="s">
        <v>62</v>
      </c>
      <c r="Q548" s="41" t="s">
        <v>5337</v>
      </c>
      <c r="R548" s="41"/>
      <c r="S548" s="43">
        <v>42961</v>
      </c>
      <c r="T548" s="43">
        <v>43017</v>
      </c>
      <c r="U548" s="44">
        <v>43038</v>
      </c>
      <c r="V548" s="45">
        <v>6624612</v>
      </c>
      <c r="W548" s="46" t="s">
        <v>6021</v>
      </c>
      <c r="X548" s="47" t="s">
        <v>6022</v>
      </c>
      <c r="Y548" s="47"/>
      <c r="Z548" s="47"/>
      <c r="AA548" s="47"/>
      <c r="AB548" s="47"/>
      <c r="AC548" s="47"/>
      <c r="AD548" s="47" t="s">
        <v>46</v>
      </c>
      <c r="AE548" s="46" t="s">
        <v>6023</v>
      </c>
      <c r="AF548" s="46"/>
      <c r="AG548" s="48">
        <v>43031</v>
      </c>
      <c r="AH548" s="48">
        <v>43040</v>
      </c>
      <c r="AI548" s="49"/>
      <c r="AJ548" s="50">
        <v>43041</v>
      </c>
      <c r="AK548" s="50" t="s">
        <v>5971</v>
      </c>
      <c r="AL548" s="51">
        <v>43038</v>
      </c>
    </row>
    <row r="549" spans="1:38" x14ac:dyDescent="0.15">
      <c r="A549" s="35">
        <v>51695519</v>
      </c>
      <c r="B549" s="40" t="s">
        <v>6024</v>
      </c>
      <c r="C549" s="40" t="s">
        <v>6025</v>
      </c>
      <c r="D549" s="35" t="s">
        <v>6026</v>
      </c>
      <c r="E549" s="35" t="s">
        <v>6027</v>
      </c>
      <c r="F549" s="35"/>
      <c r="G549" s="35"/>
      <c r="H549" s="41" t="s">
        <v>161</v>
      </c>
      <c r="I549" s="41"/>
      <c r="J549" s="41" t="s">
        <v>2893</v>
      </c>
      <c r="K549" s="35" t="s">
        <v>58</v>
      </c>
      <c r="L549" s="42" t="s">
        <v>59</v>
      </c>
      <c r="M549" s="42" t="s">
        <v>38</v>
      </c>
      <c r="N549" s="35" t="s">
        <v>5667</v>
      </c>
      <c r="O549" s="41" t="s">
        <v>163</v>
      </c>
      <c r="P549" s="35" t="s">
        <v>72</v>
      </c>
      <c r="Q549" s="41" t="s">
        <v>5337</v>
      </c>
      <c r="R549" s="41"/>
      <c r="S549" s="43">
        <v>42947</v>
      </c>
      <c r="T549" s="43">
        <v>42989</v>
      </c>
      <c r="U549" s="44">
        <v>43010</v>
      </c>
      <c r="V549" s="45">
        <v>6624525</v>
      </c>
      <c r="W549" s="46" t="s">
        <v>6028</v>
      </c>
      <c r="X549" s="47" t="s">
        <v>6029</v>
      </c>
      <c r="Y549" s="47"/>
      <c r="Z549" s="47"/>
      <c r="AA549" s="47"/>
      <c r="AB549" s="47"/>
      <c r="AC549" s="47"/>
      <c r="AD549" s="47" t="s">
        <v>46</v>
      </c>
      <c r="AE549" s="46" t="s">
        <v>6030</v>
      </c>
      <c r="AF549" s="46"/>
      <c r="AG549" s="48"/>
      <c r="AH549" s="48">
        <v>43041</v>
      </c>
      <c r="AI549" s="49"/>
      <c r="AJ549" s="50">
        <v>43042</v>
      </c>
      <c r="AK549" s="50" t="s">
        <v>5971</v>
      </c>
      <c r="AL549" s="51">
        <v>43038</v>
      </c>
    </row>
    <row r="550" spans="1:38" x14ac:dyDescent="0.15">
      <c r="A550" s="35">
        <v>51609028</v>
      </c>
      <c r="B550" s="40" t="s">
        <v>6031</v>
      </c>
      <c r="C550" s="40" t="s">
        <v>6032</v>
      </c>
      <c r="D550" s="35" t="s">
        <v>6033</v>
      </c>
      <c r="E550" s="35" t="s">
        <v>6034</v>
      </c>
      <c r="F550" s="35"/>
      <c r="G550" s="35"/>
      <c r="H550" s="41" t="s">
        <v>6035</v>
      </c>
      <c r="I550" s="41"/>
      <c r="J550" s="41" t="s">
        <v>5878</v>
      </c>
      <c r="K550" s="35" t="s">
        <v>58</v>
      </c>
      <c r="L550" s="42" t="s">
        <v>59</v>
      </c>
      <c r="M550" s="42" t="s">
        <v>38</v>
      </c>
      <c r="N550" s="35" t="s">
        <v>151</v>
      </c>
      <c r="O550" s="41" t="s">
        <v>640</v>
      </c>
      <c r="P550" s="35" t="s">
        <v>62</v>
      </c>
      <c r="Q550" s="41" t="s">
        <v>5337</v>
      </c>
      <c r="R550" s="41"/>
      <c r="S550" s="43">
        <v>42488</v>
      </c>
      <c r="T550" s="43">
        <v>42851</v>
      </c>
      <c r="U550" s="44">
        <v>42872</v>
      </c>
      <c r="V550" s="45">
        <v>6624253</v>
      </c>
      <c r="W550" s="46" t="s">
        <v>6036</v>
      </c>
      <c r="X550" s="47" t="s">
        <v>6037</v>
      </c>
      <c r="Y550" s="47" t="s">
        <v>579</v>
      </c>
      <c r="Z550" s="47"/>
      <c r="AA550" s="47"/>
      <c r="AB550" s="47"/>
      <c r="AC550" s="47"/>
      <c r="AD550" s="47" t="s">
        <v>46</v>
      </c>
      <c r="AE550" s="46" t="s">
        <v>6038</v>
      </c>
      <c r="AF550" s="46"/>
      <c r="AG550" s="48"/>
      <c r="AH550" s="48">
        <v>43042</v>
      </c>
      <c r="AI550" s="49" t="s">
        <v>6039</v>
      </c>
      <c r="AJ550" s="50">
        <v>43045</v>
      </c>
      <c r="AK550" s="50" t="s">
        <v>5971</v>
      </c>
      <c r="AL550" s="51">
        <v>43045</v>
      </c>
    </row>
    <row r="551" spans="1:38" x14ac:dyDescent="0.15">
      <c r="A551" s="35">
        <v>51691207</v>
      </c>
      <c r="B551" s="40" t="s">
        <v>6040</v>
      </c>
      <c r="C551" s="40" t="s">
        <v>6041</v>
      </c>
      <c r="D551" s="35" t="s">
        <v>6042</v>
      </c>
      <c r="E551" s="35" t="s">
        <v>6043</v>
      </c>
      <c r="F551" s="35" t="s">
        <v>6044</v>
      </c>
      <c r="G551" s="35"/>
      <c r="H551" s="41" t="s">
        <v>5688</v>
      </c>
      <c r="I551" s="41"/>
      <c r="J551" s="41" t="s">
        <v>5653</v>
      </c>
      <c r="K551" s="35" t="s">
        <v>58</v>
      </c>
      <c r="L551" s="42" t="s">
        <v>1081</v>
      </c>
      <c r="M551" s="42" t="s">
        <v>4043</v>
      </c>
      <c r="N551" s="35" t="s">
        <v>496</v>
      </c>
      <c r="O551" s="41" t="s">
        <v>326</v>
      </c>
      <c r="P551" s="35" t="s">
        <v>62</v>
      </c>
      <c r="Q551" s="41" t="s">
        <v>5337</v>
      </c>
      <c r="R551" s="41"/>
      <c r="S551" s="43">
        <v>42919</v>
      </c>
      <c r="T551" s="43">
        <v>42954</v>
      </c>
      <c r="U551" s="44">
        <v>42975</v>
      </c>
      <c r="V551" s="45">
        <v>6624465</v>
      </c>
      <c r="W551" s="46" t="s">
        <v>6045</v>
      </c>
      <c r="X551" s="47" t="s">
        <v>6046</v>
      </c>
      <c r="Y551" s="47"/>
      <c r="Z551" s="47"/>
      <c r="AA551" s="47"/>
      <c r="AB551" s="47"/>
      <c r="AC551" s="47"/>
      <c r="AD551" s="47" t="s">
        <v>46</v>
      </c>
      <c r="AE551" s="46" t="s">
        <v>6047</v>
      </c>
      <c r="AF551" s="46"/>
      <c r="AG551" s="48">
        <v>42977</v>
      </c>
      <c r="AH551" s="48">
        <v>42985</v>
      </c>
      <c r="AI551" s="49"/>
      <c r="AJ551" s="50">
        <v>42986</v>
      </c>
      <c r="AK551" s="50" t="s">
        <v>5656</v>
      </c>
      <c r="AL551" s="51">
        <v>42982</v>
      </c>
    </row>
    <row r="552" spans="1:38" x14ac:dyDescent="0.15">
      <c r="A552" s="35">
        <v>51692102</v>
      </c>
      <c r="B552" s="40" t="s">
        <v>6048</v>
      </c>
      <c r="C552" s="40" t="s">
        <v>6049</v>
      </c>
      <c r="D552" s="35" t="s">
        <v>6050</v>
      </c>
      <c r="E552" s="35" t="s">
        <v>6051</v>
      </c>
      <c r="F552" s="35" t="s">
        <v>6052</v>
      </c>
      <c r="G552" s="35"/>
      <c r="H552" s="41" t="s">
        <v>492</v>
      </c>
      <c r="I552" s="41"/>
      <c r="J552" s="41" t="s">
        <v>4588</v>
      </c>
      <c r="K552" s="35" t="s">
        <v>58</v>
      </c>
      <c r="L552" s="42" t="s">
        <v>59</v>
      </c>
      <c r="M552" s="42" t="s">
        <v>38</v>
      </c>
      <c r="N552" s="35" t="s">
        <v>6053</v>
      </c>
      <c r="O552" s="41" t="s">
        <v>760</v>
      </c>
      <c r="P552" s="35" t="s">
        <v>62</v>
      </c>
      <c r="Q552" s="41" t="s">
        <v>5337</v>
      </c>
      <c r="R552" s="41"/>
      <c r="S552" s="43">
        <v>42922</v>
      </c>
      <c r="T552" s="43">
        <v>42982</v>
      </c>
      <c r="U552" s="44">
        <v>43003</v>
      </c>
      <c r="V552" s="45">
        <v>6624480</v>
      </c>
      <c r="W552" s="46" t="s">
        <v>6054</v>
      </c>
      <c r="X552" s="47" t="s">
        <v>6055</v>
      </c>
      <c r="Y552" s="47"/>
      <c r="Z552" s="47"/>
      <c r="AA552" s="47"/>
      <c r="AB552" s="47"/>
      <c r="AC552" s="47"/>
      <c r="AD552" s="47" t="s">
        <v>46</v>
      </c>
      <c r="AE552" s="46" t="s">
        <v>6056</v>
      </c>
      <c r="AF552" s="46" t="s">
        <v>6057</v>
      </c>
      <c r="AG552" s="48"/>
      <c r="AH552" s="48">
        <v>43020</v>
      </c>
      <c r="AI552" s="49"/>
      <c r="AJ552" s="50">
        <v>43021</v>
      </c>
      <c r="AK552" s="50" t="s">
        <v>5837</v>
      </c>
      <c r="AL552" s="51">
        <v>43017</v>
      </c>
    </row>
    <row r="553" spans="1:38" x14ac:dyDescent="0.15">
      <c r="A553" s="35">
        <v>51697016</v>
      </c>
      <c r="B553" s="40" t="s">
        <v>6058</v>
      </c>
      <c r="C553" s="40" t="s">
        <v>6059</v>
      </c>
      <c r="D553" s="35" t="s">
        <v>6060</v>
      </c>
      <c r="E553" s="35" t="s">
        <v>6061</v>
      </c>
      <c r="F553" s="35"/>
      <c r="G553" s="35"/>
      <c r="H553" s="41" t="s">
        <v>30</v>
      </c>
      <c r="I553" s="41"/>
      <c r="J553" s="41" t="s">
        <v>3348</v>
      </c>
      <c r="K553" s="35" t="s">
        <v>275</v>
      </c>
      <c r="L553" s="42" t="s">
        <v>37</v>
      </c>
      <c r="M553" s="42" t="s">
        <v>38</v>
      </c>
      <c r="N553" s="35" t="s">
        <v>162</v>
      </c>
      <c r="O553" s="41" t="s">
        <v>344</v>
      </c>
      <c r="P553" s="35" t="s">
        <v>62</v>
      </c>
      <c r="Q553" s="41" t="s">
        <v>5337</v>
      </c>
      <c r="R553" s="41"/>
      <c r="S553" s="43">
        <v>42961</v>
      </c>
      <c r="T553" s="43">
        <v>42996</v>
      </c>
      <c r="U553" s="44">
        <v>43010</v>
      </c>
      <c r="V553" s="45">
        <v>6624607</v>
      </c>
      <c r="W553" s="46" t="s">
        <v>6062</v>
      </c>
      <c r="X553" s="47" t="s">
        <v>6063</v>
      </c>
      <c r="Y553" s="47"/>
      <c r="Z553" s="47"/>
      <c r="AA553" s="47"/>
      <c r="AB553" s="47"/>
      <c r="AC553" s="47"/>
      <c r="AD553" s="47" t="s">
        <v>46</v>
      </c>
      <c r="AE553" s="46" t="s">
        <v>6064</v>
      </c>
      <c r="AF553" s="46"/>
      <c r="AG553" s="48"/>
      <c r="AH553" s="48">
        <v>43082</v>
      </c>
      <c r="AI553" s="49"/>
      <c r="AJ553" s="50">
        <v>43083</v>
      </c>
      <c r="AK553" s="50" t="s">
        <v>6065</v>
      </c>
      <c r="AL553" s="51">
        <v>43080</v>
      </c>
    </row>
    <row r="554" spans="1:38" x14ac:dyDescent="0.15">
      <c r="A554" s="35">
        <v>51703053</v>
      </c>
      <c r="B554" s="40" t="s">
        <v>6066</v>
      </c>
      <c r="C554" s="40" t="s">
        <v>6067</v>
      </c>
      <c r="D554" s="35" t="s">
        <v>6068</v>
      </c>
      <c r="E554" s="35" t="s">
        <v>6069</v>
      </c>
      <c r="F554" s="35"/>
      <c r="G554" s="35"/>
      <c r="H554" s="41" t="s">
        <v>5688</v>
      </c>
      <c r="I554" s="41"/>
      <c r="J554" s="41" t="s">
        <v>5959</v>
      </c>
      <c r="K554" s="35" t="s">
        <v>58</v>
      </c>
      <c r="L554" s="42" t="s">
        <v>5610</v>
      </c>
      <c r="M554" s="42" t="s">
        <v>4043</v>
      </c>
      <c r="N554" s="35" t="s">
        <v>5667</v>
      </c>
      <c r="O554" s="41" t="s">
        <v>394</v>
      </c>
      <c r="P554" s="35" t="s">
        <v>62</v>
      </c>
      <c r="Q554" s="41" t="s">
        <v>5337</v>
      </c>
      <c r="R554" s="41"/>
      <c r="S554" s="43">
        <v>42999</v>
      </c>
      <c r="T554" s="43">
        <v>43045</v>
      </c>
      <c r="U554" s="44">
        <v>43059</v>
      </c>
      <c r="V554" s="45"/>
      <c r="W554" s="46"/>
      <c r="X554" s="47" t="s">
        <v>6070</v>
      </c>
      <c r="Y554" s="47"/>
      <c r="Z554" s="47"/>
      <c r="AA554" s="47"/>
      <c r="AB554" s="47"/>
      <c r="AC554" s="47"/>
      <c r="AD554" s="47" t="s">
        <v>46</v>
      </c>
      <c r="AE554" s="46"/>
      <c r="AF554" s="46"/>
      <c r="AG554" s="48">
        <v>42998</v>
      </c>
      <c r="AH554" s="48">
        <v>43047</v>
      </c>
      <c r="AI554" s="49"/>
      <c r="AJ554" s="50">
        <v>43048</v>
      </c>
      <c r="AK554" s="50" t="s">
        <v>5971</v>
      </c>
      <c r="AL554" s="51">
        <v>43045</v>
      </c>
    </row>
    <row r="555" spans="1:38" x14ac:dyDescent="0.15">
      <c r="A555" s="35">
        <v>51691185</v>
      </c>
      <c r="B555" s="40" t="s">
        <v>6071</v>
      </c>
      <c r="C555" s="40" t="s">
        <v>6072</v>
      </c>
      <c r="D555" s="35" t="s">
        <v>6073</v>
      </c>
      <c r="E555" s="35" t="s">
        <v>6074</v>
      </c>
      <c r="F555" s="35" t="s">
        <v>6075</v>
      </c>
      <c r="G555" s="35"/>
      <c r="H555" s="41" t="s">
        <v>5688</v>
      </c>
      <c r="I555" s="41"/>
      <c r="J555" s="41" t="s">
        <v>5959</v>
      </c>
      <c r="K555" s="35" t="s">
        <v>58</v>
      </c>
      <c r="L555" s="42" t="s">
        <v>2745</v>
      </c>
      <c r="M555" s="42" t="s">
        <v>4043</v>
      </c>
      <c r="N555" s="35" t="s">
        <v>496</v>
      </c>
      <c r="O555" s="41" t="s">
        <v>326</v>
      </c>
      <c r="P555" s="35" t="s">
        <v>62</v>
      </c>
      <c r="Q555" s="41" t="s">
        <v>5337</v>
      </c>
      <c r="R555" s="41"/>
      <c r="S555" s="43">
        <v>42919</v>
      </c>
      <c r="T555" s="43">
        <v>42954</v>
      </c>
      <c r="U555" s="44">
        <v>42975</v>
      </c>
      <c r="V555" s="45">
        <v>6624464</v>
      </c>
      <c r="W555" s="46" t="s">
        <v>6076</v>
      </c>
      <c r="X555" s="47" t="s">
        <v>6077</v>
      </c>
      <c r="Y555" s="47"/>
      <c r="Z555" s="47"/>
      <c r="AA555" s="47"/>
      <c r="AB555" s="47"/>
      <c r="AC555" s="47"/>
      <c r="AD555" s="47" t="s">
        <v>46</v>
      </c>
      <c r="AE555" s="46" t="s">
        <v>6078</v>
      </c>
      <c r="AF555" s="46"/>
      <c r="AG555" s="48">
        <v>42963</v>
      </c>
      <c r="AH555" s="48">
        <v>43052</v>
      </c>
      <c r="AI555" s="49"/>
      <c r="AJ555" s="50">
        <v>43053</v>
      </c>
      <c r="AK555" s="50" t="s">
        <v>5971</v>
      </c>
      <c r="AL555" s="51">
        <v>43052</v>
      </c>
    </row>
    <row r="556" spans="1:38" x14ac:dyDescent="0.15">
      <c r="A556" s="35">
        <v>51695852</v>
      </c>
      <c r="B556" s="40" t="s">
        <v>6079</v>
      </c>
      <c r="C556" s="40" t="s">
        <v>6080</v>
      </c>
      <c r="D556" s="35" t="s">
        <v>6081</v>
      </c>
      <c r="E556" s="35" t="s">
        <v>6082</v>
      </c>
      <c r="F556" s="35"/>
      <c r="G556" s="35"/>
      <c r="H556" s="41" t="s">
        <v>161</v>
      </c>
      <c r="I556" s="41"/>
      <c r="J556" s="41" t="s">
        <v>2893</v>
      </c>
      <c r="K556" s="35" t="s">
        <v>58</v>
      </c>
      <c r="L556" s="42" t="s">
        <v>59</v>
      </c>
      <c r="M556" s="42" t="s">
        <v>4043</v>
      </c>
      <c r="N556" s="35" t="s">
        <v>5667</v>
      </c>
      <c r="O556" s="41" t="s">
        <v>163</v>
      </c>
      <c r="P556" s="35" t="s">
        <v>72</v>
      </c>
      <c r="Q556" s="41" t="s">
        <v>5337</v>
      </c>
      <c r="R556" s="41"/>
      <c r="S556" s="43">
        <v>42950</v>
      </c>
      <c r="T556" s="43">
        <v>42989</v>
      </c>
      <c r="U556" s="44">
        <v>43010</v>
      </c>
      <c r="V556" s="45">
        <v>6624540</v>
      </c>
      <c r="W556" s="46" t="s">
        <v>6083</v>
      </c>
      <c r="X556" s="47" t="s">
        <v>6084</v>
      </c>
      <c r="Y556" s="47"/>
      <c r="Z556" s="47"/>
      <c r="AA556" s="47"/>
      <c r="AB556" s="47"/>
      <c r="AC556" s="47"/>
      <c r="AD556" s="47" t="s">
        <v>46</v>
      </c>
      <c r="AE556" s="46" t="s">
        <v>6085</v>
      </c>
      <c r="AF556" s="46"/>
      <c r="AG556" s="48">
        <v>43041</v>
      </c>
      <c r="AH556" s="48">
        <v>43052</v>
      </c>
      <c r="AI556" s="49"/>
      <c r="AJ556" s="50">
        <v>43053</v>
      </c>
      <c r="AK556" s="50" t="s">
        <v>5971</v>
      </c>
      <c r="AL556" s="51">
        <v>43052</v>
      </c>
    </row>
    <row r="557" spans="1:38" x14ac:dyDescent="0.15">
      <c r="A557" s="35">
        <v>51691821</v>
      </c>
      <c r="B557" s="40" t="s">
        <v>6086</v>
      </c>
      <c r="C557" s="40" t="s">
        <v>6087</v>
      </c>
      <c r="D557" s="35" t="s">
        <v>6088</v>
      </c>
      <c r="E557" s="35" t="s">
        <v>6089</v>
      </c>
      <c r="F557" s="35"/>
      <c r="G557" s="35"/>
      <c r="H557" s="41" t="s">
        <v>492</v>
      </c>
      <c r="I557" s="41"/>
      <c r="J557" s="41" t="s">
        <v>4588</v>
      </c>
      <c r="K557" s="35" t="s">
        <v>58</v>
      </c>
      <c r="L557" s="42" t="s">
        <v>59</v>
      </c>
      <c r="M557" s="42" t="s">
        <v>4043</v>
      </c>
      <c r="N557" s="35" t="s">
        <v>5757</v>
      </c>
      <c r="O557" s="41" t="s">
        <v>878</v>
      </c>
      <c r="P557" s="35" t="s">
        <v>62</v>
      </c>
      <c r="Q557" s="41" t="s">
        <v>5337</v>
      </c>
      <c r="R557" s="41"/>
      <c r="S557" s="43">
        <v>42923</v>
      </c>
      <c r="T557" s="43">
        <v>43003</v>
      </c>
      <c r="U557" s="44">
        <v>43024</v>
      </c>
      <c r="V557" s="45">
        <v>6624475</v>
      </c>
      <c r="W557" s="46" t="s">
        <v>6090</v>
      </c>
      <c r="X557" s="47" t="s">
        <v>6091</v>
      </c>
      <c r="Y557" s="47"/>
      <c r="Z557" s="47"/>
      <c r="AA557" s="47"/>
      <c r="AB557" s="47"/>
      <c r="AC557" s="47"/>
      <c r="AD557" s="47" t="s">
        <v>46</v>
      </c>
      <c r="AE557" s="46" t="s">
        <v>6092</v>
      </c>
      <c r="AF557" s="46" t="s">
        <v>6093</v>
      </c>
      <c r="AG557" s="48">
        <v>43040</v>
      </c>
      <c r="AH557" s="48">
        <v>43052</v>
      </c>
      <c r="AI557" s="49"/>
      <c r="AJ557" s="50">
        <v>43053</v>
      </c>
      <c r="AK557" s="50" t="s">
        <v>5971</v>
      </c>
      <c r="AL557" s="51">
        <v>43052</v>
      </c>
    </row>
    <row r="558" spans="1:38" x14ac:dyDescent="0.15">
      <c r="A558" s="35">
        <v>51706037</v>
      </c>
      <c r="B558" s="40" t="s">
        <v>6094</v>
      </c>
      <c r="C558" s="40" t="s">
        <v>6095</v>
      </c>
      <c r="D558" s="35" t="s">
        <v>6096</v>
      </c>
      <c r="E558" s="35" t="s">
        <v>6097</v>
      </c>
      <c r="F558" s="35" t="s">
        <v>528</v>
      </c>
      <c r="G558" s="35"/>
      <c r="H558" s="41" t="s">
        <v>3596</v>
      </c>
      <c r="I558" s="41"/>
      <c r="J558" s="41" t="s">
        <v>5959</v>
      </c>
      <c r="K558" s="35" t="s">
        <v>58</v>
      </c>
      <c r="L558" s="42" t="s">
        <v>5610</v>
      </c>
      <c r="M558" s="42" t="s">
        <v>4043</v>
      </c>
      <c r="N558" s="35" t="s">
        <v>378</v>
      </c>
      <c r="O558" s="41" t="s">
        <v>394</v>
      </c>
      <c r="P558" s="35" t="s">
        <v>62</v>
      </c>
      <c r="Q558" s="41" t="s">
        <v>5337</v>
      </c>
      <c r="R558" s="41"/>
      <c r="S558" s="43">
        <v>43020</v>
      </c>
      <c r="T558" s="43">
        <v>43059</v>
      </c>
      <c r="U558" s="44">
        <v>43080</v>
      </c>
      <c r="V558" s="45"/>
      <c r="W558" s="46"/>
      <c r="X558" s="47" t="s">
        <v>6098</v>
      </c>
      <c r="Y558" s="47"/>
      <c r="Z558" s="47"/>
      <c r="AA558" s="47"/>
      <c r="AB558" s="47"/>
      <c r="AC558" s="47"/>
      <c r="AD558" s="47"/>
      <c r="AE558" s="46"/>
      <c r="AF558" s="46"/>
      <c r="AG558" s="48">
        <v>43041</v>
      </c>
      <c r="AH558" s="48">
        <v>43052</v>
      </c>
      <c r="AI558" s="49"/>
      <c r="AJ558" s="50">
        <v>43053</v>
      </c>
      <c r="AK558" s="50" t="s">
        <v>5971</v>
      </c>
      <c r="AL558" s="51">
        <v>43052</v>
      </c>
    </row>
    <row r="559" spans="1:38" x14ac:dyDescent="0.15">
      <c r="A559" s="35">
        <v>51703924</v>
      </c>
      <c r="B559" s="40" t="s">
        <v>6099</v>
      </c>
      <c r="C559" s="40" t="s">
        <v>6100</v>
      </c>
      <c r="D559" s="35" t="s">
        <v>6101</v>
      </c>
      <c r="E559" s="35" t="s">
        <v>3642</v>
      </c>
      <c r="F559" s="35" t="s">
        <v>6102</v>
      </c>
      <c r="G559" s="35"/>
      <c r="H559" s="41" t="s">
        <v>3738</v>
      </c>
      <c r="I559" s="41"/>
      <c r="J559" s="41" t="s">
        <v>5905</v>
      </c>
      <c r="K559" s="35" t="s">
        <v>2130</v>
      </c>
      <c r="L559" s="42" t="s">
        <v>37</v>
      </c>
      <c r="M559" s="42" t="s">
        <v>4043</v>
      </c>
      <c r="N559" s="35"/>
      <c r="O559" s="41"/>
      <c r="P559" s="35"/>
      <c r="Q559" s="41"/>
      <c r="R559" s="41"/>
      <c r="S559" s="43"/>
      <c r="T559" s="43"/>
      <c r="U559" s="44"/>
      <c r="V559" s="45"/>
      <c r="W559" s="46"/>
      <c r="X559" s="47"/>
      <c r="Y559" s="47"/>
      <c r="Z559" s="47"/>
      <c r="AA559" s="47"/>
      <c r="AB559" s="47"/>
      <c r="AC559" s="47"/>
      <c r="AD559" s="47"/>
      <c r="AE559" s="46"/>
      <c r="AF559" s="46"/>
      <c r="AG559" s="48">
        <v>43033</v>
      </c>
      <c r="AH559" s="48">
        <v>43052</v>
      </c>
      <c r="AI559" s="49"/>
      <c r="AJ559" s="50">
        <v>43053</v>
      </c>
      <c r="AK559" s="50" t="s">
        <v>5971</v>
      </c>
      <c r="AL559" s="51">
        <v>43052</v>
      </c>
    </row>
    <row r="560" spans="1:38" x14ac:dyDescent="0.15">
      <c r="A560" s="35">
        <v>51701927</v>
      </c>
      <c r="B560" s="40" t="s">
        <v>6103</v>
      </c>
      <c r="C560" s="40" t="s">
        <v>6104</v>
      </c>
      <c r="D560" s="35" t="s">
        <v>6105</v>
      </c>
      <c r="E560" s="35" t="s">
        <v>6106</v>
      </c>
      <c r="F560" s="35" t="s">
        <v>6107</v>
      </c>
      <c r="G560" s="35"/>
      <c r="H560" s="41" t="s">
        <v>459</v>
      </c>
      <c r="I560" s="41"/>
      <c r="J560" s="41" t="s">
        <v>5959</v>
      </c>
      <c r="K560" s="35" t="s">
        <v>58</v>
      </c>
      <c r="L560" s="42" t="s">
        <v>59</v>
      </c>
      <c r="M560" s="42" t="s">
        <v>4043</v>
      </c>
      <c r="N560" s="35" t="s">
        <v>413</v>
      </c>
      <c r="O560" s="41" t="s">
        <v>163</v>
      </c>
      <c r="P560" s="35" t="s">
        <v>62</v>
      </c>
      <c r="Q560" s="41" t="s">
        <v>5337</v>
      </c>
      <c r="R560" s="41"/>
      <c r="S560" s="43">
        <v>42992</v>
      </c>
      <c r="T560" s="43">
        <v>43031</v>
      </c>
      <c r="U560" s="44">
        <v>43045</v>
      </c>
      <c r="V560" s="45">
        <v>6624660</v>
      </c>
      <c r="W560" s="46"/>
      <c r="X560" s="47" t="s">
        <v>6108</v>
      </c>
      <c r="Y560" s="47"/>
      <c r="Z560" s="47"/>
      <c r="AA560" s="47"/>
      <c r="AB560" s="47"/>
      <c r="AC560" s="47"/>
      <c r="AD560" s="47" t="s">
        <v>46</v>
      </c>
      <c r="AE560" s="46"/>
      <c r="AF560" s="46"/>
      <c r="AG560" s="48"/>
      <c r="AH560" s="48">
        <v>43052</v>
      </c>
      <c r="AI560" s="49"/>
      <c r="AJ560" s="50">
        <v>43053</v>
      </c>
      <c r="AK560" s="50" t="s">
        <v>5971</v>
      </c>
      <c r="AL560" s="51">
        <v>43052</v>
      </c>
    </row>
    <row r="561" spans="1:38" x14ac:dyDescent="0.15">
      <c r="A561" s="35">
        <v>51704382</v>
      </c>
      <c r="B561" s="40" t="s">
        <v>6109</v>
      </c>
      <c r="C561" s="40" t="s">
        <v>6110</v>
      </c>
      <c r="D561" s="35" t="s">
        <v>6111</v>
      </c>
      <c r="E561" s="35" t="s">
        <v>6112</v>
      </c>
      <c r="F561" s="35" t="s">
        <v>6113</v>
      </c>
      <c r="G561" s="35"/>
      <c r="H561" s="41" t="s">
        <v>459</v>
      </c>
      <c r="I561" s="41"/>
      <c r="J561" s="41" t="s">
        <v>5959</v>
      </c>
      <c r="K561" s="35" t="s">
        <v>58</v>
      </c>
      <c r="L561" s="42" t="s">
        <v>5610</v>
      </c>
      <c r="M561" s="42" t="s">
        <v>4043</v>
      </c>
      <c r="N561" s="35" t="s">
        <v>151</v>
      </c>
      <c r="O561" s="41" t="s">
        <v>295</v>
      </c>
      <c r="P561" s="35" t="s">
        <v>62</v>
      </c>
      <c r="Q561" s="41" t="s">
        <v>5337</v>
      </c>
      <c r="R561" s="41"/>
      <c r="S561" s="43">
        <v>43011</v>
      </c>
      <c r="T561" s="43">
        <v>43059</v>
      </c>
      <c r="U561" s="44">
        <v>43080</v>
      </c>
      <c r="V561" s="45"/>
      <c r="W561" s="46"/>
      <c r="X561" s="47" t="s">
        <v>6114</v>
      </c>
      <c r="Y561" s="47"/>
      <c r="Z561" s="47"/>
      <c r="AA561" s="47"/>
      <c r="AB561" s="47"/>
      <c r="AC561" s="47"/>
      <c r="AD561" s="47" t="s">
        <v>46</v>
      </c>
      <c r="AE561" s="46"/>
      <c r="AF561" s="46"/>
      <c r="AG561" s="48">
        <v>43040</v>
      </c>
      <c r="AH561" s="48">
        <v>43052</v>
      </c>
      <c r="AI561" s="49"/>
      <c r="AJ561" s="50">
        <v>43053</v>
      </c>
      <c r="AK561" s="50" t="s">
        <v>5971</v>
      </c>
      <c r="AL561" s="51">
        <v>43052</v>
      </c>
    </row>
    <row r="562" spans="1:38" x14ac:dyDescent="0.15">
      <c r="A562" s="35">
        <v>51700485</v>
      </c>
      <c r="B562" s="40" t="s">
        <v>6115</v>
      </c>
      <c r="C562" s="40" t="s">
        <v>6116</v>
      </c>
      <c r="D562" s="35" t="s">
        <v>2590</v>
      </c>
      <c r="E562" s="35" t="s">
        <v>6117</v>
      </c>
      <c r="F562" s="35" t="s">
        <v>6118</v>
      </c>
      <c r="G562" s="35"/>
      <c r="H562" s="41" t="s">
        <v>851</v>
      </c>
      <c r="I562" s="41"/>
      <c r="J562" s="41" t="s">
        <v>149</v>
      </c>
      <c r="K562" s="35" t="s">
        <v>58</v>
      </c>
      <c r="L562" s="42" t="s">
        <v>59</v>
      </c>
      <c r="M562" s="42" t="s">
        <v>4043</v>
      </c>
      <c r="N562" s="35" t="s">
        <v>378</v>
      </c>
      <c r="O562" s="41" t="s">
        <v>163</v>
      </c>
      <c r="P562" s="35" t="s">
        <v>62</v>
      </c>
      <c r="Q562" s="41" t="s">
        <v>5337</v>
      </c>
      <c r="R562" s="41"/>
      <c r="S562" s="43">
        <v>42978</v>
      </c>
      <c r="T562" s="43">
        <v>43010</v>
      </c>
      <c r="U562" s="44">
        <v>43031</v>
      </c>
      <c r="V562" s="45">
        <v>6624646</v>
      </c>
      <c r="W562" s="46" t="s">
        <v>6119</v>
      </c>
      <c r="X562" s="47"/>
      <c r="Y562" s="47"/>
      <c r="Z562" s="47"/>
      <c r="AA562" s="47"/>
      <c r="AB562" s="47"/>
      <c r="AC562" s="47"/>
      <c r="AD562" s="47"/>
      <c r="AE562" s="46"/>
      <c r="AF562" s="46"/>
      <c r="AG562" s="48"/>
      <c r="AH562" s="48">
        <v>43055</v>
      </c>
      <c r="AI562" s="49"/>
      <c r="AJ562" s="50">
        <v>43056</v>
      </c>
      <c r="AK562" s="50" t="s">
        <v>5971</v>
      </c>
      <c r="AL562" s="51">
        <v>43052</v>
      </c>
    </row>
    <row r="563" spans="1:38" x14ac:dyDescent="0.15">
      <c r="A563" s="35">
        <v>51697102</v>
      </c>
      <c r="B563" s="40" t="s">
        <v>6120</v>
      </c>
      <c r="C563" s="40" t="s">
        <v>6121</v>
      </c>
      <c r="D563" s="35" t="s">
        <v>6122</v>
      </c>
      <c r="E563" s="35" t="s">
        <v>4710</v>
      </c>
      <c r="F563" s="35"/>
      <c r="G563" s="35"/>
      <c r="H563" s="41" t="s">
        <v>492</v>
      </c>
      <c r="I563" s="41"/>
      <c r="J563" s="41" t="s">
        <v>4588</v>
      </c>
      <c r="K563" s="35" t="s">
        <v>58</v>
      </c>
      <c r="L563" s="42" t="s">
        <v>1081</v>
      </c>
      <c r="M563" s="42" t="s">
        <v>4043</v>
      </c>
      <c r="N563" s="35" t="s">
        <v>5757</v>
      </c>
      <c r="O563" s="41" t="s">
        <v>878</v>
      </c>
      <c r="P563" s="35" t="s">
        <v>62</v>
      </c>
      <c r="Q563" s="41" t="s">
        <v>5337</v>
      </c>
      <c r="R563" s="41"/>
      <c r="S563" s="43">
        <v>42958</v>
      </c>
      <c r="T563" s="43">
        <v>43003</v>
      </c>
      <c r="U563" s="44">
        <v>43024</v>
      </c>
      <c r="V563" s="45">
        <v>6624571</v>
      </c>
      <c r="W563" s="46" t="s">
        <v>6123</v>
      </c>
      <c r="X563" s="47"/>
      <c r="Y563" s="47"/>
      <c r="Z563" s="47"/>
      <c r="AA563" s="47"/>
      <c r="AB563" s="47"/>
      <c r="AC563" s="47"/>
      <c r="AD563" s="47" t="s">
        <v>46</v>
      </c>
      <c r="AE563" s="46" t="s">
        <v>6124</v>
      </c>
      <c r="AF563" s="46"/>
      <c r="AG563" s="48">
        <v>43048</v>
      </c>
      <c r="AH563" s="48">
        <v>43056</v>
      </c>
      <c r="AI563" s="49"/>
      <c r="AJ563" s="50">
        <v>43059</v>
      </c>
      <c r="AK563" s="50" t="s">
        <v>5971</v>
      </c>
      <c r="AL563" s="51">
        <v>43059</v>
      </c>
    </row>
    <row r="564" spans="1:38" x14ac:dyDescent="0.15">
      <c r="A564" s="35">
        <v>51692104</v>
      </c>
      <c r="B564" s="40" t="s">
        <v>6125</v>
      </c>
      <c r="C564" s="40" t="s">
        <v>6126</v>
      </c>
      <c r="D564" s="35" t="s">
        <v>6127</v>
      </c>
      <c r="E564" s="35" t="s">
        <v>3564</v>
      </c>
      <c r="F564" s="35" t="s">
        <v>2065</v>
      </c>
      <c r="G564" s="35"/>
      <c r="H564" s="41" t="s">
        <v>341</v>
      </c>
      <c r="I564" s="41"/>
      <c r="J564" s="41" t="s">
        <v>4588</v>
      </c>
      <c r="K564" s="35" t="s">
        <v>58</v>
      </c>
      <c r="L564" s="42" t="s">
        <v>59</v>
      </c>
      <c r="M564" s="42" t="s">
        <v>4043</v>
      </c>
      <c r="N564" s="35" t="s">
        <v>496</v>
      </c>
      <c r="O564" s="41" t="s">
        <v>1197</v>
      </c>
      <c r="P564" s="35" t="s">
        <v>62</v>
      </c>
      <c r="Q564" s="41" t="s">
        <v>5337</v>
      </c>
      <c r="R564" s="41"/>
      <c r="S564" s="43">
        <v>42926</v>
      </c>
      <c r="T564" s="43">
        <v>42961</v>
      </c>
      <c r="U564" s="44">
        <v>42982</v>
      </c>
      <c r="V564" s="45">
        <v>6624482</v>
      </c>
      <c r="W564" s="46" t="s">
        <v>6128</v>
      </c>
      <c r="X564" s="47" t="s">
        <v>6129</v>
      </c>
      <c r="Y564" s="47"/>
      <c r="Z564" s="47"/>
      <c r="AA564" s="47"/>
      <c r="AB564" s="47"/>
      <c r="AC564" s="47"/>
      <c r="AD564" s="47" t="s">
        <v>46</v>
      </c>
      <c r="AE564" s="46" t="s">
        <v>6130</v>
      </c>
      <c r="AF564" s="46" t="s">
        <v>6131</v>
      </c>
      <c r="AG564" s="48">
        <v>43052</v>
      </c>
      <c r="AH564" s="48">
        <v>43062</v>
      </c>
      <c r="AI564" s="49"/>
      <c r="AJ564" s="50">
        <v>43063</v>
      </c>
      <c r="AK564" s="50" t="s">
        <v>5971</v>
      </c>
      <c r="AL564" s="51">
        <v>43059</v>
      </c>
    </row>
    <row r="565" spans="1:38" x14ac:dyDescent="0.15">
      <c r="A565" s="35">
        <v>51584126</v>
      </c>
      <c r="B565" s="40" t="s">
        <v>6132</v>
      </c>
      <c r="C565" s="40" t="s">
        <v>6133</v>
      </c>
      <c r="D565" s="35" t="s">
        <v>6134</v>
      </c>
      <c r="E565" s="35" t="s">
        <v>3166</v>
      </c>
      <c r="F565" s="35"/>
      <c r="G565" s="35"/>
      <c r="H565" s="41" t="s">
        <v>3383</v>
      </c>
      <c r="I565" s="41"/>
      <c r="J565" s="41" t="s">
        <v>5878</v>
      </c>
      <c r="K565" s="35" t="s">
        <v>58</v>
      </c>
      <c r="L565" s="42" t="s">
        <v>59</v>
      </c>
      <c r="M565" s="42" t="s">
        <v>38</v>
      </c>
      <c r="N565" s="35" t="s">
        <v>151</v>
      </c>
      <c r="O565" s="41" t="s">
        <v>704</v>
      </c>
      <c r="P565" s="35" t="s">
        <v>62</v>
      </c>
      <c r="Q565" s="41" t="s">
        <v>5337</v>
      </c>
      <c r="R565" s="41"/>
      <c r="S565" s="43">
        <v>42306</v>
      </c>
      <c r="T565" s="43"/>
      <c r="U565" s="44"/>
      <c r="V565" s="45">
        <v>6624043</v>
      </c>
      <c r="W565" s="46" t="s">
        <v>6135</v>
      </c>
      <c r="X565" s="47" t="s">
        <v>6136</v>
      </c>
      <c r="Y565" s="47">
        <v>69138</v>
      </c>
      <c r="Z565" s="47"/>
      <c r="AA565" s="47"/>
      <c r="AB565" s="47"/>
      <c r="AC565" s="47"/>
      <c r="AD565" s="47" t="s">
        <v>46</v>
      </c>
      <c r="AE565" s="46" t="s">
        <v>6137</v>
      </c>
      <c r="AF565" s="46"/>
      <c r="AG565" s="48"/>
      <c r="AH565" s="48">
        <v>43062</v>
      </c>
      <c r="AI565" s="49"/>
      <c r="AJ565" s="50">
        <v>43063</v>
      </c>
      <c r="AK565" s="50" t="s">
        <v>5971</v>
      </c>
      <c r="AL565" s="51">
        <v>43059</v>
      </c>
    </row>
    <row r="566" spans="1:38" x14ac:dyDescent="0.15">
      <c r="A566" s="35">
        <v>51700484</v>
      </c>
      <c r="B566" s="40" t="s">
        <v>6138</v>
      </c>
      <c r="C566" s="40" t="s">
        <v>6139</v>
      </c>
      <c r="D566" s="35" t="s">
        <v>3569</v>
      </c>
      <c r="E566" s="35" t="s">
        <v>6140</v>
      </c>
      <c r="F566" s="35"/>
      <c r="G566" s="35"/>
      <c r="H566" s="41" t="s">
        <v>294</v>
      </c>
      <c r="I566" s="41"/>
      <c r="J566" s="41" t="s">
        <v>5959</v>
      </c>
      <c r="K566" s="35" t="s">
        <v>58</v>
      </c>
      <c r="L566" s="42" t="s">
        <v>1081</v>
      </c>
      <c r="M566" s="42" t="s">
        <v>38</v>
      </c>
      <c r="N566" s="35" t="s">
        <v>378</v>
      </c>
      <c r="O566" s="41" t="s">
        <v>163</v>
      </c>
      <c r="P566" s="35" t="s">
        <v>62</v>
      </c>
      <c r="Q566" s="41" t="s">
        <v>5337</v>
      </c>
      <c r="R566" s="41"/>
      <c r="S566" s="43">
        <v>42978</v>
      </c>
      <c r="T566" s="43">
        <v>43010</v>
      </c>
      <c r="U566" s="44">
        <v>43031</v>
      </c>
      <c r="V566" s="45">
        <v>6624645</v>
      </c>
      <c r="W566" s="46"/>
      <c r="X566" s="47"/>
      <c r="Y566" s="47"/>
      <c r="Z566" s="47"/>
      <c r="AA566" s="47"/>
      <c r="AB566" s="47"/>
      <c r="AC566" s="47"/>
      <c r="AD566" s="47"/>
      <c r="AE566" s="46"/>
      <c r="AF566" s="46"/>
      <c r="AG566" s="48"/>
      <c r="AH566" s="48">
        <v>43062</v>
      </c>
      <c r="AI566" s="49"/>
      <c r="AJ566" s="50">
        <v>43063</v>
      </c>
      <c r="AK566" s="50" t="s">
        <v>5971</v>
      </c>
      <c r="AL566" s="51">
        <v>43059</v>
      </c>
    </row>
    <row r="567" spans="1:38" x14ac:dyDescent="0.15">
      <c r="A567" s="35">
        <v>51705677</v>
      </c>
      <c r="B567" s="40" t="s">
        <v>6141</v>
      </c>
      <c r="C567" s="40" t="s">
        <v>6142</v>
      </c>
      <c r="D567" s="35" t="s">
        <v>6143</v>
      </c>
      <c r="E567" s="35" t="s">
        <v>6144</v>
      </c>
      <c r="F567" s="35" t="s">
        <v>6145</v>
      </c>
      <c r="G567" s="35"/>
      <c r="H567" s="41" t="s">
        <v>3596</v>
      </c>
      <c r="I567" s="41"/>
      <c r="J567" s="41" t="s">
        <v>5959</v>
      </c>
      <c r="K567" s="35" t="s">
        <v>58</v>
      </c>
      <c r="L567" s="42" t="s">
        <v>1081</v>
      </c>
      <c r="M567" s="42" t="s">
        <v>38</v>
      </c>
      <c r="N567" s="35" t="s">
        <v>378</v>
      </c>
      <c r="O567" s="41" t="s">
        <v>394</v>
      </c>
      <c r="P567" s="35" t="s">
        <v>62</v>
      </c>
      <c r="Q567" s="41" t="s">
        <v>5337</v>
      </c>
      <c r="R567" s="41"/>
      <c r="S567" s="43">
        <v>43014</v>
      </c>
      <c r="T567" s="43">
        <v>43059</v>
      </c>
      <c r="U567" s="44">
        <v>43080</v>
      </c>
      <c r="V567" s="45">
        <v>6624715</v>
      </c>
      <c r="W567" s="46"/>
      <c r="X567" s="47" t="s">
        <v>6146</v>
      </c>
      <c r="Y567" s="47"/>
      <c r="Z567" s="47"/>
      <c r="AA567" s="47"/>
      <c r="AB567" s="47"/>
      <c r="AC567" s="47"/>
      <c r="AD567" s="47"/>
      <c r="AE567" s="46"/>
      <c r="AF567" s="46"/>
      <c r="AG567" s="48"/>
      <c r="AH567" s="48">
        <v>43062</v>
      </c>
      <c r="AI567" s="49"/>
      <c r="AJ567" s="50">
        <v>43063</v>
      </c>
      <c r="AK567" s="50" t="s">
        <v>5971</v>
      </c>
      <c r="AL567" s="51">
        <v>43059</v>
      </c>
    </row>
    <row r="568" spans="1:38" x14ac:dyDescent="0.15">
      <c r="A568" s="35">
        <v>51700489</v>
      </c>
      <c r="B568" s="40" t="s">
        <v>6147</v>
      </c>
      <c r="C568" s="40" t="s">
        <v>6148</v>
      </c>
      <c r="D568" s="35" t="s">
        <v>6149</v>
      </c>
      <c r="E568" s="35" t="s">
        <v>6150</v>
      </c>
      <c r="F568" s="35" t="s">
        <v>6151</v>
      </c>
      <c r="G568" s="35"/>
      <c r="H568" s="41" t="s">
        <v>294</v>
      </c>
      <c r="I568" s="41"/>
      <c r="J568" s="41" t="s">
        <v>5959</v>
      </c>
      <c r="K568" s="35" t="s">
        <v>58</v>
      </c>
      <c r="L568" s="42" t="s">
        <v>1081</v>
      </c>
      <c r="M568" s="42" t="s">
        <v>38</v>
      </c>
      <c r="N568" s="35" t="s">
        <v>378</v>
      </c>
      <c r="O568" s="41" t="s">
        <v>163</v>
      </c>
      <c r="P568" s="35" t="s">
        <v>62</v>
      </c>
      <c r="Q568" s="41" t="s">
        <v>5337</v>
      </c>
      <c r="R568" s="41"/>
      <c r="S568" s="43">
        <v>42978</v>
      </c>
      <c r="T568" s="43">
        <v>43010</v>
      </c>
      <c r="U568" s="44">
        <v>43031</v>
      </c>
      <c r="V568" s="45">
        <v>6624648</v>
      </c>
      <c r="W568" s="46"/>
      <c r="X568" s="47"/>
      <c r="Y568" s="47"/>
      <c r="Z568" s="47"/>
      <c r="AA568" s="47"/>
      <c r="AB568" s="47"/>
      <c r="AC568" s="47"/>
      <c r="AD568" s="47"/>
      <c r="AE568" s="46"/>
      <c r="AF568" s="46"/>
      <c r="AG568" s="48"/>
      <c r="AH568" s="48">
        <v>43043</v>
      </c>
      <c r="AI568" s="49"/>
      <c r="AJ568" s="50">
        <v>43044</v>
      </c>
      <c r="AK568" s="50" t="s">
        <v>5971</v>
      </c>
      <c r="AL568" s="51">
        <v>43038</v>
      </c>
    </row>
    <row r="569" spans="1:38" x14ac:dyDescent="0.15">
      <c r="A569" s="35">
        <v>51703006</v>
      </c>
      <c r="B569" s="40" t="s">
        <v>6152</v>
      </c>
      <c r="C569" s="40" t="s">
        <v>6153</v>
      </c>
      <c r="D569" s="35" t="s">
        <v>6154</v>
      </c>
      <c r="E569" s="35" t="s">
        <v>3452</v>
      </c>
      <c r="F569" s="35" t="s">
        <v>6155</v>
      </c>
      <c r="G569" s="35"/>
      <c r="H569" s="41" t="s">
        <v>5688</v>
      </c>
      <c r="I569" s="41"/>
      <c r="J569" s="41" t="s">
        <v>5959</v>
      </c>
      <c r="K569" s="35" t="s">
        <v>58</v>
      </c>
      <c r="L569" s="42" t="s">
        <v>1081</v>
      </c>
      <c r="M569" s="42" t="s">
        <v>38</v>
      </c>
      <c r="N569" s="35" t="s">
        <v>5667</v>
      </c>
      <c r="O569" s="41" t="s">
        <v>394</v>
      </c>
      <c r="P569" s="35" t="s">
        <v>62</v>
      </c>
      <c r="Q569" s="41" t="s">
        <v>5337</v>
      </c>
      <c r="R569" s="41"/>
      <c r="S569" s="43">
        <v>42999</v>
      </c>
      <c r="T569" s="43">
        <v>43045</v>
      </c>
      <c r="U569" s="44">
        <v>43059</v>
      </c>
      <c r="V569" s="45">
        <v>6624691</v>
      </c>
      <c r="W569" s="46"/>
      <c r="X569" s="47" t="s">
        <v>6156</v>
      </c>
      <c r="Y569" s="47"/>
      <c r="Z569" s="47"/>
      <c r="AA569" s="47"/>
      <c r="AB569" s="47"/>
      <c r="AC569" s="47"/>
      <c r="AD569" s="47" t="s">
        <v>46</v>
      </c>
      <c r="AE569" s="46"/>
      <c r="AF569" s="46"/>
      <c r="AG569" s="48"/>
      <c r="AH569" s="48">
        <v>43060</v>
      </c>
      <c r="AI569" s="49"/>
      <c r="AJ569" s="50">
        <v>43061</v>
      </c>
      <c r="AK569" s="50" t="s">
        <v>5971</v>
      </c>
      <c r="AL569" s="51">
        <v>43059</v>
      </c>
    </row>
    <row r="570" spans="1:38" x14ac:dyDescent="0.15">
      <c r="A570" s="35">
        <v>51698638</v>
      </c>
      <c r="B570" s="40" t="s">
        <v>6157</v>
      </c>
      <c r="C570" s="40" t="s">
        <v>6158</v>
      </c>
      <c r="D570" s="35" t="s">
        <v>6159</v>
      </c>
      <c r="E570" s="35" t="s">
        <v>4838</v>
      </c>
      <c r="F570" s="35" t="s">
        <v>1121</v>
      </c>
      <c r="G570" s="35"/>
      <c r="H570" s="41" t="s">
        <v>5661</v>
      </c>
      <c r="I570" s="41"/>
      <c r="J570" s="41" t="s">
        <v>5959</v>
      </c>
      <c r="K570" s="35" t="s">
        <v>58</v>
      </c>
      <c r="L570" s="42" t="s">
        <v>1081</v>
      </c>
      <c r="M570" s="42" t="s">
        <v>38</v>
      </c>
      <c r="N570" s="35" t="s">
        <v>3110</v>
      </c>
      <c r="O570" s="41" t="s">
        <v>315</v>
      </c>
      <c r="P570" s="35" t="s">
        <v>72</v>
      </c>
      <c r="Q570" s="41" t="s">
        <v>5337</v>
      </c>
      <c r="R570" s="41"/>
      <c r="S570" s="43">
        <v>42971</v>
      </c>
      <c r="T570" s="43">
        <v>43017</v>
      </c>
      <c r="U570" s="44">
        <v>43031</v>
      </c>
      <c r="V570" s="45">
        <v>6624626</v>
      </c>
      <c r="W570" s="46" t="s">
        <v>6160</v>
      </c>
      <c r="X570" s="47" t="s">
        <v>6161</v>
      </c>
      <c r="Y570" s="47"/>
      <c r="Z570" s="47"/>
      <c r="AA570" s="47"/>
      <c r="AB570" s="47"/>
      <c r="AC570" s="47"/>
      <c r="AD570" s="47" t="s">
        <v>4226</v>
      </c>
      <c r="AE570" s="46" t="s">
        <v>6162</v>
      </c>
      <c r="AF570" s="46"/>
      <c r="AG570" s="48"/>
      <c r="AH570" s="48">
        <v>43057</v>
      </c>
      <c r="AI570" s="49"/>
      <c r="AJ570" s="50">
        <v>43058</v>
      </c>
      <c r="AK570" s="50" t="s">
        <v>5971</v>
      </c>
      <c r="AL570" s="51">
        <v>43052</v>
      </c>
    </row>
    <row r="571" spans="1:38" x14ac:dyDescent="0.15">
      <c r="A571" s="35">
        <v>51697099</v>
      </c>
      <c r="B571" s="40" t="s">
        <v>6163</v>
      </c>
      <c r="C571" s="40" t="s">
        <v>6164</v>
      </c>
      <c r="D571" s="35" t="s">
        <v>6165</v>
      </c>
      <c r="E571" s="35" t="s">
        <v>3338</v>
      </c>
      <c r="F571" s="35"/>
      <c r="G571" s="35"/>
      <c r="H571" s="41" t="s">
        <v>5661</v>
      </c>
      <c r="I571" s="41"/>
      <c r="J571" s="41" t="s">
        <v>5959</v>
      </c>
      <c r="K571" s="35" t="s">
        <v>58</v>
      </c>
      <c r="L571" s="42" t="s">
        <v>1081</v>
      </c>
      <c r="M571" s="42" t="s">
        <v>4043</v>
      </c>
      <c r="N571" s="35" t="s">
        <v>5757</v>
      </c>
      <c r="O571" s="41" t="s">
        <v>878</v>
      </c>
      <c r="P571" s="35" t="s">
        <v>62</v>
      </c>
      <c r="Q571" s="41" t="s">
        <v>5337</v>
      </c>
      <c r="R571" s="41"/>
      <c r="S571" s="43">
        <v>42958</v>
      </c>
      <c r="T571" s="43">
        <v>43003</v>
      </c>
      <c r="U571" s="44">
        <v>43024</v>
      </c>
      <c r="V571" s="45">
        <v>6624568</v>
      </c>
      <c r="W571" s="46" t="s">
        <v>6166</v>
      </c>
      <c r="X571" s="47"/>
      <c r="Y571" s="47"/>
      <c r="Z571" s="47"/>
      <c r="AA571" s="47"/>
      <c r="AB571" s="47"/>
      <c r="AC571" s="47"/>
      <c r="AD571" s="47" t="s">
        <v>46</v>
      </c>
      <c r="AE571" s="46" t="s">
        <v>6167</v>
      </c>
      <c r="AF571" s="46"/>
      <c r="AG571" s="48">
        <v>43033</v>
      </c>
      <c r="AH571" s="48">
        <v>43066</v>
      </c>
      <c r="AI571" s="49"/>
      <c r="AJ571" s="50">
        <v>43067</v>
      </c>
      <c r="AK571" s="50" t="s">
        <v>5971</v>
      </c>
      <c r="AL571" s="51">
        <v>43066</v>
      </c>
    </row>
    <row r="572" spans="1:38" x14ac:dyDescent="0.15">
      <c r="A572" s="35">
        <v>51694290</v>
      </c>
      <c r="B572" s="40" t="s">
        <v>6168</v>
      </c>
      <c r="C572" s="40" t="s">
        <v>6169</v>
      </c>
      <c r="D572" s="35" t="s">
        <v>4787</v>
      </c>
      <c r="E572" s="35" t="s">
        <v>6170</v>
      </c>
      <c r="F572" s="35"/>
      <c r="G572" s="35"/>
      <c r="H572" s="41" t="s">
        <v>2814</v>
      </c>
      <c r="I572" s="41"/>
      <c r="J572" s="41" t="s">
        <v>149</v>
      </c>
      <c r="K572" s="35" t="s">
        <v>58</v>
      </c>
      <c r="L572" s="42" t="s">
        <v>59</v>
      </c>
      <c r="M572" s="42" t="s">
        <v>4043</v>
      </c>
      <c r="N572" s="35" t="s">
        <v>378</v>
      </c>
      <c r="O572" s="41" t="s">
        <v>93</v>
      </c>
      <c r="P572" s="35" t="s">
        <v>62</v>
      </c>
      <c r="Q572" s="41" t="s">
        <v>5337</v>
      </c>
      <c r="R572" s="41"/>
      <c r="S572" s="43">
        <v>42937</v>
      </c>
      <c r="T572" s="43">
        <v>42990</v>
      </c>
      <c r="U572" s="44">
        <v>43010</v>
      </c>
      <c r="V572" s="45">
        <v>6624544</v>
      </c>
      <c r="W572" s="46" t="s">
        <v>6171</v>
      </c>
      <c r="X572" s="47" t="s">
        <v>6172</v>
      </c>
      <c r="Y572" s="47"/>
      <c r="Z572" s="47"/>
      <c r="AA572" s="47"/>
      <c r="AB572" s="47"/>
      <c r="AC572" s="47"/>
      <c r="AD572" s="47" t="s">
        <v>46</v>
      </c>
      <c r="AE572" s="46" t="s">
        <v>6173</v>
      </c>
      <c r="AF572" s="46"/>
      <c r="AG572" s="48"/>
      <c r="AH572" s="48">
        <v>43062</v>
      </c>
      <c r="AI572" s="49"/>
      <c r="AJ572" s="50">
        <v>43063</v>
      </c>
      <c r="AK572" s="50" t="s">
        <v>5971</v>
      </c>
      <c r="AL572" s="51">
        <v>43059</v>
      </c>
    </row>
    <row r="573" spans="1:38" x14ac:dyDescent="0.15">
      <c r="A573" s="35">
        <v>51697123</v>
      </c>
      <c r="B573" s="40" t="s">
        <v>6174</v>
      </c>
      <c r="C573" s="40" t="s">
        <v>6175</v>
      </c>
      <c r="D573" s="35" t="s">
        <v>6176</v>
      </c>
      <c r="E573" s="35" t="s">
        <v>6177</v>
      </c>
      <c r="F573" s="35"/>
      <c r="G573" s="35"/>
      <c r="H573" s="41" t="s">
        <v>492</v>
      </c>
      <c r="I573" s="41"/>
      <c r="J573" s="41" t="s">
        <v>4588</v>
      </c>
      <c r="K573" s="35" t="s">
        <v>58</v>
      </c>
      <c r="L573" s="42" t="s">
        <v>6178</v>
      </c>
      <c r="M573" s="42" t="s">
        <v>4043</v>
      </c>
      <c r="N573" s="35" t="s">
        <v>5757</v>
      </c>
      <c r="O573" s="41" t="s">
        <v>878</v>
      </c>
      <c r="P573" s="35" t="s">
        <v>62</v>
      </c>
      <c r="Q573" s="41" t="s">
        <v>5337</v>
      </c>
      <c r="R573" s="41"/>
      <c r="S573" s="43">
        <v>42957</v>
      </c>
      <c r="T573" s="43">
        <v>43003</v>
      </c>
      <c r="U573" s="44">
        <v>43024</v>
      </c>
      <c r="V573" s="45">
        <v>6624566</v>
      </c>
      <c r="W573" s="46" t="s">
        <v>6179</v>
      </c>
      <c r="X573" s="47"/>
      <c r="Y573" s="47"/>
      <c r="Z573" s="47"/>
      <c r="AA573" s="47"/>
      <c r="AB573" s="47"/>
      <c r="AC573" s="47"/>
      <c r="AD573" s="47" t="s">
        <v>46</v>
      </c>
      <c r="AE573" s="46" t="s">
        <v>6180</v>
      </c>
      <c r="AF573" s="46"/>
      <c r="AG573" s="48">
        <v>43056</v>
      </c>
      <c r="AH573" s="48">
        <v>43052</v>
      </c>
      <c r="AI573" s="49"/>
      <c r="AJ573" s="50">
        <v>43053</v>
      </c>
      <c r="AK573" s="50" t="s">
        <v>5971</v>
      </c>
      <c r="AL573" s="51">
        <v>43052</v>
      </c>
    </row>
    <row r="574" spans="1:38" x14ac:dyDescent="0.15">
      <c r="A574" s="35">
        <v>51695607</v>
      </c>
      <c r="B574" s="40" t="s">
        <v>6181</v>
      </c>
      <c r="C574" s="40" t="s">
        <v>6182</v>
      </c>
      <c r="D574" s="35" t="s">
        <v>6183</v>
      </c>
      <c r="E574" s="35" t="s">
        <v>4066</v>
      </c>
      <c r="F574" s="35"/>
      <c r="G574" s="35"/>
      <c r="H574" s="41" t="s">
        <v>2598</v>
      </c>
      <c r="I574" s="41"/>
      <c r="J574" s="41" t="s">
        <v>2893</v>
      </c>
      <c r="K574" s="35" t="s">
        <v>58</v>
      </c>
      <c r="L574" s="42" t="s">
        <v>59</v>
      </c>
      <c r="M574" s="42" t="s">
        <v>38</v>
      </c>
      <c r="N574" s="35" t="s">
        <v>5892</v>
      </c>
      <c r="O574" s="41" t="s">
        <v>163</v>
      </c>
      <c r="P574" s="35" t="s">
        <v>72</v>
      </c>
      <c r="Q574" s="41" t="s">
        <v>5337</v>
      </c>
      <c r="R574" s="41"/>
      <c r="S574" s="43">
        <v>42948</v>
      </c>
      <c r="T574" s="43">
        <v>42989</v>
      </c>
      <c r="U574" s="44">
        <v>43010</v>
      </c>
      <c r="V574" s="45">
        <v>6624531</v>
      </c>
      <c r="W574" s="46" t="s">
        <v>6184</v>
      </c>
      <c r="X574" s="47" t="s">
        <v>6185</v>
      </c>
      <c r="Y574" s="47"/>
      <c r="Z574" s="47"/>
      <c r="AA574" s="47"/>
      <c r="AB574" s="47"/>
      <c r="AC574" s="47"/>
      <c r="AD574" s="47" t="s">
        <v>46</v>
      </c>
      <c r="AE574" s="46" t="s">
        <v>6186</v>
      </c>
      <c r="AF574" s="46"/>
      <c r="AG574" s="48"/>
      <c r="AH574" s="48">
        <v>43069</v>
      </c>
      <c r="AI574" s="49"/>
      <c r="AJ574" s="50">
        <v>43070</v>
      </c>
      <c r="AK574" s="50" t="s">
        <v>6065</v>
      </c>
      <c r="AL574" s="51">
        <v>43066</v>
      </c>
    </row>
    <row r="575" spans="1:38" x14ac:dyDescent="0.15">
      <c r="A575" s="35">
        <v>51693022</v>
      </c>
      <c r="B575" s="40" t="s">
        <v>6187</v>
      </c>
      <c r="C575" s="40" t="s">
        <v>6188</v>
      </c>
      <c r="D575" s="35" t="s">
        <v>903</v>
      </c>
      <c r="E575" s="35" t="s">
        <v>2297</v>
      </c>
      <c r="F575" s="35" t="s">
        <v>6189</v>
      </c>
      <c r="G575" s="35"/>
      <c r="H575" s="41" t="s">
        <v>6190</v>
      </c>
      <c r="I575" s="41"/>
      <c r="J575" s="41" t="s">
        <v>4588</v>
      </c>
      <c r="K575" s="35" t="s">
        <v>58</v>
      </c>
      <c r="L575" s="42" t="s">
        <v>59</v>
      </c>
      <c r="M575" s="42" t="s">
        <v>4043</v>
      </c>
      <c r="N575" s="35" t="s">
        <v>496</v>
      </c>
      <c r="O575" s="41" t="s">
        <v>760</v>
      </c>
      <c r="P575" s="35" t="s">
        <v>62</v>
      </c>
      <c r="Q575" s="41" t="s">
        <v>5337</v>
      </c>
      <c r="R575" s="41"/>
      <c r="S575" s="43">
        <v>42933</v>
      </c>
      <c r="T575" s="43">
        <v>42982</v>
      </c>
      <c r="U575" s="44">
        <v>43003</v>
      </c>
      <c r="V575" s="45">
        <v>6624509</v>
      </c>
      <c r="W575" s="46" t="s">
        <v>6191</v>
      </c>
      <c r="X575" s="47" t="s">
        <v>6192</v>
      </c>
      <c r="Y575" s="47"/>
      <c r="Z575" s="47"/>
      <c r="AA575" s="47"/>
      <c r="AB575" s="47"/>
      <c r="AC575" s="47"/>
      <c r="AD575" s="47" t="s">
        <v>46</v>
      </c>
      <c r="AE575" s="46" t="s">
        <v>6193</v>
      </c>
      <c r="AF575" s="46"/>
      <c r="AG575" s="48"/>
      <c r="AH575" s="48">
        <v>43069</v>
      </c>
      <c r="AI575" s="49"/>
      <c r="AJ575" s="50">
        <v>43070</v>
      </c>
      <c r="AK575" s="50" t="s">
        <v>6065</v>
      </c>
      <c r="AL575" s="51">
        <v>43066</v>
      </c>
    </row>
    <row r="576" spans="1:38" x14ac:dyDescent="0.15">
      <c r="A576" s="35">
        <v>51704857</v>
      </c>
      <c r="B576" s="40" t="s">
        <v>6194</v>
      </c>
      <c r="C576" s="40" t="s">
        <v>6195</v>
      </c>
      <c r="D576" s="35" t="s">
        <v>6196</v>
      </c>
      <c r="E576" s="35" t="s">
        <v>6197</v>
      </c>
      <c r="F576" s="35" t="s">
        <v>6198</v>
      </c>
      <c r="G576" s="35"/>
      <c r="H576" s="41" t="s">
        <v>459</v>
      </c>
      <c r="I576" s="41"/>
      <c r="J576" s="41" t="s">
        <v>5959</v>
      </c>
      <c r="K576" s="35" t="s">
        <v>58</v>
      </c>
      <c r="L576" s="42" t="s">
        <v>1081</v>
      </c>
      <c r="M576" s="42" t="s">
        <v>38</v>
      </c>
      <c r="N576" s="35" t="s">
        <v>151</v>
      </c>
      <c r="O576" s="41" t="s">
        <v>295</v>
      </c>
      <c r="P576" s="35" t="s">
        <v>62</v>
      </c>
      <c r="Q576" s="41" t="s">
        <v>5337</v>
      </c>
      <c r="R576" s="41"/>
      <c r="S576" s="43">
        <v>43013</v>
      </c>
      <c r="T576" s="43">
        <v>43059</v>
      </c>
      <c r="U576" s="44">
        <v>43080</v>
      </c>
      <c r="V576" s="45">
        <v>6624707</v>
      </c>
      <c r="W576" s="46"/>
      <c r="X576" s="47" t="s">
        <v>6199</v>
      </c>
      <c r="Y576" s="47"/>
      <c r="Z576" s="47"/>
      <c r="AA576" s="47"/>
      <c r="AB576" s="47"/>
      <c r="AC576" s="47"/>
      <c r="AD576" s="47" t="s">
        <v>46</v>
      </c>
      <c r="AE576" s="46"/>
      <c r="AF576" s="46"/>
      <c r="AG576" s="48"/>
      <c r="AH576" s="48">
        <v>43069</v>
      </c>
      <c r="AI576" s="49"/>
      <c r="AJ576" s="50">
        <v>43070</v>
      </c>
      <c r="AK576" s="50" t="s">
        <v>6065</v>
      </c>
      <c r="AL576" s="51">
        <v>43066</v>
      </c>
    </row>
    <row r="577" spans="1:38" x14ac:dyDescent="0.15">
      <c r="A577" s="35">
        <v>51697105</v>
      </c>
      <c r="B577" s="40" t="s">
        <v>6200</v>
      </c>
      <c r="C577" s="40" t="s">
        <v>6201</v>
      </c>
      <c r="D577" s="35" t="s">
        <v>6202</v>
      </c>
      <c r="E577" s="35" t="s">
        <v>6203</v>
      </c>
      <c r="F577" s="35"/>
      <c r="G577" s="35"/>
      <c r="H577" s="41" t="s">
        <v>5688</v>
      </c>
      <c r="I577" s="41"/>
      <c r="J577" s="41" t="s">
        <v>5959</v>
      </c>
      <c r="K577" s="35" t="s">
        <v>58</v>
      </c>
      <c r="L577" s="42" t="s">
        <v>1081</v>
      </c>
      <c r="M577" s="42" t="s">
        <v>38</v>
      </c>
      <c r="N577" s="35" t="s">
        <v>496</v>
      </c>
      <c r="O577" s="41" t="s">
        <v>1301</v>
      </c>
      <c r="P577" s="35" t="s">
        <v>62</v>
      </c>
      <c r="Q577" s="41" t="s">
        <v>5337</v>
      </c>
      <c r="R577" s="41"/>
      <c r="S577" s="43">
        <v>42958</v>
      </c>
      <c r="T577" s="43">
        <v>43038</v>
      </c>
      <c r="U577" s="44">
        <v>43059</v>
      </c>
      <c r="V577" s="45">
        <v>6624572</v>
      </c>
      <c r="W577" s="46" t="s">
        <v>6204</v>
      </c>
      <c r="X577" s="47" t="s">
        <v>6205</v>
      </c>
      <c r="Y577" s="47"/>
      <c r="Z577" s="47"/>
      <c r="AA577" s="47"/>
      <c r="AB577" s="47"/>
      <c r="AC577" s="47"/>
      <c r="AD577" s="47" t="s">
        <v>46</v>
      </c>
      <c r="AE577" s="46" t="s">
        <v>6206</v>
      </c>
      <c r="AF577" s="46"/>
      <c r="AG577" s="48"/>
      <c r="AH577" s="48">
        <v>43069</v>
      </c>
      <c r="AI577" s="49"/>
      <c r="AJ577" s="50">
        <v>43070</v>
      </c>
      <c r="AK577" s="50" t="s">
        <v>6065</v>
      </c>
      <c r="AL577" s="51">
        <v>43066</v>
      </c>
    </row>
    <row r="578" spans="1:38" x14ac:dyDescent="0.15">
      <c r="A578" s="35">
        <v>51703060</v>
      </c>
      <c r="B578" s="40" t="s">
        <v>6207</v>
      </c>
      <c r="C578" s="40" t="s">
        <v>6208</v>
      </c>
      <c r="D578" s="35" t="s">
        <v>6209</v>
      </c>
      <c r="E578" s="35" t="s">
        <v>4066</v>
      </c>
      <c r="F578" s="35" t="s">
        <v>6210</v>
      </c>
      <c r="G578" s="35"/>
      <c r="H578" s="41" t="s">
        <v>2598</v>
      </c>
      <c r="I578" s="41"/>
      <c r="J578" s="41" t="s">
        <v>2893</v>
      </c>
      <c r="K578" s="35" t="s">
        <v>58</v>
      </c>
      <c r="L578" s="42" t="s">
        <v>59</v>
      </c>
      <c r="M578" s="42" t="s">
        <v>38</v>
      </c>
      <c r="N578" s="35" t="s">
        <v>5667</v>
      </c>
      <c r="O578" s="41" t="s">
        <v>394</v>
      </c>
      <c r="P578" s="35" t="s">
        <v>62</v>
      </c>
      <c r="Q578" s="41" t="s">
        <v>5337</v>
      </c>
      <c r="R578" s="41"/>
      <c r="S578" s="43">
        <v>42999</v>
      </c>
      <c r="T578" s="43">
        <v>43045</v>
      </c>
      <c r="U578" s="44">
        <v>43059</v>
      </c>
      <c r="V578" s="45">
        <v>6624696</v>
      </c>
      <c r="W578" s="46"/>
      <c r="X578" s="47" t="s">
        <v>6211</v>
      </c>
      <c r="Y578" s="47"/>
      <c r="Z578" s="47"/>
      <c r="AA578" s="47"/>
      <c r="AB578" s="47"/>
      <c r="AC578" s="47"/>
      <c r="AD578" s="47" t="s">
        <v>46</v>
      </c>
      <c r="AE578" s="46"/>
      <c r="AF578" s="46"/>
      <c r="AG578" s="48"/>
      <c r="AH578" s="48">
        <v>43073</v>
      </c>
      <c r="AI578" s="49"/>
      <c r="AJ578" s="50">
        <v>43074</v>
      </c>
      <c r="AK578" s="50" t="s">
        <v>6065</v>
      </c>
      <c r="AL578" s="51">
        <v>43073</v>
      </c>
    </row>
    <row r="579" spans="1:38" x14ac:dyDescent="0.15">
      <c r="A579" s="35">
        <v>51706040</v>
      </c>
      <c r="B579" s="40" t="s">
        <v>6212</v>
      </c>
      <c r="C579" s="40" t="s">
        <v>6213</v>
      </c>
      <c r="D579" s="35" t="s">
        <v>6214</v>
      </c>
      <c r="E579" s="35" t="s">
        <v>6215</v>
      </c>
      <c r="F579" s="35" t="s">
        <v>6216</v>
      </c>
      <c r="G579" s="35"/>
      <c r="H579" s="41" t="s">
        <v>107</v>
      </c>
      <c r="I579" s="41"/>
      <c r="J579" s="41" t="s">
        <v>5959</v>
      </c>
      <c r="K579" s="35" t="s">
        <v>58</v>
      </c>
      <c r="L579" s="42" t="s">
        <v>5610</v>
      </c>
      <c r="M579" s="42" t="s">
        <v>38</v>
      </c>
      <c r="N579" s="35" t="s">
        <v>378</v>
      </c>
      <c r="O579" s="41" t="s">
        <v>71</v>
      </c>
      <c r="P579" s="35" t="s">
        <v>62</v>
      </c>
      <c r="Q579" s="41" t="s">
        <v>5337</v>
      </c>
      <c r="R579" s="41"/>
      <c r="S579" s="43">
        <v>43020</v>
      </c>
      <c r="T579" s="43">
        <v>43087</v>
      </c>
      <c r="U579" s="44">
        <v>43101</v>
      </c>
      <c r="V579" s="45">
        <v>6624719</v>
      </c>
      <c r="W579" s="46" t="s">
        <v>6217</v>
      </c>
      <c r="X579" s="47" t="s">
        <v>6218</v>
      </c>
      <c r="Y579" s="47"/>
      <c r="Z579" s="47"/>
      <c r="AA579" s="47"/>
      <c r="AB579" s="47"/>
      <c r="AC579" s="47"/>
      <c r="AD579" s="47"/>
      <c r="AE579" s="46" t="s">
        <v>6219</v>
      </c>
      <c r="AF579" s="46"/>
      <c r="AG579" s="48"/>
      <c r="AH579" s="48">
        <v>43080</v>
      </c>
      <c r="AI579" s="49"/>
      <c r="AJ579" s="50">
        <v>43081</v>
      </c>
      <c r="AK579" s="50" t="s">
        <v>6065</v>
      </c>
      <c r="AL579" s="51">
        <v>43080</v>
      </c>
    </row>
    <row r="580" spans="1:38" x14ac:dyDescent="0.15">
      <c r="A580" s="35">
        <v>51694289</v>
      </c>
      <c r="B580" s="40" t="s">
        <v>6220</v>
      </c>
      <c r="C580" s="40" t="s">
        <v>6221</v>
      </c>
      <c r="D580" s="35" t="s">
        <v>6222</v>
      </c>
      <c r="E580" s="35" t="s">
        <v>6223</v>
      </c>
      <c r="F580" s="35"/>
      <c r="G580" s="35"/>
      <c r="H580" s="41" t="s">
        <v>107</v>
      </c>
      <c r="I580" s="41"/>
      <c r="J580" s="41" t="s">
        <v>5959</v>
      </c>
      <c r="K580" s="35" t="s">
        <v>58</v>
      </c>
      <c r="L580" s="42" t="s">
        <v>1081</v>
      </c>
      <c r="M580" s="42" t="s">
        <v>4043</v>
      </c>
      <c r="N580" s="35" t="s">
        <v>5667</v>
      </c>
      <c r="O580" s="41" t="s">
        <v>71</v>
      </c>
      <c r="P580" s="35" t="s">
        <v>62</v>
      </c>
      <c r="Q580" s="41" t="s">
        <v>5337</v>
      </c>
      <c r="R580" s="41"/>
      <c r="S580" s="43">
        <v>42937</v>
      </c>
      <c r="T580" s="43">
        <v>43108</v>
      </c>
      <c r="U580" s="44">
        <v>43122</v>
      </c>
      <c r="V580" s="45">
        <v>6624547</v>
      </c>
      <c r="W580" s="46" t="s">
        <v>6224</v>
      </c>
      <c r="X580" s="47" t="s">
        <v>6225</v>
      </c>
      <c r="Y580" s="47"/>
      <c r="Z580" s="47"/>
      <c r="AA580" s="47"/>
      <c r="AB580" s="47"/>
      <c r="AC580" s="47"/>
      <c r="AD580" s="47" t="s">
        <v>46</v>
      </c>
      <c r="AE580" s="46" t="s">
        <v>6226</v>
      </c>
      <c r="AF580" s="46"/>
      <c r="AG580" s="48"/>
      <c r="AH580" s="48">
        <v>43082</v>
      </c>
      <c r="AI580" s="49"/>
      <c r="AJ580" s="50">
        <v>43083</v>
      </c>
      <c r="AK580" s="50" t="s">
        <v>6065</v>
      </c>
      <c r="AL580" s="51">
        <v>43080</v>
      </c>
    </row>
    <row r="581" spans="1:38" x14ac:dyDescent="0.15">
      <c r="A581" s="35">
        <v>51694288</v>
      </c>
      <c r="B581" s="40" t="s">
        <v>6227</v>
      </c>
      <c r="C581" s="40" t="s">
        <v>6228</v>
      </c>
      <c r="D581" s="35" t="s">
        <v>6229</v>
      </c>
      <c r="E581" s="35" t="s">
        <v>6230</v>
      </c>
      <c r="F581" s="35"/>
      <c r="G581" s="35"/>
      <c r="H581" s="41" t="s">
        <v>107</v>
      </c>
      <c r="I581" s="41"/>
      <c r="J581" s="41" t="s">
        <v>5959</v>
      </c>
      <c r="K581" s="35" t="s">
        <v>58</v>
      </c>
      <c r="L581" s="42" t="s">
        <v>1081</v>
      </c>
      <c r="M581" s="42" t="s">
        <v>4043</v>
      </c>
      <c r="N581" s="35" t="s">
        <v>5667</v>
      </c>
      <c r="O581" s="41" t="s">
        <v>71</v>
      </c>
      <c r="P581" s="35" t="s">
        <v>62</v>
      </c>
      <c r="Q581" s="41" t="s">
        <v>5337</v>
      </c>
      <c r="R581" s="41"/>
      <c r="S581" s="43">
        <v>42937</v>
      </c>
      <c r="T581" s="43">
        <v>43108</v>
      </c>
      <c r="U581" s="44">
        <v>43122</v>
      </c>
      <c r="V581" s="45">
        <v>6624548</v>
      </c>
      <c r="W581" s="46" t="s">
        <v>6231</v>
      </c>
      <c r="X581" s="47" t="s">
        <v>6232</v>
      </c>
      <c r="Y581" s="47"/>
      <c r="Z581" s="47"/>
      <c r="AA581" s="47"/>
      <c r="AB581" s="47"/>
      <c r="AC581" s="47"/>
      <c r="AD581" s="47" t="s">
        <v>46</v>
      </c>
      <c r="AE581" s="46" t="s">
        <v>6233</v>
      </c>
      <c r="AF581" s="46"/>
      <c r="AG581" s="48"/>
      <c r="AH581" s="48">
        <v>43082</v>
      </c>
      <c r="AI581" s="49"/>
      <c r="AJ581" s="50">
        <v>43083</v>
      </c>
      <c r="AK581" s="50" t="s">
        <v>6065</v>
      </c>
      <c r="AL581" s="51">
        <v>43080</v>
      </c>
    </row>
    <row r="582" spans="1:38" x14ac:dyDescent="0.15">
      <c r="A582" s="35">
        <v>51704085</v>
      </c>
      <c r="B582" s="40" t="s">
        <v>6234</v>
      </c>
      <c r="C582" s="40" t="s">
        <v>6235</v>
      </c>
      <c r="D582" s="35" t="s">
        <v>6236</v>
      </c>
      <c r="E582" s="35" t="s">
        <v>4237</v>
      </c>
      <c r="F582" s="35" t="s">
        <v>6237</v>
      </c>
      <c r="G582" s="35"/>
      <c r="H582" s="41" t="s">
        <v>65</v>
      </c>
      <c r="I582" s="41"/>
      <c r="J582" s="41" t="s">
        <v>150</v>
      </c>
      <c r="K582" s="35" t="s">
        <v>58</v>
      </c>
      <c r="L582" s="42" t="s">
        <v>59</v>
      </c>
      <c r="M582" s="42" t="s">
        <v>38</v>
      </c>
      <c r="N582" s="35" t="s">
        <v>162</v>
      </c>
      <c r="O582" s="41" t="s">
        <v>315</v>
      </c>
      <c r="P582" s="35" t="s">
        <v>72</v>
      </c>
      <c r="Q582" s="41" t="s">
        <v>5337</v>
      </c>
      <c r="R582" s="41"/>
      <c r="S582" s="43">
        <v>43006</v>
      </c>
      <c r="T582" s="43">
        <v>43045</v>
      </c>
      <c r="U582" s="44">
        <v>43059</v>
      </c>
      <c r="V582" s="45">
        <v>6624697</v>
      </c>
      <c r="W582" s="46" t="s">
        <v>6238</v>
      </c>
      <c r="X582" s="47" t="s">
        <v>6239</v>
      </c>
      <c r="Y582" s="47"/>
      <c r="Z582" s="47"/>
      <c r="AA582" s="47"/>
      <c r="AB582" s="47"/>
      <c r="AC582" s="47"/>
      <c r="AD582" s="47" t="s">
        <v>4226</v>
      </c>
      <c r="AE582" s="46" t="s">
        <v>6240</v>
      </c>
      <c r="AF582" s="46"/>
      <c r="AG582" s="48"/>
      <c r="AH582" s="48">
        <v>43083</v>
      </c>
      <c r="AI582" s="49"/>
      <c r="AJ582" s="50">
        <v>43084</v>
      </c>
      <c r="AK582" s="50" t="s">
        <v>6065</v>
      </c>
      <c r="AL582" s="51">
        <v>43080</v>
      </c>
    </row>
    <row r="583" spans="1:38" x14ac:dyDescent="0.15">
      <c r="A583" s="35">
        <v>51705739</v>
      </c>
      <c r="B583" s="40" t="s">
        <v>6241</v>
      </c>
      <c r="C583" s="40" t="s">
        <v>6242</v>
      </c>
      <c r="D583" s="35" t="s">
        <v>6243</v>
      </c>
      <c r="E583" s="35" t="s">
        <v>6244</v>
      </c>
      <c r="F583" s="35"/>
      <c r="G583" s="35"/>
      <c r="H583" s="41" t="s">
        <v>3516</v>
      </c>
      <c r="I583" s="41"/>
      <c r="J583" s="41" t="s">
        <v>150</v>
      </c>
      <c r="K583" s="35" t="s">
        <v>58</v>
      </c>
      <c r="L583" s="42" t="s">
        <v>59</v>
      </c>
      <c r="M583" s="42" t="s">
        <v>38</v>
      </c>
      <c r="N583" s="35" t="s">
        <v>162</v>
      </c>
      <c r="O583" s="41" t="s">
        <v>315</v>
      </c>
      <c r="P583" s="35" t="s">
        <v>72</v>
      </c>
      <c r="Q583" s="41" t="s">
        <v>5337</v>
      </c>
      <c r="R583" s="41"/>
      <c r="S583" s="43">
        <v>43011</v>
      </c>
      <c r="T583" s="43">
        <v>43045</v>
      </c>
      <c r="U583" s="44">
        <v>43059</v>
      </c>
      <c r="V583" s="45">
        <v>6624704</v>
      </c>
      <c r="W583" s="46" t="s">
        <v>6245</v>
      </c>
      <c r="X583" s="47" t="s">
        <v>6246</v>
      </c>
      <c r="Y583" s="47"/>
      <c r="Z583" s="47"/>
      <c r="AA583" s="47"/>
      <c r="AB583" s="47"/>
      <c r="AC583" s="47"/>
      <c r="AD583" s="47" t="s">
        <v>4226</v>
      </c>
      <c r="AE583" s="46" t="s">
        <v>6247</v>
      </c>
      <c r="AF583" s="46"/>
      <c r="AG583" s="48"/>
      <c r="AH583" s="48">
        <v>43083</v>
      </c>
      <c r="AI583" s="49"/>
      <c r="AJ583" s="50">
        <v>43084</v>
      </c>
      <c r="AK583" s="50" t="s">
        <v>6065</v>
      </c>
      <c r="AL583" s="51">
        <v>43080</v>
      </c>
    </row>
    <row r="584" spans="1:38" x14ac:dyDescent="0.15">
      <c r="A584" s="35">
        <v>51706039</v>
      </c>
      <c r="B584" s="40" t="s">
        <v>6248</v>
      </c>
      <c r="C584" s="40" t="s">
        <v>6249</v>
      </c>
      <c r="D584" s="35" t="s">
        <v>1173</v>
      </c>
      <c r="E584" s="35" t="s">
        <v>6250</v>
      </c>
      <c r="F584" s="35" t="s">
        <v>6251</v>
      </c>
      <c r="G584" s="35"/>
      <c r="H584" s="41" t="s">
        <v>2814</v>
      </c>
      <c r="I584" s="41"/>
      <c r="J584" s="41" t="s">
        <v>149</v>
      </c>
      <c r="K584" s="35" t="s">
        <v>58</v>
      </c>
      <c r="L584" s="42" t="s">
        <v>2745</v>
      </c>
      <c r="M584" s="42" t="s">
        <v>38</v>
      </c>
      <c r="N584" s="35" t="s">
        <v>378</v>
      </c>
      <c r="O584" s="41" t="s">
        <v>394</v>
      </c>
      <c r="P584" s="35" t="s">
        <v>62</v>
      </c>
      <c r="Q584" s="41" t="s">
        <v>5337</v>
      </c>
      <c r="R584" s="41"/>
      <c r="S584" s="43">
        <v>43020</v>
      </c>
      <c r="T584" s="43">
        <v>43059</v>
      </c>
      <c r="U584" s="44">
        <v>43080</v>
      </c>
      <c r="V584" s="45">
        <v>6624720</v>
      </c>
      <c r="W584" s="46" t="s">
        <v>6252</v>
      </c>
      <c r="X584" s="47" t="s">
        <v>6253</v>
      </c>
      <c r="Y584" s="47"/>
      <c r="Z584" s="47"/>
      <c r="AA584" s="47"/>
      <c r="AB584" s="47"/>
      <c r="AC584" s="47"/>
      <c r="AD584" s="47" t="s">
        <v>46</v>
      </c>
      <c r="AE584" s="46" t="s">
        <v>6254</v>
      </c>
      <c r="AF584" s="46"/>
      <c r="AG584" s="48"/>
      <c r="AH584" s="48">
        <v>43081</v>
      </c>
      <c r="AI584" s="49"/>
      <c r="AJ584" s="50">
        <v>43082</v>
      </c>
      <c r="AK584" s="50" t="s">
        <v>6065</v>
      </c>
      <c r="AL584" s="51">
        <v>43080</v>
      </c>
    </row>
    <row r="585" spans="1:38" x14ac:dyDescent="0.15">
      <c r="A585" s="35">
        <v>51696341</v>
      </c>
      <c r="B585" s="40" t="s">
        <v>6255</v>
      </c>
      <c r="C585" s="40" t="s">
        <v>6256</v>
      </c>
      <c r="D585" s="35" t="s">
        <v>6257</v>
      </c>
      <c r="E585" s="35" t="s">
        <v>6258</v>
      </c>
      <c r="F585" s="35"/>
      <c r="G585" s="35"/>
      <c r="H585" s="41" t="s">
        <v>107</v>
      </c>
      <c r="I585" s="41"/>
      <c r="J585" s="41" t="s">
        <v>5959</v>
      </c>
      <c r="K585" s="35" t="s">
        <v>58</v>
      </c>
      <c r="L585" s="42" t="s">
        <v>1081</v>
      </c>
      <c r="M585" s="42" t="s">
        <v>38</v>
      </c>
      <c r="N585" s="35" t="s">
        <v>5667</v>
      </c>
      <c r="O585" s="41" t="s">
        <v>71</v>
      </c>
      <c r="P585" s="35" t="s">
        <v>72</v>
      </c>
      <c r="Q585" s="41" t="s">
        <v>5337</v>
      </c>
      <c r="R585" s="41"/>
      <c r="S585" s="43">
        <v>42954</v>
      </c>
      <c r="T585" s="43">
        <v>43108</v>
      </c>
      <c r="U585" s="44">
        <v>43122</v>
      </c>
      <c r="V585" s="45">
        <v>6624599</v>
      </c>
      <c r="W585" s="46" t="s">
        <v>6259</v>
      </c>
      <c r="X585" s="47" t="s">
        <v>6260</v>
      </c>
      <c r="Y585" s="47"/>
      <c r="Z585" s="47"/>
      <c r="AA585" s="47"/>
      <c r="AB585" s="47"/>
      <c r="AC585" s="47"/>
      <c r="AD585" s="47" t="s">
        <v>46</v>
      </c>
      <c r="AE585" s="46" t="s">
        <v>6261</v>
      </c>
      <c r="AF585" s="46"/>
      <c r="AG585" s="48"/>
      <c r="AH585" s="48">
        <v>43083</v>
      </c>
      <c r="AI585" s="49"/>
      <c r="AJ585" s="50">
        <v>43084</v>
      </c>
      <c r="AK585" s="50" t="s">
        <v>6065</v>
      </c>
      <c r="AL585" s="51">
        <v>43080</v>
      </c>
    </row>
    <row r="586" spans="1:38" x14ac:dyDescent="0.15">
      <c r="A586" s="35">
        <v>51709449</v>
      </c>
      <c r="B586" s="40" t="s">
        <v>6262</v>
      </c>
      <c r="C586" s="40" t="s">
        <v>6263</v>
      </c>
      <c r="D586" s="35" t="s">
        <v>6264</v>
      </c>
      <c r="E586" s="35" t="s">
        <v>6265</v>
      </c>
      <c r="F586" s="35" t="s">
        <v>5272</v>
      </c>
      <c r="G586" s="35"/>
      <c r="H586" s="41" t="s">
        <v>107</v>
      </c>
      <c r="I586" s="41"/>
      <c r="J586" s="41" t="s">
        <v>5959</v>
      </c>
      <c r="K586" s="35" t="s">
        <v>58</v>
      </c>
      <c r="L586" s="42" t="s">
        <v>1081</v>
      </c>
      <c r="M586" s="42" t="s">
        <v>4043</v>
      </c>
      <c r="N586" s="35" t="s">
        <v>5667</v>
      </c>
      <c r="O586" s="41" t="s">
        <v>71</v>
      </c>
      <c r="P586" s="35"/>
      <c r="Q586" s="41"/>
      <c r="R586" s="41"/>
      <c r="S586" s="43">
        <v>43048</v>
      </c>
      <c r="T586" s="43">
        <v>43108</v>
      </c>
      <c r="U586" s="44">
        <v>43122</v>
      </c>
      <c r="V586" s="45"/>
      <c r="W586" s="46"/>
      <c r="X586" s="47" t="s">
        <v>6266</v>
      </c>
      <c r="Y586" s="47"/>
      <c r="Z586" s="47"/>
      <c r="AA586" s="47"/>
      <c r="AB586" s="47"/>
      <c r="AC586" s="47"/>
      <c r="AD586" s="47" t="s">
        <v>46</v>
      </c>
      <c r="AE586" s="46"/>
      <c r="AF586" s="46"/>
      <c r="AG586" s="48"/>
      <c r="AH586" s="48">
        <v>43083</v>
      </c>
      <c r="AI586" s="49"/>
      <c r="AJ586" s="50">
        <v>43084</v>
      </c>
      <c r="AK586" s="50" t="s">
        <v>6065</v>
      </c>
      <c r="AL586" s="51">
        <v>43080</v>
      </c>
    </row>
    <row r="587" spans="1:38" x14ac:dyDescent="0.15">
      <c r="A587" s="35">
        <v>51566662</v>
      </c>
      <c r="B587" s="40" t="s">
        <v>6267</v>
      </c>
      <c r="C587" s="40" t="s">
        <v>6268</v>
      </c>
      <c r="D587" s="35" t="s">
        <v>6269</v>
      </c>
      <c r="E587" s="35" t="s">
        <v>6270</v>
      </c>
      <c r="F587" s="35"/>
      <c r="G587" s="35"/>
      <c r="H587" s="41" t="s">
        <v>212</v>
      </c>
      <c r="I587" s="41"/>
      <c r="J587" s="41" t="s">
        <v>150</v>
      </c>
      <c r="K587" s="35" t="s">
        <v>58</v>
      </c>
      <c r="L587" s="42" t="s">
        <v>59</v>
      </c>
      <c r="M587" s="42" t="s">
        <v>38</v>
      </c>
      <c r="N587" s="35" t="s">
        <v>60</v>
      </c>
      <c r="O587" s="41" t="s">
        <v>394</v>
      </c>
      <c r="P587" s="35" t="s">
        <v>72</v>
      </c>
      <c r="Q587" s="41" t="s">
        <v>5337</v>
      </c>
      <c r="R587" s="41"/>
      <c r="S587" s="43">
        <v>42166</v>
      </c>
      <c r="T587" s="43"/>
      <c r="U587" s="44">
        <v>42226</v>
      </c>
      <c r="V587" s="45">
        <v>6634221</v>
      </c>
      <c r="W587" s="46" t="s">
        <v>6271</v>
      </c>
      <c r="X587" s="47" t="s">
        <v>6272</v>
      </c>
      <c r="Y587" s="47" t="s">
        <v>579</v>
      </c>
      <c r="Z587" s="47"/>
      <c r="AA587" s="47"/>
      <c r="AB587" s="47"/>
      <c r="AC587" s="47"/>
      <c r="AD587" s="47" t="s">
        <v>4226</v>
      </c>
      <c r="AE587" s="46" t="s">
        <v>6273</v>
      </c>
      <c r="AF587" s="46"/>
      <c r="AG587" s="48"/>
      <c r="AH587" s="48">
        <v>43085</v>
      </c>
      <c r="AI587" s="49"/>
      <c r="AJ587" s="50">
        <v>43086</v>
      </c>
      <c r="AK587" s="50" t="s">
        <v>6065</v>
      </c>
      <c r="AL587" s="51">
        <v>43080</v>
      </c>
    </row>
    <row r="588" spans="1:38" x14ac:dyDescent="0.15">
      <c r="A588" s="35">
        <v>51696339</v>
      </c>
      <c r="B588" s="40" t="s">
        <v>6274</v>
      </c>
      <c r="C588" s="40" t="s">
        <v>6275</v>
      </c>
      <c r="D588" s="35" t="s">
        <v>6276</v>
      </c>
      <c r="E588" s="35" t="s">
        <v>6277</v>
      </c>
      <c r="F588" s="35"/>
      <c r="G588" s="35"/>
      <c r="H588" s="41" t="s">
        <v>65</v>
      </c>
      <c r="I588" s="41"/>
      <c r="J588" s="41" t="s">
        <v>150</v>
      </c>
      <c r="K588" s="35" t="s">
        <v>284</v>
      </c>
      <c r="L588" s="42" t="s">
        <v>59</v>
      </c>
      <c r="M588" s="42" t="s">
        <v>38</v>
      </c>
      <c r="N588" s="35" t="s">
        <v>162</v>
      </c>
      <c r="O588" s="41" t="s">
        <v>344</v>
      </c>
      <c r="P588" s="35" t="s">
        <v>62</v>
      </c>
      <c r="Q588" s="41" t="s">
        <v>5337</v>
      </c>
      <c r="R588" s="41"/>
      <c r="S588" s="43">
        <v>42954</v>
      </c>
      <c r="T588" s="43">
        <v>42996</v>
      </c>
      <c r="U588" s="44">
        <v>43010</v>
      </c>
      <c r="V588" s="45">
        <v>6624597</v>
      </c>
      <c r="W588" s="46" t="s">
        <v>6278</v>
      </c>
      <c r="X588" s="47" t="s">
        <v>6279</v>
      </c>
      <c r="Y588" s="47"/>
      <c r="Z588" s="47"/>
      <c r="AA588" s="47"/>
      <c r="AB588" s="47"/>
      <c r="AC588" s="47"/>
      <c r="AD588" s="47" t="s">
        <v>4226</v>
      </c>
      <c r="AE588" s="46" t="s">
        <v>6280</v>
      </c>
      <c r="AF588" s="46"/>
      <c r="AG588" s="48"/>
      <c r="AH588" s="48">
        <v>43088</v>
      </c>
      <c r="AI588" s="49"/>
      <c r="AJ588" s="50">
        <v>43089</v>
      </c>
      <c r="AK588" s="50" t="s">
        <v>6065</v>
      </c>
      <c r="AL588" s="51">
        <v>43087</v>
      </c>
    </row>
    <row r="589" spans="1:38" x14ac:dyDescent="0.15">
      <c r="A589" s="35">
        <v>51611762</v>
      </c>
      <c r="B589" s="40" t="s">
        <v>6281</v>
      </c>
      <c r="C589" s="40" t="s">
        <v>6282</v>
      </c>
      <c r="D589" s="35" t="s">
        <v>6283</v>
      </c>
      <c r="E589" s="35" t="s">
        <v>6284</v>
      </c>
      <c r="F589" s="35"/>
      <c r="G589" s="35"/>
      <c r="H589" s="41" t="s">
        <v>332</v>
      </c>
      <c r="I589" s="41"/>
      <c r="J589" s="41" t="s">
        <v>69</v>
      </c>
      <c r="K589" s="35" t="s">
        <v>58</v>
      </c>
      <c r="L589" s="42" t="s">
        <v>59</v>
      </c>
      <c r="M589" s="42" t="s">
        <v>38</v>
      </c>
      <c r="N589" s="35" t="s">
        <v>334</v>
      </c>
      <c r="O589" s="41" t="s">
        <v>315</v>
      </c>
      <c r="P589" s="35" t="s">
        <v>72</v>
      </c>
      <c r="Q589" s="41" t="s">
        <v>5337</v>
      </c>
      <c r="R589" s="41"/>
      <c r="S589" s="43">
        <v>42508</v>
      </c>
      <c r="T589" s="43">
        <v>42562</v>
      </c>
      <c r="U589" s="44">
        <v>42583</v>
      </c>
      <c r="V589" s="45">
        <v>6624298</v>
      </c>
      <c r="W589" s="46" t="s">
        <v>6285</v>
      </c>
      <c r="X589" s="47" t="s">
        <v>6286</v>
      </c>
      <c r="Y589" s="47">
        <v>69099</v>
      </c>
      <c r="Z589" s="47"/>
      <c r="AA589" s="47"/>
      <c r="AB589" s="47"/>
      <c r="AC589" s="47"/>
      <c r="AD589" s="47" t="s">
        <v>46</v>
      </c>
      <c r="AE589" s="46" t="s">
        <v>6287</v>
      </c>
      <c r="AF589" s="46"/>
      <c r="AG589" s="48"/>
      <c r="AH589" s="48">
        <v>43089</v>
      </c>
      <c r="AI589" s="49"/>
      <c r="AJ589" s="50">
        <v>43090</v>
      </c>
      <c r="AK589" s="50" t="s">
        <v>6065</v>
      </c>
      <c r="AL589" s="51">
        <v>43087</v>
      </c>
    </row>
    <row r="590" spans="1:38" x14ac:dyDescent="0.15">
      <c r="A590" s="35">
        <v>51558126</v>
      </c>
      <c r="B590" s="40" t="s">
        <v>6288</v>
      </c>
      <c r="C590" s="40" t="s">
        <v>6289</v>
      </c>
      <c r="D590" s="35" t="s">
        <v>903</v>
      </c>
      <c r="E590" s="35" t="s">
        <v>6290</v>
      </c>
      <c r="F590" s="35"/>
      <c r="G590" s="35"/>
      <c r="H590" s="41" t="s">
        <v>332</v>
      </c>
      <c r="I590" s="41"/>
      <c r="J590" s="41" t="s">
        <v>69</v>
      </c>
      <c r="K590" s="35" t="s">
        <v>284</v>
      </c>
      <c r="L590" s="42" t="s">
        <v>59</v>
      </c>
      <c r="M590" s="42" t="s">
        <v>38</v>
      </c>
      <c r="N590" s="35" t="s">
        <v>334</v>
      </c>
      <c r="O590" s="41" t="s">
        <v>437</v>
      </c>
      <c r="P590" s="35" t="s">
        <v>62</v>
      </c>
      <c r="Q590" s="41" t="s">
        <v>5337</v>
      </c>
      <c r="R590" s="41"/>
      <c r="S590" s="43">
        <v>42109</v>
      </c>
      <c r="T590" s="43"/>
      <c r="U590" s="44"/>
      <c r="V590" s="45">
        <v>6634104</v>
      </c>
      <c r="W590" s="46" t="s">
        <v>6291</v>
      </c>
      <c r="X590" s="47" t="s">
        <v>6292</v>
      </c>
      <c r="Y590" s="47">
        <v>69108</v>
      </c>
      <c r="Z590" s="47"/>
      <c r="AA590" s="47"/>
      <c r="AB590" s="47"/>
      <c r="AC590" s="47"/>
      <c r="AD590" s="47" t="s">
        <v>46</v>
      </c>
      <c r="AE590" s="46" t="s">
        <v>6293</v>
      </c>
      <c r="AF590" s="46" t="s">
        <v>6294</v>
      </c>
      <c r="AG590" s="48"/>
      <c r="AH590" s="48">
        <v>43089</v>
      </c>
      <c r="AI590" s="49"/>
      <c r="AJ590" s="50">
        <v>43090</v>
      </c>
      <c r="AK590" s="50" t="s">
        <v>6065</v>
      </c>
      <c r="AL590" s="51">
        <v>43087</v>
      </c>
    </row>
    <row r="591" spans="1:38" x14ac:dyDescent="0.15">
      <c r="A591" s="35">
        <v>51667562</v>
      </c>
      <c r="B591" s="40" t="s">
        <v>6295</v>
      </c>
      <c r="C591" s="40" t="s">
        <v>6296</v>
      </c>
      <c r="D591" s="35" t="s">
        <v>6297</v>
      </c>
      <c r="E591" s="35" t="s">
        <v>6298</v>
      </c>
      <c r="F591" s="35"/>
      <c r="G591" s="35"/>
      <c r="H591" s="41" t="s">
        <v>5859</v>
      </c>
      <c r="I591" s="41"/>
      <c r="J591" s="41" t="s">
        <v>2673</v>
      </c>
      <c r="K591" s="35" t="s">
        <v>284</v>
      </c>
      <c r="L591" s="42" t="s">
        <v>59</v>
      </c>
      <c r="M591" s="42" t="s">
        <v>38</v>
      </c>
      <c r="N591" s="35" t="s">
        <v>5162</v>
      </c>
      <c r="O591" s="41" t="s">
        <v>295</v>
      </c>
      <c r="P591" s="35" t="s">
        <v>62</v>
      </c>
      <c r="Q591" s="41" t="s">
        <v>5337</v>
      </c>
      <c r="R591" s="41"/>
      <c r="S591" s="43"/>
      <c r="T591" s="43">
        <v>42828</v>
      </c>
      <c r="U591" s="44">
        <v>42842</v>
      </c>
      <c r="V591" s="45">
        <v>6624438</v>
      </c>
      <c r="W591" s="46" t="s">
        <v>6299</v>
      </c>
      <c r="X591" s="47" t="s">
        <v>6300</v>
      </c>
      <c r="Y591" s="47" t="s">
        <v>579</v>
      </c>
      <c r="Z591" s="47"/>
      <c r="AA591" s="47"/>
      <c r="AB591" s="47"/>
      <c r="AC591" s="47"/>
      <c r="AD591" s="47" t="s">
        <v>46</v>
      </c>
      <c r="AE591" s="46" t="s">
        <v>6301</v>
      </c>
      <c r="AF591" s="46"/>
      <c r="AG591" s="48"/>
      <c r="AH591" s="48">
        <v>43088</v>
      </c>
      <c r="AI591" s="49"/>
      <c r="AJ591" s="50">
        <v>43089</v>
      </c>
      <c r="AK591" s="50" t="s">
        <v>6065</v>
      </c>
      <c r="AL591" s="51">
        <v>43087</v>
      </c>
    </row>
    <row r="592" spans="1:38" x14ac:dyDescent="0.15">
      <c r="A592" s="35">
        <v>51681004</v>
      </c>
      <c r="B592" s="40" t="s">
        <v>6302</v>
      </c>
      <c r="C592" s="40" t="s">
        <v>6303</v>
      </c>
      <c r="D592" s="35" t="s">
        <v>6304</v>
      </c>
      <c r="E592" s="35" t="s">
        <v>6305</v>
      </c>
      <c r="F592" s="35"/>
      <c r="G592" s="35"/>
      <c r="H592" s="41" t="s">
        <v>3516</v>
      </c>
      <c r="I592" s="41"/>
      <c r="J592" s="41" t="s">
        <v>150</v>
      </c>
      <c r="K592" s="35" t="s">
        <v>284</v>
      </c>
      <c r="L592" s="42" t="s">
        <v>59</v>
      </c>
      <c r="M592" s="42" t="s">
        <v>38</v>
      </c>
      <c r="N592" s="35" t="s">
        <v>60</v>
      </c>
      <c r="O592" s="41" t="s">
        <v>344</v>
      </c>
      <c r="P592" s="35" t="s">
        <v>62</v>
      </c>
      <c r="Q592" s="41" t="s">
        <v>5337</v>
      </c>
      <c r="R592" s="41"/>
      <c r="S592" s="43"/>
      <c r="T592" s="43">
        <v>42884</v>
      </c>
      <c r="U592" s="44">
        <v>42905</v>
      </c>
      <c r="V592" s="45">
        <v>6624445</v>
      </c>
      <c r="W592" s="46" t="s">
        <v>6306</v>
      </c>
      <c r="X592" s="47" t="s">
        <v>6307</v>
      </c>
      <c r="Y592" s="47"/>
      <c r="Z592" s="47"/>
      <c r="AA592" s="47"/>
      <c r="AB592" s="47"/>
      <c r="AC592" s="47"/>
      <c r="AD592" s="47" t="s">
        <v>4226</v>
      </c>
      <c r="AE592" s="46" t="s">
        <v>6308</v>
      </c>
      <c r="AF592" s="46"/>
      <c r="AG592" s="48"/>
      <c r="AH592" s="48">
        <v>43091</v>
      </c>
      <c r="AI592" s="49"/>
      <c r="AJ592" s="50">
        <v>43094</v>
      </c>
      <c r="AK592" s="50" t="s">
        <v>6065</v>
      </c>
      <c r="AL592" s="51">
        <v>43094</v>
      </c>
    </row>
    <row r="593" spans="1:38" x14ac:dyDescent="0.15">
      <c r="A593" s="35">
        <v>51696231</v>
      </c>
      <c r="B593" s="40" t="s">
        <v>6309</v>
      </c>
      <c r="C593" s="40" t="s">
        <v>6310</v>
      </c>
      <c r="D593" s="35" t="s">
        <v>6311</v>
      </c>
      <c r="E593" s="35" t="s">
        <v>2147</v>
      </c>
      <c r="F593" s="35"/>
      <c r="G593" s="35"/>
      <c r="H593" s="41" t="s">
        <v>5688</v>
      </c>
      <c r="I593" s="41"/>
      <c r="J593" s="41" t="s">
        <v>5959</v>
      </c>
      <c r="K593" s="35" t="s">
        <v>58</v>
      </c>
      <c r="L593" s="42" t="s">
        <v>1081</v>
      </c>
      <c r="M593" s="42" t="s">
        <v>38</v>
      </c>
      <c r="N593" s="35" t="s">
        <v>496</v>
      </c>
      <c r="O593" s="41" t="s">
        <v>1301</v>
      </c>
      <c r="P593" s="35" t="s">
        <v>62</v>
      </c>
      <c r="Q593" s="41" t="s">
        <v>5337</v>
      </c>
      <c r="R593" s="41"/>
      <c r="S593" s="43">
        <v>42951</v>
      </c>
      <c r="T593" s="43">
        <v>43038</v>
      </c>
      <c r="U593" s="44">
        <v>43059</v>
      </c>
      <c r="V593" s="45">
        <v>6624592</v>
      </c>
      <c r="W593" s="46" t="s">
        <v>6312</v>
      </c>
      <c r="X593" s="47" t="s">
        <v>6313</v>
      </c>
      <c r="Y593" s="47"/>
      <c r="Z593" s="47"/>
      <c r="AA593" s="47"/>
      <c r="AB593" s="47"/>
      <c r="AC593" s="47"/>
      <c r="AD593" s="47" t="s">
        <v>46</v>
      </c>
      <c r="AE593" s="46" t="s">
        <v>6314</v>
      </c>
      <c r="AF593" s="46"/>
      <c r="AG593" s="48"/>
      <c r="AH593" s="48">
        <v>43088</v>
      </c>
      <c r="AI593" s="49"/>
      <c r="AJ593" s="50">
        <v>43089</v>
      </c>
      <c r="AK593" s="50" t="s">
        <v>6065</v>
      </c>
      <c r="AL593" s="51">
        <v>43087</v>
      </c>
    </row>
    <row r="594" spans="1:38" x14ac:dyDescent="0.15">
      <c r="A594" s="35">
        <v>51696229</v>
      </c>
      <c r="B594" s="40" t="s">
        <v>6315</v>
      </c>
      <c r="C594" s="40" t="s">
        <v>6316</v>
      </c>
      <c r="D594" s="35" t="s">
        <v>470</v>
      </c>
      <c r="E594" s="35" t="s">
        <v>6317</v>
      </c>
      <c r="F594" s="35"/>
      <c r="G594" s="35"/>
      <c r="H594" s="41" t="s">
        <v>5688</v>
      </c>
      <c r="I594" s="41"/>
      <c r="J594" s="41" t="s">
        <v>5959</v>
      </c>
      <c r="K594" s="35" t="s">
        <v>58</v>
      </c>
      <c r="L594" s="42" t="s">
        <v>1081</v>
      </c>
      <c r="M594" s="42" t="s">
        <v>38</v>
      </c>
      <c r="N594" s="35" t="s">
        <v>496</v>
      </c>
      <c r="O594" s="41" t="s">
        <v>1301</v>
      </c>
      <c r="P594" s="35" t="s">
        <v>62</v>
      </c>
      <c r="Q594" s="41" t="s">
        <v>5337</v>
      </c>
      <c r="R594" s="41"/>
      <c r="S594" s="43">
        <v>42951</v>
      </c>
      <c r="T594" s="43">
        <v>43038</v>
      </c>
      <c r="U594" s="44">
        <v>43059</v>
      </c>
      <c r="V594" s="45">
        <v>6624590</v>
      </c>
      <c r="W594" s="46" t="s">
        <v>6318</v>
      </c>
      <c r="X594" s="47" t="s">
        <v>6319</v>
      </c>
      <c r="Y594" s="47"/>
      <c r="Z594" s="47"/>
      <c r="AA594" s="47"/>
      <c r="AB594" s="47"/>
      <c r="AC594" s="47"/>
      <c r="AD594" s="47" t="s">
        <v>46</v>
      </c>
      <c r="AE594" s="46" t="s">
        <v>6320</v>
      </c>
      <c r="AF594" s="46"/>
      <c r="AG594" s="48"/>
      <c r="AH594" s="48">
        <v>43088</v>
      </c>
      <c r="AI594" s="49"/>
      <c r="AJ594" s="50">
        <v>43089</v>
      </c>
      <c r="AK594" s="50" t="s">
        <v>6065</v>
      </c>
      <c r="AL594" s="51">
        <v>43087</v>
      </c>
    </row>
    <row r="595" spans="1:38" x14ac:dyDescent="0.15">
      <c r="A595" s="35">
        <v>51697103</v>
      </c>
      <c r="B595" s="40" t="s">
        <v>6321</v>
      </c>
      <c r="C595" s="40" t="s">
        <v>6322</v>
      </c>
      <c r="D595" s="35" t="s">
        <v>6323</v>
      </c>
      <c r="E595" s="35" t="s">
        <v>6324</v>
      </c>
      <c r="F595" s="35"/>
      <c r="G595" s="35"/>
      <c r="H595" s="41" t="s">
        <v>107</v>
      </c>
      <c r="I595" s="41"/>
      <c r="J595" s="41" t="s">
        <v>5959</v>
      </c>
      <c r="K595" s="35" t="s">
        <v>58</v>
      </c>
      <c r="L595" s="42" t="s">
        <v>5610</v>
      </c>
      <c r="M595" s="42" t="s">
        <v>4043</v>
      </c>
      <c r="N595" s="35" t="s">
        <v>5667</v>
      </c>
      <c r="O595" s="41" t="s">
        <v>71</v>
      </c>
      <c r="P595" s="35" t="s">
        <v>72</v>
      </c>
      <c r="Q595" s="41" t="s">
        <v>5337</v>
      </c>
      <c r="R595" s="41"/>
      <c r="S595" s="43">
        <v>42958</v>
      </c>
      <c r="T595" s="43">
        <v>43108</v>
      </c>
      <c r="U595" s="44">
        <v>43122</v>
      </c>
      <c r="V595" s="45">
        <v>6624604</v>
      </c>
      <c r="W595" s="46" t="s">
        <v>6325</v>
      </c>
      <c r="X595" s="47" t="s">
        <v>6326</v>
      </c>
      <c r="Y595" s="47"/>
      <c r="Z595" s="47"/>
      <c r="AA595" s="47"/>
      <c r="AB595" s="47"/>
      <c r="AC595" s="47"/>
      <c r="AD595" s="47" t="s">
        <v>46</v>
      </c>
      <c r="AE595" s="46" t="s">
        <v>6327</v>
      </c>
      <c r="AF595" s="46"/>
      <c r="AG595" s="48">
        <v>43084</v>
      </c>
      <c r="AH595" s="48">
        <v>43095</v>
      </c>
      <c r="AI595" s="49"/>
      <c r="AJ595" s="50">
        <v>43096</v>
      </c>
      <c r="AK595" s="50" t="s">
        <v>6065</v>
      </c>
      <c r="AL595" s="51">
        <v>43094</v>
      </c>
    </row>
    <row r="596" spans="1:38" x14ac:dyDescent="0.15">
      <c r="A596" s="35">
        <v>51637913</v>
      </c>
      <c r="B596" s="40" t="s">
        <v>6328</v>
      </c>
      <c r="C596" s="40" t="s">
        <v>6329</v>
      </c>
      <c r="D596" s="35" t="s">
        <v>6330</v>
      </c>
      <c r="E596" s="35" t="s">
        <v>6331</v>
      </c>
      <c r="F596" s="35" t="s">
        <v>6332</v>
      </c>
      <c r="G596" s="35"/>
      <c r="H596" s="41" t="s">
        <v>332</v>
      </c>
      <c r="I596" s="41"/>
      <c r="J596" s="41" t="s">
        <v>69</v>
      </c>
      <c r="K596" s="35" t="s">
        <v>284</v>
      </c>
      <c r="L596" s="42" t="s">
        <v>59</v>
      </c>
      <c r="M596" s="42" t="s">
        <v>38</v>
      </c>
      <c r="N596" s="35" t="s">
        <v>334</v>
      </c>
      <c r="O596" s="41" t="s">
        <v>437</v>
      </c>
      <c r="P596" s="35" t="s">
        <v>72</v>
      </c>
      <c r="Q596" s="41" t="s">
        <v>5337</v>
      </c>
      <c r="R596" s="41"/>
      <c r="S596" s="43">
        <v>42664</v>
      </c>
      <c r="T596" s="43">
        <v>42702</v>
      </c>
      <c r="U596" s="44">
        <v>42723</v>
      </c>
      <c r="V596" s="45">
        <v>6624379</v>
      </c>
      <c r="W596" s="46" t="s">
        <v>6333</v>
      </c>
      <c r="X596" s="47" t="s">
        <v>6334</v>
      </c>
      <c r="Y596" s="47" t="s">
        <v>579</v>
      </c>
      <c r="Z596" s="47"/>
      <c r="AA596" s="47"/>
      <c r="AB596" s="47"/>
      <c r="AC596" s="47"/>
      <c r="AD596" s="47" t="s">
        <v>46</v>
      </c>
      <c r="AE596" s="46" t="s">
        <v>6335</v>
      </c>
      <c r="AF596" s="46"/>
      <c r="AG596" s="48"/>
      <c r="AH596" s="48">
        <v>43095</v>
      </c>
      <c r="AI596" s="49"/>
      <c r="AJ596" s="50">
        <v>43096</v>
      </c>
      <c r="AK596" s="50" t="s">
        <v>6065</v>
      </c>
      <c r="AL596" s="51">
        <v>43094</v>
      </c>
    </row>
    <row r="597" spans="1:38" x14ac:dyDescent="0.15">
      <c r="A597" s="35">
        <v>51693818</v>
      </c>
      <c r="B597" s="40" t="s">
        <v>6336</v>
      </c>
      <c r="C597" s="40" t="s">
        <v>6337</v>
      </c>
      <c r="D597" s="35" t="s">
        <v>1935</v>
      </c>
      <c r="E597" s="35" t="s">
        <v>6338</v>
      </c>
      <c r="F597" s="35"/>
      <c r="G597" s="35"/>
      <c r="H597" s="41" t="s">
        <v>492</v>
      </c>
      <c r="I597" s="41"/>
      <c r="J597" s="41" t="s">
        <v>4588</v>
      </c>
      <c r="K597" s="35" t="s">
        <v>58</v>
      </c>
      <c r="L597" s="42" t="s">
        <v>59</v>
      </c>
      <c r="M597" s="42" t="s">
        <v>4043</v>
      </c>
      <c r="N597" s="35" t="s">
        <v>6053</v>
      </c>
      <c r="O597" s="41" t="s">
        <v>760</v>
      </c>
      <c r="P597" s="35" t="s">
        <v>62</v>
      </c>
      <c r="Q597" s="41" t="s">
        <v>5337</v>
      </c>
      <c r="R597" s="41"/>
      <c r="S597" s="43">
        <v>42936</v>
      </c>
      <c r="T597" s="43">
        <v>42982</v>
      </c>
      <c r="U597" s="44">
        <v>43003</v>
      </c>
      <c r="V597" s="45">
        <v>6624519</v>
      </c>
      <c r="W597" s="46" t="s">
        <v>6339</v>
      </c>
      <c r="X597" s="47" t="s">
        <v>6340</v>
      </c>
      <c r="Y597" s="47"/>
      <c r="Z597" s="47"/>
      <c r="AA597" s="47"/>
      <c r="AB597" s="47"/>
      <c r="AC597" s="47"/>
      <c r="AD597" s="47" t="s">
        <v>46</v>
      </c>
      <c r="AE597" s="46" t="s">
        <v>6341</v>
      </c>
      <c r="AF597" s="46"/>
      <c r="AG597" s="48">
        <v>43084</v>
      </c>
      <c r="AH597" s="48">
        <v>43095</v>
      </c>
      <c r="AI597" s="49"/>
      <c r="AJ597" s="50">
        <v>43096</v>
      </c>
      <c r="AK597" s="50" t="s">
        <v>6065</v>
      </c>
      <c r="AL597" s="51">
        <v>43094</v>
      </c>
    </row>
    <row r="598" spans="1:38" x14ac:dyDescent="0.15">
      <c r="A598" s="35">
        <v>51698636</v>
      </c>
      <c r="B598" s="40" t="s">
        <v>6342</v>
      </c>
      <c r="C598" s="40" t="s">
        <v>6343</v>
      </c>
      <c r="D598" s="35" t="s">
        <v>3108</v>
      </c>
      <c r="E598" s="35" t="s">
        <v>6344</v>
      </c>
      <c r="F598" s="35"/>
      <c r="G598" s="35"/>
      <c r="H598" s="41" t="s">
        <v>145</v>
      </c>
      <c r="I598" s="41"/>
      <c r="J598" s="41" t="s">
        <v>150</v>
      </c>
      <c r="K598" s="35" t="s">
        <v>58</v>
      </c>
      <c r="L598" s="42" t="s">
        <v>59</v>
      </c>
      <c r="M598" s="42" t="s">
        <v>38</v>
      </c>
      <c r="N598" s="35" t="s">
        <v>92</v>
      </c>
      <c r="O598" s="41" t="s">
        <v>61</v>
      </c>
      <c r="P598" s="35" t="s">
        <v>62</v>
      </c>
      <c r="Q598" s="41" t="s">
        <v>5337</v>
      </c>
      <c r="R598" s="41"/>
      <c r="S598" s="43">
        <v>42971</v>
      </c>
      <c r="T598" s="43">
        <v>43024</v>
      </c>
      <c r="U598" s="44">
        <v>43038</v>
      </c>
      <c r="V598" s="45">
        <v>6624670</v>
      </c>
      <c r="W598" s="46" t="s">
        <v>6345</v>
      </c>
      <c r="X598" s="47" t="s">
        <v>6346</v>
      </c>
      <c r="Y598" s="47"/>
      <c r="Z598" s="47"/>
      <c r="AA598" s="47"/>
      <c r="AB598" s="47"/>
      <c r="AC598" s="47"/>
      <c r="AD598" s="47" t="s">
        <v>4226</v>
      </c>
      <c r="AE598" s="46" t="s">
        <v>6347</v>
      </c>
      <c r="AF598" s="46"/>
      <c r="AG598" s="48"/>
      <c r="AH598" s="48">
        <v>43098</v>
      </c>
      <c r="AI598" s="49"/>
      <c r="AJ598" s="50">
        <v>43101</v>
      </c>
      <c r="AK598" s="50" t="s">
        <v>6348</v>
      </c>
      <c r="AL598" s="51">
        <v>43101</v>
      </c>
    </row>
    <row r="599" spans="1:38" x14ac:dyDescent="0.15">
      <c r="A599" s="35">
        <v>51700483</v>
      </c>
      <c r="B599" s="40" t="s">
        <v>6349</v>
      </c>
      <c r="C599" s="40" t="s">
        <v>6350</v>
      </c>
      <c r="D599" s="35" t="s">
        <v>4668</v>
      </c>
      <c r="E599" s="35" t="s">
        <v>6351</v>
      </c>
      <c r="F599" s="35" t="s">
        <v>6352</v>
      </c>
      <c r="G599" s="35"/>
      <c r="H599" s="41" t="s">
        <v>145</v>
      </c>
      <c r="I599" s="41"/>
      <c r="J599" s="41" t="s">
        <v>150</v>
      </c>
      <c r="K599" s="35" t="s">
        <v>58</v>
      </c>
      <c r="L599" s="42" t="s">
        <v>59</v>
      </c>
      <c r="M599" s="42" t="s">
        <v>38</v>
      </c>
      <c r="N599" s="35" t="s">
        <v>92</v>
      </c>
      <c r="O599" s="41" t="s">
        <v>61</v>
      </c>
      <c r="P599" s="35" t="s">
        <v>62</v>
      </c>
      <c r="Q599" s="41" t="s">
        <v>5337</v>
      </c>
      <c r="R599" s="41"/>
      <c r="S599" s="43">
        <v>42978</v>
      </c>
      <c r="T599" s="43">
        <v>43024</v>
      </c>
      <c r="U599" s="44">
        <v>43038</v>
      </c>
      <c r="V599" s="45">
        <v>6624674</v>
      </c>
      <c r="W599" s="46" t="s">
        <v>6353</v>
      </c>
      <c r="X599" s="47" t="s">
        <v>6354</v>
      </c>
      <c r="Y599" s="47"/>
      <c r="Z599" s="47"/>
      <c r="AA599" s="47"/>
      <c r="AB599" s="47"/>
      <c r="AC599" s="47"/>
      <c r="AD599" s="47" t="s">
        <v>4226</v>
      </c>
      <c r="AE599" s="46" t="s">
        <v>6355</v>
      </c>
      <c r="AF599" s="46"/>
      <c r="AG599" s="48"/>
      <c r="AH599" s="48">
        <v>43103</v>
      </c>
      <c r="AI599" s="49"/>
      <c r="AJ599" s="50">
        <v>43104</v>
      </c>
      <c r="AK599" s="50" t="s">
        <v>6348</v>
      </c>
      <c r="AL599" s="51">
        <v>43101</v>
      </c>
    </row>
    <row r="600" spans="1:38" x14ac:dyDescent="0.15">
      <c r="A600" s="35">
        <v>51696232</v>
      </c>
      <c r="B600" s="40" t="s">
        <v>6356</v>
      </c>
      <c r="C600" s="40" t="s">
        <v>6357</v>
      </c>
      <c r="D600" s="35" t="s">
        <v>6358</v>
      </c>
      <c r="E600" s="35" t="s">
        <v>6359</v>
      </c>
      <c r="F600" s="35"/>
      <c r="G600" s="35"/>
      <c r="H600" s="41" t="s">
        <v>171</v>
      </c>
      <c r="I600" s="41"/>
      <c r="J600" s="41" t="s">
        <v>149</v>
      </c>
      <c r="K600" s="35" t="s">
        <v>58</v>
      </c>
      <c r="L600" s="42" t="s">
        <v>59</v>
      </c>
      <c r="M600" s="42" t="s">
        <v>38</v>
      </c>
      <c r="N600" s="35" t="s">
        <v>378</v>
      </c>
      <c r="O600" s="41" t="s">
        <v>163</v>
      </c>
      <c r="P600" s="35" t="s">
        <v>62</v>
      </c>
      <c r="Q600" s="41" t="s">
        <v>5337</v>
      </c>
      <c r="R600" s="41"/>
      <c r="S600" s="43">
        <v>42951</v>
      </c>
      <c r="T600" s="43">
        <v>43010</v>
      </c>
      <c r="U600" s="44">
        <v>43031</v>
      </c>
      <c r="V600" s="45">
        <v>6624593</v>
      </c>
      <c r="W600" s="46" t="s">
        <v>6360</v>
      </c>
      <c r="X600" s="47" t="s">
        <v>6361</v>
      </c>
      <c r="Y600" s="47"/>
      <c r="Z600" s="47"/>
      <c r="AA600" s="47"/>
      <c r="AB600" s="47"/>
      <c r="AC600" s="47"/>
      <c r="AD600" s="47" t="s">
        <v>46</v>
      </c>
      <c r="AE600" s="46" t="s">
        <v>6362</v>
      </c>
      <c r="AF600" s="46"/>
      <c r="AG600" s="48"/>
      <c r="AH600" s="48">
        <v>43098</v>
      </c>
      <c r="AI600" s="49"/>
      <c r="AJ600" s="50">
        <v>43101</v>
      </c>
      <c r="AK600" s="50" t="s">
        <v>6348</v>
      </c>
      <c r="AL600" s="51">
        <v>43101</v>
      </c>
    </row>
    <row r="601" spans="1:38" x14ac:dyDescent="0.15">
      <c r="A601" s="35">
        <v>51692762</v>
      </c>
      <c r="B601" s="40" t="s">
        <v>6363</v>
      </c>
      <c r="C601" s="40" t="s">
        <v>6364</v>
      </c>
      <c r="D601" s="35" t="s">
        <v>903</v>
      </c>
      <c r="E601" s="35" t="s">
        <v>6069</v>
      </c>
      <c r="F601" s="35"/>
      <c r="G601" s="35"/>
      <c r="H601" s="41" t="s">
        <v>2657</v>
      </c>
      <c r="I601" s="41"/>
      <c r="J601" s="41" t="s">
        <v>2893</v>
      </c>
      <c r="K601" s="35" t="s">
        <v>58</v>
      </c>
      <c r="L601" s="42" t="s">
        <v>59</v>
      </c>
      <c r="M601" s="42" t="s">
        <v>4043</v>
      </c>
      <c r="N601" s="35" t="s">
        <v>5892</v>
      </c>
      <c r="O601" s="41" t="s">
        <v>93</v>
      </c>
      <c r="P601" s="35" t="s">
        <v>72</v>
      </c>
      <c r="Q601" s="41" t="s">
        <v>5337</v>
      </c>
      <c r="R601" s="41"/>
      <c r="S601" s="43">
        <v>42930</v>
      </c>
      <c r="T601" s="43">
        <v>42968</v>
      </c>
      <c r="U601" s="44">
        <v>42982</v>
      </c>
      <c r="V601" s="45">
        <v>6624496</v>
      </c>
      <c r="W601" s="46" t="s">
        <v>6365</v>
      </c>
      <c r="X601" s="47" t="s">
        <v>6366</v>
      </c>
      <c r="Y601" s="47"/>
      <c r="Z601" s="47"/>
      <c r="AA601" s="47"/>
      <c r="AB601" s="47"/>
      <c r="AC601" s="47"/>
      <c r="AD601" s="47" t="s">
        <v>46</v>
      </c>
      <c r="AE601" s="46" t="s">
        <v>6367</v>
      </c>
      <c r="AF601" s="46"/>
      <c r="AG601" s="48">
        <v>43089</v>
      </c>
      <c r="AH601" s="48">
        <v>43103</v>
      </c>
      <c r="AI601" s="49"/>
      <c r="AJ601" s="50">
        <v>43104</v>
      </c>
      <c r="AK601" s="50" t="s">
        <v>6348</v>
      </c>
      <c r="AL601" s="51">
        <v>43101</v>
      </c>
    </row>
    <row r="602" spans="1:38" x14ac:dyDescent="0.15">
      <c r="A602" s="35">
        <v>51703059</v>
      </c>
      <c r="B602" s="40" t="s">
        <v>6368</v>
      </c>
      <c r="C602" s="40" t="s">
        <v>6369</v>
      </c>
      <c r="D602" s="35" t="s">
        <v>6370</v>
      </c>
      <c r="E602" s="35" t="s">
        <v>6371</v>
      </c>
      <c r="F602" s="35" t="s">
        <v>6372</v>
      </c>
      <c r="G602" s="35"/>
      <c r="H602" s="41" t="s">
        <v>2657</v>
      </c>
      <c r="I602" s="41"/>
      <c r="J602" s="41" t="s">
        <v>2893</v>
      </c>
      <c r="K602" s="35" t="s">
        <v>58</v>
      </c>
      <c r="L602" s="42" t="s">
        <v>59</v>
      </c>
      <c r="M602" s="42" t="s">
        <v>4043</v>
      </c>
      <c r="N602" s="35" t="s">
        <v>5667</v>
      </c>
      <c r="O602" s="41" t="s">
        <v>394</v>
      </c>
      <c r="P602" s="35" t="s">
        <v>62</v>
      </c>
      <c r="Q602" s="41" t="s">
        <v>5337</v>
      </c>
      <c r="R602" s="41"/>
      <c r="S602" s="43">
        <v>42999</v>
      </c>
      <c r="T602" s="43">
        <v>43045</v>
      </c>
      <c r="U602" s="44">
        <v>43059</v>
      </c>
      <c r="V602" s="45">
        <v>6624694</v>
      </c>
      <c r="W602" s="46"/>
      <c r="X602" s="47" t="s">
        <v>6373</v>
      </c>
      <c r="Y602" s="47"/>
      <c r="Z602" s="47"/>
      <c r="AA602" s="47"/>
      <c r="AB602" s="47"/>
      <c r="AC602" s="47"/>
      <c r="AD602" s="47" t="s">
        <v>46</v>
      </c>
      <c r="AE602" s="46"/>
      <c r="AF602" s="46"/>
      <c r="AG602" s="48">
        <v>43088</v>
      </c>
      <c r="AH602" s="48">
        <v>43103</v>
      </c>
      <c r="AI602" s="49"/>
      <c r="AJ602" s="50">
        <v>43104</v>
      </c>
      <c r="AK602" s="50" t="s">
        <v>6348</v>
      </c>
      <c r="AL602" s="51">
        <v>43101</v>
      </c>
    </row>
    <row r="603" spans="1:38" x14ac:dyDescent="0.15">
      <c r="A603" s="35">
        <v>51703004</v>
      </c>
      <c r="B603" s="40" t="s">
        <v>6374</v>
      </c>
      <c r="C603" s="40" t="s">
        <v>6375</v>
      </c>
      <c r="D603" s="35" t="s">
        <v>6376</v>
      </c>
      <c r="E603" s="35" t="s">
        <v>6377</v>
      </c>
      <c r="F603" s="35" t="s">
        <v>6378</v>
      </c>
      <c r="G603" s="35"/>
      <c r="H603" s="41" t="s">
        <v>2598</v>
      </c>
      <c r="I603" s="41"/>
      <c r="J603" s="41" t="s">
        <v>2893</v>
      </c>
      <c r="K603" s="35" t="s">
        <v>58</v>
      </c>
      <c r="L603" s="42" t="s">
        <v>59</v>
      </c>
      <c r="M603" s="42" t="s">
        <v>4043</v>
      </c>
      <c r="N603" s="35" t="s">
        <v>5667</v>
      </c>
      <c r="O603" s="41" t="s">
        <v>394</v>
      </c>
      <c r="P603" s="35" t="s">
        <v>62</v>
      </c>
      <c r="Q603" s="41" t="s">
        <v>5337</v>
      </c>
      <c r="R603" s="41"/>
      <c r="S603" s="43">
        <v>42999</v>
      </c>
      <c r="T603" s="43">
        <v>43045</v>
      </c>
      <c r="U603" s="44">
        <v>43059</v>
      </c>
      <c r="V603" s="45">
        <v>6624689</v>
      </c>
      <c r="W603" s="46"/>
      <c r="X603" s="47" t="s">
        <v>6379</v>
      </c>
      <c r="Y603" s="47"/>
      <c r="Z603" s="47"/>
      <c r="AA603" s="47"/>
      <c r="AB603" s="47"/>
      <c r="AC603" s="47"/>
      <c r="AD603" s="47" t="s">
        <v>46</v>
      </c>
      <c r="AE603" s="46"/>
      <c r="AF603" s="46"/>
      <c r="AG603" s="48">
        <v>43087</v>
      </c>
      <c r="AH603" s="48">
        <v>43103</v>
      </c>
      <c r="AI603" s="49"/>
      <c r="AJ603" s="50">
        <v>43104</v>
      </c>
      <c r="AK603" s="50" t="s">
        <v>6348</v>
      </c>
      <c r="AL603" s="51">
        <v>43101</v>
      </c>
    </row>
    <row r="604" spans="1:38" x14ac:dyDescent="0.15">
      <c r="A604" s="35">
        <v>51695424</v>
      </c>
      <c r="B604" s="40" t="s">
        <v>6380</v>
      </c>
      <c r="C604" s="40" t="s">
        <v>6381</v>
      </c>
      <c r="D604" s="35" t="s">
        <v>6382</v>
      </c>
      <c r="E604" s="35" t="s">
        <v>6383</v>
      </c>
      <c r="F604" s="35"/>
      <c r="G604" s="35"/>
      <c r="H604" s="41" t="s">
        <v>2598</v>
      </c>
      <c r="I604" s="41"/>
      <c r="J604" s="41" t="s">
        <v>2893</v>
      </c>
      <c r="K604" s="35" t="s">
        <v>58</v>
      </c>
      <c r="L604" s="42" t="s">
        <v>59</v>
      </c>
      <c r="M604" s="42" t="s">
        <v>38</v>
      </c>
      <c r="N604" s="35" t="s">
        <v>5892</v>
      </c>
      <c r="O604" s="41" t="s">
        <v>163</v>
      </c>
      <c r="P604" s="35" t="s">
        <v>72</v>
      </c>
      <c r="Q604" s="41" t="s">
        <v>5337</v>
      </c>
      <c r="R604" s="41"/>
      <c r="S604" s="43">
        <v>42947</v>
      </c>
      <c r="T604" s="43">
        <v>42989</v>
      </c>
      <c r="U604" s="44">
        <v>43010</v>
      </c>
      <c r="V604" s="45">
        <v>6624527</v>
      </c>
      <c r="W604" s="46" t="s">
        <v>6384</v>
      </c>
      <c r="X604" s="47" t="s">
        <v>6385</v>
      </c>
      <c r="Y604" s="47"/>
      <c r="Z604" s="47"/>
      <c r="AA604" s="47"/>
      <c r="AB604" s="47"/>
      <c r="AC604" s="47"/>
      <c r="AD604" s="47" t="s">
        <v>46</v>
      </c>
      <c r="AE604" s="46" t="s">
        <v>6386</v>
      </c>
      <c r="AF604" s="46"/>
      <c r="AG604" s="48"/>
      <c r="AH604" s="48">
        <v>43103</v>
      </c>
      <c r="AI604" s="49"/>
      <c r="AJ604" s="50">
        <v>43104</v>
      </c>
      <c r="AK604" s="50" t="s">
        <v>6348</v>
      </c>
      <c r="AL604" s="51">
        <v>43101</v>
      </c>
    </row>
    <row r="605" spans="1:38" x14ac:dyDescent="0.15">
      <c r="A605" s="35">
        <v>51695615</v>
      </c>
      <c r="B605" s="40" t="s">
        <v>6387</v>
      </c>
      <c r="C605" s="40" t="s">
        <v>6388</v>
      </c>
      <c r="D605" s="35" t="s">
        <v>922</v>
      </c>
      <c r="E605" s="35" t="s">
        <v>1735</v>
      </c>
      <c r="F605" s="35"/>
      <c r="G605" s="35"/>
      <c r="H605" s="41" t="s">
        <v>2598</v>
      </c>
      <c r="I605" s="41"/>
      <c r="J605" s="41" t="s">
        <v>2893</v>
      </c>
      <c r="K605" s="35" t="s">
        <v>58</v>
      </c>
      <c r="L605" s="42" t="s">
        <v>59</v>
      </c>
      <c r="M605" s="42" t="s">
        <v>4043</v>
      </c>
      <c r="N605" s="35" t="s">
        <v>5892</v>
      </c>
      <c r="O605" s="41" t="s">
        <v>163</v>
      </c>
      <c r="P605" s="35" t="s">
        <v>72</v>
      </c>
      <c r="Q605" s="41" t="s">
        <v>5337</v>
      </c>
      <c r="R605" s="41"/>
      <c r="S605" s="43">
        <v>42948</v>
      </c>
      <c r="T605" s="43">
        <v>42989</v>
      </c>
      <c r="U605" s="44">
        <v>43010</v>
      </c>
      <c r="V605" s="45">
        <v>6624536</v>
      </c>
      <c r="W605" s="46" t="s">
        <v>6389</v>
      </c>
      <c r="X605" s="47" t="s">
        <v>6390</v>
      </c>
      <c r="Y605" s="47"/>
      <c r="Z605" s="47"/>
      <c r="AA605" s="47"/>
      <c r="AB605" s="47"/>
      <c r="AC605" s="47"/>
      <c r="AD605" s="47" t="s">
        <v>46</v>
      </c>
      <c r="AE605" s="46" t="s">
        <v>6391</v>
      </c>
      <c r="AF605" s="46"/>
      <c r="AG605" s="48">
        <v>43089</v>
      </c>
      <c r="AH605" s="48">
        <v>43103</v>
      </c>
      <c r="AI605" s="49"/>
      <c r="AJ605" s="50">
        <v>43104</v>
      </c>
      <c r="AK605" s="50" t="s">
        <v>6348</v>
      </c>
      <c r="AL605" s="51">
        <v>43101</v>
      </c>
    </row>
    <row r="606" spans="1:38" x14ac:dyDescent="0.15">
      <c r="A606" s="35">
        <v>51559934</v>
      </c>
      <c r="B606" s="40" t="s">
        <v>6392</v>
      </c>
      <c r="C606" s="40" t="s">
        <v>6393</v>
      </c>
      <c r="D606" s="35" t="s">
        <v>702</v>
      </c>
      <c r="E606" s="35" t="s">
        <v>4376</v>
      </c>
      <c r="F606" s="35"/>
      <c r="G606" s="35"/>
      <c r="H606" s="41" t="s">
        <v>4588</v>
      </c>
      <c r="I606" s="41"/>
      <c r="J606" s="41" t="s">
        <v>4588</v>
      </c>
      <c r="K606" s="35" t="s">
        <v>58</v>
      </c>
      <c r="L606" s="42" t="s">
        <v>37</v>
      </c>
      <c r="M606" s="42" t="s">
        <v>4043</v>
      </c>
      <c r="N606" s="35" t="s">
        <v>496</v>
      </c>
      <c r="O606" s="41" t="s">
        <v>71</v>
      </c>
      <c r="P606" s="35" t="s">
        <v>62</v>
      </c>
      <c r="Q606" s="41" t="s">
        <v>5337</v>
      </c>
      <c r="R606" s="41"/>
      <c r="S606" s="43">
        <v>42095</v>
      </c>
      <c r="T606" s="43"/>
      <c r="U606" s="44">
        <v>42205</v>
      </c>
      <c r="V606" s="45">
        <v>6634133</v>
      </c>
      <c r="W606" s="46" t="s">
        <v>6394</v>
      </c>
      <c r="X606" s="47" t="s">
        <v>6395</v>
      </c>
      <c r="Y606" s="47">
        <v>12136</v>
      </c>
      <c r="Z606" s="47"/>
      <c r="AA606" s="47"/>
      <c r="AB606" s="47"/>
      <c r="AC606" s="47"/>
      <c r="AD606" s="47" t="s">
        <v>46</v>
      </c>
      <c r="AE606" s="46" t="s">
        <v>6396</v>
      </c>
      <c r="AF606" s="46" t="s">
        <v>6397</v>
      </c>
      <c r="AG606" s="48">
        <v>43074</v>
      </c>
      <c r="AH606" s="48">
        <v>43103</v>
      </c>
      <c r="AI606" s="49" t="s">
        <v>6398</v>
      </c>
      <c r="AJ606" s="50">
        <v>43104</v>
      </c>
      <c r="AK606" s="50" t="s">
        <v>6348</v>
      </c>
      <c r="AL606" s="51">
        <v>43101</v>
      </c>
    </row>
    <row r="607" spans="1:38" x14ac:dyDescent="0.15">
      <c r="A607" s="35">
        <v>51624282</v>
      </c>
      <c r="B607" s="40" t="s">
        <v>6399</v>
      </c>
      <c r="C607" s="40" t="s">
        <v>6400</v>
      </c>
      <c r="D607" s="35" t="s">
        <v>6401</v>
      </c>
      <c r="E607" s="35" t="s">
        <v>6402</v>
      </c>
      <c r="F607" s="35" t="s">
        <v>6403</v>
      </c>
      <c r="G607" s="35"/>
      <c r="H607" s="41" t="s">
        <v>47</v>
      </c>
      <c r="I607" s="41"/>
      <c r="J607" s="41" t="s">
        <v>5616</v>
      </c>
      <c r="K607" s="35" t="s">
        <v>305</v>
      </c>
      <c r="L607" s="42" t="s">
        <v>37</v>
      </c>
      <c r="M607" s="42" t="s">
        <v>4043</v>
      </c>
      <c r="N607" s="35" t="s">
        <v>39</v>
      </c>
      <c r="O607" s="41"/>
      <c r="P607" s="35" t="s">
        <v>39</v>
      </c>
      <c r="Q607" s="41" t="s">
        <v>5337</v>
      </c>
      <c r="R607" s="41"/>
      <c r="S607" s="43">
        <v>42590</v>
      </c>
      <c r="T607" s="43"/>
      <c r="U607" s="44"/>
      <c r="V607" s="45">
        <v>6624370</v>
      </c>
      <c r="W607" s="46" t="s">
        <v>6404</v>
      </c>
      <c r="X607" s="47" t="s">
        <v>6405</v>
      </c>
      <c r="Y607" s="47" t="s">
        <v>579</v>
      </c>
      <c r="Z607" s="47"/>
      <c r="AA607" s="47"/>
      <c r="AB607" s="47"/>
      <c r="AC607" s="47"/>
      <c r="AD607" s="47" t="s">
        <v>46</v>
      </c>
      <c r="AE607" s="46" t="s">
        <v>6406</v>
      </c>
      <c r="AF607" s="46" t="s">
        <v>6407</v>
      </c>
      <c r="AG607" s="48">
        <v>43089</v>
      </c>
      <c r="AH607" s="48">
        <v>43103</v>
      </c>
      <c r="AI607" s="49"/>
      <c r="AJ607" s="50">
        <v>43104</v>
      </c>
      <c r="AK607" s="50" t="s">
        <v>6348</v>
      </c>
      <c r="AL607" s="51">
        <v>43101</v>
      </c>
    </row>
    <row r="608" spans="1:38" x14ac:dyDescent="0.15">
      <c r="A608" s="35">
        <v>51699647</v>
      </c>
      <c r="B608" s="40" t="s">
        <v>6408</v>
      </c>
      <c r="C608" s="40" t="s">
        <v>6409</v>
      </c>
      <c r="D608" s="35" t="s">
        <v>6410</v>
      </c>
      <c r="E608" s="35" t="s">
        <v>6411</v>
      </c>
      <c r="F608" s="35" t="s">
        <v>6412</v>
      </c>
      <c r="G608" s="35"/>
      <c r="H608" s="41" t="s">
        <v>3509</v>
      </c>
      <c r="I608" s="41"/>
      <c r="J608" s="41" t="s">
        <v>150</v>
      </c>
      <c r="K608" s="35" t="s">
        <v>58</v>
      </c>
      <c r="L608" s="42" t="s">
        <v>59</v>
      </c>
      <c r="M608" s="42" t="s">
        <v>38</v>
      </c>
      <c r="N608" s="35" t="s">
        <v>3110</v>
      </c>
      <c r="O608" s="41" t="s">
        <v>315</v>
      </c>
      <c r="P608" s="35" t="s">
        <v>72</v>
      </c>
      <c r="Q608" s="41" t="s">
        <v>5337</v>
      </c>
      <c r="R608" s="41"/>
      <c r="S608" s="43">
        <v>42972</v>
      </c>
      <c r="T608" s="43">
        <v>43017</v>
      </c>
      <c r="U608" s="44">
        <v>43033</v>
      </c>
      <c r="V608" s="45">
        <v>6624629</v>
      </c>
      <c r="W608" s="46" t="s">
        <v>6413</v>
      </c>
      <c r="X608" s="47" t="s">
        <v>6414</v>
      </c>
      <c r="Y608" s="47"/>
      <c r="Z608" s="47"/>
      <c r="AA608" s="47"/>
      <c r="AB608" s="47"/>
      <c r="AC608" s="47"/>
      <c r="AD608" s="47" t="s">
        <v>4226</v>
      </c>
      <c r="AE608" s="46" t="s">
        <v>6415</v>
      </c>
      <c r="AF608" s="46"/>
      <c r="AG608" s="48"/>
      <c r="AH608" s="48">
        <v>43105</v>
      </c>
      <c r="AI608" s="49"/>
      <c r="AJ608" s="50">
        <v>43108</v>
      </c>
      <c r="AK608" s="50" t="s">
        <v>6348</v>
      </c>
      <c r="AL608" s="51">
        <v>43108</v>
      </c>
    </row>
    <row r="609" spans="1:38" x14ac:dyDescent="0.15">
      <c r="A609" s="35">
        <v>51612134</v>
      </c>
      <c r="B609" s="40" t="s">
        <v>6416</v>
      </c>
      <c r="C609" s="40" t="s">
        <v>6417</v>
      </c>
      <c r="D609" s="35" t="s">
        <v>6418</v>
      </c>
      <c r="E609" s="35" t="s">
        <v>2063</v>
      </c>
      <c r="F609" s="35"/>
      <c r="G609" s="35"/>
      <c r="H609" s="41" t="s">
        <v>2704</v>
      </c>
      <c r="I609" s="41"/>
      <c r="J609" s="41" t="s">
        <v>5878</v>
      </c>
      <c r="K609" s="35" t="s">
        <v>284</v>
      </c>
      <c r="L609" s="42" t="s">
        <v>59</v>
      </c>
      <c r="M609" s="42" t="s">
        <v>38</v>
      </c>
      <c r="N609" s="35" t="s">
        <v>151</v>
      </c>
      <c r="O609" s="41" t="s">
        <v>437</v>
      </c>
      <c r="P609" s="35" t="s">
        <v>62</v>
      </c>
      <c r="Q609" s="41" t="s">
        <v>5337</v>
      </c>
      <c r="R609" s="41"/>
      <c r="S609" s="43">
        <v>42508</v>
      </c>
      <c r="T609" s="43">
        <v>42562</v>
      </c>
      <c r="U609" s="44">
        <v>42583</v>
      </c>
      <c r="V609" s="45">
        <v>6624304</v>
      </c>
      <c r="W609" s="46" t="s">
        <v>6419</v>
      </c>
      <c r="X609" s="47" t="s">
        <v>6420</v>
      </c>
      <c r="Y609" s="47">
        <v>69120</v>
      </c>
      <c r="Z609" s="47"/>
      <c r="AA609" s="47"/>
      <c r="AB609" s="47"/>
      <c r="AC609" s="47"/>
      <c r="AD609" s="47" t="s">
        <v>46</v>
      </c>
      <c r="AE609" s="46" t="s">
        <v>6421</v>
      </c>
      <c r="AF609" s="46"/>
      <c r="AG609" s="48"/>
      <c r="AH609" s="48">
        <v>43109</v>
      </c>
      <c r="AI609" s="49"/>
      <c r="AJ609" s="50">
        <v>43110</v>
      </c>
      <c r="AK609" s="50" t="s">
        <v>6348</v>
      </c>
      <c r="AL609" s="51">
        <v>43108</v>
      </c>
    </row>
    <row r="610" spans="1:38" x14ac:dyDescent="0.15">
      <c r="A610" s="35">
        <v>51599012</v>
      </c>
      <c r="B610" s="40" t="s">
        <v>6422</v>
      </c>
      <c r="C610" s="40" t="s">
        <v>6423</v>
      </c>
      <c r="D610" s="35" t="s">
        <v>6424</v>
      </c>
      <c r="E610" s="35" t="s">
        <v>6425</v>
      </c>
      <c r="F610" s="35"/>
      <c r="G610" s="35"/>
      <c r="H610" s="41" t="s">
        <v>2704</v>
      </c>
      <c r="I610" s="41"/>
      <c r="J610" s="41" t="s">
        <v>5878</v>
      </c>
      <c r="K610" s="35" t="s">
        <v>284</v>
      </c>
      <c r="L610" s="42" t="s">
        <v>59</v>
      </c>
      <c r="M610" s="42" t="s">
        <v>38</v>
      </c>
      <c r="N610" s="35" t="s">
        <v>151</v>
      </c>
      <c r="O610" s="41" t="s">
        <v>361</v>
      </c>
      <c r="P610" s="35" t="s">
        <v>62</v>
      </c>
      <c r="Q610" s="41" t="s">
        <v>5337</v>
      </c>
      <c r="R610" s="41"/>
      <c r="S610" s="43">
        <v>42432</v>
      </c>
      <c r="T610" s="43">
        <v>42485</v>
      </c>
      <c r="U610" s="44">
        <v>42506</v>
      </c>
      <c r="V610" s="45">
        <v>6624154</v>
      </c>
      <c r="W610" s="46" t="s">
        <v>6426</v>
      </c>
      <c r="X610" s="47" t="s">
        <v>6427</v>
      </c>
      <c r="Y610" s="47">
        <v>69098</v>
      </c>
      <c r="Z610" s="47"/>
      <c r="AA610" s="47"/>
      <c r="AB610" s="47"/>
      <c r="AC610" s="47"/>
      <c r="AD610" s="47" t="s">
        <v>46</v>
      </c>
      <c r="AE610" s="46" t="s">
        <v>6428</v>
      </c>
      <c r="AF610" s="46"/>
      <c r="AG610" s="48"/>
      <c r="AH610" s="48">
        <v>43109</v>
      </c>
      <c r="AI610" s="49"/>
      <c r="AJ610" s="50">
        <v>43110</v>
      </c>
      <c r="AK610" s="50" t="s">
        <v>6348</v>
      </c>
      <c r="AL610" s="51">
        <v>43108</v>
      </c>
    </row>
    <row r="611" spans="1:38" x14ac:dyDescent="0.15">
      <c r="A611" s="35">
        <v>51705706</v>
      </c>
      <c r="B611" s="40" t="s">
        <v>6429</v>
      </c>
      <c r="C611" s="40" t="s">
        <v>6430</v>
      </c>
      <c r="D611" s="35" t="s">
        <v>6431</v>
      </c>
      <c r="E611" s="35" t="s">
        <v>6432</v>
      </c>
      <c r="F611" s="35"/>
      <c r="G611" s="35"/>
      <c r="H611" s="41" t="s">
        <v>6433</v>
      </c>
      <c r="I611" s="41"/>
      <c r="J611" s="41" t="s">
        <v>5878</v>
      </c>
      <c r="K611" s="35" t="s">
        <v>58</v>
      </c>
      <c r="L611" s="42" t="s">
        <v>59</v>
      </c>
      <c r="M611" s="42" t="s">
        <v>4043</v>
      </c>
      <c r="N611" s="35" t="s">
        <v>151</v>
      </c>
      <c r="O611" s="41" t="s">
        <v>295</v>
      </c>
      <c r="P611" s="35" t="s">
        <v>62</v>
      </c>
      <c r="Q611" s="41" t="s">
        <v>5337</v>
      </c>
      <c r="R611" s="41"/>
      <c r="S611" s="43">
        <v>43017</v>
      </c>
      <c r="T611" s="43">
        <v>43059</v>
      </c>
      <c r="U611" s="44">
        <v>43080</v>
      </c>
      <c r="V611" s="45">
        <v>6624708</v>
      </c>
      <c r="W611" s="46"/>
      <c r="X611" s="47" t="s">
        <v>6434</v>
      </c>
      <c r="Y611" s="47"/>
      <c r="Z611" s="47"/>
      <c r="AA611" s="47"/>
      <c r="AB611" s="47"/>
      <c r="AC611" s="47"/>
      <c r="AD611" s="47" t="s">
        <v>46</v>
      </c>
      <c r="AE611" s="46"/>
      <c r="AF611" s="46"/>
      <c r="AG611" s="48">
        <v>43088</v>
      </c>
      <c r="AH611" s="48">
        <v>43103</v>
      </c>
      <c r="AI611" s="49"/>
      <c r="AJ611" s="50">
        <v>43104</v>
      </c>
      <c r="AK611" s="50" t="s">
        <v>6348</v>
      </c>
      <c r="AL611" s="51">
        <v>43101</v>
      </c>
    </row>
    <row r="612" spans="1:38" x14ac:dyDescent="0.15">
      <c r="A612" s="35">
        <v>51696230</v>
      </c>
      <c r="B612" s="40" t="s">
        <v>6435</v>
      </c>
      <c r="C612" s="40" t="s">
        <v>6436</v>
      </c>
      <c r="D612" s="35" t="s">
        <v>6437</v>
      </c>
      <c r="E612" s="35" t="s">
        <v>6438</v>
      </c>
      <c r="F612" s="35"/>
      <c r="G612" s="35"/>
      <c r="H612" s="41" t="s">
        <v>171</v>
      </c>
      <c r="I612" s="41"/>
      <c r="J612" s="41" t="s">
        <v>149</v>
      </c>
      <c r="K612" s="35" t="s">
        <v>58</v>
      </c>
      <c r="L612" s="42" t="s">
        <v>59</v>
      </c>
      <c r="M612" s="42" t="s">
        <v>38</v>
      </c>
      <c r="N612" s="35" t="s">
        <v>378</v>
      </c>
      <c r="O612" s="41" t="s">
        <v>163</v>
      </c>
      <c r="P612" s="35" t="s">
        <v>62</v>
      </c>
      <c r="Q612" s="41" t="s">
        <v>5337</v>
      </c>
      <c r="R612" s="41"/>
      <c r="S612" s="43">
        <v>42951</v>
      </c>
      <c r="T612" s="43">
        <v>43010</v>
      </c>
      <c r="U612" s="44">
        <v>43031</v>
      </c>
      <c r="V612" s="45">
        <v>6624591</v>
      </c>
      <c r="W612" s="46" t="s">
        <v>6439</v>
      </c>
      <c r="X612" s="47" t="s">
        <v>6440</v>
      </c>
      <c r="Y612" s="47"/>
      <c r="Z612" s="47"/>
      <c r="AA612" s="47"/>
      <c r="AB612" s="47"/>
      <c r="AC612" s="47"/>
      <c r="AD612" s="47" t="s">
        <v>46</v>
      </c>
      <c r="AE612" s="46" t="s">
        <v>6441</v>
      </c>
      <c r="AF612" s="46"/>
      <c r="AG612" s="48"/>
      <c r="AH612" s="48">
        <v>43105</v>
      </c>
      <c r="AI612" s="49"/>
      <c r="AJ612" s="50">
        <v>43108</v>
      </c>
      <c r="AK612" s="50" t="s">
        <v>6348</v>
      </c>
      <c r="AL612" s="51">
        <v>43108</v>
      </c>
    </row>
    <row r="613" spans="1:38" x14ac:dyDescent="0.15">
      <c r="A613" s="35">
        <v>51704856</v>
      </c>
      <c r="B613" s="40" t="s">
        <v>6442</v>
      </c>
      <c r="C613" s="40" t="s">
        <v>6443</v>
      </c>
      <c r="D613" s="35" t="s">
        <v>6444</v>
      </c>
      <c r="E613" s="35" t="s">
        <v>6445</v>
      </c>
      <c r="F613" s="35" t="s">
        <v>1943</v>
      </c>
      <c r="G613" s="35"/>
      <c r="H613" s="41" t="s">
        <v>107</v>
      </c>
      <c r="I613" s="41"/>
      <c r="J613" s="41" t="s">
        <v>5959</v>
      </c>
      <c r="K613" s="35" t="s">
        <v>58</v>
      </c>
      <c r="L613" s="42" t="s">
        <v>5610</v>
      </c>
      <c r="M613" s="42" t="s">
        <v>4043</v>
      </c>
      <c r="N613" s="35" t="s">
        <v>5667</v>
      </c>
      <c r="O613" s="41" t="s">
        <v>71</v>
      </c>
      <c r="P613" s="35" t="s">
        <v>62</v>
      </c>
      <c r="Q613" s="41" t="s">
        <v>5337</v>
      </c>
      <c r="R613" s="41"/>
      <c r="S613" s="43">
        <v>43013</v>
      </c>
      <c r="T613" s="43">
        <v>43103</v>
      </c>
      <c r="U613" s="44">
        <v>43110</v>
      </c>
      <c r="V613" s="45">
        <v>6624705</v>
      </c>
      <c r="W613" s="46" t="s">
        <v>6446</v>
      </c>
      <c r="X613" s="47" t="s">
        <v>6447</v>
      </c>
      <c r="Y613" s="47"/>
      <c r="Z613" s="47"/>
      <c r="AA613" s="47"/>
      <c r="AB613" s="47"/>
      <c r="AC613" s="47"/>
      <c r="AD613" s="47" t="s">
        <v>46</v>
      </c>
      <c r="AE613" s="46"/>
      <c r="AF613" s="46"/>
      <c r="AG613" s="48">
        <v>43097</v>
      </c>
      <c r="AH613" s="48">
        <v>43109</v>
      </c>
      <c r="AI613" s="49"/>
      <c r="AJ613" s="50">
        <v>43110</v>
      </c>
      <c r="AK613" s="50" t="s">
        <v>6348</v>
      </c>
      <c r="AL613" s="51">
        <v>43108</v>
      </c>
    </row>
    <row r="614" spans="1:38" x14ac:dyDescent="0.15">
      <c r="A614" s="35">
        <v>51694198</v>
      </c>
      <c r="B614" s="40" t="s">
        <v>6448</v>
      </c>
      <c r="C614" s="40" t="s">
        <v>6449</v>
      </c>
      <c r="D614" s="35" t="s">
        <v>6450</v>
      </c>
      <c r="E614" s="35" t="s">
        <v>6451</v>
      </c>
      <c r="F614" s="35"/>
      <c r="G614" s="35"/>
      <c r="H614" s="41" t="s">
        <v>851</v>
      </c>
      <c r="I614" s="41"/>
      <c r="J614" s="41" t="s">
        <v>149</v>
      </c>
      <c r="K614" s="35" t="s">
        <v>58</v>
      </c>
      <c r="L614" s="42" t="s">
        <v>59</v>
      </c>
      <c r="M614" s="42" t="s">
        <v>4043</v>
      </c>
      <c r="N614" s="35" t="s">
        <v>378</v>
      </c>
      <c r="O614" s="41" t="s">
        <v>93</v>
      </c>
      <c r="P614" s="35" t="s">
        <v>62</v>
      </c>
      <c r="Q614" s="41" t="s">
        <v>5337</v>
      </c>
      <c r="R614" s="41"/>
      <c r="S614" s="43">
        <v>42940</v>
      </c>
      <c r="T614" s="43">
        <v>42990</v>
      </c>
      <c r="U614" s="44">
        <v>43010</v>
      </c>
      <c r="V614" s="45">
        <v>6624550</v>
      </c>
      <c r="W614" s="46" t="s">
        <v>6452</v>
      </c>
      <c r="X614" s="47" t="s">
        <v>6453</v>
      </c>
      <c r="Y614" s="47"/>
      <c r="Z614" s="47"/>
      <c r="AA614" s="47"/>
      <c r="AB614" s="47"/>
      <c r="AC614" s="47"/>
      <c r="AD614" s="47" t="s">
        <v>46</v>
      </c>
      <c r="AE614" s="46" t="s">
        <v>6454</v>
      </c>
      <c r="AF614" s="46"/>
      <c r="AG614" s="48"/>
      <c r="AH614" s="48">
        <v>43109</v>
      </c>
      <c r="AI614" s="49"/>
      <c r="AJ614" s="50">
        <v>43110</v>
      </c>
      <c r="AK614" s="50" t="s">
        <v>6348</v>
      </c>
      <c r="AL614" s="51">
        <v>43108</v>
      </c>
    </row>
    <row r="615" spans="1:38" x14ac:dyDescent="0.15">
      <c r="A615" s="35">
        <v>51694200</v>
      </c>
      <c r="B615" s="40" t="s">
        <v>6455</v>
      </c>
      <c r="C615" s="40" t="s">
        <v>6456</v>
      </c>
      <c r="D615" s="35" t="s">
        <v>4472</v>
      </c>
      <c r="E615" s="35" t="s">
        <v>6457</v>
      </c>
      <c r="F615" s="35"/>
      <c r="G615" s="35"/>
      <c r="H615" s="41" t="s">
        <v>171</v>
      </c>
      <c r="I615" s="41"/>
      <c r="J615" s="41" t="s">
        <v>149</v>
      </c>
      <c r="K615" s="35" t="s">
        <v>58</v>
      </c>
      <c r="L615" s="42" t="s">
        <v>59</v>
      </c>
      <c r="M615" s="42" t="s">
        <v>4043</v>
      </c>
      <c r="N615" s="35" t="s">
        <v>378</v>
      </c>
      <c r="O615" s="41" t="s">
        <v>93</v>
      </c>
      <c r="P615" s="35" t="s">
        <v>62</v>
      </c>
      <c r="Q615" s="41" t="s">
        <v>5337</v>
      </c>
      <c r="R615" s="41"/>
      <c r="S615" s="43">
        <v>42940</v>
      </c>
      <c r="T615" s="43">
        <v>42990</v>
      </c>
      <c r="U615" s="44">
        <v>43010</v>
      </c>
      <c r="V615" s="45">
        <v>6624552</v>
      </c>
      <c r="W615" s="46" t="s">
        <v>6458</v>
      </c>
      <c r="X615" s="47" t="s">
        <v>6459</v>
      </c>
      <c r="Y615" s="47"/>
      <c r="Z615" s="47"/>
      <c r="AA615" s="47"/>
      <c r="AB615" s="47"/>
      <c r="AC615" s="47"/>
      <c r="AD615" s="47" t="s">
        <v>46</v>
      </c>
      <c r="AE615" s="46" t="s">
        <v>6460</v>
      </c>
      <c r="AF615" s="46"/>
      <c r="AG615" s="48">
        <v>43097</v>
      </c>
      <c r="AH615" s="48">
        <v>43109</v>
      </c>
      <c r="AI615" s="49"/>
      <c r="AJ615" s="50">
        <v>43110</v>
      </c>
      <c r="AK615" s="50" t="s">
        <v>6348</v>
      </c>
      <c r="AL615" s="51">
        <v>43108</v>
      </c>
    </row>
    <row r="616" spans="1:38" x14ac:dyDescent="0.15">
      <c r="A616" s="35">
        <v>51704402</v>
      </c>
      <c r="B616" s="40" t="s">
        <v>6461</v>
      </c>
      <c r="C616" s="40" t="s">
        <v>6462</v>
      </c>
      <c r="D616" s="35" t="s">
        <v>6463</v>
      </c>
      <c r="E616" s="35" t="s">
        <v>6464</v>
      </c>
      <c r="F616" s="35"/>
      <c r="G616" s="35"/>
      <c r="H616" s="41" t="s">
        <v>65</v>
      </c>
      <c r="I616" s="41"/>
      <c r="J616" s="41" t="s">
        <v>150</v>
      </c>
      <c r="K616" s="35" t="s">
        <v>58</v>
      </c>
      <c r="L616" s="42" t="s">
        <v>59</v>
      </c>
      <c r="M616" s="42" t="s">
        <v>4043</v>
      </c>
      <c r="N616" s="35" t="s">
        <v>162</v>
      </c>
      <c r="O616" s="41" t="s">
        <v>315</v>
      </c>
      <c r="P616" s="35" t="s">
        <v>72</v>
      </c>
      <c r="Q616" s="41" t="s">
        <v>5337</v>
      </c>
      <c r="R616" s="41"/>
      <c r="S616" s="43">
        <v>43011</v>
      </c>
      <c r="T616" s="43">
        <v>43045</v>
      </c>
      <c r="U616" s="44">
        <v>43059</v>
      </c>
      <c r="V616" s="45">
        <v>6624703</v>
      </c>
      <c r="W616" s="46" t="s">
        <v>6465</v>
      </c>
      <c r="X616" s="47" t="s">
        <v>6466</v>
      </c>
      <c r="Y616" s="47"/>
      <c r="Z616" s="47"/>
      <c r="AA616" s="47"/>
      <c r="AB616" s="47"/>
      <c r="AC616" s="47"/>
      <c r="AD616" s="47" t="s">
        <v>4226</v>
      </c>
      <c r="AE616" s="46" t="s">
        <v>6467</v>
      </c>
      <c r="AF616" s="46"/>
      <c r="AG616" s="48">
        <v>43098</v>
      </c>
      <c r="AH616" s="48">
        <v>43109</v>
      </c>
      <c r="AI616" s="49"/>
      <c r="AJ616" s="50">
        <v>43110</v>
      </c>
      <c r="AK616" s="50" t="s">
        <v>6348</v>
      </c>
      <c r="AL616" s="51">
        <v>43108</v>
      </c>
    </row>
    <row r="617" spans="1:38" x14ac:dyDescent="0.15">
      <c r="A617" s="35">
        <v>51695614</v>
      </c>
      <c r="B617" s="40" t="s">
        <v>6468</v>
      </c>
      <c r="C617" s="40" t="s">
        <v>6469</v>
      </c>
      <c r="D617" s="35" t="s">
        <v>6470</v>
      </c>
      <c r="E617" s="35" t="s">
        <v>6471</v>
      </c>
      <c r="F617" s="35"/>
      <c r="G617" s="35"/>
      <c r="H617" s="41" t="s">
        <v>492</v>
      </c>
      <c r="I617" s="41"/>
      <c r="J617" s="41" t="s">
        <v>4588</v>
      </c>
      <c r="K617" s="35" t="s">
        <v>58</v>
      </c>
      <c r="L617" s="42" t="s">
        <v>59</v>
      </c>
      <c r="M617" s="42" t="s">
        <v>1081</v>
      </c>
      <c r="N617" s="35" t="s">
        <v>5757</v>
      </c>
      <c r="O617" s="41" t="s">
        <v>878</v>
      </c>
      <c r="P617" s="35" t="s">
        <v>72</v>
      </c>
      <c r="Q617" s="41" t="s">
        <v>5337</v>
      </c>
      <c r="R617" s="41"/>
      <c r="S617" s="43">
        <v>42948</v>
      </c>
      <c r="T617" s="43">
        <v>43003</v>
      </c>
      <c r="U617" s="44">
        <v>43024</v>
      </c>
      <c r="V617" s="45">
        <v>6624537</v>
      </c>
      <c r="W617" s="46" t="s">
        <v>6472</v>
      </c>
      <c r="X617" s="47" t="s">
        <v>6473</v>
      </c>
      <c r="Y617" s="47"/>
      <c r="Z617" s="47"/>
      <c r="AA617" s="47"/>
      <c r="AB617" s="47"/>
      <c r="AC617" s="47"/>
      <c r="AD617" s="47" t="s">
        <v>46</v>
      </c>
      <c r="AE617" s="46" t="s">
        <v>6474</v>
      </c>
      <c r="AF617" s="46"/>
      <c r="AG617" s="48"/>
      <c r="AH617" s="48">
        <v>43088</v>
      </c>
      <c r="AI617" s="49"/>
      <c r="AJ617" s="50">
        <v>43089</v>
      </c>
      <c r="AK617" s="50" t="s">
        <v>6065</v>
      </c>
      <c r="AL617" s="51">
        <v>43087</v>
      </c>
    </row>
    <row r="618" spans="1:38" x14ac:dyDescent="0.15">
      <c r="A618" s="35">
        <v>51700459</v>
      </c>
      <c r="B618" s="40" t="s">
        <v>6475</v>
      </c>
      <c r="C618" s="40" t="s">
        <v>6476</v>
      </c>
      <c r="D618" s="35" t="s">
        <v>6477</v>
      </c>
      <c r="E618" s="35" t="s">
        <v>6478</v>
      </c>
      <c r="F618" s="35" t="s">
        <v>5771</v>
      </c>
      <c r="G618" s="35"/>
      <c r="H618" s="41" t="s">
        <v>5688</v>
      </c>
      <c r="I618" s="41"/>
      <c r="J618" s="41" t="s">
        <v>111</v>
      </c>
      <c r="K618" s="35" t="s">
        <v>58</v>
      </c>
      <c r="L618" s="42" t="s">
        <v>5610</v>
      </c>
      <c r="M618" s="42" t="s">
        <v>1081</v>
      </c>
      <c r="N618" s="35" t="s">
        <v>496</v>
      </c>
      <c r="O618" s="41" t="s">
        <v>1301</v>
      </c>
      <c r="P618" s="35" t="s">
        <v>62</v>
      </c>
      <c r="Q618" s="41" t="s">
        <v>5337</v>
      </c>
      <c r="R618" s="41"/>
      <c r="S618" s="43">
        <v>42978</v>
      </c>
      <c r="T618" s="43">
        <v>43038</v>
      </c>
      <c r="U618" s="44">
        <v>43059</v>
      </c>
      <c r="V618" s="45">
        <v>6624682</v>
      </c>
      <c r="W618" s="46" t="s">
        <v>6479</v>
      </c>
      <c r="X618" s="47" t="s">
        <v>6480</v>
      </c>
      <c r="Y618" s="47"/>
      <c r="Z618" s="47"/>
      <c r="AA618" s="47"/>
      <c r="AB618" s="47"/>
      <c r="AC618" s="47"/>
      <c r="AD618" s="47" t="s">
        <v>46</v>
      </c>
      <c r="AE618" s="46"/>
      <c r="AF618" s="46"/>
      <c r="AG618" s="48"/>
      <c r="AH618" s="48">
        <v>43088</v>
      </c>
      <c r="AI618" s="49"/>
      <c r="AJ618" s="50">
        <v>43089</v>
      </c>
      <c r="AK618" s="50" t="s">
        <v>6065</v>
      </c>
      <c r="AL618" s="51">
        <v>43087</v>
      </c>
    </row>
    <row r="619" spans="1:38" x14ac:dyDescent="0.15">
      <c r="A619" s="35">
        <v>51600387</v>
      </c>
      <c r="B619" s="40" t="s">
        <v>6481</v>
      </c>
      <c r="C619" s="40" t="s">
        <v>6482</v>
      </c>
      <c r="D619" s="35" t="s">
        <v>6483</v>
      </c>
      <c r="E619" s="35" t="s">
        <v>6484</v>
      </c>
      <c r="F619" s="35"/>
      <c r="G619" s="35"/>
      <c r="H619" s="41" t="s">
        <v>3612</v>
      </c>
      <c r="I619" s="41"/>
      <c r="J619" s="41" t="s">
        <v>2893</v>
      </c>
      <c r="K619" s="35" t="s">
        <v>58</v>
      </c>
      <c r="L619" s="42" t="s">
        <v>59</v>
      </c>
      <c r="M619" s="42" t="s">
        <v>38</v>
      </c>
      <c r="N619" s="35" t="s">
        <v>5667</v>
      </c>
      <c r="O619" s="41" t="s">
        <v>6485</v>
      </c>
      <c r="P619" s="35" t="s">
        <v>62</v>
      </c>
      <c r="Q619" s="41" t="s">
        <v>5337</v>
      </c>
      <c r="R619" s="41"/>
      <c r="S619" s="43">
        <v>42446</v>
      </c>
      <c r="T619" s="43">
        <v>43080</v>
      </c>
      <c r="U619" s="44">
        <v>43094</v>
      </c>
      <c r="V619" s="45">
        <v>6624175</v>
      </c>
      <c r="W619" s="46" t="s">
        <v>6486</v>
      </c>
      <c r="X619" s="47" t="s">
        <v>6487</v>
      </c>
      <c r="Y619" s="47">
        <v>69162</v>
      </c>
      <c r="Z619" s="47"/>
      <c r="AA619" s="47"/>
      <c r="AB619" s="47"/>
      <c r="AC619" s="47"/>
      <c r="AD619" s="47" t="s">
        <v>46</v>
      </c>
      <c r="AE619" s="46" t="s">
        <v>6488</v>
      </c>
      <c r="AF619" s="46"/>
      <c r="AG619" s="48"/>
      <c r="AH619" s="48">
        <v>43105</v>
      </c>
      <c r="AI619" s="49"/>
      <c r="AJ619" s="50">
        <v>43108</v>
      </c>
      <c r="AK619" s="50" t="s">
        <v>6348</v>
      </c>
      <c r="AL619" s="51">
        <v>43108</v>
      </c>
    </row>
    <row r="620" spans="1:38" x14ac:dyDescent="0.15">
      <c r="A620" s="35">
        <v>51693021</v>
      </c>
      <c r="B620" s="40" t="s">
        <v>6489</v>
      </c>
      <c r="C620" s="40" t="s">
        <v>6490</v>
      </c>
      <c r="D620" s="35" t="s">
        <v>859</v>
      </c>
      <c r="E620" s="35" t="s">
        <v>6491</v>
      </c>
      <c r="F620" s="35"/>
      <c r="G620" s="35"/>
      <c r="H620" s="41" t="s">
        <v>492</v>
      </c>
      <c r="I620" s="41"/>
      <c r="J620" s="41" t="s">
        <v>4588</v>
      </c>
      <c r="K620" s="35" t="s">
        <v>58</v>
      </c>
      <c r="L620" s="42" t="s">
        <v>59</v>
      </c>
      <c r="M620" s="42" t="s">
        <v>38</v>
      </c>
      <c r="N620" s="35" t="s">
        <v>6053</v>
      </c>
      <c r="O620" s="41"/>
      <c r="P620" s="35" t="s">
        <v>62</v>
      </c>
      <c r="Q620" s="41" t="s">
        <v>5337</v>
      </c>
      <c r="R620" s="41"/>
      <c r="S620" s="43">
        <v>42933</v>
      </c>
      <c r="T620" s="43">
        <v>43080</v>
      </c>
      <c r="U620" s="44"/>
      <c r="V620" s="45">
        <v>6624505</v>
      </c>
      <c r="W620" s="46" t="s">
        <v>6492</v>
      </c>
      <c r="X620" s="47" t="s">
        <v>6493</v>
      </c>
      <c r="Y620" s="47"/>
      <c r="Z620" s="47"/>
      <c r="AA620" s="47"/>
      <c r="AB620" s="47"/>
      <c r="AC620" s="47"/>
      <c r="AD620" s="47" t="s">
        <v>46</v>
      </c>
      <c r="AE620" s="46" t="s">
        <v>6494</v>
      </c>
      <c r="AF620" s="46"/>
      <c r="AG620" s="48"/>
      <c r="AH620" s="48">
        <v>43102</v>
      </c>
      <c r="AI620" s="49"/>
      <c r="AJ620" s="50">
        <v>43103</v>
      </c>
      <c r="AK620" s="50" t="s">
        <v>6348</v>
      </c>
      <c r="AL620" s="51">
        <v>43101</v>
      </c>
    </row>
    <row r="621" spans="1:38" x14ac:dyDescent="0.15">
      <c r="A621" s="35">
        <v>51692103</v>
      </c>
      <c r="B621" s="40" t="s">
        <v>6495</v>
      </c>
      <c r="C621" s="40" t="s">
        <v>6496</v>
      </c>
      <c r="D621" s="35" t="s">
        <v>6497</v>
      </c>
      <c r="E621" s="35" t="s">
        <v>2976</v>
      </c>
      <c r="F621" s="35" t="s">
        <v>6498</v>
      </c>
      <c r="G621" s="35"/>
      <c r="H621" s="41" t="s">
        <v>6190</v>
      </c>
      <c r="I621" s="41"/>
      <c r="J621" s="41" t="s">
        <v>4588</v>
      </c>
      <c r="K621" s="35" t="s">
        <v>58</v>
      </c>
      <c r="L621" s="42" t="s">
        <v>59</v>
      </c>
      <c r="M621" s="42" t="s">
        <v>4043</v>
      </c>
      <c r="N621" s="35" t="s">
        <v>496</v>
      </c>
      <c r="O621" s="41" t="s">
        <v>1197</v>
      </c>
      <c r="P621" s="35" t="s">
        <v>62</v>
      </c>
      <c r="Q621" s="41" t="s">
        <v>5337</v>
      </c>
      <c r="R621" s="41"/>
      <c r="S621" s="43">
        <v>42926</v>
      </c>
      <c r="T621" s="43">
        <v>42961</v>
      </c>
      <c r="U621" s="44">
        <v>42982</v>
      </c>
      <c r="V621" s="45">
        <v>6624481</v>
      </c>
      <c r="W621" s="46" t="s">
        <v>6499</v>
      </c>
      <c r="X621" s="47" t="s">
        <v>6500</v>
      </c>
      <c r="Y621" s="47"/>
      <c r="Z621" s="47"/>
      <c r="AA621" s="47"/>
      <c r="AB621" s="47"/>
      <c r="AC621" s="47"/>
      <c r="AD621" s="47" t="s">
        <v>46</v>
      </c>
      <c r="AE621" s="46" t="s">
        <v>6501</v>
      </c>
      <c r="AF621" s="46" t="s">
        <v>6502</v>
      </c>
      <c r="AG621" s="48"/>
      <c r="AH621" s="48">
        <v>43110</v>
      </c>
      <c r="AI621" s="49"/>
      <c r="AJ621" s="50">
        <v>43111</v>
      </c>
      <c r="AK621" s="50" t="s">
        <v>6348</v>
      </c>
      <c r="AL621" s="51">
        <v>43108</v>
      </c>
    </row>
    <row r="622" spans="1:38" x14ac:dyDescent="0.15">
      <c r="A622" s="35">
        <v>51563199</v>
      </c>
      <c r="B622" s="40" t="s">
        <v>6503</v>
      </c>
      <c r="C622" s="40" t="s">
        <v>6504</v>
      </c>
      <c r="D622" s="35" t="s">
        <v>6505</v>
      </c>
      <c r="E622" s="35" t="s">
        <v>6506</v>
      </c>
      <c r="F622" s="35"/>
      <c r="G622" s="35"/>
      <c r="H622" s="41" t="s">
        <v>4926</v>
      </c>
      <c r="I622" s="41"/>
      <c r="J622" s="41" t="s">
        <v>30</v>
      </c>
      <c r="K622" s="35" t="s">
        <v>275</v>
      </c>
      <c r="L622" s="42" t="s">
        <v>37</v>
      </c>
      <c r="M622" s="42" t="s">
        <v>38</v>
      </c>
      <c r="N622" s="35" t="s">
        <v>6507</v>
      </c>
      <c r="O622" s="41" t="s">
        <v>93</v>
      </c>
      <c r="P622" s="35" t="s">
        <v>72</v>
      </c>
      <c r="Q622" s="41" t="s">
        <v>5337</v>
      </c>
      <c r="R622" s="41"/>
      <c r="S622" s="43">
        <v>42150</v>
      </c>
      <c r="T622" s="43"/>
      <c r="U622" s="44">
        <v>42191</v>
      </c>
      <c r="V622" s="45">
        <v>6634169</v>
      </c>
      <c r="W622" s="46" t="s">
        <v>6508</v>
      </c>
      <c r="X622" s="47" t="s">
        <v>6509</v>
      </c>
      <c r="Y622" s="47">
        <v>69017</v>
      </c>
      <c r="Z622" s="47"/>
      <c r="AA622" s="47"/>
      <c r="AB622" s="47"/>
      <c r="AC622" s="47"/>
      <c r="AD622" s="47" t="s">
        <v>46</v>
      </c>
      <c r="AE622" s="46" t="s">
        <v>6510</v>
      </c>
      <c r="AF622" s="46" t="s">
        <v>6511</v>
      </c>
      <c r="AG622" s="48"/>
      <c r="AH622" s="48">
        <v>43112</v>
      </c>
      <c r="AI622" s="49"/>
      <c r="AJ622" s="50">
        <v>43115</v>
      </c>
      <c r="AK622" s="50" t="s">
        <v>6348</v>
      </c>
      <c r="AL622" s="51">
        <v>43115</v>
      </c>
    </row>
    <row r="623" spans="1:38" x14ac:dyDescent="0.15">
      <c r="A623" s="35">
        <v>51609013</v>
      </c>
      <c r="B623" s="40" t="s">
        <v>6512</v>
      </c>
      <c r="C623" s="40" t="s">
        <v>6513</v>
      </c>
      <c r="D623" s="35" t="s">
        <v>5560</v>
      </c>
      <c r="E623" s="35" t="s">
        <v>545</v>
      </c>
      <c r="F623" s="35"/>
      <c r="G623" s="35"/>
      <c r="H623" s="41" t="s">
        <v>546</v>
      </c>
      <c r="I623" s="41"/>
      <c r="J623" s="41" t="s">
        <v>4588</v>
      </c>
      <c r="K623" s="35" t="s">
        <v>284</v>
      </c>
      <c r="L623" s="42" t="s">
        <v>59</v>
      </c>
      <c r="M623" s="42" t="s">
        <v>4043</v>
      </c>
      <c r="N623" s="35" t="s">
        <v>6053</v>
      </c>
      <c r="O623" s="41" t="s">
        <v>344</v>
      </c>
      <c r="P623" s="35" t="s">
        <v>62</v>
      </c>
      <c r="Q623" s="41" t="s">
        <v>5337</v>
      </c>
      <c r="R623" s="41"/>
      <c r="S623" s="43">
        <v>42488</v>
      </c>
      <c r="T623" s="43">
        <v>42655</v>
      </c>
      <c r="U623" s="44">
        <v>42676</v>
      </c>
      <c r="V623" s="45">
        <v>6624254</v>
      </c>
      <c r="W623" s="46" t="s">
        <v>6514</v>
      </c>
      <c r="X623" s="47" t="s">
        <v>6515</v>
      </c>
      <c r="Y623" s="47">
        <v>12134</v>
      </c>
      <c r="Z623" s="47"/>
      <c r="AA623" s="47"/>
      <c r="AB623" s="47"/>
      <c r="AC623" s="47"/>
      <c r="AD623" s="47" t="s">
        <v>46</v>
      </c>
      <c r="AE623" s="46" t="s">
        <v>6516</v>
      </c>
      <c r="AF623" s="46"/>
      <c r="AG623" s="48">
        <v>43089</v>
      </c>
      <c r="AH623" s="48">
        <v>43111</v>
      </c>
      <c r="AI623" s="49"/>
      <c r="AJ623" s="50">
        <v>43112</v>
      </c>
      <c r="AK623" s="50" t="s">
        <v>6348</v>
      </c>
      <c r="AL623" s="51">
        <v>43108</v>
      </c>
    </row>
    <row r="624" spans="1:38" x14ac:dyDescent="0.15">
      <c r="A624" s="35">
        <v>51704860</v>
      </c>
      <c r="B624" s="40" t="s">
        <v>6517</v>
      </c>
      <c r="C624" s="40" t="s">
        <v>6518</v>
      </c>
      <c r="D624" s="35" t="s">
        <v>6519</v>
      </c>
      <c r="E624" s="35" t="s">
        <v>6520</v>
      </c>
      <c r="F624" s="35" t="s">
        <v>6521</v>
      </c>
      <c r="G624" s="35"/>
      <c r="H624" s="41" t="s">
        <v>171</v>
      </c>
      <c r="I624" s="41"/>
      <c r="J624" s="41" t="s">
        <v>149</v>
      </c>
      <c r="K624" s="35" t="s">
        <v>58</v>
      </c>
      <c r="L624" s="42" t="s">
        <v>59</v>
      </c>
      <c r="M624" s="42" t="s">
        <v>4043</v>
      </c>
      <c r="N624" s="35" t="s">
        <v>378</v>
      </c>
      <c r="O624" s="41" t="s">
        <v>394</v>
      </c>
      <c r="P624" s="35" t="s">
        <v>62</v>
      </c>
      <c r="Q624" s="41" t="s">
        <v>5337</v>
      </c>
      <c r="R624" s="41"/>
      <c r="S624" s="43">
        <v>43013</v>
      </c>
      <c r="T624" s="43">
        <v>43059</v>
      </c>
      <c r="U624" s="44">
        <v>43080</v>
      </c>
      <c r="V624" s="45">
        <v>6624714</v>
      </c>
      <c r="W624" s="46" t="s">
        <v>6522</v>
      </c>
      <c r="X624" s="47" t="s">
        <v>6523</v>
      </c>
      <c r="Y624" s="47"/>
      <c r="Z624" s="47"/>
      <c r="AA624" s="47"/>
      <c r="AB624" s="47"/>
      <c r="AC624" s="47"/>
      <c r="AD624" s="47" t="s">
        <v>46</v>
      </c>
      <c r="AE624" s="46" t="s">
        <v>6524</v>
      </c>
      <c r="AF624" s="46"/>
      <c r="AG624" s="48"/>
      <c r="AH624" s="48">
        <v>43112</v>
      </c>
      <c r="AI624" s="49"/>
      <c r="AJ624" s="50">
        <v>43115</v>
      </c>
      <c r="AK624" s="50" t="s">
        <v>6348</v>
      </c>
      <c r="AL624" s="51">
        <v>43115</v>
      </c>
    </row>
    <row r="625" spans="1:38" x14ac:dyDescent="0.15">
      <c r="A625" s="35">
        <v>51698197</v>
      </c>
      <c r="B625" s="40" t="s">
        <v>6525</v>
      </c>
      <c r="C625" s="40" t="s">
        <v>6526</v>
      </c>
      <c r="D625" s="35" t="s">
        <v>2039</v>
      </c>
      <c r="E625" s="35" t="s">
        <v>6527</v>
      </c>
      <c r="F625" s="35"/>
      <c r="G625" s="35"/>
      <c r="H625" s="41" t="s">
        <v>3612</v>
      </c>
      <c r="I625" s="41"/>
      <c r="J625" s="41" t="s">
        <v>2893</v>
      </c>
      <c r="K625" s="35" t="s">
        <v>58</v>
      </c>
      <c r="L625" s="42" t="s">
        <v>59</v>
      </c>
      <c r="M625" s="42" t="s">
        <v>4043</v>
      </c>
      <c r="N625" s="35" t="s">
        <v>5667</v>
      </c>
      <c r="O625" s="41" t="s">
        <v>6485</v>
      </c>
      <c r="P625" s="35" t="s">
        <v>62</v>
      </c>
      <c r="Q625" s="41" t="s">
        <v>5337</v>
      </c>
      <c r="R625" s="41"/>
      <c r="S625" s="43">
        <v>42964</v>
      </c>
      <c r="T625" s="43">
        <v>43080</v>
      </c>
      <c r="U625" s="44">
        <v>43094</v>
      </c>
      <c r="V625" s="45">
        <v>6624622</v>
      </c>
      <c r="W625" s="46" t="s">
        <v>6528</v>
      </c>
      <c r="X625" s="47" t="s">
        <v>6529</v>
      </c>
      <c r="Y625" s="47"/>
      <c r="Z625" s="47"/>
      <c r="AA625" s="47"/>
      <c r="AB625" s="47"/>
      <c r="AC625" s="47"/>
      <c r="AD625" s="47" t="s">
        <v>46</v>
      </c>
      <c r="AE625" s="46" t="s">
        <v>6530</v>
      </c>
      <c r="AF625" s="46"/>
      <c r="AG625" s="48">
        <v>43089</v>
      </c>
      <c r="AH625" s="48">
        <v>43103</v>
      </c>
      <c r="AI625" s="49"/>
      <c r="AJ625" s="50">
        <v>43104</v>
      </c>
      <c r="AK625" s="50" t="s">
        <v>6348</v>
      </c>
      <c r="AL625" s="51">
        <v>43101</v>
      </c>
    </row>
    <row r="626" spans="1:38" x14ac:dyDescent="0.15">
      <c r="A626" s="35">
        <v>51699651</v>
      </c>
      <c r="B626" s="40" t="s">
        <v>6531</v>
      </c>
      <c r="C626" s="40" t="s">
        <v>6532</v>
      </c>
      <c r="D626" s="35" t="s">
        <v>6533</v>
      </c>
      <c r="E626" s="35" t="s">
        <v>6534</v>
      </c>
      <c r="F626" s="35" t="s">
        <v>3619</v>
      </c>
      <c r="G626" s="35"/>
      <c r="H626" s="41" t="s">
        <v>4328</v>
      </c>
      <c r="I626" s="41"/>
      <c r="J626" s="41" t="s">
        <v>150</v>
      </c>
      <c r="K626" s="35" t="s">
        <v>58</v>
      </c>
      <c r="L626" s="42" t="s">
        <v>59</v>
      </c>
      <c r="M626" s="42" t="s">
        <v>38</v>
      </c>
      <c r="N626" s="35" t="s">
        <v>3110</v>
      </c>
      <c r="O626" s="41" t="s">
        <v>315</v>
      </c>
      <c r="P626" s="35" t="s">
        <v>72</v>
      </c>
      <c r="Q626" s="41" t="s">
        <v>5337</v>
      </c>
      <c r="R626" s="41"/>
      <c r="S626" s="43">
        <v>42972</v>
      </c>
      <c r="T626" s="43">
        <v>43017</v>
      </c>
      <c r="U626" s="44">
        <v>43038</v>
      </c>
      <c r="V626" s="45">
        <v>6624636</v>
      </c>
      <c r="W626" s="46" t="s">
        <v>6535</v>
      </c>
      <c r="X626" s="47" t="s">
        <v>6536</v>
      </c>
      <c r="Y626" s="47"/>
      <c r="Z626" s="47"/>
      <c r="AA626" s="47"/>
      <c r="AB626" s="47"/>
      <c r="AC626" s="47"/>
      <c r="AD626" s="47" t="s">
        <v>4226</v>
      </c>
      <c r="AE626" s="46" t="s">
        <v>6537</v>
      </c>
      <c r="AF626" s="46"/>
      <c r="AG626" s="48"/>
      <c r="AH626" s="48">
        <v>43103</v>
      </c>
      <c r="AI626" s="49"/>
      <c r="AJ626" s="50">
        <v>43104</v>
      </c>
      <c r="AK626" s="50" t="s">
        <v>6348</v>
      </c>
      <c r="AL626" s="51">
        <v>43101</v>
      </c>
    </row>
    <row r="627" spans="1:38" x14ac:dyDescent="0.15">
      <c r="A627" s="35">
        <v>51600399</v>
      </c>
      <c r="B627" s="40" t="s">
        <v>6538</v>
      </c>
      <c r="C627" s="40" t="s">
        <v>6539</v>
      </c>
      <c r="D627" s="35" t="s">
        <v>6540</v>
      </c>
      <c r="E627" s="35" t="s">
        <v>6541</v>
      </c>
      <c r="F627" s="35"/>
      <c r="G627" s="35"/>
      <c r="H627" s="41" t="s">
        <v>3516</v>
      </c>
      <c r="I627" s="41"/>
      <c r="J627" s="41" t="s">
        <v>150</v>
      </c>
      <c r="K627" s="35" t="s">
        <v>58</v>
      </c>
      <c r="L627" s="42" t="s">
        <v>59</v>
      </c>
      <c r="M627" s="42" t="s">
        <v>38</v>
      </c>
      <c r="N627" s="35" t="s">
        <v>60</v>
      </c>
      <c r="O627" s="41" t="s">
        <v>61</v>
      </c>
      <c r="P627" s="35" t="s">
        <v>62</v>
      </c>
      <c r="Q627" s="41" t="s">
        <v>5337</v>
      </c>
      <c r="R627" s="41"/>
      <c r="S627" s="43">
        <v>42446</v>
      </c>
      <c r="T627" s="43">
        <v>42492</v>
      </c>
      <c r="U627" s="44">
        <v>42513</v>
      </c>
      <c r="V627" s="45">
        <v>6624187</v>
      </c>
      <c r="W627" s="46" t="s">
        <v>6542</v>
      </c>
      <c r="X627" s="47" t="s">
        <v>6543</v>
      </c>
      <c r="Y627" s="47" t="s">
        <v>579</v>
      </c>
      <c r="Z627" s="47"/>
      <c r="AA627" s="47"/>
      <c r="AB627" s="47"/>
      <c r="AC627" s="47"/>
      <c r="AD627" s="47" t="s">
        <v>4226</v>
      </c>
      <c r="AE627" s="46" t="s">
        <v>6544</v>
      </c>
      <c r="AF627" s="46"/>
      <c r="AG627" s="48"/>
      <c r="AH627" s="48">
        <v>43111</v>
      </c>
      <c r="AI627" s="49"/>
      <c r="AJ627" s="50">
        <v>43112</v>
      </c>
      <c r="AK627" s="50" t="s">
        <v>6348</v>
      </c>
      <c r="AL627" s="51">
        <v>43108</v>
      </c>
    </row>
    <row r="628" spans="1:38" x14ac:dyDescent="0.15">
      <c r="A628" s="35">
        <v>51703009</v>
      </c>
      <c r="B628" s="40" t="s">
        <v>6545</v>
      </c>
      <c r="C628" s="40" t="s">
        <v>6546</v>
      </c>
      <c r="D628" s="35" t="s">
        <v>6547</v>
      </c>
      <c r="E628" s="35" t="s">
        <v>6548</v>
      </c>
      <c r="F628" s="35" t="s">
        <v>6549</v>
      </c>
      <c r="G628" s="35"/>
      <c r="H628" s="41" t="s">
        <v>161</v>
      </c>
      <c r="I628" s="41"/>
      <c r="J628" s="41" t="s">
        <v>2893</v>
      </c>
      <c r="K628" s="35" t="s">
        <v>58</v>
      </c>
      <c r="L628" s="42" t="s">
        <v>59</v>
      </c>
      <c r="M628" s="42" t="s">
        <v>4043</v>
      </c>
      <c r="N628" s="35" t="s">
        <v>5667</v>
      </c>
      <c r="O628" s="41" t="s">
        <v>394</v>
      </c>
      <c r="P628" s="35" t="s">
        <v>62</v>
      </c>
      <c r="Q628" s="41" t="s">
        <v>5337</v>
      </c>
      <c r="R628" s="41"/>
      <c r="S628" s="43">
        <v>42999</v>
      </c>
      <c r="T628" s="43">
        <v>43045</v>
      </c>
      <c r="U628" s="44">
        <v>43059</v>
      </c>
      <c r="V628" s="45">
        <v>6624695</v>
      </c>
      <c r="W628" s="46" t="s">
        <v>6550</v>
      </c>
      <c r="X628" s="47" t="s">
        <v>6551</v>
      </c>
      <c r="Y628" s="47"/>
      <c r="Z628" s="47"/>
      <c r="AA628" s="47"/>
      <c r="AB628" s="47"/>
      <c r="AC628" s="47"/>
      <c r="AD628" s="47" t="s">
        <v>46</v>
      </c>
      <c r="AE628" s="46"/>
      <c r="AF628" s="46"/>
      <c r="AG628" s="48"/>
      <c r="AH628" s="48">
        <v>43111</v>
      </c>
      <c r="AI628" s="49"/>
      <c r="AJ628" s="50">
        <v>43112</v>
      </c>
      <c r="AK628" s="50" t="s">
        <v>6348</v>
      </c>
      <c r="AL628" s="51">
        <v>43108</v>
      </c>
    </row>
    <row r="629" spans="1:38" x14ac:dyDescent="0.15">
      <c r="A629" s="35">
        <v>51665083</v>
      </c>
      <c r="B629" s="40" t="s">
        <v>6552</v>
      </c>
      <c r="C629" s="40" t="s">
        <v>6553</v>
      </c>
      <c r="D629" s="35" t="s">
        <v>2204</v>
      </c>
      <c r="E629" s="35" t="s">
        <v>6554</v>
      </c>
      <c r="F629" s="35" t="s">
        <v>849</v>
      </c>
      <c r="G629" s="35"/>
      <c r="H629" s="41" t="s">
        <v>3516</v>
      </c>
      <c r="I629" s="41"/>
      <c r="J629" s="41" t="s">
        <v>150</v>
      </c>
      <c r="K629" s="35" t="s">
        <v>284</v>
      </c>
      <c r="L629" s="42" t="s">
        <v>59</v>
      </c>
      <c r="M629" s="42" t="s">
        <v>38</v>
      </c>
      <c r="N629" s="35" t="s">
        <v>60</v>
      </c>
      <c r="O629" s="41" t="s">
        <v>704</v>
      </c>
      <c r="P629" s="35" t="s">
        <v>62</v>
      </c>
      <c r="Q629" s="41" t="s">
        <v>5337</v>
      </c>
      <c r="R629" s="41"/>
      <c r="S629" s="43"/>
      <c r="T629" s="43">
        <v>42807</v>
      </c>
      <c r="U629" s="44"/>
      <c r="V629" s="45">
        <v>6624405</v>
      </c>
      <c r="W629" s="46" t="s">
        <v>6555</v>
      </c>
      <c r="X629" s="47" t="s">
        <v>6556</v>
      </c>
      <c r="Y629" s="47" t="s">
        <v>579</v>
      </c>
      <c r="Z629" s="47"/>
      <c r="AA629" s="47"/>
      <c r="AB629" s="47"/>
      <c r="AC629" s="47"/>
      <c r="AD629" s="47" t="s">
        <v>4226</v>
      </c>
      <c r="AE629" s="46" t="s">
        <v>6557</v>
      </c>
      <c r="AF629" s="46"/>
      <c r="AG629" s="48"/>
      <c r="AH629" s="48">
        <v>43115</v>
      </c>
      <c r="AI629" s="49"/>
      <c r="AJ629" s="50">
        <v>43116</v>
      </c>
      <c r="AK629" s="50" t="s">
        <v>6348</v>
      </c>
      <c r="AL629" s="51">
        <v>43115</v>
      </c>
    </row>
    <row r="630" spans="1:38" x14ac:dyDescent="0.15">
      <c r="A630" s="35">
        <v>51558133</v>
      </c>
      <c r="B630" s="40" t="s">
        <v>6558</v>
      </c>
      <c r="C630" s="40" t="s">
        <v>6559</v>
      </c>
      <c r="D630" s="35" t="s">
        <v>6560</v>
      </c>
      <c r="E630" s="35" t="s">
        <v>6561</v>
      </c>
      <c r="F630" s="35"/>
      <c r="G630" s="35"/>
      <c r="H630" s="41" t="s">
        <v>6433</v>
      </c>
      <c r="I630" s="41"/>
      <c r="J630" s="41" t="s">
        <v>5878</v>
      </c>
      <c r="K630" s="35" t="s">
        <v>284</v>
      </c>
      <c r="L630" s="42" t="s">
        <v>59</v>
      </c>
      <c r="M630" s="42" t="s">
        <v>38</v>
      </c>
      <c r="N630" s="35" t="s">
        <v>151</v>
      </c>
      <c r="O630" s="41" t="s">
        <v>163</v>
      </c>
      <c r="P630" s="35" t="s">
        <v>62</v>
      </c>
      <c r="Q630" s="41" t="s">
        <v>5337</v>
      </c>
      <c r="R630" s="41"/>
      <c r="S630" s="43">
        <v>42111</v>
      </c>
      <c r="T630" s="43"/>
      <c r="U630" s="44"/>
      <c r="V630" s="45">
        <v>6634106</v>
      </c>
      <c r="W630" s="46" t="s">
        <v>6562</v>
      </c>
      <c r="X630" s="47" t="s">
        <v>6563</v>
      </c>
      <c r="Y630" s="47">
        <v>69094</v>
      </c>
      <c r="Z630" s="47"/>
      <c r="AA630" s="47"/>
      <c r="AB630" s="47"/>
      <c r="AC630" s="47"/>
      <c r="AD630" s="47" t="s">
        <v>46</v>
      </c>
      <c r="AE630" s="46" t="s">
        <v>6564</v>
      </c>
      <c r="AF630" s="46" t="s">
        <v>6565</v>
      </c>
      <c r="AG630" s="48"/>
      <c r="AH630" s="48">
        <v>43115</v>
      </c>
      <c r="AI630" s="49"/>
      <c r="AJ630" s="50">
        <v>43116</v>
      </c>
      <c r="AK630" s="50" t="s">
        <v>6348</v>
      </c>
      <c r="AL630" s="51">
        <v>43115</v>
      </c>
    </row>
    <row r="631" spans="1:38" x14ac:dyDescent="0.15">
      <c r="A631" s="35">
        <v>51691826</v>
      </c>
      <c r="B631" s="40" t="s">
        <v>6566</v>
      </c>
      <c r="C631" s="40" t="s">
        <v>6567</v>
      </c>
      <c r="D631" s="35" t="s">
        <v>1530</v>
      </c>
      <c r="E631" s="35" t="s">
        <v>6568</v>
      </c>
      <c r="F631" s="35"/>
      <c r="G631" s="35"/>
      <c r="H631" s="41" t="s">
        <v>161</v>
      </c>
      <c r="I631" s="41"/>
      <c r="J631" s="41" t="s">
        <v>2893</v>
      </c>
      <c r="K631" s="35" t="s">
        <v>58</v>
      </c>
      <c r="L631" s="42" t="s">
        <v>59</v>
      </c>
      <c r="M631" s="42" t="s">
        <v>38</v>
      </c>
      <c r="N631" s="35" t="s">
        <v>5892</v>
      </c>
      <c r="O631" s="41" t="s">
        <v>93</v>
      </c>
      <c r="P631" s="35" t="s">
        <v>72</v>
      </c>
      <c r="Q631" s="41" t="s">
        <v>5337</v>
      </c>
      <c r="R631" s="41"/>
      <c r="S631" s="43">
        <v>42923</v>
      </c>
      <c r="T631" s="43">
        <v>42961</v>
      </c>
      <c r="U631" s="44">
        <v>42982</v>
      </c>
      <c r="V631" s="45">
        <v>6624486</v>
      </c>
      <c r="W631" s="46" t="s">
        <v>6569</v>
      </c>
      <c r="X631" s="47" t="s">
        <v>6570</v>
      </c>
      <c r="Y631" s="47"/>
      <c r="Z631" s="47"/>
      <c r="AA631" s="47"/>
      <c r="AB631" s="47"/>
      <c r="AC631" s="47"/>
      <c r="AD631" s="47" t="s">
        <v>46</v>
      </c>
      <c r="AE631" s="46" t="s">
        <v>6571</v>
      </c>
      <c r="AF631" s="46" t="s">
        <v>6572</v>
      </c>
      <c r="AG631" s="48"/>
      <c r="AH631" s="48">
        <v>43116</v>
      </c>
      <c r="AI631" s="49"/>
      <c r="AJ631" s="50">
        <v>43117</v>
      </c>
      <c r="AK631" s="50" t="s">
        <v>6348</v>
      </c>
      <c r="AL631" s="51">
        <v>43115</v>
      </c>
    </row>
    <row r="632" spans="1:38" x14ac:dyDescent="0.15">
      <c r="A632" s="35">
        <v>51578651</v>
      </c>
      <c r="B632" s="40" t="s">
        <v>6573</v>
      </c>
      <c r="C632" s="40" t="s">
        <v>6574</v>
      </c>
      <c r="D632" s="35" t="s">
        <v>6575</v>
      </c>
      <c r="E632" s="35" t="s">
        <v>6576</v>
      </c>
      <c r="F632" s="35"/>
      <c r="G632" s="35"/>
      <c r="H632" s="41" t="s">
        <v>2666</v>
      </c>
      <c r="I632" s="41"/>
      <c r="J632" s="41" t="s">
        <v>69</v>
      </c>
      <c r="K632" s="35" t="s">
        <v>284</v>
      </c>
      <c r="L632" s="42" t="s">
        <v>59</v>
      </c>
      <c r="M632" s="42" t="s">
        <v>38</v>
      </c>
      <c r="N632" s="35" t="s">
        <v>334</v>
      </c>
      <c r="O632" s="41" t="s">
        <v>61</v>
      </c>
      <c r="P632" s="35" t="s">
        <v>72</v>
      </c>
      <c r="Q632" s="41" t="s">
        <v>5337</v>
      </c>
      <c r="R632" s="41"/>
      <c r="S632" s="43">
        <v>42257</v>
      </c>
      <c r="T632" s="43"/>
      <c r="U632" s="44">
        <v>42310</v>
      </c>
      <c r="V632" s="45">
        <v>6634296</v>
      </c>
      <c r="W632" s="46" t="s">
        <v>6577</v>
      </c>
      <c r="X632" s="47" t="s">
        <v>6578</v>
      </c>
      <c r="Y632" s="47">
        <v>69072</v>
      </c>
      <c r="Z632" s="47"/>
      <c r="AA632" s="47"/>
      <c r="AB632" s="47"/>
      <c r="AC632" s="47"/>
      <c r="AD632" s="47" t="s">
        <v>46</v>
      </c>
      <c r="AE632" s="46" t="s">
        <v>6579</v>
      </c>
      <c r="AF632" s="46" t="s">
        <v>6580</v>
      </c>
      <c r="AG632" s="48"/>
      <c r="AH632" s="48">
        <v>43117</v>
      </c>
      <c r="AI632" s="49"/>
      <c r="AJ632" s="50">
        <v>43118</v>
      </c>
      <c r="AK632" s="50" t="s">
        <v>6348</v>
      </c>
      <c r="AL632" s="51">
        <v>43115</v>
      </c>
    </row>
    <row r="633" spans="1:38" x14ac:dyDescent="0.15">
      <c r="A633" s="35">
        <v>51697017</v>
      </c>
      <c r="B633" s="40" t="s">
        <v>6581</v>
      </c>
      <c r="C633" s="40" t="s">
        <v>6582</v>
      </c>
      <c r="D633" s="35" t="s">
        <v>639</v>
      </c>
      <c r="E633" s="35" t="s">
        <v>6583</v>
      </c>
      <c r="F633" s="35"/>
      <c r="G633" s="35"/>
      <c r="H633" s="41" t="s">
        <v>6584</v>
      </c>
      <c r="I633" s="41"/>
      <c r="J633" s="41" t="s">
        <v>4588</v>
      </c>
      <c r="K633" s="35" t="s">
        <v>58</v>
      </c>
      <c r="L633" s="42" t="s">
        <v>59</v>
      </c>
      <c r="M633" s="42" t="s">
        <v>4043</v>
      </c>
      <c r="N633" s="35" t="s">
        <v>6053</v>
      </c>
      <c r="O633" s="41" t="s">
        <v>878</v>
      </c>
      <c r="P633" s="35" t="s">
        <v>62</v>
      </c>
      <c r="Q633" s="41" t="s">
        <v>5337</v>
      </c>
      <c r="R633" s="41"/>
      <c r="S633" s="43">
        <v>42961</v>
      </c>
      <c r="T633" s="43">
        <v>43003</v>
      </c>
      <c r="U633" s="44">
        <v>43024</v>
      </c>
      <c r="V633" s="45">
        <v>6624560</v>
      </c>
      <c r="W633" s="46" t="s">
        <v>6585</v>
      </c>
      <c r="X633" s="47"/>
      <c r="Y633" s="47"/>
      <c r="Z633" s="47"/>
      <c r="AA633" s="47"/>
      <c r="AB633" s="47"/>
      <c r="AC633" s="47"/>
      <c r="AD633" s="47" t="s">
        <v>46</v>
      </c>
      <c r="AE633" s="46" t="s">
        <v>6586</v>
      </c>
      <c r="AF633" s="46"/>
      <c r="AG633" s="48">
        <v>43089</v>
      </c>
      <c r="AH633" s="48">
        <v>43116</v>
      </c>
      <c r="AI633" s="49"/>
      <c r="AJ633" s="50">
        <v>43117</v>
      </c>
      <c r="AK633" s="50" t="s">
        <v>6348</v>
      </c>
      <c r="AL633" s="51">
        <v>43115</v>
      </c>
    </row>
    <row r="634" spans="1:38" x14ac:dyDescent="0.15">
      <c r="A634" s="35">
        <v>51637925</v>
      </c>
      <c r="B634" s="40" t="s">
        <v>6587</v>
      </c>
      <c r="C634" s="40" t="s">
        <v>6588</v>
      </c>
      <c r="D634" s="35" t="s">
        <v>6589</v>
      </c>
      <c r="E634" s="35" t="s">
        <v>6590</v>
      </c>
      <c r="F634" s="35" t="s">
        <v>6591</v>
      </c>
      <c r="G634" s="35"/>
      <c r="H634" s="41" t="s">
        <v>5859</v>
      </c>
      <c r="I634" s="41"/>
      <c r="J634" s="41" t="s">
        <v>2673</v>
      </c>
      <c r="K634" s="35" t="s">
        <v>284</v>
      </c>
      <c r="L634" s="42" t="s">
        <v>59</v>
      </c>
      <c r="M634" s="42" t="s">
        <v>38</v>
      </c>
      <c r="N634" s="35" t="s">
        <v>5162</v>
      </c>
      <c r="O634" s="41" t="s">
        <v>585</v>
      </c>
      <c r="P634" s="35" t="s">
        <v>62</v>
      </c>
      <c r="Q634" s="41" t="s">
        <v>5337</v>
      </c>
      <c r="R634" s="41"/>
      <c r="S634" s="43">
        <v>42664</v>
      </c>
      <c r="T634" s="43">
        <v>42702</v>
      </c>
      <c r="U634" s="44">
        <v>42723</v>
      </c>
      <c r="V634" s="45">
        <v>6624385</v>
      </c>
      <c r="W634" s="46" t="s">
        <v>6592</v>
      </c>
      <c r="X634" s="47" t="s">
        <v>6593</v>
      </c>
      <c r="Y634" s="47">
        <v>69185</v>
      </c>
      <c r="Z634" s="47"/>
      <c r="AA634" s="47"/>
      <c r="AB634" s="47"/>
      <c r="AC634" s="47"/>
      <c r="AD634" s="47" t="s">
        <v>46</v>
      </c>
      <c r="AE634" s="46" t="s">
        <v>6594</v>
      </c>
      <c r="AF634" s="46"/>
      <c r="AG634" s="48"/>
      <c r="AH634" s="48">
        <v>43119</v>
      </c>
      <c r="AI634" s="49"/>
      <c r="AJ634" s="50">
        <v>43122</v>
      </c>
      <c r="AK634" s="50" t="s">
        <v>6348</v>
      </c>
      <c r="AL634" s="51">
        <v>43122</v>
      </c>
    </row>
    <row r="635" spans="1:38" x14ac:dyDescent="0.15">
      <c r="A635" s="35">
        <v>51675882</v>
      </c>
      <c r="B635" s="40" t="s">
        <v>6595</v>
      </c>
      <c r="C635" s="40" t="s">
        <v>6596</v>
      </c>
      <c r="D635" s="35" t="s">
        <v>6597</v>
      </c>
      <c r="E635" s="35" t="s">
        <v>4932</v>
      </c>
      <c r="F635" s="35"/>
      <c r="G635" s="35"/>
      <c r="H635" s="41" t="s">
        <v>3612</v>
      </c>
      <c r="I635" s="41"/>
      <c r="J635" s="41" t="s">
        <v>2893</v>
      </c>
      <c r="K635" s="35" t="s">
        <v>284</v>
      </c>
      <c r="L635" s="42" t="s">
        <v>59</v>
      </c>
      <c r="M635" s="42" t="s">
        <v>38</v>
      </c>
      <c r="N635" s="35" t="s">
        <v>5667</v>
      </c>
      <c r="O635" s="41" t="s">
        <v>6485</v>
      </c>
      <c r="P635" s="35" t="s">
        <v>62</v>
      </c>
      <c r="Q635" s="41" t="s">
        <v>5337</v>
      </c>
      <c r="R635" s="41"/>
      <c r="S635" s="43"/>
      <c r="T635" s="43">
        <v>43080</v>
      </c>
      <c r="U635" s="44">
        <v>43094</v>
      </c>
      <c r="V635" s="45">
        <v>6634136</v>
      </c>
      <c r="W635" s="46" t="s">
        <v>6598</v>
      </c>
      <c r="X635" s="47" t="s">
        <v>6599</v>
      </c>
      <c r="Y635" s="47"/>
      <c r="Z635" s="47"/>
      <c r="AA635" s="47"/>
      <c r="AB635" s="47"/>
      <c r="AC635" s="47"/>
      <c r="AD635" s="47" t="s">
        <v>46</v>
      </c>
      <c r="AE635" s="46" t="s">
        <v>6600</v>
      </c>
      <c r="AF635" s="46"/>
      <c r="AG635" s="48"/>
      <c r="AH635" s="48">
        <v>43119</v>
      </c>
      <c r="AI635" s="49"/>
      <c r="AJ635" s="50">
        <v>43122</v>
      </c>
      <c r="AK635" s="50" t="s">
        <v>6348</v>
      </c>
      <c r="AL635" s="51">
        <v>43122</v>
      </c>
    </row>
    <row r="636" spans="1:38" x14ac:dyDescent="0.15">
      <c r="A636" s="35">
        <v>51609014</v>
      </c>
      <c r="B636" s="40" t="s">
        <v>6601</v>
      </c>
      <c r="C636" s="40" t="s">
        <v>6602</v>
      </c>
      <c r="D636" s="35" t="s">
        <v>6603</v>
      </c>
      <c r="E636" s="35" t="s">
        <v>5477</v>
      </c>
      <c r="F636" s="35"/>
      <c r="G636" s="35"/>
      <c r="H636" s="41" t="s">
        <v>6604</v>
      </c>
      <c r="I636" s="41"/>
      <c r="J636" s="41" t="s">
        <v>2673</v>
      </c>
      <c r="K636" s="35" t="s">
        <v>58</v>
      </c>
      <c r="L636" s="42" t="s">
        <v>59</v>
      </c>
      <c r="M636" s="42" t="s">
        <v>4043</v>
      </c>
      <c r="N636" s="35" t="s">
        <v>413</v>
      </c>
      <c r="O636" s="41" t="s">
        <v>93</v>
      </c>
      <c r="P636" s="35" t="s">
        <v>62</v>
      </c>
      <c r="Q636" s="41" t="s">
        <v>5337</v>
      </c>
      <c r="R636" s="41"/>
      <c r="S636" s="43">
        <v>42488</v>
      </c>
      <c r="T636" s="43">
        <v>43073</v>
      </c>
      <c r="U636" s="44">
        <v>43087</v>
      </c>
      <c r="V636" s="45">
        <v>6624241</v>
      </c>
      <c r="W636" s="46" t="s">
        <v>6605</v>
      </c>
      <c r="X636" s="47" t="s">
        <v>6606</v>
      </c>
      <c r="Y636" s="47">
        <v>69165</v>
      </c>
      <c r="Z636" s="47"/>
      <c r="AA636" s="47"/>
      <c r="AB636" s="47"/>
      <c r="AC636" s="47"/>
      <c r="AD636" s="47" t="s">
        <v>46</v>
      </c>
      <c r="AE636" s="46" t="s">
        <v>6607</v>
      </c>
      <c r="AF636" s="46"/>
      <c r="AG636" s="48"/>
      <c r="AH636" s="48">
        <v>43122</v>
      </c>
      <c r="AI636" s="49"/>
      <c r="AJ636" s="50">
        <v>43123</v>
      </c>
      <c r="AK636" s="50" t="s">
        <v>6348</v>
      </c>
      <c r="AL636" s="51">
        <v>43122</v>
      </c>
    </row>
    <row r="637" spans="1:38" x14ac:dyDescent="0.15">
      <c r="A637" s="35">
        <v>51716170</v>
      </c>
      <c r="B637" s="40" t="s">
        <v>6608</v>
      </c>
      <c r="C637" s="40" t="s">
        <v>6609</v>
      </c>
      <c r="D637" s="35" t="s">
        <v>6610</v>
      </c>
      <c r="E637" s="35" t="s">
        <v>6611</v>
      </c>
      <c r="F637" s="35" t="s">
        <v>6612</v>
      </c>
      <c r="G637" s="35"/>
      <c r="H637" s="41" t="s">
        <v>3596</v>
      </c>
      <c r="I637" s="41"/>
      <c r="J637" s="41" t="s">
        <v>111</v>
      </c>
      <c r="K637" s="35" t="s">
        <v>58</v>
      </c>
      <c r="L637" s="42" t="s">
        <v>5610</v>
      </c>
      <c r="M637" s="42" t="s">
        <v>38</v>
      </c>
      <c r="N637" s="35" t="s">
        <v>162</v>
      </c>
      <c r="O637" s="41" t="s">
        <v>437</v>
      </c>
      <c r="P637" s="35"/>
      <c r="Q637" s="41"/>
      <c r="R637" s="41"/>
      <c r="S637" s="43">
        <v>43108</v>
      </c>
      <c r="T637" s="43">
        <v>43143</v>
      </c>
      <c r="U637" s="44"/>
      <c r="V637" s="45"/>
      <c r="W637" s="46"/>
      <c r="X637" s="47"/>
      <c r="Y637" s="47"/>
      <c r="Z637" s="47"/>
      <c r="AA637" s="47"/>
      <c r="AB637" s="47"/>
      <c r="AC637" s="47"/>
      <c r="AD637" s="47"/>
      <c r="AE637" s="46"/>
      <c r="AF637" s="46"/>
      <c r="AG637" s="48"/>
      <c r="AH637" s="48">
        <v>43124</v>
      </c>
      <c r="AI637" s="49"/>
      <c r="AJ637" s="50">
        <v>43125</v>
      </c>
      <c r="AK637" s="50" t="s">
        <v>6348</v>
      </c>
      <c r="AL637" s="51">
        <v>43122</v>
      </c>
    </row>
    <row r="638" spans="1:38" x14ac:dyDescent="0.15">
      <c r="A638" s="35">
        <v>51691817</v>
      </c>
      <c r="B638" s="40" t="s">
        <v>6613</v>
      </c>
      <c r="C638" s="40" t="s">
        <v>6614</v>
      </c>
      <c r="D638" s="35" t="s">
        <v>6615</v>
      </c>
      <c r="E638" s="35" t="s">
        <v>6616</v>
      </c>
      <c r="F638" s="35"/>
      <c r="G638" s="35"/>
      <c r="H638" s="41" t="s">
        <v>492</v>
      </c>
      <c r="I638" s="41"/>
      <c r="J638" s="41" t="s">
        <v>4588</v>
      </c>
      <c r="K638" s="35" t="s">
        <v>58</v>
      </c>
      <c r="L638" s="42" t="s">
        <v>59</v>
      </c>
      <c r="M638" s="42" t="s">
        <v>4043</v>
      </c>
      <c r="N638" s="35" t="s">
        <v>5757</v>
      </c>
      <c r="O638" s="41"/>
      <c r="P638" s="35" t="s">
        <v>62</v>
      </c>
      <c r="Q638" s="41" t="s">
        <v>5337</v>
      </c>
      <c r="R638" s="41"/>
      <c r="S638" s="43">
        <v>42923</v>
      </c>
      <c r="T638" s="43">
        <v>43080</v>
      </c>
      <c r="U638" s="44"/>
      <c r="V638" s="45">
        <v>6624471</v>
      </c>
      <c r="W638" s="46" t="s">
        <v>6617</v>
      </c>
      <c r="X638" s="47" t="s">
        <v>6618</v>
      </c>
      <c r="Y638" s="47"/>
      <c r="Z638" s="47"/>
      <c r="AA638" s="47"/>
      <c r="AB638" s="47"/>
      <c r="AC638" s="47"/>
      <c r="AD638" s="47" t="s">
        <v>46</v>
      </c>
      <c r="AE638" s="46" t="s">
        <v>6619</v>
      </c>
      <c r="AF638" s="46" t="s">
        <v>6620</v>
      </c>
      <c r="AG638" s="48">
        <v>43089</v>
      </c>
      <c r="AH638" s="48">
        <v>43124</v>
      </c>
      <c r="AI638" s="49"/>
      <c r="AJ638" s="50">
        <v>43125</v>
      </c>
      <c r="AK638" s="50" t="s">
        <v>6348</v>
      </c>
      <c r="AL638" s="51">
        <v>43122</v>
      </c>
    </row>
    <row r="639" spans="1:38" x14ac:dyDescent="0.15">
      <c r="A639" s="35">
        <v>51703058</v>
      </c>
      <c r="B639" s="40" t="s">
        <v>6621</v>
      </c>
      <c r="C639" s="40" t="s">
        <v>6622</v>
      </c>
      <c r="D639" s="35" t="s">
        <v>6623</v>
      </c>
      <c r="E639" s="35" t="s">
        <v>6624</v>
      </c>
      <c r="F639" s="35" t="s">
        <v>6625</v>
      </c>
      <c r="G639" s="35"/>
      <c r="H639" s="41" t="s">
        <v>5832</v>
      </c>
      <c r="I639" s="41"/>
      <c r="J639" s="41" t="s">
        <v>4588</v>
      </c>
      <c r="K639" s="35" t="s">
        <v>58</v>
      </c>
      <c r="L639" s="42" t="s">
        <v>59</v>
      </c>
      <c r="M639" s="42" t="s">
        <v>4043</v>
      </c>
      <c r="N639" s="35" t="s">
        <v>5749</v>
      </c>
      <c r="O639" s="41" t="s">
        <v>1301</v>
      </c>
      <c r="P639" s="35" t="s">
        <v>62</v>
      </c>
      <c r="Q639" s="41" t="s">
        <v>5337</v>
      </c>
      <c r="R639" s="41"/>
      <c r="S639" s="43">
        <v>42999</v>
      </c>
      <c r="T639" s="43">
        <v>43038</v>
      </c>
      <c r="U639" s="44">
        <v>43059</v>
      </c>
      <c r="V639" s="45">
        <v>6624681</v>
      </c>
      <c r="W639" s="46" t="s">
        <v>6626</v>
      </c>
      <c r="X639" s="47" t="s">
        <v>6627</v>
      </c>
      <c r="Y639" s="47"/>
      <c r="Z639" s="47"/>
      <c r="AA639" s="47"/>
      <c r="AB639" s="47"/>
      <c r="AC639" s="47"/>
      <c r="AD639" s="47" t="s">
        <v>46</v>
      </c>
      <c r="AE639" s="46"/>
      <c r="AF639" s="46"/>
      <c r="AG639" s="48">
        <v>43111</v>
      </c>
      <c r="AH639" s="48">
        <v>43125</v>
      </c>
      <c r="AI639" s="49"/>
      <c r="AJ639" s="50">
        <v>43126</v>
      </c>
      <c r="AK639" s="50" t="s">
        <v>6348</v>
      </c>
      <c r="AL639" s="51">
        <v>43122</v>
      </c>
    </row>
    <row r="640" spans="1:38" x14ac:dyDescent="0.15">
      <c r="A640" s="35">
        <v>51591930</v>
      </c>
      <c r="B640" s="40" t="s">
        <v>6628</v>
      </c>
      <c r="C640" s="40" t="s">
        <v>6629</v>
      </c>
      <c r="D640" s="35" t="s">
        <v>4661</v>
      </c>
      <c r="E640" s="35" t="s">
        <v>6630</v>
      </c>
      <c r="F640" s="35"/>
      <c r="G640" s="35"/>
      <c r="H640" s="41" t="s">
        <v>3509</v>
      </c>
      <c r="I640" s="41"/>
      <c r="J640" s="41" t="s">
        <v>150</v>
      </c>
      <c r="K640" s="35" t="s">
        <v>58</v>
      </c>
      <c r="L640" s="42" t="s">
        <v>59</v>
      </c>
      <c r="M640" s="42" t="s">
        <v>38</v>
      </c>
      <c r="N640" s="35" t="s">
        <v>3110</v>
      </c>
      <c r="O640" s="41" t="s">
        <v>394</v>
      </c>
      <c r="P640" s="35" t="s">
        <v>62</v>
      </c>
      <c r="Q640" s="41" t="s">
        <v>5337</v>
      </c>
      <c r="R640" s="41"/>
      <c r="S640" s="43">
        <v>42377</v>
      </c>
      <c r="T640" s="43">
        <v>42436</v>
      </c>
      <c r="U640" s="44">
        <v>42457</v>
      </c>
      <c r="V640" s="45">
        <v>6624107</v>
      </c>
      <c r="W640" s="46" t="s">
        <v>6631</v>
      </c>
      <c r="X640" s="47" t="s">
        <v>6632</v>
      </c>
      <c r="Y640" s="47" t="s">
        <v>579</v>
      </c>
      <c r="Z640" s="47"/>
      <c r="AA640" s="47"/>
      <c r="AB640" s="47"/>
      <c r="AC640" s="47"/>
      <c r="AD640" s="47" t="s">
        <v>4226</v>
      </c>
      <c r="AE640" s="46" t="s">
        <v>6633</v>
      </c>
      <c r="AF640" s="46"/>
      <c r="AG640" s="48"/>
      <c r="AH640" s="48">
        <v>43126</v>
      </c>
      <c r="AI640" s="49"/>
      <c r="AJ640" s="50">
        <v>43129</v>
      </c>
      <c r="AK640" s="50" t="s">
        <v>6348</v>
      </c>
      <c r="AL640" s="51">
        <v>43129</v>
      </c>
    </row>
    <row r="641" spans="1:38" x14ac:dyDescent="0.15">
      <c r="A641" s="35">
        <v>51698352</v>
      </c>
      <c r="B641" s="40" t="s">
        <v>6634</v>
      </c>
      <c r="C641" s="40" t="s">
        <v>6635</v>
      </c>
      <c r="D641" s="35" t="s">
        <v>6636</v>
      </c>
      <c r="E641" s="35" t="s">
        <v>6637</v>
      </c>
      <c r="F641" s="35"/>
      <c r="G641" s="35"/>
      <c r="H641" s="41" t="s">
        <v>171</v>
      </c>
      <c r="I641" s="41"/>
      <c r="J641" s="41" t="s">
        <v>149</v>
      </c>
      <c r="K641" s="35" t="s">
        <v>58</v>
      </c>
      <c r="L641" s="42" t="s">
        <v>59</v>
      </c>
      <c r="M641" s="42" t="s">
        <v>6638</v>
      </c>
      <c r="N641" s="35" t="s">
        <v>378</v>
      </c>
      <c r="O641" s="41" t="s">
        <v>163</v>
      </c>
      <c r="P641" s="35" t="s">
        <v>62</v>
      </c>
      <c r="Q641" s="41" t="s">
        <v>5337</v>
      </c>
      <c r="R641" s="41"/>
      <c r="S641" s="43">
        <v>42950</v>
      </c>
      <c r="T641" s="43">
        <v>43010</v>
      </c>
      <c r="U641" s="44">
        <v>43031</v>
      </c>
      <c r="V641" s="45">
        <v>6624584</v>
      </c>
      <c r="W641" s="46" t="s">
        <v>6639</v>
      </c>
      <c r="X641" s="47" t="s">
        <v>6640</v>
      </c>
      <c r="Y641" s="47"/>
      <c r="Z641" s="47"/>
      <c r="AA641" s="47"/>
      <c r="AB641" s="47"/>
      <c r="AC641" s="47"/>
      <c r="AD641" s="47" t="s">
        <v>46</v>
      </c>
      <c r="AE641" s="46" t="s">
        <v>6641</v>
      </c>
      <c r="AF641" s="46"/>
      <c r="AG641" s="48"/>
      <c r="AH641" s="48">
        <v>43126</v>
      </c>
      <c r="AI641" s="49"/>
      <c r="AJ641" s="50">
        <v>43129</v>
      </c>
      <c r="AK641" s="50" t="s">
        <v>6348</v>
      </c>
      <c r="AL641" s="51">
        <v>43129</v>
      </c>
    </row>
    <row r="642" spans="1:38" x14ac:dyDescent="0.15">
      <c r="A642" s="35">
        <v>51698351</v>
      </c>
      <c r="B642" s="40" t="s">
        <v>6642</v>
      </c>
      <c r="C642" s="40" t="s">
        <v>6643</v>
      </c>
      <c r="D642" s="35" t="s">
        <v>6644</v>
      </c>
      <c r="E642" s="35" t="s">
        <v>3919</v>
      </c>
      <c r="F642" s="35" t="s">
        <v>6645</v>
      </c>
      <c r="G642" s="35"/>
      <c r="H642" s="41" t="s">
        <v>2666</v>
      </c>
      <c r="I642" s="41"/>
      <c r="J642" s="41" t="s">
        <v>69</v>
      </c>
      <c r="K642" s="35" t="s">
        <v>58</v>
      </c>
      <c r="L642" s="42" t="s">
        <v>59</v>
      </c>
      <c r="M642" s="42" t="s">
        <v>38</v>
      </c>
      <c r="N642" s="35" t="s">
        <v>334</v>
      </c>
      <c r="O642" s="41" t="s">
        <v>640</v>
      </c>
      <c r="P642" s="35" t="s">
        <v>72</v>
      </c>
      <c r="Q642" s="41" t="s">
        <v>5337</v>
      </c>
      <c r="R642" s="41"/>
      <c r="S642" s="43">
        <v>42951</v>
      </c>
      <c r="T642" s="43">
        <v>43017</v>
      </c>
      <c r="U642" s="44">
        <v>43031</v>
      </c>
      <c r="V642" s="45">
        <v>6624653</v>
      </c>
      <c r="W642" s="46" t="s">
        <v>6646</v>
      </c>
      <c r="X642" s="47" t="s">
        <v>6647</v>
      </c>
      <c r="Y642" s="47"/>
      <c r="Z642" s="47"/>
      <c r="AA642" s="47"/>
      <c r="AB642" s="47"/>
      <c r="AC642" s="47"/>
      <c r="AD642" s="47" t="s">
        <v>46</v>
      </c>
      <c r="AE642" s="46"/>
      <c r="AF642" s="46"/>
      <c r="AG642" s="48"/>
      <c r="AH642" s="48">
        <v>43126</v>
      </c>
      <c r="AI642" s="49"/>
      <c r="AJ642" s="50">
        <v>43129</v>
      </c>
      <c r="AK642" s="50" t="s">
        <v>6348</v>
      </c>
      <c r="AL642" s="51">
        <v>43129</v>
      </c>
    </row>
    <row r="643" spans="1:38" x14ac:dyDescent="0.15">
      <c r="A643" s="35">
        <v>51578954</v>
      </c>
      <c r="B643" s="40" t="s">
        <v>6648</v>
      </c>
      <c r="C643" s="40" t="s">
        <v>6649</v>
      </c>
      <c r="D643" s="35" t="s">
        <v>6650</v>
      </c>
      <c r="E643" s="35" t="s">
        <v>6651</v>
      </c>
      <c r="F643" s="35"/>
      <c r="G643" s="35"/>
      <c r="H643" s="41" t="s">
        <v>6190</v>
      </c>
      <c r="I643" s="41"/>
      <c r="J643" s="41" t="s">
        <v>4588</v>
      </c>
      <c r="K643" s="35" t="s">
        <v>58</v>
      </c>
      <c r="L643" s="42" t="s">
        <v>59</v>
      </c>
      <c r="M643" s="42" t="s">
        <v>4043</v>
      </c>
      <c r="N643" s="35" t="s">
        <v>496</v>
      </c>
      <c r="O643" s="41" t="s">
        <v>61</v>
      </c>
      <c r="P643" s="35" t="s">
        <v>62</v>
      </c>
      <c r="Q643" s="41" t="s">
        <v>5337</v>
      </c>
      <c r="R643" s="41"/>
      <c r="S643" s="43">
        <v>42264</v>
      </c>
      <c r="T643" s="43"/>
      <c r="U643" s="44">
        <v>42324</v>
      </c>
      <c r="V643" s="45">
        <v>6634110</v>
      </c>
      <c r="W643" s="46" t="s">
        <v>6652</v>
      </c>
      <c r="X643" s="47" t="s">
        <v>6653</v>
      </c>
      <c r="Y643" s="47">
        <v>12060</v>
      </c>
      <c r="Z643" s="47"/>
      <c r="AA643" s="47"/>
      <c r="AB643" s="47"/>
      <c r="AC643" s="47"/>
      <c r="AD643" s="47" t="s">
        <v>46</v>
      </c>
      <c r="AE643" s="46" t="s">
        <v>6654</v>
      </c>
      <c r="AF643" s="46"/>
      <c r="AG643" s="48">
        <v>43111</v>
      </c>
      <c r="AH643" s="48">
        <v>43119</v>
      </c>
      <c r="AI643" s="49"/>
      <c r="AJ643" s="50">
        <v>43122</v>
      </c>
      <c r="AK643" s="50" t="s">
        <v>6348</v>
      </c>
      <c r="AL643" s="51">
        <v>43122</v>
      </c>
    </row>
    <row r="644" spans="1:38" x14ac:dyDescent="0.15">
      <c r="A644" s="35">
        <v>51696224</v>
      </c>
      <c r="B644" s="40" t="s">
        <v>6655</v>
      </c>
      <c r="C644" s="40" t="s">
        <v>6656</v>
      </c>
      <c r="D644" s="35" t="s">
        <v>6657</v>
      </c>
      <c r="E644" s="35" t="s">
        <v>6658</v>
      </c>
      <c r="F644" s="35" t="s">
        <v>6659</v>
      </c>
      <c r="G644" s="35"/>
      <c r="H644" s="41" t="s">
        <v>459</v>
      </c>
      <c r="I644" s="41"/>
      <c r="J644" s="41" t="s">
        <v>111</v>
      </c>
      <c r="K644" s="35" t="s">
        <v>58</v>
      </c>
      <c r="L644" s="42" t="s">
        <v>5610</v>
      </c>
      <c r="M644" s="42" t="s">
        <v>1081</v>
      </c>
      <c r="N644" s="35" t="s">
        <v>151</v>
      </c>
      <c r="O644" s="41" t="s">
        <v>326</v>
      </c>
      <c r="P644" s="35" t="s">
        <v>72</v>
      </c>
      <c r="Q644" s="41" t="s">
        <v>5337</v>
      </c>
      <c r="R644" s="41"/>
      <c r="S644" s="43">
        <v>42951</v>
      </c>
      <c r="T644" s="43">
        <v>43094</v>
      </c>
      <c r="U644" s="44">
        <v>43115</v>
      </c>
      <c r="V644" s="45">
        <v>6624649</v>
      </c>
      <c r="W644" s="46"/>
      <c r="X644" s="47"/>
      <c r="Y644" s="47"/>
      <c r="Z644" s="47"/>
      <c r="AA644" s="47"/>
      <c r="AB644" s="47"/>
      <c r="AC644" s="47"/>
      <c r="AD644" s="47" t="s">
        <v>46</v>
      </c>
      <c r="AE644" s="46"/>
      <c r="AF644" s="46"/>
      <c r="AG644" s="48"/>
      <c r="AH644" s="48">
        <v>43129</v>
      </c>
      <c r="AI644" s="49"/>
      <c r="AJ644" s="50">
        <v>43130</v>
      </c>
      <c r="AK644" s="50" t="s">
        <v>6348</v>
      </c>
      <c r="AL644" s="51">
        <v>43129</v>
      </c>
    </row>
    <row r="645" spans="1:38" x14ac:dyDescent="0.15">
      <c r="A645" s="35">
        <v>51699652</v>
      </c>
      <c r="B645" s="40" t="s">
        <v>6660</v>
      </c>
      <c r="C645" s="40" t="s">
        <v>6661</v>
      </c>
      <c r="D645" s="35" t="s">
        <v>6662</v>
      </c>
      <c r="E645" s="35" t="s">
        <v>6663</v>
      </c>
      <c r="F645" s="35" t="s">
        <v>3991</v>
      </c>
      <c r="G645" s="35"/>
      <c r="H645" s="41" t="s">
        <v>3509</v>
      </c>
      <c r="I645" s="41"/>
      <c r="J645" s="41" t="s">
        <v>150</v>
      </c>
      <c r="K645" s="35" t="s">
        <v>58</v>
      </c>
      <c r="L645" s="42" t="s">
        <v>59</v>
      </c>
      <c r="M645" s="42" t="s">
        <v>38</v>
      </c>
      <c r="N645" s="35" t="s">
        <v>3110</v>
      </c>
      <c r="O645" s="41" t="s">
        <v>315</v>
      </c>
      <c r="P645" s="35" t="s">
        <v>72</v>
      </c>
      <c r="Q645" s="41" t="s">
        <v>5337</v>
      </c>
      <c r="R645" s="41"/>
      <c r="S645" s="43">
        <v>42972</v>
      </c>
      <c r="T645" s="43">
        <v>43017</v>
      </c>
      <c r="U645" s="44">
        <v>43038</v>
      </c>
      <c r="V645" s="45">
        <v>6624635</v>
      </c>
      <c r="W645" s="46" t="s">
        <v>6664</v>
      </c>
      <c r="X645" s="47" t="s">
        <v>6665</v>
      </c>
      <c r="Y645" s="47"/>
      <c r="Z645" s="47"/>
      <c r="AA645" s="47"/>
      <c r="AB645" s="47"/>
      <c r="AC645" s="47"/>
      <c r="AD645" s="47" t="s">
        <v>4226</v>
      </c>
      <c r="AE645" s="46" t="s">
        <v>6666</v>
      </c>
      <c r="AF645" s="46"/>
      <c r="AG645" s="48"/>
      <c r="AH645" s="48">
        <v>43130</v>
      </c>
      <c r="AI645" s="49"/>
      <c r="AJ645" s="50">
        <v>43131</v>
      </c>
      <c r="AK645" s="50" t="s">
        <v>6348</v>
      </c>
      <c r="AL645" s="51">
        <v>43129</v>
      </c>
    </row>
    <row r="646" spans="1:38" x14ac:dyDescent="0.15">
      <c r="A646" s="35">
        <v>51701119</v>
      </c>
      <c r="B646" s="40" t="s">
        <v>6667</v>
      </c>
      <c r="C646" s="40" t="s">
        <v>6668</v>
      </c>
      <c r="D646" s="35" t="s">
        <v>6669</v>
      </c>
      <c r="E646" s="35" t="s">
        <v>4066</v>
      </c>
      <c r="F646" s="35" t="s">
        <v>6670</v>
      </c>
      <c r="G646" s="35"/>
      <c r="H646" s="41" t="s">
        <v>6604</v>
      </c>
      <c r="I646" s="41"/>
      <c r="J646" s="41" t="s">
        <v>2673</v>
      </c>
      <c r="K646" s="35" t="s">
        <v>58</v>
      </c>
      <c r="L646" s="42" t="s">
        <v>59</v>
      </c>
      <c r="M646" s="42" t="s">
        <v>4043</v>
      </c>
      <c r="N646" s="35" t="s">
        <v>413</v>
      </c>
      <c r="O646" s="41" t="s">
        <v>163</v>
      </c>
      <c r="P646" s="35" t="s">
        <v>62</v>
      </c>
      <c r="Q646" s="41" t="s">
        <v>5337</v>
      </c>
      <c r="R646" s="41"/>
      <c r="S646" s="43">
        <v>42985</v>
      </c>
      <c r="T646" s="43">
        <v>43031</v>
      </c>
      <c r="U646" s="44">
        <v>43045</v>
      </c>
      <c r="V646" s="45">
        <v>6624659</v>
      </c>
      <c r="W646" s="46" t="s">
        <v>6671</v>
      </c>
      <c r="X646" s="47" t="s">
        <v>6672</v>
      </c>
      <c r="Y646" s="47"/>
      <c r="Z646" s="47"/>
      <c r="AA646" s="47"/>
      <c r="AB646" s="47"/>
      <c r="AC646" s="47"/>
      <c r="AD646" s="47" t="s">
        <v>46</v>
      </c>
      <c r="AE646" s="46"/>
      <c r="AF646" s="46"/>
      <c r="AG646" s="48"/>
      <c r="AH646" s="48">
        <v>43130</v>
      </c>
      <c r="AI646" s="49"/>
      <c r="AJ646" s="50">
        <v>43131</v>
      </c>
      <c r="AK646" s="50" t="s">
        <v>6348</v>
      </c>
      <c r="AL646" s="51">
        <v>43129</v>
      </c>
    </row>
    <row r="647" spans="1:38" x14ac:dyDescent="0.15">
      <c r="A647" s="35">
        <v>51700487</v>
      </c>
      <c r="B647" s="40" t="s">
        <v>6673</v>
      </c>
      <c r="C647" s="40" t="s">
        <v>6674</v>
      </c>
      <c r="D647" s="35" t="s">
        <v>6675</v>
      </c>
      <c r="E647" s="35" t="s">
        <v>6676</v>
      </c>
      <c r="F647" s="35" t="s">
        <v>1332</v>
      </c>
      <c r="G647" s="35"/>
      <c r="H647" s="41" t="s">
        <v>332</v>
      </c>
      <c r="I647" s="41"/>
      <c r="J647" s="41" t="s">
        <v>69</v>
      </c>
      <c r="K647" s="35" t="s">
        <v>58</v>
      </c>
      <c r="L647" s="42" t="s">
        <v>59</v>
      </c>
      <c r="M647" s="42" t="s">
        <v>4043</v>
      </c>
      <c r="N647" s="35" t="s">
        <v>334</v>
      </c>
      <c r="O647" s="41" t="s">
        <v>640</v>
      </c>
      <c r="P647" s="35" t="s">
        <v>62</v>
      </c>
      <c r="Q647" s="41" t="s">
        <v>5337</v>
      </c>
      <c r="R647" s="41"/>
      <c r="S647" s="43">
        <v>42978</v>
      </c>
      <c r="T647" s="43">
        <v>43017</v>
      </c>
      <c r="U647" s="44">
        <v>43031</v>
      </c>
      <c r="V647" s="45">
        <v>6624655</v>
      </c>
      <c r="W647" s="46" t="s">
        <v>6677</v>
      </c>
      <c r="X647" s="47" t="s">
        <v>6678</v>
      </c>
      <c r="Y647" s="47"/>
      <c r="Z647" s="47"/>
      <c r="AA647" s="47"/>
      <c r="AB647" s="47"/>
      <c r="AC647" s="47"/>
      <c r="AD647" s="47" t="s">
        <v>46</v>
      </c>
      <c r="AE647" s="46"/>
      <c r="AF647" s="46"/>
      <c r="AG647" s="48">
        <v>43119</v>
      </c>
      <c r="AH647" s="48">
        <v>43130</v>
      </c>
      <c r="AI647" s="49"/>
      <c r="AJ647" s="50">
        <v>43131</v>
      </c>
      <c r="AK647" s="50" t="s">
        <v>6348</v>
      </c>
      <c r="AL647" s="51">
        <v>43129</v>
      </c>
    </row>
    <row r="648" spans="1:38" x14ac:dyDescent="0.15">
      <c r="A648" s="35">
        <v>51696410</v>
      </c>
      <c r="B648" s="40" t="s">
        <v>6679</v>
      </c>
      <c r="C648" s="40" t="s">
        <v>6680</v>
      </c>
      <c r="D648" s="35" t="s">
        <v>1161</v>
      </c>
      <c r="E648" s="35" t="s">
        <v>6681</v>
      </c>
      <c r="F648" s="35" t="s">
        <v>6682</v>
      </c>
      <c r="G648" s="35"/>
      <c r="H648" s="41" t="s">
        <v>2666</v>
      </c>
      <c r="I648" s="41"/>
      <c r="J648" s="41" t="s">
        <v>69</v>
      </c>
      <c r="K648" s="35" t="s">
        <v>58</v>
      </c>
      <c r="L648" s="42" t="s">
        <v>59</v>
      </c>
      <c r="M648" s="42" t="s">
        <v>4043</v>
      </c>
      <c r="N648" s="35" t="s">
        <v>334</v>
      </c>
      <c r="O648" s="41" t="s">
        <v>640</v>
      </c>
      <c r="P648" s="35" t="s">
        <v>72</v>
      </c>
      <c r="Q648" s="41" t="s">
        <v>5337</v>
      </c>
      <c r="R648" s="41"/>
      <c r="S648" s="43">
        <v>42951</v>
      </c>
      <c r="T648" s="43">
        <v>43017</v>
      </c>
      <c r="U648" s="44">
        <v>43031</v>
      </c>
      <c r="V648" s="45">
        <v>6624652</v>
      </c>
      <c r="W648" s="46" t="s">
        <v>6683</v>
      </c>
      <c r="X648" s="47" t="s">
        <v>6684</v>
      </c>
      <c r="Y648" s="47"/>
      <c r="Z648" s="47"/>
      <c r="AA648" s="47"/>
      <c r="AB648" s="47"/>
      <c r="AC648" s="47"/>
      <c r="AD648" s="47" t="s">
        <v>46</v>
      </c>
      <c r="AE648" s="46"/>
      <c r="AF648" s="46"/>
      <c r="AG648" s="48">
        <v>43118</v>
      </c>
      <c r="AH648" s="48">
        <v>43129</v>
      </c>
      <c r="AI648" s="49"/>
      <c r="AJ648" s="50">
        <v>43130</v>
      </c>
      <c r="AK648" s="50" t="s">
        <v>6348</v>
      </c>
      <c r="AL648" s="51">
        <v>43129</v>
      </c>
    </row>
    <row r="649" spans="1:38" x14ac:dyDescent="0.15">
      <c r="A649" s="35">
        <v>51615824</v>
      </c>
      <c r="B649" s="40" t="s">
        <v>6685</v>
      </c>
      <c r="C649" s="40" t="s">
        <v>6686</v>
      </c>
      <c r="D649" s="35" t="s">
        <v>6687</v>
      </c>
      <c r="E649" s="35" t="s">
        <v>6688</v>
      </c>
      <c r="F649" s="35"/>
      <c r="G649" s="35"/>
      <c r="H649" s="41" t="s">
        <v>3516</v>
      </c>
      <c r="I649" s="41"/>
      <c r="J649" s="41" t="s">
        <v>150</v>
      </c>
      <c r="K649" s="35" t="s">
        <v>284</v>
      </c>
      <c r="L649" s="42" t="s">
        <v>59</v>
      </c>
      <c r="M649" s="42" t="s">
        <v>38</v>
      </c>
      <c r="N649" s="35" t="s">
        <v>60</v>
      </c>
      <c r="O649" s="41" t="s">
        <v>131</v>
      </c>
      <c r="P649" s="35" t="s">
        <v>62</v>
      </c>
      <c r="Q649" s="41" t="s">
        <v>5337</v>
      </c>
      <c r="R649" s="41"/>
      <c r="S649" s="43">
        <v>42539</v>
      </c>
      <c r="T649" s="43">
        <v>42576</v>
      </c>
      <c r="U649" s="44">
        <v>42597</v>
      </c>
      <c r="V649" s="45">
        <v>6624341</v>
      </c>
      <c r="W649" s="46" t="s">
        <v>6689</v>
      </c>
      <c r="X649" s="47" t="s">
        <v>6690</v>
      </c>
      <c r="Y649" s="47" t="s">
        <v>579</v>
      </c>
      <c r="Z649" s="47"/>
      <c r="AA649" s="47"/>
      <c r="AB649" s="47"/>
      <c r="AC649" s="47"/>
      <c r="AD649" s="47" t="s">
        <v>4226</v>
      </c>
      <c r="AE649" s="46" t="s">
        <v>6691</v>
      </c>
      <c r="AF649" s="46" t="s">
        <v>6692</v>
      </c>
      <c r="AG649" s="48"/>
      <c r="AH649" s="48">
        <v>43132</v>
      </c>
      <c r="AI649" s="49"/>
      <c r="AJ649" s="50">
        <v>43133</v>
      </c>
      <c r="AK649" s="50" t="s">
        <v>6693</v>
      </c>
      <c r="AL649" s="51">
        <v>43129</v>
      </c>
    </row>
    <row r="650" spans="1:38" x14ac:dyDescent="0.15">
      <c r="A650" s="35">
        <v>51704090</v>
      </c>
      <c r="B650" s="40" t="s">
        <v>6694</v>
      </c>
      <c r="C650" s="40" t="s">
        <v>6695</v>
      </c>
      <c r="D650" s="35" t="s">
        <v>6696</v>
      </c>
      <c r="E650" s="35" t="s">
        <v>6697</v>
      </c>
      <c r="F650" s="35" t="s">
        <v>6698</v>
      </c>
      <c r="G650" s="35"/>
      <c r="H650" s="41" t="s">
        <v>3516</v>
      </c>
      <c r="I650" s="41"/>
      <c r="J650" s="41" t="s">
        <v>150</v>
      </c>
      <c r="K650" s="35" t="s">
        <v>58</v>
      </c>
      <c r="L650" s="42" t="s">
        <v>59</v>
      </c>
      <c r="M650" s="42" t="s">
        <v>38</v>
      </c>
      <c r="N650" s="35" t="s">
        <v>162</v>
      </c>
      <c r="O650" s="41" t="s">
        <v>315</v>
      </c>
      <c r="P650" s="35" t="s">
        <v>72</v>
      </c>
      <c r="Q650" s="41" t="s">
        <v>5337</v>
      </c>
      <c r="R650" s="41"/>
      <c r="S650" s="43">
        <v>43006</v>
      </c>
      <c r="T650" s="43">
        <v>43045</v>
      </c>
      <c r="U650" s="44">
        <v>43059</v>
      </c>
      <c r="V650" s="45">
        <v>6624701</v>
      </c>
      <c r="W650" s="46" t="s">
        <v>6699</v>
      </c>
      <c r="X650" s="47" t="s">
        <v>6700</v>
      </c>
      <c r="Y650" s="47"/>
      <c r="Z650" s="47"/>
      <c r="AA650" s="47"/>
      <c r="AB650" s="47"/>
      <c r="AC650" s="47"/>
      <c r="AD650" s="47" t="s">
        <v>4226</v>
      </c>
      <c r="AE650" s="46" t="s">
        <v>6701</v>
      </c>
      <c r="AF650" s="46"/>
      <c r="AG650" s="48"/>
      <c r="AH650" s="48">
        <v>43133</v>
      </c>
      <c r="AI650" s="49"/>
      <c r="AJ650" s="50">
        <v>43136</v>
      </c>
      <c r="AK650" s="50" t="s">
        <v>6693</v>
      </c>
      <c r="AL650" s="51">
        <v>43136</v>
      </c>
    </row>
    <row r="651" spans="1:38" x14ac:dyDescent="0.15">
      <c r="A651" s="35">
        <v>51704086</v>
      </c>
      <c r="B651" s="40" t="s">
        <v>6702</v>
      </c>
      <c r="C651" s="40" t="s">
        <v>6703</v>
      </c>
      <c r="D651" s="35" t="s">
        <v>6704</v>
      </c>
      <c r="E651" s="35" t="s">
        <v>2734</v>
      </c>
      <c r="F651" s="35" t="s">
        <v>6705</v>
      </c>
      <c r="G651" s="35"/>
      <c r="H651" s="41" t="s">
        <v>3516</v>
      </c>
      <c r="I651" s="41"/>
      <c r="J651" s="41" t="s">
        <v>150</v>
      </c>
      <c r="K651" s="35" t="s">
        <v>58</v>
      </c>
      <c r="L651" s="42" t="s">
        <v>59</v>
      </c>
      <c r="M651" s="42" t="s">
        <v>38</v>
      </c>
      <c r="N651" s="35" t="s">
        <v>162</v>
      </c>
      <c r="O651" s="41" t="s">
        <v>315</v>
      </c>
      <c r="P651" s="35" t="s">
        <v>72</v>
      </c>
      <c r="Q651" s="41" t="s">
        <v>5337</v>
      </c>
      <c r="R651" s="41"/>
      <c r="S651" s="43">
        <v>43006</v>
      </c>
      <c r="T651" s="43">
        <v>43045</v>
      </c>
      <c r="U651" s="44">
        <v>43059</v>
      </c>
      <c r="V651" s="45">
        <v>6624698</v>
      </c>
      <c r="W651" s="46" t="s">
        <v>6706</v>
      </c>
      <c r="X651" s="47" t="s">
        <v>6707</v>
      </c>
      <c r="Y651" s="47"/>
      <c r="Z651" s="47"/>
      <c r="AA651" s="47"/>
      <c r="AB651" s="47"/>
      <c r="AC651" s="47"/>
      <c r="AD651" s="47" t="s">
        <v>4226</v>
      </c>
      <c r="AE651" s="46" t="s">
        <v>6708</v>
      </c>
      <c r="AF651" s="46"/>
      <c r="AG651" s="48"/>
      <c r="AH651" s="48">
        <v>43133</v>
      </c>
      <c r="AI651" s="49"/>
      <c r="AJ651" s="50">
        <v>43136</v>
      </c>
      <c r="AK651" s="50" t="s">
        <v>6693</v>
      </c>
      <c r="AL651" s="51">
        <v>43136</v>
      </c>
    </row>
    <row r="652" spans="1:38" x14ac:dyDescent="0.15">
      <c r="A652" s="35">
        <v>51696225</v>
      </c>
      <c r="B652" s="40" t="s">
        <v>6709</v>
      </c>
      <c r="C652" s="40" t="s">
        <v>6710</v>
      </c>
      <c r="D652" s="35" t="s">
        <v>6711</v>
      </c>
      <c r="E652" s="35" t="s">
        <v>6712</v>
      </c>
      <c r="F652" s="35"/>
      <c r="G652" s="35"/>
      <c r="H652" s="41" t="s">
        <v>851</v>
      </c>
      <c r="I652" s="41"/>
      <c r="J652" s="41" t="s">
        <v>149</v>
      </c>
      <c r="K652" s="35" t="s">
        <v>58</v>
      </c>
      <c r="L652" s="42" t="s">
        <v>59</v>
      </c>
      <c r="M652" s="42" t="s">
        <v>6638</v>
      </c>
      <c r="N652" s="35" t="s">
        <v>378</v>
      </c>
      <c r="O652" s="41" t="s">
        <v>163</v>
      </c>
      <c r="P652" s="35" t="s">
        <v>62</v>
      </c>
      <c r="Q652" s="41" t="s">
        <v>5337</v>
      </c>
      <c r="R652" s="41"/>
      <c r="S652" s="43">
        <v>42951</v>
      </c>
      <c r="T652" s="43">
        <v>43010</v>
      </c>
      <c r="U652" s="44">
        <v>43031</v>
      </c>
      <c r="V652" s="45">
        <v>6624586</v>
      </c>
      <c r="W652" s="46" t="s">
        <v>6713</v>
      </c>
      <c r="X652" s="47" t="s">
        <v>6714</v>
      </c>
      <c r="Y652" s="47"/>
      <c r="Z652" s="47"/>
      <c r="AA652" s="47"/>
      <c r="AB652" s="47"/>
      <c r="AC652" s="47"/>
      <c r="AD652" s="47" t="s">
        <v>46</v>
      </c>
      <c r="AE652" s="46" t="s">
        <v>6715</v>
      </c>
      <c r="AF652" s="46"/>
      <c r="AG652" s="48"/>
      <c r="AH652" s="48">
        <v>43132</v>
      </c>
      <c r="AI652" s="49"/>
      <c r="AJ652" s="50">
        <v>43133</v>
      </c>
      <c r="AK652" s="50" t="s">
        <v>6693</v>
      </c>
      <c r="AL652" s="51">
        <v>43129</v>
      </c>
    </row>
    <row r="653" spans="1:38" x14ac:dyDescent="0.15">
      <c r="A653" s="35">
        <v>51698353</v>
      </c>
      <c r="B653" s="40" t="s">
        <v>6716</v>
      </c>
      <c r="C653" s="40" t="s">
        <v>6717</v>
      </c>
      <c r="D653" s="35" t="s">
        <v>3686</v>
      </c>
      <c r="E653" s="35" t="s">
        <v>6718</v>
      </c>
      <c r="F653" s="35"/>
      <c r="G653" s="35"/>
      <c r="H653" s="41" t="s">
        <v>171</v>
      </c>
      <c r="I653" s="41"/>
      <c r="J653" s="41" t="s">
        <v>149</v>
      </c>
      <c r="K653" s="35" t="s">
        <v>58</v>
      </c>
      <c r="L653" s="42" t="s">
        <v>59</v>
      </c>
      <c r="M653" s="42" t="s">
        <v>6638</v>
      </c>
      <c r="N653" s="35" t="s">
        <v>378</v>
      </c>
      <c r="O653" s="41" t="s">
        <v>163</v>
      </c>
      <c r="P653" s="35" t="s">
        <v>62</v>
      </c>
      <c r="Q653" s="41" t="s">
        <v>5337</v>
      </c>
      <c r="R653" s="41"/>
      <c r="S653" s="43">
        <v>42951</v>
      </c>
      <c r="T653" s="43">
        <v>43010</v>
      </c>
      <c r="U653" s="44">
        <v>43031</v>
      </c>
      <c r="V653" s="45">
        <v>6624585</v>
      </c>
      <c r="W653" s="46" t="s">
        <v>6719</v>
      </c>
      <c r="X653" s="47" t="s">
        <v>6720</v>
      </c>
      <c r="Y653" s="47"/>
      <c r="Z653" s="47"/>
      <c r="AA653" s="47"/>
      <c r="AB653" s="47"/>
      <c r="AC653" s="47"/>
      <c r="AD653" s="47" t="s">
        <v>46</v>
      </c>
      <c r="AE653" s="46" t="s">
        <v>6721</v>
      </c>
      <c r="AF653" s="46"/>
      <c r="AG653" s="48"/>
      <c r="AH653" s="48">
        <v>43132</v>
      </c>
      <c r="AI653" s="49"/>
      <c r="AJ653" s="50">
        <v>43133</v>
      </c>
      <c r="AK653" s="50" t="s">
        <v>6693</v>
      </c>
      <c r="AL653" s="51">
        <v>43129</v>
      </c>
    </row>
    <row r="654" spans="1:38" x14ac:dyDescent="0.15">
      <c r="A654" s="35">
        <v>51704861</v>
      </c>
      <c r="B654" s="40" t="s">
        <v>6722</v>
      </c>
      <c r="C654" s="40" t="s">
        <v>6723</v>
      </c>
      <c r="D654" s="35" t="s">
        <v>1048</v>
      </c>
      <c r="E654" s="35" t="s">
        <v>6724</v>
      </c>
      <c r="F654" s="35" t="s">
        <v>6725</v>
      </c>
      <c r="G654" s="35"/>
      <c r="H654" s="41" t="s">
        <v>459</v>
      </c>
      <c r="I654" s="41"/>
      <c r="J654" s="41" t="s">
        <v>111</v>
      </c>
      <c r="K654" s="35" t="s">
        <v>58</v>
      </c>
      <c r="L654" s="42" t="s">
        <v>5610</v>
      </c>
      <c r="M654" s="42" t="s">
        <v>1081</v>
      </c>
      <c r="N654" s="35" t="s">
        <v>151</v>
      </c>
      <c r="O654" s="41" t="s">
        <v>326</v>
      </c>
      <c r="P654" s="35" t="s">
        <v>62</v>
      </c>
      <c r="Q654" s="41" t="s">
        <v>5337</v>
      </c>
      <c r="R654" s="41"/>
      <c r="S654" s="43">
        <v>43013</v>
      </c>
      <c r="T654" s="43">
        <v>43094</v>
      </c>
      <c r="U654" s="44">
        <v>43115</v>
      </c>
      <c r="V654" s="45">
        <v>6624712</v>
      </c>
      <c r="W654" s="46" t="s">
        <v>6726</v>
      </c>
      <c r="X654" s="47" t="s">
        <v>6727</v>
      </c>
      <c r="Y654" s="47"/>
      <c r="Z654" s="47"/>
      <c r="AA654" s="47"/>
      <c r="AB654" s="47"/>
      <c r="AC654" s="47"/>
      <c r="AD654" s="47" t="s">
        <v>46</v>
      </c>
      <c r="AE654" s="46" t="s">
        <v>6728</v>
      </c>
      <c r="AF654" s="46"/>
      <c r="AG654" s="48"/>
      <c r="AH654" s="48">
        <v>43132</v>
      </c>
      <c r="AI654" s="49"/>
      <c r="AJ654" s="50">
        <v>43133</v>
      </c>
      <c r="AK654" s="50" t="s">
        <v>6693</v>
      </c>
      <c r="AL654" s="51">
        <v>43129</v>
      </c>
    </row>
    <row r="655" spans="1:38" x14ac:dyDescent="0.15">
      <c r="A655" s="35">
        <v>51600394</v>
      </c>
      <c r="B655" s="40" t="s">
        <v>6729</v>
      </c>
      <c r="C655" s="40" t="s">
        <v>6730</v>
      </c>
      <c r="D655" s="35" t="s">
        <v>2204</v>
      </c>
      <c r="E655" s="35" t="s">
        <v>1955</v>
      </c>
      <c r="F655" s="35"/>
      <c r="G655" s="35"/>
      <c r="H655" s="41" t="s">
        <v>2666</v>
      </c>
      <c r="I655" s="41"/>
      <c r="J655" s="41" t="s">
        <v>69</v>
      </c>
      <c r="K655" s="35" t="s">
        <v>284</v>
      </c>
      <c r="L655" s="42" t="s">
        <v>59</v>
      </c>
      <c r="M655" s="42" t="s">
        <v>38</v>
      </c>
      <c r="N655" s="35" t="s">
        <v>334</v>
      </c>
      <c r="O655" s="41" t="s">
        <v>361</v>
      </c>
      <c r="P655" s="35" t="s">
        <v>72</v>
      </c>
      <c r="Q655" s="41" t="s">
        <v>5337</v>
      </c>
      <c r="R655" s="41"/>
      <c r="S655" s="43">
        <v>42446</v>
      </c>
      <c r="T655" s="43">
        <v>42485</v>
      </c>
      <c r="U655" s="44">
        <v>42499</v>
      </c>
      <c r="V655" s="45">
        <v>6624171</v>
      </c>
      <c r="W655" s="46" t="s">
        <v>6731</v>
      </c>
      <c r="X655" s="47" t="s">
        <v>6732</v>
      </c>
      <c r="Y655" s="47">
        <v>69050</v>
      </c>
      <c r="Z655" s="47"/>
      <c r="AA655" s="47"/>
      <c r="AB655" s="47"/>
      <c r="AC655" s="47"/>
      <c r="AD655" s="47" t="s">
        <v>46</v>
      </c>
      <c r="AE655" s="46" t="s">
        <v>6733</v>
      </c>
      <c r="AF655" s="46"/>
      <c r="AG655" s="48"/>
      <c r="AH655" s="48">
        <v>43131</v>
      </c>
      <c r="AI655" s="49"/>
      <c r="AJ655" s="50">
        <v>43132</v>
      </c>
      <c r="AK655" s="50" t="s">
        <v>6693</v>
      </c>
      <c r="AL655" s="51">
        <v>43129</v>
      </c>
    </row>
    <row r="656" spans="1:38" x14ac:dyDescent="0.15">
      <c r="A656" s="35">
        <v>51699078</v>
      </c>
      <c r="B656" s="40" t="s">
        <v>6734</v>
      </c>
      <c r="C656" s="40" t="s">
        <v>6735</v>
      </c>
      <c r="D656" s="35" t="s">
        <v>6736</v>
      </c>
      <c r="E656" s="35" t="s">
        <v>1165</v>
      </c>
      <c r="F656" s="35" t="s">
        <v>6737</v>
      </c>
      <c r="G656" s="35"/>
      <c r="H656" s="41" t="s">
        <v>409</v>
      </c>
      <c r="I656" s="41"/>
      <c r="J656" s="41" t="s">
        <v>2673</v>
      </c>
      <c r="K656" s="35" t="s">
        <v>58</v>
      </c>
      <c r="L656" s="42" t="s">
        <v>59</v>
      </c>
      <c r="M656" s="42" t="s">
        <v>38</v>
      </c>
      <c r="N656" s="35" t="s">
        <v>413</v>
      </c>
      <c r="O656" s="41" t="s">
        <v>163</v>
      </c>
      <c r="P656" s="35" t="s">
        <v>62</v>
      </c>
      <c r="Q656" s="41" t="s">
        <v>5337</v>
      </c>
      <c r="R656" s="41"/>
      <c r="S656" s="43">
        <v>42972</v>
      </c>
      <c r="T656" s="43">
        <v>43017</v>
      </c>
      <c r="U656" s="44">
        <v>43045</v>
      </c>
      <c r="V656" s="45">
        <v>6624643</v>
      </c>
      <c r="W656" s="46" t="s">
        <v>6738</v>
      </c>
      <c r="X656" s="47" t="s">
        <v>6739</v>
      </c>
      <c r="Y656" s="47"/>
      <c r="Z656" s="47"/>
      <c r="AA656" s="47"/>
      <c r="AB656" s="47"/>
      <c r="AC656" s="47"/>
      <c r="AD656" s="47" t="s">
        <v>46</v>
      </c>
      <c r="AE656" s="46" t="s">
        <v>6740</v>
      </c>
      <c r="AF656" s="46"/>
      <c r="AG656" s="48"/>
      <c r="AH656" s="48">
        <v>43131</v>
      </c>
      <c r="AI656" s="49"/>
      <c r="AJ656" s="50">
        <v>43132</v>
      </c>
      <c r="AK656" s="50" t="s">
        <v>6693</v>
      </c>
      <c r="AL656" s="51">
        <v>43129</v>
      </c>
    </row>
    <row r="657" spans="1:38" x14ac:dyDescent="0.15">
      <c r="A657" s="35">
        <v>51704384</v>
      </c>
      <c r="B657" s="40" t="s">
        <v>6741</v>
      </c>
      <c r="C657" s="40" t="s">
        <v>6742</v>
      </c>
      <c r="D657" s="35" t="s">
        <v>6743</v>
      </c>
      <c r="E657" s="35" t="s">
        <v>6744</v>
      </c>
      <c r="F657" s="35" t="s">
        <v>6745</v>
      </c>
      <c r="G657" s="35"/>
      <c r="H657" s="41" t="s">
        <v>459</v>
      </c>
      <c r="I657" s="41"/>
      <c r="J657" s="41" t="s">
        <v>111</v>
      </c>
      <c r="K657" s="35" t="s">
        <v>58</v>
      </c>
      <c r="L657" s="42" t="s">
        <v>5610</v>
      </c>
      <c r="M657" s="42" t="s">
        <v>1081</v>
      </c>
      <c r="N657" s="35" t="s">
        <v>151</v>
      </c>
      <c r="O657" s="41" t="s">
        <v>326</v>
      </c>
      <c r="P657" s="35" t="s">
        <v>62</v>
      </c>
      <c r="Q657" s="41" t="s">
        <v>5337</v>
      </c>
      <c r="R657" s="41"/>
      <c r="S657" s="43">
        <v>43011</v>
      </c>
      <c r="T657" s="43">
        <v>43094</v>
      </c>
      <c r="U657" s="44">
        <v>43115</v>
      </c>
      <c r="V657" s="45">
        <v>6624711</v>
      </c>
      <c r="W657" s="46" t="s">
        <v>6746</v>
      </c>
      <c r="X657" s="47" t="s">
        <v>6747</v>
      </c>
      <c r="Y657" s="47"/>
      <c r="Z657" s="47"/>
      <c r="AA657" s="47"/>
      <c r="AB657" s="47"/>
      <c r="AC657" s="47"/>
      <c r="AD657" s="47" t="s">
        <v>46</v>
      </c>
      <c r="AE657" s="46" t="s">
        <v>6748</v>
      </c>
      <c r="AF657" s="46"/>
      <c r="AG657" s="48"/>
      <c r="AH657" s="48">
        <v>43133</v>
      </c>
      <c r="AI657" s="49"/>
      <c r="AJ657" s="50">
        <v>43136</v>
      </c>
      <c r="AK657" s="50" t="s">
        <v>6693</v>
      </c>
      <c r="AL657" s="51">
        <v>43136</v>
      </c>
    </row>
    <row r="658" spans="1:38" x14ac:dyDescent="0.15">
      <c r="A658" s="35">
        <v>51588236</v>
      </c>
      <c r="B658" s="40" t="s">
        <v>6749</v>
      </c>
      <c r="C658" s="40" t="s">
        <v>6750</v>
      </c>
      <c r="D658" s="35" t="s">
        <v>6751</v>
      </c>
      <c r="E658" s="35" t="s">
        <v>6752</v>
      </c>
      <c r="F658" s="35"/>
      <c r="G658" s="35"/>
      <c r="H658" s="41" t="s">
        <v>4328</v>
      </c>
      <c r="I658" s="41"/>
      <c r="J658" s="41" t="s">
        <v>150</v>
      </c>
      <c r="K658" s="35" t="s">
        <v>284</v>
      </c>
      <c r="L658" s="42" t="s">
        <v>59</v>
      </c>
      <c r="M658" s="42" t="s">
        <v>38</v>
      </c>
      <c r="N658" s="35" t="s">
        <v>3110</v>
      </c>
      <c r="O658" s="41" t="s">
        <v>163</v>
      </c>
      <c r="P658" s="35" t="s">
        <v>62</v>
      </c>
      <c r="Q658" s="41" t="s">
        <v>5337</v>
      </c>
      <c r="R658" s="41"/>
      <c r="S658" s="43">
        <v>42348</v>
      </c>
      <c r="T658" s="43">
        <v>42428</v>
      </c>
      <c r="U658" s="44">
        <v>42449</v>
      </c>
      <c r="V658" s="45">
        <v>6624075</v>
      </c>
      <c r="W658" s="46" t="s">
        <v>6753</v>
      </c>
      <c r="X658" s="47" t="s">
        <v>6754</v>
      </c>
      <c r="Y658" s="47" t="s">
        <v>579</v>
      </c>
      <c r="Z658" s="47"/>
      <c r="AA658" s="47"/>
      <c r="AB658" s="47"/>
      <c r="AC658" s="47"/>
      <c r="AD658" s="47" t="s">
        <v>4226</v>
      </c>
      <c r="AE658" s="46" t="s">
        <v>6755</v>
      </c>
      <c r="AF658" s="46"/>
      <c r="AG658" s="48"/>
      <c r="AH658" s="48">
        <v>43133</v>
      </c>
      <c r="AI658" s="49"/>
      <c r="AJ658" s="50">
        <v>43136</v>
      </c>
      <c r="AK658" s="50" t="s">
        <v>6693</v>
      </c>
      <c r="AL658" s="51">
        <v>43136</v>
      </c>
    </row>
    <row r="659" spans="1:38" x14ac:dyDescent="0.15">
      <c r="A659" s="35">
        <v>51593630</v>
      </c>
      <c r="B659" s="40" t="s">
        <v>6756</v>
      </c>
      <c r="C659" s="40" t="s">
        <v>6757</v>
      </c>
      <c r="D659" s="35" t="s">
        <v>6758</v>
      </c>
      <c r="E659" s="35" t="s">
        <v>6759</v>
      </c>
      <c r="F659" s="35"/>
      <c r="G659" s="35"/>
      <c r="H659" s="41" t="s">
        <v>212</v>
      </c>
      <c r="I659" s="41"/>
      <c r="J659" s="41" t="s">
        <v>150</v>
      </c>
      <c r="K659" s="35" t="s">
        <v>284</v>
      </c>
      <c r="L659" s="42" t="s">
        <v>59</v>
      </c>
      <c r="M659" s="42" t="s">
        <v>38</v>
      </c>
      <c r="N659" s="35" t="s">
        <v>60</v>
      </c>
      <c r="O659" s="41" t="s">
        <v>71</v>
      </c>
      <c r="P659" s="35" t="s">
        <v>62</v>
      </c>
      <c r="Q659" s="41" t="s">
        <v>5337</v>
      </c>
      <c r="R659" s="41"/>
      <c r="S659" s="43">
        <v>42400</v>
      </c>
      <c r="T659" s="43">
        <v>42436</v>
      </c>
      <c r="U659" s="44">
        <v>42457</v>
      </c>
      <c r="V659" s="45">
        <v>6624105</v>
      </c>
      <c r="W659" s="46" t="s">
        <v>6760</v>
      </c>
      <c r="X659" s="47" t="s">
        <v>6761</v>
      </c>
      <c r="Y659" s="47" t="s">
        <v>579</v>
      </c>
      <c r="Z659" s="47"/>
      <c r="AA659" s="47"/>
      <c r="AB659" s="47"/>
      <c r="AC659" s="47"/>
      <c r="AD659" s="47" t="s">
        <v>4226</v>
      </c>
      <c r="AE659" s="46" t="s">
        <v>6762</v>
      </c>
      <c r="AF659" s="46"/>
      <c r="AG659" s="48"/>
      <c r="AH659" s="48">
        <v>43133</v>
      </c>
      <c r="AI659" s="49"/>
      <c r="AJ659" s="50">
        <v>43136</v>
      </c>
      <c r="AK659" s="50" t="s">
        <v>6693</v>
      </c>
      <c r="AL659" s="51">
        <v>43136</v>
      </c>
    </row>
    <row r="660" spans="1:38" x14ac:dyDescent="0.15">
      <c r="A660" s="35">
        <v>51699407</v>
      </c>
      <c r="B660" s="40" t="s">
        <v>6763</v>
      </c>
      <c r="C660" s="40" t="s">
        <v>6764</v>
      </c>
      <c r="D660" s="35" t="s">
        <v>6765</v>
      </c>
      <c r="E660" s="35" t="s">
        <v>6766</v>
      </c>
      <c r="F660" s="35" t="s">
        <v>6767</v>
      </c>
      <c r="G660" s="35"/>
      <c r="H660" s="41" t="s">
        <v>2666</v>
      </c>
      <c r="I660" s="41"/>
      <c r="J660" s="41" t="s">
        <v>69</v>
      </c>
      <c r="K660" s="35" t="s">
        <v>58</v>
      </c>
      <c r="L660" s="42" t="s">
        <v>59</v>
      </c>
      <c r="M660" s="42" t="s">
        <v>38</v>
      </c>
      <c r="N660" s="35" t="s">
        <v>334</v>
      </c>
      <c r="O660" s="41" t="s">
        <v>640</v>
      </c>
      <c r="P660" s="35" t="s">
        <v>62</v>
      </c>
      <c r="Q660" s="41" t="s">
        <v>5337</v>
      </c>
      <c r="R660" s="41"/>
      <c r="S660" s="43">
        <v>42972</v>
      </c>
      <c r="T660" s="43">
        <v>43017</v>
      </c>
      <c r="U660" s="44">
        <v>43031</v>
      </c>
      <c r="V660" s="45">
        <v>6624654</v>
      </c>
      <c r="W660" s="46" t="s">
        <v>6768</v>
      </c>
      <c r="X660" s="47" t="s">
        <v>6769</v>
      </c>
      <c r="Y660" s="47"/>
      <c r="Z660" s="47"/>
      <c r="AA660" s="47"/>
      <c r="AB660" s="47"/>
      <c r="AC660" s="47"/>
      <c r="AD660" s="47" t="s">
        <v>46</v>
      </c>
      <c r="AE660" s="46"/>
      <c r="AF660" s="46"/>
      <c r="AG660" s="48"/>
      <c r="AH660" s="48">
        <v>43136</v>
      </c>
      <c r="AI660" s="49"/>
      <c r="AJ660" s="50">
        <v>43137</v>
      </c>
      <c r="AK660" s="50" t="s">
        <v>6693</v>
      </c>
      <c r="AL660" s="51">
        <v>43136</v>
      </c>
    </row>
    <row r="661" spans="1:38" x14ac:dyDescent="0.15">
      <c r="A661" s="35">
        <v>51591936</v>
      </c>
      <c r="B661" s="40" t="s">
        <v>6770</v>
      </c>
      <c r="C661" s="40" t="s">
        <v>6771</v>
      </c>
      <c r="D661" s="35" t="s">
        <v>5721</v>
      </c>
      <c r="E661" s="35" t="s">
        <v>6772</v>
      </c>
      <c r="F661" s="35"/>
      <c r="G661" s="35"/>
      <c r="H661" s="41" t="s">
        <v>4328</v>
      </c>
      <c r="I661" s="41"/>
      <c r="J661" s="41" t="s">
        <v>2759</v>
      </c>
      <c r="K661" s="35" t="s">
        <v>58</v>
      </c>
      <c r="L661" s="42" t="s">
        <v>59</v>
      </c>
      <c r="M661" s="42" t="s">
        <v>4043</v>
      </c>
      <c r="N661" s="35" t="s">
        <v>3110</v>
      </c>
      <c r="O661" s="41" t="s">
        <v>71</v>
      </c>
      <c r="P661" s="35" t="s">
        <v>62</v>
      </c>
      <c r="Q661" s="41" t="s">
        <v>5337</v>
      </c>
      <c r="R661" s="41"/>
      <c r="S661" s="43">
        <v>42376</v>
      </c>
      <c r="T661" s="43">
        <v>42436</v>
      </c>
      <c r="U661" s="44">
        <v>42457</v>
      </c>
      <c r="V661" s="45">
        <v>6624098</v>
      </c>
      <c r="W661" s="46" t="s">
        <v>6773</v>
      </c>
      <c r="X661" s="47" t="s">
        <v>6774</v>
      </c>
      <c r="Y661" s="47" t="s">
        <v>579</v>
      </c>
      <c r="Z661" s="47"/>
      <c r="AA661" s="47"/>
      <c r="AB661" s="47"/>
      <c r="AC661" s="47"/>
      <c r="AD661" s="47" t="s">
        <v>4226</v>
      </c>
      <c r="AE661" s="46" t="s">
        <v>6775</v>
      </c>
      <c r="AF661" s="46"/>
      <c r="AG661" s="48">
        <v>43126</v>
      </c>
      <c r="AH661" s="48">
        <v>43137</v>
      </c>
      <c r="AI661" s="49"/>
      <c r="AJ661" s="50">
        <v>43138</v>
      </c>
      <c r="AK661" s="50" t="s">
        <v>6693</v>
      </c>
      <c r="AL661" s="51">
        <v>43136</v>
      </c>
    </row>
    <row r="662" spans="1:38" x14ac:dyDescent="0.15">
      <c r="A662" s="35">
        <v>51703057</v>
      </c>
      <c r="B662" s="40" t="s">
        <v>6776</v>
      </c>
      <c r="C662" s="40" t="s">
        <v>6777</v>
      </c>
      <c r="D662" s="35" t="s">
        <v>6778</v>
      </c>
      <c r="E662" s="35" t="s">
        <v>6779</v>
      </c>
      <c r="F662" s="35" t="s">
        <v>6780</v>
      </c>
      <c r="G662" s="35"/>
      <c r="H662" s="41" t="s">
        <v>2598</v>
      </c>
      <c r="I662" s="41"/>
      <c r="J662" s="41" t="s">
        <v>2893</v>
      </c>
      <c r="K662" s="35" t="s">
        <v>58</v>
      </c>
      <c r="L662" s="42" t="s">
        <v>59</v>
      </c>
      <c r="M662" s="42" t="s">
        <v>4043</v>
      </c>
      <c r="N662" s="35" t="s">
        <v>5667</v>
      </c>
      <c r="O662" s="41" t="s">
        <v>394</v>
      </c>
      <c r="P662" s="35" t="s">
        <v>62</v>
      </c>
      <c r="Q662" s="41" t="s">
        <v>5337</v>
      </c>
      <c r="R662" s="41"/>
      <c r="S662" s="43">
        <v>42999</v>
      </c>
      <c r="T662" s="43">
        <v>43045</v>
      </c>
      <c r="U662" s="44">
        <v>43059</v>
      </c>
      <c r="V662" s="45">
        <v>6624693</v>
      </c>
      <c r="W662" s="46" t="s">
        <v>6781</v>
      </c>
      <c r="X662" s="47" t="s">
        <v>6782</v>
      </c>
      <c r="Y662" s="47"/>
      <c r="Z662" s="47"/>
      <c r="AA662" s="47"/>
      <c r="AB662" s="47"/>
      <c r="AC662" s="47"/>
      <c r="AD662" s="47" t="s">
        <v>46</v>
      </c>
      <c r="AE662" s="46"/>
      <c r="AF662" s="46"/>
      <c r="AG662" s="48">
        <v>43130</v>
      </c>
      <c r="AH662" s="48">
        <v>43138</v>
      </c>
      <c r="AI662" s="49"/>
      <c r="AJ662" s="50">
        <v>43139</v>
      </c>
      <c r="AK662" s="50" t="s">
        <v>6693</v>
      </c>
      <c r="AL662" s="51">
        <v>43136</v>
      </c>
    </row>
    <row r="663" spans="1:38" x14ac:dyDescent="0.15">
      <c r="A663" s="35">
        <v>51539739</v>
      </c>
      <c r="B663" s="40" t="s">
        <v>2658</v>
      </c>
      <c r="C663" s="40" t="s">
        <v>6783</v>
      </c>
      <c r="D663" s="35" t="s">
        <v>6784</v>
      </c>
      <c r="E663" s="35" t="s">
        <v>6785</v>
      </c>
      <c r="F663" s="35"/>
      <c r="G663" s="35"/>
      <c r="H663" s="41" t="s">
        <v>3738</v>
      </c>
      <c r="I663" s="41"/>
      <c r="J663" s="41" t="s">
        <v>5905</v>
      </c>
      <c r="K663" s="35" t="s">
        <v>6786</v>
      </c>
      <c r="L663" s="42" t="s">
        <v>37</v>
      </c>
      <c r="M663" s="42" t="s">
        <v>38</v>
      </c>
      <c r="N663" s="35" t="s">
        <v>6787</v>
      </c>
      <c r="O663" s="41" t="s">
        <v>93</v>
      </c>
      <c r="P663" s="35" t="s">
        <v>62</v>
      </c>
      <c r="Q663" s="41" t="s">
        <v>6788</v>
      </c>
      <c r="R663" s="41"/>
      <c r="S663" s="43">
        <v>42009</v>
      </c>
      <c r="T663" s="43"/>
      <c r="U663" s="44"/>
      <c r="V663" s="45">
        <v>6634078</v>
      </c>
      <c r="W663" s="46" t="s">
        <v>6789</v>
      </c>
      <c r="X663" s="47" t="s">
        <v>6790</v>
      </c>
      <c r="Y663" s="47">
        <v>69062</v>
      </c>
      <c r="Z663" s="47"/>
      <c r="AA663" s="47"/>
      <c r="AB663" s="47"/>
      <c r="AC663" s="47"/>
      <c r="AD663" s="47" t="s">
        <v>46</v>
      </c>
      <c r="AE663" s="46" t="s">
        <v>6791</v>
      </c>
      <c r="AF663" s="46" t="s">
        <v>6792</v>
      </c>
      <c r="AG663" s="48"/>
      <c r="AH663" s="48">
        <v>43139</v>
      </c>
      <c r="AI663" s="49"/>
      <c r="AJ663" s="50">
        <v>43140</v>
      </c>
      <c r="AK663" s="50" t="s">
        <v>6693</v>
      </c>
      <c r="AL663" s="51">
        <v>43136</v>
      </c>
    </row>
    <row r="664" spans="1:38" x14ac:dyDescent="0.15">
      <c r="A664" s="35">
        <v>51696685</v>
      </c>
      <c r="B664" s="40" t="s">
        <v>6793</v>
      </c>
      <c r="C664" s="40" t="s">
        <v>6794</v>
      </c>
      <c r="D664" s="35" t="s">
        <v>2868</v>
      </c>
      <c r="E664" s="35" t="s">
        <v>6795</v>
      </c>
      <c r="F664" s="35"/>
      <c r="G664" s="35"/>
      <c r="H664" s="41" t="s">
        <v>851</v>
      </c>
      <c r="I664" s="41"/>
      <c r="J664" s="41" t="s">
        <v>149</v>
      </c>
      <c r="K664" s="35" t="s">
        <v>58</v>
      </c>
      <c r="L664" s="42" t="s">
        <v>59</v>
      </c>
      <c r="M664" s="42" t="s">
        <v>38</v>
      </c>
      <c r="N664" s="35" t="s">
        <v>378</v>
      </c>
      <c r="O664" s="41" t="s">
        <v>163</v>
      </c>
      <c r="P664" s="35" t="s">
        <v>62</v>
      </c>
      <c r="Q664" s="41" t="s">
        <v>5337</v>
      </c>
      <c r="R664" s="41"/>
      <c r="S664" s="43">
        <v>42951</v>
      </c>
      <c r="T664" s="43">
        <v>43010</v>
      </c>
      <c r="U664" s="44">
        <v>43031</v>
      </c>
      <c r="V664" s="45">
        <v>6624589</v>
      </c>
      <c r="W664" s="46" t="s">
        <v>6796</v>
      </c>
      <c r="X664" s="47" t="s">
        <v>6797</v>
      </c>
      <c r="Y664" s="47"/>
      <c r="Z664" s="47"/>
      <c r="AA664" s="47"/>
      <c r="AB664" s="47"/>
      <c r="AC664" s="47"/>
      <c r="AD664" s="47" t="s">
        <v>46</v>
      </c>
      <c r="AE664" s="46" t="s">
        <v>6798</v>
      </c>
      <c r="AF664" s="46"/>
      <c r="AG664" s="48"/>
      <c r="AH664" s="48">
        <v>43138</v>
      </c>
      <c r="AI664" s="49"/>
      <c r="AJ664" s="50">
        <v>43139</v>
      </c>
      <c r="AK664" s="50" t="s">
        <v>6693</v>
      </c>
      <c r="AL664" s="51">
        <v>43136</v>
      </c>
    </row>
    <row r="665" spans="1:38" x14ac:dyDescent="0.15">
      <c r="A665" s="35">
        <v>51691569</v>
      </c>
      <c r="B665" s="40" t="s">
        <v>6799</v>
      </c>
      <c r="C665" s="40" t="s">
        <v>6800</v>
      </c>
      <c r="D665" s="35" t="s">
        <v>6801</v>
      </c>
      <c r="E665" s="35" t="s">
        <v>6802</v>
      </c>
      <c r="F665" s="35"/>
      <c r="G665" s="35"/>
      <c r="H665" s="41" t="s">
        <v>5832</v>
      </c>
      <c r="I665" s="41"/>
      <c r="J665" s="41" t="s">
        <v>492</v>
      </c>
      <c r="K665" s="35" t="s">
        <v>58</v>
      </c>
      <c r="L665" s="42" t="s">
        <v>59</v>
      </c>
      <c r="M665" s="42" t="s">
        <v>4043</v>
      </c>
      <c r="N665" s="35" t="s">
        <v>5749</v>
      </c>
      <c r="O665" s="41" t="s">
        <v>1301</v>
      </c>
      <c r="P665" s="35" t="s">
        <v>62</v>
      </c>
      <c r="Q665" s="41" t="s">
        <v>5337</v>
      </c>
      <c r="R665" s="41"/>
      <c r="S665" s="43">
        <v>42922</v>
      </c>
      <c r="T665" s="43">
        <v>43038</v>
      </c>
      <c r="U665" s="44">
        <v>43059</v>
      </c>
      <c r="V665" s="45">
        <v>6624470</v>
      </c>
      <c r="W665" s="46" t="s">
        <v>6803</v>
      </c>
      <c r="X665" s="47" t="s">
        <v>6804</v>
      </c>
      <c r="Y665" s="47"/>
      <c r="Z665" s="47"/>
      <c r="AA665" s="47"/>
      <c r="AB665" s="47"/>
      <c r="AC665" s="47"/>
      <c r="AD665" s="47" t="s">
        <v>46</v>
      </c>
      <c r="AE665" s="46" t="s">
        <v>6805</v>
      </c>
      <c r="AF665" s="46" t="s">
        <v>6806</v>
      </c>
      <c r="AG665" s="48">
        <v>43133</v>
      </c>
      <c r="AH665" s="48">
        <v>43143</v>
      </c>
      <c r="AI665" s="49"/>
      <c r="AJ665" s="50">
        <v>43144</v>
      </c>
      <c r="AK665" s="50" t="s">
        <v>6693</v>
      </c>
      <c r="AL665" s="51">
        <v>43143</v>
      </c>
    </row>
    <row r="666" spans="1:38" x14ac:dyDescent="0.15">
      <c r="A666" s="35">
        <v>51709106</v>
      </c>
      <c r="B666" s="40" t="s">
        <v>6807</v>
      </c>
      <c r="C666" s="40" t="s">
        <v>6808</v>
      </c>
      <c r="D666" s="35" t="s">
        <v>6809</v>
      </c>
      <c r="E666" s="35" t="s">
        <v>6810</v>
      </c>
      <c r="F666" s="35" t="s">
        <v>3964</v>
      </c>
      <c r="G666" s="35"/>
      <c r="H666" s="41" t="s">
        <v>107</v>
      </c>
      <c r="I666" s="41"/>
      <c r="J666" s="41" t="s">
        <v>111</v>
      </c>
      <c r="K666" s="35" t="s">
        <v>58</v>
      </c>
      <c r="L666" s="42" t="s">
        <v>2745</v>
      </c>
      <c r="M666" s="42" t="s">
        <v>4043</v>
      </c>
      <c r="N666" s="35" t="s">
        <v>5667</v>
      </c>
      <c r="O666" s="41" t="s">
        <v>71</v>
      </c>
      <c r="P666" s="35"/>
      <c r="Q666" s="41"/>
      <c r="R666" s="41"/>
      <c r="S666" s="43">
        <v>43045</v>
      </c>
      <c r="T666" s="43">
        <v>43087</v>
      </c>
      <c r="U666" s="44">
        <v>43101</v>
      </c>
      <c r="V666" s="45">
        <v>6624731</v>
      </c>
      <c r="W666" s="46" t="s">
        <v>6811</v>
      </c>
      <c r="X666" s="47" t="s">
        <v>6812</v>
      </c>
      <c r="Y666" s="47"/>
      <c r="Z666" s="47"/>
      <c r="AA666" s="47"/>
      <c r="AB666" s="47"/>
      <c r="AC666" s="47"/>
      <c r="AD666" s="47" t="s">
        <v>46</v>
      </c>
      <c r="AE666" s="46"/>
      <c r="AF666" s="46"/>
      <c r="AG666" s="48"/>
      <c r="AH666" s="48">
        <v>43143</v>
      </c>
      <c r="AI666" s="49"/>
      <c r="AJ666" s="50">
        <v>43144</v>
      </c>
      <c r="AK666" s="50" t="s">
        <v>6693</v>
      </c>
      <c r="AL666" s="51">
        <v>43143</v>
      </c>
    </row>
    <row r="667" spans="1:38" x14ac:dyDescent="0.15">
      <c r="A667" s="35">
        <v>51715668</v>
      </c>
      <c r="B667" s="40" t="s">
        <v>6813</v>
      </c>
      <c r="C667" s="40" t="s">
        <v>6814</v>
      </c>
      <c r="D667" s="35" t="s">
        <v>6815</v>
      </c>
      <c r="E667" s="35" t="s">
        <v>6816</v>
      </c>
      <c r="F667" s="35" t="s">
        <v>6817</v>
      </c>
      <c r="G667" s="35"/>
      <c r="H667" s="41" t="s">
        <v>3596</v>
      </c>
      <c r="I667" s="41"/>
      <c r="J667" s="41" t="s">
        <v>111</v>
      </c>
      <c r="K667" s="35" t="s">
        <v>58</v>
      </c>
      <c r="L667" s="42" t="s">
        <v>5610</v>
      </c>
      <c r="M667" s="42" t="s">
        <v>4043</v>
      </c>
      <c r="N667" s="35" t="s">
        <v>5892</v>
      </c>
      <c r="O667" s="41" t="s">
        <v>188</v>
      </c>
      <c r="P667" s="35"/>
      <c r="Q667" s="41"/>
      <c r="R667" s="41"/>
      <c r="S667" s="43">
        <v>43108</v>
      </c>
      <c r="T667" s="43">
        <v>43157</v>
      </c>
      <c r="U667" s="44">
        <v>43171</v>
      </c>
      <c r="V667" s="45"/>
      <c r="W667" s="46" t="s">
        <v>6818</v>
      </c>
      <c r="X667" s="47" t="s">
        <v>6819</v>
      </c>
      <c r="Y667" s="47"/>
      <c r="Z667" s="47"/>
      <c r="AA667" s="47"/>
      <c r="AB667" s="47"/>
      <c r="AC667" s="47"/>
      <c r="AD667" s="47"/>
      <c r="AE667" s="46"/>
      <c r="AF667" s="46"/>
      <c r="AG667" s="48">
        <v>43133</v>
      </c>
      <c r="AH667" s="48">
        <v>43143</v>
      </c>
      <c r="AI667" s="49"/>
      <c r="AJ667" s="50">
        <v>43144</v>
      </c>
      <c r="AK667" s="50" t="s">
        <v>6693</v>
      </c>
      <c r="AL667" s="51">
        <v>43143</v>
      </c>
    </row>
    <row r="668" spans="1:38" x14ac:dyDescent="0.15">
      <c r="A668" s="35">
        <v>51716765</v>
      </c>
      <c r="B668" s="40" t="s">
        <v>6820</v>
      </c>
      <c r="C668" s="40" t="s">
        <v>6821</v>
      </c>
      <c r="D668" s="35" t="s">
        <v>6822</v>
      </c>
      <c r="E668" s="35" t="s">
        <v>6823</v>
      </c>
      <c r="F668" s="35"/>
      <c r="G668" s="35"/>
      <c r="H668" s="41" t="s">
        <v>3596</v>
      </c>
      <c r="I668" s="41"/>
      <c r="J668" s="41" t="s">
        <v>111</v>
      </c>
      <c r="K668" s="35" t="s">
        <v>58</v>
      </c>
      <c r="L668" s="42" t="s">
        <v>5610</v>
      </c>
      <c r="M668" s="42" t="s">
        <v>4043</v>
      </c>
      <c r="N668" s="35" t="s">
        <v>5892</v>
      </c>
      <c r="O668" s="41" t="s">
        <v>188</v>
      </c>
      <c r="P668" s="35"/>
      <c r="Q668" s="41"/>
      <c r="R668" s="41"/>
      <c r="S668" s="43">
        <v>43115</v>
      </c>
      <c r="T668" s="43"/>
      <c r="U668" s="44"/>
      <c r="V668" s="45"/>
      <c r="W668" s="46" t="s">
        <v>6824</v>
      </c>
      <c r="X668" s="47"/>
      <c r="Y668" s="47"/>
      <c r="Z668" s="47"/>
      <c r="AA668" s="47"/>
      <c r="AB668" s="47"/>
      <c r="AC668" s="47"/>
      <c r="AD668" s="47"/>
      <c r="AE668" s="46"/>
      <c r="AF668" s="46"/>
      <c r="AG668" s="48"/>
      <c r="AH668" s="48">
        <v>43133</v>
      </c>
      <c r="AI668" s="49"/>
      <c r="AJ668" s="50">
        <v>43136</v>
      </c>
      <c r="AK668" s="50" t="s">
        <v>6693</v>
      </c>
      <c r="AL668" s="51">
        <v>43136</v>
      </c>
    </row>
    <row r="669" spans="1:38" x14ac:dyDescent="0.15">
      <c r="A669" s="35">
        <v>51591933</v>
      </c>
      <c r="B669" s="40" t="s">
        <v>6825</v>
      </c>
      <c r="C669" s="40" t="s">
        <v>6826</v>
      </c>
      <c r="D669" s="35" t="s">
        <v>859</v>
      </c>
      <c r="E669" s="35" t="s">
        <v>6827</v>
      </c>
      <c r="F669" s="35"/>
      <c r="G669" s="35"/>
      <c r="H669" s="41" t="s">
        <v>111</v>
      </c>
      <c r="I669" s="41"/>
      <c r="J669" s="41" t="s">
        <v>3738</v>
      </c>
      <c r="K669" s="35" t="s">
        <v>4875</v>
      </c>
      <c r="L669" s="42" t="s">
        <v>37</v>
      </c>
      <c r="M669" s="42" t="s">
        <v>38</v>
      </c>
      <c r="N669" s="35" t="s">
        <v>6828</v>
      </c>
      <c r="O669" s="41" t="s">
        <v>394</v>
      </c>
      <c r="P669" s="35" t="s">
        <v>62</v>
      </c>
      <c r="Q669" s="41" t="s">
        <v>5337</v>
      </c>
      <c r="R669" s="41"/>
      <c r="S669" s="43">
        <v>42377</v>
      </c>
      <c r="T669" s="43">
        <v>42436</v>
      </c>
      <c r="U669" s="44">
        <v>42457</v>
      </c>
      <c r="V669" s="45">
        <v>6624111</v>
      </c>
      <c r="W669" s="46" t="s">
        <v>6829</v>
      </c>
      <c r="X669" s="47" t="s">
        <v>6830</v>
      </c>
      <c r="Y669" s="47" t="s">
        <v>579</v>
      </c>
      <c r="Z669" s="47"/>
      <c r="AA669" s="47"/>
      <c r="AB669" s="47"/>
      <c r="AC669" s="47"/>
      <c r="AD669" s="47" t="s">
        <v>4226</v>
      </c>
      <c r="AE669" s="46" t="s">
        <v>6831</v>
      </c>
      <c r="AF669" s="46"/>
      <c r="AG669" s="48"/>
      <c r="AH669" s="48">
        <v>43133</v>
      </c>
      <c r="AI669" s="49"/>
      <c r="AJ669" s="50">
        <v>43136</v>
      </c>
      <c r="AK669" s="50" t="s">
        <v>6693</v>
      </c>
      <c r="AL669" s="51">
        <v>43136</v>
      </c>
    </row>
    <row r="670" spans="1:38" x14ac:dyDescent="0.15">
      <c r="A670" s="35">
        <v>51706471</v>
      </c>
      <c r="B670" s="40" t="s">
        <v>6832</v>
      </c>
      <c r="C670" s="40" t="s">
        <v>6833</v>
      </c>
      <c r="D670" s="35" t="s">
        <v>6834</v>
      </c>
      <c r="E670" s="35" t="s">
        <v>6835</v>
      </c>
      <c r="F670" s="35" t="s">
        <v>6836</v>
      </c>
      <c r="G670" s="35"/>
      <c r="H670" s="41" t="s">
        <v>851</v>
      </c>
      <c r="I670" s="41"/>
      <c r="J670" s="41" t="s">
        <v>149</v>
      </c>
      <c r="K670" s="35" t="s">
        <v>58</v>
      </c>
      <c r="L670" s="42" t="s">
        <v>59</v>
      </c>
      <c r="M670" s="42" t="s">
        <v>38</v>
      </c>
      <c r="N670" s="35" t="s">
        <v>378</v>
      </c>
      <c r="O670" s="41" t="s">
        <v>394</v>
      </c>
      <c r="P670" s="35" t="s">
        <v>62</v>
      </c>
      <c r="Q670" s="41" t="s">
        <v>5337</v>
      </c>
      <c r="R670" s="41"/>
      <c r="S670" s="43">
        <v>43024</v>
      </c>
      <c r="T670" s="43">
        <v>43059</v>
      </c>
      <c r="U670" s="44">
        <v>43080</v>
      </c>
      <c r="V670" s="45">
        <v>6624724</v>
      </c>
      <c r="W670" s="46" t="s">
        <v>6837</v>
      </c>
      <c r="X670" s="47" t="s">
        <v>6838</v>
      </c>
      <c r="Y670" s="47"/>
      <c r="Z670" s="47"/>
      <c r="AA670" s="47"/>
      <c r="AB670" s="47"/>
      <c r="AC670" s="47"/>
      <c r="AD670" s="47" t="s">
        <v>46</v>
      </c>
      <c r="AE670" s="46" t="s">
        <v>6839</v>
      </c>
      <c r="AF670" s="46"/>
      <c r="AG670" s="48"/>
      <c r="AH670" s="48">
        <v>43147</v>
      </c>
      <c r="AI670" s="49"/>
      <c r="AJ670" s="50">
        <v>43150</v>
      </c>
      <c r="AK670" s="50" t="s">
        <v>6693</v>
      </c>
      <c r="AL670" s="51">
        <v>43150</v>
      </c>
    </row>
    <row r="671" spans="1:38" x14ac:dyDescent="0.15">
      <c r="A671" s="35">
        <v>51695413</v>
      </c>
      <c r="B671" s="40" t="s">
        <v>6840</v>
      </c>
      <c r="C671" s="40" t="s">
        <v>6841</v>
      </c>
      <c r="D671" s="35" t="s">
        <v>1687</v>
      </c>
      <c r="E671" s="35" t="s">
        <v>393</v>
      </c>
      <c r="F671" s="35"/>
      <c r="G671" s="35"/>
      <c r="H671" s="41" t="s">
        <v>161</v>
      </c>
      <c r="I671" s="41"/>
      <c r="J671" s="41" t="s">
        <v>2893</v>
      </c>
      <c r="K671" s="35" t="s">
        <v>58</v>
      </c>
      <c r="L671" s="42" t="s">
        <v>59</v>
      </c>
      <c r="M671" s="42" t="s">
        <v>38</v>
      </c>
      <c r="N671" s="35" t="s">
        <v>5892</v>
      </c>
      <c r="O671" s="41" t="s">
        <v>163</v>
      </c>
      <c r="P671" s="35" t="s">
        <v>72</v>
      </c>
      <c r="Q671" s="41" t="s">
        <v>5337</v>
      </c>
      <c r="R671" s="41"/>
      <c r="S671" s="43">
        <v>42947</v>
      </c>
      <c r="T671" s="43">
        <v>42989</v>
      </c>
      <c r="U671" s="44">
        <v>43010</v>
      </c>
      <c r="V671" s="45">
        <v>6624529</v>
      </c>
      <c r="W671" s="46" t="s">
        <v>6842</v>
      </c>
      <c r="X671" s="47" t="s">
        <v>6843</v>
      </c>
      <c r="Y671" s="47"/>
      <c r="Z671" s="47"/>
      <c r="AA671" s="47"/>
      <c r="AB671" s="47"/>
      <c r="AC671" s="47"/>
      <c r="AD671" s="47" t="s">
        <v>46</v>
      </c>
      <c r="AE671" s="46" t="s">
        <v>6844</v>
      </c>
      <c r="AF671" s="46"/>
      <c r="AG671" s="48"/>
      <c r="AH671" s="48">
        <v>43151</v>
      </c>
      <c r="AI671" s="49"/>
      <c r="AJ671" s="50">
        <v>43152</v>
      </c>
      <c r="AK671" s="50" t="s">
        <v>6693</v>
      </c>
      <c r="AL671" s="51">
        <v>43150</v>
      </c>
    </row>
    <row r="672" spans="1:38" x14ac:dyDescent="0.15">
      <c r="A672" s="35">
        <v>51598205</v>
      </c>
      <c r="B672" s="40" t="s">
        <v>6845</v>
      </c>
      <c r="C672" s="40" t="s">
        <v>6846</v>
      </c>
      <c r="D672" s="35" t="s">
        <v>6847</v>
      </c>
      <c r="E672" s="35" t="s">
        <v>6848</v>
      </c>
      <c r="F672" s="35"/>
      <c r="G672" s="35"/>
      <c r="H672" s="41" t="s">
        <v>3612</v>
      </c>
      <c r="I672" s="41"/>
      <c r="J672" s="41" t="s">
        <v>2893</v>
      </c>
      <c r="K672" s="35" t="s">
        <v>284</v>
      </c>
      <c r="L672" s="42" t="s">
        <v>59</v>
      </c>
      <c r="M672" s="42" t="s">
        <v>4043</v>
      </c>
      <c r="N672" s="35" t="s">
        <v>5667</v>
      </c>
      <c r="O672" s="41" t="s">
        <v>6485</v>
      </c>
      <c r="P672" s="35" t="s">
        <v>62</v>
      </c>
      <c r="Q672" s="41" t="s">
        <v>5337</v>
      </c>
      <c r="R672" s="41"/>
      <c r="S672" s="43">
        <v>42418</v>
      </c>
      <c r="T672" s="43">
        <v>43080</v>
      </c>
      <c r="U672" s="44">
        <v>43094</v>
      </c>
      <c r="V672" s="45">
        <v>6624130</v>
      </c>
      <c r="W672" s="46" t="s">
        <v>6849</v>
      </c>
      <c r="X672" s="47" t="s">
        <v>6850</v>
      </c>
      <c r="Y672" s="47">
        <v>69160</v>
      </c>
      <c r="Z672" s="47"/>
      <c r="AA672" s="47"/>
      <c r="AB672" s="47"/>
      <c r="AC672" s="47"/>
      <c r="AD672" s="47" t="s">
        <v>46</v>
      </c>
      <c r="AE672" s="46" t="s">
        <v>6851</v>
      </c>
      <c r="AF672" s="46"/>
      <c r="AG672" s="48"/>
      <c r="AH672" s="48">
        <v>43150</v>
      </c>
      <c r="AI672" s="49"/>
      <c r="AJ672" s="50">
        <v>43151</v>
      </c>
      <c r="AK672" s="50" t="s">
        <v>6693</v>
      </c>
      <c r="AL672" s="51">
        <v>43150</v>
      </c>
    </row>
    <row r="673" spans="1:38" x14ac:dyDescent="0.15">
      <c r="A673" s="35">
        <v>51719864</v>
      </c>
      <c r="B673" s="40" t="s">
        <v>6852</v>
      </c>
      <c r="C673" s="40" t="s">
        <v>6853</v>
      </c>
      <c r="D673" s="35" t="s">
        <v>759</v>
      </c>
      <c r="E673" s="35" t="s">
        <v>6854</v>
      </c>
      <c r="F673" s="35"/>
      <c r="G673" s="35"/>
      <c r="H673" s="41" t="s">
        <v>459</v>
      </c>
      <c r="I673" s="41"/>
      <c r="J673" s="41" t="s">
        <v>111</v>
      </c>
      <c r="K673" s="35"/>
      <c r="L673" s="42" t="s">
        <v>5610</v>
      </c>
      <c r="M673" s="42" t="s">
        <v>4043</v>
      </c>
      <c r="N673" s="35" t="s">
        <v>334</v>
      </c>
      <c r="O673" s="41" t="s">
        <v>295</v>
      </c>
      <c r="P673" s="35" t="s">
        <v>72</v>
      </c>
      <c r="Q673" s="41"/>
      <c r="R673" s="41"/>
      <c r="S673" s="43">
        <v>43136</v>
      </c>
      <c r="T673" s="43">
        <v>43171</v>
      </c>
      <c r="U673" s="44"/>
      <c r="V673" s="45"/>
      <c r="W673" s="46"/>
      <c r="X673" s="47"/>
      <c r="Y673" s="47"/>
      <c r="Z673" s="47"/>
      <c r="AA673" s="47"/>
      <c r="AB673" s="47"/>
      <c r="AC673" s="47"/>
      <c r="AD673" s="47"/>
      <c r="AE673" s="46"/>
      <c r="AF673" s="46"/>
      <c r="AG673" s="48"/>
      <c r="AH673" s="48">
        <v>43151</v>
      </c>
      <c r="AI673" s="49"/>
      <c r="AJ673" s="50">
        <v>43152</v>
      </c>
      <c r="AK673" s="50" t="s">
        <v>6693</v>
      </c>
      <c r="AL673" s="51">
        <v>43150</v>
      </c>
    </row>
    <row r="674" spans="1:38" x14ac:dyDescent="0.15">
      <c r="A674" s="35">
        <v>51716767</v>
      </c>
      <c r="B674" s="40" t="s">
        <v>6855</v>
      </c>
      <c r="C674" s="40" t="s">
        <v>6856</v>
      </c>
      <c r="D674" s="35" t="s">
        <v>6857</v>
      </c>
      <c r="E674" s="35" t="s">
        <v>6858</v>
      </c>
      <c r="F674" s="35"/>
      <c r="G674" s="35"/>
      <c r="H674" s="41" t="s">
        <v>3596</v>
      </c>
      <c r="I674" s="41"/>
      <c r="J674" s="41" t="s">
        <v>111</v>
      </c>
      <c r="K674" s="35" t="s">
        <v>58</v>
      </c>
      <c r="L674" s="42" t="s">
        <v>5610</v>
      </c>
      <c r="M674" s="42" t="s">
        <v>38</v>
      </c>
      <c r="N674" s="35" t="s">
        <v>5892</v>
      </c>
      <c r="O674" s="41" t="s">
        <v>188</v>
      </c>
      <c r="P674" s="35"/>
      <c r="Q674" s="41"/>
      <c r="R674" s="41"/>
      <c r="S674" s="43">
        <v>43115</v>
      </c>
      <c r="T674" s="43">
        <v>43157</v>
      </c>
      <c r="U674" s="44">
        <v>43171</v>
      </c>
      <c r="V674" s="45"/>
      <c r="W674" s="46" t="s">
        <v>6859</v>
      </c>
      <c r="X674" s="47" t="s">
        <v>6860</v>
      </c>
      <c r="Y674" s="47"/>
      <c r="Z674" s="47"/>
      <c r="AA674" s="47"/>
      <c r="AB674" s="47"/>
      <c r="AC674" s="47"/>
      <c r="AD674" s="47"/>
      <c r="AE674" s="46"/>
      <c r="AF674" s="46"/>
      <c r="AG674" s="48"/>
      <c r="AH674" s="48">
        <v>43150</v>
      </c>
      <c r="AI674" s="49"/>
      <c r="AJ674" s="50">
        <v>43151</v>
      </c>
      <c r="AK674" s="50" t="s">
        <v>6693</v>
      </c>
      <c r="AL674" s="51">
        <v>43150</v>
      </c>
    </row>
    <row r="675" spans="1:38" x14ac:dyDescent="0.15">
      <c r="A675" s="35">
        <v>51709109</v>
      </c>
      <c r="B675" s="40" t="s">
        <v>6861</v>
      </c>
      <c r="C675" s="40" t="s">
        <v>6862</v>
      </c>
      <c r="D675" s="35" t="s">
        <v>6863</v>
      </c>
      <c r="E675" s="35" t="s">
        <v>6864</v>
      </c>
      <c r="F675" s="35" t="s">
        <v>6865</v>
      </c>
      <c r="G675" s="35"/>
      <c r="H675" s="41" t="s">
        <v>2598</v>
      </c>
      <c r="I675" s="41"/>
      <c r="J675" s="41" t="s">
        <v>2893</v>
      </c>
      <c r="K675" s="35" t="s">
        <v>58</v>
      </c>
      <c r="L675" s="42" t="s">
        <v>59</v>
      </c>
      <c r="M675" s="42" t="s">
        <v>38</v>
      </c>
      <c r="N675" s="35" t="s">
        <v>5667</v>
      </c>
      <c r="O675" s="41" t="s">
        <v>71</v>
      </c>
      <c r="P675" s="35"/>
      <c r="Q675" s="41"/>
      <c r="R675" s="41"/>
      <c r="S675" s="43">
        <v>43045</v>
      </c>
      <c r="T675" s="43">
        <v>43103</v>
      </c>
      <c r="U675" s="44">
        <v>43110</v>
      </c>
      <c r="V675" s="45">
        <v>6624739</v>
      </c>
      <c r="W675" s="46" t="s">
        <v>6866</v>
      </c>
      <c r="X675" s="47" t="s">
        <v>6867</v>
      </c>
      <c r="Y675" s="47"/>
      <c r="Z675" s="47"/>
      <c r="AA675" s="47"/>
      <c r="AB675" s="47"/>
      <c r="AC675" s="47"/>
      <c r="AD675" s="47" t="s">
        <v>46</v>
      </c>
      <c r="AE675" s="46"/>
      <c r="AF675" s="46"/>
      <c r="AG675" s="48"/>
      <c r="AH675" s="48">
        <v>43159</v>
      </c>
      <c r="AI675" s="49"/>
      <c r="AJ675" s="50">
        <v>43160</v>
      </c>
      <c r="AK675" s="50" t="s">
        <v>6868</v>
      </c>
      <c r="AL675" s="51">
        <v>43157</v>
      </c>
    </row>
    <row r="676" spans="1:38" x14ac:dyDescent="0.15">
      <c r="A676" s="35">
        <v>51698639</v>
      </c>
      <c r="B676" s="40" t="s">
        <v>15655</v>
      </c>
      <c r="C676" s="40" t="s">
        <v>6869</v>
      </c>
      <c r="D676" s="35" t="s">
        <v>768</v>
      </c>
      <c r="E676" s="35" t="s">
        <v>6870</v>
      </c>
      <c r="F676" s="35"/>
      <c r="G676" s="35"/>
      <c r="H676" s="41" t="s">
        <v>107</v>
      </c>
      <c r="I676" s="41"/>
      <c r="J676" s="41" t="s">
        <v>111</v>
      </c>
      <c r="K676" s="35" t="s">
        <v>58</v>
      </c>
      <c r="L676" s="42" t="s">
        <v>2745</v>
      </c>
      <c r="M676" s="42" t="s">
        <v>4043</v>
      </c>
      <c r="N676" s="35" t="s">
        <v>5667</v>
      </c>
      <c r="O676" s="41" t="s">
        <v>71</v>
      </c>
      <c r="P676" s="35" t="s">
        <v>62</v>
      </c>
      <c r="Q676" s="41" t="s">
        <v>5337</v>
      </c>
      <c r="R676" s="41"/>
      <c r="S676" s="43">
        <v>42971</v>
      </c>
      <c r="T676" s="43">
        <v>43103</v>
      </c>
      <c r="U676" s="44">
        <v>43110</v>
      </c>
      <c r="V676" s="45">
        <v>6624656</v>
      </c>
      <c r="W676" s="46" t="s">
        <v>6871</v>
      </c>
      <c r="X676" s="47" t="s">
        <v>6872</v>
      </c>
      <c r="Y676" s="47"/>
      <c r="Z676" s="47"/>
      <c r="AA676" s="47"/>
      <c r="AB676" s="47"/>
      <c r="AC676" s="47"/>
      <c r="AD676" s="47" t="s">
        <v>46</v>
      </c>
      <c r="AE676" s="46"/>
      <c r="AF676" s="46"/>
      <c r="AG676" s="48"/>
      <c r="AH676" s="48">
        <v>43154</v>
      </c>
      <c r="AI676" s="49"/>
      <c r="AJ676" s="50">
        <v>43157</v>
      </c>
      <c r="AK676" s="50" t="s">
        <v>6693</v>
      </c>
      <c r="AL676" s="51">
        <v>43157</v>
      </c>
    </row>
    <row r="677" spans="1:38" x14ac:dyDescent="0.15">
      <c r="A677" s="35">
        <v>51718181</v>
      </c>
      <c r="B677" s="40" t="s">
        <v>6873</v>
      </c>
      <c r="C677" s="40" t="s">
        <v>6874</v>
      </c>
      <c r="D677" s="35" t="s">
        <v>6875</v>
      </c>
      <c r="E677" s="35" t="s">
        <v>6876</v>
      </c>
      <c r="F677" s="35" t="s">
        <v>4236</v>
      </c>
      <c r="G677" s="35"/>
      <c r="H677" s="41" t="s">
        <v>5688</v>
      </c>
      <c r="I677" s="41"/>
      <c r="J677" s="41" t="s">
        <v>111</v>
      </c>
      <c r="K677" s="35" t="s">
        <v>58</v>
      </c>
      <c r="L677" s="42" t="s">
        <v>5610</v>
      </c>
      <c r="M677" s="42" t="s">
        <v>1081</v>
      </c>
      <c r="N677" s="35" t="s">
        <v>5892</v>
      </c>
      <c r="O677" s="41" t="s">
        <v>704</v>
      </c>
      <c r="P677" s="35" t="s">
        <v>72</v>
      </c>
      <c r="Q677" s="41"/>
      <c r="R677" s="41"/>
      <c r="S677" s="43">
        <v>43125</v>
      </c>
      <c r="T677" s="43">
        <v>43164</v>
      </c>
      <c r="U677" s="44">
        <v>43178</v>
      </c>
      <c r="V677" s="45">
        <v>6624778</v>
      </c>
      <c r="W677" s="46"/>
      <c r="X677" s="47" t="s">
        <v>6877</v>
      </c>
      <c r="Y677" s="47"/>
      <c r="Z677" s="47"/>
      <c r="AA677" s="47"/>
      <c r="AB677" s="47"/>
      <c r="AC677" s="47"/>
      <c r="AD677" s="47"/>
      <c r="AE677" s="46"/>
      <c r="AF677" s="46"/>
      <c r="AG677" s="48"/>
      <c r="AH677" s="48">
        <v>43159</v>
      </c>
      <c r="AI677" s="49"/>
      <c r="AJ677" s="50">
        <v>43160</v>
      </c>
      <c r="AK677" s="50" t="s">
        <v>6868</v>
      </c>
      <c r="AL677" s="51">
        <v>43157</v>
      </c>
    </row>
    <row r="678" spans="1:38" x14ac:dyDescent="0.15">
      <c r="A678" s="35">
        <v>51703003</v>
      </c>
      <c r="B678" s="40" t="s">
        <v>6878</v>
      </c>
      <c r="C678" s="40" t="s">
        <v>6879</v>
      </c>
      <c r="D678" s="35" t="s">
        <v>6880</v>
      </c>
      <c r="E678" s="35" t="s">
        <v>6881</v>
      </c>
      <c r="F678" s="35" t="s">
        <v>6882</v>
      </c>
      <c r="G678" s="35"/>
      <c r="H678" s="41" t="s">
        <v>2598</v>
      </c>
      <c r="I678" s="41"/>
      <c r="J678" s="41" t="s">
        <v>2893</v>
      </c>
      <c r="K678" s="35" t="s">
        <v>58</v>
      </c>
      <c r="L678" s="42" t="s">
        <v>59</v>
      </c>
      <c r="M678" s="42" t="s">
        <v>4043</v>
      </c>
      <c r="N678" s="35" t="s">
        <v>5667</v>
      </c>
      <c r="O678" s="41" t="s">
        <v>394</v>
      </c>
      <c r="P678" s="35" t="s">
        <v>62</v>
      </c>
      <c r="Q678" s="41" t="s">
        <v>5337</v>
      </c>
      <c r="R678" s="41"/>
      <c r="S678" s="43">
        <v>42999</v>
      </c>
      <c r="T678" s="43">
        <v>43045</v>
      </c>
      <c r="U678" s="44">
        <v>43059</v>
      </c>
      <c r="V678" s="45">
        <v>6624688</v>
      </c>
      <c r="W678" s="46" t="s">
        <v>6883</v>
      </c>
      <c r="X678" s="47" t="s">
        <v>6884</v>
      </c>
      <c r="Y678" s="47"/>
      <c r="Z678" s="47"/>
      <c r="AA678" s="47"/>
      <c r="AB678" s="47"/>
      <c r="AC678" s="47"/>
      <c r="AD678" s="47" t="s">
        <v>46</v>
      </c>
      <c r="AE678" s="46"/>
      <c r="AF678" s="46"/>
      <c r="AG678" s="48"/>
      <c r="AH678" s="48">
        <v>43160</v>
      </c>
      <c r="AI678" s="49"/>
      <c r="AJ678" s="50">
        <v>43161</v>
      </c>
      <c r="AK678" s="50" t="s">
        <v>6868</v>
      </c>
      <c r="AL678" s="51">
        <v>43157</v>
      </c>
    </row>
    <row r="679" spans="1:38" x14ac:dyDescent="0.15">
      <c r="A679" s="35">
        <v>51715394</v>
      </c>
      <c r="B679" s="40" t="s">
        <v>6885</v>
      </c>
      <c r="C679" s="40" t="s">
        <v>6886</v>
      </c>
      <c r="D679" s="35" t="s">
        <v>3686</v>
      </c>
      <c r="E679" s="35" t="s">
        <v>6887</v>
      </c>
      <c r="F679" s="35" t="s">
        <v>6888</v>
      </c>
      <c r="G679" s="35"/>
      <c r="H679" s="41" t="s">
        <v>3596</v>
      </c>
      <c r="I679" s="41"/>
      <c r="J679" s="41" t="s">
        <v>111</v>
      </c>
      <c r="K679" s="35" t="s">
        <v>58</v>
      </c>
      <c r="L679" s="42" t="s">
        <v>2745</v>
      </c>
      <c r="M679" s="42" t="s">
        <v>4043</v>
      </c>
      <c r="N679" s="35" t="s">
        <v>5892</v>
      </c>
      <c r="O679" s="41" t="s">
        <v>131</v>
      </c>
      <c r="P679" s="35"/>
      <c r="Q679" s="41"/>
      <c r="R679" s="41"/>
      <c r="S679" s="43">
        <v>43104</v>
      </c>
      <c r="T679" s="43">
        <v>43150</v>
      </c>
      <c r="U679" s="44">
        <v>43164</v>
      </c>
      <c r="V679" s="45">
        <v>6624761</v>
      </c>
      <c r="W679" s="46" t="s">
        <v>6889</v>
      </c>
      <c r="X679" s="47" t="s">
        <v>6890</v>
      </c>
      <c r="Y679" s="47"/>
      <c r="Z679" s="47"/>
      <c r="AA679" s="47"/>
      <c r="AB679" s="47"/>
      <c r="AC679" s="47"/>
      <c r="AD679" s="47"/>
      <c r="AE679" s="46"/>
      <c r="AF679" s="46"/>
      <c r="AG679" s="48"/>
      <c r="AH679" s="48">
        <v>43157</v>
      </c>
      <c r="AI679" s="49"/>
      <c r="AJ679" s="50">
        <v>43158</v>
      </c>
      <c r="AK679" s="50" t="s">
        <v>6693</v>
      </c>
      <c r="AL679" s="51">
        <v>43157</v>
      </c>
    </row>
    <row r="680" spans="1:38" x14ac:dyDescent="0.15">
      <c r="A680" s="35">
        <v>51705703</v>
      </c>
      <c r="B680" s="40" t="s">
        <v>6891</v>
      </c>
      <c r="C680" s="40" t="s">
        <v>6892</v>
      </c>
      <c r="D680" s="35" t="s">
        <v>6893</v>
      </c>
      <c r="E680" s="35" t="s">
        <v>6894</v>
      </c>
      <c r="F680" s="35" t="s">
        <v>768</v>
      </c>
      <c r="G680" s="35"/>
      <c r="H680" s="41" t="s">
        <v>171</v>
      </c>
      <c r="I680" s="41"/>
      <c r="J680" s="41" t="s">
        <v>149</v>
      </c>
      <c r="K680" s="35" t="s">
        <v>58</v>
      </c>
      <c r="L680" s="42" t="s">
        <v>59</v>
      </c>
      <c r="M680" s="42" t="s">
        <v>38</v>
      </c>
      <c r="N680" s="35" t="s">
        <v>378</v>
      </c>
      <c r="O680" s="41" t="s">
        <v>394</v>
      </c>
      <c r="P680" s="35" t="s">
        <v>62</v>
      </c>
      <c r="Q680" s="41" t="s">
        <v>5337</v>
      </c>
      <c r="R680" s="41"/>
      <c r="S680" s="43">
        <v>43017</v>
      </c>
      <c r="T680" s="43">
        <v>43059</v>
      </c>
      <c r="U680" s="44">
        <v>43080</v>
      </c>
      <c r="V680" s="45">
        <v>6624718</v>
      </c>
      <c r="W680" s="46" t="s">
        <v>6895</v>
      </c>
      <c r="X680" s="47" t="s">
        <v>6896</v>
      </c>
      <c r="Y680" s="47"/>
      <c r="Z680" s="47"/>
      <c r="AA680" s="47"/>
      <c r="AB680" s="47"/>
      <c r="AC680" s="47"/>
      <c r="AD680" s="47" t="s">
        <v>46</v>
      </c>
      <c r="AE680" s="46" t="s">
        <v>6897</v>
      </c>
      <c r="AF680" s="46"/>
      <c r="AG680" s="48"/>
      <c r="AH680" s="48">
        <v>43168</v>
      </c>
      <c r="AI680" s="49"/>
      <c r="AJ680" s="50">
        <v>43171</v>
      </c>
      <c r="AK680" s="50" t="s">
        <v>6868</v>
      </c>
      <c r="AL680" s="51">
        <v>43171</v>
      </c>
    </row>
    <row r="681" spans="1:38" x14ac:dyDescent="0.15">
      <c r="A681" s="35">
        <v>51719939</v>
      </c>
      <c r="B681" s="40" t="s">
        <v>6898</v>
      </c>
      <c r="C681" s="40" t="s">
        <v>6899</v>
      </c>
      <c r="D681" s="35" t="s">
        <v>2065</v>
      </c>
      <c r="E681" s="35" t="s">
        <v>6900</v>
      </c>
      <c r="F681" s="35"/>
      <c r="G681" s="35"/>
      <c r="H681" s="41" t="s">
        <v>3596</v>
      </c>
      <c r="I681" s="41"/>
      <c r="J681" s="41" t="s">
        <v>6901</v>
      </c>
      <c r="K681" s="35" t="s">
        <v>58</v>
      </c>
      <c r="L681" s="42" t="s">
        <v>5610</v>
      </c>
      <c r="M681" s="42" t="s">
        <v>4043</v>
      </c>
      <c r="N681" s="35" t="s">
        <v>496</v>
      </c>
      <c r="O681" s="41" t="s">
        <v>1090</v>
      </c>
      <c r="P681" s="35" t="s">
        <v>62</v>
      </c>
      <c r="Q681" s="41"/>
      <c r="R681" s="41"/>
      <c r="S681" s="43">
        <v>43137</v>
      </c>
      <c r="T681" s="43">
        <v>43171</v>
      </c>
      <c r="U681" s="44">
        <v>43192</v>
      </c>
      <c r="V681" s="45"/>
      <c r="W681" s="46" t="s">
        <v>6902</v>
      </c>
      <c r="X681" s="47"/>
      <c r="Y681" s="47"/>
      <c r="Z681" s="47"/>
      <c r="AA681" s="47"/>
      <c r="AB681" s="47"/>
      <c r="AC681" s="47"/>
      <c r="AD681" s="47"/>
      <c r="AE681" s="46"/>
      <c r="AF681" s="46"/>
      <c r="AG681" s="48"/>
      <c r="AH681" s="48">
        <v>43171</v>
      </c>
      <c r="AI681" s="49"/>
      <c r="AJ681" s="50">
        <v>43172</v>
      </c>
      <c r="AK681" s="50" t="s">
        <v>6868</v>
      </c>
      <c r="AL681" s="51">
        <v>43171</v>
      </c>
    </row>
    <row r="682" spans="1:38" x14ac:dyDescent="0.15">
      <c r="A682" s="35">
        <v>51719872</v>
      </c>
      <c r="B682" s="40" t="s">
        <v>6903</v>
      </c>
      <c r="C682" s="40" t="s">
        <v>6904</v>
      </c>
      <c r="D682" s="35" t="s">
        <v>6905</v>
      </c>
      <c r="E682" s="35" t="s">
        <v>6906</v>
      </c>
      <c r="F682" s="35"/>
      <c r="G682" s="35"/>
      <c r="H682" s="41" t="s">
        <v>5661</v>
      </c>
      <c r="I682" s="41"/>
      <c r="J682" s="41" t="s">
        <v>111</v>
      </c>
      <c r="K682" s="35"/>
      <c r="L682" s="42" t="s">
        <v>5610</v>
      </c>
      <c r="M682" s="42" t="s">
        <v>1081</v>
      </c>
      <c r="N682" s="35" t="s">
        <v>496</v>
      </c>
      <c r="O682" s="41" t="s">
        <v>1090</v>
      </c>
      <c r="P682" s="35" t="s">
        <v>62</v>
      </c>
      <c r="Q682" s="41"/>
      <c r="R682" s="41"/>
      <c r="S682" s="43">
        <v>43137</v>
      </c>
      <c r="T682" s="43">
        <v>43171</v>
      </c>
      <c r="U682" s="44">
        <v>43192</v>
      </c>
      <c r="V682" s="45">
        <v>6624910</v>
      </c>
      <c r="W682" s="46"/>
      <c r="X682" s="47" t="s">
        <v>6907</v>
      </c>
      <c r="Y682" s="47"/>
      <c r="Z682" s="47"/>
      <c r="AA682" s="47"/>
      <c r="AB682" s="47"/>
      <c r="AC682" s="47"/>
      <c r="AD682" s="47"/>
      <c r="AE682" s="46"/>
      <c r="AF682" s="46"/>
      <c r="AG682" s="48"/>
      <c r="AH682" s="48">
        <v>43171</v>
      </c>
      <c r="AI682" s="49"/>
      <c r="AJ682" s="50">
        <v>43172</v>
      </c>
      <c r="AK682" s="50" t="s">
        <v>6868</v>
      </c>
      <c r="AL682" s="51">
        <v>43171</v>
      </c>
    </row>
    <row r="683" spans="1:38" x14ac:dyDescent="0.15">
      <c r="A683" s="35">
        <v>51716000</v>
      </c>
      <c r="B683" s="40" t="s">
        <v>6908</v>
      </c>
      <c r="C683" s="40" t="s">
        <v>6909</v>
      </c>
      <c r="D683" s="35" t="s">
        <v>6910</v>
      </c>
      <c r="E683" s="35" t="s">
        <v>6911</v>
      </c>
      <c r="F683" s="35" t="s">
        <v>6912</v>
      </c>
      <c r="G683" s="35"/>
      <c r="H683" s="41" t="s">
        <v>3612</v>
      </c>
      <c r="I683" s="41"/>
      <c r="J683" s="41" t="s">
        <v>2893</v>
      </c>
      <c r="K683" s="35" t="s">
        <v>58</v>
      </c>
      <c r="L683" s="42" t="s">
        <v>2745</v>
      </c>
      <c r="M683" s="42" t="s">
        <v>4043</v>
      </c>
      <c r="N683" s="35" t="s">
        <v>5667</v>
      </c>
      <c r="O683" s="41" t="s">
        <v>131</v>
      </c>
      <c r="P683" s="35"/>
      <c r="Q683" s="41"/>
      <c r="R683" s="41"/>
      <c r="S683" s="43">
        <v>43108</v>
      </c>
      <c r="T683" s="43">
        <v>43150</v>
      </c>
      <c r="U683" s="44">
        <v>43164</v>
      </c>
      <c r="V683" s="45">
        <v>6624763</v>
      </c>
      <c r="W683" s="46" t="s">
        <v>6913</v>
      </c>
      <c r="X683" s="47" t="s">
        <v>6914</v>
      </c>
      <c r="Y683" s="47"/>
      <c r="Z683" s="47"/>
      <c r="AA683" s="47"/>
      <c r="AB683" s="47"/>
      <c r="AC683" s="47"/>
      <c r="AD683" s="47"/>
      <c r="AE683" s="46"/>
      <c r="AF683" s="46"/>
      <c r="AG683" s="48"/>
      <c r="AH683" s="48">
        <v>43168</v>
      </c>
      <c r="AI683" s="49"/>
      <c r="AJ683" s="50">
        <v>43171</v>
      </c>
      <c r="AK683" s="50" t="s">
        <v>6868</v>
      </c>
      <c r="AL683" s="51">
        <v>43171</v>
      </c>
    </row>
    <row r="684" spans="1:38" x14ac:dyDescent="0.15">
      <c r="A684" s="35">
        <v>51718511</v>
      </c>
      <c r="B684" s="40" t="s">
        <v>6915</v>
      </c>
      <c r="C684" s="40" t="s">
        <v>6916</v>
      </c>
      <c r="D684" s="35" t="s">
        <v>584</v>
      </c>
      <c r="E684" s="35" t="s">
        <v>6917</v>
      </c>
      <c r="F684" s="35"/>
      <c r="G684" s="35"/>
      <c r="H684" s="41" t="s">
        <v>294</v>
      </c>
      <c r="I684" s="41"/>
      <c r="J684" s="41" t="s">
        <v>111</v>
      </c>
      <c r="K684" s="35" t="s">
        <v>58</v>
      </c>
      <c r="L684" s="42" t="s">
        <v>5610</v>
      </c>
      <c r="M684" s="42" t="s">
        <v>4043</v>
      </c>
      <c r="N684" s="35" t="s">
        <v>5667</v>
      </c>
      <c r="O684" s="41" t="s">
        <v>188</v>
      </c>
      <c r="P684" s="35" t="s">
        <v>72</v>
      </c>
      <c r="Q684" s="41"/>
      <c r="R684" s="41"/>
      <c r="S684" s="43">
        <v>43129</v>
      </c>
      <c r="T684" s="43">
        <v>43164</v>
      </c>
      <c r="U684" s="44">
        <v>43178</v>
      </c>
      <c r="V684" s="45">
        <v>6624806</v>
      </c>
      <c r="W684" s="46" t="s">
        <v>6918</v>
      </c>
      <c r="X684" s="47" t="s">
        <v>6919</v>
      </c>
      <c r="Y684" s="47"/>
      <c r="Z684" s="47"/>
      <c r="AA684" s="47"/>
      <c r="AB684" s="47"/>
      <c r="AC684" s="47"/>
      <c r="AD684" s="47"/>
      <c r="AE684" s="46"/>
      <c r="AF684" s="46"/>
      <c r="AG684" s="48"/>
      <c r="AH684" s="48">
        <v>43171</v>
      </c>
      <c r="AI684" s="49"/>
      <c r="AJ684" s="50">
        <v>43172</v>
      </c>
      <c r="AK684" s="50" t="s">
        <v>6868</v>
      </c>
      <c r="AL684" s="51">
        <v>43171</v>
      </c>
    </row>
    <row r="685" spans="1:38" x14ac:dyDescent="0.15">
      <c r="A685" s="35">
        <v>51716762</v>
      </c>
      <c r="B685" s="40" t="s">
        <v>6920</v>
      </c>
      <c r="C685" s="40" t="s">
        <v>6921</v>
      </c>
      <c r="D685" s="35" t="s">
        <v>6922</v>
      </c>
      <c r="E685" s="35" t="s">
        <v>6816</v>
      </c>
      <c r="F685" s="35"/>
      <c r="G685" s="35"/>
      <c r="H685" s="41" t="s">
        <v>3596</v>
      </c>
      <c r="I685" s="41"/>
      <c r="J685" s="41" t="s">
        <v>111</v>
      </c>
      <c r="K685" s="35" t="s">
        <v>58</v>
      </c>
      <c r="L685" s="42" t="s">
        <v>2745</v>
      </c>
      <c r="M685" s="42" t="s">
        <v>4043</v>
      </c>
      <c r="N685" s="35" t="s">
        <v>5892</v>
      </c>
      <c r="O685" s="41" t="s">
        <v>188</v>
      </c>
      <c r="P685" s="35"/>
      <c r="Q685" s="41"/>
      <c r="R685" s="41"/>
      <c r="S685" s="43">
        <v>43115</v>
      </c>
      <c r="T685" s="43">
        <v>43157</v>
      </c>
      <c r="U685" s="44">
        <v>43171</v>
      </c>
      <c r="V685" s="45">
        <v>6624793</v>
      </c>
      <c r="W685" s="46" t="s">
        <v>6923</v>
      </c>
      <c r="X685" s="47" t="s">
        <v>6924</v>
      </c>
      <c r="Y685" s="47"/>
      <c r="Z685" s="47"/>
      <c r="AA685" s="47"/>
      <c r="AB685" s="47"/>
      <c r="AC685" s="47"/>
      <c r="AD685" s="47"/>
      <c r="AE685" s="46"/>
      <c r="AF685" s="46"/>
      <c r="AG685" s="48"/>
      <c r="AH685" s="48">
        <v>43171</v>
      </c>
      <c r="AI685" s="49"/>
      <c r="AJ685" s="50">
        <v>43172</v>
      </c>
      <c r="AK685" s="50" t="s">
        <v>6868</v>
      </c>
      <c r="AL685" s="51">
        <v>43171</v>
      </c>
    </row>
    <row r="686" spans="1:38" x14ac:dyDescent="0.15">
      <c r="A686" s="35">
        <v>51643105</v>
      </c>
      <c r="B686" s="40" t="s">
        <v>6925</v>
      </c>
      <c r="C686" s="40" t="s">
        <v>6926</v>
      </c>
      <c r="D686" s="35" t="s">
        <v>6927</v>
      </c>
      <c r="E686" s="35" t="s">
        <v>6928</v>
      </c>
      <c r="F686" s="35" t="s">
        <v>6929</v>
      </c>
      <c r="G686" s="35"/>
      <c r="H686" s="41" t="s">
        <v>5832</v>
      </c>
      <c r="I686" s="41"/>
      <c r="J686" s="41" t="s">
        <v>492</v>
      </c>
      <c r="K686" s="35" t="s">
        <v>284</v>
      </c>
      <c r="L686" s="42" t="s">
        <v>59</v>
      </c>
      <c r="M686" s="42" t="s">
        <v>4043</v>
      </c>
      <c r="N686" s="35" t="s">
        <v>5749</v>
      </c>
      <c r="O686" s="41" t="s">
        <v>437</v>
      </c>
      <c r="P686" s="35" t="s">
        <v>62</v>
      </c>
      <c r="Q686" s="41" t="s">
        <v>5337</v>
      </c>
      <c r="R686" s="41"/>
      <c r="S686" s="43"/>
      <c r="T686" s="43">
        <v>42737</v>
      </c>
      <c r="U686" s="44">
        <v>42399</v>
      </c>
      <c r="V686" s="45">
        <v>6634008</v>
      </c>
      <c r="W686" s="46" t="s">
        <v>6930</v>
      </c>
      <c r="X686" s="47" t="s">
        <v>4646</v>
      </c>
      <c r="Y686" s="47" t="s">
        <v>579</v>
      </c>
      <c r="Z686" s="47"/>
      <c r="AA686" s="47"/>
      <c r="AB686" s="47"/>
      <c r="AC686" s="47"/>
      <c r="AD686" s="47" t="s">
        <v>46</v>
      </c>
      <c r="AE686" s="46" t="s">
        <v>6931</v>
      </c>
      <c r="AF686" s="46"/>
      <c r="AG686" s="48"/>
      <c r="AH686" s="48">
        <v>43172</v>
      </c>
      <c r="AI686" s="49"/>
      <c r="AJ686" s="50">
        <v>43173</v>
      </c>
      <c r="AK686" s="50" t="s">
        <v>6868</v>
      </c>
      <c r="AL686" s="51">
        <v>43171</v>
      </c>
    </row>
    <row r="687" spans="1:38" x14ac:dyDescent="0.15">
      <c r="A687" s="35">
        <v>51709450</v>
      </c>
      <c r="B687" s="40" t="s">
        <v>6932</v>
      </c>
      <c r="C687" s="40" t="s">
        <v>6933</v>
      </c>
      <c r="D687" s="35" t="s">
        <v>6934</v>
      </c>
      <c r="E687" s="35" t="s">
        <v>6935</v>
      </c>
      <c r="F687" s="35" t="s">
        <v>6936</v>
      </c>
      <c r="G687" s="35"/>
      <c r="H687" s="41" t="s">
        <v>459</v>
      </c>
      <c r="I687" s="41"/>
      <c r="J687" s="41" t="s">
        <v>111</v>
      </c>
      <c r="K687" s="35" t="s">
        <v>58</v>
      </c>
      <c r="L687" s="42" t="s">
        <v>5610</v>
      </c>
      <c r="M687" s="42" t="s">
        <v>1081</v>
      </c>
      <c r="N687" s="35" t="s">
        <v>151</v>
      </c>
      <c r="O687" s="41" t="s">
        <v>326</v>
      </c>
      <c r="P687" s="35"/>
      <c r="Q687" s="41"/>
      <c r="R687" s="41"/>
      <c r="S687" s="43">
        <v>43048</v>
      </c>
      <c r="T687" s="43">
        <v>43133</v>
      </c>
      <c r="U687" s="44">
        <v>43094</v>
      </c>
      <c r="V687" s="45">
        <v>6624728</v>
      </c>
      <c r="W687" s="46"/>
      <c r="X687" s="47" t="s">
        <v>6937</v>
      </c>
      <c r="Y687" s="47"/>
      <c r="Z687" s="47"/>
      <c r="AA687" s="47"/>
      <c r="AB687" s="47"/>
      <c r="AC687" s="47"/>
      <c r="AD687" s="47" t="s">
        <v>46</v>
      </c>
      <c r="AE687" s="46"/>
      <c r="AF687" s="46"/>
      <c r="AG687" s="48"/>
      <c r="AH687" s="48">
        <v>43175</v>
      </c>
      <c r="AI687" s="49"/>
      <c r="AJ687" s="50">
        <v>43178</v>
      </c>
      <c r="AK687" s="50" t="s">
        <v>6868</v>
      </c>
      <c r="AL687" s="51">
        <v>43178</v>
      </c>
    </row>
    <row r="688" spans="1:38" x14ac:dyDescent="0.15">
      <c r="A688" s="8">
        <v>51703056</v>
      </c>
      <c r="B688" s="29" t="s">
        <v>6938</v>
      </c>
      <c r="C688" s="29" t="s">
        <v>6939</v>
      </c>
      <c r="D688" s="8" t="s">
        <v>6940</v>
      </c>
      <c r="E688" s="8" t="s">
        <v>6941</v>
      </c>
      <c r="F688" s="8" t="s">
        <v>1161</v>
      </c>
      <c r="G688" s="8"/>
      <c r="H688" s="9" t="s">
        <v>5832</v>
      </c>
      <c r="I688" s="9"/>
      <c r="J688" s="9" t="s">
        <v>492</v>
      </c>
      <c r="K688" s="8" t="s">
        <v>58</v>
      </c>
      <c r="L688" s="7" t="s">
        <v>59</v>
      </c>
      <c r="M688" s="7" t="s">
        <v>6638</v>
      </c>
      <c r="N688" s="8" t="s">
        <v>496</v>
      </c>
      <c r="O688" s="9"/>
      <c r="P688" s="35" t="s">
        <v>62</v>
      </c>
      <c r="Q688" s="9" t="s">
        <v>5337</v>
      </c>
      <c r="R688" s="9"/>
      <c r="S688" s="10">
        <v>42999</v>
      </c>
      <c r="T688" s="10"/>
      <c r="U688" s="12">
        <v>43080</v>
      </c>
      <c r="V688" s="30">
        <v>6624680</v>
      </c>
      <c r="W688" s="20" t="s">
        <v>6942</v>
      </c>
      <c r="X688" s="16" t="s">
        <v>6943</v>
      </c>
      <c r="Y688" s="47"/>
      <c r="Z688" s="47"/>
      <c r="AA688" s="47"/>
      <c r="AB688" s="47"/>
      <c r="AC688" s="47"/>
      <c r="AD688" s="47" t="s">
        <v>46</v>
      </c>
      <c r="AE688" s="20"/>
      <c r="AF688" s="20"/>
      <c r="AG688" s="31"/>
      <c r="AH688" s="31">
        <v>43152</v>
      </c>
      <c r="AI688" s="32"/>
      <c r="AJ688" s="33">
        <v>43153</v>
      </c>
      <c r="AK688" s="33" t="s">
        <v>6693</v>
      </c>
      <c r="AL688" s="34">
        <v>43150</v>
      </c>
    </row>
    <row r="689" spans="1:38" x14ac:dyDescent="0.15">
      <c r="A689" s="8">
        <v>51720822</v>
      </c>
      <c r="B689" s="29" t="s">
        <v>6944</v>
      </c>
      <c r="C689" s="29" t="s">
        <v>6945</v>
      </c>
      <c r="D689" s="8" t="s">
        <v>800</v>
      </c>
      <c r="E689" s="8" t="s">
        <v>6946</v>
      </c>
      <c r="F689" s="8"/>
      <c r="G689" s="8"/>
      <c r="H689" s="9" t="s">
        <v>3596</v>
      </c>
      <c r="I689" s="9"/>
      <c r="J689" s="9" t="s">
        <v>6901</v>
      </c>
      <c r="K689" s="8" t="s">
        <v>58</v>
      </c>
      <c r="L689" s="7" t="s">
        <v>5610</v>
      </c>
      <c r="M689" s="7" t="s">
        <v>4043</v>
      </c>
      <c r="N689" s="8" t="s">
        <v>496</v>
      </c>
      <c r="O689" s="9" t="s">
        <v>335</v>
      </c>
      <c r="P689" s="35" t="s">
        <v>62</v>
      </c>
      <c r="Q689" s="9" t="s">
        <v>5337</v>
      </c>
      <c r="R689" s="9"/>
      <c r="S689" s="10">
        <v>43146</v>
      </c>
      <c r="T689" s="10"/>
      <c r="U689" s="12">
        <v>43206</v>
      </c>
      <c r="V689" s="30">
        <v>6624888</v>
      </c>
      <c r="W689" s="20" t="s">
        <v>6947</v>
      </c>
      <c r="X689" s="16" t="s">
        <v>6948</v>
      </c>
      <c r="Y689" s="47"/>
      <c r="Z689" s="47"/>
      <c r="AA689" s="47"/>
      <c r="AB689" s="47"/>
      <c r="AC689" s="47"/>
      <c r="AD689" s="47" t="s">
        <v>46</v>
      </c>
      <c r="AE689" s="20" t="s">
        <v>6949</v>
      </c>
      <c r="AF689" s="20"/>
      <c r="AG689" s="31"/>
      <c r="AH689" s="31">
        <v>43182</v>
      </c>
      <c r="AI689" s="32" t="s">
        <v>6950</v>
      </c>
      <c r="AJ689" s="33">
        <v>43185</v>
      </c>
      <c r="AK689" s="33" t="s">
        <v>6868</v>
      </c>
      <c r="AL689" s="34">
        <v>43185</v>
      </c>
    </row>
    <row r="690" spans="1:38" x14ac:dyDescent="0.15">
      <c r="A690" s="35">
        <v>51721813</v>
      </c>
      <c r="B690" s="40" t="s">
        <v>6951</v>
      </c>
      <c r="C690" s="40" t="s">
        <v>6952</v>
      </c>
      <c r="D690" s="35" t="s">
        <v>6953</v>
      </c>
      <c r="E690" s="35" t="s">
        <v>6954</v>
      </c>
      <c r="F690" s="35"/>
      <c r="G690" s="35"/>
      <c r="H690" s="41" t="s">
        <v>107</v>
      </c>
      <c r="I690" s="41"/>
      <c r="J690" s="41" t="s">
        <v>6901</v>
      </c>
      <c r="K690" s="35" t="s">
        <v>284</v>
      </c>
      <c r="L690" s="42" t="s">
        <v>5610</v>
      </c>
      <c r="M690" s="42" t="s">
        <v>38</v>
      </c>
      <c r="N690" s="35" t="s">
        <v>413</v>
      </c>
      <c r="O690" s="41" t="s">
        <v>71</v>
      </c>
      <c r="P690" s="35" t="s">
        <v>62</v>
      </c>
      <c r="Q690" s="41" t="s">
        <v>5337</v>
      </c>
      <c r="R690" s="41"/>
      <c r="S690" s="43">
        <v>43153</v>
      </c>
      <c r="T690" s="43"/>
      <c r="U690" s="44"/>
      <c r="V690" s="45">
        <v>6624927</v>
      </c>
      <c r="W690" s="46" t="s">
        <v>6955</v>
      </c>
      <c r="X690" s="47" t="s">
        <v>6956</v>
      </c>
      <c r="Y690" s="47"/>
      <c r="Z690" s="47"/>
      <c r="AA690" s="47"/>
      <c r="AB690" s="47"/>
      <c r="AC690" s="47"/>
      <c r="AD690" s="47"/>
      <c r="AE690" s="46"/>
      <c r="AF690" s="46"/>
      <c r="AG690" s="48"/>
      <c r="AH690" s="48">
        <v>43186</v>
      </c>
      <c r="AI690" s="49"/>
      <c r="AJ690" s="50">
        <v>43187</v>
      </c>
      <c r="AK690" s="50" t="s">
        <v>6868</v>
      </c>
      <c r="AL690" s="51">
        <v>43185</v>
      </c>
    </row>
    <row r="691" spans="1:38" x14ac:dyDescent="0.15">
      <c r="A691" s="35">
        <v>51717299</v>
      </c>
      <c r="B691" s="40" t="s">
        <v>6957</v>
      </c>
      <c r="C691" s="40" t="s">
        <v>6958</v>
      </c>
      <c r="D691" s="35" t="s">
        <v>1751</v>
      </c>
      <c r="E691" s="35" t="s">
        <v>6959</v>
      </c>
      <c r="F691" s="35"/>
      <c r="G691" s="35"/>
      <c r="H691" s="41" t="s">
        <v>161</v>
      </c>
      <c r="I691" s="41"/>
      <c r="J691" s="41" t="s">
        <v>2893</v>
      </c>
      <c r="K691" s="35" t="s">
        <v>58</v>
      </c>
      <c r="L691" s="42" t="s">
        <v>2745</v>
      </c>
      <c r="M691" s="42" t="s">
        <v>38</v>
      </c>
      <c r="N691" s="35" t="s">
        <v>5892</v>
      </c>
      <c r="O691" s="41" t="s">
        <v>188</v>
      </c>
      <c r="P691" s="35" t="s">
        <v>72</v>
      </c>
      <c r="Q691" s="41" t="s">
        <v>5337</v>
      </c>
      <c r="R691" s="41"/>
      <c r="S691" s="43">
        <v>43118</v>
      </c>
      <c r="T691" s="43">
        <v>43157</v>
      </c>
      <c r="U691" s="44">
        <v>43171</v>
      </c>
      <c r="V691" s="45">
        <v>6624803</v>
      </c>
      <c r="W691" s="46" t="s">
        <v>6960</v>
      </c>
      <c r="X691" s="47" t="s">
        <v>6961</v>
      </c>
      <c r="Y691" s="47"/>
      <c r="Z691" s="47"/>
      <c r="AA691" s="47"/>
      <c r="AB691" s="47"/>
      <c r="AC691" s="47"/>
      <c r="AD691" s="47" t="s">
        <v>46</v>
      </c>
      <c r="AE691" s="46"/>
      <c r="AF691" s="46"/>
      <c r="AG691" s="48"/>
      <c r="AH691" s="48">
        <v>43188</v>
      </c>
      <c r="AI691" s="49"/>
      <c r="AJ691" s="50">
        <v>43189</v>
      </c>
      <c r="AK691" s="50" t="s">
        <v>6868</v>
      </c>
      <c r="AL691" s="51">
        <v>43185</v>
      </c>
    </row>
    <row r="692" spans="1:38" x14ac:dyDescent="0.15">
      <c r="A692" s="35">
        <v>51722212</v>
      </c>
      <c r="B692" s="40" t="s">
        <v>6962</v>
      </c>
      <c r="C692" s="40" t="s">
        <v>6963</v>
      </c>
      <c r="D692" s="35" t="s">
        <v>6964</v>
      </c>
      <c r="E692" s="35" t="s">
        <v>6965</v>
      </c>
      <c r="F692" s="35"/>
      <c r="G692" s="35"/>
      <c r="H692" s="41" t="s">
        <v>3589</v>
      </c>
      <c r="I692" s="41"/>
      <c r="J692" s="41" t="s">
        <v>6901</v>
      </c>
      <c r="K692" s="35"/>
      <c r="L692" s="42" t="s">
        <v>5610</v>
      </c>
      <c r="M692" s="42" t="s">
        <v>38</v>
      </c>
      <c r="N692" s="35" t="s">
        <v>162</v>
      </c>
      <c r="O692" s="41" t="s">
        <v>585</v>
      </c>
      <c r="P692" s="35" t="s">
        <v>72</v>
      </c>
      <c r="Q692" s="41" t="s">
        <v>5337</v>
      </c>
      <c r="R692" s="41"/>
      <c r="S692" s="43">
        <v>43157</v>
      </c>
      <c r="T692" s="43">
        <v>43206</v>
      </c>
      <c r="U692" s="44">
        <v>43220</v>
      </c>
      <c r="V692" s="45">
        <v>6624966</v>
      </c>
      <c r="W692" s="46"/>
      <c r="X692" s="47"/>
      <c r="Y692" s="47"/>
      <c r="Z692" s="47"/>
      <c r="AA692" s="47"/>
      <c r="AB692" s="47"/>
      <c r="AC692" s="47"/>
      <c r="AD692" s="47"/>
      <c r="AE692" s="46"/>
      <c r="AF692" s="46"/>
      <c r="AG692" s="48"/>
      <c r="AH692" s="48">
        <v>43188</v>
      </c>
      <c r="AI692" s="49"/>
      <c r="AJ692" s="50">
        <v>43189</v>
      </c>
      <c r="AK692" s="50" t="s">
        <v>6868</v>
      </c>
      <c r="AL692" s="51">
        <v>43185</v>
      </c>
    </row>
    <row r="693" spans="1:38" x14ac:dyDescent="0.15">
      <c r="A693" s="35">
        <v>51703007</v>
      </c>
      <c r="B693" s="40" t="s">
        <v>6966</v>
      </c>
      <c r="C693" s="40" t="s">
        <v>6967</v>
      </c>
      <c r="D693" s="35" t="s">
        <v>6968</v>
      </c>
      <c r="E693" s="35" t="s">
        <v>6969</v>
      </c>
      <c r="F693" s="35" t="s">
        <v>6970</v>
      </c>
      <c r="G693" s="35"/>
      <c r="H693" s="41" t="s">
        <v>5832</v>
      </c>
      <c r="I693" s="41"/>
      <c r="J693" s="41" t="s">
        <v>492</v>
      </c>
      <c r="K693" s="35" t="s">
        <v>58</v>
      </c>
      <c r="L693" s="42" t="s">
        <v>59</v>
      </c>
      <c r="M693" s="42" t="s">
        <v>38</v>
      </c>
      <c r="N693" s="35" t="s">
        <v>496</v>
      </c>
      <c r="O693" s="41"/>
      <c r="P693" s="35" t="s">
        <v>62</v>
      </c>
      <c r="Q693" s="41" t="s">
        <v>5337</v>
      </c>
      <c r="R693" s="41"/>
      <c r="S693" s="43">
        <v>42999</v>
      </c>
      <c r="T693" s="43">
        <v>43080</v>
      </c>
      <c r="U693" s="44"/>
      <c r="V693" s="45">
        <v>6624676</v>
      </c>
      <c r="W693" s="46" t="s">
        <v>6971</v>
      </c>
      <c r="X693" s="47" t="s">
        <v>6972</v>
      </c>
      <c r="Y693" s="47"/>
      <c r="Z693" s="47"/>
      <c r="AA693" s="47"/>
      <c r="AB693" s="47"/>
      <c r="AC693" s="47"/>
      <c r="AD693" s="47" t="s">
        <v>46</v>
      </c>
      <c r="AE693" s="46"/>
      <c r="AF693" s="46"/>
      <c r="AG693" s="48"/>
      <c r="AH693" s="48">
        <v>43152</v>
      </c>
      <c r="AI693" s="49"/>
      <c r="AJ693" s="50">
        <v>43153</v>
      </c>
      <c r="AK693" s="50" t="s">
        <v>6693</v>
      </c>
      <c r="AL693" s="51">
        <v>43150</v>
      </c>
    </row>
    <row r="694" spans="1:38" x14ac:dyDescent="0.15">
      <c r="A694" s="35">
        <v>51719238</v>
      </c>
      <c r="B694" s="40" t="s">
        <v>6973</v>
      </c>
      <c r="C694" s="40" t="s">
        <v>6974</v>
      </c>
      <c r="D694" s="35" t="s">
        <v>6975</v>
      </c>
      <c r="E694" s="35" t="s">
        <v>6976</v>
      </c>
      <c r="F694" s="35"/>
      <c r="G694" s="35"/>
      <c r="H694" s="41" t="s">
        <v>294</v>
      </c>
      <c r="I694" s="41"/>
      <c r="J694" s="41" t="s">
        <v>111</v>
      </c>
      <c r="K694" s="35" t="s">
        <v>58</v>
      </c>
      <c r="L694" s="42" t="s">
        <v>5610</v>
      </c>
      <c r="M694" s="42" t="s">
        <v>38</v>
      </c>
      <c r="N694" s="35" t="s">
        <v>5667</v>
      </c>
      <c r="O694" s="41" t="s">
        <v>188</v>
      </c>
      <c r="P694" s="35" t="s">
        <v>72</v>
      </c>
      <c r="Q694" s="41" t="s">
        <v>5337</v>
      </c>
      <c r="R694" s="41"/>
      <c r="S694" s="43">
        <v>43131</v>
      </c>
      <c r="T694" s="43">
        <v>43164</v>
      </c>
      <c r="U694" s="44">
        <v>43178</v>
      </c>
      <c r="V694" s="45">
        <v>6624818</v>
      </c>
      <c r="W694" s="46" t="s">
        <v>6977</v>
      </c>
      <c r="X694" s="47" t="s">
        <v>6978</v>
      </c>
      <c r="Y694" s="47"/>
      <c r="Z694" s="47"/>
      <c r="AA694" s="47"/>
      <c r="AB694" s="47"/>
      <c r="AC694" s="47"/>
      <c r="AD694" s="47" t="s">
        <v>46</v>
      </c>
      <c r="AE694" s="46"/>
      <c r="AF694" s="46"/>
      <c r="AG694" s="48"/>
      <c r="AH694" s="48">
        <v>43188</v>
      </c>
      <c r="AI694" s="49"/>
      <c r="AJ694" s="50">
        <v>43189</v>
      </c>
      <c r="AK694" s="50" t="s">
        <v>6868</v>
      </c>
      <c r="AL694" s="51">
        <v>43185</v>
      </c>
    </row>
    <row r="695" spans="1:38" x14ac:dyDescent="0.15">
      <c r="A695" s="35">
        <v>51709448</v>
      </c>
      <c r="B695" s="40" t="s">
        <v>6979</v>
      </c>
      <c r="C695" s="40" t="s">
        <v>6980</v>
      </c>
      <c r="D695" s="35" t="s">
        <v>6981</v>
      </c>
      <c r="E695" s="35" t="s">
        <v>6982</v>
      </c>
      <c r="F695" s="35" t="s">
        <v>6983</v>
      </c>
      <c r="G695" s="35"/>
      <c r="H695" s="41" t="s">
        <v>107</v>
      </c>
      <c r="I695" s="41"/>
      <c r="J695" s="41" t="s">
        <v>111</v>
      </c>
      <c r="K695" s="35" t="s">
        <v>58</v>
      </c>
      <c r="L695" s="42" t="s">
        <v>5610</v>
      </c>
      <c r="M695" s="42" t="s">
        <v>1081</v>
      </c>
      <c r="N695" s="35" t="s">
        <v>378</v>
      </c>
      <c r="O695" s="41" t="s">
        <v>71</v>
      </c>
      <c r="P695" s="35" t="s">
        <v>62</v>
      </c>
      <c r="Q695" s="41" t="s">
        <v>5337</v>
      </c>
      <c r="R695" s="41"/>
      <c r="S695" s="43">
        <v>43048</v>
      </c>
      <c r="T695" s="43">
        <v>43087</v>
      </c>
      <c r="U695" s="44">
        <v>43101</v>
      </c>
      <c r="V695" s="45">
        <v>6624734</v>
      </c>
      <c r="W695" s="46" t="s">
        <v>6984</v>
      </c>
      <c r="X695" s="47" t="s">
        <v>6985</v>
      </c>
      <c r="Y695" s="47"/>
      <c r="Z695" s="47"/>
      <c r="AA695" s="47"/>
      <c r="AB695" s="47"/>
      <c r="AC695" s="47"/>
      <c r="AD695" s="47" t="s">
        <v>46</v>
      </c>
      <c r="AE695" s="46"/>
      <c r="AF695" s="46"/>
      <c r="AG695" s="48"/>
      <c r="AH695" s="48">
        <v>43145</v>
      </c>
      <c r="AI695" s="49"/>
      <c r="AJ695" s="50">
        <v>43146</v>
      </c>
      <c r="AK695" s="50" t="s">
        <v>6693</v>
      </c>
      <c r="AL695" s="51">
        <v>43143</v>
      </c>
    </row>
    <row r="696" spans="1:38" x14ac:dyDescent="0.15">
      <c r="A696" s="35">
        <v>51552633</v>
      </c>
      <c r="B696" s="40" t="s">
        <v>5666</v>
      </c>
      <c r="C696" s="40" t="s">
        <v>6986</v>
      </c>
      <c r="D696" s="35" t="s">
        <v>6987</v>
      </c>
      <c r="E696" s="35" t="s">
        <v>6988</v>
      </c>
      <c r="F696" s="35"/>
      <c r="G696" s="35"/>
      <c r="H696" s="41" t="s">
        <v>111</v>
      </c>
      <c r="I696" s="41"/>
      <c r="J696" s="41" t="s">
        <v>3738</v>
      </c>
      <c r="K696" s="35" t="s">
        <v>4875</v>
      </c>
      <c r="L696" s="42" t="s">
        <v>37</v>
      </c>
      <c r="M696" s="42" t="s">
        <v>38</v>
      </c>
      <c r="N696" s="35" t="s">
        <v>5667</v>
      </c>
      <c r="O696" s="41" t="s">
        <v>93</v>
      </c>
      <c r="P696" s="35" t="s">
        <v>72</v>
      </c>
      <c r="Q696" s="41" t="s">
        <v>5337</v>
      </c>
      <c r="R696" s="41"/>
      <c r="S696" s="43">
        <v>42079</v>
      </c>
      <c r="T696" s="43"/>
      <c r="U696" s="44">
        <v>42149</v>
      </c>
      <c r="V696" s="45">
        <v>6634083</v>
      </c>
      <c r="W696" s="46" t="s">
        <v>6989</v>
      </c>
      <c r="X696" s="47" t="s">
        <v>6990</v>
      </c>
      <c r="Y696" s="47" t="s">
        <v>579</v>
      </c>
      <c r="Z696" s="47"/>
      <c r="AA696" s="47"/>
      <c r="AB696" s="47"/>
      <c r="AC696" s="47"/>
      <c r="AD696" s="47" t="s">
        <v>46</v>
      </c>
      <c r="AE696" s="46" t="s">
        <v>6991</v>
      </c>
      <c r="AF696" s="46"/>
      <c r="AG696" s="48"/>
      <c r="AH696" s="48">
        <v>43192</v>
      </c>
      <c r="AI696" s="49"/>
      <c r="AJ696" s="50">
        <v>43193</v>
      </c>
      <c r="AK696" s="50" t="s">
        <v>6992</v>
      </c>
      <c r="AL696" s="51">
        <v>43192</v>
      </c>
    </row>
    <row r="697" spans="1:38" x14ac:dyDescent="0.15">
      <c r="A697" s="35">
        <v>51715997</v>
      </c>
      <c r="B697" s="40" t="s">
        <v>6993</v>
      </c>
      <c r="C697" s="40" t="s">
        <v>6994</v>
      </c>
      <c r="D697" s="35" t="s">
        <v>6995</v>
      </c>
      <c r="E697" s="35" t="s">
        <v>6996</v>
      </c>
      <c r="F697" s="35" t="s">
        <v>2942</v>
      </c>
      <c r="G697" s="35"/>
      <c r="H697" s="41" t="s">
        <v>3596</v>
      </c>
      <c r="I697" s="41"/>
      <c r="J697" s="41" t="s">
        <v>111</v>
      </c>
      <c r="K697" s="35" t="s">
        <v>58</v>
      </c>
      <c r="L697" s="42" t="s">
        <v>5610</v>
      </c>
      <c r="M697" s="42" t="s">
        <v>38</v>
      </c>
      <c r="N697" s="35" t="s">
        <v>162</v>
      </c>
      <c r="O697" s="41" t="s">
        <v>437</v>
      </c>
      <c r="P697" s="35" t="s">
        <v>72</v>
      </c>
      <c r="Q697" s="41" t="s">
        <v>5337</v>
      </c>
      <c r="R697" s="41"/>
      <c r="S697" s="43">
        <v>43108</v>
      </c>
      <c r="T697" s="43">
        <v>43143</v>
      </c>
      <c r="U697" s="44">
        <v>43157</v>
      </c>
      <c r="V697" s="45">
        <v>6624754</v>
      </c>
      <c r="W697" s="46" t="s">
        <v>6997</v>
      </c>
      <c r="X697" s="47" t="s">
        <v>6998</v>
      </c>
      <c r="Y697" s="47"/>
      <c r="Z697" s="47"/>
      <c r="AA697" s="47"/>
      <c r="AB697" s="47"/>
      <c r="AC697" s="47"/>
      <c r="AD697" s="47" t="s">
        <v>4226</v>
      </c>
      <c r="AE697" s="46"/>
      <c r="AF697" s="46"/>
      <c r="AG697" s="48"/>
      <c r="AH697" s="48">
        <v>43199</v>
      </c>
      <c r="AI697" s="49"/>
      <c r="AJ697" s="50">
        <v>43200</v>
      </c>
      <c r="AK697" s="50" t="s">
        <v>6992</v>
      </c>
      <c r="AL697" s="51">
        <v>43199</v>
      </c>
    </row>
    <row r="698" spans="1:38" x14ac:dyDescent="0.15">
      <c r="A698" s="35">
        <v>51724904</v>
      </c>
      <c r="B698" s="40" t="s">
        <v>6999</v>
      </c>
      <c r="C698" s="40" t="s">
        <v>7000</v>
      </c>
      <c r="D698" s="35" t="s">
        <v>7001</v>
      </c>
      <c r="E698" s="35" t="s">
        <v>7002</v>
      </c>
      <c r="F698" s="35" t="s">
        <v>7003</v>
      </c>
      <c r="G698" s="35"/>
      <c r="H698" s="41" t="s">
        <v>5959</v>
      </c>
      <c r="I698" s="41"/>
      <c r="J698" s="41" t="s">
        <v>6901</v>
      </c>
      <c r="K698" s="35" t="s">
        <v>58</v>
      </c>
      <c r="L698" s="42" t="s">
        <v>5610</v>
      </c>
      <c r="M698" s="42" t="s">
        <v>38</v>
      </c>
      <c r="N698" s="35" t="s">
        <v>334</v>
      </c>
      <c r="O698" s="41" t="s">
        <v>326</v>
      </c>
      <c r="P698" s="35"/>
      <c r="Q698" s="41" t="s">
        <v>5337</v>
      </c>
      <c r="R698" s="41"/>
      <c r="S698" s="43"/>
      <c r="T698" s="43"/>
      <c r="U698" s="44"/>
      <c r="V698" s="45">
        <v>6624979</v>
      </c>
      <c r="W698" s="46"/>
      <c r="X698" s="47"/>
      <c r="Y698" s="47"/>
      <c r="Z698" s="47"/>
      <c r="AA698" s="47"/>
      <c r="AB698" s="47"/>
      <c r="AC698" s="47"/>
      <c r="AD698" s="47"/>
      <c r="AE698" s="46"/>
      <c r="AF698" s="46"/>
      <c r="AG698" s="48"/>
      <c r="AH698" s="48">
        <v>43200</v>
      </c>
      <c r="AI698" s="49"/>
      <c r="AJ698" s="50">
        <v>43201</v>
      </c>
      <c r="AK698" s="50" t="s">
        <v>6992</v>
      </c>
      <c r="AL698" s="51">
        <v>43199</v>
      </c>
    </row>
    <row r="699" spans="1:38" x14ac:dyDescent="0.15">
      <c r="A699" s="35">
        <v>51725152</v>
      </c>
      <c r="B699" s="40" t="s">
        <v>7004</v>
      </c>
      <c r="C699" s="40" t="s">
        <v>7005</v>
      </c>
      <c r="D699" s="35" t="s">
        <v>4243</v>
      </c>
      <c r="E699" s="35" t="s">
        <v>5775</v>
      </c>
      <c r="F699" s="35"/>
      <c r="G699" s="35"/>
      <c r="H699" s="41" t="s">
        <v>3596</v>
      </c>
      <c r="I699" s="41"/>
      <c r="J699" s="41" t="s">
        <v>6901</v>
      </c>
      <c r="K699" s="35" t="s">
        <v>58</v>
      </c>
      <c r="L699" s="42" t="s">
        <v>5610</v>
      </c>
      <c r="M699" s="42" t="s">
        <v>38</v>
      </c>
      <c r="N699" s="35" t="s">
        <v>5667</v>
      </c>
      <c r="O699" s="41" t="s">
        <v>704</v>
      </c>
      <c r="P699" s="35"/>
      <c r="Q699" s="41" t="s">
        <v>5337</v>
      </c>
      <c r="R699" s="41"/>
      <c r="S699" s="43" t="s">
        <v>7006</v>
      </c>
      <c r="T699" s="43"/>
      <c r="U699" s="44"/>
      <c r="V699" s="45"/>
      <c r="W699" s="46"/>
      <c r="X699" s="47" t="s">
        <v>7007</v>
      </c>
      <c r="Y699" s="47"/>
      <c r="Z699" s="47"/>
      <c r="AA699" s="47"/>
      <c r="AB699" s="47"/>
      <c r="AC699" s="47"/>
      <c r="AD699" s="47"/>
      <c r="AE699" s="46"/>
      <c r="AF699" s="46" t="s">
        <v>7008</v>
      </c>
      <c r="AG699" s="48"/>
      <c r="AH699" s="48">
        <v>43199</v>
      </c>
      <c r="AI699" s="49"/>
      <c r="AJ699" s="50">
        <v>43200</v>
      </c>
      <c r="AK699" s="50" t="s">
        <v>6992</v>
      </c>
      <c r="AL699" s="51">
        <v>43199</v>
      </c>
    </row>
    <row r="700" spans="1:38" x14ac:dyDescent="0.15">
      <c r="A700" s="35">
        <v>51724510</v>
      </c>
      <c r="B700" s="40" t="s">
        <v>7009</v>
      </c>
      <c r="C700" s="40" t="s">
        <v>7010</v>
      </c>
      <c r="D700" s="35" t="s">
        <v>903</v>
      </c>
      <c r="E700" s="35" t="s">
        <v>7011</v>
      </c>
      <c r="F700" s="35" t="s">
        <v>560</v>
      </c>
      <c r="G700" s="35"/>
      <c r="H700" s="41" t="s">
        <v>5959</v>
      </c>
      <c r="I700" s="41"/>
      <c r="J700" s="41" t="s">
        <v>6901</v>
      </c>
      <c r="K700" s="35" t="s">
        <v>58</v>
      </c>
      <c r="L700" s="42" t="s">
        <v>5610</v>
      </c>
      <c r="M700" s="42" t="s">
        <v>38</v>
      </c>
      <c r="N700" s="35" t="s">
        <v>334</v>
      </c>
      <c r="O700" s="41" t="s">
        <v>326</v>
      </c>
      <c r="P700" s="35"/>
      <c r="Q700" s="41" t="s">
        <v>5337</v>
      </c>
      <c r="R700" s="41"/>
      <c r="S700" s="43"/>
      <c r="T700" s="43"/>
      <c r="U700" s="44"/>
      <c r="V700" s="45">
        <v>6624977</v>
      </c>
      <c r="W700" s="46"/>
      <c r="X700" s="47"/>
      <c r="Y700" s="47"/>
      <c r="Z700" s="47"/>
      <c r="AA700" s="47"/>
      <c r="AB700" s="47"/>
      <c r="AC700" s="47"/>
      <c r="AD700" s="47"/>
      <c r="AE700" s="46"/>
      <c r="AF700" s="46"/>
      <c r="AG700" s="48"/>
      <c r="AH700" s="48">
        <v>43199</v>
      </c>
      <c r="AI700" s="49"/>
      <c r="AJ700" s="50">
        <v>43200</v>
      </c>
      <c r="AK700" s="50" t="s">
        <v>6992</v>
      </c>
      <c r="AL700" s="51">
        <v>43199</v>
      </c>
    </row>
    <row r="701" spans="1:38" x14ac:dyDescent="0.15">
      <c r="A701" s="35">
        <v>51724913</v>
      </c>
      <c r="B701" s="40" t="s">
        <v>7012</v>
      </c>
      <c r="C701" s="40" t="s">
        <v>7013</v>
      </c>
      <c r="D701" s="35" t="s">
        <v>435</v>
      </c>
      <c r="E701" s="35" t="s">
        <v>7014</v>
      </c>
      <c r="F701" s="35" t="s">
        <v>7015</v>
      </c>
      <c r="G701" s="35"/>
      <c r="H701" s="41" t="s">
        <v>5959</v>
      </c>
      <c r="I701" s="41"/>
      <c r="J701" s="41" t="s">
        <v>6901</v>
      </c>
      <c r="K701" s="35" t="s">
        <v>58</v>
      </c>
      <c r="L701" s="42" t="s">
        <v>5610</v>
      </c>
      <c r="M701" s="42" t="s">
        <v>38</v>
      </c>
      <c r="N701" s="35" t="s">
        <v>334</v>
      </c>
      <c r="O701" s="41" t="s">
        <v>326</v>
      </c>
      <c r="P701" s="35"/>
      <c r="Q701" s="41" t="s">
        <v>5337</v>
      </c>
      <c r="R701" s="41"/>
      <c r="S701" s="43"/>
      <c r="T701" s="43"/>
      <c r="U701" s="44"/>
      <c r="V701" s="45">
        <v>6624980</v>
      </c>
      <c r="W701" s="46"/>
      <c r="X701" s="47"/>
      <c r="Y701" s="47"/>
      <c r="Z701" s="47"/>
      <c r="AA701" s="47"/>
      <c r="AB701" s="47"/>
      <c r="AC701" s="47"/>
      <c r="AD701" s="47"/>
      <c r="AE701" s="46"/>
      <c r="AF701" s="46"/>
      <c r="AG701" s="48"/>
      <c r="AH701" s="48">
        <v>43199</v>
      </c>
      <c r="AI701" s="49"/>
      <c r="AJ701" s="50">
        <v>43200</v>
      </c>
      <c r="AK701" s="50" t="s">
        <v>6992</v>
      </c>
      <c r="AL701" s="51">
        <v>43199</v>
      </c>
    </row>
    <row r="702" spans="1:38" x14ac:dyDescent="0.15">
      <c r="A702" s="35">
        <v>51721459</v>
      </c>
      <c r="B702" s="40" t="s">
        <v>7016</v>
      </c>
      <c r="C702" s="40" t="s">
        <v>7017</v>
      </c>
      <c r="D702" s="35" t="s">
        <v>7018</v>
      </c>
      <c r="E702" s="35" t="s">
        <v>7019</v>
      </c>
      <c r="F702" s="35"/>
      <c r="G702" s="35"/>
      <c r="H702" s="41" t="s">
        <v>459</v>
      </c>
      <c r="I702" s="41"/>
      <c r="J702" s="41" t="s">
        <v>6901</v>
      </c>
      <c r="K702" s="35" t="s">
        <v>284</v>
      </c>
      <c r="L702" s="42" t="s">
        <v>2745</v>
      </c>
      <c r="M702" s="42" t="s">
        <v>4043</v>
      </c>
      <c r="N702" s="35" t="s">
        <v>378</v>
      </c>
      <c r="O702" s="41" t="s">
        <v>61</v>
      </c>
      <c r="P702" s="35" t="s">
        <v>62</v>
      </c>
      <c r="Q702" s="41" t="s">
        <v>5337</v>
      </c>
      <c r="R702" s="41"/>
      <c r="S702" s="43">
        <v>43150</v>
      </c>
      <c r="T702" s="43"/>
      <c r="U702" s="44">
        <v>43199</v>
      </c>
      <c r="V702" s="45">
        <v>6624872</v>
      </c>
      <c r="W702" s="46" t="s">
        <v>7020</v>
      </c>
      <c r="X702" s="47" t="s">
        <v>7021</v>
      </c>
      <c r="Y702" s="47"/>
      <c r="Z702" s="47"/>
      <c r="AA702" s="47"/>
      <c r="AB702" s="47"/>
      <c r="AC702" s="47"/>
      <c r="AD702" s="47"/>
      <c r="AE702" s="46"/>
      <c r="AF702" s="46"/>
      <c r="AG702" s="48"/>
      <c r="AH702" s="48">
        <v>43199</v>
      </c>
      <c r="AI702" s="49"/>
      <c r="AJ702" s="50">
        <v>43200</v>
      </c>
      <c r="AK702" s="50" t="s">
        <v>6992</v>
      </c>
      <c r="AL702" s="51">
        <v>43199</v>
      </c>
    </row>
    <row r="703" spans="1:38" x14ac:dyDescent="0.15">
      <c r="A703" s="35">
        <v>51698649</v>
      </c>
      <c r="B703" s="40" t="s">
        <v>7022</v>
      </c>
      <c r="C703" s="40" t="s">
        <v>7023</v>
      </c>
      <c r="D703" s="35" t="s">
        <v>7024</v>
      </c>
      <c r="E703" s="35" t="s">
        <v>2863</v>
      </c>
      <c r="F703" s="35" t="s">
        <v>7025</v>
      </c>
      <c r="G703" s="35"/>
      <c r="H703" s="41" t="s">
        <v>4328</v>
      </c>
      <c r="I703" s="41"/>
      <c r="J703" s="41" t="s">
        <v>2759</v>
      </c>
      <c r="K703" s="35" t="s">
        <v>58</v>
      </c>
      <c r="L703" s="42" t="s">
        <v>59</v>
      </c>
      <c r="M703" s="42" t="s">
        <v>38</v>
      </c>
      <c r="N703" s="35" t="s">
        <v>3110</v>
      </c>
      <c r="O703" s="41" t="s">
        <v>315</v>
      </c>
      <c r="P703" s="35" t="s">
        <v>72</v>
      </c>
      <c r="Q703" s="41" t="s">
        <v>5337</v>
      </c>
      <c r="R703" s="41"/>
      <c r="S703" s="43">
        <v>42971</v>
      </c>
      <c r="T703" s="43">
        <v>43017</v>
      </c>
      <c r="U703" s="44">
        <v>43038</v>
      </c>
      <c r="V703" s="45">
        <v>6624628</v>
      </c>
      <c r="W703" s="46" t="s">
        <v>7026</v>
      </c>
      <c r="X703" s="47" t="s">
        <v>7027</v>
      </c>
      <c r="Y703" s="47">
        <v>69384</v>
      </c>
      <c r="Z703" s="47"/>
      <c r="AA703" s="47"/>
      <c r="AB703" s="47"/>
      <c r="AC703" s="47"/>
      <c r="AD703" s="47" t="s">
        <v>4226</v>
      </c>
      <c r="AE703" s="46" t="s">
        <v>7028</v>
      </c>
      <c r="AF703" s="46"/>
      <c r="AG703" s="48"/>
      <c r="AH703" s="48">
        <v>43206</v>
      </c>
      <c r="AI703" s="49"/>
      <c r="AJ703" s="50">
        <v>43207</v>
      </c>
      <c r="AK703" s="50" t="s">
        <v>6992</v>
      </c>
      <c r="AL703" s="51">
        <v>43206</v>
      </c>
    </row>
    <row r="704" spans="1:38" x14ac:dyDescent="0.15">
      <c r="A704" s="35">
        <v>51709111</v>
      </c>
      <c r="B704" s="40" t="s">
        <v>7029</v>
      </c>
      <c r="C704" s="40" t="s">
        <v>7030</v>
      </c>
      <c r="D704" s="35" t="s">
        <v>7031</v>
      </c>
      <c r="E704" s="35" t="s">
        <v>1487</v>
      </c>
      <c r="F704" s="35" t="s">
        <v>7032</v>
      </c>
      <c r="G704" s="35"/>
      <c r="H704" s="41" t="s">
        <v>3596</v>
      </c>
      <c r="I704" s="41"/>
      <c r="J704" s="41" t="s">
        <v>111</v>
      </c>
      <c r="K704" s="35" t="s">
        <v>58</v>
      </c>
      <c r="L704" s="42" t="s">
        <v>5610</v>
      </c>
      <c r="M704" s="42" t="s">
        <v>4043</v>
      </c>
      <c r="N704" s="35" t="s">
        <v>162</v>
      </c>
      <c r="O704" s="41" t="s">
        <v>437</v>
      </c>
      <c r="P704" s="35" t="s">
        <v>72</v>
      </c>
      <c r="Q704" s="41" t="s">
        <v>5337</v>
      </c>
      <c r="R704" s="41"/>
      <c r="S704" s="43">
        <v>43045</v>
      </c>
      <c r="T704" s="43">
        <v>43143</v>
      </c>
      <c r="U704" s="44">
        <v>43115</v>
      </c>
      <c r="V704" s="45">
        <v>6624758</v>
      </c>
      <c r="W704" s="46" t="s">
        <v>7033</v>
      </c>
      <c r="X704" s="47" t="s">
        <v>7034</v>
      </c>
      <c r="Y704" s="47"/>
      <c r="Z704" s="47"/>
      <c r="AA704" s="47"/>
      <c r="AB704" s="47"/>
      <c r="AC704" s="47"/>
      <c r="AD704" s="47" t="s">
        <v>46</v>
      </c>
      <c r="AE704" s="46"/>
      <c r="AF704" s="46"/>
      <c r="AG704" s="48"/>
      <c r="AH704" s="48">
        <v>43186</v>
      </c>
      <c r="AI704" s="49"/>
      <c r="AJ704" s="50">
        <v>43187</v>
      </c>
      <c r="AK704" s="50" t="s">
        <v>6868</v>
      </c>
      <c r="AL704" s="51">
        <v>43185</v>
      </c>
    </row>
    <row r="705" spans="1:38" x14ac:dyDescent="0.15">
      <c r="A705" s="35">
        <v>51697104</v>
      </c>
      <c r="B705" s="40" t="s">
        <v>7035</v>
      </c>
      <c r="C705" s="40" t="s">
        <v>7036</v>
      </c>
      <c r="D705" s="35" t="s">
        <v>7037</v>
      </c>
      <c r="E705" s="35" t="s">
        <v>7038</v>
      </c>
      <c r="F705" s="35"/>
      <c r="G705" s="35"/>
      <c r="H705" s="41" t="s">
        <v>212</v>
      </c>
      <c r="I705" s="41"/>
      <c r="J705" s="41" t="s">
        <v>7039</v>
      </c>
      <c r="K705" s="35" t="s">
        <v>58</v>
      </c>
      <c r="L705" s="42" t="s">
        <v>59</v>
      </c>
      <c r="M705" s="42" t="s">
        <v>38</v>
      </c>
      <c r="N705" s="35" t="s">
        <v>60</v>
      </c>
      <c r="O705" s="41" t="s">
        <v>344</v>
      </c>
      <c r="P705" s="35" t="s">
        <v>62</v>
      </c>
      <c r="Q705" s="41" t="s">
        <v>5337</v>
      </c>
      <c r="R705" s="41"/>
      <c r="S705" s="43">
        <v>42958</v>
      </c>
      <c r="T705" s="43">
        <v>43017</v>
      </c>
      <c r="U705" s="44">
        <v>43038</v>
      </c>
      <c r="V705" s="45">
        <v>6624606</v>
      </c>
      <c r="W705" s="46" t="s">
        <v>7040</v>
      </c>
      <c r="X705" s="47" t="s">
        <v>7041</v>
      </c>
      <c r="Y705" s="47">
        <v>69339</v>
      </c>
      <c r="Z705" s="47"/>
      <c r="AA705" s="47"/>
      <c r="AB705" s="47"/>
      <c r="AC705" s="47"/>
      <c r="AD705" s="47" t="s">
        <v>4226</v>
      </c>
      <c r="AE705" s="46" t="s">
        <v>7042</v>
      </c>
      <c r="AF705" s="46"/>
      <c r="AG705" s="48"/>
      <c r="AH705" s="48">
        <v>43206</v>
      </c>
      <c r="AI705" s="49"/>
      <c r="AJ705" s="50">
        <v>43207</v>
      </c>
      <c r="AK705" s="50" t="s">
        <v>6992</v>
      </c>
      <c r="AL705" s="51">
        <v>43206</v>
      </c>
    </row>
    <row r="706" spans="1:38" x14ac:dyDescent="0.15">
      <c r="A706" s="35">
        <v>51609646</v>
      </c>
      <c r="B706" s="40" t="s">
        <v>7043</v>
      </c>
      <c r="C706" s="40" t="s">
        <v>7044</v>
      </c>
      <c r="D706" s="35" t="s">
        <v>7045</v>
      </c>
      <c r="E706" s="35" t="s">
        <v>7046</v>
      </c>
      <c r="F706" s="35"/>
      <c r="G706" s="35"/>
      <c r="H706" s="41" t="s">
        <v>332</v>
      </c>
      <c r="I706" s="41"/>
      <c r="J706" s="41" t="s">
        <v>69</v>
      </c>
      <c r="K706" s="35" t="s">
        <v>284</v>
      </c>
      <c r="L706" s="42" t="s">
        <v>59</v>
      </c>
      <c r="M706" s="42" t="s">
        <v>4043</v>
      </c>
      <c r="N706" s="35" t="s">
        <v>334</v>
      </c>
      <c r="O706" s="41" t="s">
        <v>344</v>
      </c>
      <c r="P706" s="35" t="s">
        <v>72</v>
      </c>
      <c r="Q706" s="41" t="s">
        <v>5337</v>
      </c>
      <c r="R706" s="41"/>
      <c r="S706" s="43">
        <v>42489</v>
      </c>
      <c r="T706" s="43">
        <v>42527</v>
      </c>
      <c r="U706" s="44">
        <v>42541</v>
      </c>
      <c r="V706" s="45">
        <v>6624245</v>
      </c>
      <c r="W706" s="46" t="s">
        <v>7047</v>
      </c>
      <c r="X706" s="47" t="s">
        <v>7048</v>
      </c>
      <c r="Y706" s="47">
        <v>69053</v>
      </c>
      <c r="Z706" s="47"/>
      <c r="AA706" s="47"/>
      <c r="AB706" s="47"/>
      <c r="AC706" s="47"/>
      <c r="AD706" s="47" t="s">
        <v>46</v>
      </c>
      <c r="AE706" s="46" t="s">
        <v>7049</v>
      </c>
      <c r="AF706" s="46"/>
      <c r="AG706" s="48"/>
      <c r="AH706" s="48">
        <v>43206</v>
      </c>
      <c r="AI706" s="49"/>
      <c r="AJ706" s="50">
        <v>43207</v>
      </c>
      <c r="AK706" s="50" t="s">
        <v>6992</v>
      </c>
      <c r="AL706" s="51">
        <v>43206</v>
      </c>
    </row>
    <row r="707" spans="1:38" x14ac:dyDescent="0.15">
      <c r="A707" s="35">
        <v>51609640</v>
      </c>
      <c r="B707" s="40" t="s">
        <v>7050</v>
      </c>
      <c r="C707" s="40" t="s">
        <v>7051</v>
      </c>
      <c r="D707" s="35" t="s">
        <v>7052</v>
      </c>
      <c r="E707" s="35" t="s">
        <v>7053</v>
      </c>
      <c r="F707" s="35"/>
      <c r="G707" s="35"/>
      <c r="H707" s="41" t="s">
        <v>332</v>
      </c>
      <c r="I707" s="41"/>
      <c r="J707" s="41" t="s">
        <v>69</v>
      </c>
      <c r="K707" s="35" t="s">
        <v>58</v>
      </c>
      <c r="L707" s="42" t="s">
        <v>59</v>
      </c>
      <c r="M707" s="42" t="s">
        <v>38</v>
      </c>
      <c r="N707" s="35" t="s">
        <v>334</v>
      </c>
      <c r="O707" s="41" t="s">
        <v>344</v>
      </c>
      <c r="P707" s="35" t="s">
        <v>72</v>
      </c>
      <c r="Q707" s="41" t="s">
        <v>5337</v>
      </c>
      <c r="R707" s="41"/>
      <c r="S707" s="43">
        <v>42488</v>
      </c>
      <c r="T707" s="43">
        <v>42527</v>
      </c>
      <c r="U707" s="44">
        <v>42541</v>
      </c>
      <c r="V707" s="45">
        <v>6624258</v>
      </c>
      <c r="W707" s="46" t="s">
        <v>7054</v>
      </c>
      <c r="X707" s="47" t="s">
        <v>7055</v>
      </c>
      <c r="Y707" s="47">
        <v>69047</v>
      </c>
      <c r="Z707" s="47"/>
      <c r="AA707" s="47"/>
      <c r="AB707" s="47"/>
      <c r="AC707" s="47"/>
      <c r="AD707" s="47" t="s">
        <v>46</v>
      </c>
      <c r="AE707" s="46" t="s">
        <v>7056</v>
      </c>
      <c r="AF707" s="46"/>
      <c r="AG707" s="48"/>
      <c r="AH707" s="48">
        <v>43206</v>
      </c>
      <c r="AI707" s="49"/>
      <c r="AJ707" s="50">
        <v>43207</v>
      </c>
      <c r="AK707" s="50" t="s">
        <v>6992</v>
      </c>
      <c r="AL707" s="51">
        <v>43206</v>
      </c>
    </row>
    <row r="708" spans="1:38" x14ac:dyDescent="0.15">
      <c r="A708" s="35">
        <v>51706476</v>
      </c>
      <c r="B708" s="40" t="s">
        <v>7057</v>
      </c>
      <c r="C708" s="40" t="s">
        <v>7058</v>
      </c>
      <c r="D708" s="35" t="s">
        <v>7059</v>
      </c>
      <c r="E708" s="35" t="s">
        <v>7060</v>
      </c>
      <c r="F708" s="35"/>
      <c r="G708" s="35"/>
      <c r="H708" s="41" t="s">
        <v>3383</v>
      </c>
      <c r="I708" s="41"/>
      <c r="J708" s="41" t="s">
        <v>5878</v>
      </c>
      <c r="K708" s="35" t="s">
        <v>58</v>
      </c>
      <c r="L708" s="42" t="s">
        <v>59</v>
      </c>
      <c r="M708" s="42" t="s">
        <v>38</v>
      </c>
      <c r="N708" s="35" t="s">
        <v>151</v>
      </c>
      <c r="O708" s="41" t="s">
        <v>295</v>
      </c>
      <c r="P708" s="35" t="s">
        <v>62</v>
      </c>
      <c r="Q708" s="41" t="s">
        <v>5337</v>
      </c>
      <c r="R708" s="41"/>
      <c r="S708" s="43">
        <v>43021</v>
      </c>
      <c r="T708" s="43">
        <v>43059</v>
      </c>
      <c r="U708" s="44">
        <v>43080</v>
      </c>
      <c r="V708" s="45">
        <v>6624710</v>
      </c>
      <c r="W708" s="46" t="s">
        <v>7061</v>
      </c>
      <c r="X708" s="47" t="s">
        <v>7062</v>
      </c>
      <c r="Y708" s="47"/>
      <c r="Z708" s="47"/>
      <c r="AA708" s="47"/>
      <c r="AB708" s="47"/>
      <c r="AC708" s="47"/>
      <c r="AD708" s="47" t="s">
        <v>46</v>
      </c>
      <c r="AE708" s="46"/>
      <c r="AF708" s="46"/>
      <c r="AG708" s="48"/>
      <c r="AH708" s="48">
        <v>43202</v>
      </c>
      <c r="AI708" s="49"/>
      <c r="AJ708" s="50">
        <v>43203</v>
      </c>
      <c r="AK708" s="50" t="s">
        <v>6992</v>
      </c>
      <c r="AL708" s="51">
        <v>43199</v>
      </c>
    </row>
    <row r="709" spans="1:38" x14ac:dyDescent="0.15">
      <c r="A709" s="35">
        <v>51721467</v>
      </c>
      <c r="B709" s="40" t="s">
        <v>7063</v>
      </c>
      <c r="C709" s="40" t="s">
        <v>7064</v>
      </c>
      <c r="D709" s="35" t="s">
        <v>7065</v>
      </c>
      <c r="E709" s="35" t="s">
        <v>7066</v>
      </c>
      <c r="F709" s="35"/>
      <c r="G709" s="35"/>
      <c r="H709" s="41" t="s">
        <v>341</v>
      </c>
      <c r="I709" s="41"/>
      <c r="J709" s="41" t="s">
        <v>492</v>
      </c>
      <c r="K709" s="35" t="s">
        <v>58</v>
      </c>
      <c r="L709" s="42" t="s">
        <v>2745</v>
      </c>
      <c r="M709" s="42" t="s">
        <v>4043</v>
      </c>
      <c r="N709" s="35" t="s">
        <v>496</v>
      </c>
      <c r="O709" s="41" t="s">
        <v>335</v>
      </c>
      <c r="P709" s="35" t="s">
        <v>62</v>
      </c>
      <c r="Q709" s="41" t="s">
        <v>5337</v>
      </c>
      <c r="R709" s="41"/>
      <c r="S709" s="43">
        <v>43146</v>
      </c>
      <c r="T709" s="43">
        <v>43188</v>
      </c>
      <c r="U709" s="44">
        <v>43206</v>
      </c>
      <c r="V709" s="45">
        <v>6624896</v>
      </c>
      <c r="W709" s="46" t="s">
        <v>7067</v>
      </c>
      <c r="X709" s="47" t="s">
        <v>7068</v>
      </c>
      <c r="Y709" s="47"/>
      <c r="Z709" s="47"/>
      <c r="AA709" s="47"/>
      <c r="AB709" s="47"/>
      <c r="AC709" s="47"/>
      <c r="AD709" s="47" t="s">
        <v>46</v>
      </c>
      <c r="AE709" s="46" t="s">
        <v>7069</v>
      </c>
      <c r="AF709" s="46"/>
      <c r="AG709" s="48"/>
      <c r="AH709" s="48">
        <v>43203</v>
      </c>
      <c r="AI709" s="49"/>
      <c r="AJ709" s="50">
        <v>43206</v>
      </c>
      <c r="AK709" s="50" t="s">
        <v>6992</v>
      </c>
      <c r="AL709" s="51">
        <v>43206</v>
      </c>
    </row>
    <row r="710" spans="1:38" x14ac:dyDescent="0.15">
      <c r="A710" s="35">
        <v>51720525</v>
      </c>
      <c r="B710" s="40" t="s">
        <v>7070</v>
      </c>
      <c r="C710" s="40" t="s">
        <v>7071</v>
      </c>
      <c r="D710" s="35" t="s">
        <v>5145</v>
      </c>
      <c r="E710" s="35" t="s">
        <v>7072</v>
      </c>
      <c r="F710" s="35" t="s">
        <v>7073</v>
      </c>
      <c r="G710" s="35"/>
      <c r="H710" s="41" t="s">
        <v>383</v>
      </c>
      <c r="I710" s="41"/>
      <c r="J710" s="41" t="s">
        <v>6901</v>
      </c>
      <c r="K710" s="35"/>
      <c r="L710" s="42" t="s">
        <v>2745</v>
      </c>
      <c r="M710" s="42" t="s">
        <v>4043</v>
      </c>
      <c r="N710" s="35" t="s">
        <v>151</v>
      </c>
      <c r="O710" s="41" t="s">
        <v>1197</v>
      </c>
      <c r="P710" s="35" t="s">
        <v>62</v>
      </c>
      <c r="Q710" s="41" t="s">
        <v>5337</v>
      </c>
      <c r="R710" s="41"/>
      <c r="S710" s="43">
        <v>43144</v>
      </c>
      <c r="T710" s="43">
        <v>43178</v>
      </c>
      <c r="U710" s="44">
        <v>43192</v>
      </c>
      <c r="V710" s="45">
        <v>6624831</v>
      </c>
      <c r="W710" s="46" t="s">
        <v>7074</v>
      </c>
      <c r="X710" s="47" t="s">
        <v>7075</v>
      </c>
      <c r="Y710" s="47"/>
      <c r="Z710" s="47"/>
      <c r="AA710" s="47"/>
      <c r="AB710" s="47"/>
      <c r="AC710" s="47"/>
      <c r="AD710" s="47" t="s">
        <v>46</v>
      </c>
      <c r="AE710" s="46"/>
      <c r="AF710" s="46"/>
      <c r="AG710" s="48"/>
      <c r="AH710" s="48">
        <v>43208</v>
      </c>
      <c r="AI710" s="49"/>
      <c r="AJ710" s="50">
        <v>43209</v>
      </c>
      <c r="AK710" s="50" t="s">
        <v>6992</v>
      </c>
      <c r="AL710" s="51">
        <v>43206</v>
      </c>
    </row>
    <row r="711" spans="1:38" x14ac:dyDescent="0.15">
      <c r="A711" s="35">
        <v>51719873</v>
      </c>
      <c r="B711" s="40" t="s">
        <v>7076</v>
      </c>
      <c r="C711" s="40" t="s">
        <v>7077</v>
      </c>
      <c r="D711" s="35" t="s">
        <v>7078</v>
      </c>
      <c r="E711" s="35" t="s">
        <v>7079</v>
      </c>
      <c r="F711" s="35"/>
      <c r="G711" s="35"/>
      <c r="H711" s="41" t="s">
        <v>5661</v>
      </c>
      <c r="I711" s="41"/>
      <c r="J711" s="41" t="s">
        <v>111</v>
      </c>
      <c r="K711" s="35"/>
      <c r="L711" s="42" t="s">
        <v>5610</v>
      </c>
      <c r="M711" s="42" t="s">
        <v>38</v>
      </c>
      <c r="N711" s="35" t="s">
        <v>496</v>
      </c>
      <c r="O711" s="41" t="s">
        <v>1090</v>
      </c>
      <c r="P711" s="35" t="s">
        <v>62</v>
      </c>
      <c r="Q711" s="41" t="s">
        <v>5337</v>
      </c>
      <c r="R711" s="41"/>
      <c r="S711" s="43">
        <v>43137</v>
      </c>
      <c r="T711" s="43">
        <v>43171</v>
      </c>
      <c r="U711" s="44">
        <v>43192</v>
      </c>
      <c r="V711" s="45">
        <v>6624906</v>
      </c>
      <c r="W711" s="46"/>
      <c r="X711" s="47" t="s">
        <v>7080</v>
      </c>
      <c r="Y711" s="47"/>
      <c r="Z711" s="47"/>
      <c r="AA711" s="47"/>
      <c r="AB711" s="47"/>
      <c r="AC711" s="47"/>
      <c r="AD711" s="47" t="s">
        <v>46</v>
      </c>
      <c r="AE711" s="46"/>
      <c r="AF711" s="46"/>
      <c r="AG711" s="48"/>
      <c r="AH711" s="48">
        <v>43209</v>
      </c>
      <c r="AI711" s="49"/>
      <c r="AJ711" s="50">
        <v>43210</v>
      </c>
      <c r="AK711" s="50" t="s">
        <v>6992</v>
      </c>
      <c r="AL711" s="51">
        <v>43206</v>
      </c>
    </row>
    <row r="712" spans="1:38" x14ac:dyDescent="0.15">
      <c r="A712" s="35">
        <v>51721482</v>
      </c>
      <c r="B712" s="40" t="s">
        <v>7081</v>
      </c>
      <c r="C712" s="40" t="s">
        <v>7082</v>
      </c>
      <c r="D712" s="35" t="s">
        <v>7083</v>
      </c>
      <c r="E712" s="35" t="s">
        <v>7084</v>
      </c>
      <c r="F712" s="35"/>
      <c r="G712" s="35"/>
      <c r="H712" s="41" t="s">
        <v>5959</v>
      </c>
      <c r="I712" s="41"/>
      <c r="J712" s="41" t="s">
        <v>6901</v>
      </c>
      <c r="K712" s="35" t="s">
        <v>58</v>
      </c>
      <c r="L712" s="42" t="s">
        <v>5610</v>
      </c>
      <c r="M712" s="42" t="s">
        <v>1081</v>
      </c>
      <c r="N712" s="35" t="s">
        <v>334</v>
      </c>
      <c r="O712" s="41" t="s">
        <v>326</v>
      </c>
      <c r="P712" s="35" t="s">
        <v>62</v>
      </c>
      <c r="Q712" s="41" t="s">
        <v>5337</v>
      </c>
      <c r="R712" s="41"/>
      <c r="S712" s="43">
        <v>43146</v>
      </c>
      <c r="T712" s="43"/>
      <c r="U712" s="44">
        <v>43206</v>
      </c>
      <c r="V712" s="45">
        <v>6624899</v>
      </c>
      <c r="W712" s="46" t="s">
        <v>7085</v>
      </c>
      <c r="X712" s="47" t="s">
        <v>7086</v>
      </c>
      <c r="Y712" s="47"/>
      <c r="Z712" s="47"/>
      <c r="AA712" s="47"/>
      <c r="AB712" s="47"/>
      <c r="AC712" s="47"/>
      <c r="AD712" s="47" t="s">
        <v>46</v>
      </c>
      <c r="AE712" s="46" t="s">
        <v>7087</v>
      </c>
      <c r="AF712" s="46"/>
      <c r="AG712" s="48"/>
      <c r="AH712" s="48">
        <v>43208</v>
      </c>
      <c r="AI712" s="49"/>
      <c r="AJ712" s="50">
        <v>43209</v>
      </c>
      <c r="AK712" s="50" t="s">
        <v>6992</v>
      </c>
      <c r="AL712" s="51">
        <v>43206</v>
      </c>
    </row>
    <row r="713" spans="1:38" x14ac:dyDescent="0.15">
      <c r="A713" s="35">
        <v>51694284</v>
      </c>
      <c r="B713" s="40" t="s">
        <v>7088</v>
      </c>
      <c r="C713" s="40" t="s">
        <v>7089</v>
      </c>
      <c r="D713" s="35" t="s">
        <v>560</v>
      </c>
      <c r="E713" s="35" t="s">
        <v>7090</v>
      </c>
      <c r="F713" s="35"/>
      <c r="G713" s="35"/>
      <c r="H713" s="41" t="s">
        <v>851</v>
      </c>
      <c r="I713" s="41"/>
      <c r="J713" s="41" t="s">
        <v>149</v>
      </c>
      <c r="K713" s="35" t="s">
        <v>58</v>
      </c>
      <c r="L713" s="42" t="s">
        <v>59</v>
      </c>
      <c r="M713" s="42" t="s">
        <v>38</v>
      </c>
      <c r="N713" s="35" t="s">
        <v>378</v>
      </c>
      <c r="O713" s="41" t="s">
        <v>93</v>
      </c>
      <c r="P713" s="35" t="s">
        <v>62</v>
      </c>
      <c r="Q713" s="41" t="s">
        <v>5337</v>
      </c>
      <c r="R713" s="41"/>
      <c r="S713" s="43">
        <v>42937</v>
      </c>
      <c r="T713" s="43">
        <v>42990</v>
      </c>
      <c r="U713" s="44">
        <v>43010</v>
      </c>
      <c r="V713" s="45">
        <v>6624542</v>
      </c>
      <c r="W713" s="46" t="s">
        <v>7091</v>
      </c>
      <c r="X713" s="47" t="s">
        <v>7092</v>
      </c>
      <c r="Y713" s="47"/>
      <c r="Z713" s="47"/>
      <c r="AA713" s="47"/>
      <c r="AB713" s="47"/>
      <c r="AC713" s="47"/>
      <c r="AD713" s="47" t="s">
        <v>46</v>
      </c>
      <c r="AE713" s="46" t="s">
        <v>7093</v>
      </c>
      <c r="AF713" s="46"/>
      <c r="AG713" s="48"/>
      <c r="AH713" s="48">
        <v>43210</v>
      </c>
      <c r="AI713" s="49"/>
      <c r="AJ713" s="50">
        <v>43213</v>
      </c>
      <c r="AK713" s="50" t="s">
        <v>6992</v>
      </c>
      <c r="AL713" s="51">
        <v>43213</v>
      </c>
    </row>
    <row r="714" spans="1:38" x14ac:dyDescent="0.15">
      <c r="A714" s="35">
        <v>51722214</v>
      </c>
      <c r="B714" s="40" t="s">
        <v>7094</v>
      </c>
      <c r="C714" s="40" t="s">
        <v>7095</v>
      </c>
      <c r="D714" s="35" t="s">
        <v>2709</v>
      </c>
      <c r="E714" s="35" t="s">
        <v>110</v>
      </c>
      <c r="F714" s="35"/>
      <c r="G714" s="35"/>
      <c r="H714" s="41" t="s">
        <v>3589</v>
      </c>
      <c r="I714" s="41"/>
      <c r="J714" s="41" t="s">
        <v>6901</v>
      </c>
      <c r="K714" s="35"/>
      <c r="L714" s="42" t="s">
        <v>5610</v>
      </c>
      <c r="M714" s="42" t="s">
        <v>1081</v>
      </c>
      <c r="N714" s="35" t="s">
        <v>162</v>
      </c>
      <c r="O714" s="41" t="s">
        <v>640</v>
      </c>
      <c r="P714" s="35" t="s">
        <v>72</v>
      </c>
      <c r="Q714" s="41" t="s">
        <v>5337</v>
      </c>
      <c r="R714" s="41"/>
      <c r="S714" s="43">
        <v>43157</v>
      </c>
      <c r="T714" s="43">
        <v>43206</v>
      </c>
      <c r="U714" s="44">
        <v>43220</v>
      </c>
      <c r="V714" s="45">
        <v>6624961</v>
      </c>
      <c r="W714" s="46"/>
      <c r="X714" s="47"/>
      <c r="Y714" s="47"/>
      <c r="Z714" s="47"/>
      <c r="AA714" s="47"/>
      <c r="AB714" s="47"/>
      <c r="AC714" s="47"/>
      <c r="AD714" s="47"/>
      <c r="AE714" s="46"/>
      <c r="AF714" s="46"/>
      <c r="AG714" s="48"/>
      <c r="AH714" s="48">
        <v>43208</v>
      </c>
      <c r="AI714" s="49"/>
      <c r="AJ714" s="50">
        <v>43209</v>
      </c>
      <c r="AK714" s="50" t="s">
        <v>6992</v>
      </c>
      <c r="AL714" s="51">
        <v>43206</v>
      </c>
    </row>
    <row r="715" spans="1:38" x14ac:dyDescent="0.15">
      <c r="A715" s="35">
        <v>51576664</v>
      </c>
      <c r="B715" s="40" t="s">
        <v>7096</v>
      </c>
      <c r="C715" s="40" t="s">
        <v>7097</v>
      </c>
      <c r="D715" s="35" t="s">
        <v>7098</v>
      </c>
      <c r="E715" s="35" t="s">
        <v>7099</v>
      </c>
      <c r="F715" s="35"/>
      <c r="G715" s="35"/>
      <c r="H715" s="41" t="s">
        <v>4926</v>
      </c>
      <c r="I715" s="41"/>
      <c r="J715" s="41" t="s">
        <v>30</v>
      </c>
      <c r="K715" s="35" t="s">
        <v>275</v>
      </c>
      <c r="L715" s="42" t="s">
        <v>37</v>
      </c>
      <c r="M715" s="42" t="s">
        <v>38</v>
      </c>
      <c r="N715" s="35" t="s">
        <v>7100</v>
      </c>
      <c r="O715" s="41" t="s">
        <v>93</v>
      </c>
      <c r="P715" s="35" t="s">
        <v>72</v>
      </c>
      <c r="Q715" s="41" t="s">
        <v>5337</v>
      </c>
      <c r="R715" s="41"/>
      <c r="S715" s="43">
        <v>42243</v>
      </c>
      <c r="T715" s="43"/>
      <c r="U715" s="44"/>
      <c r="V715" s="45">
        <v>6624009</v>
      </c>
      <c r="W715" s="46" t="s">
        <v>7101</v>
      </c>
      <c r="X715" s="47" t="s">
        <v>7102</v>
      </c>
      <c r="Y715" s="47">
        <v>69019</v>
      </c>
      <c r="Z715" s="47"/>
      <c r="AA715" s="47"/>
      <c r="AB715" s="47"/>
      <c r="AC715" s="47"/>
      <c r="AD715" s="47" t="s">
        <v>46</v>
      </c>
      <c r="AE715" s="46" t="s">
        <v>7103</v>
      </c>
      <c r="AF715" s="46" t="s">
        <v>7104</v>
      </c>
      <c r="AG715" s="48"/>
      <c r="AH715" s="48">
        <v>43158</v>
      </c>
      <c r="AI715" s="49"/>
      <c r="AJ715" s="50">
        <v>43159</v>
      </c>
      <c r="AK715" s="50" t="s">
        <v>6693</v>
      </c>
      <c r="AL715" s="51">
        <v>43157</v>
      </c>
    </row>
    <row r="716" spans="1:38" x14ac:dyDescent="0.15">
      <c r="A716" s="35">
        <v>51698194</v>
      </c>
      <c r="B716" s="40" t="s">
        <v>7105</v>
      </c>
      <c r="C716" s="40" t="s">
        <v>7106</v>
      </c>
      <c r="D716" s="35" t="s">
        <v>5890</v>
      </c>
      <c r="E716" s="35" t="s">
        <v>7107</v>
      </c>
      <c r="F716" s="35"/>
      <c r="G716" s="35"/>
      <c r="H716" s="41" t="s">
        <v>409</v>
      </c>
      <c r="I716" s="41"/>
      <c r="J716" s="41" t="s">
        <v>2673</v>
      </c>
      <c r="K716" s="35" t="s">
        <v>58</v>
      </c>
      <c r="L716" s="42" t="s">
        <v>59</v>
      </c>
      <c r="M716" s="42" t="s">
        <v>4043</v>
      </c>
      <c r="N716" s="35" t="s">
        <v>413</v>
      </c>
      <c r="O716" s="41" t="s">
        <v>93</v>
      </c>
      <c r="P716" s="35" t="s">
        <v>62</v>
      </c>
      <c r="Q716" s="41" t="s">
        <v>5337</v>
      </c>
      <c r="R716" s="41"/>
      <c r="S716" s="43">
        <v>42964</v>
      </c>
      <c r="T716" s="43">
        <v>43017</v>
      </c>
      <c r="U716" s="44">
        <v>43038</v>
      </c>
      <c r="V716" s="45">
        <v>6624619</v>
      </c>
      <c r="W716" s="46" t="s">
        <v>7108</v>
      </c>
      <c r="X716" s="47" t="s">
        <v>7109</v>
      </c>
      <c r="Y716" s="47">
        <v>69012</v>
      </c>
      <c r="Z716" s="47"/>
      <c r="AA716" s="47"/>
      <c r="AB716" s="47"/>
      <c r="AC716" s="47"/>
      <c r="AD716" s="47" t="s">
        <v>46</v>
      </c>
      <c r="AE716" s="46" t="s">
        <v>7110</v>
      </c>
      <c r="AF716" s="46"/>
      <c r="AG716" s="48">
        <v>43207</v>
      </c>
      <c r="AH716" s="48">
        <v>43207</v>
      </c>
      <c r="AI716" s="49"/>
      <c r="AJ716" s="50">
        <v>43208</v>
      </c>
      <c r="AK716" s="50" t="s">
        <v>6992</v>
      </c>
      <c r="AL716" s="51">
        <v>43206</v>
      </c>
    </row>
    <row r="717" spans="1:38" x14ac:dyDescent="0.15">
      <c r="A717" s="35">
        <v>51721819</v>
      </c>
      <c r="B717" s="40" t="s">
        <v>7111</v>
      </c>
      <c r="C717" s="40" t="s">
        <v>7112</v>
      </c>
      <c r="D717" s="35" t="s">
        <v>800</v>
      </c>
      <c r="E717" s="35" t="s">
        <v>7113</v>
      </c>
      <c r="F717" s="35"/>
      <c r="G717" s="35"/>
      <c r="H717" s="41" t="s">
        <v>3589</v>
      </c>
      <c r="I717" s="41"/>
      <c r="J717" s="41" t="s">
        <v>6901</v>
      </c>
      <c r="K717" s="35"/>
      <c r="L717" s="42" t="s">
        <v>5610</v>
      </c>
      <c r="M717" s="42" t="s">
        <v>1081</v>
      </c>
      <c r="N717" s="35" t="s">
        <v>162</v>
      </c>
      <c r="O717" s="41" t="s">
        <v>640</v>
      </c>
      <c r="P717" s="35" t="s">
        <v>72</v>
      </c>
      <c r="Q717" s="41" t="s">
        <v>5337</v>
      </c>
      <c r="R717" s="41"/>
      <c r="S717" s="43">
        <v>43153</v>
      </c>
      <c r="T717" s="43">
        <v>43206</v>
      </c>
      <c r="U717" s="44">
        <v>43220</v>
      </c>
      <c r="V717" s="45">
        <v>6624956</v>
      </c>
      <c r="W717" s="46"/>
      <c r="X717" s="47"/>
      <c r="Y717" s="47"/>
      <c r="Z717" s="47"/>
      <c r="AA717" s="47"/>
      <c r="AB717" s="47"/>
      <c r="AC717" s="47"/>
      <c r="AD717" s="47"/>
      <c r="AE717" s="46"/>
      <c r="AF717" s="46"/>
      <c r="AG717" s="48"/>
      <c r="AH717" s="48">
        <v>43208</v>
      </c>
      <c r="AI717" s="49"/>
      <c r="AJ717" s="50">
        <v>43209</v>
      </c>
      <c r="AK717" s="50" t="s">
        <v>6992</v>
      </c>
      <c r="AL717" s="51">
        <v>43206</v>
      </c>
    </row>
    <row r="718" spans="1:38" x14ac:dyDescent="0.15">
      <c r="A718" s="35">
        <v>51592301</v>
      </c>
      <c r="B718" s="40" t="s">
        <v>3738</v>
      </c>
      <c r="C718" s="40" t="s">
        <v>4510</v>
      </c>
      <c r="D718" s="35" t="s">
        <v>2501</v>
      </c>
      <c r="E718" s="35" t="s">
        <v>7114</v>
      </c>
      <c r="F718" s="35"/>
      <c r="G718" s="35"/>
      <c r="H718" s="41" t="s">
        <v>5905</v>
      </c>
      <c r="I718" s="41"/>
      <c r="J718" s="41" t="s">
        <v>7115</v>
      </c>
      <c r="K718" s="35" t="s">
        <v>7116</v>
      </c>
      <c r="L718" s="42" t="s">
        <v>37</v>
      </c>
      <c r="M718" s="42" t="s">
        <v>38</v>
      </c>
      <c r="N718" s="35" t="s">
        <v>39</v>
      </c>
      <c r="O718" s="41"/>
      <c r="P718" s="35" t="s">
        <v>39</v>
      </c>
      <c r="Q718" s="41" t="s">
        <v>7117</v>
      </c>
      <c r="R718" s="41"/>
      <c r="S718" s="43">
        <v>42387</v>
      </c>
      <c r="T718" s="43"/>
      <c r="U718" s="44"/>
      <c r="V718" s="45"/>
      <c r="W718" s="46" t="s">
        <v>7118</v>
      </c>
      <c r="X718" s="47" t="s">
        <v>7119</v>
      </c>
      <c r="Y718" s="47" t="s">
        <v>579</v>
      </c>
      <c r="Z718" s="47"/>
      <c r="AA718" s="47"/>
      <c r="AB718" s="47"/>
      <c r="AC718" s="47"/>
      <c r="AD718" s="47" t="s">
        <v>46</v>
      </c>
      <c r="AE718" s="46" t="s">
        <v>7120</v>
      </c>
      <c r="AF718" s="46" t="s">
        <v>7121</v>
      </c>
      <c r="AG718" s="48"/>
      <c r="AH718" s="48">
        <v>43189</v>
      </c>
      <c r="AI718" s="49"/>
      <c r="AJ718" s="50">
        <v>43192</v>
      </c>
      <c r="AK718" s="50" t="s">
        <v>6992</v>
      </c>
      <c r="AL718" s="51">
        <v>43192</v>
      </c>
    </row>
    <row r="719" spans="1:38" x14ac:dyDescent="0.15">
      <c r="A719" s="35">
        <v>51637927</v>
      </c>
      <c r="B719" s="40" t="s">
        <v>7122</v>
      </c>
      <c r="C719" s="40" t="s">
        <v>7123</v>
      </c>
      <c r="D719" s="35" t="s">
        <v>7124</v>
      </c>
      <c r="E719" s="35" t="s">
        <v>7125</v>
      </c>
      <c r="F719" s="35" t="s">
        <v>5623</v>
      </c>
      <c r="G719" s="35"/>
      <c r="H719" s="41" t="s">
        <v>3383</v>
      </c>
      <c r="I719" s="41"/>
      <c r="J719" s="41" t="s">
        <v>5878</v>
      </c>
      <c r="K719" s="35" t="s">
        <v>284</v>
      </c>
      <c r="L719" s="42" t="s">
        <v>59</v>
      </c>
      <c r="M719" s="42" t="s">
        <v>38</v>
      </c>
      <c r="N719" s="35" t="s">
        <v>151</v>
      </c>
      <c r="O719" s="41" t="s">
        <v>585</v>
      </c>
      <c r="P719" s="35" t="s">
        <v>62</v>
      </c>
      <c r="Q719" s="41" t="s">
        <v>5337</v>
      </c>
      <c r="R719" s="41"/>
      <c r="S719" s="43">
        <v>42664</v>
      </c>
      <c r="T719" s="43">
        <v>42702</v>
      </c>
      <c r="U719" s="44">
        <v>42723</v>
      </c>
      <c r="V719" s="45">
        <v>6624392</v>
      </c>
      <c r="W719" s="46" t="s">
        <v>7126</v>
      </c>
      <c r="X719" s="47" t="s">
        <v>7127</v>
      </c>
      <c r="Y719" s="47">
        <v>69177</v>
      </c>
      <c r="Z719" s="47"/>
      <c r="AA719" s="47"/>
      <c r="AB719" s="47"/>
      <c r="AC719" s="47"/>
      <c r="AD719" s="47" t="s">
        <v>46</v>
      </c>
      <c r="AE719" s="46" t="s">
        <v>7128</v>
      </c>
      <c r="AF719" s="46"/>
      <c r="AG719" s="48"/>
      <c r="AH719" s="48">
        <v>43211</v>
      </c>
      <c r="AI719" s="49"/>
      <c r="AJ719" s="50">
        <v>43212</v>
      </c>
      <c r="AK719" s="50" t="s">
        <v>6992</v>
      </c>
      <c r="AL719" s="51">
        <v>43206</v>
      </c>
    </row>
    <row r="720" spans="1:38" x14ac:dyDescent="0.15">
      <c r="A720" s="35">
        <v>51564130</v>
      </c>
      <c r="B720" s="40" t="s">
        <v>2657</v>
      </c>
      <c r="C720" s="40" t="s">
        <v>7129</v>
      </c>
      <c r="D720" s="35" t="s">
        <v>7130</v>
      </c>
      <c r="E720" s="35" t="s">
        <v>3958</v>
      </c>
      <c r="F720" s="35"/>
      <c r="G720" s="35"/>
      <c r="H720" s="41" t="s">
        <v>2893</v>
      </c>
      <c r="I720" s="41"/>
      <c r="J720" s="41" t="s">
        <v>3738</v>
      </c>
      <c r="K720" s="35" t="s">
        <v>70</v>
      </c>
      <c r="L720" s="42" t="s">
        <v>37</v>
      </c>
      <c r="M720" s="42" t="s">
        <v>38</v>
      </c>
      <c r="N720" s="35" t="s">
        <v>5892</v>
      </c>
      <c r="O720" s="41" t="s">
        <v>93</v>
      </c>
      <c r="P720" s="35" t="s">
        <v>72</v>
      </c>
      <c r="Q720" s="41" t="s">
        <v>5411</v>
      </c>
      <c r="R720" s="41"/>
      <c r="S720" s="43">
        <v>42156</v>
      </c>
      <c r="T720" s="43"/>
      <c r="U720" s="44">
        <v>42191</v>
      </c>
      <c r="V720" s="45">
        <v>6634128</v>
      </c>
      <c r="W720" s="46" t="s">
        <v>7131</v>
      </c>
      <c r="X720" s="47" t="s">
        <v>7132</v>
      </c>
      <c r="Y720" s="47">
        <v>69025</v>
      </c>
      <c r="Z720" s="47"/>
      <c r="AA720" s="47"/>
      <c r="AB720" s="47"/>
      <c r="AC720" s="47"/>
      <c r="AD720" s="47" t="s">
        <v>46</v>
      </c>
      <c r="AE720" s="46" t="s">
        <v>7133</v>
      </c>
      <c r="AF720" s="46" t="s">
        <v>7134</v>
      </c>
      <c r="AG720" s="48"/>
      <c r="AH720" s="48">
        <v>43215</v>
      </c>
      <c r="AI720" s="49"/>
      <c r="AJ720" s="50">
        <v>43216</v>
      </c>
      <c r="AK720" s="50" t="s">
        <v>6992</v>
      </c>
      <c r="AL720" s="51">
        <v>43213</v>
      </c>
    </row>
    <row r="721" spans="1:38" x14ac:dyDescent="0.15">
      <c r="A721" s="35">
        <v>51721814</v>
      </c>
      <c r="B721" s="40" t="s">
        <v>7135</v>
      </c>
      <c r="C721" s="40" t="s">
        <v>7136</v>
      </c>
      <c r="D721" s="35" t="s">
        <v>7137</v>
      </c>
      <c r="E721" s="35" t="s">
        <v>7138</v>
      </c>
      <c r="F721" s="35"/>
      <c r="G721" s="35"/>
      <c r="H721" s="41" t="s">
        <v>3589</v>
      </c>
      <c r="I721" s="41"/>
      <c r="J721" s="41" t="s">
        <v>6901</v>
      </c>
      <c r="K721" s="35"/>
      <c r="L721" s="42" t="s">
        <v>2745</v>
      </c>
      <c r="M721" s="42" t="s">
        <v>38</v>
      </c>
      <c r="N721" s="35" t="s">
        <v>162</v>
      </c>
      <c r="O721" s="41" t="s">
        <v>585</v>
      </c>
      <c r="P721" s="35" t="s">
        <v>72</v>
      </c>
      <c r="Q721" s="41" t="s">
        <v>5337</v>
      </c>
      <c r="R721" s="41"/>
      <c r="S721" s="43">
        <v>43153</v>
      </c>
      <c r="T721" s="43">
        <v>43206</v>
      </c>
      <c r="U721" s="44">
        <v>43220</v>
      </c>
      <c r="V721" s="45">
        <v>6624952</v>
      </c>
      <c r="W721" s="46"/>
      <c r="X721" s="47"/>
      <c r="Y721" s="47">
        <v>69800</v>
      </c>
      <c r="Z721" s="47"/>
      <c r="AA721" s="47"/>
      <c r="AB721" s="47"/>
      <c r="AC721" s="47"/>
      <c r="AD721" s="47"/>
      <c r="AE721" s="46"/>
      <c r="AF721" s="46"/>
      <c r="AG721" s="48"/>
      <c r="AH721" s="48">
        <v>43215</v>
      </c>
      <c r="AI721" s="49"/>
      <c r="AJ721" s="50">
        <v>43216</v>
      </c>
      <c r="AK721" s="50" t="s">
        <v>6992</v>
      </c>
      <c r="AL721" s="51">
        <v>43213</v>
      </c>
    </row>
    <row r="722" spans="1:38" x14ac:dyDescent="0.15">
      <c r="A722" s="35">
        <v>51553748</v>
      </c>
      <c r="B722" s="40" t="s">
        <v>3596</v>
      </c>
      <c r="C722" s="40" t="s">
        <v>7139</v>
      </c>
      <c r="D722" s="35" t="s">
        <v>800</v>
      </c>
      <c r="E722" s="35" t="s">
        <v>7140</v>
      </c>
      <c r="F722" s="35"/>
      <c r="G722" s="35"/>
      <c r="H722" s="41" t="s">
        <v>111</v>
      </c>
      <c r="I722" s="41"/>
      <c r="J722" s="41" t="s">
        <v>3738</v>
      </c>
      <c r="K722" s="35" t="s">
        <v>3576</v>
      </c>
      <c r="L722" s="42" t="s">
        <v>37</v>
      </c>
      <c r="M722" s="42" t="s">
        <v>38</v>
      </c>
      <c r="N722" s="35" t="s">
        <v>496</v>
      </c>
      <c r="O722" s="41" t="s">
        <v>394</v>
      </c>
      <c r="P722" s="35" t="s">
        <v>62</v>
      </c>
      <c r="Q722" s="41" t="s">
        <v>5337</v>
      </c>
      <c r="R722" s="41"/>
      <c r="S722" s="43">
        <v>42086</v>
      </c>
      <c r="T722" s="43"/>
      <c r="U722" s="44">
        <v>42135</v>
      </c>
      <c r="V722" s="45">
        <v>6634058</v>
      </c>
      <c r="W722" s="46" t="s">
        <v>7141</v>
      </c>
      <c r="X722" s="47" t="s">
        <v>7142</v>
      </c>
      <c r="Y722" s="47" t="s">
        <v>579</v>
      </c>
      <c r="Z722" s="47"/>
      <c r="AA722" s="47"/>
      <c r="AB722" s="47"/>
      <c r="AC722" s="47"/>
      <c r="AD722" s="47" t="s">
        <v>46</v>
      </c>
      <c r="AE722" s="46" t="s">
        <v>7143</v>
      </c>
      <c r="AF722" s="46" t="s">
        <v>7144</v>
      </c>
      <c r="AG722" s="48"/>
      <c r="AH722" s="48">
        <v>43210</v>
      </c>
      <c r="AI722" s="49"/>
      <c r="AJ722" s="50">
        <v>43213</v>
      </c>
      <c r="AK722" s="50" t="s">
        <v>6992</v>
      </c>
      <c r="AL722" s="51">
        <v>43213</v>
      </c>
    </row>
    <row r="723" spans="1:38" x14ac:dyDescent="0.15">
      <c r="A723" s="35">
        <v>51724156</v>
      </c>
      <c r="B723" s="40" t="s">
        <v>7145</v>
      </c>
      <c r="C723" s="40" t="s">
        <v>7146</v>
      </c>
      <c r="D723" s="35" t="s">
        <v>7147</v>
      </c>
      <c r="E723" s="35" t="s">
        <v>7148</v>
      </c>
      <c r="F723" s="35" t="s">
        <v>922</v>
      </c>
      <c r="G723" s="35"/>
      <c r="H723" s="41" t="s">
        <v>107</v>
      </c>
      <c r="I723" s="41"/>
      <c r="J723" s="41" t="s">
        <v>6901</v>
      </c>
      <c r="K723" s="35"/>
      <c r="L723" s="42" t="s">
        <v>2745</v>
      </c>
      <c r="M723" s="42" t="s">
        <v>38</v>
      </c>
      <c r="N723" s="35" t="s">
        <v>3110</v>
      </c>
      <c r="O723" s="41" t="s">
        <v>437</v>
      </c>
      <c r="P723" s="35" t="s">
        <v>62</v>
      </c>
      <c r="Q723" s="41" t="s">
        <v>5337</v>
      </c>
      <c r="R723" s="41"/>
      <c r="S723" s="43">
        <v>43171</v>
      </c>
      <c r="T723" s="43">
        <v>43213</v>
      </c>
      <c r="U723" s="44">
        <v>43227</v>
      </c>
      <c r="V723" s="45">
        <v>6634549</v>
      </c>
      <c r="W723" s="46" t="s">
        <v>7149</v>
      </c>
      <c r="X723" s="47" t="s">
        <v>7150</v>
      </c>
      <c r="Y723" s="47"/>
      <c r="Z723" s="47"/>
      <c r="AA723" s="47"/>
      <c r="AB723" s="47"/>
      <c r="AC723" s="47"/>
      <c r="AD723" s="47"/>
      <c r="AE723" s="46"/>
      <c r="AF723" s="46"/>
      <c r="AG723" s="48"/>
      <c r="AH723" s="48">
        <v>43217</v>
      </c>
      <c r="AI723" s="49"/>
      <c r="AJ723" s="50">
        <v>43220</v>
      </c>
      <c r="AK723" s="50" t="s">
        <v>6992</v>
      </c>
      <c r="AL723" s="51">
        <v>43220</v>
      </c>
    </row>
    <row r="724" spans="1:38" x14ac:dyDescent="0.15">
      <c r="A724" s="35">
        <v>51720812</v>
      </c>
      <c r="B724" s="40" t="s">
        <v>7151</v>
      </c>
      <c r="C724" s="40" t="s">
        <v>7152</v>
      </c>
      <c r="D724" s="35" t="s">
        <v>7153</v>
      </c>
      <c r="E724" s="35" t="s">
        <v>4932</v>
      </c>
      <c r="F724" s="35" t="s">
        <v>7154</v>
      </c>
      <c r="G724" s="35"/>
      <c r="H724" s="41" t="s">
        <v>383</v>
      </c>
      <c r="I724" s="41"/>
      <c r="J724" s="41" t="s">
        <v>6901</v>
      </c>
      <c r="K724" s="35"/>
      <c r="L724" s="42" t="s">
        <v>2745</v>
      </c>
      <c r="M724" s="42" t="s">
        <v>38</v>
      </c>
      <c r="N724" s="35" t="s">
        <v>151</v>
      </c>
      <c r="O724" s="41" t="s">
        <v>1197</v>
      </c>
      <c r="P724" s="35" t="s">
        <v>62</v>
      </c>
      <c r="Q724" s="41" t="s">
        <v>5337</v>
      </c>
      <c r="R724" s="41"/>
      <c r="S724" s="43">
        <v>43144</v>
      </c>
      <c r="T724" s="43">
        <v>43186</v>
      </c>
      <c r="U724" s="44">
        <v>43192</v>
      </c>
      <c r="V724" s="45">
        <v>6624833</v>
      </c>
      <c r="W724" s="46" t="s">
        <v>7155</v>
      </c>
      <c r="X724" s="47" t="s">
        <v>7156</v>
      </c>
      <c r="Y724" s="47">
        <v>69451</v>
      </c>
      <c r="Z724" s="47"/>
      <c r="AA724" s="47"/>
      <c r="AB724" s="47"/>
      <c r="AC724" s="47"/>
      <c r="AD724" s="47" t="s">
        <v>46</v>
      </c>
      <c r="AE724" s="46"/>
      <c r="AF724" s="46"/>
      <c r="AG724" s="48"/>
      <c r="AH724" s="48">
        <v>43217</v>
      </c>
      <c r="AI724" s="49"/>
      <c r="AJ724" s="50">
        <v>43220</v>
      </c>
      <c r="AK724" s="50" t="s">
        <v>6992</v>
      </c>
      <c r="AL724" s="51">
        <v>43220</v>
      </c>
    </row>
    <row r="725" spans="1:38" x14ac:dyDescent="0.15">
      <c r="A725" s="35">
        <v>51687606</v>
      </c>
      <c r="B725" s="40" t="s">
        <v>7157</v>
      </c>
      <c r="C725" s="40" t="s">
        <v>7158</v>
      </c>
      <c r="D725" s="35" t="s">
        <v>7159</v>
      </c>
      <c r="E725" s="35" t="s">
        <v>7160</v>
      </c>
      <c r="F725" s="35"/>
      <c r="G725" s="35"/>
      <c r="H725" s="41" t="s">
        <v>5692</v>
      </c>
      <c r="I725" s="41"/>
      <c r="J725" s="41" t="s">
        <v>69</v>
      </c>
      <c r="K725" s="35" t="s">
        <v>284</v>
      </c>
      <c r="L725" s="42" t="s">
        <v>59</v>
      </c>
      <c r="M725" s="42" t="s">
        <v>38</v>
      </c>
      <c r="N725" s="35" t="s">
        <v>334</v>
      </c>
      <c r="O725" s="41" t="s">
        <v>585</v>
      </c>
      <c r="P725" s="35" t="s">
        <v>72</v>
      </c>
      <c r="Q725" s="41" t="s">
        <v>5337</v>
      </c>
      <c r="R725" s="41"/>
      <c r="S725" s="43">
        <v>42898</v>
      </c>
      <c r="T725" s="43">
        <v>42933</v>
      </c>
      <c r="U725" s="44">
        <v>42940</v>
      </c>
      <c r="V725" s="45">
        <v>6624451</v>
      </c>
      <c r="W725" s="46" t="s">
        <v>7161</v>
      </c>
      <c r="X725" s="47" t="s">
        <v>7162</v>
      </c>
      <c r="Y725" s="47">
        <v>69245</v>
      </c>
      <c r="Z725" s="47"/>
      <c r="AA725" s="47"/>
      <c r="AB725" s="47"/>
      <c r="AC725" s="47"/>
      <c r="AD725" s="47" t="s">
        <v>46</v>
      </c>
      <c r="AE725" s="46" t="s">
        <v>7163</v>
      </c>
      <c r="AF725" s="46"/>
      <c r="AG725" s="48"/>
      <c r="AH725" s="48">
        <v>43220</v>
      </c>
      <c r="AI725" s="49"/>
      <c r="AJ725" s="50">
        <v>43221</v>
      </c>
      <c r="AK725" s="50" t="s">
        <v>7164</v>
      </c>
      <c r="AL725" s="51">
        <v>43220</v>
      </c>
    </row>
    <row r="726" spans="1:38" x14ac:dyDescent="0.15">
      <c r="A726" s="35">
        <v>51723228</v>
      </c>
      <c r="B726" s="40" t="s">
        <v>7165</v>
      </c>
      <c r="C726" s="40" t="s">
        <v>7166</v>
      </c>
      <c r="D726" s="35" t="s">
        <v>7167</v>
      </c>
      <c r="E726" s="35" t="s">
        <v>7168</v>
      </c>
      <c r="F726" s="35"/>
      <c r="G726" s="35"/>
      <c r="H726" s="41" t="s">
        <v>5666</v>
      </c>
      <c r="I726" s="41"/>
      <c r="J726" s="41" t="s">
        <v>111</v>
      </c>
      <c r="K726" s="35" t="s">
        <v>58</v>
      </c>
      <c r="L726" s="42" t="s">
        <v>2745</v>
      </c>
      <c r="M726" s="42" t="s">
        <v>4043</v>
      </c>
      <c r="N726" s="35" t="s">
        <v>5892</v>
      </c>
      <c r="O726" s="41" t="s">
        <v>361</v>
      </c>
      <c r="P726" s="35" t="s">
        <v>72</v>
      </c>
      <c r="Q726" s="41" t="s">
        <v>5337</v>
      </c>
      <c r="R726" s="41"/>
      <c r="S726" s="43">
        <v>43164</v>
      </c>
      <c r="T726" s="43">
        <v>43199</v>
      </c>
      <c r="U726" s="44">
        <v>43213</v>
      </c>
      <c r="V726" s="45">
        <v>6624951</v>
      </c>
      <c r="W726" s="46" t="s">
        <v>7169</v>
      </c>
      <c r="X726" s="47" t="s">
        <v>7170</v>
      </c>
      <c r="Y726" s="47">
        <v>69496</v>
      </c>
      <c r="Z726" s="47"/>
      <c r="AA726" s="47"/>
      <c r="AB726" s="47"/>
      <c r="AC726" s="47"/>
      <c r="AD726" s="47" t="s">
        <v>46</v>
      </c>
      <c r="AE726" s="46"/>
      <c r="AF726" s="46"/>
      <c r="AG726" s="48"/>
      <c r="AH726" s="48">
        <v>43217</v>
      </c>
      <c r="AI726" s="49"/>
      <c r="AJ726" s="50">
        <v>43220</v>
      </c>
      <c r="AK726" s="50" t="s">
        <v>6992</v>
      </c>
      <c r="AL726" s="51">
        <v>43220</v>
      </c>
    </row>
    <row r="727" spans="1:38" x14ac:dyDescent="0.15">
      <c r="A727" s="35">
        <v>51719859</v>
      </c>
      <c r="B727" s="40" t="s">
        <v>7171</v>
      </c>
      <c r="C727" s="40" t="s">
        <v>7172</v>
      </c>
      <c r="D727" s="35" t="s">
        <v>7173</v>
      </c>
      <c r="E727" s="35" t="s">
        <v>7174</v>
      </c>
      <c r="F727" s="35"/>
      <c r="G727" s="35"/>
      <c r="H727" s="41" t="s">
        <v>332</v>
      </c>
      <c r="I727" s="41"/>
      <c r="J727" s="41" t="s">
        <v>69</v>
      </c>
      <c r="K727" s="35"/>
      <c r="L727" s="42" t="s">
        <v>59</v>
      </c>
      <c r="M727" s="42" t="s">
        <v>38</v>
      </c>
      <c r="N727" s="35" t="s">
        <v>334</v>
      </c>
      <c r="O727" s="41" t="s">
        <v>295</v>
      </c>
      <c r="P727" s="35" t="s">
        <v>72</v>
      </c>
      <c r="Q727" s="41" t="s">
        <v>5337</v>
      </c>
      <c r="R727" s="41"/>
      <c r="S727" s="43">
        <v>43136</v>
      </c>
      <c r="T727" s="43">
        <v>43171</v>
      </c>
      <c r="U727" s="44">
        <v>43185</v>
      </c>
      <c r="V727" s="45">
        <v>6624844</v>
      </c>
      <c r="W727" s="46" t="s">
        <v>7175</v>
      </c>
      <c r="X727" s="47" t="s">
        <v>7176</v>
      </c>
      <c r="Y727" s="47">
        <v>69423</v>
      </c>
      <c r="Z727" s="47"/>
      <c r="AA727" s="47"/>
      <c r="AB727" s="47"/>
      <c r="AC727" s="47"/>
      <c r="AD727" s="47" t="s">
        <v>46</v>
      </c>
      <c r="AE727" s="46"/>
      <c r="AF727" s="46"/>
      <c r="AG727" s="48"/>
      <c r="AH727" s="48">
        <v>43220</v>
      </c>
      <c r="AI727" s="49"/>
      <c r="AJ727" s="50">
        <v>43221</v>
      </c>
      <c r="AK727" s="50" t="s">
        <v>7164</v>
      </c>
      <c r="AL727" s="51">
        <v>43220</v>
      </c>
    </row>
    <row r="728" spans="1:38" x14ac:dyDescent="0.15">
      <c r="A728" s="35">
        <v>51727428</v>
      </c>
      <c r="B728" s="40" t="s">
        <v>7177</v>
      </c>
      <c r="C728" s="40" t="s">
        <v>7178</v>
      </c>
      <c r="D728" s="35" t="s">
        <v>7179</v>
      </c>
      <c r="E728" s="35" t="s">
        <v>7180</v>
      </c>
      <c r="F728" s="35"/>
      <c r="G728" s="35"/>
      <c r="H728" s="41" t="s">
        <v>5688</v>
      </c>
      <c r="I728" s="41"/>
      <c r="J728" s="41" t="s">
        <v>6901</v>
      </c>
      <c r="K728" s="35"/>
      <c r="L728" s="42" t="s">
        <v>5610</v>
      </c>
      <c r="M728" s="42" t="s">
        <v>7181</v>
      </c>
      <c r="N728" s="35" t="s">
        <v>162</v>
      </c>
      <c r="O728" s="41" t="s">
        <v>640</v>
      </c>
      <c r="P728" s="35"/>
      <c r="Q728" s="41"/>
      <c r="R728" s="41"/>
      <c r="S728" s="43">
        <v>43194</v>
      </c>
      <c r="T728" s="43">
        <v>43234</v>
      </c>
      <c r="U728" s="44">
        <v>43248</v>
      </c>
      <c r="V728" s="45"/>
      <c r="W728" s="46"/>
      <c r="X728" s="47"/>
      <c r="Y728" s="47"/>
      <c r="Z728" s="47"/>
      <c r="AA728" s="47"/>
      <c r="AB728" s="47"/>
      <c r="AC728" s="47"/>
      <c r="AD728" s="47"/>
      <c r="AE728" s="46"/>
      <c r="AF728" s="46"/>
      <c r="AG728" s="48"/>
      <c r="AH728" s="48">
        <v>43200</v>
      </c>
      <c r="AI728" s="49"/>
      <c r="AJ728" s="50">
        <v>43201</v>
      </c>
      <c r="AK728" s="50" t="s">
        <v>6992</v>
      </c>
      <c r="AL728" s="51">
        <v>43199</v>
      </c>
    </row>
    <row r="729" spans="1:38" x14ac:dyDescent="0.15">
      <c r="A729" s="35">
        <v>51722862</v>
      </c>
      <c r="B729" s="40" t="s">
        <v>7182</v>
      </c>
      <c r="C729" s="40" t="s">
        <v>7183</v>
      </c>
      <c r="D729" s="35" t="s">
        <v>7184</v>
      </c>
      <c r="E729" s="35" t="s">
        <v>4464</v>
      </c>
      <c r="F729" s="35"/>
      <c r="G729" s="35"/>
      <c r="H729" s="41" t="s">
        <v>3589</v>
      </c>
      <c r="I729" s="41"/>
      <c r="J729" s="41" t="s">
        <v>6901</v>
      </c>
      <c r="K729" s="35"/>
      <c r="L729" s="42" t="s">
        <v>5610</v>
      </c>
      <c r="M729" s="42" t="s">
        <v>7185</v>
      </c>
      <c r="N729" s="35" t="s">
        <v>162</v>
      </c>
      <c r="O729" s="41" t="s">
        <v>585</v>
      </c>
      <c r="P729" s="35" t="s">
        <v>72</v>
      </c>
      <c r="Q729" s="41" t="s">
        <v>5337</v>
      </c>
      <c r="R729" s="41"/>
      <c r="S729" s="43">
        <v>43159</v>
      </c>
      <c r="T729" s="43">
        <v>43206</v>
      </c>
      <c r="U729" s="44">
        <v>43220</v>
      </c>
      <c r="V729" s="45"/>
      <c r="W729" s="46"/>
      <c r="X729" s="47"/>
      <c r="Y729" s="47"/>
      <c r="Z729" s="47"/>
      <c r="AA729" s="47"/>
      <c r="AB729" s="47"/>
      <c r="AC729" s="47"/>
      <c r="AD729" s="47"/>
      <c r="AE729" s="46"/>
      <c r="AF729" s="46"/>
      <c r="AG729" s="48"/>
      <c r="AH729" s="48">
        <v>43179</v>
      </c>
      <c r="AI729" s="49"/>
      <c r="AJ729" s="50">
        <v>43180</v>
      </c>
      <c r="AK729" s="50" t="s">
        <v>6868</v>
      </c>
      <c r="AL729" s="51">
        <v>43178</v>
      </c>
    </row>
    <row r="730" spans="1:38" x14ac:dyDescent="0.15">
      <c r="A730" s="35">
        <v>51718180</v>
      </c>
      <c r="B730" s="40" t="s">
        <v>7186</v>
      </c>
      <c r="C730" s="40" t="s">
        <v>7187</v>
      </c>
      <c r="D730" s="35" t="s">
        <v>7188</v>
      </c>
      <c r="E730" s="35" t="s">
        <v>6548</v>
      </c>
      <c r="F730" s="35" t="s">
        <v>7189</v>
      </c>
      <c r="G730" s="35"/>
      <c r="H730" s="41" t="s">
        <v>5688</v>
      </c>
      <c r="I730" s="41"/>
      <c r="J730" s="41" t="s">
        <v>111</v>
      </c>
      <c r="K730" s="35" t="s">
        <v>58</v>
      </c>
      <c r="L730" s="42" t="s">
        <v>2745</v>
      </c>
      <c r="M730" s="42" t="s">
        <v>38</v>
      </c>
      <c r="N730" s="35" t="s">
        <v>5892</v>
      </c>
      <c r="O730" s="41" t="s">
        <v>704</v>
      </c>
      <c r="P730" s="35" t="s">
        <v>72</v>
      </c>
      <c r="Q730" s="41" t="s">
        <v>5337</v>
      </c>
      <c r="R730" s="41"/>
      <c r="S730" s="43">
        <v>43125</v>
      </c>
      <c r="T730" s="43">
        <v>43164</v>
      </c>
      <c r="U730" s="44">
        <v>43178</v>
      </c>
      <c r="V730" s="45">
        <v>6624780</v>
      </c>
      <c r="W730" s="46" t="s">
        <v>7190</v>
      </c>
      <c r="X730" s="47" t="s">
        <v>7191</v>
      </c>
      <c r="Y730" s="47">
        <v>69289</v>
      </c>
      <c r="Z730" s="47"/>
      <c r="AA730" s="47"/>
      <c r="AB730" s="47"/>
      <c r="AC730" s="47"/>
      <c r="AD730" s="47" t="s">
        <v>46</v>
      </c>
      <c r="AE730" s="46"/>
      <c r="AF730" s="46"/>
      <c r="AG730" s="48"/>
      <c r="AH730" s="48">
        <v>43215</v>
      </c>
      <c r="AI730" s="49"/>
      <c r="AJ730" s="50">
        <v>43216</v>
      </c>
      <c r="AK730" s="50" t="s">
        <v>6992</v>
      </c>
      <c r="AL730" s="51">
        <v>43213</v>
      </c>
    </row>
    <row r="731" spans="1:38" x14ac:dyDescent="0.15">
      <c r="A731" s="35">
        <v>51723232</v>
      </c>
      <c r="B731" s="40" t="s">
        <v>7192</v>
      </c>
      <c r="C731" s="40" t="s">
        <v>7193</v>
      </c>
      <c r="D731" s="35" t="s">
        <v>610</v>
      </c>
      <c r="E731" s="35" t="s">
        <v>7194</v>
      </c>
      <c r="F731" s="35"/>
      <c r="G731" s="35"/>
      <c r="H731" s="41" t="s">
        <v>5666</v>
      </c>
      <c r="I731" s="41"/>
      <c r="J731" s="41" t="s">
        <v>111</v>
      </c>
      <c r="K731" s="35" t="s">
        <v>58</v>
      </c>
      <c r="L731" s="42" t="s">
        <v>2745</v>
      </c>
      <c r="M731" s="42" t="s">
        <v>38</v>
      </c>
      <c r="N731" s="35" t="s">
        <v>5892</v>
      </c>
      <c r="O731" s="41" t="s">
        <v>361</v>
      </c>
      <c r="P731" s="35" t="s">
        <v>72</v>
      </c>
      <c r="Q731" s="41" t="s">
        <v>5337</v>
      </c>
      <c r="R731" s="41"/>
      <c r="S731" s="43">
        <v>43164</v>
      </c>
      <c r="T731" s="43">
        <v>43199</v>
      </c>
      <c r="U731" s="44">
        <v>43213</v>
      </c>
      <c r="V731" s="45">
        <v>6624945</v>
      </c>
      <c r="W731" s="46" t="s">
        <v>7195</v>
      </c>
      <c r="X731" s="47" t="s">
        <v>7196</v>
      </c>
      <c r="Y731" s="47">
        <v>69459</v>
      </c>
      <c r="Z731" s="47"/>
      <c r="AA731" s="47"/>
      <c r="AB731" s="47"/>
      <c r="AC731" s="47"/>
      <c r="AD731" s="47" t="s">
        <v>46</v>
      </c>
      <c r="AE731" s="46"/>
      <c r="AF731" s="46"/>
      <c r="AG731" s="48"/>
      <c r="AH731" s="48">
        <v>43222</v>
      </c>
      <c r="AI731" s="49"/>
      <c r="AJ731" s="50">
        <v>43223</v>
      </c>
      <c r="AK731" s="50" t="s">
        <v>7164</v>
      </c>
      <c r="AL731" s="51">
        <v>43220</v>
      </c>
    </row>
    <row r="732" spans="1:38" x14ac:dyDescent="0.15">
      <c r="A732" s="35">
        <v>51695608</v>
      </c>
      <c r="B732" s="40" t="s">
        <v>7197</v>
      </c>
      <c r="C732" s="40" t="s">
        <v>7198</v>
      </c>
      <c r="D732" s="35" t="s">
        <v>7199</v>
      </c>
      <c r="E732" s="35" t="s">
        <v>7200</v>
      </c>
      <c r="F732" s="35"/>
      <c r="G732" s="35"/>
      <c r="H732" s="41" t="s">
        <v>161</v>
      </c>
      <c r="I732" s="41"/>
      <c r="J732" s="41" t="s">
        <v>2893</v>
      </c>
      <c r="K732" s="35" t="s">
        <v>58</v>
      </c>
      <c r="L732" s="42" t="s">
        <v>59</v>
      </c>
      <c r="M732" s="42" t="s">
        <v>38</v>
      </c>
      <c r="N732" s="35" t="s">
        <v>5892</v>
      </c>
      <c r="O732" s="41" t="s">
        <v>163</v>
      </c>
      <c r="P732" s="35" t="s">
        <v>72</v>
      </c>
      <c r="Q732" s="41" t="s">
        <v>5337</v>
      </c>
      <c r="R732" s="41"/>
      <c r="S732" s="43">
        <v>42950</v>
      </c>
      <c r="T732" s="43">
        <v>42989</v>
      </c>
      <c r="U732" s="44">
        <v>43010</v>
      </c>
      <c r="V732" s="45">
        <v>6624532</v>
      </c>
      <c r="W732" s="46" t="s">
        <v>7201</v>
      </c>
      <c r="X732" s="47" t="s">
        <v>7202</v>
      </c>
      <c r="Y732" s="47">
        <v>69083</v>
      </c>
      <c r="Z732" s="47"/>
      <c r="AA732" s="47"/>
      <c r="AB732" s="47"/>
      <c r="AC732" s="47"/>
      <c r="AD732" s="47" t="s">
        <v>46</v>
      </c>
      <c r="AE732" s="46" t="s">
        <v>7203</v>
      </c>
      <c r="AF732" s="46"/>
      <c r="AG732" s="48"/>
      <c r="AH732" s="48">
        <v>43222</v>
      </c>
      <c r="AI732" s="49"/>
      <c r="AJ732" s="50">
        <v>43223</v>
      </c>
      <c r="AK732" s="50" t="s">
        <v>7164</v>
      </c>
      <c r="AL732" s="51">
        <v>43220</v>
      </c>
    </row>
    <row r="733" spans="1:38" x14ac:dyDescent="0.15">
      <c r="A733" s="35">
        <v>51695448</v>
      </c>
      <c r="B733" s="40" t="s">
        <v>7204</v>
      </c>
      <c r="C733" s="40" t="s">
        <v>7205</v>
      </c>
      <c r="D733" s="35" t="s">
        <v>2204</v>
      </c>
      <c r="E733" s="35" t="s">
        <v>7206</v>
      </c>
      <c r="F733" s="35"/>
      <c r="G733" s="35"/>
      <c r="H733" s="41" t="s">
        <v>2598</v>
      </c>
      <c r="I733" s="41"/>
      <c r="J733" s="41" t="s">
        <v>2893</v>
      </c>
      <c r="K733" s="35" t="s">
        <v>58</v>
      </c>
      <c r="L733" s="42" t="s">
        <v>59</v>
      </c>
      <c r="M733" s="42" t="s">
        <v>38</v>
      </c>
      <c r="N733" s="35" t="s">
        <v>7207</v>
      </c>
      <c r="O733" s="41" t="s">
        <v>163</v>
      </c>
      <c r="P733" s="35" t="s">
        <v>72</v>
      </c>
      <c r="Q733" s="41" t="s">
        <v>5337</v>
      </c>
      <c r="R733" s="41"/>
      <c r="S733" s="43">
        <v>42947</v>
      </c>
      <c r="T733" s="43">
        <v>42989</v>
      </c>
      <c r="U733" s="44">
        <v>43010</v>
      </c>
      <c r="V733" s="45">
        <v>6624526</v>
      </c>
      <c r="W733" s="46" t="s">
        <v>7208</v>
      </c>
      <c r="X733" s="47" t="s">
        <v>7209</v>
      </c>
      <c r="Y733" s="47">
        <v>69054</v>
      </c>
      <c r="Z733" s="47"/>
      <c r="AA733" s="47"/>
      <c r="AB733" s="47"/>
      <c r="AC733" s="47"/>
      <c r="AD733" s="47" t="s">
        <v>46</v>
      </c>
      <c r="AE733" s="46" t="s">
        <v>7210</v>
      </c>
      <c r="AF733" s="46"/>
      <c r="AG733" s="48"/>
      <c r="AH733" s="48">
        <v>43222</v>
      </c>
      <c r="AI733" s="49"/>
      <c r="AJ733" s="50">
        <v>43223</v>
      </c>
      <c r="AK733" s="50" t="s">
        <v>7164</v>
      </c>
      <c r="AL733" s="51">
        <v>43220</v>
      </c>
    </row>
    <row r="734" spans="1:38" x14ac:dyDescent="0.15">
      <c r="A734" s="35">
        <v>51728035</v>
      </c>
      <c r="B734" s="40" t="s">
        <v>7211</v>
      </c>
      <c r="C734" s="40" t="s">
        <v>7212</v>
      </c>
      <c r="D734" s="35" t="s">
        <v>7213</v>
      </c>
      <c r="E734" s="35" t="s">
        <v>7214</v>
      </c>
      <c r="F734" s="35" t="s">
        <v>7215</v>
      </c>
      <c r="G734" s="35"/>
      <c r="H734" s="41" t="s">
        <v>5688</v>
      </c>
      <c r="I734" s="41"/>
      <c r="J734" s="41" t="s">
        <v>6901</v>
      </c>
      <c r="K734" s="35" t="s">
        <v>58</v>
      </c>
      <c r="L734" s="42" t="s">
        <v>5610</v>
      </c>
      <c r="M734" s="42" t="s">
        <v>4043</v>
      </c>
      <c r="N734" s="35" t="s">
        <v>378</v>
      </c>
      <c r="O734" s="41" t="s">
        <v>188</v>
      </c>
      <c r="P734" s="35"/>
      <c r="Q734" s="41"/>
      <c r="R734" s="41"/>
      <c r="S734" s="43">
        <v>43200</v>
      </c>
      <c r="T734" s="43"/>
      <c r="U734" s="44"/>
      <c r="V734" s="45"/>
      <c r="W734" s="46"/>
      <c r="X734" s="47"/>
      <c r="Y734" s="47"/>
      <c r="Z734" s="47"/>
      <c r="AA734" s="47"/>
      <c r="AB734" s="47"/>
      <c r="AC734" s="47"/>
      <c r="AD734" s="47"/>
      <c r="AE734" s="46"/>
      <c r="AF734" s="46"/>
      <c r="AG734" s="48"/>
      <c r="AH734" s="48">
        <v>43222</v>
      </c>
      <c r="AI734" s="49"/>
      <c r="AJ734" s="50">
        <v>43223</v>
      </c>
      <c r="AK734" s="50" t="s">
        <v>7164</v>
      </c>
      <c r="AL734" s="51">
        <v>43220</v>
      </c>
    </row>
    <row r="735" spans="1:38" x14ac:dyDescent="0.15">
      <c r="A735" s="35">
        <v>51561945</v>
      </c>
      <c r="B735" s="40" t="s">
        <v>7216</v>
      </c>
      <c r="C735" s="40" t="s">
        <v>7217</v>
      </c>
      <c r="D735" s="35" t="s">
        <v>1070</v>
      </c>
      <c r="E735" s="35" t="s">
        <v>6117</v>
      </c>
      <c r="F735" s="35"/>
      <c r="G735" s="35"/>
      <c r="H735" s="41" t="s">
        <v>274</v>
      </c>
      <c r="I735" s="41"/>
      <c r="J735" s="41" t="s">
        <v>30</v>
      </c>
      <c r="K735" s="35" t="s">
        <v>275</v>
      </c>
      <c r="L735" s="42" t="s">
        <v>37</v>
      </c>
      <c r="M735" s="42" t="s">
        <v>38</v>
      </c>
      <c r="N735" s="35" t="s">
        <v>6828</v>
      </c>
      <c r="O735" s="41" t="s">
        <v>163</v>
      </c>
      <c r="P735" s="35" t="s">
        <v>72</v>
      </c>
      <c r="Q735" s="41" t="s">
        <v>5337</v>
      </c>
      <c r="R735" s="41"/>
      <c r="S735" s="43">
        <v>42138</v>
      </c>
      <c r="T735" s="43"/>
      <c r="U735" s="44">
        <v>42205</v>
      </c>
      <c r="V735" s="45">
        <v>6634120</v>
      </c>
      <c r="W735" s="46" t="s">
        <v>7218</v>
      </c>
      <c r="X735" s="47" t="s">
        <v>7219</v>
      </c>
      <c r="Y735" s="47">
        <v>69375</v>
      </c>
      <c r="Z735" s="47"/>
      <c r="AA735" s="47"/>
      <c r="AB735" s="47"/>
      <c r="AC735" s="47"/>
      <c r="AD735" s="47" t="s">
        <v>46</v>
      </c>
      <c r="AE735" s="46" t="s">
        <v>7220</v>
      </c>
      <c r="AF735" s="46" t="s">
        <v>7221</v>
      </c>
      <c r="AG735" s="48"/>
      <c r="AH735" s="48">
        <v>43224</v>
      </c>
      <c r="AI735" s="49"/>
      <c r="AJ735" s="50">
        <v>43227</v>
      </c>
      <c r="AK735" s="50" t="s">
        <v>7164</v>
      </c>
      <c r="AL735" s="51">
        <v>43227</v>
      </c>
    </row>
    <row r="736" spans="1:38" x14ac:dyDescent="0.15">
      <c r="A736" s="35">
        <v>51719869</v>
      </c>
      <c r="B736" s="40" t="s">
        <v>7222</v>
      </c>
      <c r="C736" s="40" t="s">
        <v>7223</v>
      </c>
      <c r="D736" s="35" t="s">
        <v>7224</v>
      </c>
      <c r="E736" s="35" t="s">
        <v>2383</v>
      </c>
      <c r="F736" s="35"/>
      <c r="G736" s="35"/>
      <c r="H736" s="41" t="s">
        <v>5661</v>
      </c>
      <c r="I736" s="41"/>
      <c r="J736" s="41" t="s">
        <v>111</v>
      </c>
      <c r="K736" s="35"/>
      <c r="L736" s="42" t="s">
        <v>5610</v>
      </c>
      <c r="M736" s="42" t="s">
        <v>4043</v>
      </c>
      <c r="N736" s="35" t="s">
        <v>496</v>
      </c>
      <c r="O736" s="41" t="s">
        <v>1090</v>
      </c>
      <c r="P736" s="35" t="s">
        <v>62</v>
      </c>
      <c r="Q736" s="41" t="s">
        <v>5337</v>
      </c>
      <c r="R736" s="41"/>
      <c r="S736" s="43">
        <v>43137</v>
      </c>
      <c r="T736" s="43">
        <v>43171</v>
      </c>
      <c r="U736" s="44">
        <v>43192</v>
      </c>
      <c r="V736" s="45">
        <v>6624904</v>
      </c>
      <c r="W736" s="46"/>
      <c r="X736" s="47" t="s">
        <v>7225</v>
      </c>
      <c r="Y736" s="47">
        <v>12164</v>
      </c>
      <c r="Z736" s="47"/>
      <c r="AA736" s="47"/>
      <c r="AB736" s="47"/>
      <c r="AC736" s="47"/>
      <c r="AD736" s="47" t="s">
        <v>46</v>
      </c>
      <c r="AE736" s="46"/>
      <c r="AF736" s="46"/>
      <c r="AG736" s="48"/>
      <c r="AH736" s="48">
        <v>43188</v>
      </c>
      <c r="AI736" s="49"/>
      <c r="AJ736" s="50">
        <v>43189</v>
      </c>
      <c r="AK736" s="50" t="s">
        <v>6868</v>
      </c>
      <c r="AL736" s="51">
        <v>43185</v>
      </c>
    </row>
    <row r="737" spans="1:38" x14ac:dyDescent="0.15">
      <c r="A737" s="35">
        <v>51723668</v>
      </c>
      <c r="B737" s="40" t="s">
        <v>7226</v>
      </c>
      <c r="C737" s="40" t="s">
        <v>7227</v>
      </c>
      <c r="D737" s="35" t="s">
        <v>2985</v>
      </c>
      <c r="E737" s="35" t="s">
        <v>7228</v>
      </c>
      <c r="F737" s="35" t="s">
        <v>7229</v>
      </c>
      <c r="G737" s="35"/>
      <c r="H737" s="41" t="s">
        <v>107</v>
      </c>
      <c r="I737" s="41"/>
      <c r="J737" s="41" t="s">
        <v>6901</v>
      </c>
      <c r="K737" s="35"/>
      <c r="L737" s="42" t="s">
        <v>5610</v>
      </c>
      <c r="M737" s="42" t="s">
        <v>38</v>
      </c>
      <c r="N737" s="35" t="s">
        <v>3110</v>
      </c>
      <c r="O737" s="41" t="s">
        <v>437</v>
      </c>
      <c r="P737" s="35" t="s">
        <v>62</v>
      </c>
      <c r="Q737" s="41" t="s">
        <v>5337</v>
      </c>
      <c r="R737" s="41"/>
      <c r="S737" s="43">
        <v>43171</v>
      </c>
      <c r="T737" s="43">
        <v>43213</v>
      </c>
      <c r="U737" s="44">
        <v>43227</v>
      </c>
      <c r="V737" s="45">
        <v>6634543</v>
      </c>
      <c r="W737" s="46" t="s">
        <v>7230</v>
      </c>
      <c r="X737" s="47" t="s">
        <v>7231</v>
      </c>
      <c r="Y737" s="47"/>
      <c r="Z737" s="47"/>
      <c r="AA737" s="47"/>
      <c r="AB737" s="47"/>
      <c r="AC737" s="47"/>
      <c r="AD737" s="47"/>
      <c r="AE737" s="46"/>
      <c r="AF737" s="46"/>
      <c r="AG737" s="48"/>
      <c r="AH737" s="48">
        <v>43230</v>
      </c>
      <c r="AI737" s="49"/>
      <c r="AJ737" s="50">
        <v>43231</v>
      </c>
      <c r="AK737" s="50" t="s">
        <v>7164</v>
      </c>
      <c r="AL737" s="51">
        <v>43227</v>
      </c>
    </row>
    <row r="738" spans="1:38" x14ac:dyDescent="0.15">
      <c r="A738" s="35">
        <v>51719861</v>
      </c>
      <c r="B738" s="40" t="s">
        <v>7232</v>
      </c>
      <c r="C738" s="40" t="s">
        <v>7233</v>
      </c>
      <c r="D738" s="35" t="s">
        <v>7234</v>
      </c>
      <c r="E738" s="35" t="s">
        <v>7235</v>
      </c>
      <c r="F738" s="35"/>
      <c r="G738" s="35"/>
      <c r="H738" s="41" t="s">
        <v>5692</v>
      </c>
      <c r="I738" s="41"/>
      <c r="J738" s="41" t="s">
        <v>69</v>
      </c>
      <c r="K738" s="35"/>
      <c r="L738" s="42" t="s">
        <v>59</v>
      </c>
      <c r="M738" s="42" t="s">
        <v>38</v>
      </c>
      <c r="N738" s="35" t="s">
        <v>334</v>
      </c>
      <c r="O738" s="41" t="s">
        <v>295</v>
      </c>
      <c r="P738" s="35" t="s">
        <v>72</v>
      </c>
      <c r="Q738" s="41" t="s">
        <v>5337</v>
      </c>
      <c r="R738" s="41"/>
      <c r="S738" s="43">
        <v>43136</v>
      </c>
      <c r="T738" s="43">
        <v>43171</v>
      </c>
      <c r="U738" s="44">
        <v>43185</v>
      </c>
      <c r="V738" s="45">
        <v>6624841</v>
      </c>
      <c r="W738" s="46" t="s">
        <v>7236</v>
      </c>
      <c r="X738" s="47" t="s">
        <v>7237</v>
      </c>
      <c r="Y738" s="47">
        <v>69420</v>
      </c>
      <c r="Z738" s="47"/>
      <c r="AA738" s="47"/>
      <c r="AB738" s="47"/>
      <c r="AC738" s="47"/>
      <c r="AD738" s="47" t="s">
        <v>46</v>
      </c>
      <c r="AE738" s="46"/>
      <c r="AF738" s="46"/>
      <c r="AG738" s="48"/>
      <c r="AH738" s="48">
        <v>43231</v>
      </c>
      <c r="AI738" s="49"/>
      <c r="AJ738" s="50">
        <v>43234</v>
      </c>
      <c r="AK738" s="50" t="s">
        <v>7164</v>
      </c>
      <c r="AL738" s="51">
        <v>43234</v>
      </c>
    </row>
    <row r="739" spans="1:38" x14ac:dyDescent="0.15">
      <c r="A739" s="35">
        <v>51719858</v>
      </c>
      <c r="B739" s="40" t="s">
        <v>7238</v>
      </c>
      <c r="C739" s="40" t="s">
        <v>7239</v>
      </c>
      <c r="D739" s="35" t="s">
        <v>7240</v>
      </c>
      <c r="E739" s="35" t="s">
        <v>7241</v>
      </c>
      <c r="F739" s="35"/>
      <c r="G739" s="35"/>
      <c r="H739" s="41" t="s">
        <v>2666</v>
      </c>
      <c r="I739" s="41"/>
      <c r="J739" s="41" t="s">
        <v>69</v>
      </c>
      <c r="K739" s="35" t="s">
        <v>58</v>
      </c>
      <c r="L739" s="42" t="s">
        <v>59</v>
      </c>
      <c r="M739" s="42" t="s">
        <v>38</v>
      </c>
      <c r="N739" s="35" t="s">
        <v>334</v>
      </c>
      <c r="O739" s="41" t="s">
        <v>295</v>
      </c>
      <c r="P739" s="35" t="s">
        <v>72</v>
      </c>
      <c r="Q739" s="41" t="s">
        <v>5337</v>
      </c>
      <c r="R739" s="41"/>
      <c r="S739" s="43">
        <v>43136</v>
      </c>
      <c r="T739" s="43">
        <v>43171</v>
      </c>
      <c r="U739" s="44">
        <v>43185</v>
      </c>
      <c r="V739" s="45">
        <v>6624843</v>
      </c>
      <c r="W739" s="46" t="s">
        <v>7242</v>
      </c>
      <c r="X739" s="47" t="s">
        <v>7243</v>
      </c>
      <c r="Y739" s="47">
        <v>69422</v>
      </c>
      <c r="Z739" s="47"/>
      <c r="AA739" s="47"/>
      <c r="AB739" s="47"/>
      <c r="AC739" s="47"/>
      <c r="AD739" s="47" t="s">
        <v>46</v>
      </c>
      <c r="AE739" s="46"/>
      <c r="AF739" s="46"/>
      <c r="AG739" s="48"/>
      <c r="AH739" s="48">
        <v>43230</v>
      </c>
      <c r="AI739" s="49"/>
      <c r="AJ739" s="50">
        <v>43231</v>
      </c>
      <c r="AK739" s="50" t="s">
        <v>7164</v>
      </c>
      <c r="AL739" s="51">
        <v>43227</v>
      </c>
    </row>
    <row r="740" spans="1:38" x14ac:dyDescent="0.15">
      <c r="A740" s="35">
        <v>51698354</v>
      </c>
      <c r="B740" s="40" t="s">
        <v>7244</v>
      </c>
      <c r="C740" s="40" t="s">
        <v>7245</v>
      </c>
      <c r="D740" s="35" t="s">
        <v>7246</v>
      </c>
      <c r="E740" s="35" t="s">
        <v>7247</v>
      </c>
      <c r="F740" s="35"/>
      <c r="G740" s="35"/>
      <c r="H740" s="41" t="s">
        <v>409</v>
      </c>
      <c r="I740" s="41"/>
      <c r="J740" s="41" t="s">
        <v>2673</v>
      </c>
      <c r="K740" s="35" t="s">
        <v>58</v>
      </c>
      <c r="L740" s="42" t="s">
        <v>59</v>
      </c>
      <c r="M740" s="42" t="s">
        <v>38</v>
      </c>
      <c r="N740" s="35" t="s">
        <v>413</v>
      </c>
      <c r="O740" s="41" t="s">
        <v>93</v>
      </c>
      <c r="P740" s="35" t="s">
        <v>62</v>
      </c>
      <c r="Q740" s="41" t="s">
        <v>5337</v>
      </c>
      <c r="R740" s="41"/>
      <c r="S740" s="43">
        <v>42964</v>
      </c>
      <c r="T740" s="43">
        <v>43017</v>
      </c>
      <c r="U740" s="44">
        <v>43038</v>
      </c>
      <c r="V740" s="45">
        <v>6624617</v>
      </c>
      <c r="W740" s="46" t="s">
        <v>7248</v>
      </c>
      <c r="X740" s="47" t="s">
        <v>7249</v>
      </c>
      <c r="Y740" s="47">
        <v>69011</v>
      </c>
      <c r="Z740" s="47"/>
      <c r="AA740" s="47"/>
      <c r="AB740" s="47"/>
      <c r="AC740" s="47"/>
      <c r="AD740" s="47" t="s">
        <v>46</v>
      </c>
      <c r="AE740" s="46" t="s">
        <v>7250</v>
      </c>
      <c r="AF740" s="46"/>
      <c r="AG740" s="48"/>
      <c r="AH740" s="48">
        <v>43231</v>
      </c>
      <c r="AI740" s="49"/>
      <c r="AJ740" s="50">
        <v>43234</v>
      </c>
      <c r="AK740" s="50" t="s">
        <v>7164</v>
      </c>
      <c r="AL740" s="51">
        <v>43234</v>
      </c>
    </row>
    <row r="741" spans="1:38" x14ac:dyDescent="0.15">
      <c r="A741" s="35">
        <v>51724733</v>
      </c>
      <c r="B741" s="40" t="s">
        <v>7251</v>
      </c>
      <c r="C741" s="40" t="s">
        <v>7252</v>
      </c>
      <c r="D741" s="35" t="s">
        <v>7253</v>
      </c>
      <c r="E741" s="35" t="s">
        <v>7254</v>
      </c>
      <c r="F741" s="35"/>
      <c r="G741" s="35"/>
      <c r="H741" s="41" t="s">
        <v>1564</v>
      </c>
      <c r="I741" s="41"/>
      <c r="J741" s="41" t="s">
        <v>6901</v>
      </c>
      <c r="K741" s="35" t="s">
        <v>58</v>
      </c>
      <c r="L741" s="42" t="s">
        <v>2745</v>
      </c>
      <c r="M741" s="42" t="s">
        <v>4043</v>
      </c>
      <c r="N741" s="35" t="s">
        <v>5892</v>
      </c>
      <c r="O741" s="41" t="s">
        <v>344</v>
      </c>
      <c r="P741" s="35" t="s">
        <v>72</v>
      </c>
      <c r="Q741" s="41" t="s">
        <v>5337</v>
      </c>
      <c r="R741" s="41"/>
      <c r="S741" s="43">
        <v>43178</v>
      </c>
      <c r="T741" s="43">
        <v>43213</v>
      </c>
      <c r="U741" s="44">
        <v>43227</v>
      </c>
      <c r="V741" s="45">
        <v>6624076</v>
      </c>
      <c r="W741" s="46" t="s">
        <v>7255</v>
      </c>
      <c r="X741" s="47" t="s">
        <v>7256</v>
      </c>
      <c r="Y741" s="47">
        <v>48415</v>
      </c>
      <c r="Z741" s="47"/>
      <c r="AA741" s="47"/>
      <c r="AB741" s="47"/>
      <c r="AC741" s="47"/>
      <c r="AD741" s="47"/>
      <c r="AE741" s="46"/>
      <c r="AF741" s="46"/>
      <c r="AG741" s="48"/>
      <c r="AH741" s="48">
        <v>43231</v>
      </c>
      <c r="AI741" s="49"/>
      <c r="AJ741" s="50">
        <v>43234</v>
      </c>
      <c r="AK741" s="50" t="s">
        <v>7164</v>
      </c>
      <c r="AL741" s="51">
        <v>43234</v>
      </c>
    </row>
    <row r="742" spans="1:38" x14ac:dyDescent="0.15">
      <c r="A742" s="35">
        <v>51724910</v>
      </c>
      <c r="B742" s="40" t="s">
        <v>7257</v>
      </c>
      <c r="C742" s="40" t="s">
        <v>7258</v>
      </c>
      <c r="D742" s="35" t="s">
        <v>800</v>
      </c>
      <c r="E742" s="35" t="s">
        <v>7259</v>
      </c>
      <c r="F742" s="35"/>
      <c r="G742" s="35"/>
      <c r="H742" s="41" t="s">
        <v>1564</v>
      </c>
      <c r="I742" s="41"/>
      <c r="J742" s="41" t="s">
        <v>6901</v>
      </c>
      <c r="K742" s="35" t="s">
        <v>58</v>
      </c>
      <c r="L742" s="42" t="s">
        <v>2745</v>
      </c>
      <c r="M742" s="42" t="s">
        <v>4043</v>
      </c>
      <c r="N742" s="35" t="s">
        <v>5892</v>
      </c>
      <c r="O742" s="41" t="s">
        <v>344</v>
      </c>
      <c r="P742" s="35" t="s">
        <v>72</v>
      </c>
      <c r="Q742" s="41" t="s">
        <v>5337</v>
      </c>
      <c r="R742" s="41"/>
      <c r="S742" s="43">
        <v>43178</v>
      </c>
      <c r="T742" s="43">
        <v>43213</v>
      </c>
      <c r="U742" s="44">
        <v>43227</v>
      </c>
      <c r="V742" s="45">
        <v>6624108</v>
      </c>
      <c r="W742" s="46" t="s">
        <v>7260</v>
      </c>
      <c r="X742" s="47" t="s">
        <v>7261</v>
      </c>
      <c r="Y742" s="47">
        <v>48410</v>
      </c>
      <c r="Z742" s="47"/>
      <c r="AA742" s="47"/>
      <c r="AB742" s="47"/>
      <c r="AC742" s="47"/>
      <c r="AD742" s="47"/>
      <c r="AE742" s="46"/>
      <c r="AF742" s="46"/>
      <c r="AG742" s="48"/>
      <c r="AH742" s="48">
        <v>43230</v>
      </c>
      <c r="AI742" s="49"/>
      <c r="AJ742" s="50">
        <v>43231</v>
      </c>
      <c r="AK742" s="50" t="s">
        <v>7164</v>
      </c>
      <c r="AL742" s="51">
        <v>43227</v>
      </c>
    </row>
    <row r="743" spans="1:38" x14ac:dyDescent="0.15">
      <c r="A743" s="35">
        <v>51724909</v>
      </c>
      <c r="B743" s="40" t="s">
        <v>7262</v>
      </c>
      <c r="C743" s="40" t="s">
        <v>7263</v>
      </c>
      <c r="D743" s="35" t="s">
        <v>7264</v>
      </c>
      <c r="E743" s="35" t="s">
        <v>7265</v>
      </c>
      <c r="F743" s="35"/>
      <c r="G743" s="35"/>
      <c r="H743" s="41" t="s">
        <v>1564</v>
      </c>
      <c r="I743" s="41"/>
      <c r="J743" s="41" t="s">
        <v>6901</v>
      </c>
      <c r="K743" s="35" t="s">
        <v>58</v>
      </c>
      <c r="L743" s="42" t="s">
        <v>2745</v>
      </c>
      <c r="M743" s="42" t="s">
        <v>4043</v>
      </c>
      <c r="N743" s="35" t="s">
        <v>5892</v>
      </c>
      <c r="O743" s="41" t="s">
        <v>344</v>
      </c>
      <c r="P743" s="35" t="s">
        <v>72</v>
      </c>
      <c r="Q743" s="41" t="s">
        <v>5337</v>
      </c>
      <c r="R743" s="41"/>
      <c r="S743" s="43">
        <v>43178</v>
      </c>
      <c r="T743" s="43">
        <v>43213</v>
      </c>
      <c r="U743" s="44">
        <v>43227</v>
      </c>
      <c r="V743" s="45">
        <v>6624107</v>
      </c>
      <c r="W743" s="46" t="s">
        <v>7266</v>
      </c>
      <c r="X743" s="47" t="s">
        <v>7267</v>
      </c>
      <c r="Y743" s="47">
        <v>48409</v>
      </c>
      <c r="Z743" s="47"/>
      <c r="AA743" s="47"/>
      <c r="AB743" s="47"/>
      <c r="AC743" s="47"/>
      <c r="AD743" s="47"/>
      <c r="AE743" s="46"/>
      <c r="AF743" s="46"/>
      <c r="AG743" s="48"/>
      <c r="AH743" s="48">
        <v>43230</v>
      </c>
      <c r="AI743" s="49"/>
      <c r="AJ743" s="50">
        <v>43231</v>
      </c>
      <c r="AK743" s="50" t="s">
        <v>7164</v>
      </c>
      <c r="AL743" s="51">
        <v>43227</v>
      </c>
    </row>
    <row r="744" spans="1:38" x14ac:dyDescent="0.15">
      <c r="A744" s="35">
        <v>51723231</v>
      </c>
      <c r="B744" s="40" t="s">
        <v>7268</v>
      </c>
      <c r="C744" s="40" t="s">
        <v>7269</v>
      </c>
      <c r="D744" s="35" t="s">
        <v>7270</v>
      </c>
      <c r="E744" s="35" t="s">
        <v>7271</v>
      </c>
      <c r="F744" s="35"/>
      <c r="G744" s="35"/>
      <c r="H744" s="41" t="s">
        <v>2598</v>
      </c>
      <c r="I744" s="41"/>
      <c r="J744" s="41" t="s">
        <v>2893</v>
      </c>
      <c r="K744" s="35" t="s">
        <v>58</v>
      </c>
      <c r="L744" s="42" t="s">
        <v>59</v>
      </c>
      <c r="M744" s="42" t="s">
        <v>38</v>
      </c>
      <c r="N744" s="35" t="s">
        <v>5892</v>
      </c>
      <c r="O744" s="41" t="s">
        <v>361</v>
      </c>
      <c r="P744" s="35" t="s">
        <v>72</v>
      </c>
      <c r="Q744" s="41" t="s">
        <v>5337</v>
      </c>
      <c r="R744" s="41"/>
      <c r="S744" s="43">
        <v>43164</v>
      </c>
      <c r="T744" s="43">
        <v>43199</v>
      </c>
      <c r="U744" s="44">
        <v>43213</v>
      </c>
      <c r="V744" s="45">
        <v>6624948</v>
      </c>
      <c r="W744" s="46" t="s">
        <v>7272</v>
      </c>
      <c r="X744" s="47" t="s">
        <v>7273</v>
      </c>
      <c r="Y744" s="47">
        <v>69499</v>
      </c>
      <c r="Z744" s="47"/>
      <c r="AA744" s="47"/>
      <c r="AB744" s="47"/>
      <c r="AC744" s="47"/>
      <c r="AD744" s="47" t="s">
        <v>46</v>
      </c>
      <c r="AE744" s="46"/>
      <c r="AF744" s="46"/>
      <c r="AG744" s="48"/>
      <c r="AH744" s="48">
        <v>43231</v>
      </c>
      <c r="AI744" s="49"/>
      <c r="AJ744" s="50">
        <v>43234</v>
      </c>
      <c r="AK744" s="50" t="s">
        <v>7164</v>
      </c>
      <c r="AL744" s="51">
        <v>43234</v>
      </c>
    </row>
    <row r="745" spans="1:38" x14ac:dyDescent="0.15">
      <c r="A745" s="35">
        <v>51721485</v>
      </c>
      <c r="B745" s="40" t="s">
        <v>7274</v>
      </c>
      <c r="C745" s="40" t="s">
        <v>7275</v>
      </c>
      <c r="D745" s="35" t="s">
        <v>7276</v>
      </c>
      <c r="E745" s="35" t="s">
        <v>7277</v>
      </c>
      <c r="F745" s="35"/>
      <c r="G745" s="35"/>
      <c r="H745" s="41" t="s">
        <v>3596</v>
      </c>
      <c r="I745" s="41"/>
      <c r="J745" s="41" t="s">
        <v>6901</v>
      </c>
      <c r="K745" s="35" t="s">
        <v>58</v>
      </c>
      <c r="L745" s="42" t="s">
        <v>2745</v>
      </c>
      <c r="M745" s="42" t="s">
        <v>38</v>
      </c>
      <c r="N745" s="35" t="s">
        <v>334</v>
      </c>
      <c r="O745" s="41" t="s">
        <v>326</v>
      </c>
      <c r="P745" s="35" t="s">
        <v>62</v>
      </c>
      <c r="Q745" s="41" t="s">
        <v>5337</v>
      </c>
      <c r="R745" s="41"/>
      <c r="S745" s="43">
        <v>43146</v>
      </c>
      <c r="T745" s="43"/>
      <c r="U745" s="44">
        <v>43206</v>
      </c>
      <c r="V745" s="45">
        <v>6624897</v>
      </c>
      <c r="W745" s="46" t="s">
        <v>7278</v>
      </c>
      <c r="X745" s="47" t="s">
        <v>7279</v>
      </c>
      <c r="Y745" s="47">
        <v>12196</v>
      </c>
      <c r="Z745" s="47"/>
      <c r="AA745" s="47"/>
      <c r="AB745" s="47"/>
      <c r="AC745" s="47"/>
      <c r="AD745" s="47" t="s">
        <v>46</v>
      </c>
      <c r="AE745" s="46" t="s">
        <v>7280</v>
      </c>
      <c r="AF745" s="46"/>
      <c r="AG745" s="48"/>
      <c r="AH745" s="48">
        <v>43231</v>
      </c>
      <c r="AI745" s="49"/>
      <c r="AJ745" s="50">
        <v>43234</v>
      </c>
      <c r="AK745" s="50" t="s">
        <v>7164</v>
      </c>
      <c r="AL745" s="51">
        <v>43234</v>
      </c>
    </row>
    <row r="746" spans="1:38" x14ac:dyDescent="0.15">
      <c r="A746" s="35">
        <v>51720827</v>
      </c>
      <c r="B746" s="40" t="s">
        <v>7281</v>
      </c>
      <c r="C746" s="40" t="s">
        <v>7282</v>
      </c>
      <c r="D746" s="35" t="s">
        <v>7283</v>
      </c>
      <c r="E746" s="35" t="s">
        <v>2824</v>
      </c>
      <c r="F746" s="35"/>
      <c r="G746" s="35"/>
      <c r="H746" s="41" t="s">
        <v>3596</v>
      </c>
      <c r="I746" s="41"/>
      <c r="J746" s="41" t="s">
        <v>6901</v>
      </c>
      <c r="K746" s="35" t="s">
        <v>58</v>
      </c>
      <c r="L746" s="42" t="s">
        <v>2745</v>
      </c>
      <c r="M746" s="42" t="s">
        <v>38</v>
      </c>
      <c r="N746" s="35" t="s">
        <v>334</v>
      </c>
      <c r="O746" s="41" t="s">
        <v>326</v>
      </c>
      <c r="P746" s="35" t="s">
        <v>62</v>
      </c>
      <c r="Q746" s="41" t="s">
        <v>5337</v>
      </c>
      <c r="R746" s="41"/>
      <c r="S746" s="43">
        <v>43146</v>
      </c>
      <c r="T746" s="43"/>
      <c r="U746" s="44">
        <v>43206</v>
      </c>
      <c r="V746" s="45">
        <v>6624884</v>
      </c>
      <c r="W746" s="46" t="s">
        <v>7284</v>
      </c>
      <c r="X746" s="47" t="s">
        <v>7285</v>
      </c>
      <c r="Y746" s="47">
        <v>12183</v>
      </c>
      <c r="Z746" s="47"/>
      <c r="AA746" s="47"/>
      <c r="AB746" s="47"/>
      <c r="AC746" s="47"/>
      <c r="AD746" s="47" t="s">
        <v>46</v>
      </c>
      <c r="AE746" s="46" t="s">
        <v>7286</v>
      </c>
      <c r="AF746" s="46"/>
      <c r="AG746" s="48"/>
      <c r="AH746" s="48">
        <v>43231</v>
      </c>
      <c r="AI746" s="49"/>
      <c r="AJ746" s="50">
        <v>43234</v>
      </c>
      <c r="AK746" s="50" t="s">
        <v>7164</v>
      </c>
      <c r="AL746" s="51">
        <v>43234</v>
      </c>
    </row>
    <row r="747" spans="1:38" x14ac:dyDescent="0.15">
      <c r="A747" s="35">
        <v>51692586</v>
      </c>
      <c r="B747" s="40" t="s">
        <v>7287</v>
      </c>
      <c r="C747" s="40" t="s">
        <v>7288</v>
      </c>
      <c r="D747" s="35" t="s">
        <v>2470</v>
      </c>
      <c r="E747" s="35" t="s">
        <v>7289</v>
      </c>
      <c r="F747" s="35"/>
      <c r="G747" s="35"/>
      <c r="H747" s="41" t="s">
        <v>7290</v>
      </c>
      <c r="I747" s="41"/>
      <c r="J747" s="41" t="s">
        <v>2893</v>
      </c>
      <c r="K747" s="35" t="s">
        <v>58</v>
      </c>
      <c r="L747" s="42" t="s">
        <v>59</v>
      </c>
      <c r="M747" s="42" t="s">
        <v>38</v>
      </c>
      <c r="N747" s="35" t="s">
        <v>7207</v>
      </c>
      <c r="O747" s="41" t="s">
        <v>93</v>
      </c>
      <c r="P747" s="35" t="s">
        <v>72</v>
      </c>
      <c r="Q747" s="41" t="s">
        <v>5337</v>
      </c>
      <c r="R747" s="41"/>
      <c r="S747" s="43">
        <v>42929</v>
      </c>
      <c r="T747" s="43">
        <v>42968</v>
      </c>
      <c r="U747" s="44">
        <v>42982</v>
      </c>
      <c r="V747" s="45">
        <v>6624495</v>
      </c>
      <c r="W747" s="46" t="s">
        <v>7291</v>
      </c>
      <c r="X747" s="47" t="s">
        <v>7292</v>
      </c>
      <c r="Y747" s="47">
        <v>69167</v>
      </c>
      <c r="Z747" s="47"/>
      <c r="AA747" s="47"/>
      <c r="AB747" s="47"/>
      <c r="AC747" s="47"/>
      <c r="AD747" s="47" t="s">
        <v>46</v>
      </c>
      <c r="AE747" s="46" t="s">
        <v>7293</v>
      </c>
      <c r="AF747" s="46"/>
      <c r="AG747" s="48"/>
      <c r="AH747" s="48">
        <v>43235</v>
      </c>
      <c r="AI747" s="49"/>
      <c r="AJ747" s="50">
        <v>43236</v>
      </c>
      <c r="AK747" s="50" t="s">
        <v>7164</v>
      </c>
      <c r="AL747" s="51">
        <v>43234</v>
      </c>
    </row>
    <row r="748" spans="1:38" x14ac:dyDescent="0.15">
      <c r="A748" s="35">
        <v>51724912</v>
      </c>
      <c r="B748" s="40" t="s">
        <v>7294</v>
      </c>
      <c r="C748" s="40" t="s">
        <v>7295</v>
      </c>
      <c r="D748" s="35" t="s">
        <v>7296</v>
      </c>
      <c r="E748" s="35" t="s">
        <v>7297</v>
      </c>
      <c r="F748" s="35"/>
      <c r="G748" s="35"/>
      <c r="H748" s="41" t="s">
        <v>1564</v>
      </c>
      <c r="I748" s="41"/>
      <c r="J748" s="41" t="s">
        <v>6901</v>
      </c>
      <c r="K748" s="35" t="s">
        <v>58</v>
      </c>
      <c r="L748" s="42" t="s">
        <v>5610</v>
      </c>
      <c r="M748" s="42" t="s">
        <v>38</v>
      </c>
      <c r="N748" s="35" t="s">
        <v>5892</v>
      </c>
      <c r="O748" s="41" t="s">
        <v>344</v>
      </c>
      <c r="P748" s="35" t="s">
        <v>72</v>
      </c>
      <c r="Q748" s="41" t="s">
        <v>5337</v>
      </c>
      <c r="R748" s="41"/>
      <c r="S748" s="43">
        <v>43178</v>
      </c>
      <c r="T748" s="43">
        <v>43213</v>
      </c>
      <c r="U748" s="44">
        <v>43227</v>
      </c>
      <c r="V748" s="45">
        <v>6624110</v>
      </c>
      <c r="W748" s="46" t="s">
        <v>7298</v>
      </c>
      <c r="X748" s="47" t="s">
        <v>7299</v>
      </c>
      <c r="Y748" s="47">
        <v>48412</v>
      </c>
      <c r="Z748" s="47"/>
      <c r="AA748" s="47"/>
      <c r="AB748" s="47"/>
      <c r="AC748" s="47"/>
      <c r="AD748" s="47"/>
      <c r="AE748" s="46"/>
      <c r="AF748" s="46"/>
      <c r="AG748" s="48"/>
      <c r="AH748" s="48">
        <v>43217</v>
      </c>
      <c r="AI748" s="49"/>
      <c r="AJ748" s="50">
        <v>43220</v>
      </c>
      <c r="AK748" s="50" t="s">
        <v>6992</v>
      </c>
      <c r="AL748" s="51">
        <v>43220</v>
      </c>
    </row>
    <row r="749" spans="1:38" x14ac:dyDescent="0.15">
      <c r="A749" s="35">
        <v>51694191</v>
      </c>
      <c r="B749" s="40" t="s">
        <v>5905</v>
      </c>
      <c r="C749" s="40" t="s">
        <v>7300</v>
      </c>
      <c r="D749" s="35" t="s">
        <v>470</v>
      </c>
      <c r="E749" s="35" t="s">
        <v>777</v>
      </c>
      <c r="F749" s="35"/>
      <c r="G749" s="35"/>
      <c r="H749" s="41" t="s">
        <v>7115</v>
      </c>
      <c r="I749" s="41"/>
      <c r="J749" s="41" t="s">
        <v>7301</v>
      </c>
      <c r="K749" s="35" t="s">
        <v>2104</v>
      </c>
      <c r="L749" s="42" t="s">
        <v>37</v>
      </c>
      <c r="M749" s="42" t="s">
        <v>38</v>
      </c>
      <c r="N749" s="35" t="s">
        <v>39</v>
      </c>
      <c r="O749" s="41"/>
      <c r="P749" s="35" t="s">
        <v>39</v>
      </c>
      <c r="Q749" s="41"/>
      <c r="R749" s="41"/>
      <c r="S749" s="43"/>
      <c r="T749" s="43"/>
      <c r="U749" s="44"/>
      <c r="V749" s="45">
        <v>6624669</v>
      </c>
      <c r="W749" s="46"/>
      <c r="X749" s="47"/>
      <c r="Y749" s="47"/>
      <c r="Z749" s="47"/>
      <c r="AA749" s="47"/>
      <c r="AB749" s="47"/>
      <c r="AC749" s="47"/>
      <c r="AD749" s="47" t="s">
        <v>46</v>
      </c>
      <c r="AE749" s="46"/>
      <c r="AF749" s="46" t="s">
        <v>7302</v>
      </c>
      <c r="AG749" s="48"/>
      <c r="AH749" s="48">
        <v>43235</v>
      </c>
      <c r="AI749" s="49"/>
      <c r="AJ749" s="50">
        <v>43236</v>
      </c>
      <c r="AK749" s="50" t="s">
        <v>7164</v>
      </c>
      <c r="AL749" s="51">
        <v>43234</v>
      </c>
    </row>
    <row r="750" spans="1:38" x14ac:dyDescent="0.15">
      <c r="A750" s="35">
        <v>51599002</v>
      </c>
      <c r="B750" s="40" t="s">
        <v>7303</v>
      </c>
      <c r="C750" s="40" t="s">
        <v>7304</v>
      </c>
      <c r="D750" s="35" t="s">
        <v>7305</v>
      </c>
      <c r="E750" s="35" t="s">
        <v>7306</v>
      </c>
      <c r="F750" s="35"/>
      <c r="G750" s="35"/>
      <c r="H750" s="41" t="s">
        <v>274</v>
      </c>
      <c r="I750" s="41"/>
      <c r="J750" s="41" t="s">
        <v>30</v>
      </c>
      <c r="K750" s="35" t="s">
        <v>275</v>
      </c>
      <c r="L750" s="42" t="s">
        <v>37</v>
      </c>
      <c r="M750" s="42" t="s">
        <v>38</v>
      </c>
      <c r="N750" s="35" t="s">
        <v>378</v>
      </c>
      <c r="O750" s="41" t="s">
        <v>361</v>
      </c>
      <c r="P750" s="35" t="s">
        <v>62</v>
      </c>
      <c r="Q750" s="41" t="s">
        <v>5337</v>
      </c>
      <c r="R750" s="41"/>
      <c r="S750" s="43">
        <v>42432</v>
      </c>
      <c r="T750" s="43">
        <v>43010</v>
      </c>
      <c r="U750" s="44">
        <v>43031</v>
      </c>
      <c r="V750" s="45">
        <v>6624157</v>
      </c>
      <c r="W750" s="46" t="s">
        <v>7307</v>
      </c>
      <c r="X750" s="47" t="s">
        <v>7308</v>
      </c>
      <c r="Y750" s="47">
        <v>69149</v>
      </c>
      <c r="Z750" s="47"/>
      <c r="AA750" s="47"/>
      <c r="AB750" s="47"/>
      <c r="AC750" s="47"/>
      <c r="AD750" s="47" t="s">
        <v>46</v>
      </c>
      <c r="AE750" s="46" t="s">
        <v>7309</v>
      </c>
      <c r="AF750" s="46"/>
      <c r="AG750" s="48"/>
      <c r="AH750" s="48">
        <v>43237</v>
      </c>
      <c r="AI750" s="49"/>
      <c r="AJ750" s="50">
        <v>43238</v>
      </c>
      <c r="AK750" s="50" t="s">
        <v>7164</v>
      </c>
      <c r="AL750" s="51">
        <v>43234</v>
      </c>
    </row>
    <row r="751" spans="1:38" x14ac:dyDescent="0.15">
      <c r="A751" s="35">
        <v>51697098</v>
      </c>
      <c r="B751" s="40" t="s">
        <v>7310</v>
      </c>
      <c r="C751" s="40" t="s">
        <v>7311</v>
      </c>
      <c r="D751" s="35" t="s">
        <v>593</v>
      </c>
      <c r="E751" s="35" t="s">
        <v>7312</v>
      </c>
      <c r="F751" s="35"/>
      <c r="G751" s="35"/>
      <c r="H751" s="41" t="s">
        <v>212</v>
      </c>
      <c r="I751" s="41"/>
      <c r="J751" s="41" t="s">
        <v>7039</v>
      </c>
      <c r="K751" s="35" t="s">
        <v>58</v>
      </c>
      <c r="L751" s="42" t="s">
        <v>59</v>
      </c>
      <c r="M751" s="42" t="s">
        <v>38</v>
      </c>
      <c r="N751" s="35" t="s">
        <v>60</v>
      </c>
      <c r="O751" s="41" t="s">
        <v>344</v>
      </c>
      <c r="P751" s="35" t="s">
        <v>62</v>
      </c>
      <c r="Q751" s="41" t="s">
        <v>5337</v>
      </c>
      <c r="R751" s="41"/>
      <c r="S751" s="43">
        <v>42958</v>
      </c>
      <c r="T751" s="43">
        <v>42996</v>
      </c>
      <c r="U751" s="44">
        <v>43010</v>
      </c>
      <c r="V751" s="45">
        <v>6624605</v>
      </c>
      <c r="W751" s="46" t="s">
        <v>7313</v>
      </c>
      <c r="X751" s="47" t="s">
        <v>7314</v>
      </c>
      <c r="Y751" s="47">
        <v>69338</v>
      </c>
      <c r="Z751" s="47"/>
      <c r="AA751" s="47"/>
      <c r="AB751" s="47"/>
      <c r="AC751" s="47"/>
      <c r="AD751" s="47" t="s">
        <v>4226</v>
      </c>
      <c r="AE751" s="46" t="s">
        <v>7315</v>
      </c>
      <c r="AF751" s="46"/>
      <c r="AG751" s="48"/>
      <c r="AH751" s="48">
        <v>43239</v>
      </c>
      <c r="AI751" s="49"/>
      <c r="AJ751" s="50">
        <v>43240</v>
      </c>
      <c r="AK751" s="50" t="s">
        <v>7164</v>
      </c>
      <c r="AL751" s="51">
        <v>43234</v>
      </c>
    </row>
    <row r="752" spans="1:38" x14ac:dyDescent="0.15">
      <c r="A752" s="35">
        <v>51720918</v>
      </c>
      <c r="B752" s="40" t="s">
        <v>7316</v>
      </c>
      <c r="C752" s="40" t="s">
        <v>7317</v>
      </c>
      <c r="D752" s="35" t="s">
        <v>7318</v>
      </c>
      <c r="E752" s="35" t="s">
        <v>7319</v>
      </c>
      <c r="F752" s="35" t="s">
        <v>6431</v>
      </c>
      <c r="G752" s="35"/>
      <c r="H752" s="41" t="s">
        <v>383</v>
      </c>
      <c r="I752" s="41"/>
      <c r="J752" s="41" t="s">
        <v>6901</v>
      </c>
      <c r="K752" s="35"/>
      <c r="L752" s="42" t="s">
        <v>5610</v>
      </c>
      <c r="M752" s="42" t="s">
        <v>1081</v>
      </c>
      <c r="N752" s="35" t="s">
        <v>151</v>
      </c>
      <c r="O752" s="41" t="s">
        <v>1197</v>
      </c>
      <c r="P752" s="35" t="s">
        <v>62</v>
      </c>
      <c r="Q752" s="41" t="s">
        <v>5337</v>
      </c>
      <c r="R752" s="41"/>
      <c r="S752" s="43">
        <v>43144</v>
      </c>
      <c r="T752" s="43"/>
      <c r="U752" s="44">
        <v>43192</v>
      </c>
      <c r="V752" s="45">
        <v>6624832</v>
      </c>
      <c r="W752" s="46" t="s">
        <v>7320</v>
      </c>
      <c r="X752" s="47" t="s">
        <v>7321</v>
      </c>
      <c r="Y752" s="47">
        <v>69450</v>
      </c>
      <c r="Z752" s="47"/>
      <c r="AA752" s="47"/>
      <c r="AB752" s="47"/>
      <c r="AC752" s="47"/>
      <c r="AD752" s="47" t="s">
        <v>46</v>
      </c>
      <c r="AE752" s="46"/>
      <c r="AF752" s="46"/>
      <c r="AG752" s="48"/>
      <c r="AH752" s="48">
        <v>43243</v>
      </c>
      <c r="AI752" s="49"/>
      <c r="AJ752" s="50">
        <v>43244</v>
      </c>
      <c r="AK752" s="50" t="s">
        <v>7164</v>
      </c>
      <c r="AL752" s="51">
        <v>43241</v>
      </c>
    </row>
    <row r="753" spans="1:38" x14ac:dyDescent="0.15">
      <c r="A753" s="35">
        <v>51718186</v>
      </c>
      <c r="B753" s="40" t="s">
        <v>7322</v>
      </c>
      <c r="C753" s="40" t="s">
        <v>7323</v>
      </c>
      <c r="D753" s="35" t="s">
        <v>7324</v>
      </c>
      <c r="E753" s="35" t="s">
        <v>7325</v>
      </c>
      <c r="F753" s="35" t="s">
        <v>7326</v>
      </c>
      <c r="G753" s="35"/>
      <c r="H753" s="41" t="s">
        <v>5688</v>
      </c>
      <c r="I753" s="41"/>
      <c r="J753" s="41" t="s">
        <v>111</v>
      </c>
      <c r="K753" s="35" t="s">
        <v>58</v>
      </c>
      <c r="L753" s="42" t="s">
        <v>5610</v>
      </c>
      <c r="M753" s="42" t="s">
        <v>38</v>
      </c>
      <c r="N753" s="35" t="s">
        <v>5892</v>
      </c>
      <c r="O753" s="41" t="s">
        <v>704</v>
      </c>
      <c r="P753" s="35" t="s">
        <v>72</v>
      </c>
      <c r="Q753" s="41" t="s">
        <v>5337</v>
      </c>
      <c r="R753" s="41"/>
      <c r="S753" s="43">
        <v>43125</v>
      </c>
      <c r="T753" s="43">
        <v>43164</v>
      </c>
      <c r="U753" s="44">
        <v>43178</v>
      </c>
      <c r="V753" s="45">
        <v>6624776</v>
      </c>
      <c r="W753" s="46" t="s">
        <v>7327</v>
      </c>
      <c r="X753" s="47" t="s">
        <v>7328</v>
      </c>
      <c r="Y753" s="47">
        <v>69286</v>
      </c>
      <c r="Z753" s="47"/>
      <c r="AA753" s="47"/>
      <c r="AB753" s="47"/>
      <c r="AC753" s="47"/>
      <c r="AD753" s="47" t="s">
        <v>46</v>
      </c>
      <c r="AE753" s="46"/>
      <c r="AF753" s="46"/>
      <c r="AG753" s="48"/>
      <c r="AH753" s="48">
        <v>43242</v>
      </c>
      <c r="AI753" s="49"/>
      <c r="AJ753" s="50">
        <v>43243</v>
      </c>
      <c r="AK753" s="50" t="s">
        <v>7164</v>
      </c>
      <c r="AL753" s="51">
        <v>43241</v>
      </c>
    </row>
    <row r="754" spans="1:38" x14ac:dyDescent="0.15">
      <c r="A754" s="35">
        <v>51718191</v>
      </c>
      <c r="B754" s="40" t="s">
        <v>7329</v>
      </c>
      <c r="C754" s="40" t="s">
        <v>7330</v>
      </c>
      <c r="D754" s="35" t="s">
        <v>7331</v>
      </c>
      <c r="E754" s="35" t="s">
        <v>2739</v>
      </c>
      <c r="F754" s="35" t="s">
        <v>7332</v>
      </c>
      <c r="G754" s="35"/>
      <c r="H754" s="41" t="s">
        <v>5688</v>
      </c>
      <c r="I754" s="41"/>
      <c r="J754" s="41" t="s">
        <v>111</v>
      </c>
      <c r="K754" s="35" t="s">
        <v>58</v>
      </c>
      <c r="L754" s="42" t="s">
        <v>5610</v>
      </c>
      <c r="M754" s="42" t="s">
        <v>38</v>
      </c>
      <c r="N754" s="35" t="s">
        <v>5892</v>
      </c>
      <c r="O754" s="41" t="s">
        <v>704</v>
      </c>
      <c r="P754" s="35" t="s">
        <v>72</v>
      </c>
      <c r="Q754" s="41" t="s">
        <v>5337</v>
      </c>
      <c r="R754" s="41"/>
      <c r="S754" s="43">
        <v>43125</v>
      </c>
      <c r="T754" s="43">
        <v>43164</v>
      </c>
      <c r="U754" s="44">
        <v>43178</v>
      </c>
      <c r="V754" s="45">
        <v>6624770</v>
      </c>
      <c r="W754" s="46" t="s">
        <v>7333</v>
      </c>
      <c r="X754" s="47" t="s">
        <v>7334</v>
      </c>
      <c r="Y754" s="47">
        <v>69280</v>
      </c>
      <c r="Z754" s="47"/>
      <c r="AA754" s="47"/>
      <c r="AB754" s="47"/>
      <c r="AC754" s="47"/>
      <c r="AD754" s="47" t="s">
        <v>46</v>
      </c>
      <c r="AE754" s="46"/>
      <c r="AF754" s="46"/>
      <c r="AG754" s="48"/>
      <c r="AH754" s="48">
        <v>43242</v>
      </c>
      <c r="AI754" s="49"/>
      <c r="AJ754" s="50">
        <v>43243</v>
      </c>
      <c r="AK754" s="50" t="s">
        <v>7164</v>
      </c>
      <c r="AL754" s="51">
        <v>43241</v>
      </c>
    </row>
    <row r="755" spans="1:38" x14ac:dyDescent="0.15">
      <c r="A755" s="35">
        <v>51718512</v>
      </c>
      <c r="B755" s="40" t="s">
        <v>7335</v>
      </c>
      <c r="C755" s="40" t="s">
        <v>7336</v>
      </c>
      <c r="D755" s="35" t="s">
        <v>7337</v>
      </c>
      <c r="E755" s="35" t="s">
        <v>7338</v>
      </c>
      <c r="F755" s="35" t="s">
        <v>7339</v>
      </c>
      <c r="G755" s="35"/>
      <c r="H755" s="41" t="s">
        <v>1066</v>
      </c>
      <c r="I755" s="41"/>
      <c r="J755" s="41" t="s">
        <v>2893</v>
      </c>
      <c r="K755" s="35" t="s">
        <v>58</v>
      </c>
      <c r="L755" s="42" t="s">
        <v>59</v>
      </c>
      <c r="M755" s="42" t="s">
        <v>4043</v>
      </c>
      <c r="N755" s="35" t="s">
        <v>5892</v>
      </c>
      <c r="O755" s="41" t="s">
        <v>704</v>
      </c>
      <c r="P755" s="35" t="s">
        <v>72</v>
      </c>
      <c r="Q755" s="41" t="s">
        <v>5337</v>
      </c>
      <c r="R755" s="41"/>
      <c r="S755" s="43">
        <v>43129</v>
      </c>
      <c r="T755" s="43">
        <v>43164</v>
      </c>
      <c r="U755" s="44">
        <v>43178</v>
      </c>
      <c r="V755" s="45">
        <v>6624783</v>
      </c>
      <c r="W755" s="46" t="s">
        <v>7340</v>
      </c>
      <c r="X755" s="47" t="s">
        <v>7341</v>
      </c>
      <c r="Y755" s="47">
        <v>69292</v>
      </c>
      <c r="Z755" s="47"/>
      <c r="AA755" s="47"/>
      <c r="AB755" s="47"/>
      <c r="AC755" s="47"/>
      <c r="AD755" s="47" t="s">
        <v>46</v>
      </c>
      <c r="AE755" s="46"/>
      <c r="AF755" s="46"/>
      <c r="AG755" s="48">
        <v>43228</v>
      </c>
      <c r="AH755" s="48">
        <v>43237</v>
      </c>
      <c r="AI755" s="49"/>
      <c r="AJ755" s="50">
        <v>43238</v>
      </c>
      <c r="AK755" s="50" t="s">
        <v>7164</v>
      </c>
      <c r="AL755" s="51">
        <v>43234</v>
      </c>
    </row>
    <row r="756" spans="1:38" x14ac:dyDescent="0.15">
      <c r="A756" s="35">
        <v>51717295</v>
      </c>
      <c r="B756" s="40" t="s">
        <v>7342</v>
      </c>
      <c r="C756" s="40" t="s">
        <v>7343</v>
      </c>
      <c r="D756" s="35" t="s">
        <v>7344</v>
      </c>
      <c r="E756" s="35" t="s">
        <v>4464</v>
      </c>
      <c r="F756" s="35"/>
      <c r="G756" s="35"/>
      <c r="H756" s="41" t="s">
        <v>161</v>
      </c>
      <c r="I756" s="41"/>
      <c r="J756" s="41" t="s">
        <v>2893</v>
      </c>
      <c r="K756" s="35" t="s">
        <v>58</v>
      </c>
      <c r="L756" s="42" t="s">
        <v>59</v>
      </c>
      <c r="M756" s="42" t="s">
        <v>4043</v>
      </c>
      <c r="N756" s="35" t="s">
        <v>7207</v>
      </c>
      <c r="O756" s="41" t="s">
        <v>188</v>
      </c>
      <c r="P756" s="35" t="s">
        <v>72</v>
      </c>
      <c r="Q756" s="41" t="s">
        <v>5337</v>
      </c>
      <c r="R756" s="41"/>
      <c r="S756" s="43">
        <v>43118</v>
      </c>
      <c r="T756" s="43">
        <v>43157</v>
      </c>
      <c r="U756" s="44">
        <v>43171</v>
      </c>
      <c r="V756" s="45">
        <v>6624799</v>
      </c>
      <c r="W756" s="46" t="s">
        <v>7345</v>
      </c>
      <c r="X756" s="47" t="s">
        <v>7346</v>
      </c>
      <c r="Y756" s="47">
        <v>69126</v>
      </c>
      <c r="Z756" s="47"/>
      <c r="AA756" s="47"/>
      <c r="AB756" s="47"/>
      <c r="AC756" s="47"/>
      <c r="AD756" s="47" t="s">
        <v>46</v>
      </c>
      <c r="AE756" s="46"/>
      <c r="AF756" s="46"/>
      <c r="AG756" s="48"/>
      <c r="AH756" s="48">
        <v>43242</v>
      </c>
      <c r="AI756" s="49"/>
      <c r="AJ756" s="50">
        <v>43243</v>
      </c>
      <c r="AK756" s="50" t="s">
        <v>7164</v>
      </c>
      <c r="AL756" s="51">
        <v>43241</v>
      </c>
    </row>
    <row r="757" spans="1:38" x14ac:dyDescent="0.15">
      <c r="A757" s="35">
        <v>51719870</v>
      </c>
      <c r="B757" s="40" t="s">
        <v>7347</v>
      </c>
      <c r="C757" s="40" t="s">
        <v>7348</v>
      </c>
      <c r="D757" s="35" t="s">
        <v>7349</v>
      </c>
      <c r="E757" s="35" t="s">
        <v>7350</v>
      </c>
      <c r="F757" s="35"/>
      <c r="G757" s="35"/>
      <c r="H757" s="41" t="s">
        <v>5661</v>
      </c>
      <c r="I757" s="41"/>
      <c r="J757" s="41" t="s">
        <v>111</v>
      </c>
      <c r="K757" s="35"/>
      <c r="L757" s="42" t="s">
        <v>5610</v>
      </c>
      <c r="M757" s="42" t="s">
        <v>38</v>
      </c>
      <c r="N757" s="35" t="s">
        <v>496</v>
      </c>
      <c r="O757" s="41" t="s">
        <v>1090</v>
      </c>
      <c r="P757" s="35" t="s">
        <v>62</v>
      </c>
      <c r="Q757" s="41" t="s">
        <v>5337</v>
      </c>
      <c r="R757" s="41"/>
      <c r="S757" s="43">
        <v>43137</v>
      </c>
      <c r="T757" s="43">
        <v>43171</v>
      </c>
      <c r="U757" s="44">
        <v>43192</v>
      </c>
      <c r="V757" s="45">
        <v>6624903</v>
      </c>
      <c r="W757" s="46"/>
      <c r="X757" s="47" t="s">
        <v>7351</v>
      </c>
      <c r="Y757" s="47">
        <v>12163</v>
      </c>
      <c r="Z757" s="47"/>
      <c r="AA757" s="47"/>
      <c r="AB757" s="47"/>
      <c r="AC757" s="47"/>
      <c r="AD757" s="47" t="s">
        <v>46</v>
      </c>
      <c r="AE757" s="46"/>
      <c r="AF757" s="46"/>
      <c r="AG757" s="48"/>
      <c r="AH757" s="48">
        <v>43242</v>
      </c>
      <c r="AI757" s="49"/>
      <c r="AJ757" s="50">
        <v>43243</v>
      </c>
      <c r="AK757" s="50" t="s">
        <v>7164</v>
      </c>
      <c r="AL757" s="51">
        <v>43241</v>
      </c>
    </row>
    <row r="758" spans="1:38" x14ac:dyDescent="0.15">
      <c r="A758" s="35">
        <v>51719875</v>
      </c>
      <c r="B758" s="40" t="s">
        <v>7352</v>
      </c>
      <c r="C758" s="40" t="s">
        <v>7353</v>
      </c>
      <c r="D758" s="35" t="s">
        <v>7354</v>
      </c>
      <c r="E758" s="35" t="s">
        <v>7355</v>
      </c>
      <c r="F758" s="35"/>
      <c r="G758" s="35"/>
      <c r="H758" s="41" t="s">
        <v>5661</v>
      </c>
      <c r="I758" s="41"/>
      <c r="J758" s="41" t="s">
        <v>111</v>
      </c>
      <c r="K758" s="35"/>
      <c r="L758" s="42" t="s">
        <v>2745</v>
      </c>
      <c r="M758" s="42" t="s">
        <v>721</v>
      </c>
      <c r="N758" s="35" t="s">
        <v>496</v>
      </c>
      <c r="O758" s="41" t="s">
        <v>1090</v>
      </c>
      <c r="P758" s="35" t="s">
        <v>62</v>
      </c>
      <c r="Q758" s="41" t="s">
        <v>5337</v>
      </c>
      <c r="R758" s="41"/>
      <c r="S758" s="43">
        <v>43137</v>
      </c>
      <c r="T758" s="43">
        <v>43171</v>
      </c>
      <c r="U758" s="44">
        <v>43192</v>
      </c>
      <c r="V758" s="45">
        <v>6624913</v>
      </c>
      <c r="W758" s="46"/>
      <c r="X758" s="47" t="s">
        <v>7356</v>
      </c>
      <c r="Y758" s="47">
        <v>12171</v>
      </c>
      <c r="Z758" s="47"/>
      <c r="AA758" s="47"/>
      <c r="AB758" s="47"/>
      <c r="AC758" s="47"/>
      <c r="AD758" s="47" t="s">
        <v>46</v>
      </c>
      <c r="AE758" s="46"/>
      <c r="AF758" s="46"/>
      <c r="AG758" s="48"/>
      <c r="AH758" s="48">
        <v>43242</v>
      </c>
      <c r="AI758" s="49"/>
      <c r="AJ758" s="50">
        <v>43243</v>
      </c>
      <c r="AK758" s="50" t="s">
        <v>7164</v>
      </c>
      <c r="AL758" s="51">
        <v>43241</v>
      </c>
    </row>
    <row r="759" spans="1:38" x14ac:dyDescent="0.15">
      <c r="A759" s="35">
        <v>51722218</v>
      </c>
      <c r="B759" s="40" t="s">
        <v>7357</v>
      </c>
      <c r="C759" s="40" t="s">
        <v>7358</v>
      </c>
      <c r="D759" s="35" t="s">
        <v>7359</v>
      </c>
      <c r="E759" s="35" t="s">
        <v>7360</v>
      </c>
      <c r="F759" s="35"/>
      <c r="G759" s="35"/>
      <c r="H759" s="41" t="s">
        <v>3589</v>
      </c>
      <c r="I759" s="41"/>
      <c r="J759" s="41" t="s">
        <v>6901</v>
      </c>
      <c r="K759" s="35"/>
      <c r="L759" s="42" t="s">
        <v>5610</v>
      </c>
      <c r="M759" s="42" t="s">
        <v>4043</v>
      </c>
      <c r="N759" s="35" t="s">
        <v>162</v>
      </c>
      <c r="O759" s="41" t="s">
        <v>585</v>
      </c>
      <c r="P759" s="35" t="s">
        <v>72</v>
      </c>
      <c r="Q759" s="41" t="s">
        <v>5337</v>
      </c>
      <c r="R759" s="41"/>
      <c r="S759" s="43">
        <v>43157</v>
      </c>
      <c r="T759" s="43">
        <v>43206</v>
      </c>
      <c r="U759" s="44">
        <v>43220</v>
      </c>
      <c r="V759" s="45">
        <v>6624968</v>
      </c>
      <c r="W759" s="46"/>
      <c r="X759" s="47"/>
      <c r="Y759" s="47">
        <v>69816</v>
      </c>
      <c r="Z759" s="47"/>
      <c r="AA759" s="47"/>
      <c r="AB759" s="47"/>
      <c r="AC759" s="47"/>
      <c r="AD759" s="47"/>
      <c r="AE759" s="46"/>
      <c r="AF759" s="46"/>
      <c r="AG759" s="48"/>
      <c r="AH759" s="48">
        <v>43242</v>
      </c>
      <c r="AI759" s="49"/>
      <c r="AJ759" s="50">
        <v>43243</v>
      </c>
      <c r="AK759" s="50" t="s">
        <v>7164</v>
      </c>
      <c r="AL759" s="51">
        <v>43241</v>
      </c>
    </row>
    <row r="760" spans="1:38" x14ac:dyDescent="0.15">
      <c r="A760" s="35">
        <v>51719220</v>
      </c>
      <c r="B760" s="40" t="s">
        <v>7361</v>
      </c>
      <c r="C760" s="40" t="s">
        <v>7362</v>
      </c>
      <c r="D760" s="35" t="s">
        <v>7363</v>
      </c>
      <c r="E760" s="35" t="s">
        <v>2976</v>
      </c>
      <c r="F760" s="35"/>
      <c r="G760" s="35"/>
      <c r="H760" s="41" t="s">
        <v>3612</v>
      </c>
      <c r="I760" s="41"/>
      <c r="J760" s="41" t="s">
        <v>2893</v>
      </c>
      <c r="K760" s="35" t="s">
        <v>58</v>
      </c>
      <c r="L760" s="42" t="s">
        <v>59</v>
      </c>
      <c r="M760" s="42" t="s">
        <v>4043</v>
      </c>
      <c r="N760" s="35" t="s">
        <v>5892</v>
      </c>
      <c r="O760" s="41" t="s">
        <v>361</v>
      </c>
      <c r="P760" s="35" t="s">
        <v>72</v>
      </c>
      <c r="Q760" s="41" t="s">
        <v>5337</v>
      </c>
      <c r="R760" s="41"/>
      <c r="S760" s="43">
        <v>43131</v>
      </c>
      <c r="T760" s="43">
        <v>43199</v>
      </c>
      <c r="U760" s="44">
        <v>43213</v>
      </c>
      <c r="V760" s="45">
        <v>6624819</v>
      </c>
      <c r="W760" s="46" t="s">
        <v>7364</v>
      </c>
      <c r="X760" s="47" t="s">
        <v>7365</v>
      </c>
      <c r="Y760" s="47">
        <v>69311</v>
      </c>
      <c r="Z760" s="47"/>
      <c r="AA760" s="47"/>
      <c r="AB760" s="47"/>
      <c r="AC760" s="47"/>
      <c r="AD760" s="47" t="s">
        <v>46</v>
      </c>
      <c r="AE760" s="46"/>
      <c r="AF760" s="46"/>
      <c r="AG760" s="48">
        <v>43229</v>
      </c>
      <c r="AH760" s="48">
        <v>43237</v>
      </c>
      <c r="AI760" s="49"/>
      <c r="AJ760" s="50">
        <v>43238</v>
      </c>
      <c r="AK760" s="50" t="s">
        <v>7164</v>
      </c>
      <c r="AL760" s="51">
        <v>43234</v>
      </c>
    </row>
    <row r="761" spans="1:38" x14ac:dyDescent="0.15">
      <c r="A761" s="35">
        <v>51576657</v>
      </c>
      <c r="B761" s="40" t="s">
        <v>7366</v>
      </c>
      <c r="C761" s="40" t="s">
        <v>7367</v>
      </c>
      <c r="D761" s="35" t="s">
        <v>7368</v>
      </c>
      <c r="E761" s="35" t="s">
        <v>1154</v>
      </c>
      <c r="F761" s="35"/>
      <c r="G761" s="35"/>
      <c r="H761" s="41" t="s">
        <v>2704</v>
      </c>
      <c r="I761" s="41"/>
      <c r="J761" s="41" t="s">
        <v>5878</v>
      </c>
      <c r="K761" s="35" t="s">
        <v>284</v>
      </c>
      <c r="L761" s="42" t="s">
        <v>59</v>
      </c>
      <c r="M761" s="42" t="s">
        <v>38</v>
      </c>
      <c r="N761" s="35" t="s">
        <v>151</v>
      </c>
      <c r="O761" s="41" t="s">
        <v>131</v>
      </c>
      <c r="P761" s="35" t="s">
        <v>62</v>
      </c>
      <c r="Q761" s="41" t="s">
        <v>5337</v>
      </c>
      <c r="R761" s="41"/>
      <c r="S761" s="43">
        <v>42243</v>
      </c>
      <c r="T761" s="43"/>
      <c r="U761" s="44">
        <v>42317</v>
      </c>
      <c r="V761" s="45">
        <v>6634028</v>
      </c>
      <c r="W761" s="46" t="s">
        <v>7369</v>
      </c>
      <c r="X761" s="47" t="s">
        <v>7370</v>
      </c>
      <c r="Y761" s="47">
        <v>69135</v>
      </c>
      <c r="Z761" s="47"/>
      <c r="AA761" s="47"/>
      <c r="AB761" s="47"/>
      <c r="AC761" s="47"/>
      <c r="AD761" s="47" t="s">
        <v>46</v>
      </c>
      <c r="AE761" s="46" t="s">
        <v>7371</v>
      </c>
      <c r="AF761" s="46"/>
      <c r="AG761" s="48"/>
      <c r="AH761" s="48">
        <v>43245</v>
      </c>
      <c r="AI761" s="49"/>
      <c r="AJ761" s="50">
        <v>43248</v>
      </c>
      <c r="AK761" s="50" t="s">
        <v>7164</v>
      </c>
      <c r="AL761" s="51">
        <v>43248</v>
      </c>
    </row>
    <row r="762" spans="1:38" x14ac:dyDescent="0.15">
      <c r="A762" s="35">
        <v>51693821</v>
      </c>
      <c r="B762" s="40" t="s">
        <v>7372</v>
      </c>
      <c r="C762" s="40" t="s">
        <v>7373</v>
      </c>
      <c r="D762" s="35" t="s">
        <v>7374</v>
      </c>
      <c r="E762" s="35" t="s">
        <v>7375</v>
      </c>
      <c r="F762" s="35"/>
      <c r="G762" s="35"/>
      <c r="H762" s="41" t="s">
        <v>546</v>
      </c>
      <c r="I762" s="41"/>
      <c r="J762" s="41" t="s">
        <v>492</v>
      </c>
      <c r="K762" s="35" t="s">
        <v>58</v>
      </c>
      <c r="L762" s="42" t="s">
        <v>59</v>
      </c>
      <c r="M762" s="42" t="s">
        <v>4043</v>
      </c>
      <c r="N762" s="35" t="s">
        <v>6053</v>
      </c>
      <c r="O762" s="41" t="s">
        <v>760</v>
      </c>
      <c r="P762" s="35" t="s">
        <v>62</v>
      </c>
      <c r="Q762" s="41" t="s">
        <v>5337</v>
      </c>
      <c r="R762" s="41"/>
      <c r="S762" s="43">
        <v>42936</v>
      </c>
      <c r="T762" s="43">
        <v>42982</v>
      </c>
      <c r="U762" s="44">
        <v>43003</v>
      </c>
      <c r="V762" s="45">
        <v>6624514</v>
      </c>
      <c r="W762" s="46" t="s">
        <v>7376</v>
      </c>
      <c r="X762" s="47" t="s">
        <v>7377</v>
      </c>
      <c r="Y762" s="47">
        <v>12132</v>
      </c>
      <c r="Z762" s="47"/>
      <c r="AA762" s="47"/>
      <c r="AB762" s="47"/>
      <c r="AC762" s="47"/>
      <c r="AD762" s="47" t="s">
        <v>46</v>
      </c>
      <c r="AE762" s="46" t="s">
        <v>7378</v>
      </c>
      <c r="AF762" s="46"/>
      <c r="AG762" s="48">
        <v>43238</v>
      </c>
      <c r="AH762" s="48">
        <v>43248</v>
      </c>
      <c r="AI762" s="49"/>
      <c r="AJ762" s="50">
        <v>43249</v>
      </c>
      <c r="AK762" s="50" t="s">
        <v>7164</v>
      </c>
      <c r="AL762" s="51">
        <v>43248</v>
      </c>
    </row>
    <row r="763" spans="1:38" x14ac:dyDescent="0.15">
      <c r="A763" s="35">
        <v>51725154</v>
      </c>
      <c r="B763" s="40" t="s">
        <v>7379</v>
      </c>
      <c r="C763" s="40" t="s">
        <v>7380</v>
      </c>
      <c r="D763" s="35" t="s">
        <v>7381</v>
      </c>
      <c r="E763" s="35" t="s">
        <v>7382</v>
      </c>
      <c r="F763" s="35"/>
      <c r="G763" s="35"/>
      <c r="H763" s="41" t="s">
        <v>2598</v>
      </c>
      <c r="I763" s="41"/>
      <c r="J763" s="41" t="s">
        <v>2893</v>
      </c>
      <c r="K763" s="35" t="s">
        <v>58</v>
      </c>
      <c r="L763" s="42" t="s">
        <v>59</v>
      </c>
      <c r="M763" s="42" t="s">
        <v>38</v>
      </c>
      <c r="N763" s="35" t="s">
        <v>5667</v>
      </c>
      <c r="O763" s="41" t="s">
        <v>704</v>
      </c>
      <c r="P763" s="35" t="s">
        <v>62</v>
      </c>
      <c r="Q763" s="41" t="s">
        <v>5337</v>
      </c>
      <c r="R763" s="41"/>
      <c r="S763" s="43" t="s">
        <v>7006</v>
      </c>
      <c r="T763" s="43">
        <v>43220</v>
      </c>
      <c r="U763" s="44">
        <v>43234</v>
      </c>
      <c r="V763" s="45">
        <v>6624123</v>
      </c>
      <c r="W763" s="46" t="s">
        <v>7383</v>
      </c>
      <c r="X763" s="47" t="s">
        <v>7384</v>
      </c>
      <c r="Y763" s="47">
        <v>48448</v>
      </c>
      <c r="Z763" s="47"/>
      <c r="AA763" s="47"/>
      <c r="AB763" s="47"/>
      <c r="AC763" s="47"/>
      <c r="AD763" s="47"/>
      <c r="AE763" s="46"/>
      <c r="AF763" s="46" t="s">
        <v>7385</v>
      </c>
      <c r="AG763" s="48"/>
      <c r="AH763" s="48">
        <v>43248</v>
      </c>
      <c r="AI763" s="49"/>
      <c r="AJ763" s="50">
        <v>43249</v>
      </c>
      <c r="AK763" s="50" t="s">
        <v>7164</v>
      </c>
      <c r="AL763" s="51">
        <v>43248</v>
      </c>
    </row>
    <row r="764" spans="1:38" x14ac:dyDescent="0.15">
      <c r="A764" s="35">
        <v>51725452</v>
      </c>
      <c r="B764" s="40" t="s">
        <v>7386</v>
      </c>
      <c r="C764" s="40" t="s">
        <v>7387</v>
      </c>
      <c r="D764" s="35" t="s">
        <v>7388</v>
      </c>
      <c r="E764" s="35" t="s">
        <v>2824</v>
      </c>
      <c r="F764" s="35"/>
      <c r="G764" s="35"/>
      <c r="H764" s="41" t="s">
        <v>2598</v>
      </c>
      <c r="I764" s="41"/>
      <c r="J764" s="41" t="s">
        <v>2893</v>
      </c>
      <c r="K764" s="35" t="s">
        <v>58</v>
      </c>
      <c r="L764" s="42" t="s">
        <v>2745</v>
      </c>
      <c r="M764" s="42" t="s">
        <v>4043</v>
      </c>
      <c r="N764" s="35" t="s">
        <v>5667</v>
      </c>
      <c r="O764" s="41" t="s">
        <v>704</v>
      </c>
      <c r="P764" s="35" t="s">
        <v>62</v>
      </c>
      <c r="Q764" s="41" t="s">
        <v>5337</v>
      </c>
      <c r="R764" s="41"/>
      <c r="S764" s="43" t="s">
        <v>7389</v>
      </c>
      <c r="T764" s="43">
        <v>43220</v>
      </c>
      <c r="U764" s="44">
        <v>43234</v>
      </c>
      <c r="V764" s="45">
        <v>6624128</v>
      </c>
      <c r="W764" s="46" t="s">
        <v>7390</v>
      </c>
      <c r="X764" s="47" t="s">
        <v>7391</v>
      </c>
      <c r="Y764" s="47">
        <v>48452</v>
      </c>
      <c r="Z764" s="47"/>
      <c r="AA764" s="47"/>
      <c r="AB764" s="47"/>
      <c r="AC764" s="47"/>
      <c r="AD764" s="47"/>
      <c r="AE764" s="46"/>
      <c r="AF764" s="46" t="s">
        <v>7392</v>
      </c>
      <c r="AG764" s="48"/>
      <c r="AH764" s="48">
        <v>43243</v>
      </c>
      <c r="AI764" s="49"/>
      <c r="AJ764" s="50">
        <v>43244</v>
      </c>
      <c r="AK764" s="50" t="s">
        <v>7164</v>
      </c>
      <c r="AL764" s="51">
        <v>43241</v>
      </c>
    </row>
    <row r="765" spans="1:38" x14ac:dyDescent="0.15">
      <c r="A765" s="35">
        <v>51692765</v>
      </c>
      <c r="B765" s="40" t="s">
        <v>7393</v>
      </c>
      <c r="C765" s="40" t="s">
        <v>7394</v>
      </c>
      <c r="D765" s="35" t="s">
        <v>7395</v>
      </c>
      <c r="E765" s="35" t="s">
        <v>7396</v>
      </c>
      <c r="F765" s="35"/>
      <c r="G765" s="35"/>
      <c r="H765" s="41" t="s">
        <v>7290</v>
      </c>
      <c r="I765" s="41"/>
      <c r="J765" s="41" t="s">
        <v>2893</v>
      </c>
      <c r="K765" s="35" t="s">
        <v>58</v>
      </c>
      <c r="L765" s="42" t="s">
        <v>59</v>
      </c>
      <c r="M765" s="42" t="s">
        <v>38</v>
      </c>
      <c r="N765" s="35" t="s">
        <v>7207</v>
      </c>
      <c r="O765" s="41" t="s">
        <v>93</v>
      </c>
      <c r="P765" s="35" t="s">
        <v>72</v>
      </c>
      <c r="Q765" s="41" t="s">
        <v>5337</v>
      </c>
      <c r="R765" s="41"/>
      <c r="S765" s="43">
        <v>42930</v>
      </c>
      <c r="T765" s="43">
        <v>42968</v>
      </c>
      <c r="U765" s="44">
        <v>42982</v>
      </c>
      <c r="V765" s="45">
        <v>6624500</v>
      </c>
      <c r="W765" s="46" t="s">
        <v>7397</v>
      </c>
      <c r="X765" s="47" t="s">
        <v>7398</v>
      </c>
      <c r="Y765" s="47">
        <v>69175</v>
      </c>
      <c r="Z765" s="47"/>
      <c r="AA765" s="47"/>
      <c r="AB765" s="47"/>
      <c r="AC765" s="47"/>
      <c r="AD765" s="47" t="s">
        <v>46</v>
      </c>
      <c r="AE765" s="46" t="s">
        <v>7399</v>
      </c>
      <c r="AF765" s="46"/>
      <c r="AG765" s="48"/>
      <c r="AH765" s="48">
        <v>43248</v>
      </c>
      <c r="AI765" s="49"/>
      <c r="AJ765" s="50">
        <v>43249</v>
      </c>
      <c r="AK765" s="50" t="s">
        <v>7164</v>
      </c>
      <c r="AL765" s="51">
        <v>43248</v>
      </c>
    </row>
    <row r="766" spans="1:38" x14ac:dyDescent="0.15">
      <c r="A766" s="35">
        <v>51715643</v>
      </c>
      <c r="B766" s="40" t="s">
        <v>7400</v>
      </c>
      <c r="C766" s="40" t="s">
        <v>7401</v>
      </c>
      <c r="D766" s="35" t="s">
        <v>7402</v>
      </c>
      <c r="E766" s="35" t="s">
        <v>7403</v>
      </c>
      <c r="F766" s="35"/>
      <c r="G766" s="35"/>
      <c r="H766" s="41" t="s">
        <v>332</v>
      </c>
      <c r="I766" s="41"/>
      <c r="J766" s="41" t="s">
        <v>69</v>
      </c>
      <c r="K766" s="35"/>
      <c r="L766" s="42" t="s">
        <v>59</v>
      </c>
      <c r="M766" s="42" t="s">
        <v>4043</v>
      </c>
      <c r="N766" s="35" t="s">
        <v>334</v>
      </c>
      <c r="O766" s="41" t="s">
        <v>295</v>
      </c>
      <c r="P766" s="35" t="s">
        <v>72</v>
      </c>
      <c r="Q766" s="41" t="s">
        <v>5337</v>
      </c>
      <c r="R766" s="41"/>
      <c r="S766" s="43">
        <v>43139</v>
      </c>
      <c r="T766" s="43">
        <v>43171</v>
      </c>
      <c r="U766" s="44">
        <v>43185</v>
      </c>
      <c r="V766" s="45">
        <v>6624851</v>
      </c>
      <c r="W766" s="46" t="s">
        <v>7404</v>
      </c>
      <c r="X766" s="47" t="s">
        <v>7405</v>
      </c>
      <c r="Y766" s="47">
        <v>69430</v>
      </c>
      <c r="Z766" s="47"/>
      <c r="AA766" s="47"/>
      <c r="AB766" s="47"/>
      <c r="AC766" s="47"/>
      <c r="AD766" s="47" t="s">
        <v>46</v>
      </c>
      <c r="AE766" s="46"/>
      <c r="AF766" s="46"/>
      <c r="AG766" s="48">
        <v>43238</v>
      </c>
      <c r="AH766" s="48">
        <v>43248</v>
      </c>
      <c r="AI766" s="49"/>
      <c r="AJ766" s="50">
        <v>43249</v>
      </c>
      <c r="AK766" s="50" t="s">
        <v>7164</v>
      </c>
      <c r="AL766" s="51">
        <v>43248</v>
      </c>
    </row>
    <row r="767" spans="1:38" x14ac:dyDescent="0.15">
      <c r="A767" s="35">
        <v>51617816</v>
      </c>
      <c r="B767" s="40" t="s">
        <v>7406</v>
      </c>
      <c r="C767" s="40" t="s">
        <v>7407</v>
      </c>
      <c r="D767" s="35" t="s">
        <v>7408</v>
      </c>
      <c r="E767" s="35" t="s">
        <v>7409</v>
      </c>
      <c r="F767" s="35"/>
      <c r="G767" s="35"/>
      <c r="H767" s="41" t="s">
        <v>47</v>
      </c>
      <c r="I767" s="41"/>
      <c r="J767" s="41" t="s">
        <v>5616</v>
      </c>
      <c r="K767" s="35" t="s">
        <v>305</v>
      </c>
      <c r="L767" s="42" t="s">
        <v>37</v>
      </c>
      <c r="M767" s="42" t="s">
        <v>38</v>
      </c>
      <c r="N767" s="35" t="s">
        <v>39</v>
      </c>
      <c r="O767" s="41"/>
      <c r="P767" s="35" t="s">
        <v>39</v>
      </c>
      <c r="Q767" s="41" t="s">
        <v>5337</v>
      </c>
      <c r="R767" s="41"/>
      <c r="S767" s="43">
        <v>42549</v>
      </c>
      <c r="T767" s="43"/>
      <c r="U767" s="44"/>
      <c r="V767" s="45">
        <v>6624369</v>
      </c>
      <c r="W767" s="46" t="s">
        <v>7410</v>
      </c>
      <c r="X767" s="47" t="s">
        <v>7411</v>
      </c>
      <c r="Y767" s="47" t="s">
        <v>579</v>
      </c>
      <c r="Z767" s="47"/>
      <c r="AA767" s="47"/>
      <c r="AB767" s="47"/>
      <c r="AC767" s="47"/>
      <c r="AD767" s="47" t="s">
        <v>46</v>
      </c>
      <c r="AE767" s="46" t="s">
        <v>7412</v>
      </c>
      <c r="AF767" s="46" t="s">
        <v>7413</v>
      </c>
      <c r="AG767" s="48"/>
      <c r="AH767" s="48">
        <v>43224</v>
      </c>
      <c r="AI767" s="49"/>
      <c r="AJ767" s="50">
        <v>43227</v>
      </c>
      <c r="AK767" s="50" t="s">
        <v>7164</v>
      </c>
      <c r="AL767" s="51">
        <v>43227</v>
      </c>
    </row>
    <row r="768" spans="1:38" x14ac:dyDescent="0.15">
      <c r="A768" s="35">
        <v>51719937</v>
      </c>
      <c r="B768" s="40" t="s">
        <v>7414</v>
      </c>
      <c r="C768" s="40" t="s">
        <v>7415</v>
      </c>
      <c r="D768" s="35" t="s">
        <v>7416</v>
      </c>
      <c r="E768" s="35" t="s">
        <v>7417</v>
      </c>
      <c r="F768" s="35"/>
      <c r="G768" s="35"/>
      <c r="H768" s="41" t="s">
        <v>5661</v>
      </c>
      <c r="I768" s="41"/>
      <c r="J768" s="41" t="s">
        <v>111</v>
      </c>
      <c r="K768" s="35"/>
      <c r="L768" s="42" t="s">
        <v>5610</v>
      </c>
      <c r="M768" s="42" t="s">
        <v>1081</v>
      </c>
      <c r="N768" s="35" t="s">
        <v>496</v>
      </c>
      <c r="O768" s="41" t="s">
        <v>335</v>
      </c>
      <c r="P768" s="35" t="s">
        <v>62</v>
      </c>
      <c r="Q768" s="41" t="s">
        <v>5337</v>
      </c>
      <c r="R768" s="41"/>
      <c r="S768" s="43">
        <v>43137</v>
      </c>
      <c r="T768" s="43">
        <v>43171</v>
      </c>
      <c r="U768" s="44">
        <v>43192</v>
      </c>
      <c r="V768" s="45">
        <v>6624911</v>
      </c>
      <c r="W768" s="46" t="s">
        <v>7418</v>
      </c>
      <c r="X768" s="47" t="s">
        <v>7419</v>
      </c>
      <c r="Y768" s="47">
        <v>12200</v>
      </c>
      <c r="Z768" s="47"/>
      <c r="AA768" s="47"/>
      <c r="AB768" s="47"/>
      <c r="AC768" s="47"/>
      <c r="AD768" s="47" t="s">
        <v>46</v>
      </c>
      <c r="AE768" s="46" t="s">
        <v>7420</v>
      </c>
      <c r="AF768" s="46"/>
      <c r="AG768" s="48"/>
      <c r="AH768" s="48">
        <v>43218</v>
      </c>
      <c r="AI768" s="49"/>
      <c r="AJ768" s="50">
        <v>43219</v>
      </c>
      <c r="AK768" s="50" t="s">
        <v>6992</v>
      </c>
      <c r="AL768" s="51">
        <v>43213</v>
      </c>
    </row>
    <row r="769" spans="1:38" x14ac:dyDescent="0.15">
      <c r="A769" s="35">
        <v>51718190</v>
      </c>
      <c r="B769" s="40" t="s">
        <v>7421</v>
      </c>
      <c r="C769" s="40" t="s">
        <v>7422</v>
      </c>
      <c r="D769" s="35" t="s">
        <v>1433</v>
      </c>
      <c r="E769" s="35" t="s">
        <v>7423</v>
      </c>
      <c r="F769" s="35" t="s">
        <v>7424</v>
      </c>
      <c r="G769" s="35"/>
      <c r="H769" s="41" t="s">
        <v>5688</v>
      </c>
      <c r="I769" s="41"/>
      <c r="J769" s="41" t="s">
        <v>111</v>
      </c>
      <c r="K769" s="35" t="s">
        <v>58</v>
      </c>
      <c r="L769" s="42" t="s">
        <v>5610</v>
      </c>
      <c r="M769" s="42" t="s">
        <v>38</v>
      </c>
      <c r="N769" s="35" t="s">
        <v>5892</v>
      </c>
      <c r="O769" s="41" t="s">
        <v>704</v>
      </c>
      <c r="P769" s="35" t="s">
        <v>72</v>
      </c>
      <c r="Q769" s="41" t="s">
        <v>5337</v>
      </c>
      <c r="R769" s="41"/>
      <c r="S769" s="43">
        <v>43125</v>
      </c>
      <c r="T769" s="43">
        <v>43164</v>
      </c>
      <c r="U769" s="44">
        <v>43178</v>
      </c>
      <c r="V769" s="45">
        <v>6624775</v>
      </c>
      <c r="W769" s="46" t="s">
        <v>7425</v>
      </c>
      <c r="X769" s="47" t="s">
        <v>7426</v>
      </c>
      <c r="Y769" s="47">
        <v>69285</v>
      </c>
      <c r="Z769" s="47"/>
      <c r="AA769" s="47"/>
      <c r="AB769" s="47"/>
      <c r="AC769" s="47"/>
      <c r="AD769" s="47" t="s">
        <v>46</v>
      </c>
      <c r="AE769" s="46"/>
      <c r="AF769" s="46"/>
      <c r="AG769" s="48"/>
      <c r="AH769" s="48">
        <v>43246</v>
      </c>
      <c r="AI769" s="49"/>
      <c r="AJ769" s="50">
        <v>43247</v>
      </c>
      <c r="AK769" s="50" t="s">
        <v>7164</v>
      </c>
      <c r="AL769" s="51">
        <v>43241</v>
      </c>
    </row>
    <row r="770" spans="1:38" x14ac:dyDescent="0.15">
      <c r="A770" s="35">
        <v>51721460</v>
      </c>
      <c r="B770" s="40" t="s">
        <v>7427</v>
      </c>
      <c r="C770" s="40" t="s">
        <v>7428</v>
      </c>
      <c r="D770" s="35" t="s">
        <v>435</v>
      </c>
      <c r="E770" s="35" t="s">
        <v>7429</v>
      </c>
      <c r="F770" s="35"/>
      <c r="G770" s="35"/>
      <c r="H770" s="41" t="s">
        <v>5832</v>
      </c>
      <c r="I770" s="41"/>
      <c r="J770" s="41" t="s">
        <v>492</v>
      </c>
      <c r="K770" s="35" t="s">
        <v>58</v>
      </c>
      <c r="L770" s="42" t="s">
        <v>59</v>
      </c>
      <c r="M770" s="42" t="s">
        <v>4043</v>
      </c>
      <c r="N770" s="35" t="s">
        <v>7430</v>
      </c>
      <c r="O770" s="41" t="s">
        <v>335</v>
      </c>
      <c r="P770" s="35" t="s">
        <v>62</v>
      </c>
      <c r="Q770" s="41" t="s">
        <v>5337</v>
      </c>
      <c r="R770" s="41"/>
      <c r="S770" s="43">
        <v>43146</v>
      </c>
      <c r="T770" s="43">
        <v>43185</v>
      </c>
      <c r="U770" s="44">
        <v>43206</v>
      </c>
      <c r="V770" s="45">
        <v>6624898</v>
      </c>
      <c r="W770" s="46" t="s">
        <v>7431</v>
      </c>
      <c r="X770" s="47" t="s">
        <v>7432</v>
      </c>
      <c r="Y770" s="47">
        <v>12197</v>
      </c>
      <c r="Z770" s="47"/>
      <c r="AA770" s="47"/>
      <c r="AB770" s="47"/>
      <c r="AC770" s="47"/>
      <c r="AD770" s="47" t="s">
        <v>46</v>
      </c>
      <c r="AE770" s="46" t="s">
        <v>7433</v>
      </c>
      <c r="AF770" s="46"/>
      <c r="AG770" s="48">
        <v>43229</v>
      </c>
      <c r="AH770" s="48">
        <v>43248</v>
      </c>
      <c r="AI770" s="49"/>
      <c r="AJ770" s="50">
        <v>43249</v>
      </c>
      <c r="AK770" s="50" t="s">
        <v>7164</v>
      </c>
      <c r="AL770" s="51">
        <v>43248</v>
      </c>
    </row>
    <row r="771" spans="1:38" x14ac:dyDescent="0.15">
      <c r="A771" s="35">
        <v>51721820</v>
      </c>
      <c r="B771" s="40" t="s">
        <v>7434</v>
      </c>
      <c r="C771" s="40" t="s">
        <v>7435</v>
      </c>
      <c r="D771" s="35" t="s">
        <v>7436</v>
      </c>
      <c r="E771" s="35" t="s">
        <v>7437</v>
      </c>
      <c r="F771" s="35"/>
      <c r="G771" s="35"/>
      <c r="H771" s="41" t="s">
        <v>7438</v>
      </c>
      <c r="I771" s="41"/>
      <c r="J771" s="41" t="s">
        <v>7039</v>
      </c>
      <c r="K771" s="35"/>
      <c r="L771" s="42" t="s">
        <v>59</v>
      </c>
      <c r="M771" s="42" t="s">
        <v>4043</v>
      </c>
      <c r="N771" s="35" t="s">
        <v>162</v>
      </c>
      <c r="O771" s="41" t="s">
        <v>640</v>
      </c>
      <c r="P771" s="35" t="s">
        <v>72</v>
      </c>
      <c r="Q771" s="41" t="s">
        <v>5337</v>
      </c>
      <c r="R771" s="41"/>
      <c r="S771" s="43">
        <v>43153</v>
      </c>
      <c r="T771" s="43">
        <v>43206</v>
      </c>
      <c r="U771" s="44">
        <v>43220</v>
      </c>
      <c r="V771" s="45">
        <v>6624955</v>
      </c>
      <c r="W771" s="46" t="s">
        <v>7439</v>
      </c>
      <c r="X771" s="47"/>
      <c r="Y771" s="47">
        <v>69803</v>
      </c>
      <c r="Z771" s="47"/>
      <c r="AA771" s="47"/>
      <c r="AB771" s="47"/>
      <c r="AC771" s="47"/>
      <c r="AD771" s="47"/>
      <c r="AE771" s="46"/>
      <c r="AF771" s="46"/>
      <c r="AG771" s="48"/>
      <c r="AH771" s="48">
        <v>43255</v>
      </c>
      <c r="AI771" s="49"/>
      <c r="AJ771" s="50">
        <v>43256</v>
      </c>
      <c r="AK771" s="50" t="s">
        <v>7440</v>
      </c>
      <c r="AL771" s="51">
        <v>43255</v>
      </c>
    </row>
    <row r="772" spans="1:38" x14ac:dyDescent="0.15">
      <c r="A772" s="35">
        <v>51721449</v>
      </c>
      <c r="B772" s="40" t="s">
        <v>7441</v>
      </c>
      <c r="C772" s="40" t="s">
        <v>7442</v>
      </c>
      <c r="D772" s="35" t="s">
        <v>7443</v>
      </c>
      <c r="E772" s="35" t="s">
        <v>7444</v>
      </c>
      <c r="F772" s="35"/>
      <c r="G772" s="35"/>
      <c r="H772" s="41" t="s">
        <v>91</v>
      </c>
      <c r="I772" s="41"/>
      <c r="J772" s="41" t="s">
        <v>492</v>
      </c>
      <c r="K772" s="35" t="s">
        <v>58</v>
      </c>
      <c r="L772" s="42" t="s">
        <v>2745</v>
      </c>
      <c r="M772" s="42" t="s">
        <v>38</v>
      </c>
      <c r="N772" s="35" t="s">
        <v>6053</v>
      </c>
      <c r="O772" s="41" t="s">
        <v>335</v>
      </c>
      <c r="P772" s="35" t="s">
        <v>62</v>
      </c>
      <c r="Q772" s="41" t="s">
        <v>5337</v>
      </c>
      <c r="R772" s="41"/>
      <c r="S772" s="43">
        <v>43146</v>
      </c>
      <c r="T772" s="43">
        <v>43189</v>
      </c>
      <c r="U772" s="44">
        <v>43206</v>
      </c>
      <c r="V772" s="45">
        <v>6624887</v>
      </c>
      <c r="W772" s="46" t="s">
        <v>7445</v>
      </c>
      <c r="X772" s="47" t="s">
        <v>7446</v>
      </c>
      <c r="Y772" s="47">
        <v>12186</v>
      </c>
      <c r="Z772" s="47"/>
      <c r="AA772" s="47"/>
      <c r="AB772" s="47"/>
      <c r="AC772" s="47"/>
      <c r="AD772" s="47" t="s">
        <v>46</v>
      </c>
      <c r="AE772" s="46" t="s">
        <v>7447</v>
      </c>
      <c r="AF772" s="46"/>
      <c r="AG772" s="48"/>
      <c r="AH772" s="48">
        <v>43209</v>
      </c>
      <c r="AI772" s="49"/>
      <c r="AJ772" s="50">
        <v>43210</v>
      </c>
      <c r="AK772" s="50" t="s">
        <v>6992</v>
      </c>
      <c r="AL772" s="51">
        <v>43206</v>
      </c>
    </row>
    <row r="773" spans="1:38" x14ac:dyDescent="0.15">
      <c r="A773" s="35">
        <v>51725135</v>
      </c>
      <c r="B773" s="40" t="s">
        <v>7448</v>
      </c>
      <c r="C773" s="40" t="s">
        <v>7449</v>
      </c>
      <c r="D773" s="35" t="s">
        <v>7450</v>
      </c>
      <c r="E773" s="35" t="s">
        <v>7451</v>
      </c>
      <c r="F773" s="35"/>
      <c r="G773" s="35"/>
      <c r="H773" s="41" t="s">
        <v>2598</v>
      </c>
      <c r="I773" s="41"/>
      <c r="J773" s="41" t="s">
        <v>2893</v>
      </c>
      <c r="K773" s="35" t="s">
        <v>58</v>
      </c>
      <c r="L773" s="42" t="s">
        <v>7452</v>
      </c>
      <c r="M773" s="42" t="s">
        <v>38</v>
      </c>
      <c r="N773" s="35" t="s">
        <v>5667</v>
      </c>
      <c r="O773" s="41" t="s">
        <v>704</v>
      </c>
      <c r="P773" s="35" t="s">
        <v>62</v>
      </c>
      <c r="Q773" s="41" t="s">
        <v>5337</v>
      </c>
      <c r="R773" s="41"/>
      <c r="S773" s="43" t="s">
        <v>7006</v>
      </c>
      <c r="T773" s="43">
        <v>43220</v>
      </c>
      <c r="U773" s="44">
        <v>43234</v>
      </c>
      <c r="V773" s="45">
        <v>6624117</v>
      </c>
      <c r="W773" s="46" t="s">
        <v>7453</v>
      </c>
      <c r="X773" s="47" t="s">
        <v>7454</v>
      </c>
      <c r="Y773" s="47">
        <v>48443</v>
      </c>
      <c r="Z773" s="47"/>
      <c r="AA773" s="47"/>
      <c r="AB773" s="47"/>
      <c r="AC773" s="47"/>
      <c r="AD773" s="47"/>
      <c r="AE773" s="46"/>
      <c r="AF773" s="46" t="s">
        <v>7455</v>
      </c>
      <c r="AG773" s="48"/>
      <c r="AH773" s="48">
        <v>43255</v>
      </c>
      <c r="AI773" s="49"/>
      <c r="AJ773" s="50">
        <v>43256</v>
      </c>
      <c r="AK773" s="50" t="s">
        <v>7440</v>
      </c>
      <c r="AL773" s="51">
        <v>43255</v>
      </c>
    </row>
    <row r="774" spans="1:38" x14ac:dyDescent="0.15">
      <c r="A774" s="35">
        <v>51723234</v>
      </c>
      <c r="B774" s="40" t="s">
        <v>7456</v>
      </c>
      <c r="C774" s="40" t="s">
        <v>7457</v>
      </c>
      <c r="D774" s="35" t="s">
        <v>7458</v>
      </c>
      <c r="E774" s="35" t="s">
        <v>7459</v>
      </c>
      <c r="F774" s="35"/>
      <c r="G774" s="35"/>
      <c r="H774" s="41" t="s">
        <v>1564</v>
      </c>
      <c r="I774" s="41"/>
      <c r="J774" s="41" t="s">
        <v>111</v>
      </c>
      <c r="K774" s="35"/>
      <c r="L774" s="42" t="s">
        <v>5610</v>
      </c>
      <c r="M774" s="42" t="s">
        <v>38</v>
      </c>
      <c r="N774" s="35" t="s">
        <v>5892</v>
      </c>
      <c r="O774" s="41" t="s">
        <v>361</v>
      </c>
      <c r="P774" s="35"/>
      <c r="Q774" s="41"/>
      <c r="R774" s="41"/>
      <c r="S774" s="43">
        <v>43161</v>
      </c>
      <c r="T774" s="43">
        <v>43199</v>
      </c>
      <c r="U774" s="44"/>
      <c r="V774" s="45">
        <v>6624950</v>
      </c>
      <c r="W774" s="46"/>
      <c r="X774" s="47"/>
      <c r="Y774" s="47"/>
      <c r="Z774" s="47"/>
      <c r="AA774" s="47"/>
      <c r="AB774" s="47"/>
      <c r="AC774" s="47"/>
      <c r="AD774" s="47"/>
      <c r="AE774" s="46"/>
      <c r="AF774" s="46"/>
      <c r="AG774" s="48"/>
      <c r="AH774" s="48">
        <v>43255</v>
      </c>
      <c r="AI774" s="49"/>
      <c r="AJ774" s="50">
        <v>43256</v>
      </c>
      <c r="AK774" s="50" t="s">
        <v>7440</v>
      </c>
      <c r="AL774" s="51">
        <v>43255</v>
      </c>
    </row>
    <row r="775" spans="1:38" x14ac:dyDescent="0.15">
      <c r="A775" s="35">
        <v>51731957</v>
      </c>
      <c r="B775" s="40" t="s">
        <v>7460</v>
      </c>
      <c r="C775" s="40" t="s">
        <v>7461</v>
      </c>
      <c r="D775" s="35" t="s">
        <v>7462</v>
      </c>
      <c r="E775" s="35" t="s">
        <v>121</v>
      </c>
      <c r="F775" s="35" t="s">
        <v>7463</v>
      </c>
      <c r="G775" s="35"/>
      <c r="H775" s="41" t="s">
        <v>107</v>
      </c>
      <c r="I775" s="41"/>
      <c r="J775" s="41" t="s">
        <v>111</v>
      </c>
      <c r="K775" s="35"/>
      <c r="L775" s="42" t="s">
        <v>5610</v>
      </c>
      <c r="M775" s="42" t="s">
        <v>7464</v>
      </c>
      <c r="N775" s="35" t="s">
        <v>162</v>
      </c>
      <c r="O775" s="41" t="s">
        <v>295</v>
      </c>
      <c r="P775" s="35"/>
      <c r="Q775" s="41"/>
      <c r="R775" s="41"/>
      <c r="S775" s="43">
        <v>43230</v>
      </c>
      <c r="T775" s="43">
        <v>43276</v>
      </c>
      <c r="U775" s="44"/>
      <c r="V775" s="45">
        <v>6634670</v>
      </c>
      <c r="W775" s="46"/>
      <c r="X775" s="47"/>
      <c r="Y775" s="47"/>
      <c r="Z775" s="47"/>
      <c r="AA775" s="47"/>
      <c r="AB775" s="47"/>
      <c r="AC775" s="47"/>
      <c r="AD775" s="47"/>
      <c r="AE775" s="46"/>
      <c r="AF775" s="46"/>
      <c r="AG775" s="48"/>
      <c r="AH775" s="48">
        <v>43255</v>
      </c>
      <c r="AI775" s="49"/>
      <c r="AJ775" s="50">
        <v>43256</v>
      </c>
      <c r="AK775" s="50" t="s">
        <v>7440</v>
      </c>
      <c r="AL775" s="51">
        <v>43255</v>
      </c>
    </row>
    <row r="776" spans="1:38" x14ac:dyDescent="0.15">
      <c r="A776" s="35">
        <v>51721430</v>
      </c>
      <c r="B776" s="40" t="s">
        <v>7465</v>
      </c>
      <c r="C776" s="40" t="s">
        <v>7466</v>
      </c>
      <c r="D776" s="35" t="s">
        <v>7467</v>
      </c>
      <c r="E776" s="35" t="s">
        <v>850</v>
      </c>
      <c r="F776" s="35" t="s">
        <v>7468</v>
      </c>
      <c r="G776" s="35"/>
      <c r="H776" s="41" t="s">
        <v>383</v>
      </c>
      <c r="I776" s="41"/>
      <c r="J776" s="41" t="s">
        <v>111</v>
      </c>
      <c r="K776" s="35"/>
      <c r="L776" s="42" t="s">
        <v>7452</v>
      </c>
      <c r="M776" s="42" t="s">
        <v>38</v>
      </c>
      <c r="N776" s="35" t="s">
        <v>151</v>
      </c>
      <c r="O776" s="41" t="s">
        <v>1197</v>
      </c>
      <c r="P776" s="35" t="s">
        <v>62</v>
      </c>
      <c r="Q776" s="41" t="s">
        <v>5337</v>
      </c>
      <c r="R776" s="41"/>
      <c r="S776" s="43">
        <v>43144</v>
      </c>
      <c r="T776" s="43"/>
      <c r="U776" s="44">
        <v>43192</v>
      </c>
      <c r="V776" s="45">
        <v>6624837</v>
      </c>
      <c r="W776" s="46" t="s">
        <v>7469</v>
      </c>
      <c r="X776" s="47" t="s">
        <v>7470</v>
      </c>
      <c r="Y776" s="47">
        <v>69455</v>
      </c>
      <c r="Z776" s="47"/>
      <c r="AA776" s="47"/>
      <c r="AB776" s="47"/>
      <c r="AC776" s="47"/>
      <c r="AD776" s="47" t="s">
        <v>46</v>
      </c>
      <c r="AE776" s="46"/>
      <c r="AF776" s="46"/>
      <c r="AG776" s="48"/>
      <c r="AH776" s="48">
        <v>43258</v>
      </c>
      <c r="AI776" s="49"/>
      <c r="AJ776" s="50">
        <v>43259</v>
      </c>
      <c r="AK776" s="50" t="s">
        <v>7440</v>
      </c>
      <c r="AL776" s="51">
        <v>43255</v>
      </c>
    </row>
    <row r="777" spans="1:38" x14ac:dyDescent="0.15">
      <c r="A777" s="35">
        <v>51731959</v>
      </c>
      <c r="B777" s="40" t="s">
        <v>7471</v>
      </c>
      <c r="C777" s="40" t="s">
        <v>7472</v>
      </c>
      <c r="D777" s="35" t="s">
        <v>2108</v>
      </c>
      <c r="E777" s="35" t="s">
        <v>7473</v>
      </c>
      <c r="F777" s="35"/>
      <c r="G777" s="35"/>
      <c r="H777" s="41" t="s">
        <v>107</v>
      </c>
      <c r="I777" s="41"/>
      <c r="J777" s="41" t="s">
        <v>111</v>
      </c>
      <c r="K777" s="35"/>
      <c r="L777" s="42" t="s">
        <v>5610</v>
      </c>
      <c r="M777" s="42" t="s">
        <v>7464</v>
      </c>
      <c r="N777" s="35" t="s">
        <v>162</v>
      </c>
      <c r="O777" s="41" t="s">
        <v>295</v>
      </c>
      <c r="P777" s="35"/>
      <c r="Q777" s="41"/>
      <c r="R777" s="41"/>
      <c r="S777" s="43">
        <v>43230</v>
      </c>
      <c r="T777" s="43">
        <v>43276</v>
      </c>
      <c r="U777" s="44"/>
      <c r="V777" s="45"/>
      <c r="W777" s="46"/>
      <c r="X777" s="47"/>
      <c r="Y777" s="47"/>
      <c r="Z777" s="47"/>
      <c r="AA777" s="47"/>
      <c r="AB777" s="47"/>
      <c r="AC777" s="47"/>
      <c r="AD777" s="47"/>
      <c r="AE777" s="46"/>
      <c r="AF777" s="46"/>
      <c r="AG777" s="48"/>
      <c r="AH777" s="48">
        <v>43255</v>
      </c>
      <c r="AI777" s="49"/>
      <c r="AJ777" s="50">
        <v>43256</v>
      </c>
      <c r="AK777" s="50" t="s">
        <v>7440</v>
      </c>
      <c r="AL777" s="51">
        <v>43255</v>
      </c>
    </row>
    <row r="778" spans="1:38" x14ac:dyDescent="0.15">
      <c r="A778" s="35">
        <v>51543728</v>
      </c>
      <c r="B778" s="40" t="s">
        <v>7474</v>
      </c>
      <c r="C778" s="40" t="s">
        <v>7475</v>
      </c>
      <c r="D778" s="35" t="s">
        <v>7476</v>
      </c>
      <c r="E778" s="35" t="s">
        <v>7477</v>
      </c>
      <c r="F778" s="35"/>
      <c r="G778" s="35"/>
      <c r="H778" s="41" t="s">
        <v>274</v>
      </c>
      <c r="I778" s="41"/>
      <c r="J778" s="41" t="s">
        <v>30</v>
      </c>
      <c r="K778" s="35" t="s">
        <v>275</v>
      </c>
      <c r="L778" s="42" t="s">
        <v>37</v>
      </c>
      <c r="M778" s="42" t="s">
        <v>38</v>
      </c>
      <c r="N778" s="35" t="s">
        <v>496</v>
      </c>
      <c r="O778" s="41" t="s">
        <v>93</v>
      </c>
      <c r="P778" s="35" t="s">
        <v>62</v>
      </c>
      <c r="Q778" s="41" t="s">
        <v>5337</v>
      </c>
      <c r="R778" s="41"/>
      <c r="S778" s="43">
        <v>42030</v>
      </c>
      <c r="T778" s="43"/>
      <c r="U778" s="44">
        <v>42100</v>
      </c>
      <c r="V778" s="45">
        <v>6634011</v>
      </c>
      <c r="W778" s="46" t="s">
        <v>7478</v>
      </c>
      <c r="X778" s="47" t="s">
        <v>7479</v>
      </c>
      <c r="Y778" s="47">
        <v>69012</v>
      </c>
      <c r="Z778" s="47"/>
      <c r="AA778" s="47"/>
      <c r="AB778" s="47"/>
      <c r="AC778" s="47"/>
      <c r="AD778" s="47" t="s">
        <v>46</v>
      </c>
      <c r="AE778" s="46" t="s">
        <v>7480</v>
      </c>
      <c r="AF778" s="46" t="s">
        <v>7481</v>
      </c>
      <c r="AG778" s="48"/>
      <c r="AH778" s="48">
        <v>43259</v>
      </c>
      <c r="AI778" s="49"/>
      <c r="AJ778" s="50">
        <v>43262</v>
      </c>
      <c r="AK778" s="50" t="s">
        <v>7440</v>
      </c>
      <c r="AL778" s="51">
        <v>43262</v>
      </c>
    </row>
    <row r="779" spans="1:38" x14ac:dyDescent="0.15">
      <c r="A779" s="35">
        <v>51718510</v>
      </c>
      <c r="B779" s="40" t="s">
        <v>7482</v>
      </c>
      <c r="C779" s="40" t="s">
        <v>7483</v>
      </c>
      <c r="D779" s="35" t="s">
        <v>7484</v>
      </c>
      <c r="E779" s="35" t="s">
        <v>7485</v>
      </c>
      <c r="F779" s="35" t="s">
        <v>7486</v>
      </c>
      <c r="G779" s="35"/>
      <c r="H779" s="41" t="s">
        <v>1066</v>
      </c>
      <c r="I779" s="41"/>
      <c r="J779" s="41" t="s">
        <v>2893</v>
      </c>
      <c r="K779" s="35" t="s">
        <v>58</v>
      </c>
      <c r="L779" s="42" t="s">
        <v>59</v>
      </c>
      <c r="M779" s="42" t="s">
        <v>4043</v>
      </c>
      <c r="N779" s="35" t="s">
        <v>5892</v>
      </c>
      <c r="O779" s="41" t="s">
        <v>704</v>
      </c>
      <c r="P779" s="35" t="s">
        <v>72</v>
      </c>
      <c r="Q779" s="41" t="s">
        <v>5337</v>
      </c>
      <c r="R779" s="41"/>
      <c r="S779" s="43">
        <v>43129</v>
      </c>
      <c r="T779" s="43">
        <v>43164</v>
      </c>
      <c r="U779" s="44">
        <v>43178</v>
      </c>
      <c r="V779" s="45">
        <v>6624782</v>
      </c>
      <c r="W779" s="46" t="s">
        <v>7487</v>
      </c>
      <c r="X779" s="47" t="s">
        <v>7488</v>
      </c>
      <c r="Y779" s="47">
        <v>69291</v>
      </c>
      <c r="Z779" s="47"/>
      <c r="AA779" s="47"/>
      <c r="AB779" s="47"/>
      <c r="AC779" s="47"/>
      <c r="AD779" s="47" t="s">
        <v>46</v>
      </c>
      <c r="AE779" s="46"/>
      <c r="AF779" s="46"/>
      <c r="AG779" s="48">
        <v>43243</v>
      </c>
      <c r="AH779" s="48">
        <v>43255</v>
      </c>
      <c r="AI779" s="49"/>
      <c r="AJ779" s="50">
        <v>43256</v>
      </c>
      <c r="AK779" s="50" t="s">
        <v>7440</v>
      </c>
      <c r="AL779" s="51">
        <v>43255</v>
      </c>
    </row>
    <row r="780" spans="1:38" x14ac:dyDescent="0.15">
      <c r="A780" s="35">
        <v>51713747</v>
      </c>
      <c r="B780" s="40" t="s">
        <v>7489</v>
      </c>
      <c r="C780" s="40" t="s">
        <v>7490</v>
      </c>
      <c r="D780" s="35" t="s">
        <v>7491</v>
      </c>
      <c r="E780" s="35" t="s">
        <v>7492</v>
      </c>
      <c r="F780" s="35" t="s">
        <v>5043</v>
      </c>
      <c r="G780" s="35"/>
      <c r="H780" s="41" t="s">
        <v>3612</v>
      </c>
      <c r="I780" s="41"/>
      <c r="J780" s="41" t="s">
        <v>2893</v>
      </c>
      <c r="K780" s="35" t="s">
        <v>58</v>
      </c>
      <c r="L780" s="42" t="s">
        <v>59</v>
      </c>
      <c r="M780" s="42" t="s">
        <v>4043</v>
      </c>
      <c r="N780" s="35" t="s">
        <v>5667</v>
      </c>
      <c r="O780" s="41" t="s">
        <v>131</v>
      </c>
      <c r="P780" s="35" t="s">
        <v>72</v>
      </c>
      <c r="Q780" s="41" t="s">
        <v>5337</v>
      </c>
      <c r="R780" s="41"/>
      <c r="S780" s="43">
        <v>43090</v>
      </c>
      <c r="T780" s="43">
        <v>43150</v>
      </c>
      <c r="U780" s="44">
        <v>43164</v>
      </c>
      <c r="V780" s="45">
        <v>6624764</v>
      </c>
      <c r="W780" s="46" t="s">
        <v>7493</v>
      </c>
      <c r="X780" s="47" t="s">
        <v>7494</v>
      </c>
      <c r="Y780" s="47">
        <v>69144</v>
      </c>
      <c r="Z780" s="47"/>
      <c r="AA780" s="47"/>
      <c r="AB780" s="47"/>
      <c r="AC780" s="47"/>
      <c r="AD780" s="47" t="s">
        <v>4226</v>
      </c>
      <c r="AE780" s="46"/>
      <c r="AF780" s="46"/>
      <c r="AG780" s="48"/>
      <c r="AH780" s="48">
        <v>43262</v>
      </c>
      <c r="AI780" s="49"/>
      <c r="AJ780" s="50">
        <v>43263</v>
      </c>
      <c r="AK780" s="50" t="s">
        <v>7440</v>
      </c>
      <c r="AL780" s="51">
        <v>43262</v>
      </c>
    </row>
    <row r="781" spans="1:38" x14ac:dyDescent="0.15">
      <c r="A781" s="35">
        <v>51725137</v>
      </c>
      <c r="B781" s="40" t="s">
        <v>7495</v>
      </c>
      <c r="C781" s="40" t="s">
        <v>7496</v>
      </c>
      <c r="D781" s="35" t="s">
        <v>7497</v>
      </c>
      <c r="E781" s="35" t="s">
        <v>7498</v>
      </c>
      <c r="F781" s="35"/>
      <c r="G781" s="35"/>
      <c r="H781" s="41" t="s">
        <v>3596</v>
      </c>
      <c r="I781" s="41"/>
      <c r="J781" s="41" t="s">
        <v>6901</v>
      </c>
      <c r="K781" s="35" t="s">
        <v>58</v>
      </c>
      <c r="L781" s="42" t="s">
        <v>2745</v>
      </c>
      <c r="M781" s="42" t="s">
        <v>38</v>
      </c>
      <c r="N781" s="35" t="s">
        <v>5667</v>
      </c>
      <c r="O781" s="41" t="s">
        <v>704</v>
      </c>
      <c r="P781" s="35" t="s">
        <v>62</v>
      </c>
      <c r="Q781" s="41" t="s">
        <v>5337</v>
      </c>
      <c r="R781" s="41"/>
      <c r="S781" s="43">
        <v>43178</v>
      </c>
      <c r="T781" s="43">
        <v>43220</v>
      </c>
      <c r="U781" s="44">
        <v>43234</v>
      </c>
      <c r="V781" s="45">
        <v>6624120</v>
      </c>
      <c r="W781" s="46" t="s">
        <v>7499</v>
      </c>
      <c r="X781" s="47" t="s">
        <v>7500</v>
      </c>
      <c r="Y781" s="47">
        <v>48445</v>
      </c>
      <c r="Z781" s="47"/>
      <c r="AA781" s="47"/>
      <c r="AB781" s="47"/>
      <c r="AC781" s="47"/>
      <c r="AD781" s="47"/>
      <c r="AE781" s="46"/>
      <c r="AF781" s="46" t="s">
        <v>7501</v>
      </c>
      <c r="AG781" s="48"/>
      <c r="AH781" s="48">
        <v>43262</v>
      </c>
      <c r="AI781" s="49"/>
      <c r="AJ781" s="50">
        <v>43263</v>
      </c>
      <c r="AK781" s="50" t="s">
        <v>7440</v>
      </c>
      <c r="AL781" s="51">
        <v>43262</v>
      </c>
    </row>
    <row r="782" spans="1:38" x14ac:dyDescent="0.15">
      <c r="A782" s="35">
        <v>51709105</v>
      </c>
      <c r="B782" s="40" t="s">
        <v>7502</v>
      </c>
      <c r="C782" s="40" t="s">
        <v>7503</v>
      </c>
      <c r="D782" s="35" t="s">
        <v>7504</v>
      </c>
      <c r="E782" s="35" t="s">
        <v>7505</v>
      </c>
      <c r="F782" s="35" t="s">
        <v>7506</v>
      </c>
      <c r="G782" s="35"/>
      <c r="H782" s="41" t="s">
        <v>3612</v>
      </c>
      <c r="I782" s="41"/>
      <c r="J782" s="41" t="s">
        <v>2893</v>
      </c>
      <c r="K782" s="35" t="s">
        <v>58</v>
      </c>
      <c r="L782" s="42" t="s">
        <v>59</v>
      </c>
      <c r="M782" s="42" t="s">
        <v>38</v>
      </c>
      <c r="N782" s="35" t="s">
        <v>5667</v>
      </c>
      <c r="O782" s="41" t="s">
        <v>71</v>
      </c>
      <c r="P782" s="35" t="s">
        <v>72</v>
      </c>
      <c r="Q782" s="41" t="s">
        <v>5337</v>
      </c>
      <c r="R782" s="41"/>
      <c r="S782" s="43">
        <v>43045</v>
      </c>
      <c r="T782" s="43">
        <v>43103</v>
      </c>
      <c r="U782" s="44">
        <v>43110</v>
      </c>
      <c r="V782" s="45">
        <v>6624738</v>
      </c>
      <c r="W782" s="46" t="s">
        <v>7507</v>
      </c>
      <c r="X782" s="47" t="s">
        <v>7508</v>
      </c>
      <c r="Y782" s="47">
        <v>69164</v>
      </c>
      <c r="Z782" s="47"/>
      <c r="AA782" s="47"/>
      <c r="AB782" s="47"/>
      <c r="AC782" s="47"/>
      <c r="AD782" s="47" t="s">
        <v>46</v>
      </c>
      <c r="AE782" s="46"/>
      <c r="AF782" s="46"/>
      <c r="AG782" s="48"/>
      <c r="AH782" s="48">
        <v>43266</v>
      </c>
      <c r="AI782" s="49"/>
      <c r="AJ782" s="50">
        <v>43269</v>
      </c>
      <c r="AK782" s="50" t="s">
        <v>7440</v>
      </c>
      <c r="AL782" s="51">
        <v>43269</v>
      </c>
    </row>
    <row r="783" spans="1:38" x14ac:dyDescent="0.15">
      <c r="A783" s="35">
        <v>51715648</v>
      </c>
      <c r="B783" s="40" t="s">
        <v>7509</v>
      </c>
      <c r="C783" s="40" t="s">
        <v>7510</v>
      </c>
      <c r="D783" s="35" t="s">
        <v>7511</v>
      </c>
      <c r="E783" s="35" t="s">
        <v>4010</v>
      </c>
      <c r="F783" s="35"/>
      <c r="G783" s="35"/>
      <c r="H783" s="41" t="s">
        <v>332</v>
      </c>
      <c r="I783" s="41"/>
      <c r="J783" s="41" t="s">
        <v>69</v>
      </c>
      <c r="K783" s="35"/>
      <c r="L783" s="42" t="s">
        <v>59</v>
      </c>
      <c r="M783" s="42" t="s">
        <v>4043</v>
      </c>
      <c r="N783" s="35" t="s">
        <v>334</v>
      </c>
      <c r="O783" s="41" t="s">
        <v>295</v>
      </c>
      <c r="P783" s="35" t="s">
        <v>72</v>
      </c>
      <c r="Q783" s="41" t="s">
        <v>5337</v>
      </c>
      <c r="R783" s="41"/>
      <c r="S783" s="43">
        <v>43139</v>
      </c>
      <c r="T783" s="43">
        <v>43171</v>
      </c>
      <c r="U783" s="44">
        <v>43185</v>
      </c>
      <c r="V783" s="45">
        <v>6624854</v>
      </c>
      <c r="W783" s="46" t="s">
        <v>7512</v>
      </c>
      <c r="X783" s="47" t="s">
        <v>7513</v>
      </c>
      <c r="Y783" s="47">
        <v>69433</v>
      </c>
      <c r="Z783" s="47"/>
      <c r="AA783" s="47"/>
      <c r="AB783" s="47"/>
      <c r="AC783" s="47"/>
      <c r="AD783" s="47" t="s">
        <v>46</v>
      </c>
      <c r="AE783" s="46"/>
      <c r="AF783" s="46"/>
      <c r="AG783" s="48"/>
      <c r="AH783" s="48">
        <v>43262</v>
      </c>
      <c r="AI783" s="49"/>
      <c r="AJ783" s="50">
        <v>43263</v>
      </c>
      <c r="AK783" s="50" t="s">
        <v>7440</v>
      </c>
      <c r="AL783" s="51">
        <v>43262</v>
      </c>
    </row>
    <row r="784" spans="1:38" x14ac:dyDescent="0.15">
      <c r="A784" s="35">
        <v>51716508</v>
      </c>
      <c r="B784" s="40" t="s">
        <v>7514</v>
      </c>
      <c r="C784" s="40" t="s">
        <v>7515</v>
      </c>
      <c r="D784" s="35" t="s">
        <v>7516</v>
      </c>
      <c r="E784" s="35" t="s">
        <v>7517</v>
      </c>
      <c r="F784" s="35"/>
      <c r="G784" s="35"/>
      <c r="H784" s="41" t="s">
        <v>2666</v>
      </c>
      <c r="I784" s="41"/>
      <c r="J784" s="41" t="s">
        <v>69</v>
      </c>
      <c r="K784" s="35" t="s">
        <v>58</v>
      </c>
      <c r="L784" s="42" t="s">
        <v>59</v>
      </c>
      <c r="M784" s="42" t="s">
        <v>6638</v>
      </c>
      <c r="N784" s="35" t="s">
        <v>334</v>
      </c>
      <c r="O784" s="41" t="s">
        <v>295</v>
      </c>
      <c r="P784" s="35" t="s">
        <v>72</v>
      </c>
      <c r="Q784" s="41" t="s">
        <v>5337</v>
      </c>
      <c r="R784" s="41"/>
      <c r="S784" s="43">
        <v>43139</v>
      </c>
      <c r="T784" s="43">
        <v>43171</v>
      </c>
      <c r="U784" s="44">
        <v>43185</v>
      </c>
      <c r="V784" s="45">
        <v>6624858</v>
      </c>
      <c r="W784" s="46" t="s">
        <v>7518</v>
      </c>
      <c r="X784" s="47" t="s">
        <v>7519</v>
      </c>
      <c r="Y784" s="47">
        <v>69437</v>
      </c>
      <c r="Z784" s="47"/>
      <c r="AA784" s="47"/>
      <c r="AB784" s="47"/>
      <c r="AC784" s="47"/>
      <c r="AD784" s="47" t="s">
        <v>46</v>
      </c>
      <c r="AE784" s="46"/>
      <c r="AF784" s="46"/>
      <c r="AG784" s="48"/>
      <c r="AH784" s="48">
        <v>43293</v>
      </c>
      <c r="AI784" s="49"/>
      <c r="AJ784" s="50">
        <v>43294</v>
      </c>
      <c r="AK784" s="50" t="s">
        <v>7520</v>
      </c>
      <c r="AL784" s="51">
        <v>43290</v>
      </c>
    </row>
    <row r="785" spans="1:38" x14ac:dyDescent="0.15">
      <c r="A785" s="35">
        <v>51731961</v>
      </c>
      <c r="B785" s="40" t="s">
        <v>7521</v>
      </c>
      <c r="C785" s="40" t="s">
        <v>7522</v>
      </c>
      <c r="D785" s="35" t="s">
        <v>7523</v>
      </c>
      <c r="E785" s="35" t="s">
        <v>7524</v>
      </c>
      <c r="F785" s="35" t="s">
        <v>7525</v>
      </c>
      <c r="G785" s="35"/>
      <c r="H785" s="41" t="s">
        <v>1564</v>
      </c>
      <c r="I785" s="41"/>
      <c r="J785" s="41" t="s">
        <v>111</v>
      </c>
      <c r="K785" s="35"/>
      <c r="L785" s="42" t="s">
        <v>5610</v>
      </c>
      <c r="M785" s="42" t="s">
        <v>4043</v>
      </c>
      <c r="N785" s="35" t="s">
        <v>496</v>
      </c>
      <c r="O785" s="41" t="s">
        <v>842</v>
      </c>
      <c r="P785" s="35"/>
      <c r="Q785" s="41"/>
      <c r="R785" s="41"/>
      <c r="S785" s="43">
        <v>43234</v>
      </c>
      <c r="T785" s="43"/>
      <c r="U785" s="44"/>
      <c r="V785" s="45">
        <v>6634619</v>
      </c>
      <c r="W785" s="46"/>
      <c r="X785" s="47"/>
      <c r="Y785" s="47"/>
      <c r="Z785" s="47"/>
      <c r="AA785" s="47"/>
      <c r="AB785" s="47"/>
      <c r="AC785" s="47"/>
      <c r="AD785" s="47"/>
      <c r="AE785" s="46"/>
      <c r="AF785" s="46"/>
      <c r="AG785" s="48"/>
      <c r="AH785" s="48">
        <v>43269</v>
      </c>
      <c r="AI785" s="49"/>
      <c r="AJ785" s="50">
        <v>43270</v>
      </c>
      <c r="AK785" s="50" t="s">
        <v>7440</v>
      </c>
      <c r="AL785" s="51">
        <v>43269</v>
      </c>
    </row>
    <row r="786" spans="1:38" x14ac:dyDescent="0.15">
      <c r="A786" s="35">
        <v>51717297</v>
      </c>
      <c r="B786" s="40" t="s">
        <v>7526</v>
      </c>
      <c r="C786" s="40" t="s">
        <v>7527</v>
      </c>
      <c r="D786" s="35" t="s">
        <v>3719</v>
      </c>
      <c r="E786" s="35" t="s">
        <v>7528</v>
      </c>
      <c r="F786" s="35"/>
      <c r="G786" s="35"/>
      <c r="H786" s="41" t="s">
        <v>161</v>
      </c>
      <c r="I786" s="41"/>
      <c r="J786" s="41" t="s">
        <v>2893</v>
      </c>
      <c r="K786" s="35" t="s">
        <v>58</v>
      </c>
      <c r="L786" s="42" t="s">
        <v>59</v>
      </c>
      <c r="M786" s="42" t="s">
        <v>4043</v>
      </c>
      <c r="N786" s="35" t="s">
        <v>7207</v>
      </c>
      <c r="O786" s="41" t="s">
        <v>188</v>
      </c>
      <c r="P786" s="35" t="s">
        <v>72</v>
      </c>
      <c r="Q786" s="41" t="s">
        <v>5337</v>
      </c>
      <c r="R786" s="41"/>
      <c r="S786" s="43">
        <v>43118</v>
      </c>
      <c r="T786" s="43">
        <v>43157</v>
      </c>
      <c r="U786" s="44">
        <v>43171</v>
      </c>
      <c r="V786" s="45">
        <v>6624800</v>
      </c>
      <c r="W786" s="46" t="s">
        <v>7529</v>
      </c>
      <c r="X786" s="47" t="s">
        <v>7530</v>
      </c>
      <c r="Y786" s="47">
        <v>69128</v>
      </c>
      <c r="Z786" s="47"/>
      <c r="AA786" s="47"/>
      <c r="AB786" s="47"/>
      <c r="AC786" s="47"/>
      <c r="AD786" s="47" t="s">
        <v>46</v>
      </c>
      <c r="AE786" s="46"/>
      <c r="AF786" s="46"/>
      <c r="AG786" s="48"/>
      <c r="AH786" s="48">
        <v>43269</v>
      </c>
      <c r="AI786" s="49"/>
      <c r="AJ786" s="50">
        <v>43270</v>
      </c>
      <c r="AK786" s="50" t="s">
        <v>7440</v>
      </c>
      <c r="AL786" s="51">
        <v>43269</v>
      </c>
    </row>
    <row r="787" spans="1:38" x14ac:dyDescent="0.15">
      <c r="A787" s="35">
        <v>51710111</v>
      </c>
      <c r="B787" s="40" t="s">
        <v>7531</v>
      </c>
      <c r="C787" s="40" t="s">
        <v>7532</v>
      </c>
      <c r="D787" s="35" t="s">
        <v>6372</v>
      </c>
      <c r="E787" s="35" t="s">
        <v>7533</v>
      </c>
      <c r="F787" s="35"/>
      <c r="G787" s="35"/>
      <c r="H787" s="41" t="s">
        <v>3516</v>
      </c>
      <c r="I787" s="41"/>
      <c r="J787" s="41" t="s">
        <v>7039</v>
      </c>
      <c r="K787" s="35" t="s">
        <v>58</v>
      </c>
      <c r="L787" s="42" t="s">
        <v>59</v>
      </c>
      <c r="M787" s="42" t="s">
        <v>4043</v>
      </c>
      <c r="N787" s="35" t="s">
        <v>60</v>
      </c>
      <c r="O787" s="41" t="s">
        <v>394</v>
      </c>
      <c r="P787" s="35" t="s">
        <v>72</v>
      </c>
      <c r="Q787" s="41" t="s">
        <v>5337</v>
      </c>
      <c r="R787" s="41"/>
      <c r="S787" s="43">
        <v>43055</v>
      </c>
      <c r="T787" s="43">
        <v>43143</v>
      </c>
      <c r="U787" s="44">
        <v>43115</v>
      </c>
      <c r="V787" s="45">
        <v>6624757</v>
      </c>
      <c r="W787" s="46" t="s">
        <v>7534</v>
      </c>
      <c r="X787" s="47" t="s">
        <v>7535</v>
      </c>
      <c r="Y787" s="47">
        <v>69345</v>
      </c>
      <c r="Z787" s="47"/>
      <c r="AA787" s="47"/>
      <c r="AB787" s="47"/>
      <c r="AC787" s="47"/>
      <c r="AD787" s="47" t="s">
        <v>46</v>
      </c>
      <c r="AE787" s="46"/>
      <c r="AF787" s="46"/>
      <c r="AG787" s="48"/>
      <c r="AH787" s="48">
        <v>43269</v>
      </c>
      <c r="AI787" s="49"/>
      <c r="AJ787" s="50">
        <v>43270</v>
      </c>
      <c r="AK787" s="50" t="s">
        <v>7440</v>
      </c>
      <c r="AL787" s="51">
        <v>43269</v>
      </c>
    </row>
    <row r="788" spans="1:38" x14ac:dyDescent="0.15">
      <c r="A788" s="35">
        <v>51732950</v>
      </c>
      <c r="B788" s="40" t="s">
        <v>7536</v>
      </c>
      <c r="C788" s="40" t="s">
        <v>7537</v>
      </c>
      <c r="D788" s="35" t="s">
        <v>7538</v>
      </c>
      <c r="E788" s="35" t="s">
        <v>7539</v>
      </c>
      <c r="F788" s="35"/>
      <c r="G788" s="35"/>
      <c r="H788" s="41" t="s">
        <v>5661</v>
      </c>
      <c r="I788" s="41"/>
      <c r="J788" s="41" t="s">
        <v>111</v>
      </c>
      <c r="K788" s="35"/>
      <c r="L788" s="42" t="s">
        <v>5610</v>
      </c>
      <c r="M788" s="42" t="s">
        <v>4043</v>
      </c>
      <c r="N788" s="35" t="s">
        <v>162</v>
      </c>
      <c r="O788" s="41" t="s">
        <v>326</v>
      </c>
      <c r="P788" s="35"/>
      <c r="Q788" s="41"/>
      <c r="R788" s="41"/>
      <c r="S788" s="43"/>
      <c r="T788" s="43"/>
      <c r="U788" s="44"/>
      <c r="V788" s="45"/>
      <c r="W788" s="46"/>
      <c r="X788" s="47"/>
      <c r="Y788" s="47"/>
      <c r="Z788" s="47"/>
      <c r="AA788" s="47"/>
      <c r="AB788" s="47"/>
      <c r="AC788" s="47"/>
      <c r="AD788" s="47"/>
      <c r="AE788" s="46"/>
      <c r="AF788" s="46"/>
      <c r="AG788" s="48"/>
      <c r="AH788" s="48">
        <v>43269</v>
      </c>
      <c r="AI788" s="49"/>
      <c r="AJ788" s="50">
        <v>43270</v>
      </c>
      <c r="AK788" s="50" t="s">
        <v>7440</v>
      </c>
      <c r="AL788" s="51">
        <v>43269</v>
      </c>
    </row>
    <row r="789" spans="1:38" x14ac:dyDescent="0.15">
      <c r="A789" s="35">
        <v>51728031</v>
      </c>
      <c r="B789" s="40" t="s">
        <v>7540</v>
      </c>
      <c r="C789" s="40" t="s">
        <v>7541</v>
      </c>
      <c r="D789" s="35" t="s">
        <v>170</v>
      </c>
      <c r="E789" s="35" t="s">
        <v>7542</v>
      </c>
      <c r="F789" s="35" t="s">
        <v>7543</v>
      </c>
      <c r="G789" s="35"/>
      <c r="H789" s="41" t="s">
        <v>7544</v>
      </c>
      <c r="I789" s="41"/>
      <c r="J789" s="41" t="s">
        <v>149</v>
      </c>
      <c r="K789" s="35" t="s">
        <v>58</v>
      </c>
      <c r="L789" s="42" t="s">
        <v>2745</v>
      </c>
      <c r="M789" s="42" t="s">
        <v>38</v>
      </c>
      <c r="N789" s="35" t="s">
        <v>378</v>
      </c>
      <c r="O789" s="41" t="s">
        <v>188</v>
      </c>
      <c r="P789" s="35"/>
      <c r="Q789" s="41"/>
      <c r="R789" s="41"/>
      <c r="S789" s="43">
        <v>43200</v>
      </c>
      <c r="T789" s="43"/>
      <c r="U789" s="44"/>
      <c r="V789" s="45">
        <v>6634582</v>
      </c>
      <c r="W789" s="46" t="s">
        <v>7545</v>
      </c>
      <c r="X789" s="47"/>
      <c r="Y789" s="47">
        <v>16215</v>
      </c>
      <c r="Z789" s="47"/>
      <c r="AA789" s="47"/>
      <c r="AB789" s="47"/>
      <c r="AC789" s="47"/>
      <c r="AD789" s="47"/>
      <c r="AE789" s="46"/>
      <c r="AF789" s="46"/>
      <c r="AG789" s="48"/>
      <c r="AH789" s="48">
        <v>43271</v>
      </c>
      <c r="AI789" s="49"/>
      <c r="AJ789" s="50">
        <v>43272</v>
      </c>
      <c r="AK789" s="50" t="s">
        <v>7440</v>
      </c>
      <c r="AL789" s="51">
        <v>43269</v>
      </c>
    </row>
    <row r="790" spans="1:38" x14ac:dyDescent="0.15">
      <c r="A790" s="35">
        <v>51700457</v>
      </c>
      <c r="B790" s="40" t="s">
        <v>7546</v>
      </c>
      <c r="C790" s="40" t="s">
        <v>7547</v>
      </c>
      <c r="D790" s="35" t="s">
        <v>7548</v>
      </c>
      <c r="E790" s="35" t="s">
        <v>7549</v>
      </c>
      <c r="F790" s="35" t="s">
        <v>7550</v>
      </c>
      <c r="G790" s="35"/>
      <c r="H790" s="41" t="s">
        <v>7551</v>
      </c>
      <c r="I790" s="41"/>
      <c r="J790" s="41" t="s">
        <v>7039</v>
      </c>
      <c r="K790" s="35" t="s">
        <v>58</v>
      </c>
      <c r="L790" s="42" t="s">
        <v>59</v>
      </c>
      <c r="M790" s="42" t="s">
        <v>4043</v>
      </c>
      <c r="N790" s="35" t="s">
        <v>92</v>
      </c>
      <c r="O790" s="41" t="s">
        <v>61</v>
      </c>
      <c r="P790" s="35" t="s">
        <v>62</v>
      </c>
      <c r="Q790" s="41" t="s">
        <v>5337</v>
      </c>
      <c r="R790" s="41"/>
      <c r="S790" s="43">
        <v>42978</v>
      </c>
      <c r="T790" s="43">
        <v>43024</v>
      </c>
      <c r="U790" s="44">
        <v>43038</v>
      </c>
      <c r="V790" s="45">
        <v>6624673</v>
      </c>
      <c r="W790" s="46" t="s">
        <v>7552</v>
      </c>
      <c r="X790" s="47" t="s">
        <v>7553</v>
      </c>
      <c r="Y790" s="47">
        <v>69412</v>
      </c>
      <c r="Z790" s="47"/>
      <c r="AA790" s="47"/>
      <c r="AB790" s="47"/>
      <c r="AC790" s="47"/>
      <c r="AD790" s="47" t="s">
        <v>4226</v>
      </c>
      <c r="AE790" s="46" t="s">
        <v>7554</v>
      </c>
      <c r="AF790" s="46"/>
      <c r="AG790" s="48"/>
      <c r="AH790" s="48">
        <v>43269</v>
      </c>
      <c r="AI790" s="49"/>
      <c r="AJ790" s="50">
        <v>43270</v>
      </c>
      <c r="AK790" s="50" t="s">
        <v>7440</v>
      </c>
      <c r="AL790" s="51">
        <v>43269</v>
      </c>
    </row>
    <row r="791" spans="1:38" x14ac:dyDescent="0.15">
      <c r="A791" s="35">
        <v>51725695</v>
      </c>
      <c r="B791" s="40" t="s">
        <v>7555</v>
      </c>
      <c r="C791" s="40" t="s">
        <v>7556</v>
      </c>
      <c r="D791" s="35" t="s">
        <v>2039</v>
      </c>
      <c r="E791" s="35" t="s">
        <v>7557</v>
      </c>
      <c r="F791" s="35" t="s">
        <v>3686</v>
      </c>
      <c r="G791" s="35"/>
      <c r="H791" s="41" t="s">
        <v>5688</v>
      </c>
      <c r="I791" s="41"/>
      <c r="J791" s="41" t="s">
        <v>111</v>
      </c>
      <c r="K791" s="35"/>
      <c r="L791" s="42" t="s">
        <v>7452</v>
      </c>
      <c r="M791" s="42" t="s">
        <v>38</v>
      </c>
      <c r="N791" s="35" t="s">
        <v>162</v>
      </c>
      <c r="O791" s="41" t="s">
        <v>640</v>
      </c>
      <c r="P791" s="35" t="s">
        <v>62</v>
      </c>
      <c r="Q791" s="41" t="s">
        <v>5337</v>
      </c>
      <c r="R791" s="41"/>
      <c r="S791" s="43">
        <v>43182</v>
      </c>
      <c r="T791" s="43">
        <v>43234</v>
      </c>
      <c r="U791" s="44">
        <v>43248</v>
      </c>
      <c r="V791" s="45">
        <v>6624152</v>
      </c>
      <c r="W791" s="46" t="s">
        <v>7558</v>
      </c>
      <c r="X791" s="47" t="s">
        <v>7559</v>
      </c>
      <c r="Y791" s="47">
        <v>48472</v>
      </c>
      <c r="Z791" s="47"/>
      <c r="AA791" s="47"/>
      <c r="AB791" s="47"/>
      <c r="AC791" s="47"/>
      <c r="AD791" s="47"/>
      <c r="AE791" s="46"/>
      <c r="AF791" s="46" t="s">
        <v>7560</v>
      </c>
      <c r="AG791" s="48"/>
      <c r="AH791" s="48">
        <v>43271</v>
      </c>
      <c r="AI791" s="49"/>
      <c r="AJ791" s="50">
        <v>43272</v>
      </c>
      <c r="AK791" s="50" t="s">
        <v>7440</v>
      </c>
      <c r="AL791" s="51">
        <v>43269</v>
      </c>
    </row>
    <row r="792" spans="1:38" x14ac:dyDescent="0.15">
      <c r="A792" s="35">
        <v>51726360</v>
      </c>
      <c r="B792" s="40" t="s">
        <v>7561</v>
      </c>
      <c r="C792" s="40" t="s">
        <v>7562</v>
      </c>
      <c r="D792" s="35" t="s">
        <v>7563</v>
      </c>
      <c r="E792" s="35" t="s">
        <v>7564</v>
      </c>
      <c r="F792" s="35" t="s">
        <v>7565</v>
      </c>
      <c r="G792" s="35"/>
      <c r="H792" s="41" t="s">
        <v>294</v>
      </c>
      <c r="I792" s="41"/>
      <c r="J792" s="41" t="s">
        <v>111</v>
      </c>
      <c r="K792" s="35"/>
      <c r="L792" s="42" t="s">
        <v>7452</v>
      </c>
      <c r="M792" s="42" t="s">
        <v>38</v>
      </c>
      <c r="N792" s="35" t="s">
        <v>3110</v>
      </c>
      <c r="O792" s="41" t="s">
        <v>585</v>
      </c>
      <c r="P792" s="35" t="s">
        <v>62</v>
      </c>
      <c r="Q792" s="41" t="s">
        <v>5337</v>
      </c>
      <c r="R792" s="41"/>
      <c r="S792" s="43">
        <v>43187</v>
      </c>
      <c r="T792" s="43">
        <v>43234</v>
      </c>
      <c r="U792" s="44">
        <v>43248</v>
      </c>
      <c r="V792" s="45">
        <v>6624014</v>
      </c>
      <c r="W792" s="46" t="s">
        <v>7566</v>
      </c>
      <c r="X792" s="47" t="s">
        <v>7567</v>
      </c>
      <c r="Y792" s="47">
        <v>48490</v>
      </c>
      <c r="Z792" s="47"/>
      <c r="AA792" s="47"/>
      <c r="AB792" s="47"/>
      <c r="AC792" s="47"/>
      <c r="AD792" s="47"/>
      <c r="AE792" s="46" t="s">
        <v>7568</v>
      </c>
      <c r="AF792" s="46" t="s">
        <v>7569</v>
      </c>
      <c r="AG792" s="48"/>
      <c r="AH792" s="48">
        <v>43266</v>
      </c>
      <c r="AI792" s="49"/>
      <c r="AJ792" s="50">
        <v>43269</v>
      </c>
      <c r="AK792" s="50" t="s">
        <v>7440</v>
      </c>
      <c r="AL792" s="51">
        <v>43269</v>
      </c>
    </row>
    <row r="793" spans="1:38" x14ac:dyDescent="0.15">
      <c r="A793" s="35">
        <v>51718192</v>
      </c>
      <c r="B793" s="40" t="s">
        <v>7570</v>
      </c>
      <c r="C793" s="40" t="s">
        <v>7571</v>
      </c>
      <c r="D793" s="35" t="s">
        <v>7572</v>
      </c>
      <c r="E793" s="35" t="s">
        <v>2734</v>
      </c>
      <c r="F793" s="35" t="s">
        <v>7573</v>
      </c>
      <c r="G793" s="35"/>
      <c r="H793" s="41" t="s">
        <v>2666</v>
      </c>
      <c r="I793" s="41"/>
      <c r="J793" s="41" t="s">
        <v>69</v>
      </c>
      <c r="K793" s="35" t="s">
        <v>58</v>
      </c>
      <c r="L793" s="42" t="s">
        <v>59</v>
      </c>
      <c r="M793" s="42" t="s">
        <v>4043</v>
      </c>
      <c r="N793" s="35" t="s">
        <v>334</v>
      </c>
      <c r="O793" s="41" t="s">
        <v>704</v>
      </c>
      <c r="P793" s="35" t="s">
        <v>72</v>
      </c>
      <c r="Q793" s="41" t="s">
        <v>5337</v>
      </c>
      <c r="R793" s="41"/>
      <c r="S793" s="43">
        <v>43125</v>
      </c>
      <c r="T793" s="43">
        <v>43164</v>
      </c>
      <c r="U793" s="44">
        <v>43178</v>
      </c>
      <c r="V793" s="45">
        <v>6624773</v>
      </c>
      <c r="W793" s="46" t="s">
        <v>7574</v>
      </c>
      <c r="X793" s="47" t="s">
        <v>7575</v>
      </c>
      <c r="Y793" s="47">
        <v>69283</v>
      </c>
      <c r="Z793" s="47"/>
      <c r="AA793" s="47"/>
      <c r="AB793" s="47"/>
      <c r="AC793" s="47"/>
      <c r="AD793" s="47" t="s">
        <v>46</v>
      </c>
      <c r="AE793" s="46" t="s">
        <v>7576</v>
      </c>
      <c r="AF793" s="46" t="s">
        <v>7577</v>
      </c>
      <c r="AG793" s="48"/>
      <c r="AH793" s="48">
        <v>43278</v>
      </c>
      <c r="AI793" s="49"/>
      <c r="AJ793" s="50">
        <v>43279</v>
      </c>
      <c r="AK793" s="50" t="s">
        <v>7440</v>
      </c>
      <c r="AL793" s="51">
        <v>43276</v>
      </c>
    </row>
    <row r="794" spans="1:38" x14ac:dyDescent="0.15">
      <c r="A794" s="35">
        <v>51724511</v>
      </c>
      <c r="B794" s="40" t="s">
        <v>7578</v>
      </c>
      <c r="C794" s="40" t="s">
        <v>7579</v>
      </c>
      <c r="D794" s="35" t="s">
        <v>7580</v>
      </c>
      <c r="E794" s="35" t="s">
        <v>5775</v>
      </c>
      <c r="F794" s="35" t="s">
        <v>7581</v>
      </c>
      <c r="G794" s="35"/>
      <c r="H794" s="41" t="s">
        <v>2666</v>
      </c>
      <c r="I794" s="41"/>
      <c r="J794" s="41" t="s">
        <v>69</v>
      </c>
      <c r="K794" s="35" t="s">
        <v>58</v>
      </c>
      <c r="L794" s="42" t="s">
        <v>59</v>
      </c>
      <c r="M794" s="42" t="s">
        <v>38</v>
      </c>
      <c r="N794" s="35" t="s">
        <v>334</v>
      </c>
      <c r="O794" s="41" t="s">
        <v>326</v>
      </c>
      <c r="P794" s="35" t="s">
        <v>62</v>
      </c>
      <c r="Q794" s="41" t="s">
        <v>5337</v>
      </c>
      <c r="R794" s="41"/>
      <c r="S794" s="43"/>
      <c r="T794" s="43"/>
      <c r="U794" s="44"/>
      <c r="V794" s="45">
        <v>6624976</v>
      </c>
      <c r="W794" s="46" t="s">
        <v>7582</v>
      </c>
      <c r="X794" s="47" t="s">
        <v>7583</v>
      </c>
      <c r="Y794" s="47">
        <v>69824</v>
      </c>
      <c r="Z794" s="47"/>
      <c r="AA794" s="47"/>
      <c r="AB794" s="47"/>
      <c r="AC794" s="47"/>
      <c r="AD794" s="47"/>
      <c r="AE794" s="46" t="s">
        <v>7584</v>
      </c>
      <c r="AF794" s="46" t="s">
        <v>7585</v>
      </c>
      <c r="AG794" s="48">
        <v>43271</v>
      </c>
      <c r="AH794" s="48">
        <v>43279</v>
      </c>
      <c r="AI794" s="49"/>
      <c r="AJ794" s="50">
        <v>43280</v>
      </c>
      <c r="AK794" s="50" t="s">
        <v>7440</v>
      </c>
      <c r="AL794" s="51">
        <v>43276</v>
      </c>
    </row>
    <row r="795" spans="1:38" x14ac:dyDescent="0.15">
      <c r="A795" s="35">
        <v>51719879</v>
      </c>
      <c r="B795" s="40" t="s">
        <v>7586</v>
      </c>
      <c r="C795" s="40" t="s">
        <v>7587</v>
      </c>
      <c r="D795" s="35" t="s">
        <v>800</v>
      </c>
      <c r="E795" s="35" t="s">
        <v>7588</v>
      </c>
      <c r="F795" s="35"/>
      <c r="G795" s="35"/>
      <c r="H795" s="41" t="s">
        <v>2666</v>
      </c>
      <c r="I795" s="41"/>
      <c r="J795" s="41" t="s">
        <v>69</v>
      </c>
      <c r="K795" s="35" t="s">
        <v>58</v>
      </c>
      <c r="L795" s="42" t="s">
        <v>59</v>
      </c>
      <c r="M795" s="42" t="s">
        <v>4043</v>
      </c>
      <c r="N795" s="35" t="s">
        <v>334</v>
      </c>
      <c r="O795" s="41" t="s">
        <v>295</v>
      </c>
      <c r="P795" s="35" t="s">
        <v>72</v>
      </c>
      <c r="Q795" s="41" t="s">
        <v>5337</v>
      </c>
      <c r="R795" s="41"/>
      <c r="S795" s="43">
        <v>43136</v>
      </c>
      <c r="T795" s="43">
        <v>43171</v>
      </c>
      <c r="U795" s="44">
        <v>43185</v>
      </c>
      <c r="V795" s="45">
        <v>6624849</v>
      </c>
      <c r="W795" s="46" t="s">
        <v>7589</v>
      </c>
      <c r="X795" s="47" t="s">
        <v>7590</v>
      </c>
      <c r="Y795" s="47">
        <v>69428</v>
      </c>
      <c r="Z795" s="47"/>
      <c r="AA795" s="47"/>
      <c r="AB795" s="47"/>
      <c r="AC795" s="47"/>
      <c r="AD795" s="47" t="s">
        <v>46</v>
      </c>
      <c r="AE795" s="46" t="s">
        <v>7591</v>
      </c>
      <c r="AF795" s="46" t="s">
        <v>7592</v>
      </c>
      <c r="AG795" s="48"/>
      <c r="AH795" s="48">
        <v>43279</v>
      </c>
      <c r="AI795" s="49"/>
      <c r="AJ795" s="50">
        <v>43280</v>
      </c>
      <c r="AK795" s="50" t="s">
        <v>7440</v>
      </c>
      <c r="AL795" s="51">
        <v>43276</v>
      </c>
    </row>
    <row r="796" spans="1:38" x14ac:dyDescent="0.15">
      <c r="A796" s="35">
        <v>51725138</v>
      </c>
      <c r="B796" s="40" t="s">
        <v>7593</v>
      </c>
      <c r="C796" s="40" t="s">
        <v>7594</v>
      </c>
      <c r="D796" s="35" t="s">
        <v>7595</v>
      </c>
      <c r="E796" s="35" t="s">
        <v>7596</v>
      </c>
      <c r="F796" s="35"/>
      <c r="G796" s="35"/>
      <c r="H796" s="41" t="s">
        <v>161</v>
      </c>
      <c r="I796" s="41"/>
      <c r="J796" s="41" t="s">
        <v>2893</v>
      </c>
      <c r="K796" s="35" t="s">
        <v>58</v>
      </c>
      <c r="L796" s="42" t="s">
        <v>59</v>
      </c>
      <c r="M796" s="42" t="s">
        <v>4043</v>
      </c>
      <c r="N796" s="35" t="s">
        <v>5667</v>
      </c>
      <c r="O796" s="41" t="s">
        <v>704</v>
      </c>
      <c r="P796" s="35" t="s">
        <v>62</v>
      </c>
      <c r="Q796" s="41" t="s">
        <v>5337</v>
      </c>
      <c r="R796" s="41"/>
      <c r="S796" s="43" t="s">
        <v>7006</v>
      </c>
      <c r="T796" s="43">
        <v>43220</v>
      </c>
      <c r="U796" s="44">
        <v>43234</v>
      </c>
      <c r="V796" s="45">
        <v>6624112</v>
      </c>
      <c r="W796" s="46" t="s">
        <v>7597</v>
      </c>
      <c r="X796" s="47" t="s">
        <v>7598</v>
      </c>
      <c r="Y796" s="47">
        <v>48440</v>
      </c>
      <c r="Z796" s="47"/>
      <c r="AA796" s="47"/>
      <c r="AB796" s="47"/>
      <c r="AC796" s="47"/>
      <c r="AD796" s="47"/>
      <c r="AE796" s="46" t="s">
        <v>7599</v>
      </c>
      <c r="AF796" s="46" t="s">
        <v>7600</v>
      </c>
      <c r="AG796" s="48"/>
      <c r="AH796" s="48">
        <v>43278</v>
      </c>
      <c r="AI796" s="49"/>
      <c r="AJ796" s="50">
        <v>43279</v>
      </c>
      <c r="AK796" s="50" t="s">
        <v>7440</v>
      </c>
      <c r="AL796" s="51">
        <v>43276</v>
      </c>
    </row>
    <row r="797" spans="1:38" x14ac:dyDescent="0.15">
      <c r="A797" s="35">
        <v>51727435</v>
      </c>
      <c r="B797" s="40" t="s">
        <v>7601</v>
      </c>
      <c r="C797" s="40" t="s">
        <v>7602</v>
      </c>
      <c r="D797" s="35" t="s">
        <v>7603</v>
      </c>
      <c r="E797" s="35" t="s">
        <v>7604</v>
      </c>
      <c r="F797" s="35" t="s">
        <v>1209</v>
      </c>
      <c r="G797" s="35"/>
      <c r="H797" s="41" t="s">
        <v>294</v>
      </c>
      <c r="I797" s="41"/>
      <c r="J797" s="41" t="s">
        <v>111</v>
      </c>
      <c r="K797" s="35"/>
      <c r="L797" s="42" t="s">
        <v>7452</v>
      </c>
      <c r="M797" s="42" t="s">
        <v>4043</v>
      </c>
      <c r="N797" s="35" t="s">
        <v>378</v>
      </c>
      <c r="O797" s="41" t="s">
        <v>131</v>
      </c>
      <c r="P797" s="35"/>
      <c r="Q797" s="41"/>
      <c r="R797" s="41"/>
      <c r="S797" s="43">
        <v>43194</v>
      </c>
      <c r="T797" s="43">
        <v>43241</v>
      </c>
      <c r="U797" s="44">
        <v>43255</v>
      </c>
      <c r="V797" s="45">
        <v>6624031</v>
      </c>
      <c r="W797" s="46" t="s">
        <v>7605</v>
      </c>
      <c r="X797" s="47" t="s">
        <v>7606</v>
      </c>
      <c r="Y797" s="47">
        <v>48499</v>
      </c>
      <c r="Z797" s="47"/>
      <c r="AA797" s="47"/>
      <c r="AB797" s="47"/>
      <c r="AC797" s="47"/>
      <c r="AD797" s="47"/>
      <c r="AE797" s="46" t="s">
        <v>7607</v>
      </c>
      <c r="AF797" s="46" t="s">
        <v>7608</v>
      </c>
      <c r="AG797" s="48"/>
      <c r="AH797" s="48">
        <v>43278</v>
      </c>
      <c r="AI797" s="49"/>
      <c r="AJ797" s="50">
        <v>43279</v>
      </c>
      <c r="AK797" s="50" t="s">
        <v>7440</v>
      </c>
      <c r="AL797" s="51">
        <v>43276</v>
      </c>
    </row>
    <row r="798" spans="1:38" x14ac:dyDescent="0.15">
      <c r="A798" s="35">
        <v>51727434</v>
      </c>
      <c r="B798" s="40" t="s">
        <v>7609</v>
      </c>
      <c r="C798" s="40" t="s">
        <v>7610</v>
      </c>
      <c r="D798" s="35" t="s">
        <v>3686</v>
      </c>
      <c r="E798" s="35" t="s">
        <v>7611</v>
      </c>
      <c r="F798" s="35"/>
      <c r="G798" s="35"/>
      <c r="H798" s="41" t="s">
        <v>294</v>
      </c>
      <c r="I798" s="41"/>
      <c r="J798" s="41" t="s">
        <v>111</v>
      </c>
      <c r="K798" s="35"/>
      <c r="L798" s="42" t="s">
        <v>7452</v>
      </c>
      <c r="M798" s="42" t="s">
        <v>38</v>
      </c>
      <c r="N798" s="35" t="s">
        <v>378</v>
      </c>
      <c r="O798" s="41" t="s">
        <v>131</v>
      </c>
      <c r="P798" s="35"/>
      <c r="Q798" s="41"/>
      <c r="R798" s="41"/>
      <c r="S798" s="43">
        <v>43194</v>
      </c>
      <c r="T798" s="43">
        <v>43241</v>
      </c>
      <c r="U798" s="44">
        <v>43255</v>
      </c>
      <c r="V798" s="45">
        <v>6624030</v>
      </c>
      <c r="W798" s="46" t="s">
        <v>7612</v>
      </c>
      <c r="X798" s="47" t="s">
        <v>7613</v>
      </c>
      <c r="Y798" s="47">
        <v>48498</v>
      </c>
      <c r="Z798" s="47"/>
      <c r="AA798" s="47"/>
      <c r="AB798" s="47"/>
      <c r="AC798" s="47"/>
      <c r="AD798" s="47"/>
      <c r="AE798" s="46" t="s">
        <v>7614</v>
      </c>
      <c r="AF798" s="46" t="s">
        <v>7615</v>
      </c>
      <c r="AG798" s="48"/>
      <c r="AH798" s="48">
        <v>43272</v>
      </c>
      <c r="AI798" s="49"/>
      <c r="AJ798" s="50">
        <v>43273</v>
      </c>
      <c r="AK798" s="50" t="s">
        <v>7440</v>
      </c>
      <c r="AL798" s="51">
        <v>43269</v>
      </c>
    </row>
    <row r="799" spans="1:38" x14ac:dyDescent="0.15">
      <c r="A799" s="35">
        <v>51727431</v>
      </c>
      <c r="B799" s="40" t="s">
        <v>7616</v>
      </c>
      <c r="C799" s="40" t="s">
        <v>7617</v>
      </c>
      <c r="D799" s="35" t="s">
        <v>2900</v>
      </c>
      <c r="E799" s="35" t="s">
        <v>7618</v>
      </c>
      <c r="F799" s="35"/>
      <c r="G799" s="35"/>
      <c r="H799" s="41" t="s">
        <v>294</v>
      </c>
      <c r="I799" s="41"/>
      <c r="J799" s="41" t="s">
        <v>111</v>
      </c>
      <c r="K799" s="35"/>
      <c r="L799" s="42" t="s">
        <v>7452</v>
      </c>
      <c r="M799" s="42" t="s">
        <v>4043</v>
      </c>
      <c r="N799" s="35" t="s">
        <v>378</v>
      </c>
      <c r="O799" s="41" t="s">
        <v>131</v>
      </c>
      <c r="P799" s="35"/>
      <c r="Q799" s="41"/>
      <c r="R799" s="41"/>
      <c r="S799" s="43">
        <v>43194</v>
      </c>
      <c r="T799" s="43">
        <v>43241</v>
      </c>
      <c r="U799" s="44">
        <v>43255</v>
      </c>
      <c r="V799" s="45">
        <v>6624032</v>
      </c>
      <c r="W799" s="46" t="s">
        <v>7619</v>
      </c>
      <c r="X799" s="47" t="s">
        <v>7620</v>
      </c>
      <c r="Y799" s="47">
        <v>48500</v>
      </c>
      <c r="Z799" s="47"/>
      <c r="AA799" s="47"/>
      <c r="AB799" s="47"/>
      <c r="AC799" s="47"/>
      <c r="AD799" s="47"/>
      <c r="AE799" s="46" t="s">
        <v>7621</v>
      </c>
      <c r="AF799" s="46" t="s">
        <v>7622</v>
      </c>
      <c r="AG799" s="48"/>
      <c r="AH799" s="48">
        <v>43269</v>
      </c>
      <c r="AI799" s="49"/>
      <c r="AJ799" s="50">
        <v>43270</v>
      </c>
      <c r="AK799" s="50" t="s">
        <v>7440</v>
      </c>
      <c r="AL799" s="51">
        <v>43269</v>
      </c>
    </row>
    <row r="800" spans="1:38" x14ac:dyDescent="0.15">
      <c r="A800" s="35">
        <v>51728810</v>
      </c>
      <c r="B800" s="40" t="s">
        <v>7623</v>
      </c>
      <c r="C800" s="40" t="s">
        <v>7624</v>
      </c>
      <c r="D800" s="35" t="s">
        <v>7625</v>
      </c>
      <c r="E800" s="35" t="s">
        <v>7626</v>
      </c>
      <c r="F800" s="35"/>
      <c r="G800" s="35"/>
      <c r="H800" s="41" t="s">
        <v>5688</v>
      </c>
      <c r="I800" s="41"/>
      <c r="J800" s="41" t="s">
        <v>111</v>
      </c>
      <c r="K800" s="35" t="s">
        <v>58</v>
      </c>
      <c r="L800" s="42" t="s">
        <v>7452</v>
      </c>
      <c r="M800" s="42" t="s">
        <v>38</v>
      </c>
      <c r="N800" s="35" t="s">
        <v>378</v>
      </c>
      <c r="O800" s="41" t="s">
        <v>188</v>
      </c>
      <c r="P800" s="35"/>
      <c r="Q800" s="41"/>
      <c r="R800" s="41"/>
      <c r="S800" s="43">
        <v>43203</v>
      </c>
      <c r="T800" s="43"/>
      <c r="U800" s="44"/>
      <c r="V800" s="45">
        <v>6634593</v>
      </c>
      <c r="W800" s="46"/>
      <c r="X800" s="47"/>
      <c r="Y800" s="47"/>
      <c r="Z800" s="47"/>
      <c r="AA800" s="47"/>
      <c r="AB800" s="47"/>
      <c r="AC800" s="47"/>
      <c r="AD800" s="47"/>
      <c r="AE800" s="46"/>
      <c r="AF800" s="46" t="s">
        <v>7627</v>
      </c>
      <c r="AG800" s="48"/>
      <c r="AH800" s="48">
        <v>43279</v>
      </c>
      <c r="AI800" s="49"/>
      <c r="AJ800" s="50">
        <v>43280</v>
      </c>
      <c r="AK800" s="50" t="s">
        <v>7440</v>
      </c>
      <c r="AL800" s="51">
        <v>43276</v>
      </c>
    </row>
    <row r="801" spans="1:38" x14ac:dyDescent="0.15">
      <c r="A801" s="35">
        <v>51718520</v>
      </c>
      <c r="B801" s="40" t="s">
        <v>7628</v>
      </c>
      <c r="C801" s="40" t="s">
        <v>7629</v>
      </c>
      <c r="D801" s="35" t="s">
        <v>7630</v>
      </c>
      <c r="E801" s="35" t="s">
        <v>256</v>
      </c>
      <c r="F801" s="35"/>
      <c r="G801" s="35"/>
      <c r="H801" s="41" t="s">
        <v>1076</v>
      </c>
      <c r="I801" s="41"/>
      <c r="J801" s="41" t="s">
        <v>2893</v>
      </c>
      <c r="K801" s="35" t="s">
        <v>58</v>
      </c>
      <c r="L801" s="42" t="s">
        <v>59</v>
      </c>
      <c r="M801" s="42" t="s">
        <v>38</v>
      </c>
      <c r="N801" s="35" t="s">
        <v>5667</v>
      </c>
      <c r="O801" s="41" t="s">
        <v>188</v>
      </c>
      <c r="P801" s="35" t="s">
        <v>72</v>
      </c>
      <c r="Q801" s="41" t="s">
        <v>5337</v>
      </c>
      <c r="R801" s="41"/>
      <c r="S801" s="43">
        <v>43129</v>
      </c>
      <c r="T801" s="43">
        <v>43164</v>
      </c>
      <c r="U801" s="44">
        <v>43178</v>
      </c>
      <c r="V801" s="45">
        <v>6624805</v>
      </c>
      <c r="W801" s="46" t="s">
        <v>7631</v>
      </c>
      <c r="X801" s="47" t="s">
        <v>7632</v>
      </c>
      <c r="Y801" s="47">
        <v>69297</v>
      </c>
      <c r="Z801" s="47"/>
      <c r="AA801" s="47"/>
      <c r="AB801" s="47"/>
      <c r="AC801" s="47"/>
      <c r="AD801" s="47" t="s">
        <v>46</v>
      </c>
      <c r="AE801" s="46" t="s">
        <v>7633</v>
      </c>
      <c r="AF801" s="46" t="s">
        <v>7634</v>
      </c>
      <c r="AG801" s="48"/>
      <c r="AH801" s="48">
        <v>43266</v>
      </c>
      <c r="AI801" s="49"/>
      <c r="AJ801" s="50">
        <v>43269</v>
      </c>
      <c r="AK801" s="50" t="s">
        <v>7440</v>
      </c>
      <c r="AL801" s="51">
        <v>43269</v>
      </c>
    </row>
    <row r="802" spans="1:38" x14ac:dyDescent="0.15">
      <c r="A802" s="35">
        <v>51726357</v>
      </c>
      <c r="B802" s="40" t="s">
        <v>7635</v>
      </c>
      <c r="C802" s="40" t="s">
        <v>7636</v>
      </c>
      <c r="D802" s="35" t="s">
        <v>7637</v>
      </c>
      <c r="E802" s="35" t="s">
        <v>7638</v>
      </c>
      <c r="F802" s="35" t="s">
        <v>2501</v>
      </c>
      <c r="G802" s="35"/>
      <c r="H802" s="41" t="s">
        <v>3509</v>
      </c>
      <c r="I802" s="41"/>
      <c r="J802" s="41" t="s">
        <v>7039</v>
      </c>
      <c r="K802" s="35"/>
      <c r="L802" s="42" t="s">
        <v>59</v>
      </c>
      <c r="M802" s="42" t="s">
        <v>4043</v>
      </c>
      <c r="N802" s="35" t="s">
        <v>162</v>
      </c>
      <c r="O802" s="41" t="s">
        <v>585</v>
      </c>
      <c r="P802" s="35" t="s">
        <v>62</v>
      </c>
      <c r="Q802" s="41" t="s">
        <v>5337</v>
      </c>
      <c r="R802" s="41"/>
      <c r="S802" s="43">
        <v>43187</v>
      </c>
      <c r="T802" s="43">
        <v>43234</v>
      </c>
      <c r="U802" s="44">
        <v>43248</v>
      </c>
      <c r="V802" s="45">
        <v>6624012</v>
      </c>
      <c r="W802" s="46" t="s">
        <v>7639</v>
      </c>
      <c r="X802" s="47" t="s">
        <v>7640</v>
      </c>
      <c r="Y802" s="47">
        <v>48489</v>
      </c>
      <c r="Z802" s="47"/>
      <c r="AA802" s="47"/>
      <c r="AB802" s="47"/>
      <c r="AC802" s="47"/>
      <c r="AD802" s="47"/>
      <c r="AE802" s="46" t="s">
        <v>7641</v>
      </c>
      <c r="AF802" s="46" t="s">
        <v>7642</v>
      </c>
      <c r="AG802" s="48"/>
      <c r="AH802" s="48">
        <v>43280</v>
      </c>
      <c r="AI802" s="49"/>
      <c r="AJ802" s="50">
        <v>43283</v>
      </c>
      <c r="AK802" s="50" t="s">
        <v>7520</v>
      </c>
      <c r="AL802" s="51">
        <v>43283</v>
      </c>
    </row>
    <row r="803" spans="1:38" x14ac:dyDescent="0.15">
      <c r="A803" s="35">
        <v>51691200</v>
      </c>
      <c r="B803" s="40" t="s">
        <v>5878</v>
      </c>
      <c r="C803" s="40" t="s">
        <v>7643</v>
      </c>
      <c r="D803" s="35" t="s">
        <v>2702</v>
      </c>
      <c r="E803" s="35" t="s">
        <v>2645</v>
      </c>
      <c r="F803" s="35"/>
      <c r="G803" s="35"/>
      <c r="H803" s="41" t="s">
        <v>150</v>
      </c>
      <c r="I803" s="41"/>
      <c r="J803" s="41" t="s">
        <v>7115</v>
      </c>
      <c r="K803" s="35" t="s">
        <v>2130</v>
      </c>
      <c r="L803" s="42" t="s">
        <v>37</v>
      </c>
      <c r="M803" s="42" t="s">
        <v>38</v>
      </c>
      <c r="N803" s="35" t="s">
        <v>151</v>
      </c>
      <c r="O803" s="41" t="s">
        <v>640</v>
      </c>
      <c r="P803" s="35" t="s">
        <v>62</v>
      </c>
      <c r="Q803" s="41" t="s">
        <v>5337</v>
      </c>
      <c r="R803" s="41"/>
      <c r="S803" s="43">
        <v>42919</v>
      </c>
      <c r="T803" s="43">
        <v>42954</v>
      </c>
      <c r="U803" s="44">
        <v>42975</v>
      </c>
      <c r="V803" s="45">
        <v>6624466</v>
      </c>
      <c r="W803" s="46" t="s">
        <v>7644</v>
      </c>
      <c r="X803" s="47" t="s">
        <v>7645</v>
      </c>
      <c r="Y803" s="47"/>
      <c r="Z803" s="47"/>
      <c r="AA803" s="47"/>
      <c r="AB803" s="47"/>
      <c r="AC803" s="47"/>
      <c r="AD803" s="47" t="s">
        <v>46</v>
      </c>
      <c r="AE803" s="46" t="s">
        <v>7646</v>
      </c>
      <c r="AF803" s="46" t="s">
        <v>7647</v>
      </c>
      <c r="AG803" s="48"/>
      <c r="AH803" s="48">
        <v>43280</v>
      </c>
      <c r="AI803" s="49"/>
      <c r="AJ803" s="50">
        <v>43283</v>
      </c>
      <c r="AK803" s="50" t="s">
        <v>7520</v>
      </c>
      <c r="AL803" s="51">
        <v>43283</v>
      </c>
    </row>
    <row r="804" spans="1:38" x14ac:dyDescent="0.15">
      <c r="A804" s="35">
        <v>51725690</v>
      </c>
      <c r="B804" s="40" t="s">
        <v>7648</v>
      </c>
      <c r="C804" s="40" t="s">
        <v>7649</v>
      </c>
      <c r="D804" s="35" t="s">
        <v>3097</v>
      </c>
      <c r="E804" s="35" t="s">
        <v>239</v>
      </c>
      <c r="F804" s="35" t="s">
        <v>7650</v>
      </c>
      <c r="G804" s="35"/>
      <c r="H804" s="41" t="s">
        <v>7438</v>
      </c>
      <c r="I804" s="41"/>
      <c r="J804" s="41" t="s">
        <v>7039</v>
      </c>
      <c r="K804" s="35" t="s">
        <v>58</v>
      </c>
      <c r="L804" s="42" t="s">
        <v>59</v>
      </c>
      <c r="M804" s="42" t="s">
        <v>4043</v>
      </c>
      <c r="N804" s="35" t="s">
        <v>162</v>
      </c>
      <c r="O804" s="41" t="s">
        <v>640</v>
      </c>
      <c r="P804" s="35" t="s">
        <v>62</v>
      </c>
      <c r="Q804" s="41" t="s">
        <v>5337</v>
      </c>
      <c r="R804" s="41"/>
      <c r="S804" s="43">
        <v>43182</v>
      </c>
      <c r="T804" s="43">
        <v>43234</v>
      </c>
      <c r="U804" s="44">
        <v>43248</v>
      </c>
      <c r="V804" s="45">
        <v>6624145</v>
      </c>
      <c r="W804" s="46" t="s">
        <v>7651</v>
      </c>
      <c r="X804" s="47" t="s">
        <v>7652</v>
      </c>
      <c r="Y804" s="47">
        <v>48468</v>
      </c>
      <c r="Z804" s="47"/>
      <c r="AA804" s="47"/>
      <c r="AB804" s="47"/>
      <c r="AC804" s="47"/>
      <c r="AD804" s="47"/>
      <c r="AE804" s="46" t="s">
        <v>7653</v>
      </c>
      <c r="AF804" s="46" t="s">
        <v>7654</v>
      </c>
      <c r="AG804" s="48"/>
      <c r="AH804" s="48">
        <v>43280</v>
      </c>
      <c r="AI804" s="49"/>
      <c r="AJ804" s="50">
        <v>43283</v>
      </c>
      <c r="AK804" s="50" t="s">
        <v>7520</v>
      </c>
      <c r="AL804" s="51">
        <v>43283</v>
      </c>
    </row>
    <row r="805" spans="1:38" x14ac:dyDescent="0.15">
      <c r="A805" s="35">
        <v>51731105</v>
      </c>
      <c r="B805" s="40" t="s">
        <v>7655</v>
      </c>
      <c r="C805" s="40" t="s">
        <v>7656</v>
      </c>
      <c r="D805" s="35" t="s">
        <v>3343</v>
      </c>
      <c r="E805" s="35" t="s">
        <v>4807</v>
      </c>
      <c r="F805" s="35"/>
      <c r="G805" s="35"/>
      <c r="H805" s="41" t="s">
        <v>107</v>
      </c>
      <c r="I805" s="41"/>
      <c r="J805" s="41" t="s">
        <v>111</v>
      </c>
      <c r="K805" s="35"/>
      <c r="L805" s="42" t="s">
        <v>5610</v>
      </c>
      <c r="M805" s="42" t="s">
        <v>4043</v>
      </c>
      <c r="N805" s="35" t="s">
        <v>162</v>
      </c>
      <c r="O805" s="41" t="s">
        <v>295</v>
      </c>
      <c r="P805" s="35"/>
      <c r="Q805" s="41"/>
      <c r="R805" s="41"/>
      <c r="S805" s="43">
        <v>43223</v>
      </c>
      <c r="T805" s="43">
        <v>43276</v>
      </c>
      <c r="U805" s="44"/>
      <c r="V805" s="45">
        <v>6634663</v>
      </c>
      <c r="W805" s="46"/>
      <c r="X805" s="47"/>
      <c r="Y805" s="47"/>
      <c r="Z805" s="47"/>
      <c r="AA805" s="47"/>
      <c r="AB805" s="47"/>
      <c r="AC805" s="47"/>
      <c r="AD805" s="47"/>
      <c r="AE805" s="46"/>
      <c r="AF805" s="46" t="s">
        <v>7657</v>
      </c>
      <c r="AG805" s="48"/>
      <c r="AH805" s="48">
        <v>43278</v>
      </c>
      <c r="AI805" s="49"/>
      <c r="AJ805" s="50">
        <v>43279</v>
      </c>
      <c r="AK805" s="50" t="s">
        <v>7440</v>
      </c>
      <c r="AL805" s="51">
        <v>43276</v>
      </c>
    </row>
    <row r="806" spans="1:38" x14ac:dyDescent="0.15">
      <c r="A806" s="35">
        <v>51553747</v>
      </c>
      <c r="B806" s="40" t="s">
        <v>5959</v>
      </c>
      <c r="C806" s="40" t="s">
        <v>2938</v>
      </c>
      <c r="D806" s="35" t="s">
        <v>7658</v>
      </c>
      <c r="E806" s="35" t="s">
        <v>7659</v>
      </c>
      <c r="F806" s="35"/>
      <c r="G806" s="35"/>
      <c r="H806" s="41" t="s">
        <v>111</v>
      </c>
      <c r="I806" s="41"/>
      <c r="J806" s="41" t="s">
        <v>7115</v>
      </c>
      <c r="K806" s="35" t="s">
        <v>3576</v>
      </c>
      <c r="L806" s="42" t="s">
        <v>37</v>
      </c>
      <c r="M806" s="42" t="s">
        <v>38</v>
      </c>
      <c r="N806" s="35" t="s">
        <v>334</v>
      </c>
      <c r="O806" s="41"/>
      <c r="P806" s="35" t="s">
        <v>39</v>
      </c>
      <c r="Q806" s="41" t="s">
        <v>5337</v>
      </c>
      <c r="R806" s="41"/>
      <c r="S806" s="43">
        <v>42094</v>
      </c>
      <c r="T806" s="43"/>
      <c r="U806" s="44"/>
      <c r="V806" s="45">
        <v>6624011</v>
      </c>
      <c r="W806" s="46" t="s">
        <v>7660</v>
      </c>
      <c r="X806" s="47" t="s">
        <v>7661</v>
      </c>
      <c r="Y806" s="47" t="s">
        <v>579</v>
      </c>
      <c r="Z806" s="47"/>
      <c r="AA806" s="47"/>
      <c r="AB806" s="47"/>
      <c r="AC806" s="47"/>
      <c r="AD806" s="47" t="s">
        <v>46</v>
      </c>
      <c r="AE806" s="46" t="s">
        <v>7662</v>
      </c>
      <c r="AF806" s="46" t="s">
        <v>7663</v>
      </c>
      <c r="AG806" s="48"/>
      <c r="AH806" s="48">
        <v>43280</v>
      </c>
      <c r="AI806" s="49"/>
      <c r="AJ806" s="50">
        <v>43283</v>
      </c>
      <c r="AK806" s="50" t="s">
        <v>7520</v>
      </c>
      <c r="AL806" s="51">
        <v>43283</v>
      </c>
    </row>
    <row r="807" spans="1:38" x14ac:dyDescent="0.15">
      <c r="A807" s="35">
        <v>51722868</v>
      </c>
      <c r="B807" s="40" t="s">
        <v>7664</v>
      </c>
      <c r="C807" s="40" t="s">
        <v>7665</v>
      </c>
      <c r="D807" s="35" t="s">
        <v>7666</v>
      </c>
      <c r="E807" s="35" t="s">
        <v>7667</v>
      </c>
      <c r="F807" s="35"/>
      <c r="G807" s="35"/>
      <c r="H807" s="41" t="s">
        <v>3612</v>
      </c>
      <c r="I807" s="41"/>
      <c r="J807" s="41" t="s">
        <v>2893</v>
      </c>
      <c r="K807" s="35" t="s">
        <v>58</v>
      </c>
      <c r="L807" s="42" t="s">
        <v>59</v>
      </c>
      <c r="M807" s="42" t="s">
        <v>38</v>
      </c>
      <c r="N807" s="35" t="s">
        <v>5892</v>
      </c>
      <c r="O807" s="41" t="s">
        <v>361</v>
      </c>
      <c r="P807" s="35" t="s">
        <v>72</v>
      </c>
      <c r="Q807" s="41" t="s">
        <v>5337</v>
      </c>
      <c r="R807" s="41"/>
      <c r="S807" s="43">
        <v>43159</v>
      </c>
      <c r="T807" s="43">
        <v>43199</v>
      </c>
      <c r="U807" s="44">
        <v>43213</v>
      </c>
      <c r="V807" s="45">
        <v>6624940</v>
      </c>
      <c r="W807" s="46" t="s">
        <v>7668</v>
      </c>
      <c r="X807" s="47" t="s">
        <v>7669</v>
      </c>
      <c r="Y807" s="47">
        <v>69492</v>
      </c>
      <c r="Z807" s="47"/>
      <c r="AA807" s="47"/>
      <c r="AB807" s="47"/>
      <c r="AC807" s="47"/>
      <c r="AD807" s="47" t="s">
        <v>46</v>
      </c>
      <c r="AE807" s="46" t="s">
        <v>7670</v>
      </c>
      <c r="AF807" s="46" t="s">
        <v>7671</v>
      </c>
      <c r="AG807" s="48"/>
      <c r="AH807" s="48">
        <v>43285</v>
      </c>
      <c r="AI807" s="49"/>
      <c r="AJ807" s="50">
        <v>43286</v>
      </c>
      <c r="AK807" s="50" t="s">
        <v>7520</v>
      </c>
      <c r="AL807" s="51">
        <v>43283</v>
      </c>
    </row>
    <row r="808" spans="1:38" x14ac:dyDescent="0.15">
      <c r="A808" s="35">
        <v>51706038</v>
      </c>
      <c r="B808" s="40" t="s">
        <v>7672</v>
      </c>
      <c r="C808" s="40" t="s">
        <v>7673</v>
      </c>
      <c r="D808" s="35" t="s">
        <v>7674</v>
      </c>
      <c r="E808" s="35" t="s">
        <v>7675</v>
      </c>
      <c r="F808" s="35" t="s">
        <v>7676</v>
      </c>
      <c r="G808" s="35"/>
      <c r="H808" s="41" t="s">
        <v>171</v>
      </c>
      <c r="I808" s="41"/>
      <c r="J808" s="41" t="s">
        <v>149</v>
      </c>
      <c r="K808" s="35" t="s">
        <v>58</v>
      </c>
      <c r="L808" s="42" t="s">
        <v>59</v>
      </c>
      <c r="M808" s="42" t="s">
        <v>38</v>
      </c>
      <c r="N808" s="35" t="s">
        <v>378</v>
      </c>
      <c r="O808" s="41" t="s">
        <v>394</v>
      </c>
      <c r="P808" s="35" t="s">
        <v>62</v>
      </c>
      <c r="Q808" s="41" t="s">
        <v>5337</v>
      </c>
      <c r="R808" s="41"/>
      <c r="S808" s="43">
        <v>43020</v>
      </c>
      <c r="T808" s="43">
        <v>43059</v>
      </c>
      <c r="U808" s="44">
        <v>43080</v>
      </c>
      <c r="V808" s="45">
        <v>6624721</v>
      </c>
      <c r="W808" s="46" t="s">
        <v>7677</v>
      </c>
      <c r="X808" s="47" t="s">
        <v>7678</v>
      </c>
      <c r="Y808" s="47">
        <v>69233</v>
      </c>
      <c r="Z808" s="47"/>
      <c r="AA808" s="47"/>
      <c r="AB808" s="47"/>
      <c r="AC808" s="47"/>
      <c r="AD808" s="47" t="s">
        <v>46</v>
      </c>
      <c r="AE808" s="46" t="s">
        <v>7679</v>
      </c>
      <c r="AF808" s="46" t="s">
        <v>7680</v>
      </c>
      <c r="AG808" s="48"/>
      <c r="AH808" s="48">
        <v>43284</v>
      </c>
      <c r="AI808" s="49"/>
      <c r="AJ808" s="50">
        <v>43285</v>
      </c>
      <c r="AK808" s="50" t="s">
        <v>7520</v>
      </c>
      <c r="AL808" s="51">
        <v>43283</v>
      </c>
    </row>
    <row r="809" spans="1:38" x14ac:dyDescent="0.15">
      <c r="A809" s="35">
        <v>51732951</v>
      </c>
      <c r="B809" s="40" t="s">
        <v>7681</v>
      </c>
      <c r="C809" s="40" t="s">
        <v>7682</v>
      </c>
      <c r="D809" s="35" t="s">
        <v>7683</v>
      </c>
      <c r="E809" s="35" t="s">
        <v>7684</v>
      </c>
      <c r="F809" s="35" t="s">
        <v>7685</v>
      </c>
      <c r="G809" s="35"/>
      <c r="H809" s="41" t="s">
        <v>5661</v>
      </c>
      <c r="I809" s="41"/>
      <c r="J809" s="41" t="s">
        <v>111</v>
      </c>
      <c r="K809" s="35"/>
      <c r="L809" s="42" t="s">
        <v>5610</v>
      </c>
      <c r="M809" s="42" t="s">
        <v>4043</v>
      </c>
      <c r="N809" s="35" t="s">
        <v>162</v>
      </c>
      <c r="O809" s="41" t="s">
        <v>326</v>
      </c>
      <c r="P809" s="35"/>
      <c r="Q809" s="41"/>
      <c r="R809" s="41"/>
      <c r="S809" s="43"/>
      <c r="T809" s="43"/>
      <c r="U809" s="44"/>
      <c r="V809" s="45">
        <v>6634677</v>
      </c>
      <c r="W809" s="46"/>
      <c r="X809" s="47"/>
      <c r="Y809" s="47"/>
      <c r="Z809" s="47"/>
      <c r="AA809" s="47"/>
      <c r="AB809" s="47"/>
      <c r="AC809" s="47"/>
      <c r="AD809" s="47"/>
      <c r="AE809" s="46"/>
      <c r="AF809" s="46" t="s">
        <v>7686</v>
      </c>
      <c r="AG809" s="48"/>
      <c r="AH809" s="48">
        <v>43280</v>
      </c>
      <c r="AI809" s="49"/>
      <c r="AJ809" s="50">
        <v>43283</v>
      </c>
      <c r="AK809" s="50" t="s">
        <v>7520</v>
      </c>
      <c r="AL809" s="51">
        <v>43283</v>
      </c>
    </row>
    <row r="810" spans="1:38" x14ac:dyDescent="0.15">
      <c r="A810" s="35">
        <v>51716005</v>
      </c>
      <c r="B810" s="40" t="s">
        <v>7687</v>
      </c>
      <c r="C810" s="40" t="s">
        <v>7688</v>
      </c>
      <c r="D810" s="35" t="s">
        <v>7689</v>
      </c>
      <c r="E810" s="35" t="s">
        <v>7690</v>
      </c>
      <c r="F810" s="35"/>
      <c r="G810" s="35"/>
      <c r="H810" s="41" t="s">
        <v>2666</v>
      </c>
      <c r="I810" s="41"/>
      <c r="J810" s="41" t="s">
        <v>69</v>
      </c>
      <c r="K810" s="35" t="s">
        <v>58</v>
      </c>
      <c r="L810" s="42" t="s">
        <v>59</v>
      </c>
      <c r="M810" s="42" t="s">
        <v>4043</v>
      </c>
      <c r="N810" s="35" t="s">
        <v>334</v>
      </c>
      <c r="O810" s="41" t="s">
        <v>295</v>
      </c>
      <c r="P810" s="35" t="s">
        <v>72</v>
      </c>
      <c r="Q810" s="41" t="s">
        <v>5337</v>
      </c>
      <c r="R810" s="41"/>
      <c r="S810" s="43">
        <v>43139</v>
      </c>
      <c r="T810" s="43">
        <v>43171</v>
      </c>
      <c r="U810" s="44">
        <v>43185</v>
      </c>
      <c r="V810" s="45">
        <v>6624855</v>
      </c>
      <c r="W810" s="46" t="s">
        <v>7691</v>
      </c>
      <c r="X810" s="47" t="s">
        <v>7692</v>
      </c>
      <c r="Y810" s="47">
        <v>69434</v>
      </c>
      <c r="Z810" s="47"/>
      <c r="AA810" s="47"/>
      <c r="AB810" s="47"/>
      <c r="AC810" s="47"/>
      <c r="AD810" s="47" t="s">
        <v>46</v>
      </c>
      <c r="AE810" s="46" t="s">
        <v>7693</v>
      </c>
      <c r="AF810" s="46" t="s">
        <v>7694</v>
      </c>
      <c r="AG810" s="48"/>
      <c r="AH810" s="48">
        <v>43284</v>
      </c>
      <c r="AI810" s="49"/>
      <c r="AJ810" s="50">
        <v>43285</v>
      </c>
      <c r="AK810" s="50" t="s">
        <v>7520</v>
      </c>
      <c r="AL810" s="51">
        <v>43283</v>
      </c>
    </row>
    <row r="811" spans="1:38" x14ac:dyDescent="0.15">
      <c r="A811" s="35">
        <v>51715644</v>
      </c>
      <c r="B811" s="40" t="s">
        <v>7695</v>
      </c>
      <c r="C811" s="40" t="s">
        <v>7696</v>
      </c>
      <c r="D811" s="35" t="s">
        <v>2501</v>
      </c>
      <c r="E811" s="35" t="s">
        <v>7697</v>
      </c>
      <c r="F811" s="35"/>
      <c r="G811" s="35"/>
      <c r="H811" s="41" t="s">
        <v>5692</v>
      </c>
      <c r="I811" s="41"/>
      <c r="J811" s="41" t="s">
        <v>69</v>
      </c>
      <c r="K811" s="35"/>
      <c r="L811" s="42" t="s">
        <v>59</v>
      </c>
      <c r="M811" s="42" t="s">
        <v>38</v>
      </c>
      <c r="N811" s="35" t="s">
        <v>334</v>
      </c>
      <c r="O811" s="41" t="s">
        <v>295</v>
      </c>
      <c r="P811" s="35" t="s">
        <v>72</v>
      </c>
      <c r="Q811" s="41" t="s">
        <v>5337</v>
      </c>
      <c r="R811" s="41"/>
      <c r="S811" s="43">
        <v>43139</v>
      </c>
      <c r="T811" s="43">
        <v>43171</v>
      </c>
      <c r="U811" s="44">
        <v>43185</v>
      </c>
      <c r="V811" s="45">
        <v>6624856</v>
      </c>
      <c r="W811" s="46" t="s">
        <v>7698</v>
      </c>
      <c r="X811" s="47" t="s">
        <v>7699</v>
      </c>
      <c r="Y811" s="47">
        <v>69435</v>
      </c>
      <c r="Z811" s="47"/>
      <c r="AA811" s="47"/>
      <c r="AB811" s="47"/>
      <c r="AC811" s="47"/>
      <c r="AD811" s="47" t="s">
        <v>46</v>
      </c>
      <c r="AE811" s="46" t="s">
        <v>7700</v>
      </c>
      <c r="AF811" s="46" t="s">
        <v>7701</v>
      </c>
      <c r="AG811" s="48"/>
      <c r="AH811" s="48">
        <v>43282</v>
      </c>
      <c r="AI811" s="49"/>
      <c r="AJ811" s="50">
        <v>43283</v>
      </c>
      <c r="AK811" s="50" t="s">
        <v>7520</v>
      </c>
      <c r="AL811" s="51">
        <v>43283</v>
      </c>
    </row>
    <row r="812" spans="1:38" x14ac:dyDescent="0.15">
      <c r="A812" s="35">
        <v>51727445</v>
      </c>
      <c r="B812" s="40" t="s">
        <v>7702</v>
      </c>
      <c r="C812" s="40" t="s">
        <v>7703</v>
      </c>
      <c r="D812" s="35" t="s">
        <v>6927</v>
      </c>
      <c r="E812" s="35" t="s">
        <v>7704</v>
      </c>
      <c r="F812" s="35" t="s">
        <v>7705</v>
      </c>
      <c r="G812" s="35"/>
      <c r="H812" s="41" t="s">
        <v>7544</v>
      </c>
      <c r="I812" s="41"/>
      <c r="J812" s="41" t="s">
        <v>149</v>
      </c>
      <c r="K812" s="35" t="s">
        <v>284</v>
      </c>
      <c r="L812" s="42" t="s">
        <v>2745</v>
      </c>
      <c r="M812" s="42" t="s">
        <v>38</v>
      </c>
      <c r="N812" s="35" t="s">
        <v>378</v>
      </c>
      <c r="O812" s="41" t="s">
        <v>188</v>
      </c>
      <c r="P812" s="35"/>
      <c r="Q812" s="41"/>
      <c r="R812" s="41"/>
      <c r="S812" s="43">
        <v>43194</v>
      </c>
      <c r="T812" s="43">
        <v>43241</v>
      </c>
      <c r="U812" s="44">
        <v>43255</v>
      </c>
      <c r="V812" s="45">
        <v>6624027</v>
      </c>
      <c r="W812" s="46" t="s">
        <v>7706</v>
      </c>
      <c r="X812" s="47" t="s">
        <v>7707</v>
      </c>
      <c r="Y812" s="47">
        <v>48511</v>
      </c>
      <c r="Z812" s="47"/>
      <c r="AA812" s="47"/>
      <c r="AB812" s="47"/>
      <c r="AC812" s="47"/>
      <c r="AD812" s="47"/>
      <c r="AE812" s="46" t="s">
        <v>7708</v>
      </c>
      <c r="AF812" s="46" t="s">
        <v>7709</v>
      </c>
      <c r="AG812" s="48"/>
      <c r="AH812" s="48">
        <v>43287</v>
      </c>
      <c r="AI812" s="49"/>
      <c r="AJ812" s="50">
        <v>43290</v>
      </c>
      <c r="AK812" s="50" t="s">
        <v>7520</v>
      </c>
      <c r="AL812" s="51">
        <v>43290</v>
      </c>
    </row>
    <row r="813" spans="1:38" x14ac:dyDescent="0.15">
      <c r="A813" s="35">
        <v>51719212</v>
      </c>
      <c r="B813" s="40" t="s">
        <v>7710</v>
      </c>
      <c r="C813" s="40" t="s">
        <v>7711</v>
      </c>
      <c r="D813" s="35" t="s">
        <v>7712</v>
      </c>
      <c r="E813" s="35" t="s">
        <v>6383</v>
      </c>
      <c r="F813" s="35"/>
      <c r="G813" s="35"/>
      <c r="H813" s="41" t="s">
        <v>1076</v>
      </c>
      <c r="I813" s="41"/>
      <c r="J813" s="41" t="s">
        <v>2893</v>
      </c>
      <c r="K813" s="35" t="s">
        <v>58</v>
      </c>
      <c r="L813" s="42" t="s">
        <v>59</v>
      </c>
      <c r="M813" s="42" t="s">
        <v>38</v>
      </c>
      <c r="N813" s="35" t="s">
        <v>5667</v>
      </c>
      <c r="O813" s="41" t="s">
        <v>188</v>
      </c>
      <c r="P813" s="35" t="s">
        <v>72</v>
      </c>
      <c r="Q813" s="41" t="s">
        <v>5337</v>
      </c>
      <c r="R813" s="41"/>
      <c r="S813" s="43">
        <v>43131</v>
      </c>
      <c r="T813" s="43">
        <v>43164</v>
      </c>
      <c r="U813" s="44">
        <v>43178</v>
      </c>
      <c r="V813" s="45">
        <v>6624811</v>
      </c>
      <c r="W813" s="46" t="s">
        <v>7713</v>
      </c>
      <c r="X813" s="47" t="s">
        <v>7714</v>
      </c>
      <c r="Y813" s="47">
        <v>69306</v>
      </c>
      <c r="Z813" s="47"/>
      <c r="AA813" s="47"/>
      <c r="AB813" s="47"/>
      <c r="AC813" s="47"/>
      <c r="AD813" s="47" t="s">
        <v>46</v>
      </c>
      <c r="AE813" s="46" t="s">
        <v>7715</v>
      </c>
      <c r="AF813" s="46" t="s">
        <v>7716</v>
      </c>
      <c r="AG813" s="48"/>
      <c r="AH813" s="48">
        <v>43284</v>
      </c>
      <c r="AI813" s="49"/>
      <c r="AJ813" s="50">
        <v>43285</v>
      </c>
      <c r="AK813" s="50" t="s">
        <v>7520</v>
      </c>
      <c r="AL813" s="51">
        <v>43283</v>
      </c>
    </row>
    <row r="814" spans="1:38" x14ac:dyDescent="0.15">
      <c r="A814" s="35">
        <v>51699625</v>
      </c>
      <c r="B814" s="40" t="s">
        <v>7717</v>
      </c>
      <c r="C814" s="40" t="s">
        <v>7718</v>
      </c>
      <c r="D814" s="35" t="s">
        <v>7719</v>
      </c>
      <c r="E814" s="35" t="s">
        <v>7720</v>
      </c>
      <c r="F814" s="35"/>
      <c r="G814" s="35"/>
      <c r="H814" s="41" t="s">
        <v>274</v>
      </c>
      <c r="I814" s="41"/>
      <c r="J814" s="41" t="s">
        <v>30</v>
      </c>
      <c r="K814" s="35" t="s">
        <v>275</v>
      </c>
      <c r="L814" s="42" t="s">
        <v>37</v>
      </c>
      <c r="M814" s="42" t="s">
        <v>38</v>
      </c>
      <c r="N814" s="35" t="s">
        <v>7100</v>
      </c>
      <c r="O814" s="41" t="s">
        <v>93</v>
      </c>
      <c r="P814" s="35" t="s">
        <v>62</v>
      </c>
      <c r="Q814" s="41" t="s">
        <v>199</v>
      </c>
      <c r="R814" s="41"/>
      <c r="S814" s="43">
        <v>42976</v>
      </c>
      <c r="T814" s="43">
        <v>43017</v>
      </c>
      <c r="U814" s="44">
        <v>43038</v>
      </c>
      <c r="V814" s="45">
        <v>6624657</v>
      </c>
      <c r="W814" s="46" t="s">
        <v>7721</v>
      </c>
      <c r="X814" s="47" t="s">
        <v>7722</v>
      </c>
      <c r="Y814" s="47">
        <v>69026</v>
      </c>
      <c r="Z814" s="47"/>
      <c r="AA814" s="47"/>
      <c r="AB814" s="47"/>
      <c r="AC814" s="47"/>
      <c r="AD814" s="47" t="s">
        <v>46</v>
      </c>
      <c r="AE814" s="46" t="s">
        <v>7723</v>
      </c>
      <c r="AF814" s="46" t="s">
        <v>7724</v>
      </c>
      <c r="AG814" s="48"/>
      <c r="AH814" s="48">
        <v>43288</v>
      </c>
      <c r="AI814" s="49"/>
      <c r="AJ814" s="50">
        <v>43289</v>
      </c>
      <c r="AK814" s="50" t="s">
        <v>7520</v>
      </c>
      <c r="AL814" s="51">
        <v>43283</v>
      </c>
    </row>
    <row r="815" spans="1:38" x14ac:dyDescent="0.15">
      <c r="A815" s="35">
        <v>51722935</v>
      </c>
      <c r="B815" s="40" t="s">
        <v>7725</v>
      </c>
      <c r="C815" s="40" t="s">
        <v>7726</v>
      </c>
      <c r="D815" s="35" t="s">
        <v>7727</v>
      </c>
      <c r="E815" s="35" t="s">
        <v>7728</v>
      </c>
      <c r="F815" s="35"/>
      <c r="G815" s="35"/>
      <c r="H815" s="41" t="s">
        <v>2598</v>
      </c>
      <c r="I815" s="41"/>
      <c r="J815" s="41" t="s">
        <v>2893</v>
      </c>
      <c r="K815" s="35" t="s">
        <v>58</v>
      </c>
      <c r="L815" s="42" t="s">
        <v>59</v>
      </c>
      <c r="M815" s="42" t="s">
        <v>4043</v>
      </c>
      <c r="N815" s="35" t="s">
        <v>5892</v>
      </c>
      <c r="O815" s="41" t="s">
        <v>361</v>
      </c>
      <c r="P815" s="35" t="s">
        <v>72</v>
      </c>
      <c r="Q815" s="41" t="s">
        <v>5337</v>
      </c>
      <c r="R815" s="41"/>
      <c r="S815" s="43">
        <v>43159</v>
      </c>
      <c r="T815" s="43">
        <v>43199</v>
      </c>
      <c r="U815" s="44">
        <v>43213</v>
      </c>
      <c r="V815" s="45">
        <v>6624935</v>
      </c>
      <c r="W815" s="46" t="s">
        <v>7729</v>
      </c>
      <c r="X815" s="47" t="s">
        <v>7730</v>
      </c>
      <c r="Y815" s="47">
        <v>69486</v>
      </c>
      <c r="Z815" s="47"/>
      <c r="AA815" s="47"/>
      <c r="AB815" s="47"/>
      <c r="AC815" s="47"/>
      <c r="AD815" s="47" t="s">
        <v>46</v>
      </c>
      <c r="AE815" s="46" t="s">
        <v>7731</v>
      </c>
      <c r="AF815" s="46" t="s">
        <v>7732</v>
      </c>
      <c r="AG815" s="48">
        <v>43277</v>
      </c>
      <c r="AH815" s="48">
        <v>43290</v>
      </c>
      <c r="AI815" s="49"/>
      <c r="AJ815" s="50">
        <v>43291</v>
      </c>
      <c r="AK815" s="50" t="s">
        <v>7520</v>
      </c>
      <c r="AL815" s="51">
        <v>43290</v>
      </c>
    </row>
    <row r="816" spans="1:38" x14ac:dyDescent="0.15">
      <c r="A816" s="35">
        <v>51715664</v>
      </c>
      <c r="B816" s="40" t="s">
        <v>7733</v>
      </c>
      <c r="C816" s="40" t="s">
        <v>7734</v>
      </c>
      <c r="D816" s="35" t="s">
        <v>7735</v>
      </c>
      <c r="E816" s="35" t="s">
        <v>7736</v>
      </c>
      <c r="F816" s="35" t="s">
        <v>800</v>
      </c>
      <c r="G816" s="35"/>
      <c r="H816" s="41" t="s">
        <v>3612</v>
      </c>
      <c r="I816" s="41"/>
      <c r="J816" s="41" t="s">
        <v>2893</v>
      </c>
      <c r="K816" s="35" t="s">
        <v>58</v>
      </c>
      <c r="L816" s="42" t="s">
        <v>59</v>
      </c>
      <c r="M816" s="42" t="s">
        <v>6638</v>
      </c>
      <c r="N816" s="35" t="s">
        <v>5667</v>
      </c>
      <c r="O816" s="41" t="s">
        <v>131</v>
      </c>
      <c r="P816" s="35" t="s">
        <v>72</v>
      </c>
      <c r="Q816" s="41" t="s">
        <v>5337</v>
      </c>
      <c r="R816" s="41"/>
      <c r="S816" s="43">
        <v>43104</v>
      </c>
      <c r="T816" s="43">
        <v>43150</v>
      </c>
      <c r="U816" s="44">
        <v>43164</v>
      </c>
      <c r="V816" s="45">
        <v>6624760</v>
      </c>
      <c r="W816" s="46" t="s">
        <v>7737</v>
      </c>
      <c r="X816" s="47" t="s">
        <v>7738</v>
      </c>
      <c r="Y816" s="47">
        <v>69120</v>
      </c>
      <c r="Z816" s="47"/>
      <c r="AA816" s="47"/>
      <c r="AB816" s="47"/>
      <c r="AC816" s="47"/>
      <c r="AD816" s="47" t="s">
        <v>46</v>
      </c>
      <c r="AE816" s="46" t="s">
        <v>7739</v>
      </c>
      <c r="AF816" s="46" t="s">
        <v>7740</v>
      </c>
      <c r="AG816" s="48"/>
      <c r="AH816" s="48">
        <v>43282</v>
      </c>
      <c r="AI816" s="49"/>
      <c r="AJ816" s="50">
        <v>43283</v>
      </c>
      <c r="AK816" s="50" t="s">
        <v>7520</v>
      </c>
      <c r="AL816" s="51">
        <v>43283</v>
      </c>
    </row>
    <row r="817" spans="1:38" x14ac:dyDescent="0.15">
      <c r="A817" s="35">
        <v>51691822</v>
      </c>
      <c r="B817" s="40" t="s">
        <v>7741</v>
      </c>
      <c r="C817" s="40" t="s">
        <v>7742</v>
      </c>
      <c r="D817" s="35" t="s">
        <v>7743</v>
      </c>
      <c r="E817" s="35" t="s">
        <v>868</v>
      </c>
      <c r="F817" s="35"/>
      <c r="G817" s="35"/>
      <c r="H817" s="41" t="s">
        <v>6584</v>
      </c>
      <c r="I817" s="41"/>
      <c r="J817" s="41" t="s">
        <v>492</v>
      </c>
      <c r="K817" s="35" t="s">
        <v>58</v>
      </c>
      <c r="L817" s="42" t="s">
        <v>59</v>
      </c>
      <c r="M817" s="42" t="s">
        <v>38</v>
      </c>
      <c r="N817" s="35" t="s">
        <v>5757</v>
      </c>
      <c r="O817" s="41"/>
      <c r="P817" s="35" t="s">
        <v>62</v>
      </c>
      <c r="Q817" s="41" t="s">
        <v>5337</v>
      </c>
      <c r="R817" s="41"/>
      <c r="S817" s="43">
        <v>42923</v>
      </c>
      <c r="T817" s="43">
        <v>43080</v>
      </c>
      <c r="U817" s="44"/>
      <c r="V817" s="45">
        <v>6624476</v>
      </c>
      <c r="W817" s="46" t="s">
        <v>7744</v>
      </c>
      <c r="X817" s="47" t="s">
        <v>7745</v>
      </c>
      <c r="Y817" s="47">
        <v>12085</v>
      </c>
      <c r="Z817" s="47"/>
      <c r="AA817" s="47"/>
      <c r="AB817" s="47"/>
      <c r="AC817" s="47"/>
      <c r="AD817" s="47" t="s">
        <v>46</v>
      </c>
      <c r="AE817" s="46" t="s">
        <v>7746</v>
      </c>
      <c r="AF817" s="46" t="s">
        <v>7747</v>
      </c>
      <c r="AG817" s="48"/>
      <c r="AH817" s="48">
        <v>43287</v>
      </c>
      <c r="AI817" s="49"/>
      <c r="AJ817" s="50">
        <v>43290</v>
      </c>
      <c r="AK817" s="50" t="s">
        <v>7520</v>
      </c>
      <c r="AL817" s="51">
        <v>43290</v>
      </c>
    </row>
    <row r="818" spans="1:38" x14ac:dyDescent="0.15">
      <c r="A818" s="35">
        <v>51726362</v>
      </c>
      <c r="B818" s="40" t="s">
        <v>7748</v>
      </c>
      <c r="C818" s="40" t="s">
        <v>7749</v>
      </c>
      <c r="D818" s="35" t="s">
        <v>7750</v>
      </c>
      <c r="E818" s="35" t="s">
        <v>82</v>
      </c>
      <c r="F818" s="35" t="s">
        <v>7751</v>
      </c>
      <c r="G818" s="35"/>
      <c r="H818" s="41" t="s">
        <v>294</v>
      </c>
      <c r="I818" s="41"/>
      <c r="J818" s="41" t="s">
        <v>111</v>
      </c>
      <c r="K818" s="35" t="s">
        <v>58</v>
      </c>
      <c r="L818" s="42" t="s">
        <v>2745</v>
      </c>
      <c r="M818" s="42" t="s">
        <v>4043</v>
      </c>
      <c r="N818" s="35" t="s">
        <v>162</v>
      </c>
      <c r="O818" s="41" t="s">
        <v>585</v>
      </c>
      <c r="P818" s="35" t="s">
        <v>62</v>
      </c>
      <c r="Q818" s="41" t="s">
        <v>5337</v>
      </c>
      <c r="R818" s="41"/>
      <c r="S818" s="43">
        <v>43187</v>
      </c>
      <c r="T818" s="43">
        <v>43234</v>
      </c>
      <c r="U818" s="44">
        <v>43248</v>
      </c>
      <c r="V818" s="45">
        <v>6624001</v>
      </c>
      <c r="W818" s="46" t="s">
        <v>7752</v>
      </c>
      <c r="X818" s="47" t="s">
        <v>7753</v>
      </c>
      <c r="Y818" s="47">
        <v>48463</v>
      </c>
      <c r="Z818" s="47"/>
      <c r="AA818" s="47"/>
      <c r="AB818" s="47"/>
      <c r="AC818" s="47"/>
      <c r="AD818" s="47" t="s">
        <v>4226</v>
      </c>
      <c r="AE818" s="46" t="s">
        <v>7754</v>
      </c>
      <c r="AF818" s="46" t="s">
        <v>7755</v>
      </c>
      <c r="AG818" s="48">
        <v>43272</v>
      </c>
      <c r="AH818" s="48">
        <v>43290</v>
      </c>
      <c r="AI818" s="49"/>
      <c r="AJ818" s="50">
        <v>43291</v>
      </c>
      <c r="AK818" s="50" t="s">
        <v>7520</v>
      </c>
      <c r="AL818" s="51">
        <v>43290</v>
      </c>
    </row>
    <row r="819" spans="1:38" x14ac:dyDescent="0.15">
      <c r="A819" s="35">
        <v>51719867</v>
      </c>
      <c r="B819" s="40" t="s">
        <v>7756</v>
      </c>
      <c r="C819" s="40" t="s">
        <v>7757</v>
      </c>
      <c r="D819" s="35" t="s">
        <v>7758</v>
      </c>
      <c r="E819" s="35" t="s">
        <v>7759</v>
      </c>
      <c r="F819" s="35"/>
      <c r="G819" s="35"/>
      <c r="H819" s="41" t="s">
        <v>546</v>
      </c>
      <c r="I819" s="41"/>
      <c r="J819" s="41" t="s">
        <v>492</v>
      </c>
      <c r="K819" s="35" t="s">
        <v>58</v>
      </c>
      <c r="L819" s="42" t="s">
        <v>59</v>
      </c>
      <c r="M819" s="42" t="s">
        <v>38</v>
      </c>
      <c r="N819" s="35" t="s">
        <v>6053</v>
      </c>
      <c r="O819" s="41" t="s">
        <v>1090</v>
      </c>
      <c r="P819" s="35" t="s">
        <v>62</v>
      </c>
      <c r="Q819" s="41" t="s">
        <v>5337</v>
      </c>
      <c r="R819" s="41"/>
      <c r="S819" s="43">
        <v>43137</v>
      </c>
      <c r="T819" s="43">
        <v>43171</v>
      </c>
      <c r="U819" s="44">
        <v>43192</v>
      </c>
      <c r="V819" s="45">
        <v>6624914</v>
      </c>
      <c r="W819" s="46" t="s">
        <v>7760</v>
      </c>
      <c r="X819" s="47" t="s">
        <v>7761</v>
      </c>
      <c r="Y819" s="47">
        <v>12172</v>
      </c>
      <c r="Z819" s="47"/>
      <c r="AA819" s="47"/>
      <c r="AB819" s="47"/>
      <c r="AC819" s="47"/>
      <c r="AD819" s="47" t="s">
        <v>46</v>
      </c>
      <c r="AE819" s="46" t="s">
        <v>7762</v>
      </c>
      <c r="AF819" s="46" t="s">
        <v>7763</v>
      </c>
      <c r="AG819" s="48"/>
      <c r="AH819" s="48">
        <v>43286</v>
      </c>
      <c r="AI819" s="49"/>
      <c r="AJ819" s="50">
        <v>43287</v>
      </c>
      <c r="AK819" s="50" t="s">
        <v>7520</v>
      </c>
      <c r="AL819" s="51">
        <v>43283</v>
      </c>
    </row>
    <row r="820" spans="1:38" x14ac:dyDescent="0.15">
      <c r="A820" s="35">
        <v>51615829</v>
      </c>
      <c r="B820" s="40" t="s">
        <v>7764</v>
      </c>
      <c r="C820" s="40" t="s">
        <v>7765</v>
      </c>
      <c r="D820" s="35" t="s">
        <v>7766</v>
      </c>
      <c r="E820" s="35" t="s">
        <v>513</v>
      </c>
      <c r="F820" s="35"/>
      <c r="G820" s="35"/>
      <c r="H820" s="41" t="s">
        <v>4328</v>
      </c>
      <c r="I820" s="41"/>
      <c r="J820" s="41" t="s">
        <v>2759</v>
      </c>
      <c r="K820" s="35" t="s">
        <v>284</v>
      </c>
      <c r="L820" s="42" t="s">
        <v>59</v>
      </c>
      <c r="M820" s="42" t="s">
        <v>38</v>
      </c>
      <c r="N820" s="35" t="s">
        <v>3110</v>
      </c>
      <c r="O820" s="41" t="s">
        <v>131</v>
      </c>
      <c r="P820" s="35" t="s">
        <v>62</v>
      </c>
      <c r="Q820" s="41" t="s">
        <v>5337</v>
      </c>
      <c r="R820" s="41"/>
      <c r="S820" s="43">
        <v>42539</v>
      </c>
      <c r="T820" s="43">
        <v>42576</v>
      </c>
      <c r="U820" s="44">
        <v>42597</v>
      </c>
      <c r="V820" s="45">
        <v>6624346</v>
      </c>
      <c r="W820" s="46" t="s">
        <v>7767</v>
      </c>
      <c r="X820" s="47" t="s">
        <v>7768</v>
      </c>
      <c r="Y820" s="47">
        <v>69403</v>
      </c>
      <c r="Z820" s="47"/>
      <c r="AA820" s="47"/>
      <c r="AB820" s="47"/>
      <c r="AC820" s="47"/>
      <c r="AD820" s="47" t="s">
        <v>4226</v>
      </c>
      <c r="AE820" s="46" t="s">
        <v>7769</v>
      </c>
      <c r="AF820" s="46" t="s">
        <v>7770</v>
      </c>
      <c r="AG820" s="48"/>
      <c r="AH820" s="48">
        <v>43296</v>
      </c>
      <c r="AI820" s="49"/>
      <c r="AJ820" s="50">
        <v>43297</v>
      </c>
      <c r="AK820" s="50" t="s">
        <v>7520</v>
      </c>
      <c r="AL820" s="51">
        <v>43297</v>
      </c>
    </row>
    <row r="821" spans="1:38" x14ac:dyDescent="0.15">
      <c r="A821" s="35">
        <v>51724158</v>
      </c>
      <c r="B821" s="40" t="s">
        <v>7771</v>
      </c>
      <c r="C821" s="40" t="s">
        <v>7772</v>
      </c>
      <c r="D821" s="35" t="s">
        <v>7773</v>
      </c>
      <c r="E821" s="35" t="s">
        <v>7774</v>
      </c>
      <c r="F821" s="35" t="s">
        <v>7775</v>
      </c>
      <c r="G821" s="35"/>
      <c r="H821" s="41" t="s">
        <v>107</v>
      </c>
      <c r="I821" s="41"/>
      <c r="J821" s="41" t="s">
        <v>111</v>
      </c>
      <c r="K821" s="35"/>
      <c r="L821" s="42" t="s">
        <v>5610</v>
      </c>
      <c r="M821" s="42" t="s">
        <v>4043</v>
      </c>
      <c r="N821" s="35" t="s">
        <v>3110</v>
      </c>
      <c r="O821" s="41" t="s">
        <v>437</v>
      </c>
      <c r="P821" s="35" t="s">
        <v>62</v>
      </c>
      <c r="Q821" s="41" t="s">
        <v>5337</v>
      </c>
      <c r="R821" s="41"/>
      <c r="S821" s="43">
        <v>43171</v>
      </c>
      <c r="T821" s="43">
        <v>43213</v>
      </c>
      <c r="U821" s="44">
        <v>43227</v>
      </c>
      <c r="V821" s="45">
        <v>6634551</v>
      </c>
      <c r="W821" s="46" t="s">
        <v>7776</v>
      </c>
      <c r="X821" s="47" t="s">
        <v>7777</v>
      </c>
      <c r="Y821" s="47"/>
      <c r="Z821" s="47"/>
      <c r="AA821" s="47"/>
      <c r="AB821" s="47"/>
      <c r="AC821" s="47"/>
      <c r="AD821" s="47"/>
      <c r="AE821" s="46" t="s">
        <v>7778</v>
      </c>
      <c r="AF821" s="46" t="s">
        <v>7779</v>
      </c>
      <c r="AG821" s="48"/>
      <c r="AH821" s="48">
        <v>43237</v>
      </c>
      <c r="AI821" s="49"/>
      <c r="AJ821" s="50">
        <v>43238</v>
      </c>
      <c r="AK821" s="50" t="s">
        <v>7164</v>
      </c>
      <c r="AL821" s="51">
        <v>43234</v>
      </c>
    </row>
    <row r="822" spans="1:38" x14ac:dyDescent="0.15">
      <c r="A822" s="35">
        <v>51716511</v>
      </c>
      <c r="B822" s="40" t="s">
        <v>7780</v>
      </c>
      <c r="C822" s="40" t="s">
        <v>7781</v>
      </c>
      <c r="D822" s="35" t="s">
        <v>7782</v>
      </c>
      <c r="E822" s="35" t="s">
        <v>7783</v>
      </c>
      <c r="F822" s="35"/>
      <c r="G822" s="35"/>
      <c r="H822" s="41" t="s">
        <v>2666</v>
      </c>
      <c r="I822" s="41"/>
      <c r="J822" s="41" t="s">
        <v>69</v>
      </c>
      <c r="K822" s="35" t="s">
        <v>58</v>
      </c>
      <c r="L822" s="42" t="s">
        <v>59</v>
      </c>
      <c r="M822" s="42" t="s">
        <v>6638</v>
      </c>
      <c r="N822" s="35" t="s">
        <v>334</v>
      </c>
      <c r="O822" s="41" t="s">
        <v>295</v>
      </c>
      <c r="P822" s="35" t="s">
        <v>72</v>
      </c>
      <c r="Q822" s="41" t="s">
        <v>5337</v>
      </c>
      <c r="R822" s="41"/>
      <c r="S822" s="43">
        <v>43139</v>
      </c>
      <c r="T822" s="43">
        <v>43171</v>
      </c>
      <c r="U822" s="44">
        <v>43185</v>
      </c>
      <c r="V822" s="45">
        <v>6624857</v>
      </c>
      <c r="W822" s="46" t="s">
        <v>7784</v>
      </c>
      <c r="X822" s="47" t="s">
        <v>7785</v>
      </c>
      <c r="Y822" s="47">
        <v>69436</v>
      </c>
      <c r="Z822" s="47"/>
      <c r="AA822" s="47"/>
      <c r="AB822" s="47"/>
      <c r="AC822" s="47"/>
      <c r="AD822" s="47" t="s">
        <v>46</v>
      </c>
      <c r="AE822" s="46" t="s">
        <v>7786</v>
      </c>
      <c r="AF822" s="46" t="s">
        <v>7787</v>
      </c>
      <c r="AG822" s="48"/>
      <c r="AH822" s="48">
        <v>43323</v>
      </c>
      <c r="AI822" s="49"/>
      <c r="AJ822" s="50">
        <v>43324</v>
      </c>
      <c r="AK822" s="50" t="s">
        <v>7788</v>
      </c>
      <c r="AL822" s="51">
        <v>43318</v>
      </c>
    </row>
    <row r="823" spans="1:38" x14ac:dyDescent="0.15">
      <c r="A823" s="35">
        <v>51724911</v>
      </c>
      <c r="B823" s="40" t="s">
        <v>7789</v>
      </c>
      <c r="C823" s="40" t="s">
        <v>7790</v>
      </c>
      <c r="D823" s="35" t="s">
        <v>4092</v>
      </c>
      <c r="E823" s="35" t="s">
        <v>7791</v>
      </c>
      <c r="F823" s="35"/>
      <c r="G823" s="35"/>
      <c r="H823" s="41" t="s">
        <v>7792</v>
      </c>
      <c r="I823" s="41"/>
      <c r="J823" s="41" t="s">
        <v>2893</v>
      </c>
      <c r="K823" s="35" t="s">
        <v>58</v>
      </c>
      <c r="L823" s="42" t="s">
        <v>59</v>
      </c>
      <c r="M823" s="42" t="s">
        <v>38</v>
      </c>
      <c r="N823" s="35" t="s">
        <v>5892</v>
      </c>
      <c r="O823" s="41" t="s">
        <v>344</v>
      </c>
      <c r="P823" s="35" t="s">
        <v>72</v>
      </c>
      <c r="Q823" s="41" t="s">
        <v>5337</v>
      </c>
      <c r="R823" s="41"/>
      <c r="S823" s="43">
        <v>43178</v>
      </c>
      <c r="T823" s="43">
        <v>43213</v>
      </c>
      <c r="U823" s="44">
        <v>43227</v>
      </c>
      <c r="V823" s="45">
        <v>6624109</v>
      </c>
      <c r="W823" s="46" t="s">
        <v>7793</v>
      </c>
      <c r="X823" s="47" t="s">
        <v>7794</v>
      </c>
      <c r="Y823" s="47">
        <v>48411</v>
      </c>
      <c r="Z823" s="47"/>
      <c r="AA823" s="47"/>
      <c r="AB823" s="47"/>
      <c r="AC823" s="47"/>
      <c r="AD823" s="47"/>
      <c r="AE823" s="46" t="s">
        <v>7795</v>
      </c>
      <c r="AF823" s="46" t="s">
        <v>7796</v>
      </c>
      <c r="AG823" s="48"/>
      <c r="AH823" s="48">
        <v>43299</v>
      </c>
      <c r="AI823" s="49"/>
      <c r="AJ823" s="50">
        <v>43300</v>
      </c>
      <c r="AK823" s="50" t="s">
        <v>7520</v>
      </c>
      <c r="AL823" s="51">
        <v>43297</v>
      </c>
    </row>
    <row r="824" spans="1:38" x14ac:dyDescent="0.15">
      <c r="A824" s="35">
        <v>51731971</v>
      </c>
      <c r="B824" s="40" t="s">
        <v>7797</v>
      </c>
      <c r="C824" s="40" t="s">
        <v>7798</v>
      </c>
      <c r="D824" s="35" t="s">
        <v>7799</v>
      </c>
      <c r="E824" s="35" t="s">
        <v>7800</v>
      </c>
      <c r="F824" s="35" t="s">
        <v>7801</v>
      </c>
      <c r="G824" s="35"/>
      <c r="H824" s="41" t="s">
        <v>1564</v>
      </c>
      <c r="I824" s="41"/>
      <c r="J824" s="41" t="s">
        <v>111</v>
      </c>
      <c r="K824" s="35"/>
      <c r="L824" s="42" t="s">
        <v>5610</v>
      </c>
      <c r="M824" s="42" t="s">
        <v>38</v>
      </c>
      <c r="N824" s="35" t="s">
        <v>496</v>
      </c>
      <c r="O824" s="41" t="s">
        <v>842</v>
      </c>
      <c r="P824" s="35"/>
      <c r="Q824" s="41"/>
      <c r="R824" s="41"/>
      <c r="S824" s="43">
        <v>43234</v>
      </c>
      <c r="T824" s="43">
        <v>43271</v>
      </c>
      <c r="U824" s="44"/>
      <c r="V824" s="45">
        <v>6634620</v>
      </c>
      <c r="W824" s="46" t="s">
        <v>7802</v>
      </c>
      <c r="X824" s="47"/>
      <c r="Y824" s="47"/>
      <c r="Z824" s="47"/>
      <c r="AA824" s="47"/>
      <c r="AB824" s="47"/>
      <c r="AC824" s="47"/>
      <c r="AD824" s="47"/>
      <c r="AE824" s="46"/>
      <c r="AF824" s="46" t="s">
        <v>7803</v>
      </c>
      <c r="AG824" s="48"/>
      <c r="AH824" s="48">
        <v>43299</v>
      </c>
      <c r="AI824" s="49"/>
      <c r="AJ824" s="50">
        <v>43300</v>
      </c>
      <c r="AK824" s="50" t="s">
        <v>7520</v>
      </c>
      <c r="AL824" s="51">
        <v>43297</v>
      </c>
    </row>
    <row r="825" spans="1:38" x14ac:dyDescent="0.15">
      <c r="A825" s="35">
        <v>51547579</v>
      </c>
      <c r="B825" s="40" t="s">
        <v>7804</v>
      </c>
      <c r="C825" s="40" t="s">
        <v>7805</v>
      </c>
      <c r="D825" s="35" t="s">
        <v>7806</v>
      </c>
      <c r="E825" s="35" t="s">
        <v>5365</v>
      </c>
      <c r="F825" s="35"/>
      <c r="G825" s="35"/>
      <c r="H825" s="41" t="s">
        <v>274</v>
      </c>
      <c r="I825" s="41"/>
      <c r="J825" s="41" t="s">
        <v>30</v>
      </c>
      <c r="K825" s="35" t="s">
        <v>275</v>
      </c>
      <c r="L825" s="42" t="s">
        <v>37</v>
      </c>
      <c r="M825" s="42" t="s">
        <v>38</v>
      </c>
      <c r="N825" s="35" t="s">
        <v>7807</v>
      </c>
      <c r="O825" s="41" t="s">
        <v>93</v>
      </c>
      <c r="P825" s="35" t="s">
        <v>62</v>
      </c>
      <c r="Q825" s="41" t="s">
        <v>5337</v>
      </c>
      <c r="R825" s="41"/>
      <c r="S825" s="43">
        <v>42051</v>
      </c>
      <c r="T825" s="43"/>
      <c r="U825" s="44">
        <v>42100</v>
      </c>
      <c r="V825" s="45">
        <v>6634018</v>
      </c>
      <c r="W825" s="46" t="s">
        <v>7808</v>
      </c>
      <c r="X825" s="47" t="s">
        <v>7809</v>
      </c>
      <c r="Y825" s="47">
        <v>69079</v>
      </c>
      <c r="Z825" s="47"/>
      <c r="AA825" s="47"/>
      <c r="AB825" s="47"/>
      <c r="AC825" s="47"/>
      <c r="AD825" s="47" t="s">
        <v>46</v>
      </c>
      <c r="AE825" s="46" t="s">
        <v>7810</v>
      </c>
      <c r="AF825" s="46" t="s">
        <v>7811</v>
      </c>
      <c r="AG825" s="48"/>
      <c r="AH825" s="48">
        <v>43279</v>
      </c>
      <c r="AI825" s="49"/>
      <c r="AJ825" s="50">
        <v>43280</v>
      </c>
      <c r="AK825" s="50" t="s">
        <v>7440</v>
      </c>
      <c r="AL825" s="51">
        <v>43276</v>
      </c>
    </row>
    <row r="826" spans="1:38" x14ac:dyDescent="0.15">
      <c r="A826" s="35">
        <v>51725468</v>
      </c>
      <c r="B826" s="40" t="s">
        <v>7812</v>
      </c>
      <c r="C826" s="40" t="s">
        <v>7813</v>
      </c>
      <c r="D826" s="35" t="s">
        <v>6498</v>
      </c>
      <c r="E826" s="35" t="s">
        <v>7814</v>
      </c>
      <c r="F826" s="35" t="s">
        <v>6351</v>
      </c>
      <c r="G826" s="35"/>
      <c r="H826" s="41" t="s">
        <v>5688</v>
      </c>
      <c r="I826" s="41"/>
      <c r="J826" s="41" t="s">
        <v>111</v>
      </c>
      <c r="K826" s="35" t="s">
        <v>58</v>
      </c>
      <c r="L826" s="42" t="s">
        <v>7452</v>
      </c>
      <c r="M826" s="42" t="s">
        <v>4043</v>
      </c>
      <c r="N826" s="35" t="s">
        <v>162</v>
      </c>
      <c r="O826" s="41" t="s">
        <v>640</v>
      </c>
      <c r="P826" s="35" t="s">
        <v>62</v>
      </c>
      <c r="Q826" s="41" t="s">
        <v>5337</v>
      </c>
      <c r="R826" s="41"/>
      <c r="S826" s="43">
        <v>43180</v>
      </c>
      <c r="T826" s="43">
        <v>43234</v>
      </c>
      <c r="U826" s="44">
        <v>43248</v>
      </c>
      <c r="V826" s="45">
        <v>6624142</v>
      </c>
      <c r="W826" s="46" t="s">
        <v>7815</v>
      </c>
      <c r="X826" s="47" t="s">
        <v>7816</v>
      </c>
      <c r="Y826" s="47">
        <v>48465</v>
      </c>
      <c r="Z826" s="47"/>
      <c r="AA826" s="47"/>
      <c r="AB826" s="47"/>
      <c r="AC826" s="47"/>
      <c r="AD826" s="47"/>
      <c r="AE826" s="46" t="s">
        <v>7817</v>
      </c>
      <c r="AF826" s="46" t="s">
        <v>7818</v>
      </c>
      <c r="AG826" s="48"/>
      <c r="AH826" s="48">
        <v>43283</v>
      </c>
      <c r="AI826" s="49"/>
      <c r="AJ826" s="50">
        <v>43284</v>
      </c>
      <c r="AK826" s="50" t="s">
        <v>7520</v>
      </c>
      <c r="AL826" s="51">
        <v>43283</v>
      </c>
    </row>
    <row r="827" spans="1:38" x14ac:dyDescent="0.15">
      <c r="A827" s="35">
        <v>51741224</v>
      </c>
      <c r="B827" s="40" t="s">
        <v>7819</v>
      </c>
      <c r="C827" s="40" t="s">
        <v>7820</v>
      </c>
      <c r="D827" s="35" t="s">
        <v>7821</v>
      </c>
      <c r="E827" s="35" t="s">
        <v>7822</v>
      </c>
      <c r="F827" s="35"/>
      <c r="G827" s="35"/>
      <c r="H827" s="41" t="s">
        <v>459</v>
      </c>
      <c r="I827" s="41"/>
      <c r="J827" s="41" t="s">
        <v>111</v>
      </c>
      <c r="K827" s="35"/>
      <c r="L827" s="42" t="s">
        <v>5610</v>
      </c>
      <c r="M827" s="42" t="s">
        <v>38</v>
      </c>
      <c r="N827" s="35" t="s">
        <v>151</v>
      </c>
      <c r="O827" s="41" t="s">
        <v>760</v>
      </c>
      <c r="P827" s="35"/>
      <c r="Q827" s="41"/>
      <c r="R827" s="41"/>
      <c r="S827" s="43"/>
      <c r="T827" s="43"/>
      <c r="U827" s="44"/>
      <c r="V827" s="45"/>
      <c r="W827" s="46"/>
      <c r="X827" s="47"/>
      <c r="Y827" s="47"/>
      <c r="Z827" s="47"/>
      <c r="AA827" s="47"/>
      <c r="AB827" s="47"/>
      <c r="AC827" s="47"/>
      <c r="AD827" s="47"/>
      <c r="AE827" s="46"/>
      <c r="AF827" s="46"/>
      <c r="AG827" s="48"/>
      <c r="AH827" s="48">
        <v>43300</v>
      </c>
      <c r="AI827" s="49"/>
      <c r="AJ827" s="50">
        <v>43301</v>
      </c>
      <c r="AK827" s="50" t="s">
        <v>7520</v>
      </c>
      <c r="AL827" s="51">
        <v>43297</v>
      </c>
    </row>
    <row r="828" spans="1:38" x14ac:dyDescent="0.15">
      <c r="A828" s="35">
        <v>51736805</v>
      </c>
      <c r="B828" s="40" t="s">
        <v>7823</v>
      </c>
      <c r="C828" s="40" t="s">
        <v>7824</v>
      </c>
      <c r="D828" s="35" t="s">
        <v>7825</v>
      </c>
      <c r="E828" s="35" t="s">
        <v>7826</v>
      </c>
      <c r="F828" s="35" t="s">
        <v>7827</v>
      </c>
      <c r="G828" s="35"/>
      <c r="H828" s="41" t="s">
        <v>294</v>
      </c>
      <c r="I828" s="41"/>
      <c r="J828" s="41" t="s">
        <v>111</v>
      </c>
      <c r="K828" s="35"/>
      <c r="L828" s="42" t="s">
        <v>5610</v>
      </c>
      <c r="M828" s="42" t="s">
        <v>38</v>
      </c>
      <c r="N828" s="35" t="s">
        <v>378</v>
      </c>
      <c r="O828" s="41" t="s">
        <v>704</v>
      </c>
      <c r="P828" s="35"/>
      <c r="Q828" s="41"/>
      <c r="R828" s="41"/>
      <c r="S828" s="43"/>
      <c r="T828" s="43"/>
      <c r="U828" s="44"/>
      <c r="V828" s="45">
        <v>6634709</v>
      </c>
      <c r="W828" s="46"/>
      <c r="X828" s="47"/>
      <c r="Y828" s="47"/>
      <c r="Z828" s="47"/>
      <c r="AA828" s="47"/>
      <c r="AB828" s="47"/>
      <c r="AC828" s="47"/>
      <c r="AD828" s="47"/>
      <c r="AE828" s="46"/>
      <c r="AF828" s="46" t="s">
        <v>7828</v>
      </c>
      <c r="AG828" s="48"/>
      <c r="AH828" s="48">
        <v>43300</v>
      </c>
      <c r="AI828" s="49"/>
      <c r="AJ828" s="50">
        <v>43301</v>
      </c>
      <c r="AK828" s="50" t="s">
        <v>7520</v>
      </c>
      <c r="AL828" s="51">
        <v>43297</v>
      </c>
    </row>
    <row r="829" spans="1:38" x14ac:dyDescent="0.15">
      <c r="A829" s="5">
        <v>51719967</v>
      </c>
      <c r="B829" s="6" t="s">
        <v>7829</v>
      </c>
      <c r="C829" s="6" t="s">
        <v>7830</v>
      </c>
      <c r="D829" s="6" t="s">
        <v>7831</v>
      </c>
      <c r="E829" s="6" t="s">
        <v>256</v>
      </c>
      <c r="F829" s="6"/>
      <c r="G829" s="6"/>
      <c r="H829" s="6" t="s">
        <v>2666</v>
      </c>
      <c r="I829" s="6"/>
      <c r="J829" s="6" t="s">
        <v>69</v>
      </c>
      <c r="K829" s="5" t="s">
        <v>58</v>
      </c>
      <c r="L829" s="7" t="s">
        <v>59</v>
      </c>
      <c r="M829" s="7" t="s">
        <v>38</v>
      </c>
      <c r="N829" s="8" t="s">
        <v>334</v>
      </c>
      <c r="O829" s="9" t="s">
        <v>188</v>
      </c>
      <c r="P829" s="8" t="s">
        <v>72</v>
      </c>
      <c r="Q829" s="9" t="s">
        <v>5337</v>
      </c>
      <c r="R829" s="9"/>
      <c r="S829" s="10">
        <v>43131</v>
      </c>
      <c r="T829" s="11">
        <v>43164</v>
      </c>
      <c r="U829" s="12">
        <v>43178</v>
      </c>
      <c r="V829" s="45">
        <v>6624813</v>
      </c>
      <c r="W829" s="19" t="s">
        <v>7832</v>
      </c>
      <c r="X829" s="15" t="s">
        <v>7833</v>
      </c>
      <c r="Y829" s="16">
        <v>69310</v>
      </c>
      <c r="Z829" s="16"/>
      <c r="AA829" s="16"/>
      <c r="AB829" s="16"/>
      <c r="AC829" s="16"/>
      <c r="AD829" s="16" t="s">
        <v>46</v>
      </c>
      <c r="AE829" s="20" t="s">
        <v>7834</v>
      </c>
      <c r="AF829" s="20" t="s">
        <v>7835</v>
      </c>
      <c r="AG829" s="54"/>
      <c r="AH829" s="55">
        <v>43304</v>
      </c>
      <c r="AI829" s="8"/>
      <c r="AJ829" s="50">
        <v>43305</v>
      </c>
      <c r="AK829" s="50" t="s">
        <v>7520</v>
      </c>
      <c r="AL829" s="51">
        <v>43304</v>
      </c>
    </row>
    <row r="830" spans="1:38" x14ac:dyDescent="0.15">
      <c r="A830" s="35">
        <v>51717298</v>
      </c>
      <c r="B830" s="40" t="s">
        <v>7836</v>
      </c>
      <c r="C830" s="40" t="s">
        <v>7837</v>
      </c>
      <c r="D830" s="35" t="s">
        <v>7838</v>
      </c>
      <c r="E830" s="35" t="s">
        <v>7839</v>
      </c>
      <c r="F830" s="35"/>
      <c r="G830" s="35"/>
      <c r="H830" s="41" t="s">
        <v>161</v>
      </c>
      <c r="I830" s="41"/>
      <c r="J830" s="41" t="s">
        <v>2893</v>
      </c>
      <c r="K830" s="35" t="s">
        <v>58</v>
      </c>
      <c r="L830" s="42" t="s">
        <v>59</v>
      </c>
      <c r="M830" s="42" t="s">
        <v>6638</v>
      </c>
      <c r="N830" s="35" t="s">
        <v>5892</v>
      </c>
      <c r="O830" s="41" t="s">
        <v>188</v>
      </c>
      <c r="P830" s="35" t="s">
        <v>72</v>
      </c>
      <c r="Q830" s="41" t="s">
        <v>5337</v>
      </c>
      <c r="R830" s="41"/>
      <c r="S830" s="43">
        <v>43118</v>
      </c>
      <c r="T830" s="43">
        <v>43157</v>
      </c>
      <c r="U830" s="44">
        <v>43171</v>
      </c>
      <c r="V830" s="45">
        <v>6624801</v>
      </c>
      <c r="W830" s="46" t="s">
        <v>7840</v>
      </c>
      <c r="X830" s="47" t="s">
        <v>7841</v>
      </c>
      <c r="Y830" s="47">
        <v>69108</v>
      </c>
      <c r="Z830" s="47"/>
      <c r="AA830" s="47"/>
      <c r="AB830" s="47"/>
      <c r="AC830" s="47"/>
      <c r="AD830" s="47" t="s">
        <v>46</v>
      </c>
      <c r="AE830" s="46" t="s">
        <v>7842</v>
      </c>
      <c r="AF830" s="46" t="s">
        <v>7843</v>
      </c>
      <c r="AG830" s="48"/>
      <c r="AH830" s="48">
        <v>43299</v>
      </c>
      <c r="AI830" s="49"/>
      <c r="AJ830" s="50">
        <v>43300</v>
      </c>
      <c r="AK830" s="50" t="s">
        <v>7520</v>
      </c>
      <c r="AL830" s="51">
        <v>43297</v>
      </c>
    </row>
    <row r="831" spans="1:38" x14ac:dyDescent="0.15">
      <c r="A831" s="35">
        <v>51722937</v>
      </c>
      <c r="B831" s="40" t="s">
        <v>7844</v>
      </c>
      <c r="C831" s="40" t="s">
        <v>7845</v>
      </c>
      <c r="D831" s="35" t="s">
        <v>7846</v>
      </c>
      <c r="E831" s="35" t="s">
        <v>4066</v>
      </c>
      <c r="F831" s="35"/>
      <c r="G831" s="35"/>
      <c r="H831" s="41" t="s">
        <v>2598</v>
      </c>
      <c r="I831" s="41"/>
      <c r="J831" s="41" t="s">
        <v>2893</v>
      </c>
      <c r="K831" s="35" t="s">
        <v>58</v>
      </c>
      <c r="L831" s="42" t="s">
        <v>59</v>
      </c>
      <c r="M831" s="42" t="s">
        <v>4043</v>
      </c>
      <c r="N831" s="35" t="s">
        <v>5892</v>
      </c>
      <c r="O831" s="41" t="s">
        <v>361</v>
      </c>
      <c r="P831" s="35" t="s">
        <v>72</v>
      </c>
      <c r="Q831" s="41" t="s">
        <v>5337</v>
      </c>
      <c r="R831" s="41"/>
      <c r="S831" s="43">
        <v>43159</v>
      </c>
      <c r="T831" s="43">
        <v>43199</v>
      </c>
      <c r="U831" s="44">
        <v>43213</v>
      </c>
      <c r="V831" s="45">
        <v>6624936</v>
      </c>
      <c r="W831" s="46" t="s">
        <v>7847</v>
      </c>
      <c r="X831" s="47" t="s">
        <v>7848</v>
      </c>
      <c r="Y831" s="47">
        <v>69487</v>
      </c>
      <c r="Z831" s="47"/>
      <c r="AA831" s="47"/>
      <c r="AB831" s="47"/>
      <c r="AC831" s="47"/>
      <c r="AD831" s="47" t="s">
        <v>46</v>
      </c>
      <c r="AE831" s="46" t="s">
        <v>7849</v>
      </c>
      <c r="AF831" s="46" t="s">
        <v>7850</v>
      </c>
      <c r="AG831" s="48">
        <v>43291</v>
      </c>
      <c r="AH831" s="48">
        <v>43290</v>
      </c>
      <c r="AI831" s="49"/>
      <c r="AJ831" s="50">
        <v>43291</v>
      </c>
      <c r="AK831" s="50" t="s">
        <v>7520</v>
      </c>
      <c r="AL831" s="51">
        <v>43290</v>
      </c>
    </row>
    <row r="832" spans="1:38" x14ac:dyDescent="0.15">
      <c r="A832" s="35">
        <v>51726363</v>
      </c>
      <c r="B832" s="40" t="s">
        <v>7851</v>
      </c>
      <c r="C832" s="40" t="s">
        <v>7852</v>
      </c>
      <c r="D832" s="35" t="s">
        <v>7853</v>
      </c>
      <c r="E832" s="35" t="s">
        <v>7854</v>
      </c>
      <c r="F832" s="35" t="s">
        <v>7855</v>
      </c>
      <c r="G832" s="35"/>
      <c r="H832" s="41" t="s">
        <v>7856</v>
      </c>
      <c r="I832" s="41"/>
      <c r="J832" s="41" t="s">
        <v>2759</v>
      </c>
      <c r="K832" s="35" t="s">
        <v>58</v>
      </c>
      <c r="L832" s="42" t="s">
        <v>59</v>
      </c>
      <c r="M832" s="42" t="s">
        <v>38</v>
      </c>
      <c r="N832" s="35" t="s">
        <v>3110</v>
      </c>
      <c r="O832" s="41" t="s">
        <v>585</v>
      </c>
      <c r="P832" s="35" t="s">
        <v>62</v>
      </c>
      <c r="Q832" s="41" t="s">
        <v>5337</v>
      </c>
      <c r="R832" s="41"/>
      <c r="S832" s="43">
        <v>43187</v>
      </c>
      <c r="T832" s="43">
        <v>43264</v>
      </c>
      <c r="U832" s="44">
        <v>43248</v>
      </c>
      <c r="V832" s="45">
        <v>6624003</v>
      </c>
      <c r="W832" s="46" t="s">
        <v>7857</v>
      </c>
      <c r="X832" s="47" t="s">
        <v>7858</v>
      </c>
      <c r="Y832" s="47">
        <v>48483</v>
      </c>
      <c r="Z832" s="47"/>
      <c r="AA832" s="47"/>
      <c r="AB832" s="47"/>
      <c r="AC832" s="47"/>
      <c r="AD832" s="47" t="s">
        <v>4226</v>
      </c>
      <c r="AE832" s="46" t="s">
        <v>7859</v>
      </c>
      <c r="AF832" s="46" t="s">
        <v>7860</v>
      </c>
      <c r="AG832" s="48"/>
      <c r="AH832" s="48">
        <v>43307</v>
      </c>
      <c r="AI832" s="49"/>
      <c r="AJ832" s="50">
        <v>43308</v>
      </c>
      <c r="AK832" s="50" t="s">
        <v>7520</v>
      </c>
      <c r="AL832" s="51">
        <v>43304</v>
      </c>
    </row>
    <row r="833" spans="1:38" x14ac:dyDescent="0.15">
      <c r="A833" s="35">
        <v>51681001</v>
      </c>
      <c r="B833" s="40" t="s">
        <v>7861</v>
      </c>
      <c r="C833" s="40" t="s">
        <v>7862</v>
      </c>
      <c r="D833" s="35" t="s">
        <v>7863</v>
      </c>
      <c r="E833" s="35" t="s">
        <v>1068</v>
      </c>
      <c r="F833" s="35"/>
      <c r="G833" s="35"/>
      <c r="H833" s="41" t="s">
        <v>3516</v>
      </c>
      <c r="I833" s="41"/>
      <c r="J833" s="41" t="s">
        <v>7039</v>
      </c>
      <c r="K833" s="35" t="s">
        <v>284</v>
      </c>
      <c r="L833" s="42" t="s">
        <v>59</v>
      </c>
      <c r="M833" s="42" t="s">
        <v>38</v>
      </c>
      <c r="N833" s="35" t="s">
        <v>60</v>
      </c>
      <c r="O833" s="41" t="s">
        <v>344</v>
      </c>
      <c r="P833" s="35" t="s">
        <v>62</v>
      </c>
      <c r="Q833" s="41" t="s">
        <v>5337</v>
      </c>
      <c r="R833" s="41"/>
      <c r="S833" s="43"/>
      <c r="T833" s="43">
        <v>42884</v>
      </c>
      <c r="U833" s="44">
        <v>42905</v>
      </c>
      <c r="V833" s="45">
        <v>6624442</v>
      </c>
      <c r="W833" s="46" t="s">
        <v>7864</v>
      </c>
      <c r="X833" s="47" t="s">
        <v>7865</v>
      </c>
      <c r="Y833" s="47">
        <v>69374</v>
      </c>
      <c r="Z833" s="47"/>
      <c r="AA833" s="47"/>
      <c r="AB833" s="47"/>
      <c r="AC833" s="47"/>
      <c r="AD833" s="47" t="s">
        <v>4226</v>
      </c>
      <c r="AE833" s="46" t="s">
        <v>7866</v>
      </c>
      <c r="AF833" s="46" t="s">
        <v>7867</v>
      </c>
      <c r="AG833" s="48"/>
      <c r="AH833" s="48">
        <v>43306</v>
      </c>
      <c r="AI833" s="49"/>
      <c r="AJ833" s="50">
        <v>43307</v>
      </c>
      <c r="AK833" s="50" t="s">
        <v>7520</v>
      </c>
      <c r="AL833" s="51">
        <v>43304</v>
      </c>
    </row>
    <row r="834" spans="1:38" x14ac:dyDescent="0.15">
      <c r="A834" s="35">
        <v>51725140</v>
      </c>
      <c r="B834" s="40" t="s">
        <v>7868</v>
      </c>
      <c r="C834" s="40" t="s">
        <v>7869</v>
      </c>
      <c r="D834" s="35" t="s">
        <v>7870</v>
      </c>
      <c r="E834" s="35" t="s">
        <v>7871</v>
      </c>
      <c r="F834" s="35"/>
      <c r="G834" s="35"/>
      <c r="H834" s="41" t="s">
        <v>161</v>
      </c>
      <c r="I834" s="41"/>
      <c r="J834" s="41" t="s">
        <v>2893</v>
      </c>
      <c r="K834" s="35" t="s">
        <v>58</v>
      </c>
      <c r="L834" s="42" t="s">
        <v>59</v>
      </c>
      <c r="M834" s="42" t="s">
        <v>38</v>
      </c>
      <c r="N834" s="35" t="s">
        <v>5667</v>
      </c>
      <c r="O834" s="41" t="s">
        <v>704</v>
      </c>
      <c r="P834" s="35" t="s">
        <v>62</v>
      </c>
      <c r="Q834" s="41" t="s">
        <v>5337</v>
      </c>
      <c r="R834" s="41"/>
      <c r="S834" s="43" t="s">
        <v>7006</v>
      </c>
      <c r="T834" s="43">
        <v>43220</v>
      </c>
      <c r="U834" s="44">
        <v>43234</v>
      </c>
      <c r="V834" s="45">
        <v>6624115</v>
      </c>
      <c r="W834" s="46" t="s">
        <v>7872</v>
      </c>
      <c r="X834" s="47" t="s">
        <v>7873</v>
      </c>
      <c r="Y834" s="47">
        <v>48441</v>
      </c>
      <c r="Z834" s="47"/>
      <c r="AA834" s="47"/>
      <c r="AB834" s="47"/>
      <c r="AC834" s="47"/>
      <c r="AD834" s="47"/>
      <c r="AE834" s="46" t="s">
        <v>7874</v>
      </c>
      <c r="AF834" s="46" t="s">
        <v>7875</v>
      </c>
      <c r="AG834" s="48"/>
      <c r="AH834" s="48">
        <v>43307</v>
      </c>
      <c r="AI834" s="49"/>
      <c r="AJ834" s="50">
        <v>43308</v>
      </c>
      <c r="AK834" s="50" t="s">
        <v>7520</v>
      </c>
      <c r="AL834" s="51">
        <v>43304</v>
      </c>
    </row>
    <row r="835" spans="1:38" x14ac:dyDescent="0.15">
      <c r="A835" s="35">
        <v>51732278</v>
      </c>
      <c r="B835" s="40" t="s">
        <v>7876</v>
      </c>
      <c r="C835" s="40" t="s">
        <v>7877</v>
      </c>
      <c r="D835" s="35" t="s">
        <v>7878</v>
      </c>
      <c r="E835" s="35" t="s">
        <v>7879</v>
      </c>
      <c r="F835" s="35" t="s">
        <v>7880</v>
      </c>
      <c r="G835" s="35"/>
      <c r="H835" s="41" t="s">
        <v>1564</v>
      </c>
      <c r="I835" s="41"/>
      <c r="J835" s="41" t="s">
        <v>111</v>
      </c>
      <c r="K835" s="35"/>
      <c r="L835" s="42" t="s">
        <v>5610</v>
      </c>
      <c r="M835" s="42" t="s">
        <v>38</v>
      </c>
      <c r="N835" s="35" t="s">
        <v>496</v>
      </c>
      <c r="O835" s="41" t="s">
        <v>842</v>
      </c>
      <c r="P835" s="35"/>
      <c r="Q835" s="41"/>
      <c r="R835" s="41"/>
      <c r="S835" s="43">
        <v>43234</v>
      </c>
      <c r="T835" s="43"/>
      <c r="U835" s="44"/>
      <c r="V835" s="45">
        <v>6634630</v>
      </c>
      <c r="W835" s="46"/>
      <c r="X835" s="47"/>
      <c r="Y835" s="47"/>
      <c r="Z835" s="47"/>
      <c r="AA835" s="47"/>
      <c r="AB835" s="47"/>
      <c r="AC835" s="47"/>
      <c r="AD835" s="47"/>
      <c r="AE835" s="46"/>
      <c r="AF835" s="46" t="s">
        <v>7881</v>
      </c>
      <c r="AG835" s="48"/>
      <c r="AH835" s="48">
        <v>43307</v>
      </c>
      <c r="AI835" s="49"/>
      <c r="AJ835" s="50">
        <v>43308</v>
      </c>
      <c r="AK835" s="50" t="s">
        <v>7520</v>
      </c>
      <c r="AL835" s="51">
        <v>43304</v>
      </c>
    </row>
    <row r="836" spans="1:38" x14ac:dyDescent="0.15">
      <c r="A836" s="35">
        <v>51719868</v>
      </c>
      <c r="B836" s="40" t="s">
        <v>7882</v>
      </c>
      <c r="C836" s="40" t="s">
        <v>7883</v>
      </c>
      <c r="D836" s="35" t="s">
        <v>7884</v>
      </c>
      <c r="E836" s="35" t="s">
        <v>7885</v>
      </c>
      <c r="F836" s="35"/>
      <c r="G836" s="35"/>
      <c r="H836" s="41" t="s">
        <v>6190</v>
      </c>
      <c r="I836" s="41"/>
      <c r="J836" s="41" t="s">
        <v>492</v>
      </c>
      <c r="K836" s="35" t="s">
        <v>58</v>
      </c>
      <c r="L836" s="42" t="s">
        <v>59</v>
      </c>
      <c r="M836" s="42" t="s">
        <v>6638</v>
      </c>
      <c r="N836" s="35" t="s">
        <v>496</v>
      </c>
      <c r="O836" s="41" t="s">
        <v>1090</v>
      </c>
      <c r="P836" s="35" t="s">
        <v>62</v>
      </c>
      <c r="Q836" s="41" t="s">
        <v>5337</v>
      </c>
      <c r="R836" s="41"/>
      <c r="S836" s="43">
        <v>43137</v>
      </c>
      <c r="T836" s="43">
        <v>43171</v>
      </c>
      <c r="U836" s="44">
        <v>43192</v>
      </c>
      <c r="V836" s="45">
        <v>6624907</v>
      </c>
      <c r="W836" s="46" t="s">
        <v>7886</v>
      </c>
      <c r="X836" s="47" t="s">
        <v>7887</v>
      </c>
      <c r="Y836" s="47">
        <v>12167</v>
      </c>
      <c r="Z836" s="47"/>
      <c r="AA836" s="47"/>
      <c r="AB836" s="47"/>
      <c r="AC836" s="47"/>
      <c r="AD836" s="47" t="s">
        <v>46</v>
      </c>
      <c r="AE836" s="46" t="s">
        <v>7888</v>
      </c>
      <c r="AF836" s="46" t="s">
        <v>7889</v>
      </c>
      <c r="AG836" s="48"/>
      <c r="AH836" s="48">
        <v>43315</v>
      </c>
      <c r="AI836" s="49"/>
      <c r="AJ836" s="50">
        <v>43318</v>
      </c>
      <c r="AK836" s="50" t="s">
        <v>7788</v>
      </c>
      <c r="AL836" s="51">
        <v>43318</v>
      </c>
    </row>
    <row r="837" spans="1:38" x14ac:dyDescent="0.15">
      <c r="A837" s="35">
        <v>51720919</v>
      </c>
      <c r="B837" s="40" t="s">
        <v>7890</v>
      </c>
      <c r="C837" s="40" t="s">
        <v>7891</v>
      </c>
      <c r="D837" s="35" t="s">
        <v>7892</v>
      </c>
      <c r="E837" s="35" t="s">
        <v>2734</v>
      </c>
      <c r="F837" s="35" t="s">
        <v>7893</v>
      </c>
      <c r="G837" s="35"/>
      <c r="H837" s="41" t="s">
        <v>2704</v>
      </c>
      <c r="I837" s="41"/>
      <c r="J837" s="41" t="s">
        <v>2673</v>
      </c>
      <c r="K837" s="35"/>
      <c r="L837" s="42" t="s">
        <v>59</v>
      </c>
      <c r="M837" s="42" t="s">
        <v>38</v>
      </c>
      <c r="N837" s="35" t="s">
        <v>151</v>
      </c>
      <c r="O837" s="41" t="s">
        <v>1197</v>
      </c>
      <c r="P837" s="35" t="s">
        <v>62</v>
      </c>
      <c r="Q837" s="41" t="s">
        <v>5337</v>
      </c>
      <c r="R837" s="41"/>
      <c r="S837" s="43">
        <v>43144</v>
      </c>
      <c r="T837" s="43">
        <v>43196</v>
      </c>
      <c r="U837" s="44">
        <v>43192</v>
      </c>
      <c r="V837" s="45">
        <v>6624829</v>
      </c>
      <c r="W837" s="46" t="s">
        <v>7894</v>
      </c>
      <c r="X837" s="47" t="s">
        <v>7895</v>
      </c>
      <c r="Y837" s="47">
        <v>69447</v>
      </c>
      <c r="Z837" s="47"/>
      <c r="AA837" s="47"/>
      <c r="AB837" s="47"/>
      <c r="AC837" s="47"/>
      <c r="AD837" s="47" t="s">
        <v>46</v>
      </c>
      <c r="AE837" s="46" t="s">
        <v>7896</v>
      </c>
      <c r="AF837" s="46" t="s">
        <v>7897</v>
      </c>
      <c r="AG837" s="48"/>
      <c r="AH837" s="48">
        <v>43313</v>
      </c>
      <c r="AI837" s="49"/>
      <c r="AJ837" s="50">
        <v>43314</v>
      </c>
      <c r="AK837" s="50" t="s">
        <v>7788</v>
      </c>
      <c r="AL837" s="51">
        <v>43311</v>
      </c>
    </row>
    <row r="838" spans="1:38" x14ac:dyDescent="0.15">
      <c r="A838" s="35">
        <v>51725136</v>
      </c>
      <c r="B838" s="40" t="s">
        <v>7898</v>
      </c>
      <c r="C838" s="40" t="s">
        <v>7899</v>
      </c>
      <c r="D838" s="35" t="s">
        <v>7900</v>
      </c>
      <c r="E838" s="35" t="s">
        <v>7901</v>
      </c>
      <c r="F838" s="35"/>
      <c r="G838" s="35"/>
      <c r="H838" s="41" t="s">
        <v>1066</v>
      </c>
      <c r="I838" s="41"/>
      <c r="J838" s="41" t="s">
        <v>2893</v>
      </c>
      <c r="K838" s="35" t="s">
        <v>58</v>
      </c>
      <c r="L838" s="42" t="s">
        <v>59</v>
      </c>
      <c r="M838" s="42" t="s">
        <v>38</v>
      </c>
      <c r="N838" s="35" t="s">
        <v>5667</v>
      </c>
      <c r="O838" s="41" t="s">
        <v>704</v>
      </c>
      <c r="P838" s="35" t="s">
        <v>62</v>
      </c>
      <c r="Q838" s="41" t="s">
        <v>5337</v>
      </c>
      <c r="R838" s="41"/>
      <c r="S838" s="43">
        <v>43178</v>
      </c>
      <c r="T838" s="43">
        <v>43220</v>
      </c>
      <c r="U838" s="44">
        <v>43234</v>
      </c>
      <c r="V838" s="45">
        <v>6624121</v>
      </c>
      <c r="W838" s="46" t="s">
        <v>7902</v>
      </c>
      <c r="X838" s="47" t="s">
        <v>7903</v>
      </c>
      <c r="Y838" s="47">
        <v>48446</v>
      </c>
      <c r="Z838" s="47"/>
      <c r="AA838" s="47"/>
      <c r="AB838" s="47"/>
      <c r="AC838" s="47"/>
      <c r="AD838" s="47"/>
      <c r="AE838" s="46" t="s">
        <v>7904</v>
      </c>
      <c r="AF838" s="46" t="s">
        <v>7905</v>
      </c>
      <c r="AG838" s="48"/>
      <c r="AH838" s="48">
        <v>43307</v>
      </c>
      <c r="AI838" s="49"/>
      <c r="AJ838" s="50">
        <v>43308</v>
      </c>
      <c r="AK838" s="50" t="s">
        <v>7520</v>
      </c>
      <c r="AL838" s="51">
        <v>43304</v>
      </c>
    </row>
    <row r="839" spans="1:38" x14ac:dyDescent="0.15">
      <c r="A839" s="35">
        <v>51730058</v>
      </c>
      <c r="B839" s="40" t="s">
        <v>7906</v>
      </c>
      <c r="C839" s="40" t="s">
        <v>7907</v>
      </c>
      <c r="D839" s="35" t="s">
        <v>3686</v>
      </c>
      <c r="E839" s="35" t="s">
        <v>7908</v>
      </c>
      <c r="F839" s="35"/>
      <c r="G839" s="35"/>
      <c r="H839" s="41" t="s">
        <v>2814</v>
      </c>
      <c r="I839" s="41"/>
      <c r="J839" s="41" t="s">
        <v>492</v>
      </c>
      <c r="K839" s="35" t="s">
        <v>284</v>
      </c>
      <c r="L839" s="42" t="s">
        <v>59</v>
      </c>
      <c r="M839" s="42" t="s">
        <v>4043</v>
      </c>
      <c r="N839" s="35" t="s">
        <v>496</v>
      </c>
      <c r="O839" s="41" t="s">
        <v>7909</v>
      </c>
      <c r="P839" s="35"/>
      <c r="Q839" s="41"/>
      <c r="R839" s="41"/>
      <c r="S839" s="43">
        <v>43216</v>
      </c>
      <c r="T839" s="43">
        <v>43255</v>
      </c>
      <c r="U839" s="44">
        <v>43276</v>
      </c>
      <c r="V839" s="45">
        <v>6634660</v>
      </c>
      <c r="W839" s="46" t="s">
        <v>7910</v>
      </c>
      <c r="X839" s="47" t="s">
        <v>7911</v>
      </c>
      <c r="Y839" s="47">
        <v>12027</v>
      </c>
      <c r="Z839" s="47"/>
      <c r="AA839" s="47"/>
      <c r="AB839" s="47"/>
      <c r="AC839" s="47"/>
      <c r="AD839" s="47"/>
      <c r="AE839" s="46" t="s">
        <v>7912</v>
      </c>
      <c r="AF839" s="46" t="s">
        <v>7913</v>
      </c>
      <c r="AG839" s="48">
        <v>43301</v>
      </c>
      <c r="AH839" s="48">
        <v>43313</v>
      </c>
      <c r="AI839" s="49"/>
      <c r="AJ839" s="50">
        <v>43314</v>
      </c>
      <c r="AK839" s="50" t="s">
        <v>7788</v>
      </c>
      <c r="AL839" s="51">
        <v>43311</v>
      </c>
    </row>
    <row r="840" spans="1:38" x14ac:dyDescent="0.15">
      <c r="A840" s="35">
        <v>51731451</v>
      </c>
      <c r="B840" s="40" t="s">
        <v>7914</v>
      </c>
      <c r="C840" s="40" t="s">
        <v>7915</v>
      </c>
      <c r="D840" s="35" t="s">
        <v>7916</v>
      </c>
      <c r="E840" s="35" t="s">
        <v>7917</v>
      </c>
      <c r="F840" s="35" t="s">
        <v>7918</v>
      </c>
      <c r="G840" s="35"/>
      <c r="H840" s="41" t="s">
        <v>107</v>
      </c>
      <c r="I840" s="41"/>
      <c r="J840" s="41" t="s">
        <v>111</v>
      </c>
      <c r="K840" s="35"/>
      <c r="L840" s="42" t="s">
        <v>2745</v>
      </c>
      <c r="M840" s="42" t="s">
        <v>4043</v>
      </c>
      <c r="N840" s="35" t="s">
        <v>162</v>
      </c>
      <c r="O840" s="41" t="s">
        <v>295</v>
      </c>
      <c r="P840" s="35"/>
      <c r="Q840" s="41"/>
      <c r="R840" s="41"/>
      <c r="S840" s="43">
        <v>43227</v>
      </c>
      <c r="T840" s="43">
        <v>43276</v>
      </c>
      <c r="U840" s="44"/>
      <c r="V840" s="45">
        <v>6634668</v>
      </c>
      <c r="W840" s="46"/>
      <c r="X840" s="47"/>
      <c r="Y840" s="47">
        <v>48553</v>
      </c>
      <c r="Z840" s="47"/>
      <c r="AA840" s="47"/>
      <c r="AB840" s="47"/>
      <c r="AC840" s="47"/>
      <c r="AD840" s="47"/>
      <c r="AE840" s="46"/>
      <c r="AF840" s="46" t="s">
        <v>7919</v>
      </c>
      <c r="AG840" s="48"/>
      <c r="AH840" s="48">
        <v>43313</v>
      </c>
      <c r="AI840" s="49"/>
      <c r="AJ840" s="50">
        <v>43314</v>
      </c>
      <c r="AK840" s="50" t="s">
        <v>7788</v>
      </c>
      <c r="AL840" s="51">
        <v>43311</v>
      </c>
    </row>
    <row r="841" spans="1:38" x14ac:dyDescent="0.15">
      <c r="A841" s="35">
        <v>51732946</v>
      </c>
      <c r="B841" s="40" t="s">
        <v>7920</v>
      </c>
      <c r="C841" s="40" t="s">
        <v>7921</v>
      </c>
      <c r="D841" s="35" t="s">
        <v>7922</v>
      </c>
      <c r="E841" s="35" t="s">
        <v>3091</v>
      </c>
      <c r="F841" s="35" t="s">
        <v>7923</v>
      </c>
      <c r="G841" s="35"/>
      <c r="H841" s="41" t="s">
        <v>5661</v>
      </c>
      <c r="I841" s="41"/>
      <c r="J841" s="41" t="s">
        <v>111</v>
      </c>
      <c r="K841" s="35"/>
      <c r="L841" s="42" t="s">
        <v>2745</v>
      </c>
      <c r="M841" s="42" t="s">
        <v>38</v>
      </c>
      <c r="N841" s="35" t="s">
        <v>162</v>
      </c>
      <c r="O841" s="41" t="s">
        <v>326</v>
      </c>
      <c r="P841" s="35"/>
      <c r="Q841" s="41"/>
      <c r="R841" s="41"/>
      <c r="S841" s="43"/>
      <c r="T841" s="43">
        <v>43283</v>
      </c>
      <c r="U841" s="44"/>
      <c r="V841" s="45">
        <v>6634681</v>
      </c>
      <c r="W841" s="46"/>
      <c r="X841" s="47"/>
      <c r="Y841" s="47">
        <v>48523</v>
      </c>
      <c r="Z841" s="47"/>
      <c r="AA841" s="47"/>
      <c r="AB841" s="47"/>
      <c r="AC841" s="47"/>
      <c r="AD841" s="47"/>
      <c r="AE841" s="46"/>
      <c r="AF841" s="46" t="s">
        <v>7924</v>
      </c>
      <c r="AG841" s="48"/>
      <c r="AH841" s="48">
        <v>43313</v>
      </c>
      <c r="AI841" s="49"/>
      <c r="AJ841" s="50">
        <v>43314</v>
      </c>
      <c r="AK841" s="50" t="s">
        <v>7788</v>
      </c>
      <c r="AL841" s="51">
        <v>43311</v>
      </c>
    </row>
    <row r="842" spans="1:38" x14ac:dyDescent="0.15">
      <c r="A842" s="35">
        <v>51699654</v>
      </c>
      <c r="B842" s="40" t="s">
        <v>7925</v>
      </c>
      <c r="C842" s="40" t="s">
        <v>7926</v>
      </c>
      <c r="D842" s="35" t="s">
        <v>7927</v>
      </c>
      <c r="E842" s="35" t="s">
        <v>7928</v>
      </c>
      <c r="F842" s="35" t="s">
        <v>7929</v>
      </c>
      <c r="G842" s="35"/>
      <c r="H842" s="41" t="s">
        <v>248</v>
      </c>
      <c r="I842" s="41"/>
      <c r="J842" s="41" t="s">
        <v>2759</v>
      </c>
      <c r="K842" s="35" t="s">
        <v>58</v>
      </c>
      <c r="L842" s="42" t="s">
        <v>59</v>
      </c>
      <c r="M842" s="42" t="s">
        <v>38</v>
      </c>
      <c r="N842" s="35" t="s">
        <v>3110</v>
      </c>
      <c r="O842" s="41" t="s">
        <v>315</v>
      </c>
      <c r="P842" s="35" t="s">
        <v>72</v>
      </c>
      <c r="Q842" s="41" t="s">
        <v>5337</v>
      </c>
      <c r="R842" s="41"/>
      <c r="S842" s="43">
        <v>42972</v>
      </c>
      <c r="T842" s="43">
        <v>43017</v>
      </c>
      <c r="U842" s="44">
        <v>43031</v>
      </c>
      <c r="V842" s="45">
        <v>6624633</v>
      </c>
      <c r="W842" s="46" t="s">
        <v>7930</v>
      </c>
      <c r="X842" s="47" t="s">
        <v>7931</v>
      </c>
      <c r="Y842" s="47">
        <v>69389</v>
      </c>
      <c r="Z842" s="47"/>
      <c r="AA842" s="47"/>
      <c r="AB842" s="47"/>
      <c r="AC842" s="47"/>
      <c r="AD842" s="47" t="s">
        <v>4226</v>
      </c>
      <c r="AE842" s="46" t="s">
        <v>7932</v>
      </c>
      <c r="AF842" s="46" t="s">
        <v>7933</v>
      </c>
      <c r="AG842" s="48"/>
      <c r="AH842" s="48">
        <v>43315</v>
      </c>
      <c r="AI842" s="49"/>
      <c r="AJ842" s="50">
        <v>43318</v>
      </c>
      <c r="AK842" s="50" t="s">
        <v>7788</v>
      </c>
      <c r="AL842" s="51">
        <v>43318</v>
      </c>
    </row>
    <row r="843" spans="1:38" x14ac:dyDescent="0.15">
      <c r="A843" s="35">
        <v>51637914</v>
      </c>
      <c r="B843" s="40" t="s">
        <v>7934</v>
      </c>
      <c r="C843" s="40" t="s">
        <v>7935</v>
      </c>
      <c r="D843" s="35" t="s">
        <v>6330</v>
      </c>
      <c r="E843" s="35" t="s">
        <v>7936</v>
      </c>
      <c r="F843" s="35" t="s">
        <v>7937</v>
      </c>
      <c r="G843" s="35"/>
      <c r="H843" s="41" t="s">
        <v>3383</v>
      </c>
      <c r="I843" s="41"/>
      <c r="J843" s="41" t="s">
        <v>2673</v>
      </c>
      <c r="K843" s="35" t="s">
        <v>284</v>
      </c>
      <c r="L843" s="42" t="s">
        <v>59</v>
      </c>
      <c r="M843" s="42" t="s">
        <v>721</v>
      </c>
      <c r="N843" s="35" t="s">
        <v>151</v>
      </c>
      <c r="O843" s="41" t="s">
        <v>585</v>
      </c>
      <c r="P843" s="35" t="s">
        <v>62</v>
      </c>
      <c r="Q843" s="41" t="s">
        <v>5337</v>
      </c>
      <c r="R843" s="41"/>
      <c r="S843" s="43">
        <v>42664</v>
      </c>
      <c r="T843" s="43">
        <v>42702</v>
      </c>
      <c r="U843" s="44">
        <v>42723</v>
      </c>
      <c r="V843" s="45">
        <v>6624378</v>
      </c>
      <c r="W843" s="46" t="s">
        <v>7938</v>
      </c>
      <c r="X843" s="47" t="s">
        <v>7939</v>
      </c>
      <c r="Y843" s="47">
        <v>69106</v>
      </c>
      <c r="Z843" s="47"/>
      <c r="AA843" s="47"/>
      <c r="AB843" s="47"/>
      <c r="AC843" s="47"/>
      <c r="AD843" s="47" t="s">
        <v>46</v>
      </c>
      <c r="AE843" s="46" t="s">
        <v>7940</v>
      </c>
      <c r="AF843" s="46" t="s">
        <v>7941</v>
      </c>
      <c r="AG843" s="48"/>
      <c r="AH843" s="48">
        <v>43314</v>
      </c>
      <c r="AI843" s="49"/>
      <c r="AJ843" s="50">
        <v>43315</v>
      </c>
      <c r="AK843" s="50" t="s">
        <v>7788</v>
      </c>
      <c r="AL843" s="51">
        <v>43311</v>
      </c>
    </row>
    <row r="844" spans="1:38" x14ac:dyDescent="0.15">
      <c r="A844" s="8">
        <v>2</v>
      </c>
      <c r="B844" s="29" t="s">
        <v>7942</v>
      </c>
      <c r="C844" s="29" t="s">
        <v>7943</v>
      </c>
      <c r="D844" s="8" t="s">
        <v>2108</v>
      </c>
      <c r="E844" s="8" t="s">
        <v>7944</v>
      </c>
      <c r="F844" s="8" t="s">
        <v>2639</v>
      </c>
      <c r="G844" s="8"/>
      <c r="H844" s="9" t="s">
        <v>5688</v>
      </c>
      <c r="I844" s="9"/>
      <c r="J844" s="9" t="s">
        <v>111</v>
      </c>
      <c r="K844" s="8"/>
      <c r="L844" s="7" t="s">
        <v>5610</v>
      </c>
      <c r="M844" s="7" t="s">
        <v>38</v>
      </c>
      <c r="N844" s="8" t="s">
        <v>496</v>
      </c>
      <c r="O844" s="9" t="s">
        <v>1975</v>
      </c>
      <c r="P844" s="35"/>
      <c r="Q844" s="9"/>
      <c r="R844" s="9"/>
      <c r="S844" s="10"/>
      <c r="T844" s="43"/>
      <c r="U844" s="12"/>
      <c r="V844" s="30"/>
      <c r="W844" s="20"/>
      <c r="X844" s="16"/>
      <c r="Y844" s="47"/>
      <c r="Z844" s="47"/>
      <c r="AA844" s="47"/>
      <c r="AB844" s="47"/>
      <c r="AC844" s="47"/>
      <c r="AD844" s="47"/>
      <c r="AE844" s="20"/>
      <c r="AF844" s="20"/>
      <c r="AG844" s="31"/>
      <c r="AH844" s="31"/>
      <c r="AI844" s="32" t="s">
        <v>7945</v>
      </c>
      <c r="AJ844" s="33"/>
      <c r="AK844" s="33" t="s">
        <v>579</v>
      </c>
      <c r="AL844" s="34" t="s">
        <v>579</v>
      </c>
    </row>
    <row r="845" spans="1:38" x14ac:dyDescent="0.15">
      <c r="A845" s="35">
        <v>3</v>
      </c>
      <c r="B845" s="40" t="s">
        <v>7946</v>
      </c>
      <c r="C845" s="40" t="s">
        <v>7947</v>
      </c>
      <c r="D845" s="35" t="s">
        <v>7948</v>
      </c>
      <c r="E845" s="35" t="s">
        <v>7949</v>
      </c>
      <c r="F845" s="35" t="s">
        <v>7630</v>
      </c>
      <c r="G845" s="35"/>
      <c r="H845" s="41" t="s">
        <v>5688</v>
      </c>
      <c r="I845" s="41"/>
      <c r="J845" s="41" t="s">
        <v>111</v>
      </c>
      <c r="K845" s="35"/>
      <c r="L845" s="42" t="s">
        <v>5610</v>
      </c>
      <c r="M845" s="42" t="s">
        <v>38</v>
      </c>
      <c r="N845" s="35" t="s">
        <v>496</v>
      </c>
      <c r="O845" s="41" t="s">
        <v>1975</v>
      </c>
      <c r="P845" s="35"/>
      <c r="Q845" s="41"/>
      <c r="R845" s="41"/>
      <c r="S845" s="43"/>
      <c r="T845" s="56"/>
      <c r="U845" s="44"/>
      <c r="V845" s="45"/>
      <c r="W845" s="46"/>
      <c r="X845" s="47"/>
      <c r="Y845" s="53"/>
      <c r="Z845" s="53"/>
      <c r="AA845" s="53"/>
      <c r="AB845" s="53"/>
      <c r="AC845" s="53"/>
      <c r="AD845" s="47"/>
      <c r="AE845" s="46"/>
      <c r="AF845" s="46"/>
      <c r="AG845" s="48"/>
      <c r="AH845" s="48"/>
      <c r="AI845" s="49" t="s">
        <v>7945</v>
      </c>
      <c r="AJ845" s="50"/>
      <c r="AK845" s="50" t="s">
        <v>579</v>
      </c>
      <c r="AL845" s="51" t="s">
        <v>579</v>
      </c>
    </row>
    <row r="846" spans="1:38" x14ac:dyDescent="0.15">
      <c r="A846" s="35">
        <v>51724906</v>
      </c>
      <c r="B846" s="40" t="s">
        <v>7950</v>
      </c>
      <c r="C846" s="40" t="s">
        <v>7951</v>
      </c>
      <c r="D846" s="35" t="s">
        <v>1121</v>
      </c>
      <c r="E846" s="35" t="s">
        <v>7952</v>
      </c>
      <c r="F846" s="35"/>
      <c r="G846" s="35">
        <v>51580863</v>
      </c>
      <c r="H846" s="41" t="s">
        <v>7792</v>
      </c>
      <c r="I846" s="41">
        <v>51558114</v>
      </c>
      <c r="J846" s="41" t="s">
        <v>2893</v>
      </c>
      <c r="K846" s="35" t="s">
        <v>58</v>
      </c>
      <c r="L846" s="42" t="s">
        <v>2745</v>
      </c>
      <c r="M846" s="42" t="s">
        <v>38</v>
      </c>
      <c r="N846" s="35" t="s">
        <v>5892</v>
      </c>
      <c r="O846" s="41" t="s">
        <v>344</v>
      </c>
      <c r="P846" s="35" t="s">
        <v>72</v>
      </c>
      <c r="Q846" s="41" t="s">
        <v>5337</v>
      </c>
      <c r="R846" s="41"/>
      <c r="S846" s="43">
        <v>43178</v>
      </c>
      <c r="T846" s="43">
        <v>43222</v>
      </c>
      <c r="U846" s="44"/>
      <c r="V846" s="45">
        <v>6624103</v>
      </c>
      <c r="W846" s="46" t="s">
        <v>7953</v>
      </c>
      <c r="X846" s="47" t="s">
        <v>7954</v>
      </c>
      <c r="Y846" s="47">
        <v>48406</v>
      </c>
      <c r="Z846" s="47"/>
      <c r="AA846" s="47"/>
      <c r="AB846" s="47"/>
      <c r="AC846" s="47"/>
      <c r="AD846" s="47"/>
      <c r="AE846" s="46" t="s">
        <v>7955</v>
      </c>
      <c r="AF846" s="46" t="s">
        <v>7956</v>
      </c>
      <c r="AG846" s="48"/>
      <c r="AH846" s="48">
        <v>43309</v>
      </c>
      <c r="AI846" s="49"/>
      <c r="AJ846" s="50">
        <v>43310</v>
      </c>
      <c r="AK846" s="50" t="s">
        <v>7520</v>
      </c>
      <c r="AL846" s="51">
        <v>43304</v>
      </c>
    </row>
    <row r="847" spans="1:38" x14ac:dyDescent="0.15">
      <c r="A847" s="35">
        <v>51726927</v>
      </c>
      <c r="B847" s="40" t="s">
        <v>7957</v>
      </c>
      <c r="C847" s="40" t="s">
        <v>7958</v>
      </c>
      <c r="D847" s="35" t="s">
        <v>2049</v>
      </c>
      <c r="E847" s="35" t="s">
        <v>7959</v>
      </c>
      <c r="F847" s="35" t="s">
        <v>7960</v>
      </c>
      <c r="G847" s="35">
        <v>51732397</v>
      </c>
      <c r="H847" s="41" t="s">
        <v>7856</v>
      </c>
      <c r="I847" s="41">
        <v>51564376</v>
      </c>
      <c r="J847" s="41" t="s">
        <v>2759</v>
      </c>
      <c r="K847" s="35" t="s">
        <v>58</v>
      </c>
      <c r="L847" s="42" t="s">
        <v>59</v>
      </c>
      <c r="M847" s="42" t="s">
        <v>38</v>
      </c>
      <c r="N847" s="35" t="s">
        <v>3110</v>
      </c>
      <c r="O847" s="41" t="s">
        <v>585</v>
      </c>
      <c r="P847" s="35" t="s">
        <v>62</v>
      </c>
      <c r="Q847" s="41" t="s">
        <v>5337</v>
      </c>
      <c r="R847" s="41"/>
      <c r="S847" s="43">
        <v>43187</v>
      </c>
      <c r="T847" s="43">
        <v>43234</v>
      </c>
      <c r="U847" s="44">
        <v>43248</v>
      </c>
      <c r="V847" s="45">
        <v>6624008</v>
      </c>
      <c r="W847" s="46" t="s">
        <v>7961</v>
      </c>
      <c r="X847" s="47" t="s">
        <v>7962</v>
      </c>
      <c r="Y847" s="47">
        <v>48488</v>
      </c>
      <c r="Z847" s="47"/>
      <c r="AA847" s="47"/>
      <c r="AB847" s="47"/>
      <c r="AC847" s="47"/>
      <c r="AD847" s="47" t="s">
        <v>4226</v>
      </c>
      <c r="AE847" s="46" t="s">
        <v>7963</v>
      </c>
      <c r="AF847" s="46" t="s">
        <v>7964</v>
      </c>
      <c r="AG847" s="48"/>
      <c r="AH847" s="48">
        <v>43320</v>
      </c>
      <c r="AI847" s="49"/>
      <c r="AJ847" s="50">
        <v>43321</v>
      </c>
      <c r="AK847" s="50" t="s">
        <v>7788</v>
      </c>
      <c r="AL847" s="51">
        <v>43318</v>
      </c>
    </row>
    <row r="848" spans="1:38" x14ac:dyDescent="0.15">
      <c r="A848" s="35">
        <v>51609645</v>
      </c>
      <c r="B848" s="40" t="s">
        <v>7965</v>
      </c>
      <c r="C848" s="40" t="s">
        <v>7966</v>
      </c>
      <c r="D848" s="35" t="s">
        <v>7967</v>
      </c>
      <c r="E848" s="35" t="s">
        <v>7968</v>
      </c>
      <c r="F848" s="35"/>
      <c r="G848" s="35">
        <v>51557313</v>
      </c>
      <c r="H848" s="41" t="s">
        <v>5859</v>
      </c>
      <c r="I848" s="41">
        <v>51564380</v>
      </c>
      <c r="J848" s="41" t="s">
        <v>2673</v>
      </c>
      <c r="K848" s="35" t="s">
        <v>284</v>
      </c>
      <c r="L848" s="42" t="s">
        <v>59</v>
      </c>
      <c r="M848" s="42" t="s">
        <v>4043</v>
      </c>
      <c r="N848" s="35" t="s">
        <v>5162</v>
      </c>
      <c r="O848" s="41" t="s">
        <v>585</v>
      </c>
      <c r="P848" s="35" t="s">
        <v>62</v>
      </c>
      <c r="Q848" s="41" t="s">
        <v>5337</v>
      </c>
      <c r="R848" s="41"/>
      <c r="S848" s="43">
        <v>42518</v>
      </c>
      <c r="T848" s="43">
        <v>42737</v>
      </c>
      <c r="U848" s="44">
        <v>42786</v>
      </c>
      <c r="V848" s="45">
        <v>6634131</v>
      </c>
      <c r="W848" s="46" t="s">
        <v>7969</v>
      </c>
      <c r="X848" s="47" t="s">
        <v>7970</v>
      </c>
      <c r="Y848" s="47">
        <v>12262</v>
      </c>
      <c r="Z848" s="47"/>
      <c r="AA848" s="47"/>
      <c r="AB848" s="47"/>
      <c r="AC848" s="47"/>
      <c r="AD848" s="47" t="s">
        <v>46</v>
      </c>
      <c r="AE848" s="46" t="s">
        <v>7971</v>
      </c>
      <c r="AF848" s="46" t="s">
        <v>7972</v>
      </c>
      <c r="AG848" s="48"/>
      <c r="AH848" s="48">
        <v>43321</v>
      </c>
      <c r="AI848" s="49" t="s">
        <v>4897</v>
      </c>
      <c r="AJ848" s="50">
        <v>43322</v>
      </c>
      <c r="AK848" s="50" t="s">
        <v>7788</v>
      </c>
      <c r="AL848" s="51">
        <v>43318</v>
      </c>
    </row>
    <row r="849" spans="1:38" x14ac:dyDescent="0.15">
      <c r="A849" s="35">
        <v>51741215</v>
      </c>
      <c r="B849" s="40" t="s">
        <v>7973</v>
      </c>
      <c r="C849" s="40" t="s">
        <v>7974</v>
      </c>
      <c r="D849" s="35" t="s">
        <v>7975</v>
      </c>
      <c r="E849" s="35" t="s">
        <v>7976</v>
      </c>
      <c r="F849" s="35"/>
      <c r="G849" s="35">
        <v>51710500</v>
      </c>
      <c r="H849" s="41" t="s">
        <v>111</v>
      </c>
      <c r="I849" s="41">
        <v>40166880</v>
      </c>
      <c r="J849" s="41" t="s">
        <v>51</v>
      </c>
      <c r="K849" s="35"/>
      <c r="L849" s="42" t="s">
        <v>2745</v>
      </c>
      <c r="M849" s="42" t="s">
        <v>38</v>
      </c>
      <c r="N849" s="35" t="s">
        <v>151</v>
      </c>
      <c r="O849" s="41" t="s">
        <v>760</v>
      </c>
      <c r="P849" s="35"/>
      <c r="Q849" s="41"/>
      <c r="R849" s="41"/>
      <c r="S849" s="43">
        <v>43285</v>
      </c>
      <c r="T849" s="43"/>
      <c r="U849" s="44"/>
      <c r="V849" s="45">
        <v>6634746</v>
      </c>
      <c r="W849" s="46" t="s">
        <v>7977</v>
      </c>
      <c r="X849" s="47"/>
      <c r="Y849" s="47">
        <v>69146</v>
      </c>
      <c r="Z849" s="47"/>
      <c r="AA849" s="47"/>
      <c r="AB849" s="47"/>
      <c r="AC849" s="47"/>
      <c r="AD849" s="47"/>
      <c r="AE849" s="46"/>
      <c r="AF849" s="46" t="s">
        <v>7978</v>
      </c>
      <c r="AG849" s="48"/>
      <c r="AH849" s="48">
        <v>43325</v>
      </c>
      <c r="AI849" s="49"/>
      <c r="AJ849" s="50">
        <v>43326</v>
      </c>
      <c r="AK849" s="50" t="s">
        <v>7788</v>
      </c>
      <c r="AL849" s="51">
        <v>43325</v>
      </c>
    </row>
    <row r="850" spans="1:38" x14ac:dyDescent="0.15">
      <c r="A850" s="35">
        <v>51715395</v>
      </c>
      <c r="B850" s="40" t="s">
        <v>7979</v>
      </c>
      <c r="C850" s="40" t="s">
        <v>7980</v>
      </c>
      <c r="D850" s="35" t="s">
        <v>7137</v>
      </c>
      <c r="E850" s="35" t="s">
        <v>7981</v>
      </c>
      <c r="F850" s="35" t="s">
        <v>922</v>
      </c>
      <c r="G850" s="35">
        <v>51578947</v>
      </c>
      <c r="H850" s="41" t="s">
        <v>65</v>
      </c>
      <c r="I850" s="41">
        <v>51712958</v>
      </c>
      <c r="J850" s="41" t="s">
        <v>7039</v>
      </c>
      <c r="K850" s="35" t="s">
        <v>58</v>
      </c>
      <c r="L850" s="42" t="s">
        <v>59</v>
      </c>
      <c r="M850" s="42" t="s">
        <v>38</v>
      </c>
      <c r="N850" s="35" t="s">
        <v>60</v>
      </c>
      <c r="O850" s="41" t="s">
        <v>394</v>
      </c>
      <c r="P850" s="35" t="s">
        <v>72</v>
      </c>
      <c r="Q850" s="41" t="s">
        <v>5337</v>
      </c>
      <c r="R850" s="41"/>
      <c r="S850" s="43">
        <v>43104</v>
      </c>
      <c r="T850" s="43">
        <v>43143</v>
      </c>
      <c r="U850" s="44">
        <v>43157</v>
      </c>
      <c r="V850" s="45">
        <v>6624744</v>
      </c>
      <c r="W850" s="46" t="s">
        <v>7982</v>
      </c>
      <c r="X850" s="47" t="s">
        <v>7983</v>
      </c>
      <c r="Y850" s="47">
        <v>69349</v>
      </c>
      <c r="Z850" s="47"/>
      <c r="AA850" s="47"/>
      <c r="AB850" s="47"/>
      <c r="AC850" s="47"/>
      <c r="AD850" s="47" t="s">
        <v>4226</v>
      </c>
      <c r="AE850" s="46" t="s">
        <v>7984</v>
      </c>
      <c r="AF850" s="46" t="s">
        <v>7985</v>
      </c>
      <c r="AG850" s="48"/>
      <c r="AH850" s="48">
        <v>43314</v>
      </c>
      <c r="AI850" s="49"/>
      <c r="AJ850" s="50">
        <v>43315</v>
      </c>
      <c r="AK850" s="50" t="s">
        <v>7788</v>
      </c>
      <c r="AL850" s="51">
        <v>43318</v>
      </c>
    </row>
    <row r="851" spans="1:38" x14ac:dyDescent="0.15">
      <c r="A851" s="35">
        <v>51725686</v>
      </c>
      <c r="B851" s="40" t="s">
        <v>7986</v>
      </c>
      <c r="C851" s="40" t="s">
        <v>7987</v>
      </c>
      <c r="D851" s="35" t="s">
        <v>7927</v>
      </c>
      <c r="E851" s="35" t="s">
        <v>7988</v>
      </c>
      <c r="F851" s="35" t="s">
        <v>7989</v>
      </c>
      <c r="G851" s="35">
        <v>51561938</v>
      </c>
      <c r="H851" s="41" t="s">
        <v>7438</v>
      </c>
      <c r="I851" s="41">
        <v>51712958</v>
      </c>
      <c r="J851" s="41" t="s">
        <v>7039</v>
      </c>
      <c r="K851" s="35" t="s">
        <v>58</v>
      </c>
      <c r="L851" s="42" t="s">
        <v>59</v>
      </c>
      <c r="M851" s="42" t="s">
        <v>38</v>
      </c>
      <c r="N851" s="35" t="s">
        <v>162</v>
      </c>
      <c r="O851" s="41" t="s">
        <v>640</v>
      </c>
      <c r="P851" s="35" t="s">
        <v>72</v>
      </c>
      <c r="Q851" s="41" t="s">
        <v>5337</v>
      </c>
      <c r="R851" s="41"/>
      <c r="S851" s="43">
        <v>43182</v>
      </c>
      <c r="T851" s="43">
        <v>43234</v>
      </c>
      <c r="U851" s="44">
        <v>43248</v>
      </c>
      <c r="V851" s="45">
        <v>6624148</v>
      </c>
      <c r="W851" s="46" t="s">
        <v>7990</v>
      </c>
      <c r="X851" s="47" t="s">
        <v>7991</v>
      </c>
      <c r="Y851" s="47">
        <v>48469</v>
      </c>
      <c r="Z851" s="47"/>
      <c r="AA851" s="47"/>
      <c r="AB851" s="47"/>
      <c r="AC851" s="47"/>
      <c r="AD851" s="47"/>
      <c r="AE851" s="46" t="s">
        <v>7992</v>
      </c>
      <c r="AF851" s="46" t="s">
        <v>7993</v>
      </c>
      <c r="AG851" s="48"/>
      <c r="AH851" s="48">
        <v>43313</v>
      </c>
      <c r="AI851" s="49"/>
      <c r="AJ851" s="50">
        <v>43314</v>
      </c>
      <c r="AK851" s="50" t="s">
        <v>7788</v>
      </c>
      <c r="AL851" s="51">
        <v>43318</v>
      </c>
    </row>
    <row r="852" spans="1:38" x14ac:dyDescent="0.15">
      <c r="A852" s="35">
        <v>51742023</v>
      </c>
      <c r="B852" s="40" t="s">
        <v>7994</v>
      </c>
      <c r="C852" s="40" t="s">
        <v>7995</v>
      </c>
      <c r="D852" s="35" t="s">
        <v>7996</v>
      </c>
      <c r="E852" s="35" t="s">
        <v>7997</v>
      </c>
      <c r="F852" s="35" t="s">
        <v>7032</v>
      </c>
      <c r="G852" s="35">
        <v>51710500</v>
      </c>
      <c r="H852" s="41" t="s">
        <v>111</v>
      </c>
      <c r="I852" s="41">
        <v>40166880</v>
      </c>
      <c r="J852" s="41" t="s">
        <v>51</v>
      </c>
      <c r="K852" s="35"/>
      <c r="L852" s="42" t="s">
        <v>5610</v>
      </c>
      <c r="M852" s="42" t="s">
        <v>38</v>
      </c>
      <c r="N852" s="35" t="s">
        <v>496</v>
      </c>
      <c r="O852" s="41" t="s">
        <v>1975</v>
      </c>
      <c r="P852" s="35" t="s">
        <v>62</v>
      </c>
      <c r="Q852" s="41" t="s">
        <v>5337</v>
      </c>
      <c r="R852" s="41"/>
      <c r="S852" s="43">
        <v>43290</v>
      </c>
      <c r="T852" s="43"/>
      <c r="U852" s="44"/>
      <c r="V852" s="45">
        <v>6634761</v>
      </c>
      <c r="W852" s="46" t="s">
        <v>7998</v>
      </c>
      <c r="X852" s="47" t="s">
        <v>7999</v>
      </c>
      <c r="Y852" s="47"/>
      <c r="Z852" s="47"/>
      <c r="AA852" s="47"/>
      <c r="AB852" s="47"/>
      <c r="AC852" s="47"/>
      <c r="AD852" s="47"/>
      <c r="AE852" s="46"/>
      <c r="AF852" s="46" t="s">
        <v>8000</v>
      </c>
      <c r="AG852" s="48"/>
      <c r="AH852" s="48">
        <v>43325</v>
      </c>
      <c r="AI852" s="49"/>
      <c r="AJ852" s="50">
        <v>43326</v>
      </c>
      <c r="AK852" s="50" t="s">
        <v>7788</v>
      </c>
      <c r="AL852" s="51">
        <v>43325</v>
      </c>
    </row>
    <row r="853" spans="1:38" x14ac:dyDescent="0.15">
      <c r="A853" s="35">
        <v>51732281</v>
      </c>
      <c r="B853" s="40" t="s">
        <v>8001</v>
      </c>
      <c r="C853" s="40" t="s">
        <v>8002</v>
      </c>
      <c r="D853" s="35" t="s">
        <v>3337</v>
      </c>
      <c r="E853" s="35" t="s">
        <v>8003</v>
      </c>
      <c r="F853" s="35" t="s">
        <v>8004</v>
      </c>
      <c r="G853" s="35">
        <v>51710500</v>
      </c>
      <c r="H853" s="41" t="s">
        <v>111</v>
      </c>
      <c r="I853" s="41">
        <v>40166880</v>
      </c>
      <c r="J853" s="41" t="s">
        <v>51</v>
      </c>
      <c r="K853" s="35"/>
      <c r="L853" s="42" t="s">
        <v>5610</v>
      </c>
      <c r="M853" s="42" t="s">
        <v>38</v>
      </c>
      <c r="N853" s="35" t="s">
        <v>496</v>
      </c>
      <c r="O853" s="41" t="s">
        <v>1975</v>
      </c>
      <c r="P853" s="35" t="s">
        <v>62</v>
      </c>
      <c r="Q853" s="41" t="s">
        <v>5337</v>
      </c>
      <c r="R853" s="41"/>
      <c r="S853" s="43">
        <v>43234</v>
      </c>
      <c r="T853" s="43"/>
      <c r="U853" s="44"/>
      <c r="V853" s="45">
        <v>6634631</v>
      </c>
      <c r="W853" s="46" t="s">
        <v>8005</v>
      </c>
      <c r="X853" s="47" t="s">
        <v>8006</v>
      </c>
      <c r="Y853" s="47"/>
      <c r="Z853" s="47"/>
      <c r="AA853" s="47"/>
      <c r="AB853" s="47"/>
      <c r="AC853" s="47"/>
      <c r="AD853" s="47"/>
      <c r="AE853" s="46"/>
      <c r="AF853" s="46" t="s">
        <v>8007</v>
      </c>
      <c r="AG853" s="48"/>
      <c r="AH853" s="48">
        <v>43325</v>
      </c>
      <c r="AI853" s="49"/>
      <c r="AJ853" s="50">
        <v>43326</v>
      </c>
      <c r="AK853" s="50" t="s">
        <v>7788</v>
      </c>
      <c r="AL853" s="51">
        <v>43325</v>
      </c>
    </row>
    <row r="854" spans="1:38" x14ac:dyDescent="0.15">
      <c r="A854" s="35">
        <v>51701924</v>
      </c>
      <c r="B854" s="40" t="s">
        <v>8008</v>
      </c>
      <c r="C854" s="40" t="s">
        <v>8009</v>
      </c>
      <c r="D854" s="35" t="s">
        <v>8010</v>
      </c>
      <c r="E854" s="35" t="s">
        <v>8011</v>
      </c>
      <c r="F854" s="35" t="s">
        <v>8012</v>
      </c>
      <c r="G854" s="35">
        <v>51702910</v>
      </c>
      <c r="H854" s="41" t="s">
        <v>6604</v>
      </c>
      <c r="I854" s="41">
        <v>51564380</v>
      </c>
      <c r="J854" s="41" t="s">
        <v>2673</v>
      </c>
      <c r="K854" s="35" t="s">
        <v>58</v>
      </c>
      <c r="L854" s="42" t="s">
        <v>59</v>
      </c>
      <c r="M854" s="42" t="s">
        <v>4043</v>
      </c>
      <c r="N854" s="35" t="s">
        <v>413</v>
      </c>
      <c r="O854" s="41" t="s">
        <v>163</v>
      </c>
      <c r="P854" s="35" t="s">
        <v>62</v>
      </c>
      <c r="Q854" s="41" t="s">
        <v>5337</v>
      </c>
      <c r="R854" s="41"/>
      <c r="S854" s="43">
        <v>42992</v>
      </c>
      <c r="T854" s="43">
        <v>43031</v>
      </c>
      <c r="U854" s="44">
        <v>43045</v>
      </c>
      <c r="V854" s="45">
        <v>6624661</v>
      </c>
      <c r="W854" s="46" t="s">
        <v>8013</v>
      </c>
      <c r="X854" s="47" t="s">
        <v>8014</v>
      </c>
      <c r="Y854" s="47">
        <v>69048</v>
      </c>
      <c r="Z854" s="47"/>
      <c r="AA854" s="47"/>
      <c r="AB854" s="47"/>
      <c r="AC854" s="47"/>
      <c r="AD854" s="47" t="s">
        <v>46</v>
      </c>
      <c r="AE854" s="46" t="s">
        <v>8015</v>
      </c>
      <c r="AF854" s="46" t="s">
        <v>8016</v>
      </c>
      <c r="AG854" s="48">
        <v>43263</v>
      </c>
      <c r="AH854" s="48">
        <v>43319</v>
      </c>
      <c r="AI854" s="49"/>
      <c r="AJ854" s="50">
        <v>43320</v>
      </c>
      <c r="AK854" s="50" t="s">
        <v>7788</v>
      </c>
      <c r="AL854" s="51">
        <v>43318</v>
      </c>
    </row>
    <row r="855" spans="1:38" x14ac:dyDescent="0.15">
      <c r="A855" s="35">
        <v>51701117</v>
      </c>
      <c r="B855" s="40" t="s">
        <v>8017</v>
      </c>
      <c r="C855" s="40" t="s">
        <v>8018</v>
      </c>
      <c r="D855" s="35" t="s">
        <v>8019</v>
      </c>
      <c r="E855" s="35" t="s">
        <v>8020</v>
      </c>
      <c r="F855" s="35" t="s">
        <v>8021</v>
      </c>
      <c r="G855" s="35">
        <v>51591940</v>
      </c>
      <c r="H855" s="41" t="s">
        <v>171</v>
      </c>
      <c r="I855" s="41">
        <v>51609648</v>
      </c>
      <c r="J855" s="41" t="s">
        <v>149</v>
      </c>
      <c r="K855" s="35" t="s">
        <v>58</v>
      </c>
      <c r="L855" s="42" t="s">
        <v>59</v>
      </c>
      <c r="M855" s="42" t="s">
        <v>4043</v>
      </c>
      <c r="N855" s="35" t="s">
        <v>378</v>
      </c>
      <c r="O855" s="41" t="s">
        <v>163</v>
      </c>
      <c r="P855" s="35" t="s">
        <v>62</v>
      </c>
      <c r="Q855" s="41" t="s">
        <v>5337</v>
      </c>
      <c r="R855" s="41"/>
      <c r="S855" s="43">
        <v>42985</v>
      </c>
      <c r="T855" s="43">
        <v>43010</v>
      </c>
      <c r="U855" s="44">
        <v>43031</v>
      </c>
      <c r="V855" s="45">
        <v>6624647</v>
      </c>
      <c r="W855" s="46" t="s">
        <v>8022</v>
      </c>
      <c r="X855" s="47" t="s">
        <v>8023</v>
      </c>
      <c r="Y855" s="47">
        <v>69224</v>
      </c>
      <c r="Z855" s="47"/>
      <c r="AA855" s="47"/>
      <c r="AB855" s="47"/>
      <c r="AC855" s="47"/>
      <c r="AD855" s="47" t="s">
        <v>46</v>
      </c>
      <c r="AE855" s="46" t="s">
        <v>8024</v>
      </c>
      <c r="AF855" s="46" t="s">
        <v>8025</v>
      </c>
      <c r="AG855" s="48">
        <v>43311</v>
      </c>
      <c r="AH855" s="48">
        <v>43328</v>
      </c>
      <c r="AI855" s="49"/>
      <c r="AJ855" s="50">
        <v>43329</v>
      </c>
      <c r="AK855" s="50" t="s">
        <v>7788</v>
      </c>
      <c r="AL855" s="51">
        <v>43325</v>
      </c>
    </row>
    <row r="856" spans="1:38" x14ac:dyDescent="0.15">
      <c r="A856" s="35">
        <v>51556048</v>
      </c>
      <c r="B856" s="40" t="s">
        <v>8026</v>
      </c>
      <c r="C856" s="40" t="s">
        <v>8027</v>
      </c>
      <c r="D856" s="35" t="s">
        <v>8028</v>
      </c>
      <c r="E856" s="35" t="s">
        <v>6548</v>
      </c>
      <c r="F856" s="35"/>
      <c r="G856" s="35">
        <v>51557313</v>
      </c>
      <c r="H856" s="41" t="s">
        <v>5859</v>
      </c>
      <c r="I856" s="41">
        <v>51564380</v>
      </c>
      <c r="J856" s="41" t="s">
        <v>2673</v>
      </c>
      <c r="K856" s="35" t="s">
        <v>284</v>
      </c>
      <c r="L856" s="42" t="s">
        <v>59</v>
      </c>
      <c r="M856" s="42" t="s">
        <v>38</v>
      </c>
      <c r="N856" s="35" t="s">
        <v>5162</v>
      </c>
      <c r="O856" s="41" t="s">
        <v>394</v>
      </c>
      <c r="P856" s="35" t="s">
        <v>62</v>
      </c>
      <c r="Q856" s="41" t="s">
        <v>5337</v>
      </c>
      <c r="R856" s="41"/>
      <c r="S856" s="43">
        <v>42095</v>
      </c>
      <c r="T856" s="43">
        <v>42860</v>
      </c>
      <c r="U856" s="44">
        <v>42135</v>
      </c>
      <c r="V856" s="45">
        <v>6634072</v>
      </c>
      <c r="W856" s="46" t="s">
        <v>8029</v>
      </c>
      <c r="X856" s="47" t="s">
        <v>8030</v>
      </c>
      <c r="Y856" s="47">
        <v>69205</v>
      </c>
      <c r="Z856" s="47"/>
      <c r="AA856" s="47"/>
      <c r="AB856" s="47"/>
      <c r="AC856" s="47"/>
      <c r="AD856" s="47" t="s">
        <v>46</v>
      </c>
      <c r="AE856" s="46" t="s">
        <v>8031</v>
      </c>
      <c r="AF856" s="46" t="s">
        <v>8032</v>
      </c>
      <c r="AG856" s="48"/>
      <c r="AH856" s="48">
        <v>43328</v>
      </c>
      <c r="AI856" s="49" t="s">
        <v>8033</v>
      </c>
      <c r="AJ856" s="50">
        <v>43329</v>
      </c>
      <c r="AK856" s="50" t="s">
        <v>7788</v>
      </c>
      <c r="AL856" s="51">
        <v>43325</v>
      </c>
    </row>
    <row r="857" spans="1:38" x14ac:dyDescent="0.15">
      <c r="A857" s="35">
        <v>51704859</v>
      </c>
      <c r="B857" s="40" t="s">
        <v>8034</v>
      </c>
      <c r="C857" s="40" t="s">
        <v>8035</v>
      </c>
      <c r="D857" s="35" t="s">
        <v>8036</v>
      </c>
      <c r="E857" s="35" t="s">
        <v>1210</v>
      </c>
      <c r="F857" s="35" t="s">
        <v>8037</v>
      </c>
      <c r="G857" s="35">
        <v>51564374</v>
      </c>
      <c r="H857" s="41" t="s">
        <v>2704</v>
      </c>
      <c r="I857" s="41">
        <v>51564380</v>
      </c>
      <c r="J857" s="41" t="s">
        <v>2673</v>
      </c>
      <c r="K857" s="35" t="s">
        <v>58</v>
      </c>
      <c r="L857" s="42" t="s">
        <v>59</v>
      </c>
      <c r="M857" s="42" t="s">
        <v>38</v>
      </c>
      <c r="N857" s="35" t="s">
        <v>151</v>
      </c>
      <c r="O857" s="41" t="s">
        <v>295</v>
      </c>
      <c r="P857" s="35" t="s">
        <v>62</v>
      </c>
      <c r="Q857" s="41" t="s">
        <v>5337</v>
      </c>
      <c r="R857" s="41"/>
      <c r="S857" s="43">
        <v>43013</v>
      </c>
      <c r="T857" s="43">
        <v>43059</v>
      </c>
      <c r="U857" s="44">
        <v>43080</v>
      </c>
      <c r="V857" s="45">
        <v>6624706</v>
      </c>
      <c r="W857" s="46" t="s">
        <v>8038</v>
      </c>
      <c r="X857" s="47" t="s">
        <v>8039</v>
      </c>
      <c r="Y857" s="47">
        <v>69268</v>
      </c>
      <c r="Z857" s="47"/>
      <c r="AA857" s="47"/>
      <c r="AB857" s="47"/>
      <c r="AC857" s="47"/>
      <c r="AD857" s="47" t="s">
        <v>46</v>
      </c>
      <c r="AE857" s="46" t="s">
        <v>8040</v>
      </c>
      <c r="AF857" s="46" t="s">
        <v>8041</v>
      </c>
      <c r="AG857" s="48"/>
      <c r="AH857" s="48">
        <v>43327</v>
      </c>
      <c r="AI857" s="49"/>
      <c r="AJ857" s="50">
        <v>43328</v>
      </c>
      <c r="AK857" s="50" t="s">
        <v>7788</v>
      </c>
      <c r="AL857" s="51">
        <v>43325</v>
      </c>
    </row>
    <row r="858" spans="1:38" x14ac:dyDescent="0.15">
      <c r="A858" s="35">
        <v>51719874</v>
      </c>
      <c r="B858" s="40" t="s">
        <v>8042</v>
      </c>
      <c r="C858" s="40" t="s">
        <v>8043</v>
      </c>
      <c r="D858" s="35" t="s">
        <v>8044</v>
      </c>
      <c r="E858" s="35" t="s">
        <v>8045</v>
      </c>
      <c r="F858" s="35"/>
      <c r="G858" s="35">
        <v>51577893</v>
      </c>
      <c r="H858" s="41" t="s">
        <v>546</v>
      </c>
      <c r="I858" s="41">
        <v>51564379</v>
      </c>
      <c r="J858" s="41" t="s">
        <v>492</v>
      </c>
      <c r="K858" s="35" t="s">
        <v>58</v>
      </c>
      <c r="L858" s="42" t="s">
        <v>59</v>
      </c>
      <c r="M858" s="42" t="s">
        <v>38</v>
      </c>
      <c r="N858" s="35" t="s">
        <v>6053</v>
      </c>
      <c r="O858" s="41" t="s">
        <v>1090</v>
      </c>
      <c r="P858" s="35" t="s">
        <v>62</v>
      </c>
      <c r="Q858" s="41" t="s">
        <v>5337</v>
      </c>
      <c r="R858" s="41"/>
      <c r="S858" s="43">
        <v>43136</v>
      </c>
      <c r="T858" s="43">
        <v>43171</v>
      </c>
      <c r="U858" s="44">
        <v>43192</v>
      </c>
      <c r="V858" s="45">
        <v>6624905</v>
      </c>
      <c r="W858" s="46" t="s">
        <v>8046</v>
      </c>
      <c r="X858" s="47" t="s">
        <v>8047</v>
      </c>
      <c r="Y858" s="47">
        <v>12165</v>
      </c>
      <c r="Z858" s="47"/>
      <c r="AA858" s="47"/>
      <c r="AB858" s="47"/>
      <c r="AC858" s="47"/>
      <c r="AD858" s="47" t="s">
        <v>46</v>
      </c>
      <c r="AE858" s="46" t="s">
        <v>8048</v>
      </c>
      <c r="AF858" s="46" t="s">
        <v>8049</v>
      </c>
      <c r="AG858" s="48"/>
      <c r="AH858" s="48">
        <v>43329</v>
      </c>
      <c r="AI858" s="49"/>
      <c r="AJ858" s="50">
        <v>43332</v>
      </c>
      <c r="AK858" s="50" t="s">
        <v>7788</v>
      </c>
      <c r="AL858" s="51">
        <v>43332</v>
      </c>
    </row>
    <row r="859" spans="1:38" x14ac:dyDescent="0.15">
      <c r="A859" s="35">
        <v>51725153</v>
      </c>
      <c r="B859" s="40" t="s">
        <v>8050</v>
      </c>
      <c r="C859" s="40" t="s">
        <v>8051</v>
      </c>
      <c r="D859" s="35" t="s">
        <v>1506</v>
      </c>
      <c r="E859" s="35" t="s">
        <v>8052</v>
      </c>
      <c r="F859" s="35"/>
      <c r="G859" s="35">
        <v>51591942</v>
      </c>
      <c r="H859" s="41" t="s">
        <v>3612</v>
      </c>
      <c r="I859" s="41">
        <v>51558114</v>
      </c>
      <c r="J859" s="41" t="s">
        <v>2893</v>
      </c>
      <c r="K859" s="35" t="s">
        <v>58</v>
      </c>
      <c r="L859" s="42" t="s">
        <v>59</v>
      </c>
      <c r="M859" s="42" t="s">
        <v>38</v>
      </c>
      <c r="N859" s="35" t="s">
        <v>5667</v>
      </c>
      <c r="O859" s="41" t="s">
        <v>704</v>
      </c>
      <c r="P859" s="35" t="s">
        <v>72</v>
      </c>
      <c r="Q859" s="41" t="s">
        <v>5337</v>
      </c>
      <c r="R859" s="41"/>
      <c r="S859" s="43">
        <v>43178</v>
      </c>
      <c r="T859" s="43">
        <v>43220</v>
      </c>
      <c r="U859" s="44">
        <v>43234</v>
      </c>
      <c r="V859" s="45">
        <v>6624125</v>
      </c>
      <c r="W859" s="46" t="s">
        <v>8053</v>
      </c>
      <c r="X859" s="47" t="s">
        <v>8054</v>
      </c>
      <c r="Y859" s="47">
        <v>48449</v>
      </c>
      <c r="Z859" s="47"/>
      <c r="AA859" s="47"/>
      <c r="AB859" s="47"/>
      <c r="AC859" s="47"/>
      <c r="AD859" s="47"/>
      <c r="AE859" s="46" t="s">
        <v>8055</v>
      </c>
      <c r="AF859" s="46" t="s">
        <v>8056</v>
      </c>
      <c r="AG859" s="48"/>
      <c r="AH859" s="48">
        <v>43327</v>
      </c>
      <c r="AI859" s="49"/>
      <c r="AJ859" s="50">
        <v>43328</v>
      </c>
      <c r="AK859" s="50" t="s">
        <v>7788</v>
      </c>
      <c r="AL859" s="51">
        <v>43325</v>
      </c>
    </row>
    <row r="860" spans="1:38" x14ac:dyDescent="0.15">
      <c r="A860" s="35">
        <v>51721461</v>
      </c>
      <c r="B860" s="40" t="s">
        <v>8057</v>
      </c>
      <c r="C860" s="40" t="s">
        <v>8058</v>
      </c>
      <c r="D860" s="35" t="s">
        <v>8059</v>
      </c>
      <c r="E860" s="35" t="s">
        <v>8060</v>
      </c>
      <c r="F860" s="35"/>
      <c r="G860" s="35">
        <v>51591940</v>
      </c>
      <c r="H860" s="41" t="s">
        <v>171</v>
      </c>
      <c r="I860" s="41">
        <v>51609648</v>
      </c>
      <c r="J860" s="41" t="s">
        <v>149</v>
      </c>
      <c r="K860" s="35" t="s">
        <v>284</v>
      </c>
      <c r="L860" s="42" t="s">
        <v>59</v>
      </c>
      <c r="M860" s="42" t="s">
        <v>38</v>
      </c>
      <c r="N860" s="35" t="s">
        <v>378</v>
      </c>
      <c r="O860" s="41" t="s">
        <v>61</v>
      </c>
      <c r="P860" s="35" t="s">
        <v>62</v>
      </c>
      <c r="Q860" s="41" t="s">
        <v>5337</v>
      </c>
      <c r="R860" s="41"/>
      <c r="S860" s="43">
        <v>43150</v>
      </c>
      <c r="T860" s="43">
        <v>43185</v>
      </c>
      <c r="U860" s="44">
        <v>43199</v>
      </c>
      <c r="V860" s="45">
        <v>6624873</v>
      </c>
      <c r="W860" s="46" t="s">
        <v>8061</v>
      </c>
      <c r="X860" s="47" t="s">
        <v>8062</v>
      </c>
      <c r="Y860" s="47">
        <v>69473</v>
      </c>
      <c r="Z860" s="47"/>
      <c r="AA860" s="47"/>
      <c r="AB860" s="47"/>
      <c r="AC860" s="47"/>
      <c r="AD860" s="47" t="s">
        <v>46</v>
      </c>
      <c r="AE860" s="46" t="s">
        <v>8063</v>
      </c>
      <c r="AF860" s="46" t="s">
        <v>8064</v>
      </c>
      <c r="AG860" s="48"/>
      <c r="AH860" s="48">
        <v>43334</v>
      </c>
      <c r="AI860" s="49"/>
      <c r="AJ860" s="50">
        <v>43335</v>
      </c>
      <c r="AK860" s="50" t="s">
        <v>7788</v>
      </c>
      <c r="AL860" s="51">
        <v>43332</v>
      </c>
    </row>
    <row r="861" spans="1:38" x14ac:dyDescent="0.15">
      <c r="A861" s="35">
        <v>51741214</v>
      </c>
      <c r="B861" s="40" t="s">
        <v>8065</v>
      </c>
      <c r="C861" s="40" t="s">
        <v>8066</v>
      </c>
      <c r="D861" s="35" t="s">
        <v>8067</v>
      </c>
      <c r="E861" s="35" t="s">
        <v>868</v>
      </c>
      <c r="F861" s="35"/>
      <c r="G861" s="35">
        <v>51710500</v>
      </c>
      <c r="H861" s="41" t="s">
        <v>111</v>
      </c>
      <c r="I861" s="41">
        <v>40166880</v>
      </c>
      <c r="J861" s="41" t="s">
        <v>51</v>
      </c>
      <c r="K861" s="35"/>
      <c r="L861" s="42" t="s">
        <v>2745</v>
      </c>
      <c r="M861" s="42" t="s">
        <v>38</v>
      </c>
      <c r="N861" s="35" t="s">
        <v>151</v>
      </c>
      <c r="O861" s="41" t="s">
        <v>760</v>
      </c>
      <c r="P861" s="35" t="s">
        <v>62</v>
      </c>
      <c r="Q861" s="41" t="s">
        <v>5337</v>
      </c>
      <c r="R861" s="41"/>
      <c r="S861" s="43">
        <v>43285</v>
      </c>
      <c r="T861" s="43"/>
      <c r="U861" s="44"/>
      <c r="V861" s="45">
        <v>6634745</v>
      </c>
      <c r="W861" s="46" t="s">
        <v>8068</v>
      </c>
      <c r="X861" s="47"/>
      <c r="Y861" s="47">
        <v>69167</v>
      </c>
      <c r="Z861" s="47"/>
      <c r="AA861" s="47"/>
      <c r="AB861" s="47"/>
      <c r="AC861" s="47"/>
      <c r="AD861" s="47"/>
      <c r="AE861" s="46"/>
      <c r="AF861" s="46" t="s">
        <v>8069</v>
      </c>
      <c r="AG861" s="48"/>
      <c r="AH861" s="48">
        <v>43333</v>
      </c>
      <c r="AI861" s="49"/>
      <c r="AJ861" s="50">
        <v>43334</v>
      </c>
      <c r="AK861" s="50" t="s">
        <v>7788</v>
      </c>
      <c r="AL861" s="51">
        <v>43332</v>
      </c>
    </row>
    <row r="862" spans="1:38" x14ac:dyDescent="0.15">
      <c r="A862" s="35">
        <v>51741226</v>
      </c>
      <c r="B862" s="40" t="s">
        <v>8070</v>
      </c>
      <c r="C862" s="40" t="s">
        <v>8071</v>
      </c>
      <c r="D862" s="35" t="s">
        <v>8072</v>
      </c>
      <c r="E862" s="35" t="s">
        <v>8073</v>
      </c>
      <c r="F862" s="35"/>
      <c r="G862" s="35">
        <v>51710500</v>
      </c>
      <c r="H862" s="41" t="s">
        <v>111</v>
      </c>
      <c r="I862" s="41">
        <v>40166880</v>
      </c>
      <c r="J862" s="41" t="s">
        <v>51</v>
      </c>
      <c r="K862" s="35"/>
      <c r="L862" s="42" t="s">
        <v>2745</v>
      </c>
      <c r="M862" s="42" t="s">
        <v>38</v>
      </c>
      <c r="N862" s="35" t="s">
        <v>151</v>
      </c>
      <c r="O862" s="41" t="s">
        <v>760</v>
      </c>
      <c r="P862" s="35" t="s">
        <v>62</v>
      </c>
      <c r="Q862" s="41" t="s">
        <v>5337</v>
      </c>
      <c r="R862" s="41"/>
      <c r="S862" s="43">
        <v>43285</v>
      </c>
      <c r="T862" s="43"/>
      <c r="U862" s="44"/>
      <c r="V862" s="45">
        <v>6634739</v>
      </c>
      <c r="W862" s="46" t="s">
        <v>8074</v>
      </c>
      <c r="X862" s="47"/>
      <c r="Y862" s="47">
        <v>69149</v>
      </c>
      <c r="Z862" s="47"/>
      <c r="AA862" s="47"/>
      <c r="AB862" s="47"/>
      <c r="AC862" s="47"/>
      <c r="AD862" s="47"/>
      <c r="AE862" s="46"/>
      <c r="AF862" s="46" t="s">
        <v>8075</v>
      </c>
      <c r="AG862" s="48"/>
      <c r="AH862" s="48">
        <v>43333</v>
      </c>
      <c r="AI862" s="49"/>
      <c r="AJ862" s="50">
        <v>43334</v>
      </c>
      <c r="AK862" s="50" t="s">
        <v>7788</v>
      </c>
      <c r="AL862" s="51">
        <v>43332</v>
      </c>
    </row>
    <row r="863" spans="1:38" x14ac:dyDescent="0.15">
      <c r="A863" s="35">
        <v>51741212</v>
      </c>
      <c r="B863" s="40" t="s">
        <v>8076</v>
      </c>
      <c r="C863" s="40" t="s">
        <v>8077</v>
      </c>
      <c r="D863" s="35" t="s">
        <v>1251</v>
      </c>
      <c r="E863" s="35" t="s">
        <v>8078</v>
      </c>
      <c r="F863" s="35"/>
      <c r="G863" s="35">
        <v>51710500</v>
      </c>
      <c r="H863" s="41" t="s">
        <v>111</v>
      </c>
      <c r="I863" s="41">
        <v>40166880</v>
      </c>
      <c r="J863" s="41" t="s">
        <v>51</v>
      </c>
      <c r="K863" s="35"/>
      <c r="L863" s="42" t="s">
        <v>2745</v>
      </c>
      <c r="M863" s="42" t="s">
        <v>38</v>
      </c>
      <c r="N863" s="35" t="s">
        <v>151</v>
      </c>
      <c r="O863" s="41" t="s">
        <v>760</v>
      </c>
      <c r="P863" s="35" t="s">
        <v>62</v>
      </c>
      <c r="Q863" s="41" t="s">
        <v>5337</v>
      </c>
      <c r="R863" s="41"/>
      <c r="S863" s="43">
        <v>43285</v>
      </c>
      <c r="T863" s="43"/>
      <c r="U863" s="44"/>
      <c r="V863" s="45">
        <v>6634743</v>
      </c>
      <c r="W863" s="46" t="s">
        <v>8079</v>
      </c>
      <c r="X863" s="47"/>
      <c r="Y863" s="47">
        <v>69175</v>
      </c>
      <c r="Z863" s="47"/>
      <c r="AA863" s="47"/>
      <c r="AB863" s="47"/>
      <c r="AC863" s="47"/>
      <c r="AD863" s="47"/>
      <c r="AE863" s="46"/>
      <c r="AF863" s="46" t="s">
        <v>8080</v>
      </c>
      <c r="AG863" s="48"/>
      <c r="AH863" s="48">
        <v>43333</v>
      </c>
      <c r="AI863" s="49"/>
      <c r="AJ863" s="50">
        <v>43334</v>
      </c>
      <c r="AK863" s="50" t="s">
        <v>7788</v>
      </c>
      <c r="AL863" s="51">
        <v>43332</v>
      </c>
    </row>
    <row r="864" spans="1:38" x14ac:dyDescent="0.15">
      <c r="A864" s="35">
        <v>51728036</v>
      </c>
      <c r="B864" s="40" t="s">
        <v>8081</v>
      </c>
      <c r="C864" s="40" t="s">
        <v>8082</v>
      </c>
      <c r="D864" s="35" t="s">
        <v>3155</v>
      </c>
      <c r="E864" s="35" t="s">
        <v>8083</v>
      </c>
      <c r="F864" s="35" t="s">
        <v>768</v>
      </c>
      <c r="G864" s="35">
        <v>51732809</v>
      </c>
      <c r="H864" s="41" t="s">
        <v>7544</v>
      </c>
      <c r="I864" s="41">
        <v>51609648</v>
      </c>
      <c r="J864" s="41" t="s">
        <v>149</v>
      </c>
      <c r="K864" s="35" t="s">
        <v>58</v>
      </c>
      <c r="L864" s="42" t="s">
        <v>59</v>
      </c>
      <c r="M864" s="42" t="s">
        <v>38</v>
      </c>
      <c r="N864" s="35" t="s">
        <v>378</v>
      </c>
      <c r="O864" s="41" t="s">
        <v>1777</v>
      </c>
      <c r="P864" s="35" t="s">
        <v>62</v>
      </c>
      <c r="Q864" s="41" t="s">
        <v>5337</v>
      </c>
      <c r="R864" s="41"/>
      <c r="S864" s="43">
        <v>43200</v>
      </c>
      <c r="T864" s="43">
        <v>43249</v>
      </c>
      <c r="U864" s="44"/>
      <c r="V864" s="45">
        <v>6634584</v>
      </c>
      <c r="W864" s="46" t="s">
        <v>8084</v>
      </c>
      <c r="X864" s="47"/>
      <c r="Y864" s="47">
        <v>16217</v>
      </c>
      <c r="Z864" s="47"/>
      <c r="AA864" s="47"/>
      <c r="AB864" s="47"/>
      <c r="AC864" s="47"/>
      <c r="AD864" s="47"/>
      <c r="AE864" s="46" t="s">
        <v>8085</v>
      </c>
      <c r="AF864" s="46" t="s">
        <v>8086</v>
      </c>
      <c r="AG864" s="48"/>
      <c r="AH864" s="48">
        <v>43329</v>
      </c>
      <c r="AI864" s="49"/>
      <c r="AJ864" s="50">
        <v>43332</v>
      </c>
      <c r="AK864" s="50" t="s">
        <v>7788</v>
      </c>
      <c r="AL864" s="51">
        <v>43332</v>
      </c>
    </row>
    <row r="865" spans="1:38" x14ac:dyDescent="0.15">
      <c r="A865" s="35">
        <v>51691567</v>
      </c>
      <c r="B865" s="40" t="s">
        <v>8087</v>
      </c>
      <c r="C865" s="40" t="s">
        <v>8088</v>
      </c>
      <c r="D865" s="35" t="s">
        <v>8089</v>
      </c>
      <c r="E865" s="35" t="s">
        <v>8090</v>
      </c>
      <c r="F865" s="35"/>
      <c r="G865" s="35">
        <v>51695860</v>
      </c>
      <c r="H865" s="41" t="s">
        <v>5832</v>
      </c>
      <c r="I865" s="41">
        <v>51564379</v>
      </c>
      <c r="J865" s="41" t="s">
        <v>492</v>
      </c>
      <c r="K865" s="35" t="s">
        <v>58</v>
      </c>
      <c r="L865" s="42" t="s">
        <v>59</v>
      </c>
      <c r="M865" s="42" t="s">
        <v>4043</v>
      </c>
      <c r="N865" s="35" t="s">
        <v>7430</v>
      </c>
      <c r="O865" s="41" t="s">
        <v>1197</v>
      </c>
      <c r="P865" s="35" t="s">
        <v>62</v>
      </c>
      <c r="Q865" s="41" t="s">
        <v>5337</v>
      </c>
      <c r="R865" s="41"/>
      <c r="S865" s="43">
        <v>42922</v>
      </c>
      <c r="T865" s="43">
        <v>42961</v>
      </c>
      <c r="U865" s="44">
        <v>42982</v>
      </c>
      <c r="V865" s="45">
        <v>6624468</v>
      </c>
      <c r="W865" s="46" t="s">
        <v>8091</v>
      </c>
      <c r="X865" s="47" t="s">
        <v>8092</v>
      </c>
      <c r="Y865" s="47">
        <v>12511</v>
      </c>
      <c r="Z865" s="47"/>
      <c r="AA865" s="47"/>
      <c r="AB865" s="47"/>
      <c r="AC865" s="47"/>
      <c r="AD865" s="47" t="s">
        <v>46</v>
      </c>
      <c r="AE865" s="46" t="s">
        <v>8093</v>
      </c>
      <c r="AF865" s="46" t="s">
        <v>8094</v>
      </c>
      <c r="AG865" s="48"/>
      <c r="AH865" s="48">
        <v>43333</v>
      </c>
      <c r="AI865" s="49"/>
      <c r="AJ865" s="50">
        <v>43334</v>
      </c>
      <c r="AK865" s="50" t="s">
        <v>7788</v>
      </c>
      <c r="AL865" s="51">
        <v>43332</v>
      </c>
    </row>
    <row r="866" spans="1:38" x14ac:dyDescent="0.15">
      <c r="A866" s="35">
        <v>51725145</v>
      </c>
      <c r="B866" s="40" t="s">
        <v>8095</v>
      </c>
      <c r="C866" s="40" t="s">
        <v>8096</v>
      </c>
      <c r="D866" s="35" t="s">
        <v>8097</v>
      </c>
      <c r="E866" s="35" t="s">
        <v>3049</v>
      </c>
      <c r="F866" s="35"/>
      <c r="G866" s="35">
        <v>51692598</v>
      </c>
      <c r="H866" s="41" t="s">
        <v>1076</v>
      </c>
      <c r="I866" s="41">
        <v>51558114</v>
      </c>
      <c r="J866" s="41" t="s">
        <v>2893</v>
      </c>
      <c r="K866" s="35" t="s">
        <v>58</v>
      </c>
      <c r="L866" s="42" t="s">
        <v>59</v>
      </c>
      <c r="M866" s="42" t="s">
        <v>38</v>
      </c>
      <c r="N866" s="35" t="s">
        <v>5667</v>
      </c>
      <c r="O866" s="41" t="s">
        <v>704</v>
      </c>
      <c r="P866" s="35" t="s">
        <v>72</v>
      </c>
      <c r="Q866" s="41" t="s">
        <v>5337</v>
      </c>
      <c r="R866" s="41"/>
      <c r="S866" s="43">
        <v>43178</v>
      </c>
      <c r="T866" s="43">
        <v>43220</v>
      </c>
      <c r="U866" s="44">
        <v>43234</v>
      </c>
      <c r="V866" s="45">
        <v>6624122</v>
      </c>
      <c r="W866" s="46" t="s">
        <v>8098</v>
      </c>
      <c r="X866" s="47" t="s">
        <v>8099</v>
      </c>
      <c r="Y866" s="47">
        <v>48447</v>
      </c>
      <c r="Z866" s="47"/>
      <c r="AA866" s="47"/>
      <c r="AB866" s="47"/>
      <c r="AC866" s="47"/>
      <c r="AD866" s="47"/>
      <c r="AE866" s="46" t="s">
        <v>8100</v>
      </c>
      <c r="AF866" s="46" t="s">
        <v>8101</v>
      </c>
      <c r="AG866" s="48"/>
      <c r="AH866" s="48">
        <v>43333</v>
      </c>
      <c r="AI866" s="49"/>
      <c r="AJ866" s="50">
        <v>43334</v>
      </c>
      <c r="AK866" s="50" t="s">
        <v>7788</v>
      </c>
      <c r="AL866" s="51">
        <v>43332</v>
      </c>
    </row>
    <row r="867" spans="1:38" x14ac:dyDescent="0.15">
      <c r="A867" s="35">
        <v>51737077</v>
      </c>
      <c r="B867" s="40" t="s">
        <v>8102</v>
      </c>
      <c r="C867" s="40" t="s">
        <v>8103</v>
      </c>
      <c r="D867" s="35" t="s">
        <v>2501</v>
      </c>
      <c r="E867" s="35" t="s">
        <v>8104</v>
      </c>
      <c r="F867" s="35" t="s">
        <v>5336</v>
      </c>
      <c r="G867" s="35">
        <v>51710500</v>
      </c>
      <c r="H867" s="41" t="s">
        <v>111</v>
      </c>
      <c r="I867" s="41">
        <v>40166880</v>
      </c>
      <c r="J867" s="41" t="s">
        <v>51</v>
      </c>
      <c r="K867" s="35"/>
      <c r="L867" s="42" t="s">
        <v>5610</v>
      </c>
      <c r="M867" s="42" t="s">
        <v>38</v>
      </c>
      <c r="N867" s="35" t="s">
        <v>378</v>
      </c>
      <c r="O867" s="41" t="s">
        <v>704</v>
      </c>
      <c r="P867" s="35" t="s">
        <v>62</v>
      </c>
      <c r="Q867" s="41" t="s">
        <v>5337</v>
      </c>
      <c r="R867" s="41"/>
      <c r="S867" s="43">
        <v>43265</v>
      </c>
      <c r="T867" s="43">
        <v>43305</v>
      </c>
      <c r="U867" s="44"/>
      <c r="V867" s="45">
        <v>6634714</v>
      </c>
      <c r="W867" s="46"/>
      <c r="X867" s="47"/>
      <c r="Y867" s="47">
        <v>48452</v>
      </c>
      <c r="Z867" s="47"/>
      <c r="AA867" s="47"/>
      <c r="AB867" s="47"/>
      <c r="AC867" s="47"/>
      <c r="AD867" s="47"/>
      <c r="AE867" s="46"/>
      <c r="AF867" s="46" t="s">
        <v>8105</v>
      </c>
      <c r="AG867" s="48"/>
      <c r="AH867" s="48">
        <v>43339</v>
      </c>
      <c r="AI867" s="49"/>
      <c r="AJ867" s="50">
        <v>43340</v>
      </c>
      <c r="AK867" s="50" t="s">
        <v>7788</v>
      </c>
      <c r="AL867" s="51">
        <v>43339</v>
      </c>
    </row>
    <row r="868" spans="1:38" x14ac:dyDescent="0.15">
      <c r="A868" s="35">
        <v>51723235</v>
      </c>
      <c r="B868" s="40" t="s">
        <v>8106</v>
      </c>
      <c r="C868" s="40" t="s">
        <v>8107</v>
      </c>
      <c r="D868" s="35" t="s">
        <v>800</v>
      </c>
      <c r="E868" s="35" t="s">
        <v>8108</v>
      </c>
      <c r="F868" s="35" t="s">
        <v>8109</v>
      </c>
      <c r="G868" s="35">
        <v>51732397</v>
      </c>
      <c r="H868" s="41" t="s">
        <v>7856</v>
      </c>
      <c r="I868" s="41">
        <v>51564376</v>
      </c>
      <c r="J868" s="41" t="s">
        <v>2759</v>
      </c>
      <c r="K868" s="35" t="s">
        <v>58</v>
      </c>
      <c r="L868" s="42" t="s">
        <v>59</v>
      </c>
      <c r="M868" s="42" t="s">
        <v>38</v>
      </c>
      <c r="N868" s="35" t="s">
        <v>3110</v>
      </c>
      <c r="O868" s="41" t="s">
        <v>437</v>
      </c>
      <c r="P868" s="35" t="s">
        <v>62</v>
      </c>
      <c r="Q868" s="41" t="s">
        <v>5337</v>
      </c>
      <c r="R868" s="41"/>
      <c r="S868" s="43">
        <v>43161</v>
      </c>
      <c r="T868" s="43">
        <v>43213</v>
      </c>
      <c r="U868" s="44">
        <v>43227</v>
      </c>
      <c r="V868" s="45">
        <v>6634535</v>
      </c>
      <c r="W868" s="46" t="s">
        <v>8110</v>
      </c>
      <c r="X868" s="47" t="s">
        <v>8111</v>
      </c>
      <c r="Y868" s="47">
        <v>48419</v>
      </c>
      <c r="Z868" s="47"/>
      <c r="AA868" s="47"/>
      <c r="AB868" s="47"/>
      <c r="AC868" s="47"/>
      <c r="AD868" s="47" t="s">
        <v>4226</v>
      </c>
      <c r="AE868" s="46" t="s">
        <v>8112</v>
      </c>
      <c r="AF868" s="46" t="s">
        <v>8113</v>
      </c>
      <c r="AG868" s="48"/>
      <c r="AH868" s="48">
        <v>43341</v>
      </c>
      <c r="AI868" s="49"/>
      <c r="AJ868" s="50">
        <v>43342</v>
      </c>
      <c r="AK868" s="50" t="s">
        <v>7788</v>
      </c>
      <c r="AL868" s="51">
        <v>43339</v>
      </c>
    </row>
    <row r="869" spans="1:38" x14ac:dyDescent="0.15">
      <c r="A869" s="35">
        <v>51591946</v>
      </c>
      <c r="B869" s="40" t="s">
        <v>8114</v>
      </c>
      <c r="C869" s="40" t="s">
        <v>8115</v>
      </c>
      <c r="D869" s="35" t="s">
        <v>4869</v>
      </c>
      <c r="E869" s="35" t="s">
        <v>8116</v>
      </c>
      <c r="F869" s="35"/>
      <c r="G869" s="35">
        <v>51591990</v>
      </c>
      <c r="H869" s="41" t="s">
        <v>4328</v>
      </c>
      <c r="I869" s="41">
        <v>51564376</v>
      </c>
      <c r="J869" s="41" t="s">
        <v>2759</v>
      </c>
      <c r="K869" s="35" t="s">
        <v>58</v>
      </c>
      <c r="L869" s="42" t="s">
        <v>59</v>
      </c>
      <c r="M869" s="42" t="s">
        <v>38</v>
      </c>
      <c r="N869" s="35" t="s">
        <v>3110</v>
      </c>
      <c r="O869" s="41" t="s">
        <v>71</v>
      </c>
      <c r="P869" s="35" t="s">
        <v>62</v>
      </c>
      <c r="Q869" s="41" t="s">
        <v>5337</v>
      </c>
      <c r="R869" s="41"/>
      <c r="S869" s="43">
        <v>42376</v>
      </c>
      <c r="T869" s="43">
        <v>42436</v>
      </c>
      <c r="U869" s="44">
        <v>42457</v>
      </c>
      <c r="V869" s="45">
        <v>6624094</v>
      </c>
      <c r="W869" s="46" t="s">
        <v>8117</v>
      </c>
      <c r="X869" s="47" t="s">
        <v>8118</v>
      </c>
      <c r="Y869" s="47">
        <v>69398</v>
      </c>
      <c r="Z869" s="47"/>
      <c r="AA869" s="47"/>
      <c r="AB869" s="47"/>
      <c r="AC869" s="47"/>
      <c r="AD869" s="47" t="s">
        <v>4226</v>
      </c>
      <c r="AE869" s="46" t="s">
        <v>8119</v>
      </c>
      <c r="AF869" s="46" t="s">
        <v>8120</v>
      </c>
      <c r="AG869" s="48"/>
      <c r="AH869" s="48">
        <v>43343</v>
      </c>
      <c r="AI869" s="49"/>
      <c r="AJ869" s="50">
        <v>43346</v>
      </c>
      <c r="AK869" s="50" t="s">
        <v>8121</v>
      </c>
      <c r="AL869" s="51">
        <v>43346</v>
      </c>
    </row>
    <row r="870" spans="1:38" x14ac:dyDescent="0.15">
      <c r="A870" s="35">
        <v>51724283</v>
      </c>
      <c r="B870" s="40" t="s">
        <v>8122</v>
      </c>
      <c r="C870" s="40" t="s">
        <v>8123</v>
      </c>
      <c r="D870" s="35" t="s">
        <v>8124</v>
      </c>
      <c r="E870" s="35" t="s">
        <v>8125</v>
      </c>
      <c r="F870" s="35" t="s">
        <v>562</v>
      </c>
      <c r="G870" s="35">
        <v>51582031</v>
      </c>
      <c r="H870" s="41" t="s">
        <v>8126</v>
      </c>
      <c r="I870" s="41">
        <v>51609648</v>
      </c>
      <c r="J870" s="41" t="s">
        <v>149</v>
      </c>
      <c r="K870" s="35" t="s">
        <v>58</v>
      </c>
      <c r="L870" s="42" t="s">
        <v>59</v>
      </c>
      <c r="M870" s="42" t="s">
        <v>8127</v>
      </c>
      <c r="N870" s="35" t="s">
        <v>378</v>
      </c>
      <c r="O870" s="41" t="s">
        <v>131</v>
      </c>
      <c r="P870" s="35" t="s">
        <v>62</v>
      </c>
      <c r="Q870" s="41" t="s">
        <v>5337</v>
      </c>
      <c r="R870" s="41"/>
      <c r="S870" s="43">
        <v>43168</v>
      </c>
      <c r="T870" s="43">
        <v>43234</v>
      </c>
      <c r="U870" s="44">
        <v>43248</v>
      </c>
      <c r="V870" s="45">
        <v>6624058</v>
      </c>
      <c r="W870" s="46" t="s">
        <v>8128</v>
      </c>
      <c r="X870" s="47" t="s">
        <v>8129</v>
      </c>
      <c r="Y870" s="47">
        <v>69821</v>
      </c>
      <c r="Z870" s="47"/>
      <c r="AA870" s="47"/>
      <c r="AB870" s="47"/>
      <c r="AC870" s="47"/>
      <c r="AD870" s="47" t="s">
        <v>46</v>
      </c>
      <c r="AE870" s="46" t="s">
        <v>8130</v>
      </c>
      <c r="AF870" s="46" t="s">
        <v>8131</v>
      </c>
      <c r="AG870" s="48"/>
      <c r="AH870" s="48">
        <v>43352</v>
      </c>
      <c r="AI870" s="49"/>
      <c r="AJ870" s="50">
        <v>43353</v>
      </c>
      <c r="AK870" s="50" t="s">
        <v>8121</v>
      </c>
      <c r="AL870" s="51">
        <v>43353</v>
      </c>
    </row>
    <row r="871" spans="1:38" x14ac:dyDescent="0.15">
      <c r="A871" s="35">
        <v>51725692</v>
      </c>
      <c r="B871" s="40" t="s">
        <v>8132</v>
      </c>
      <c r="C871" s="40" t="s">
        <v>8133</v>
      </c>
      <c r="D871" s="35" t="s">
        <v>859</v>
      </c>
      <c r="E871" s="35" t="s">
        <v>8134</v>
      </c>
      <c r="F871" s="35" t="s">
        <v>8135</v>
      </c>
      <c r="G871" s="35">
        <v>51561938</v>
      </c>
      <c r="H871" s="41" t="s">
        <v>7438</v>
      </c>
      <c r="I871" s="41">
        <v>51712958</v>
      </c>
      <c r="J871" s="41" t="s">
        <v>7039</v>
      </c>
      <c r="K871" s="35" t="s">
        <v>58</v>
      </c>
      <c r="L871" s="42" t="s">
        <v>59</v>
      </c>
      <c r="M871" s="42" t="s">
        <v>4043</v>
      </c>
      <c r="N871" s="35" t="s">
        <v>162</v>
      </c>
      <c r="O871" s="41" t="s">
        <v>640</v>
      </c>
      <c r="P871" s="35" t="s">
        <v>72</v>
      </c>
      <c r="Q871" s="41"/>
      <c r="R871" s="41"/>
      <c r="S871" s="43" t="e">
        <v>#N/A</v>
      </c>
      <c r="T871" s="43">
        <v>43234</v>
      </c>
      <c r="U871" s="44">
        <v>43248</v>
      </c>
      <c r="V871" s="45">
        <v>6624150</v>
      </c>
      <c r="W871" s="46" t="s">
        <v>8136</v>
      </c>
      <c r="X871" s="47" t="s">
        <v>8137</v>
      </c>
      <c r="Y871" s="47">
        <v>48470</v>
      </c>
      <c r="Z871" s="47"/>
      <c r="AA871" s="47"/>
      <c r="AB871" s="47"/>
      <c r="AC871" s="47"/>
      <c r="AD871" s="47"/>
      <c r="AE871" s="46" t="s">
        <v>8138</v>
      </c>
      <c r="AF871" s="46" t="s">
        <v>8139</v>
      </c>
      <c r="AG871" s="48"/>
      <c r="AH871" s="48">
        <v>43307</v>
      </c>
      <c r="AI871" s="49"/>
      <c r="AJ871" s="50">
        <v>43308</v>
      </c>
      <c r="AK871" s="50" t="s">
        <v>7520</v>
      </c>
      <c r="AL871" s="51">
        <v>43304</v>
      </c>
    </row>
    <row r="872" spans="1:38" x14ac:dyDescent="0.15">
      <c r="A872" s="35">
        <v>51561934</v>
      </c>
      <c r="B872" s="40" t="s">
        <v>8140</v>
      </c>
      <c r="C872" s="40" t="s">
        <v>8141</v>
      </c>
      <c r="D872" s="35" t="s">
        <v>1236</v>
      </c>
      <c r="E872" s="35" t="s">
        <v>8142</v>
      </c>
      <c r="F872" s="35"/>
      <c r="G872" s="35">
        <v>51588225</v>
      </c>
      <c r="H872" s="41" t="s">
        <v>212</v>
      </c>
      <c r="I872" s="41">
        <v>51712958</v>
      </c>
      <c r="J872" s="41" t="s">
        <v>7039</v>
      </c>
      <c r="K872" s="35" t="s">
        <v>58</v>
      </c>
      <c r="L872" s="42" t="s">
        <v>59</v>
      </c>
      <c r="M872" s="42" t="s">
        <v>38</v>
      </c>
      <c r="N872" s="35" t="s">
        <v>60</v>
      </c>
      <c r="O872" s="41" t="s">
        <v>163</v>
      </c>
      <c r="P872" s="35" t="s">
        <v>72</v>
      </c>
      <c r="Q872" s="41" t="s">
        <v>5337</v>
      </c>
      <c r="R872" s="41"/>
      <c r="S872" s="43">
        <v>42138</v>
      </c>
      <c r="T872" s="43"/>
      <c r="U872" s="44">
        <v>42205</v>
      </c>
      <c r="V872" s="45">
        <v>6634124</v>
      </c>
      <c r="W872" s="46" t="s">
        <v>8143</v>
      </c>
      <c r="X872" s="47" t="s">
        <v>8144</v>
      </c>
      <c r="Y872" s="47">
        <v>69329</v>
      </c>
      <c r="Z872" s="47"/>
      <c r="AA872" s="47"/>
      <c r="AB872" s="47"/>
      <c r="AC872" s="47"/>
      <c r="AD872" s="47" t="s">
        <v>4226</v>
      </c>
      <c r="AE872" s="46" t="s">
        <v>8145</v>
      </c>
      <c r="AF872" s="46" t="s">
        <v>8146</v>
      </c>
      <c r="AG872" s="48"/>
      <c r="AH872" s="48">
        <v>43346</v>
      </c>
      <c r="AI872" s="49"/>
      <c r="AJ872" s="50">
        <v>43347</v>
      </c>
      <c r="AK872" s="50" t="s">
        <v>8121</v>
      </c>
      <c r="AL872" s="51">
        <v>43346</v>
      </c>
    </row>
    <row r="873" spans="1:38" x14ac:dyDescent="0.15">
      <c r="A873" s="35">
        <v>51591947</v>
      </c>
      <c r="B873" s="40" t="s">
        <v>8147</v>
      </c>
      <c r="C873" s="40" t="s">
        <v>8148</v>
      </c>
      <c r="D873" s="35" t="s">
        <v>8149</v>
      </c>
      <c r="E873" s="35" t="s">
        <v>2932</v>
      </c>
      <c r="F873" s="35"/>
      <c r="G873" s="35">
        <v>51732397</v>
      </c>
      <c r="H873" s="41" t="s">
        <v>7856</v>
      </c>
      <c r="I873" s="41">
        <v>51564376</v>
      </c>
      <c r="J873" s="41" t="s">
        <v>2759</v>
      </c>
      <c r="K873" s="35" t="s">
        <v>58</v>
      </c>
      <c r="L873" s="42" t="s">
        <v>59</v>
      </c>
      <c r="M873" s="42" t="s">
        <v>38</v>
      </c>
      <c r="N873" s="35" t="s">
        <v>3110</v>
      </c>
      <c r="O873" s="41" t="s">
        <v>71</v>
      </c>
      <c r="P873" s="35" t="s">
        <v>62</v>
      </c>
      <c r="Q873" s="41" t="s">
        <v>5337</v>
      </c>
      <c r="R873" s="41"/>
      <c r="S873" s="43">
        <v>42376</v>
      </c>
      <c r="T873" s="43">
        <v>42436</v>
      </c>
      <c r="U873" s="44">
        <v>42457</v>
      </c>
      <c r="V873" s="45">
        <v>6624101</v>
      </c>
      <c r="W873" s="46" t="s">
        <v>8150</v>
      </c>
      <c r="X873" s="47" t="s">
        <v>8151</v>
      </c>
      <c r="Y873" s="47">
        <v>69399</v>
      </c>
      <c r="Z873" s="47"/>
      <c r="AA873" s="47"/>
      <c r="AB873" s="47"/>
      <c r="AC873" s="47"/>
      <c r="AD873" s="47" t="s">
        <v>4226</v>
      </c>
      <c r="AE873" s="46" t="s">
        <v>8152</v>
      </c>
      <c r="AF873" s="46" t="s">
        <v>8153</v>
      </c>
      <c r="AG873" s="48"/>
      <c r="AH873" s="48">
        <v>43344</v>
      </c>
      <c r="AI873" s="49"/>
      <c r="AJ873" s="50">
        <v>43345</v>
      </c>
      <c r="AK873" s="50" t="s">
        <v>8121</v>
      </c>
      <c r="AL873" s="51">
        <v>43339</v>
      </c>
    </row>
    <row r="874" spans="1:38" x14ac:dyDescent="0.15">
      <c r="A874" s="35">
        <v>51561941</v>
      </c>
      <c r="B874" s="40" t="s">
        <v>8154</v>
      </c>
      <c r="C874" s="40" t="s">
        <v>8155</v>
      </c>
      <c r="D874" s="35" t="s">
        <v>8156</v>
      </c>
      <c r="E874" s="35" t="s">
        <v>8157</v>
      </c>
      <c r="F874" s="35" t="s">
        <v>8158</v>
      </c>
      <c r="G874" s="35">
        <v>51562700</v>
      </c>
      <c r="H874" s="41" t="s">
        <v>6433</v>
      </c>
      <c r="I874" s="41">
        <v>51564380</v>
      </c>
      <c r="J874" s="41" t="s">
        <v>2673</v>
      </c>
      <c r="K874" s="35" t="s">
        <v>284</v>
      </c>
      <c r="L874" s="42" t="s">
        <v>59</v>
      </c>
      <c r="M874" s="42" t="s">
        <v>38</v>
      </c>
      <c r="N874" s="35" t="s">
        <v>151</v>
      </c>
      <c r="O874" s="41" t="s">
        <v>295</v>
      </c>
      <c r="P874" s="35" t="s">
        <v>62</v>
      </c>
      <c r="Q874" s="41" t="s">
        <v>2098</v>
      </c>
      <c r="R874" s="41"/>
      <c r="S874" s="43">
        <v>42138</v>
      </c>
      <c r="T874" s="43">
        <v>43059</v>
      </c>
      <c r="U874" s="44">
        <v>43080</v>
      </c>
      <c r="V874" s="45">
        <v>6634179</v>
      </c>
      <c r="W874" s="46" t="s">
        <v>8159</v>
      </c>
      <c r="X874" s="47" t="s">
        <v>8160</v>
      </c>
      <c r="Y874" s="47">
        <v>69256</v>
      </c>
      <c r="Z874" s="47"/>
      <c r="AA874" s="47"/>
      <c r="AB874" s="47"/>
      <c r="AC874" s="47"/>
      <c r="AD874" s="47" t="s">
        <v>46</v>
      </c>
      <c r="AE874" s="46" t="s">
        <v>8161</v>
      </c>
      <c r="AF874" s="46" t="s">
        <v>8162</v>
      </c>
      <c r="AG874" s="48"/>
      <c r="AH874" s="48">
        <v>43343</v>
      </c>
      <c r="AI874" s="49"/>
      <c r="AJ874" s="50">
        <v>43346</v>
      </c>
      <c r="AK874" s="50" t="s">
        <v>8121</v>
      </c>
      <c r="AL874" s="51">
        <v>43346</v>
      </c>
    </row>
    <row r="875" spans="1:38" x14ac:dyDescent="0.15">
      <c r="A875" s="35">
        <v>51727785</v>
      </c>
      <c r="B875" s="40" t="s">
        <v>8163</v>
      </c>
      <c r="C875" s="40" t="s">
        <v>8164</v>
      </c>
      <c r="D875" s="35" t="s">
        <v>695</v>
      </c>
      <c r="E875" s="35" t="s">
        <v>8165</v>
      </c>
      <c r="F875" s="35"/>
      <c r="G875" s="35">
        <v>51547597</v>
      </c>
      <c r="H875" s="41" t="s">
        <v>341</v>
      </c>
      <c r="I875" s="41">
        <v>51609648</v>
      </c>
      <c r="J875" s="41" t="s">
        <v>149</v>
      </c>
      <c r="K875" s="35" t="s">
        <v>284</v>
      </c>
      <c r="L875" s="42" t="s">
        <v>59</v>
      </c>
      <c r="M875" s="42" t="s">
        <v>38</v>
      </c>
      <c r="N875" s="35" t="s">
        <v>378</v>
      </c>
      <c r="O875" s="41" t="s">
        <v>131</v>
      </c>
      <c r="P875" s="35" t="s">
        <v>62</v>
      </c>
      <c r="Q875" s="41" t="s">
        <v>63</v>
      </c>
      <c r="R875" s="41"/>
      <c r="S875" s="43">
        <v>43195</v>
      </c>
      <c r="T875" s="43">
        <v>43244</v>
      </c>
      <c r="U875" s="44">
        <v>43255</v>
      </c>
      <c r="V875" s="45">
        <v>6624051</v>
      </c>
      <c r="W875" s="46" t="s">
        <v>8166</v>
      </c>
      <c r="X875" s="47" t="s">
        <v>8167</v>
      </c>
      <c r="Y875" s="47">
        <v>48510</v>
      </c>
      <c r="Z875" s="47"/>
      <c r="AA875" s="47"/>
      <c r="AB875" s="47"/>
      <c r="AC875" s="47"/>
      <c r="AD875" s="47"/>
      <c r="AE875" s="46" t="s">
        <v>8168</v>
      </c>
      <c r="AF875" s="46" t="s">
        <v>8169</v>
      </c>
      <c r="AG875" s="48"/>
      <c r="AH875" s="48">
        <v>43350</v>
      </c>
      <c r="AI875" s="49"/>
      <c r="AJ875" s="50">
        <v>43353</v>
      </c>
      <c r="AK875" s="50" t="s">
        <v>8121</v>
      </c>
      <c r="AL875" s="51">
        <v>43353</v>
      </c>
    </row>
    <row r="876" spans="1:38" x14ac:dyDescent="0.15">
      <c r="A876" s="35">
        <v>51724908</v>
      </c>
      <c r="B876" s="40" t="s">
        <v>8170</v>
      </c>
      <c r="C876" s="40" t="s">
        <v>8171</v>
      </c>
      <c r="D876" s="35" t="s">
        <v>8172</v>
      </c>
      <c r="E876" s="35" t="s">
        <v>8173</v>
      </c>
      <c r="F876" s="35"/>
      <c r="G876" s="35">
        <v>51580863</v>
      </c>
      <c r="H876" s="41" t="s">
        <v>7792</v>
      </c>
      <c r="I876" s="41">
        <v>51558114</v>
      </c>
      <c r="J876" s="41" t="s">
        <v>2893</v>
      </c>
      <c r="K876" s="35" t="s">
        <v>58</v>
      </c>
      <c r="L876" s="42" t="s">
        <v>59</v>
      </c>
      <c r="M876" s="42" t="s">
        <v>38</v>
      </c>
      <c r="N876" s="35" t="s">
        <v>5892</v>
      </c>
      <c r="O876" s="41" t="s">
        <v>344</v>
      </c>
      <c r="P876" s="35" t="s">
        <v>72</v>
      </c>
      <c r="Q876" s="41" t="s">
        <v>63</v>
      </c>
      <c r="R876" s="41"/>
      <c r="S876" s="43">
        <v>43174</v>
      </c>
      <c r="T876" s="43">
        <v>43213</v>
      </c>
      <c r="U876" s="44">
        <v>43227</v>
      </c>
      <c r="V876" s="45">
        <v>6624106</v>
      </c>
      <c r="W876" s="46" t="s">
        <v>8174</v>
      </c>
      <c r="X876" s="47" t="s">
        <v>8175</v>
      </c>
      <c r="Y876" s="47">
        <v>48408</v>
      </c>
      <c r="Z876" s="47"/>
      <c r="AA876" s="47"/>
      <c r="AB876" s="47"/>
      <c r="AC876" s="47"/>
      <c r="AD876" s="47"/>
      <c r="AE876" s="46" t="s">
        <v>8176</v>
      </c>
      <c r="AF876" s="46" t="s">
        <v>8177</v>
      </c>
      <c r="AG876" s="48"/>
      <c r="AH876" s="48">
        <v>43353</v>
      </c>
      <c r="AI876" s="49"/>
      <c r="AJ876" s="50">
        <v>43354</v>
      </c>
      <c r="AK876" s="50" t="s">
        <v>8121</v>
      </c>
      <c r="AL876" s="51">
        <v>43353</v>
      </c>
    </row>
    <row r="877" spans="1:38" x14ac:dyDescent="0.15">
      <c r="A877" s="35">
        <v>51721822</v>
      </c>
      <c r="B877" s="40" t="s">
        <v>8178</v>
      </c>
      <c r="C877" s="40" t="s">
        <v>8179</v>
      </c>
      <c r="D877" s="35" t="s">
        <v>8180</v>
      </c>
      <c r="E877" s="35" t="s">
        <v>703</v>
      </c>
      <c r="F877" s="35"/>
      <c r="G877" s="35">
        <v>51702910</v>
      </c>
      <c r="H877" s="41" t="s">
        <v>6604</v>
      </c>
      <c r="I877" s="41">
        <v>51564380</v>
      </c>
      <c r="J877" s="41" t="s">
        <v>2673</v>
      </c>
      <c r="K877" s="35" t="s">
        <v>284</v>
      </c>
      <c r="L877" s="42" t="s">
        <v>59</v>
      </c>
      <c r="M877" s="42" t="s">
        <v>38</v>
      </c>
      <c r="N877" s="35" t="s">
        <v>413</v>
      </c>
      <c r="O877" s="41" t="s">
        <v>71</v>
      </c>
      <c r="P877" s="35" t="s">
        <v>62</v>
      </c>
      <c r="Q877" s="41" t="s">
        <v>63</v>
      </c>
      <c r="R877" s="41"/>
      <c r="S877" s="43">
        <v>43153</v>
      </c>
      <c r="T877" s="43">
        <v>43192</v>
      </c>
      <c r="U877" s="44">
        <v>43206</v>
      </c>
      <c r="V877" s="45">
        <v>6624925</v>
      </c>
      <c r="W877" s="46" t="s">
        <v>8181</v>
      </c>
      <c r="X877" s="47" t="s">
        <v>8182</v>
      </c>
      <c r="Y877" s="47">
        <v>69319</v>
      </c>
      <c r="Z877" s="47"/>
      <c r="AA877" s="47"/>
      <c r="AB877" s="47"/>
      <c r="AC877" s="47"/>
      <c r="AD877" s="47"/>
      <c r="AE877" s="46" t="s">
        <v>8183</v>
      </c>
      <c r="AF877" s="46" t="s">
        <v>8184</v>
      </c>
      <c r="AG877" s="48"/>
      <c r="AH877" s="48">
        <v>43351</v>
      </c>
      <c r="AI877" s="49"/>
      <c r="AJ877" s="50">
        <v>43352</v>
      </c>
      <c r="AK877" s="50" t="s">
        <v>8121</v>
      </c>
      <c r="AL877" s="51">
        <v>43346</v>
      </c>
    </row>
    <row r="878" spans="1:38" x14ac:dyDescent="0.15">
      <c r="A878" s="35">
        <v>51693816</v>
      </c>
      <c r="B878" s="40" t="s">
        <v>8185</v>
      </c>
      <c r="C878" s="40" t="s">
        <v>8186</v>
      </c>
      <c r="D878" s="35" t="s">
        <v>8187</v>
      </c>
      <c r="E878" s="35" t="s">
        <v>8188</v>
      </c>
      <c r="F878" s="35"/>
      <c r="G878" s="35" t="s">
        <v>2098</v>
      </c>
      <c r="H878" s="41" t="s">
        <v>2098</v>
      </c>
      <c r="I878" s="41" t="s">
        <v>2098</v>
      </c>
      <c r="J878" s="41" t="s">
        <v>2098</v>
      </c>
      <c r="K878" s="35" t="s">
        <v>58</v>
      </c>
      <c r="L878" s="42" t="s">
        <v>59</v>
      </c>
      <c r="M878" s="42" t="s">
        <v>38</v>
      </c>
      <c r="N878" s="35" t="s">
        <v>6053</v>
      </c>
      <c r="O878" s="41" t="s">
        <v>760</v>
      </c>
      <c r="P878" s="35" t="s">
        <v>62</v>
      </c>
      <c r="Q878" s="41" t="s">
        <v>2098</v>
      </c>
      <c r="R878" s="41"/>
      <c r="S878" s="43" t="e">
        <v>#N/A</v>
      </c>
      <c r="T878" s="43">
        <v>42982</v>
      </c>
      <c r="U878" s="44">
        <v>43003</v>
      </c>
      <c r="V878" s="45">
        <v>6624517</v>
      </c>
      <c r="W878" s="46" t="s">
        <v>8189</v>
      </c>
      <c r="X878" s="47" t="s">
        <v>8190</v>
      </c>
      <c r="Y878" s="47">
        <v>12100</v>
      </c>
      <c r="Z878" s="47"/>
      <c r="AA878" s="47"/>
      <c r="AB878" s="47"/>
      <c r="AC878" s="47"/>
      <c r="AD878" s="47" t="s">
        <v>46</v>
      </c>
      <c r="AE878" s="46" t="s">
        <v>8191</v>
      </c>
      <c r="AF878" s="46" t="s">
        <v>8192</v>
      </c>
      <c r="AG878" s="48"/>
      <c r="AH878" s="48">
        <v>43250</v>
      </c>
      <c r="AI878" s="49"/>
      <c r="AJ878" s="50">
        <v>43251</v>
      </c>
      <c r="AK878" s="50" t="s">
        <v>7164</v>
      </c>
      <c r="AL878" s="51">
        <v>43248</v>
      </c>
    </row>
    <row r="879" spans="1:38" x14ac:dyDescent="0.15">
      <c r="A879" s="35">
        <v>51727790</v>
      </c>
      <c r="B879" s="40" t="s">
        <v>8193</v>
      </c>
      <c r="C879" s="40" t="s">
        <v>8194</v>
      </c>
      <c r="D879" s="35" t="s">
        <v>8195</v>
      </c>
      <c r="E879" s="35" t="s">
        <v>8196</v>
      </c>
      <c r="F879" s="35"/>
      <c r="G879" s="35">
        <v>51537123</v>
      </c>
      <c r="H879" s="41" t="s">
        <v>2814</v>
      </c>
      <c r="I879" s="41">
        <v>51564379</v>
      </c>
      <c r="J879" s="41" t="s">
        <v>492</v>
      </c>
      <c r="K879" s="35" t="s">
        <v>58</v>
      </c>
      <c r="L879" s="42" t="s">
        <v>59</v>
      </c>
      <c r="M879" s="42" t="s">
        <v>4043</v>
      </c>
      <c r="N879" s="35" t="s">
        <v>7430</v>
      </c>
      <c r="O879" s="41" t="s">
        <v>1810</v>
      </c>
      <c r="P879" s="35" t="s">
        <v>62</v>
      </c>
      <c r="Q879" s="41" t="s">
        <v>63</v>
      </c>
      <c r="R879" s="41"/>
      <c r="S879" s="43">
        <v>43195</v>
      </c>
      <c r="T879" s="43">
        <v>43241</v>
      </c>
      <c r="U879" s="44">
        <v>43262</v>
      </c>
      <c r="V879" s="45">
        <v>6634599</v>
      </c>
      <c r="W879" s="46" t="s">
        <v>8197</v>
      </c>
      <c r="X879" s="47" t="s">
        <v>8198</v>
      </c>
      <c r="Y879" s="47">
        <v>12290</v>
      </c>
      <c r="Z879" s="47"/>
      <c r="AA879" s="47"/>
      <c r="AB879" s="47"/>
      <c r="AC879" s="47"/>
      <c r="AD879" s="47" t="s">
        <v>46</v>
      </c>
      <c r="AE879" s="46" t="s">
        <v>8199</v>
      </c>
      <c r="AF879" s="46" t="s">
        <v>8200</v>
      </c>
      <c r="AG879" s="48">
        <v>43335</v>
      </c>
      <c r="AH879" s="48">
        <v>43355</v>
      </c>
      <c r="AI879" s="49"/>
      <c r="AJ879" s="50">
        <v>43356</v>
      </c>
      <c r="AK879" s="50" t="s">
        <v>8121</v>
      </c>
      <c r="AL879" s="51">
        <v>43353</v>
      </c>
    </row>
    <row r="880" spans="1:38" x14ac:dyDescent="0.15">
      <c r="A880" s="35">
        <v>51720815</v>
      </c>
      <c r="B880" s="40" t="s">
        <v>8201</v>
      </c>
      <c r="C880" s="40" t="s">
        <v>8202</v>
      </c>
      <c r="D880" s="35" t="s">
        <v>8203</v>
      </c>
      <c r="E880" s="35" t="s">
        <v>8204</v>
      </c>
      <c r="F880" s="35"/>
      <c r="G880" s="35">
        <v>51710500</v>
      </c>
      <c r="H880" s="41" t="s">
        <v>111</v>
      </c>
      <c r="I880" s="41">
        <v>40166880</v>
      </c>
      <c r="J880" s="41" t="s">
        <v>51</v>
      </c>
      <c r="K880" s="35" t="s">
        <v>58</v>
      </c>
      <c r="L880" s="42" t="s">
        <v>2745</v>
      </c>
      <c r="M880" s="42" t="s">
        <v>38</v>
      </c>
      <c r="N880" s="35" t="s">
        <v>496</v>
      </c>
      <c r="O880" s="41" t="s">
        <v>335</v>
      </c>
      <c r="P880" s="35" t="s">
        <v>62</v>
      </c>
      <c r="Q880" s="41" t="s">
        <v>63</v>
      </c>
      <c r="R880" s="41"/>
      <c r="S880" s="43">
        <v>43144</v>
      </c>
      <c r="T880" s="43"/>
      <c r="U880" s="44">
        <v>43206</v>
      </c>
      <c r="V880" s="45">
        <v>6624885</v>
      </c>
      <c r="W880" s="46" t="s">
        <v>8205</v>
      </c>
      <c r="X880" s="47" t="s">
        <v>8206</v>
      </c>
      <c r="Y880" s="47">
        <v>12184</v>
      </c>
      <c r="Z880" s="47"/>
      <c r="AA880" s="47"/>
      <c r="AB880" s="47"/>
      <c r="AC880" s="47"/>
      <c r="AD880" s="47" t="s">
        <v>46</v>
      </c>
      <c r="AE880" s="46" t="s">
        <v>8207</v>
      </c>
      <c r="AF880" s="46" t="s">
        <v>8208</v>
      </c>
      <c r="AG880" s="48"/>
      <c r="AH880" s="48">
        <v>43332</v>
      </c>
      <c r="AI880" s="49"/>
      <c r="AJ880" s="50">
        <v>43333</v>
      </c>
      <c r="AK880" s="50" t="s">
        <v>7788</v>
      </c>
      <c r="AL880" s="51">
        <v>43332</v>
      </c>
    </row>
    <row r="881" spans="1:38" x14ac:dyDescent="0.15">
      <c r="A881" s="35">
        <v>51721448</v>
      </c>
      <c r="B881" s="40" t="s">
        <v>8209</v>
      </c>
      <c r="C881" s="40" t="s">
        <v>8210</v>
      </c>
      <c r="D881" s="35" t="s">
        <v>8211</v>
      </c>
      <c r="E881" s="35" t="s">
        <v>8212</v>
      </c>
      <c r="F881" s="35"/>
      <c r="G881" s="35" t="s">
        <v>2098</v>
      </c>
      <c r="H881" s="41" t="s">
        <v>2098</v>
      </c>
      <c r="I881" s="41" t="s">
        <v>2098</v>
      </c>
      <c r="J881" s="41" t="s">
        <v>2098</v>
      </c>
      <c r="K881" s="35" t="s">
        <v>58</v>
      </c>
      <c r="L881" s="42" t="s">
        <v>2745</v>
      </c>
      <c r="M881" s="42" t="s">
        <v>38</v>
      </c>
      <c r="N881" s="35" t="s">
        <v>496</v>
      </c>
      <c r="O881" s="41" t="s">
        <v>335</v>
      </c>
      <c r="P881" s="35" t="s">
        <v>62</v>
      </c>
      <c r="Q881" s="41" t="s">
        <v>2098</v>
      </c>
      <c r="R881" s="41"/>
      <c r="S881" s="43" t="e">
        <v>#N/A</v>
      </c>
      <c r="T881" s="43"/>
      <c r="U881" s="44">
        <v>43206</v>
      </c>
      <c r="V881" s="45">
        <v>6624886</v>
      </c>
      <c r="W881" s="46" t="s">
        <v>8213</v>
      </c>
      <c r="X881" s="47" t="s">
        <v>8214</v>
      </c>
      <c r="Y881" s="47">
        <v>12185</v>
      </c>
      <c r="Z881" s="47"/>
      <c r="AA881" s="47"/>
      <c r="AB881" s="47"/>
      <c r="AC881" s="47"/>
      <c r="AD881" s="47" t="s">
        <v>46</v>
      </c>
      <c r="AE881" s="46" t="s">
        <v>8215</v>
      </c>
      <c r="AF881" s="46" t="s">
        <v>8216</v>
      </c>
      <c r="AG881" s="48"/>
      <c r="AH881" s="48">
        <v>43208</v>
      </c>
      <c r="AI881" s="49"/>
      <c r="AJ881" s="50">
        <v>43209</v>
      </c>
      <c r="AK881" s="50" t="s">
        <v>6992</v>
      </c>
      <c r="AL881" s="51">
        <v>43206</v>
      </c>
    </row>
    <row r="882" spans="1:38" x14ac:dyDescent="0.15">
      <c r="A882" s="35">
        <v>51730053</v>
      </c>
      <c r="B882" s="40" t="s">
        <v>8217</v>
      </c>
      <c r="C882" s="40" t="s">
        <v>8218</v>
      </c>
      <c r="D882" s="35" t="s">
        <v>8219</v>
      </c>
      <c r="E882" s="35" t="s">
        <v>8220</v>
      </c>
      <c r="F882" s="35" t="s">
        <v>8221</v>
      </c>
      <c r="G882" s="35">
        <v>51710500</v>
      </c>
      <c r="H882" s="41" t="s">
        <v>111</v>
      </c>
      <c r="I882" s="41">
        <v>40166880</v>
      </c>
      <c r="J882" s="41" t="s">
        <v>51</v>
      </c>
      <c r="K882" s="35" t="s">
        <v>58</v>
      </c>
      <c r="L882" s="42" t="s">
        <v>59</v>
      </c>
      <c r="M882" s="42" t="s">
        <v>4043</v>
      </c>
      <c r="N882" s="35" t="s">
        <v>162</v>
      </c>
      <c r="O882" s="41" t="s">
        <v>295</v>
      </c>
      <c r="P882" s="35" t="s">
        <v>72</v>
      </c>
      <c r="Q882" s="41" t="s">
        <v>63</v>
      </c>
      <c r="R882" s="41"/>
      <c r="S882" s="43">
        <v>43216</v>
      </c>
      <c r="T882" s="43">
        <v>43276</v>
      </c>
      <c r="U882" s="44">
        <v>43299</v>
      </c>
      <c r="V882" s="45">
        <v>6634662</v>
      </c>
      <c r="W882" s="46"/>
      <c r="X882" s="47"/>
      <c r="Y882" s="47">
        <v>48547</v>
      </c>
      <c r="Z882" s="47"/>
      <c r="AA882" s="47"/>
      <c r="AB882" s="47"/>
      <c r="AC882" s="47"/>
      <c r="AD882" s="47"/>
      <c r="AE882" s="46"/>
      <c r="AF882" s="46" t="s">
        <v>8222</v>
      </c>
      <c r="AG882" s="48">
        <v>43336</v>
      </c>
      <c r="AH882" s="48">
        <v>43354</v>
      </c>
      <c r="AI882" s="49"/>
      <c r="AJ882" s="50">
        <v>43355</v>
      </c>
      <c r="AK882" s="50" t="s">
        <v>8121</v>
      </c>
      <c r="AL882" s="51">
        <v>43353</v>
      </c>
    </row>
    <row r="883" spans="1:38" x14ac:dyDescent="0.15">
      <c r="A883" s="35">
        <v>51734263</v>
      </c>
      <c r="B883" s="40" t="s">
        <v>8223</v>
      </c>
      <c r="C883" s="40" t="s">
        <v>8224</v>
      </c>
      <c r="D883" s="35" t="s">
        <v>5580</v>
      </c>
      <c r="E883" s="35" t="s">
        <v>3796</v>
      </c>
      <c r="F883" s="35" t="s">
        <v>8225</v>
      </c>
      <c r="G883" s="35" t="s">
        <v>2098</v>
      </c>
      <c r="H883" s="41" t="s">
        <v>2098</v>
      </c>
      <c r="I883" s="41" t="s">
        <v>2098</v>
      </c>
      <c r="J883" s="41" t="s">
        <v>2098</v>
      </c>
      <c r="K883" s="35" t="s">
        <v>58</v>
      </c>
      <c r="L883" s="42" t="s">
        <v>5610</v>
      </c>
      <c r="M883" s="42" t="s">
        <v>38</v>
      </c>
      <c r="N883" s="35" t="s">
        <v>496</v>
      </c>
      <c r="O883" s="41" t="s">
        <v>8226</v>
      </c>
      <c r="P883" s="35" t="s">
        <v>62</v>
      </c>
      <c r="Q883" s="41" t="s">
        <v>2098</v>
      </c>
      <c r="R883" s="41"/>
      <c r="S883" s="43" t="e">
        <v>#N/A</v>
      </c>
      <c r="T883" s="43"/>
      <c r="U883" s="44"/>
      <c r="V883" s="45">
        <v>6634692</v>
      </c>
      <c r="W883" s="46" t="s">
        <v>8227</v>
      </c>
      <c r="X883" s="47"/>
      <c r="Y883" s="47">
        <v>12224</v>
      </c>
      <c r="Z883" s="47"/>
      <c r="AA883" s="47"/>
      <c r="AB883" s="47"/>
      <c r="AC883" s="47"/>
      <c r="AD883" s="47"/>
      <c r="AE883" s="46"/>
      <c r="AF883" s="46" t="s">
        <v>8228</v>
      </c>
      <c r="AG883" s="48"/>
      <c r="AH883" s="48">
        <v>43294</v>
      </c>
      <c r="AI883" s="49"/>
      <c r="AJ883" s="50">
        <v>43297</v>
      </c>
      <c r="AK883" s="50" t="s">
        <v>7520</v>
      </c>
      <c r="AL883" s="51">
        <v>43297</v>
      </c>
    </row>
    <row r="884" spans="1:38" x14ac:dyDescent="0.15">
      <c r="A884" s="35">
        <v>51736804</v>
      </c>
      <c r="B884" s="40" t="s">
        <v>8229</v>
      </c>
      <c r="C884" s="40" t="s">
        <v>8230</v>
      </c>
      <c r="D884" s="35" t="s">
        <v>7276</v>
      </c>
      <c r="E884" s="35" t="s">
        <v>1138</v>
      </c>
      <c r="F884" s="35" t="s">
        <v>4994</v>
      </c>
      <c r="G884" s="35">
        <v>51710500</v>
      </c>
      <c r="H884" s="41" t="s">
        <v>111</v>
      </c>
      <c r="I884" s="41">
        <v>40166880</v>
      </c>
      <c r="J884" s="41" t="s">
        <v>51</v>
      </c>
      <c r="K884" s="35" t="s">
        <v>58</v>
      </c>
      <c r="L884" s="42" t="s">
        <v>5610</v>
      </c>
      <c r="M884" s="42" t="s">
        <v>38</v>
      </c>
      <c r="N884" s="35" t="s">
        <v>378</v>
      </c>
      <c r="O884" s="41" t="s">
        <v>704</v>
      </c>
      <c r="P884" s="35" t="s">
        <v>62</v>
      </c>
      <c r="Q884" s="41" t="s">
        <v>63</v>
      </c>
      <c r="R884" s="41"/>
      <c r="S884" s="43">
        <v>43264</v>
      </c>
      <c r="T884" s="43"/>
      <c r="U884" s="44"/>
      <c r="V884" s="45">
        <v>6634705</v>
      </c>
      <c r="W884" s="46"/>
      <c r="X884" s="47"/>
      <c r="Y884" s="47">
        <v>48499</v>
      </c>
      <c r="Z884" s="47"/>
      <c r="AA884" s="47"/>
      <c r="AB884" s="47"/>
      <c r="AC884" s="47"/>
      <c r="AD884" s="47"/>
      <c r="AE884" s="46"/>
      <c r="AF884" s="46" t="s">
        <v>8231</v>
      </c>
      <c r="AG884" s="48"/>
      <c r="AH884" s="48">
        <v>43349</v>
      </c>
      <c r="AI884" s="49"/>
      <c r="AJ884" s="50">
        <v>43350</v>
      </c>
      <c r="AK884" s="50" t="s">
        <v>8121</v>
      </c>
      <c r="AL884" s="51">
        <v>43346</v>
      </c>
    </row>
    <row r="885" spans="1:38" x14ac:dyDescent="0.15">
      <c r="A885" s="35">
        <v>51699653</v>
      </c>
      <c r="B885" s="40" t="s">
        <v>8232</v>
      </c>
      <c r="C885" s="40" t="s">
        <v>8233</v>
      </c>
      <c r="D885" s="35" t="s">
        <v>3686</v>
      </c>
      <c r="E885" s="35" t="s">
        <v>8234</v>
      </c>
      <c r="F885" s="35" t="s">
        <v>7031</v>
      </c>
      <c r="G885" s="35">
        <v>51732397</v>
      </c>
      <c r="H885" s="41" t="s">
        <v>7856</v>
      </c>
      <c r="I885" s="41">
        <v>51564376</v>
      </c>
      <c r="J885" s="41" t="s">
        <v>2759</v>
      </c>
      <c r="K885" s="35" t="s">
        <v>58</v>
      </c>
      <c r="L885" s="42" t="s">
        <v>59</v>
      </c>
      <c r="M885" s="42" t="s">
        <v>38</v>
      </c>
      <c r="N885" s="35" t="s">
        <v>3110</v>
      </c>
      <c r="O885" s="41" t="s">
        <v>315</v>
      </c>
      <c r="P885" s="35" t="s">
        <v>62</v>
      </c>
      <c r="Q885" s="41" t="s">
        <v>63</v>
      </c>
      <c r="R885" s="41"/>
      <c r="S885" s="43">
        <v>42972</v>
      </c>
      <c r="T885" s="43">
        <v>43017</v>
      </c>
      <c r="U885" s="44">
        <v>43031</v>
      </c>
      <c r="V885" s="45">
        <v>6624634</v>
      </c>
      <c r="W885" s="46" t="s">
        <v>8235</v>
      </c>
      <c r="X885" s="47" t="s">
        <v>8236</v>
      </c>
      <c r="Y885" s="47">
        <v>69388</v>
      </c>
      <c r="Z885" s="47"/>
      <c r="AA885" s="47"/>
      <c r="AB885" s="47"/>
      <c r="AC885" s="47"/>
      <c r="AD885" s="47" t="s">
        <v>4226</v>
      </c>
      <c r="AE885" s="46" t="s">
        <v>8237</v>
      </c>
      <c r="AF885" s="46" t="s">
        <v>8238</v>
      </c>
      <c r="AG885" s="48"/>
      <c r="AH885" s="48">
        <v>43348</v>
      </c>
      <c r="AI885" s="49"/>
      <c r="AJ885" s="50">
        <v>43349</v>
      </c>
      <c r="AK885" s="50" t="s">
        <v>8121</v>
      </c>
      <c r="AL885" s="51">
        <v>43346</v>
      </c>
    </row>
    <row r="886" spans="1:38" x14ac:dyDescent="0.15">
      <c r="A886" s="35">
        <v>51731960</v>
      </c>
      <c r="B886" s="40" t="s">
        <v>8239</v>
      </c>
      <c r="C886" s="40" t="s">
        <v>8240</v>
      </c>
      <c r="D886" s="35" t="s">
        <v>8241</v>
      </c>
      <c r="E886" s="35" t="s">
        <v>8242</v>
      </c>
      <c r="F886" s="35" t="s">
        <v>2204</v>
      </c>
      <c r="G886" s="35">
        <v>51710500</v>
      </c>
      <c r="H886" s="41" t="s">
        <v>111</v>
      </c>
      <c r="I886" s="41">
        <v>40166880</v>
      </c>
      <c r="J886" s="41" t="s">
        <v>51</v>
      </c>
      <c r="K886" s="35" t="s">
        <v>58</v>
      </c>
      <c r="L886" s="42" t="s">
        <v>7452</v>
      </c>
      <c r="M886" s="42" t="s">
        <v>38</v>
      </c>
      <c r="N886" s="35" t="s">
        <v>162</v>
      </c>
      <c r="O886" s="41" t="s">
        <v>295</v>
      </c>
      <c r="P886" s="35" t="s">
        <v>72</v>
      </c>
      <c r="Q886" s="41" t="s">
        <v>63</v>
      </c>
      <c r="R886" s="41"/>
      <c r="S886" s="43">
        <v>43230</v>
      </c>
      <c r="T886" s="43">
        <v>43276</v>
      </c>
      <c r="U886" s="44"/>
      <c r="V886" s="45">
        <v>6634671</v>
      </c>
      <c r="W886" s="46"/>
      <c r="X886" s="47"/>
      <c r="Y886" s="47">
        <v>48555</v>
      </c>
      <c r="Z886" s="47"/>
      <c r="AA886" s="47"/>
      <c r="AB886" s="47"/>
      <c r="AC886" s="47"/>
      <c r="AD886" s="47"/>
      <c r="AE886" s="46"/>
      <c r="AF886" s="46" t="s">
        <v>8243</v>
      </c>
      <c r="AG886" s="48"/>
      <c r="AH886" s="48">
        <v>43357</v>
      </c>
      <c r="AI886" s="49"/>
      <c r="AJ886" s="50">
        <v>43360</v>
      </c>
      <c r="AK886" s="50" t="s">
        <v>8121</v>
      </c>
      <c r="AL886" s="51">
        <v>43360</v>
      </c>
    </row>
    <row r="887" spans="1:38" x14ac:dyDescent="0.15">
      <c r="A887" s="35">
        <v>51734262</v>
      </c>
      <c r="B887" s="40" t="s">
        <v>8244</v>
      </c>
      <c r="C887" s="40" t="s">
        <v>8245</v>
      </c>
      <c r="D887" s="35" t="s">
        <v>8246</v>
      </c>
      <c r="E887" s="35" t="s">
        <v>8247</v>
      </c>
      <c r="F887" s="35" t="s">
        <v>8248</v>
      </c>
      <c r="G887" s="35">
        <v>51710500</v>
      </c>
      <c r="H887" s="41" t="s">
        <v>111</v>
      </c>
      <c r="I887" s="41">
        <v>40166880</v>
      </c>
      <c r="J887" s="41" t="s">
        <v>51</v>
      </c>
      <c r="K887" s="35" t="s">
        <v>58</v>
      </c>
      <c r="L887" s="42" t="s">
        <v>5610</v>
      </c>
      <c r="M887" s="42" t="s">
        <v>38</v>
      </c>
      <c r="N887" s="35" t="s">
        <v>496</v>
      </c>
      <c r="O887" s="41" t="s">
        <v>1975</v>
      </c>
      <c r="P887" s="35" t="s">
        <v>62</v>
      </c>
      <c r="Q887" s="41" t="s">
        <v>63</v>
      </c>
      <c r="R887" s="41"/>
      <c r="S887" s="43"/>
      <c r="T887" s="43"/>
      <c r="U887" s="44"/>
      <c r="V887" s="45">
        <v>6634691</v>
      </c>
      <c r="W887" s="46" t="s">
        <v>8249</v>
      </c>
      <c r="X887" s="47" t="s">
        <v>8250</v>
      </c>
      <c r="Y887" s="47">
        <v>12223</v>
      </c>
      <c r="Z887" s="47"/>
      <c r="AA887" s="47"/>
      <c r="AB887" s="47"/>
      <c r="AC887" s="47"/>
      <c r="AD887" s="47"/>
      <c r="AE887" s="46"/>
      <c r="AF887" s="46" t="s">
        <v>8251</v>
      </c>
      <c r="AG887" s="48"/>
      <c r="AH887" s="48">
        <v>43362</v>
      </c>
      <c r="AI887" s="49"/>
      <c r="AJ887" s="50">
        <v>43363</v>
      </c>
      <c r="AK887" s="50" t="s">
        <v>8121</v>
      </c>
      <c r="AL887" s="51">
        <v>43360</v>
      </c>
    </row>
    <row r="888" spans="1:38" x14ac:dyDescent="0.15">
      <c r="A888" s="35">
        <v>51697110</v>
      </c>
      <c r="B888" s="40" t="s">
        <v>8252</v>
      </c>
      <c r="C888" s="40" t="s">
        <v>8253</v>
      </c>
      <c r="D888" s="35" t="s">
        <v>8254</v>
      </c>
      <c r="E888" s="35" t="s">
        <v>5287</v>
      </c>
      <c r="F888" s="35"/>
      <c r="G888" s="35" t="s">
        <v>2098</v>
      </c>
      <c r="H888" s="41" t="s">
        <v>2098</v>
      </c>
      <c r="I888" s="41" t="s">
        <v>2098</v>
      </c>
      <c r="J888" s="41" t="s">
        <v>2098</v>
      </c>
      <c r="K888" s="35" t="s">
        <v>58</v>
      </c>
      <c r="L888" s="42" t="s">
        <v>59</v>
      </c>
      <c r="M888" s="42" t="s">
        <v>38</v>
      </c>
      <c r="N888" s="35" t="s">
        <v>413</v>
      </c>
      <c r="O888" s="41" t="s">
        <v>93</v>
      </c>
      <c r="P888" s="35" t="s">
        <v>62</v>
      </c>
      <c r="Q888" s="41" t="s">
        <v>2098</v>
      </c>
      <c r="R888" s="41"/>
      <c r="S888" s="43">
        <v>42961</v>
      </c>
      <c r="T888" s="43">
        <v>43017</v>
      </c>
      <c r="U888" s="44">
        <v>43038</v>
      </c>
      <c r="V888" s="45">
        <v>6624609</v>
      </c>
      <c r="W888" s="46" t="s">
        <v>8255</v>
      </c>
      <c r="X888" s="47" t="s">
        <v>8256</v>
      </c>
      <c r="Y888" s="47">
        <v>69049</v>
      </c>
      <c r="Z888" s="47"/>
      <c r="AA888" s="47"/>
      <c r="AB888" s="47"/>
      <c r="AC888" s="47"/>
      <c r="AD888" s="47" t="s">
        <v>46</v>
      </c>
      <c r="AE888" s="46" t="s">
        <v>8257</v>
      </c>
      <c r="AF888" s="46" t="s">
        <v>8258</v>
      </c>
      <c r="AG888" s="48"/>
      <c r="AH888" s="48">
        <v>43358</v>
      </c>
      <c r="AI888" s="49"/>
      <c r="AJ888" s="50">
        <v>43359</v>
      </c>
      <c r="AK888" s="50" t="s">
        <v>8121</v>
      </c>
      <c r="AL888" s="51">
        <v>43353</v>
      </c>
    </row>
    <row r="889" spans="1:38" x14ac:dyDescent="0.15">
      <c r="A889" s="35">
        <v>51737708</v>
      </c>
      <c r="B889" s="40" t="s">
        <v>8259</v>
      </c>
      <c r="C889" s="40" t="s">
        <v>8260</v>
      </c>
      <c r="D889" s="35" t="s">
        <v>8261</v>
      </c>
      <c r="E889" s="35" t="s">
        <v>8262</v>
      </c>
      <c r="F889" s="35" t="s">
        <v>7497</v>
      </c>
      <c r="G889" s="35">
        <v>51710500</v>
      </c>
      <c r="H889" s="41" t="s">
        <v>111</v>
      </c>
      <c r="I889" s="41">
        <v>40166880</v>
      </c>
      <c r="J889" s="41" t="s">
        <v>51</v>
      </c>
      <c r="K889" s="35" t="s">
        <v>58</v>
      </c>
      <c r="L889" s="42" t="s">
        <v>5610</v>
      </c>
      <c r="M889" s="42" t="s">
        <v>38</v>
      </c>
      <c r="N889" s="35" t="s">
        <v>334</v>
      </c>
      <c r="O889" s="41" t="s">
        <v>1301</v>
      </c>
      <c r="P889" s="35" t="s">
        <v>72</v>
      </c>
      <c r="Q889" s="41" t="s">
        <v>63</v>
      </c>
      <c r="R889" s="41"/>
      <c r="S889" s="43">
        <v>43265</v>
      </c>
      <c r="T889" s="43"/>
      <c r="U889" s="44">
        <v>43339</v>
      </c>
      <c r="V889" s="45">
        <v>6634717</v>
      </c>
      <c r="W889" s="46"/>
      <c r="X889" s="47" t="s">
        <v>8263</v>
      </c>
      <c r="Y889" s="47">
        <v>69233</v>
      </c>
      <c r="Z889" s="47"/>
      <c r="AA889" s="47"/>
      <c r="AB889" s="47"/>
      <c r="AC889" s="47"/>
      <c r="AD889" s="47"/>
      <c r="AE889" s="46"/>
      <c r="AF889" s="46" t="s">
        <v>8264</v>
      </c>
      <c r="AG889" s="48"/>
      <c r="AH889" s="48">
        <v>43363</v>
      </c>
      <c r="AI889" s="49"/>
      <c r="AJ889" s="50">
        <v>43364</v>
      </c>
      <c r="AK889" s="50" t="s">
        <v>8121</v>
      </c>
      <c r="AL889" s="51">
        <v>43360</v>
      </c>
    </row>
    <row r="890" spans="1:38" x14ac:dyDescent="0.15">
      <c r="A890" s="35">
        <v>51735259</v>
      </c>
      <c r="B890" s="40" t="s">
        <v>8265</v>
      </c>
      <c r="C890" s="40" t="s">
        <v>8266</v>
      </c>
      <c r="D890" s="35" t="s">
        <v>800</v>
      </c>
      <c r="E890" s="35" t="s">
        <v>8267</v>
      </c>
      <c r="F890" s="35"/>
      <c r="G890" s="35">
        <v>51577893</v>
      </c>
      <c r="H890" s="41" t="s">
        <v>546</v>
      </c>
      <c r="I890" s="41">
        <v>51564379</v>
      </c>
      <c r="J890" s="41" t="s">
        <v>492</v>
      </c>
      <c r="K890" s="35" t="s">
        <v>58</v>
      </c>
      <c r="L890" s="42" t="s">
        <v>59</v>
      </c>
      <c r="M890" s="42" t="s">
        <v>38</v>
      </c>
      <c r="N890" s="35" t="s">
        <v>6053</v>
      </c>
      <c r="O890" s="41" t="s">
        <v>8226</v>
      </c>
      <c r="P890" s="35" t="s">
        <v>62</v>
      </c>
      <c r="Q890" s="41" t="s">
        <v>63</v>
      </c>
      <c r="R890" s="41"/>
      <c r="S890" s="43">
        <v>43252</v>
      </c>
      <c r="T890" s="43">
        <v>43290</v>
      </c>
      <c r="U890" s="44">
        <v>43311</v>
      </c>
      <c r="V890" s="45">
        <v>6634702</v>
      </c>
      <c r="W890" s="46" t="s">
        <v>8268</v>
      </c>
      <c r="X890" s="47"/>
      <c r="Y890" s="47">
        <v>12232</v>
      </c>
      <c r="Z890" s="47"/>
      <c r="AA890" s="47"/>
      <c r="AB890" s="47"/>
      <c r="AC890" s="47"/>
      <c r="AD890" s="47"/>
      <c r="AE890" s="46"/>
      <c r="AF890" s="46" t="s">
        <v>8269</v>
      </c>
      <c r="AG890" s="48"/>
      <c r="AH890" s="48">
        <v>43363</v>
      </c>
      <c r="AI890" s="49"/>
      <c r="AJ890" s="50">
        <v>43364</v>
      </c>
      <c r="AK890" s="50" t="s">
        <v>8121</v>
      </c>
      <c r="AL890" s="51">
        <v>43360</v>
      </c>
    </row>
    <row r="891" spans="1:38" x14ac:dyDescent="0.15">
      <c r="A891" s="35">
        <v>51718184</v>
      </c>
      <c r="B891" s="40" t="s">
        <v>8270</v>
      </c>
      <c r="C891" s="40" t="s">
        <v>8271</v>
      </c>
      <c r="D891" s="35" t="s">
        <v>8272</v>
      </c>
      <c r="E891" s="35" t="s">
        <v>8273</v>
      </c>
      <c r="F891" s="35" t="s">
        <v>3686</v>
      </c>
      <c r="G891" s="35">
        <v>51568888</v>
      </c>
      <c r="H891" s="41" t="s">
        <v>332</v>
      </c>
      <c r="I891" s="41">
        <v>51601287</v>
      </c>
      <c r="J891" s="41" t="s">
        <v>69</v>
      </c>
      <c r="K891" s="35" t="s">
        <v>58</v>
      </c>
      <c r="L891" s="42" t="s">
        <v>59</v>
      </c>
      <c r="M891" s="42" t="s">
        <v>38</v>
      </c>
      <c r="N891" s="35" t="s">
        <v>334</v>
      </c>
      <c r="O891" s="41" t="s">
        <v>704</v>
      </c>
      <c r="P891" s="35" t="s">
        <v>72</v>
      </c>
      <c r="Q891" s="41" t="s">
        <v>63</v>
      </c>
      <c r="R891" s="41"/>
      <c r="S891" s="43">
        <v>43125</v>
      </c>
      <c r="T891" s="43">
        <v>43164</v>
      </c>
      <c r="U891" s="44">
        <v>43178</v>
      </c>
      <c r="V891" s="45">
        <v>6624774</v>
      </c>
      <c r="W891" s="46" t="s">
        <v>8274</v>
      </c>
      <c r="X891" s="47" t="s">
        <v>8275</v>
      </c>
      <c r="Y891" s="47">
        <v>69284</v>
      </c>
      <c r="Z891" s="47"/>
      <c r="AA891" s="47"/>
      <c r="AB891" s="47"/>
      <c r="AC891" s="47"/>
      <c r="AD891" s="47" t="s">
        <v>46</v>
      </c>
      <c r="AE891" s="46" t="s">
        <v>8276</v>
      </c>
      <c r="AF891" s="46" t="s">
        <v>8277</v>
      </c>
      <c r="AG891" s="48"/>
      <c r="AH891" s="48">
        <v>43367</v>
      </c>
      <c r="AI891" s="49"/>
      <c r="AJ891" s="50">
        <v>43368</v>
      </c>
      <c r="AK891" s="50" t="s">
        <v>8121</v>
      </c>
      <c r="AL891" s="51">
        <v>43367</v>
      </c>
    </row>
    <row r="892" spans="1:38" x14ac:dyDescent="0.15">
      <c r="A892" s="35">
        <v>51733336</v>
      </c>
      <c r="B892" s="40" t="s">
        <v>8278</v>
      </c>
      <c r="C892" s="40" t="s">
        <v>8279</v>
      </c>
      <c r="D892" s="35" t="s">
        <v>8280</v>
      </c>
      <c r="E892" s="35" t="s">
        <v>3199</v>
      </c>
      <c r="F892" s="35" t="s">
        <v>8281</v>
      </c>
      <c r="G892" s="35">
        <v>51710500</v>
      </c>
      <c r="H892" s="41" t="s">
        <v>111</v>
      </c>
      <c r="I892" s="41">
        <v>40166880</v>
      </c>
      <c r="J892" s="41" t="s">
        <v>51</v>
      </c>
      <c r="K892" s="35" t="s">
        <v>284</v>
      </c>
      <c r="L892" s="42" t="s">
        <v>7452</v>
      </c>
      <c r="M892" s="42" t="s">
        <v>38</v>
      </c>
      <c r="N892" s="35" t="s">
        <v>162</v>
      </c>
      <c r="O892" s="41" t="s">
        <v>326</v>
      </c>
      <c r="P892" s="35" t="s">
        <v>72</v>
      </c>
      <c r="Q892" s="41" t="s">
        <v>285</v>
      </c>
      <c r="R892" s="41"/>
      <c r="S892" s="43">
        <v>43238</v>
      </c>
      <c r="T892" s="43"/>
      <c r="U892" s="44"/>
      <c r="V892" s="45">
        <v>6634678</v>
      </c>
      <c r="W892" s="46"/>
      <c r="X892" s="47"/>
      <c r="Y892" s="47">
        <v>48520</v>
      </c>
      <c r="Z892" s="47"/>
      <c r="AA892" s="47"/>
      <c r="AB892" s="47"/>
      <c r="AC892" s="47"/>
      <c r="AD892" s="47"/>
      <c r="AE892" s="46"/>
      <c r="AF892" s="46" t="s">
        <v>8282</v>
      </c>
      <c r="AG892" s="48"/>
      <c r="AH892" s="48">
        <v>43367</v>
      </c>
      <c r="AI892" s="49"/>
      <c r="AJ892" s="50">
        <v>43368</v>
      </c>
      <c r="AK892" s="50" t="s">
        <v>8121</v>
      </c>
      <c r="AL892" s="51">
        <v>43367</v>
      </c>
    </row>
    <row r="893" spans="1:38" x14ac:dyDescent="0.15">
      <c r="A893" s="35">
        <v>51577888</v>
      </c>
      <c r="B893" s="40" t="s">
        <v>6584</v>
      </c>
      <c r="C893" s="40" t="s">
        <v>8283</v>
      </c>
      <c r="D893" s="35" t="s">
        <v>8284</v>
      </c>
      <c r="E893" s="35" t="s">
        <v>8285</v>
      </c>
      <c r="F893" s="35"/>
      <c r="G893" s="35">
        <v>51564379</v>
      </c>
      <c r="H893" s="41" t="s">
        <v>492</v>
      </c>
      <c r="I893" s="41">
        <v>51742440</v>
      </c>
      <c r="J893" s="41" t="s">
        <v>8286</v>
      </c>
      <c r="K893" s="35" t="s">
        <v>8287</v>
      </c>
      <c r="L893" s="42" t="s">
        <v>37</v>
      </c>
      <c r="M893" s="42" t="s">
        <v>38</v>
      </c>
      <c r="N893" s="35" t="s">
        <v>8288</v>
      </c>
      <c r="O893" s="41" t="s">
        <v>61</v>
      </c>
      <c r="P893" s="35" t="s">
        <v>62</v>
      </c>
      <c r="Q893" s="41" t="s">
        <v>285</v>
      </c>
      <c r="R893" s="41"/>
      <c r="S893" s="43">
        <v>42250</v>
      </c>
      <c r="T893" s="43"/>
      <c r="U893" s="44">
        <v>42324</v>
      </c>
      <c r="V893" s="45">
        <v>6634066</v>
      </c>
      <c r="W893" s="46" t="s">
        <v>8289</v>
      </c>
      <c r="X893" s="47" t="s">
        <v>8290</v>
      </c>
      <c r="Y893" s="47">
        <v>12058</v>
      </c>
      <c r="Z893" s="47"/>
      <c r="AA893" s="47"/>
      <c r="AB893" s="47"/>
      <c r="AC893" s="47"/>
      <c r="AD893" s="47" t="s">
        <v>46</v>
      </c>
      <c r="AE893" s="46" t="s">
        <v>8291</v>
      </c>
      <c r="AF893" s="46" t="s">
        <v>8292</v>
      </c>
      <c r="AG893" s="48"/>
      <c r="AH893" s="48">
        <v>43364</v>
      </c>
      <c r="AI893" s="49"/>
      <c r="AJ893" s="50">
        <v>43367</v>
      </c>
      <c r="AK893" s="50" t="s">
        <v>8121</v>
      </c>
      <c r="AL893" s="51">
        <v>43367</v>
      </c>
    </row>
    <row r="894" spans="1:38" x14ac:dyDescent="0.15">
      <c r="A894" s="35">
        <v>51734259</v>
      </c>
      <c r="B894" s="40" t="s">
        <v>8293</v>
      </c>
      <c r="C894" s="40" t="s">
        <v>8294</v>
      </c>
      <c r="D894" s="35" t="s">
        <v>8295</v>
      </c>
      <c r="E894" s="35" t="s">
        <v>8296</v>
      </c>
      <c r="F894" s="35" t="s">
        <v>8297</v>
      </c>
      <c r="G894" s="35">
        <v>51710500</v>
      </c>
      <c r="H894" s="41" t="s">
        <v>111</v>
      </c>
      <c r="I894" s="41">
        <v>40166880</v>
      </c>
      <c r="J894" s="41" t="s">
        <v>51</v>
      </c>
      <c r="K894" s="35" t="s">
        <v>58</v>
      </c>
      <c r="L894" s="42" t="s">
        <v>59</v>
      </c>
      <c r="M894" s="42" t="s">
        <v>38</v>
      </c>
      <c r="N894" s="35" t="s">
        <v>6053</v>
      </c>
      <c r="O894" s="41" t="s">
        <v>8226</v>
      </c>
      <c r="P894" s="35" t="s">
        <v>62</v>
      </c>
      <c r="Q894" s="41" t="s">
        <v>285</v>
      </c>
      <c r="R894" s="41"/>
      <c r="S894" s="43">
        <v>43248</v>
      </c>
      <c r="T894" s="43">
        <v>43311</v>
      </c>
      <c r="U894" s="44">
        <v>43311</v>
      </c>
      <c r="V894" s="45">
        <v>6634688</v>
      </c>
      <c r="W894" s="46" t="s">
        <v>8298</v>
      </c>
      <c r="X894" s="47"/>
      <c r="Y894" s="47">
        <v>12221</v>
      </c>
      <c r="Z894" s="47"/>
      <c r="AA894" s="47"/>
      <c r="AB894" s="47"/>
      <c r="AC894" s="47"/>
      <c r="AD894" s="47"/>
      <c r="AE894" s="46"/>
      <c r="AF894" s="46" t="s">
        <v>8299</v>
      </c>
      <c r="AG894" s="48"/>
      <c r="AH894" s="48">
        <v>43360</v>
      </c>
      <c r="AI894" s="49"/>
      <c r="AJ894" s="50">
        <v>43361</v>
      </c>
      <c r="AK894" s="50" t="s">
        <v>8121</v>
      </c>
      <c r="AL894" s="51">
        <v>43360</v>
      </c>
    </row>
    <row r="895" spans="1:38" x14ac:dyDescent="0.15">
      <c r="A895" s="35">
        <v>51741225</v>
      </c>
      <c r="B895" s="40" t="s">
        <v>8300</v>
      </c>
      <c r="C895" s="40" t="s">
        <v>8301</v>
      </c>
      <c r="D895" s="35" t="s">
        <v>8302</v>
      </c>
      <c r="E895" s="35" t="s">
        <v>8303</v>
      </c>
      <c r="F895" s="35"/>
      <c r="G895" s="35">
        <v>51562700</v>
      </c>
      <c r="H895" s="41" t="s">
        <v>6433</v>
      </c>
      <c r="I895" s="41">
        <v>51564380</v>
      </c>
      <c r="J895" s="41" t="s">
        <v>2673</v>
      </c>
      <c r="K895" s="35" t="s">
        <v>58</v>
      </c>
      <c r="L895" s="42" t="s">
        <v>2745</v>
      </c>
      <c r="M895" s="42" t="s">
        <v>38</v>
      </c>
      <c r="N895" s="35" t="s">
        <v>151</v>
      </c>
      <c r="O895" s="41" t="s">
        <v>760</v>
      </c>
      <c r="P895" s="35" t="s">
        <v>62</v>
      </c>
      <c r="Q895" s="41" t="s">
        <v>63</v>
      </c>
      <c r="R895" s="41"/>
      <c r="S895" s="43">
        <v>43285</v>
      </c>
      <c r="T895" s="43">
        <v>43318</v>
      </c>
      <c r="U895" s="44"/>
      <c r="V895" s="45">
        <v>6634737</v>
      </c>
      <c r="W895" s="46" t="s">
        <v>8304</v>
      </c>
      <c r="X895" s="47"/>
      <c r="Y895" s="47">
        <v>69047</v>
      </c>
      <c r="Z895" s="47"/>
      <c r="AA895" s="47"/>
      <c r="AB895" s="47"/>
      <c r="AC895" s="47"/>
      <c r="AD895" s="47"/>
      <c r="AE895" s="46"/>
      <c r="AF895" s="46" t="s">
        <v>8305</v>
      </c>
      <c r="AG895" s="48"/>
      <c r="AH895" s="48">
        <v>43370</v>
      </c>
      <c r="AI895" s="49"/>
      <c r="AJ895" s="50">
        <v>43371</v>
      </c>
      <c r="AK895" s="50" t="s">
        <v>8121</v>
      </c>
      <c r="AL895" s="51">
        <v>43367</v>
      </c>
    </row>
    <row r="896" spans="1:38" x14ac:dyDescent="0.15">
      <c r="A896" s="35">
        <v>51742019</v>
      </c>
      <c r="B896" s="40" t="s">
        <v>8306</v>
      </c>
      <c r="C896" s="40" t="s">
        <v>8307</v>
      </c>
      <c r="D896" s="35" t="s">
        <v>5461</v>
      </c>
      <c r="E896" s="35" t="s">
        <v>8308</v>
      </c>
      <c r="F896" s="35" t="s">
        <v>8309</v>
      </c>
      <c r="G896" s="35">
        <v>51710500</v>
      </c>
      <c r="H896" s="41" t="s">
        <v>111</v>
      </c>
      <c r="I896" s="41">
        <v>40166880</v>
      </c>
      <c r="J896" s="41" t="s">
        <v>51</v>
      </c>
      <c r="K896" s="35" t="s">
        <v>58</v>
      </c>
      <c r="L896" s="42" t="s">
        <v>5610</v>
      </c>
      <c r="M896" s="42" t="s">
        <v>38</v>
      </c>
      <c r="N896" s="35" t="s">
        <v>496</v>
      </c>
      <c r="O896" s="41" t="s">
        <v>1975</v>
      </c>
      <c r="P896" s="35" t="s">
        <v>62</v>
      </c>
      <c r="Q896" s="41" t="s">
        <v>63</v>
      </c>
      <c r="R896" s="41"/>
      <c r="S896" s="43">
        <v>43290</v>
      </c>
      <c r="T896" s="43"/>
      <c r="U896" s="44"/>
      <c r="V896" s="45">
        <v>6634756</v>
      </c>
      <c r="W896" s="46" t="s">
        <v>8310</v>
      </c>
      <c r="X896" s="47" t="s">
        <v>8311</v>
      </c>
      <c r="Y896" s="47">
        <v>48576</v>
      </c>
      <c r="Z896" s="47"/>
      <c r="AA896" s="47"/>
      <c r="AB896" s="47"/>
      <c r="AC896" s="47"/>
      <c r="AD896" s="47"/>
      <c r="AE896" s="46"/>
      <c r="AF896" s="46" t="s">
        <v>8312</v>
      </c>
      <c r="AG896" s="48"/>
      <c r="AH896" s="48">
        <v>43371</v>
      </c>
      <c r="AI896" s="49"/>
      <c r="AJ896" s="50">
        <v>43371</v>
      </c>
      <c r="AK896" s="50" t="s">
        <v>8121</v>
      </c>
      <c r="AL896" s="51">
        <v>43367</v>
      </c>
    </row>
    <row r="897" spans="1:38" x14ac:dyDescent="0.15">
      <c r="A897" s="35">
        <v>51731447</v>
      </c>
      <c r="B897" s="40" t="s">
        <v>8313</v>
      </c>
      <c r="C897" s="40" t="s">
        <v>8314</v>
      </c>
      <c r="D897" s="35" t="s">
        <v>8315</v>
      </c>
      <c r="E897" s="35" t="s">
        <v>4362</v>
      </c>
      <c r="F897" s="35" t="s">
        <v>8316</v>
      </c>
      <c r="G897" s="35">
        <v>51588223</v>
      </c>
      <c r="H897" s="41" t="s">
        <v>145</v>
      </c>
      <c r="I897" s="41">
        <v>51712958</v>
      </c>
      <c r="J897" s="41" t="s">
        <v>7039</v>
      </c>
      <c r="K897" s="35" t="s">
        <v>58</v>
      </c>
      <c r="L897" s="42" t="s">
        <v>59</v>
      </c>
      <c r="M897" s="42" t="s">
        <v>38</v>
      </c>
      <c r="N897" s="35" t="s">
        <v>162</v>
      </c>
      <c r="O897" s="41" t="s">
        <v>295</v>
      </c>
      <c r="P897" s="35" t="s">
        <v>72</v>
      </c>
      <c r="Q897" s="41" t="s">
        <v>63</v>
      </c>
      <c r="R897" s="41"/>
      <c r="S897" s="43">
        <v>43227</v>
      </c>
      <c r="T897" s="43">
        <v>43276</v>
      </c>
      <c r="U897" s="44">
        <v>43299</v>
      </c>
      <c r="V897" s="45">
        <v>6634667</v>
      </c>
      <c r="W897" s="46"/>
      <c r="X897" s="47" t="s">
        <v>8317</v>
      </c>
      <c r="Y897" s="47">
        <v>48552</v>
      </c>
      <c r="Z897" s="47"/>
      <c r="AA897" s="47"/>
      <c r="AB897" s="47"/>
      <c r="AC897" s="47"/>
      <c r="AD897" s="47"/>
      <c r="AE897" s="46"/>
      <c r="AF897" s="46" t="s">
        <v>8318</v>
      </c>
      <c r="AG897" s="48"/>
      <c r="AH897" s="48">
        <v>43374</v>
      </c>
      <c r="AI897" s="49"/>
      <c r="AJ897" s="50">
        <v>43375</v>
      </c>
      <c r="AK897" s="50" t="s">
        <v>8319</v>
      </c>
      <c r="AL897" s="51">
        <v>43374</v>
      </c>
    </row>
    <row r="898" spans="1:38" x14ac:dyDescent="0.15">
      <c r="A898" s="35">
        <v>51744286</v>
      </c>
      <c r="B898" s="40" t="s">
        <v>8320</v>
      </c>
      <c r="C898" s="40" t="s">
        <v>8321</v>
      </c>
      <c r="D898" s="35" t="s">
        <v>8322</v>
      </c>
      <c r="E898" s="35" t="s">
        <v>777</v>
      </c>
      <c r="F898" s="35"/>
      <c r="G898" s="35">
        <v>51710500</v>
      </c>
      <c r="H898" s="41" t="s">
        <v>111</v>
      </c>
      <c r="I898" s="41">
        <v>40166880</v>
      </c>
      <c r="J898" s="41" t="s">
        <v>51</v>
      </c>
      <c r="K898" s="35" t="s">
        <v>58</v>
      </c>
      <c r="L898" s="42" t="s">
        <v>5610</v>
      </c>
      <c r="M898" s="42" t="s">
        <v>38</v>
      </c>
      <c r="N898" s="35" t="s">
        <v>413</v>
      </c>
      <c r="O898" s="41" t="s">
        <v>61</v>
      </c>
      <c r="P898" s="35" t="s">
        <v>62</v>
      </c>
      <c r="Q898" s="41" t="s">
        <v>63</v>
      </c>
      <c r="R898" s="41"/>
      <c r="S898" s="43">
        <v>43306</v>
      </c>
      <c r="T898" s="43"/>
      <c r="U898" s="44"/>
      <c r="V898" s="45">
        <v>6624986</v>
      </c>
      <c r="W898" s="46"/>
      <c r="X898" s="47" t="s">
        <v>8323</v>
      </c>
      <c r="Y898" s="47"/>
      <c r="Z898" s="47"/>
      <c r="AA898" s="47"/>
      <c r="AB898" s="47"/>
      <c r="AC898" s="47"/>
      <c r="AD898" s="47"/>
      <c r="AE898" s="46"/>
      <c r="AF898" s="46" t="s">
        <v>8324</v>
      </c>
      <c r="AG898" s="48"/>
      <c r="AH898" s="48">
        <v>43375</v>
      </c>
      <c r="AI898" s="49"/>
      <c r="AJ898" s="50">
        <v>43376</v>
      </c>
      <c r="AK898" s="50" t="s">
        <v>8319</v>
      </c>
      <c r="AL898" s="51">
        <v>43374</v>
      </c>
    </row>
    <row r="899" spans="1:38" x14ac:dyDescent="0.15">
      <c r="A899" s="35">
        <v>51727430</v>
      </c>
      <c r="B899" s="40" t="s">
        <v>8325</v>
      </c>
      <c r="C899" s="40" t="s">
        <v>8326</v>
      </c>
      <c r="D899" s="35" t="s">
        <v>8327</v>
      </c>
      <c r="E899" s="35" t="s">
        <v>8328</v>
      </c>
      <c r="F899" s="35"/>
      <c r="G899" s="35">
        <v>51561938</v>
      </c>
      <c r="H899" s="41" t="s">
        <v>7438</v>
      </c>
      <c r="I899" s="41">
        <v>51712958</v>
      </c>
      <c r="J899" s="41" t="s">
        <v>7039</v>
      </c>
      <c r="K899" s="35" t="s">
        <v>58</v>
      </c>
      <c r="L899" s="42" t="s">
        <v>59</v>
      </c>
      <c r="M899" s="42" t="s">
        <v>38</v>
      </c>
      <c r="N899" s="35" t="s">
        <v>162</v>
      </c>
      <c r="O899" s="41" t="s">
        <v>640</v>
      </c>
      <c r="P899" s="35" t="s">
        <v>72</v>
      </c>
      <c r="Q899" s="41" t="s">
        <v>63</v>
      </c>
      <c r="R899" s="41"/>
      <c r="S899" s="43">
        <v>43194</v>
      </c>
      <c r="T899" s="43">
        <v>43234</v>
      </c>
      <c r="U899" s="44">
        <v>43248</v>
      </c>
      <c r="V899" s="45">
        <v>6624163</v>
      </c>
      <c r="W899" s="46" t="s">
        <v>8329</v>
      </c>
      <c r="X899" s="47" t="s">
        <v>8330</v>
      </c>
      <c r="Y899" s="47">
        <v>48478</v>
      </c>
      <c r="Z899" s="47"/>
      <c r="AA899" s="47"/>
      <c r="AB899" s="47"/>
      <c r="AC899" s="47"/>
      <c r="AD899" s="47"/>
      <c r="AE899" s="46" t="s">
        <v>8331</v>
      </c>
      <c r="AF899" s="46" t="s">
        <v>8332</v>
      </c>
      <c r="AG899" s="48"/>
      <c r="AH899" s="48">
        <v>43375</v>
      </c>
      <c r="AI899" s="49"/>
      <c r="AJ899" s="50">
        <v>43376</v>
      </c>
      <c r="AK899" s="50" t="s">
        <v>8319</v>
      </c>
      <c r="AL899" s="51">
        <v>43374</v>
      </c>
    </row>
    <row r="900" spans="1:38" x14ac:dyDescent="0.15">
      <c r="A900" s="35">
        <v>51599010</v>
      </c>
      <c r="B900" s="40" t="s">
        <v>6035</v>
      </c>
      <c r="C900" s="40" t="s">
        <v>8333</v>
      </c>
      <c r="D900" s="35" t="s">
        <v>2501</v>
      </c>
      <c r="E900" s="35" t="s">
        <v>7174</v>
      </c>
      <c r="F900" s="35"/>
      <c r="G900" s="35">
        <v>51564380</v>
      </c>
      <c r="H900" s="41" t="s">
        <v>2673</v>
      </c>
      <c r="I900" s="41">
        <v>51742440</v>
      </c>
      <c r="J900" s="41" t="s">
        <v>8286</v>
      </c>
      <c r="K900" s="35" t="s">
        <v>70</v>
      </c>
      <c r="L900" s="42" t="s">
        <v>37</v>
      </c>
      <c r="M900" s="42" t="s">
        <v>38</v>
      </c>
      <c r="N900" s="35" t="s">
        <v>151</v>
      </c>
      <c r="O900" s="41" t="s">
        <v>361</v>
      </c>
      <c r="P900" s="35" t="s">
        <v>62</v>
      </c>
      <c r="Q900" s="41" t="s">
        <v>73</v>
      </c>
      <c r="R900" s="41"/>
      <c r="S900" s="43">
        <v>42432</v>
      </c>
      <c r="T900" s="43">
        <v>42485</v>
      </c>
      <c r="U900" s="44">
        <v>42506</v>
      </c>
      <c r="V900" s="45">
        <v>6624162</v>
      </c>
      <c r="W900" s="46" t="s">
        <v>8334</v>
      </c>
      <c r="X900" s="47" t="s">
        <v>8335</v>
      </c>
      <c r="Y900" s="47">
        <v>69154</v>
      </c>
      <c r="Z900" s="47" t="s">
        <v>8336</v>
      </c>
      <c r="AA900" s="47" t="s">
        <v>8337</v>
      </c>
      <c r="AB900" s="47">
        <v>51599010</v>
      </c>
      <c r="AC900" s="47"/>
      <c r="AD900" s="47" t="s">
        <v>46</v>
      </c>
      <c r="AE900" s="46" t="s">
        <v>8338</v>
      </c>
      <c r="AF900" s="46" t="s">
        <v>8339</v>
      </c>
      <c r="AG900" s="48"/>
      <c r="AH900" s="48">
        <v>43378</v>
      </c>
      <c r="AI900" s="49"/>
      <c r="AJ900" s="50">
        <v>43378</v>
      </c>
      <c r="AK900" s="50" t="s">
        <v>8319</v>
      </c>
      <c r="AL900" s="51">
        <v>43374</v>
      </c>
    </row>
    <row r="901" spans="1:38" x14ac:dyDescent="0.15">
      <c r="A901" s="35">
        <v>51698199</v>
      </c>
      <c r="B901" s="40" t="s">
        <v>8340</v>
      </c>
      <c r="C901" s="40" t="s">
        <v>8341</v>
      </c>
      <c r="D901" s="35" t="s">
        <v>8342</v>
      </c>
      <c r="E901" s="35" t="s">
        <v>8343</v>
      </c>
      <c r="F901" s="35"/>
      <c r="G901" s="35">
        <v>51591940</v>
      </c>
      <c r="H901" s="41" t="s">
        <v>171</v>
      </c>
      <c r="I901" s="41">
        <v>51609648</v>
      </c>
      <c r="J901" s="41" t="s">
        <v>149</v>
      </c>
      <c r="K901" s="35" t="s">
        <v>58</v>
      </c>
      <c r="L901" s="42" t="s">
        <v>59</v>
      </c>
      <c r="M901" s="42" t="s">
        <v>38</v>
      </c>
      <c r="N901" s="35" t="s">
        <v>378</v>
      </c>
      <c r="O901" s="41" t="s">
        <v>163</v>
      </c>
      <c r="P901" s="35" t="s">
        <v>62</v>
      </c>
      <c r="Q901" s="41" t="s">
        <v>63</v>
      </c>
      <c r="R901" s="41"/>
      <c r="S901" s="43">
        <v>42964</v>
      </c>
      <c r="T901" s="43">
        <v>43010</v>
      </c>
      <c r="U901" s="44">
        <v>43031</v>
      </c>
      <c r="V901" s="45">
        <v>6624578</v>
      </c>
      <c r="W901" s="46" t="s">
        <v>8344</v>
      </c>
      <c r="X901" s="47" t="s">
        <v>8345</v>
      </c>
      <c r="Y901" s="47">
        <v>69209</v>
      </c>
      <c r="Z901" s="47" t="s">
        <v>8346</v>
      </c>
      <c r="AA901" s="47" t="s">
        <v>8347</v>
      </c>
      <c r="AB901" s="47">
        <v>51698199</v>
      </c>
      <c r="AC901" s="47"/>
      <c r="AD901" s="47" t="s">
        <v>46</v>
      </c>
      <c r="AE901" s="46" t="s">
        <v>8348</v>
      </c>
      <c r="AF901" s="46" t="s">
        <v>8349</v>
      </c>
      <c r="AG901" s="48"/>
      <c r="AH901" s="48">
        <v>43378</v>
      </c>
      <c r="AI901" s="49"/>
      <c r="AJ901" s="50">
        <v>43378</v>
      </c>
      <c r="AK901" s="50" t="s">
        <v>8319</v>
      </c>
      <c r="AL901" s="51">
        <v>43374</v>
      </c>
    </row>
    <row r="902" spans="1:38" x14ac:dyDescent="0.15">
      <c r="A902" s="35">
        <v>51734261</v>
      </c>
      <c r="B902" s="40" t="s">
        <v>8350</v>
      </c>
      <c r="C902" s="40" t="s">
        <v>8351</v>
      </c>
      <c r="D902" s="35" t="s">
        <v>8352</v>
      </c>
      <c r="E902" s="35" t="s">
        <v>454</v>
      </c>
      <c r="F902" s="35" t="s">
        <v>8353</v>
      </c>
      <c r="G902" s="35" t="s">
        <v>2098</v>
      </c>
      <c r="H902" s="41" t="s">
        <v>546</v>
      </c>
      <c r="I902" s="41" t="s">
        <v>2098</v>
      </c>
      <c r="J902" s="41" t="s">
        <v>492</v>
      </c>
      <c r="K902" s="35" t="s">
        <v>58</v>
      </c>
      <c r="L902" s="42" t="s">
        <v>59</v>
      </c>
      <c r="M902" s="42" t="s">
        <v>38</v>
      </c>
      <c r="N902" s="35" t="s">
        <v>6053</v>
      </c>
      <c r="O902" s="41" t="s">
        <v>8226</v>
      </c>
      <c r="P902" s="35" t="s">
        <v>62</v>
      </c>
      <c r="Q902" s="41" t="s">
        <v>2098</v>
      </c>
      <c r="R902" s="41"/>
      <c r="S902" s="43">
        <v>43248</v>
      </c>
      <c r="T902" s="43">
        <v>43311</v>
      </c>
      <c r="U902" s="44">
        <v>43311</v>
      </c>
      <c r="V902" s="45">
        <v>6634690</v>
      </c>
      <c r="W902" s="46" t="s">
        <v>8354</v>
      </c>
      <c r="X902" s="47" t="s">
        <v>8355</v>
      </c>
      <c r="Y902" s="47">
        <v>12234</v>
      </c>
      <c r="Z902" s="47" t="s">
        <v>8356</v>
      </c>
      <c r="AA902" s="47" t="s">
        <v>8357</v>
      </c>
      <c r="AB902" s="47">
        <v>51734261</v>
      </c>
      <c r="AC902" s="47"/>
      <c r="AD902" s="47"/>
      <c r="AE902" s="46"/>
      <c r="AF902" s="46" t="s">
        <v>8358</v>
      </c>
      <c r="AG902" s="48"/>
      <c r="AH902" s="48">
        <v>43364</v>
      </c>
      <c r="AI902" s="49"/>
      <c r="AJ902" s="50">
        <v>43364</v>
      </c>
      <c r="AK902" s="50" t="s">
        <v>8121</v>
      </c>
      <c r="AL902" s="51">
        <v>43360</v>
      </c>
    </row>
    <row r="903" spans="1:38" x14ac:dyDescent="0.15">
      <c r="A903" s="35">
        <v>51715676</v>
      </c>
      <c r="B903" s="40" t="s">
        <v>8359</v>
      </c>
      <c r="C903" s="40" t="s">
        <v>8360</v>
      </c>
      <c r="D903" s="35" t="s">
        <v>8361</v>
      </c>
      <c r="E903" s="35" t="s">
        <v>1432</v>
      </c>
      <c r="F903" s="35" t="s">
        <v>6865</v>
      </c>
      <c r="G903" s="35" t="s">
        <v>2098</v>
      </c>
      <c r="H903" s="41" t="s">
        <v>2098</v>
      </c>
      <c r="I903" s="41" t="s">
        <v>2098</v>
      </c>
      <c r="J903" s="41" t="s">
        <v>2098</v>
      </c>
      <c r="K903" s="35" t="s">
        <v>58</v>
      </c>
      <c r="L903" s="42" t="s">
        <v>5610</v>
      </c>
      <c r="M903" s="42" t="s">
        <v>1081</v>
      </c>
      <c r="N903" s="35" t="s">
        <v>162</v>
      </c>
      <c r="O903" s="41" t="s">
        <v>437</v>
      </c>
      <c r="P903" s="35" t="s">
        <v>72</v>
      </c>
      <c r="Q903" s="41" t="s">
        <v>2098</v>
      </c>
      <c r="R903" s="41"/>
      <c r="S903" s="43"/>
      <c r="T903" s="43">
        <v>43143</v>
      </c>
      <c r="U903" s="44">
        <v>43157</v>
      </c>
      <c r="V903" s="45">
        <v>6624750</v>
      </c>
      <c r="W903" s="46" t="s">
        <v>8362</v>
      </c>
      <c r="X903" s="47" t="s">
        <v>8363</v>
      </c>
      <c r="Y903" s="47">
        <v>69355</v>
      </c>
      <c r="Z903" s="47" t="s">
        <v>8364</v>
      </c>
      <c r="AA903" s="47" t="s">
        <v>8365</v>
      </c>
      <c r="AB903" s="47">
        <v>51715676</v>
      </c>
      <c r="AC903" s="47"/>
      <c r="AD903" s="47" t="s">
        <v>4226</v>
      </c>
      <c r="AE903" s="46" t="s">
        <v>8366</v>
      </c>
      <c r="AF903" s="46" t="s">
        <v>8367</v>
      </c>
      <c r="AG903" s="48"/>
      <c r="AH903" s="48">
        <v>43187</v>
      </c>
      <c r="AI903" s="49"/>
      <c r="AJ903" s="50">
        <v>43188</v>
      </c>
      <c r="AK903" s="50" t="s">
        <v>6868</v>
      </c>
      <c r="AL903" s="51">
        <v>43185</v>
      </c>
    </row>
    <row r="904" spans="1:38" x14ac:dyDescent="0.15">
      <c r="A904" s="35">
        <v>51715298</v>
      </c>
      <c r="B904" s="40" t="s">
        <v>8368</v>
      </c>
      <c r="C904" s="40" t="s">
        <v>8369</v>
      </c>
      <c r="D904" s="35" t="s">
        <v>8370</v>
      </c>
      <c r="E904" s="35" t="s">
        <v>8371</v>
      </c>
      <c r="F904" s="35" t="s">
        <v>8372</v>
      </c>
      <c r="G904" s="35">
        <v>51615282</v>
      </c>
      <c r="H904" s="41" t="s">
        <v>91</v>
      </c>
      <c r="I904" s="41">
        <v>51564379</v>
      </c>
      <c r="J904" s="41" t="s">
        <v>492</v>
      </c>
      <c r="K904" s="35" t="s">
        <v>58</v>
      </c>
      <c r="L904" s="42" t="s">
        <v>7452</v>
      </c>
      <c r="M904" s="42" t="s">
        <v>38</v>
      </c>
      <c r="N904" s="35" t="s">
        <v>496</v>
      </c>
      <c r="O904" s="41" t="s">
        <v>842</v>
      </c>
      <c r="P904" s="35" t="s">
        <v>62</v>
      </c>
      <c r="Q904" s="41" t="s">
        <v>63</v>
      </c>
      <c r="R904" s="41"/>
      <c r="S904" s="43">
        <v>43104</v>
      </c>
      <c r="T904" s="43"/>
      <c r="U904" s="44"/>
      <c r="V904" s="45">
        <v>6634637</v>
      </c>
      <c r="W904" s="46" t="s">
        <v>8373</v>
      </c>
      <c r="X904" s="47" t="s">
        <v>8374</v>
      </c>
      <c r="Y904" s="47">
        <v>12213</v>
      </c>
      <c r="Z904" s="47" t="s">
        <v>8375</v>
      </c>
      <c r="AA904" s="47" t="s">
        <v>8376</v>
      </c>
      <c r="AB904" s="47">
        <v>51715298</v>
      </c>
      <c r="AC904" s="47"/>
      <c r="AD904" s="47"/>
      <c r="AE904" s="46"/>
      <c r="AF904" s="46" t="s">
        <v>8377</v>
      </c>
      <c r="AG904" s="48"/>
      <c r="AH904" s="48">
        <v>43388</v>
      </c>
      <c r="AI904" s="49"/>
      <c r="AJ904" s="50">
        <v>43389</v>
      </c>
      <c r="AK904" s="50" t="s">
        <v>8319</v>
      </c>
      <c r="AL904" s="51">
        <v>43388</v>
      </c>
    </row>
    <row r="905" spans="1:38" x14ac:dyDescent="0.15">
      <c r="A905" s="35">
        <v>51734264</v>
      </c>
      <c r="B905" s="40" t="s">
        <v>8378</v>
      </c>
      <c r="C905" s="40" t="s">
        <v>8379</v>
      </c>
      <c r="D905" s="35" t="s">
        <v>8380</v>
      </c>
      <c r="E905" s="35" t="s">
        <v>8381</v>
      </c>
      <c r="F905" s="35" t="s">
        <v>8382</v>
      </c>
      <c r="G905" s="35">
        <v>51710500</v>
      </c>
      <c r="H905" s="41" t="s">
        <v>111</v>
      </c>
      <c r="I905" s="41">
        <v>40166880</v>
      </c>
      <c r="J905" s="41" t="s">
        <v>51</v>
      </c>
      <c r="K905" s="35" t="s">
        <v>58</v>
      </c>
      <c r="L905" s="42" t="s">
        <v>7452</v>
      </c>
      <c r="M905" s="42" t="s">
        <v>38</v>
      </c>
      <c r="N905" s="35" t="s">
        <v>496</v>
      </c>
      <c r="O905" s="41" t="s">
        <v>8226</v>
      </c>
      <c r="P905" s="35" t="s">
        <v>62</v>
      </c>
      <c r="Q905" s="41" t="s">
        <v>63</v>
      </c>
      <c r="R905" s="41"/>
      <c r="S905" s="43">
        <v>43248</v>
      </c>
      <c r="T905" s="43"/>
      <c r="U905" s="44"/>
      <c r="V905" s="45">
        <v>6634693</v>
      </c>
      <c r="W905" s="46" t="s">
        <v>8383</v>
      </c>
      <c r="X905" s="47" t="s">
        <v>8250</v>
      </c>
      <c r="Y905" s="47">
        <v>12233</v>
      </c>
      <c r="Z905" s="47" t="s">
        <v>8384</v>
      </c>
      <c r="AA905" s="47" t="s">
        <v>8385</v>
      </c>
      <c r="AB905" s="47">
        <v>51734264</v>
      </c>
      <c r="AC905" s="47"/>
      <c r="AD905" s="47"/>
      <c r="AE905" s="46"/>
      <c r="AF905" s="46" t="s">
        <v>8386</v>
      </c>
      <c r="AG905" s="48"/>
      <c r="AH905" s="48">
        <v>43390</v>
      </c>
      <c r="AI905" s="49"/>
      <c r="AJ905" s="50">
        <v>43391</v>
      </c>
      <c r="AK905" s="50" t="s">
        <v>8319</v>
      </c>
      <c r="AL905" s="51">
        <v>43388</v>
      </c>
    </row>
    <row r="906" spans="1:38" x14ac:dyDescent="0.15">
      <c r="A906" s="35">
        <v>51715392</v>
      </c>
      <c r="B906" s="40" t="s">
        <v>8387</v>
      </c>
      <c r="C906" s="40" t="s">
        <v>8388</v>
      </c>
      <c r="D906" s="35" t="s">
        <v>2528</v>
      </c>
      <c r="E906" s="35" t="s">
        <v>8389</v>
      </c>
      <c r="F906" s="35" t="s">
        <v>702</v>
      </c>
      <c r="G906" s="35">
        <v>51591942</v>
      </c>
      <c r="H906" s="41" t="s">
        <v>3612</v>
      </c>
      <c r="I906" s="41">
        <v>51558114</v>
      </c>
      <c r="J906" s="41" t="s">
        <v>2893</v>
      </c>
      <c r="K906" s="35" t="s">
        <v>58</v>
      </c>
      <c r="L906" s="42" t="s">
        <v>59</v>
      </c>
      <c r="M906" s="42" t="s">
        <v>38</v>
      </c>
      <c r="N906" s="35" t="s">
        <v>5667</v>
      </c>
      <c r="O906" s="41" t="s">
        <v>131</v>
      </c>
      <c r="P906" s="35" t="s">
        <v>72</v>
      </c>
      <c r="Q906" s="41" t="s">
        <v>63</v>
      </c>
      <c r="R906" s="41"/>
      <c r="S906" s="43">
        <v>43104</v>
      </c>
      <c r="T906" s="43">
        <v>43150</v>
      </c>
      <c r="U906" s="44">
        <v>43164</v>
      </c>
      <c r="V906" s="45">
        <v>6624759</v>
      </c>
      <c r="W906" s="46" t="s">
        <v>8390</v>
      </c>
      <c r="X906" s="47" t="s">
        <v>8391</v>
      </c>
      <c r="Y906" s="47">
        <v>69127</v>
      </c>
      <c r="Z906" s="47" t="s">
        <v>8392</v>
      </c>
      <c r="AA906" s="47" t="s">
        <v>8393</v>
      </c>
      <c r="AB906" s="47">
        <v>51715392</v>
      </c>
      <c r="AC906" s="47"/>
      <c r="AD906" s="47" t="s">
        <v>46</v>
      </c>
      <c r="AE906" s="46" t="s">
        <v>8394</v>
      </c>
      <c r="AF906" s="46" t="s">
        <v>8395</v>
      </c>
      <c r="AG906" s="48"/>
      <c r="AH906" s="48">
        <v>43389</v>
      </c>
      <c r="AI906" s="49"/>
      <c r="AJ906" s="50">
        <v>43390</v>
      </c>
      <c r="AK906" s="50" t="s">
        <v>8319</v>
      </c>
      <c r="AL906" s="51">
        <v>43388</v>
      </c>
    </row>
    <row r="907" spans="1:38" x14ac:dyDescent="0.15">
      <c r="A907" s="35">
        <v>51722216</v>
      </c>
      <c r="B907" s="40" t="s">
        <v>8396</v>
      </c>
      <c r="C907" s="40" t="s">
        <v>8397</v>
      </c>
      <c r="D907" s="35" t="s">
        <v>8398</v>
      </c>
      <c r="E907" s="35" t="s">
        <v>8399</v>
      </c>
      <c r="F907" s="35"/>
      <c r="G907" s="35">
        <v>51578947</v>
      </c>
      <c r="H907" s="41" t="s">
        <v>65</v>
      </c>
      <c r="I907" s="41">
        <v>51712958</v>
      </c>
      <c r="J907" s="41" t="s">
        <v>7039</v>
      </c>
      <c r="K907" s="35" t="s">
        <v>284</v>
      </c>
      <c r="L907" s="42" t="s">
        <v>59</v>
      </c>
      <c r="M907" s="42" t="s">
        <v>38</v>
      </c>
      <c r="N907" s="35" t="s">
        <v>60</v>
      </c>
      <c r="O907" s="41" t="s">
        <v>585</v>
      </c>
      <c r="P907" s="35" t="s">
        <v>72</v>
      </c>
      <c r="Q907" s="41" t="s">
        <v>63</v>
      </c>
      <c r="R907" s="41"/>
      <c r="S907" s="43">
        <v>43157</v>
      </c>
      <c r="T907" s="43">
        <v>43206</v>
      </c>
      <c r="U907" s="44">
        <v>43220</v>
      </c>
      <c r="V907" s="45">
        <v>6624963</v>
      </c>
      <c r="W907" s="46" t="s">
        <v>8400</v>
      </c>
      <c r="X907" s="47" t="s">
        <v>8401</v>
      </c>
      <c r="Y907" s="47">
        <v>69811</v>
      </c>
      <c r="Z907" s="47" t="s">
        <v>8402</v>
      </c>
      <c r="AA907" s="47" t="s">
        <v>8403</v>
      </c>
      <c r="AB907" s="47">
        <v>256</v>
      </c>
      <c r="AC907" s="47"/>
      <c r="AD907" s="47"/>
      <c r="AE907" s="46"/>
      <c r="AF907" s="46" t="s">
        <v>8404</v>
      </c>
      <c r="AG907" s="48"/>
      <c r="AH907" s="48">
        <v>43386</v>
      </c>
      <c r="AI907" s="49"/>
      <c r="AJ907" s="50">
        <v>43387</v>
      </c>
      <c r="AK907" s="50" t="s">
        <v>8319</v>
      </c>
      <c r="AL907" s="51">
        <v>43381</v>
      </c>
    </row>
    <row r="908" spans="1:38" x14ac:dyDescent="0.15">
      <c r="A908" s="35">
        <v>51637920</v>
      </c>
      <c r="B908" s="40" t="s">
        <v>8405</v>
      </c>
      <c r="C908" s="40" t="s">
        <v>8406</v>
      </c>
      <c r="D908" s="35" t="s">
        <v>8407</v>
      </c>
      <c r="E908" s="35" t="s">
        <v>8408</v>
      </c>
      <c r="F908" s="35" t="s">
        <v>8409</v>
      </c>
      <c r="G908" s="35">
        <v>51732808</v>
      </c>
      <c r="H908" s="41" t="s">
        <v>8410</v>
      </c>
      <c r="I908" s="41">
        <v>51558114</v>
      </c>
      <c r="J908" s="41" t="s">
        <v>2893</v>
      </c>
      <c r="K908" s="35" t="s">
        <v>284</v>
      </c>
      <c r="L908" s="42" t="s">
        <v>59</v>
      </c>
      <c r="M908" s="42" t="s">
        <v>38</v>
      </c>
      <c r="N908" s="35" t="s">
        <v>151</v>
      </c>
      <c r="O908" s="41" t="s">
        <v>585</v>
      </c>
      <c r="P908" s="35" t="s">
        <v>62</v>
      </c>
      <c r="Q908" s="41" t="s">
        <v>63</v>
      </c>
      <c r="R908" s="41"/>
      <c r="S908" s="43">
        <v>42663</v>
      </c>
      <c r="T908" s="43">
        <v>42702</v>
      </c>
      <c r="U908" s="44">
        <v>42723</v>
      </c>
      <c r="V908" s="45">
        <v>6624386</v>
      </c>
      <c r="W908" s="46" t="s">
        <v>8411</v>
      </c>
      <c r="X908" s="47" t="s">
        <v>8412</v>
      </c>
      <c r="Y908" s="47">
        <v>69186</v>
      </c>
      <c r="Z908" s="47" t="s">
        <v>8413</v>
      </c>
      <c r="AA908" s="47" t="s">
        <v>8414</v>
      </c>
      <c r="AB908" s="47">
        <v>51637920</v>
      </c>
      <c r="AC908" s="47"/>
      <c r="AD908" s="47" t="s">
        <v>46</v>
      </c>
      <c r="AE908" s="46" t="s">
        <v>8415</v>
      </c>
      <c r="AF908" s="46" t="s">
        <v>8416</v>
      </c>
      <c r="AG908" s="48"/>
      <c r="AH908" s="48">
        <v>43385</v>
      </c>
      <c r="AI908" s="49"/>
      <c r="AJ908" s="50">
        <v>43385</v>
      </c>
      <c r="AK908" s="50" t="s">
        <v>8319</v>
      </c>
      <c r="AL908" s="51">
        <v>43381</v>
      </c>
    </row>
    <row r="909" spans="1:38" x14ac:dyDescent="0.15">
      <c r="A909" s="35">
        <v>51719866</v>
      </c>
      <c r="B909" s="40" t="s">
        <v>8417</v>
      </c>
      <c r="C909" s="40" t="s">
        <v>8418</v>
      </c>
      <c r="D909" s="35" t="s">
        <v>8419</v>
      </c>
      <c r="E909" s="35" t="s">
        <v>8420</v>
      </c>
      <c r="F909" s="35"/>
      <c r="G909" s="35">
        <v>51561924</v>
      </c>
      <c r="H909" s="41" t="s">
        <v>2666</v>
      </c>
      <c r="I909" s="41">
        <v>51601287</v>
      </c>
      <c r="J909" s="41" t="s">
        <v>69</v>
      </c>
      <c r="K909" s="35" t="s">
        <v>58</v>
      </c>
      <c r="L909" s="42" t="s">
        <v>59</v>
      </c>
      <c r="M909" s="42" t="s">
        <v>38</v>
      </c>
      <c r="N909" s="35" t="s">
        <v>334</v>
      </c>
      <c r="O909" s="41" t="s">
        <v>295</v>
      </c>
      <c r="P909" s="35" t="s">
        <v>72</v>
      </c>
      <c r="Q909" s="41" t="s">
        <v>63</v>
      </c>
      <c r="R909" s="41"/>
      <c r="S909" s="43">
        <v>43136</v>
      </c>
      <c r="T909" s="43">
        <v>43171</v>
      </c>
      <c r="U909" s="44">
        <v>43185</v>
      </c>
      <c r="V909" s="45">
        <v>6624846</v>
      </c>
      <c r="W909" s="46" t="s">
        <v>8421</v>
      </c>
      <c r="X909" s="47" t="s">
        <v>8422</v>
      </c>
      <c r="Y909" s="47">
        <v>69425</v>
      </c>
      <c r="Z909" s="47" t="s">
        <v>8423</v>
      </c>
      <c r="AA909" s="47" t="s">
        <v>8424</v>
      </c>
      <c r="AB909" s="47">
        <v>51719866</v>
      </c>
      <c r="AC909" s="47"/>
      <c r="AD909" s="47" t="s">
        <v>46</v>
      </c>
      <c r="AE909" s="46" t="s">
        <v>8425</v>
      </c>
      <c r="AF909" s="46" t="s">
        <v>8426</v>
      </c>
      <c r="AG909" s="48"/>
      <c r="AH909" s="48">
        <v>43385</v>
      </c>
      <c r="AI909" s="49"/>
      <c r="AJ909" s="50">
        <v>43385</v>
      </c>
      <c r="AK909" s="50" t="s">
        <v>8319</v>
      </c>
      <c r="AL909" s="51">
        <v>43381</v>
      </c>
    </row>
    <row r="910" spans="1:38" x14ac:dyDescent="0.15">
      <c r="A910" s="35">
        <v>51736811</v>
      </c>
      <c r="B910" s="40" t="s">
        <v>8427</v>
      </c>
      <c r="C910" s="40" t="s">
        <v>8428</v>
      </c>
      <c r="D910" s="35" t="s">
        <v>8429</v>
      </c>
      <c r="E910" s="35" t="s">
        <v>8430</v>
      </c>
      <c r="F910" s="35" t="s">
        <v>8431</v>
      </c>
      <c r="G910" s="35">
        <v>51710500</v>
      </c>
      <c r="H910" s="41" t="s">
        <v>111</v>
      </c>
      <c r="I910" s="41">
        <v>40166880</v>
      </c>
      <c r="J910" s="41" t="s">
        <v>51</v>
      </c>
      <c r="K910" s="35" t="s">
        <v>58</v>
      </c>
      <c r="L910" s="42" t="s">
        <v>5610</v>
      </c>
      <c r="M910" s="42" t="s">
        <v>38</v>
      </c>
      <c r="N910" s="35" t="s">
        <v>334</v>
      </c>
      <c r="O910" s="41" t="s">
        <v>1301</v>
      </c>
      <c r="P910" s="35" t="s">
        <v>72</v>
      </c>
      <c r="Q910" s="41" t="s">
        <v>63</v>
      </c>
      <c r="R910" s="41"/>
      <c r="S910" s="43">
        <v>43264</v>
      </c>
      <c r="T910" s="43"/>
      <c r="U910" s="44">
        <v>43339</v>
      </c>
      <c r="V910" s="45">
        <v>6634704</v>
      </c>
      <c r="W910" s="46" t="s">
        <v>8432</v>
      </c>
      <c r="X910" s="47" t="s">
        <v>8433</v>
      </c>
      <c r="Y910" s="47">
        <v>48440</v>
      </c>
      <c r="Z910" s="47" t="s">
        <v>8434</v>
      </c>
      <c r="AA910" s="47" t="s">
        <v>8435</v>
      </c>
      <c r="AB910" s="47">
        <v>51736811</v>
      </c>
      <c r="AC910" s="47"/>
      <c r="AD910" s="47"/>
      <c r="AE910" s="46"/>
      <c r="AF910" s="46" t="s">
        <v>8436</v>
      </c>
      <c r="AG910" s="48"/>
      <c r="AH910" s="48">
        <v>43393</v>
      </c>
      <c r="AI910" s="49"/>
      <c r="AJ910" s="50">
        <v>43394</v>
      </c>
      <c r="AK910" s="50" t="s">
        <v>8319</v>
      </c>
      <c r="AL910" s="51">
        <v>43388</v>
      </c>
    </row>
    <row r="911" spans="1:38" x14ac:dyDescent="0.15">
      <c r="A911" s="35">
        <v>51721338</v>
      </c>
      <c r="B911" s="40" t="s">
        <v>8437</v>
      </c>
      <c r="C911" s="40" t="s">
        <v>8438</v>
      </c>
      <c r="D911" s="35" t="s">
        <v>8439</v>
      </c>
      <c r="E911" s="35" t="s">
        <v>8440</v>
      </c>
      <c r="F911" s="35" t="s">
        <v>159</v>
      </c>
      <c r="G911" s="35">
        <v>51564380</v>
      </c>
      <c r="H911" s="41" t="s">
        <v>2673</v>
      </c>
      <c r="I911" s="41">
        <v>51742440</v>
      </c>
      <c r="J911" s="41" t="s">
        <v>8286</v>
      </c>
      <c r="K911" s="35" t="s">
        <v>58</v>
      </c>
      <c r="L911" s="42" t="s">
        <v>59</v>
      </c>
      <c r="M911" s="42" t="s">
        <v>38</v>
      </c>
      <c r="N911" s="35" t="s">
        <v>151</v>
      </c>
      <c r="O911" s="41" t="s">
        <v>1197</v>
      </c>
      <c r="P911" s="35" t="s">
        <v>62</v>
      </c>
      <c r="Q911" s="41" t="s">
        <v>63</v>
      </c>
      <c r="R911" s="41"/>
      <c r="S911" s="43">
        <v>43144</v>
      </c>
      <c r="T911" s="43">
        <v>43180</v>
      </c>
      <c r="U911" s="44">
        <v>43192</v>
      </c>
      <c r="V911" s="45">
        <v>6624835</v>
      </c>
      <c r="W911" s="46" t="s">
        <v>8441</v>
      </c>
      <c r="X911" s="47" t="s">
        <v>8442</v>
      </c>
      <c r="Y911" s="47">
        <v>69453</v>
      </c>
      <c r="Z911" s="47" t="s">
        <v>8443</v>
      </c>
      <c r="AA911" s="47" t="s">
        <v>8444</v>
      </c>
      <c r="AB911" s="47">
        <v>51721338</v>
      </c>
      <c r="AC911" s="47"/>
      <c r="AD911" s="47" t="s">
        <v>46</v>
      </c>
      <c r="AE911" s="46" t="s">
        <v>8445</v>
      </c>
      <c r="AF911" s="46" t="s">
        <v>8446</v>
      </c>
      <c r="AG911" s="48"/>
      <c r="AH911" s="48">
        <v>43392</v>
      </c>
      <c r="AI911" s="49"/>
      <c r="AJ911" s="50">
        <v>43392</v>
      </c>
      <c r="AK911" s="50" t="s">
        <v>8319</v>
      </c>
      <c r="AL911" s="51">
        <v>43388</v>
      </c>
    </row>
    <row r="912" spans="1:38" x14ac:dyDescent="0.15">
      <c r="A912" s="35">
        <v>51748529</v>
      </c>
      <c r="B912" s="40" t="s">
        <v>8447</v>
      </c>
      <c r="C912" s="40" t="s">
        <v>8448</v>
      </c>
      <c r="D912" s="35" t="s">
        <v>6376</v>
      </c>
      <c r="E912" s="35" t="s">
        <v>8449</v>
      </c>
      <c r="F912" s="35" t="s">
        <v>8450</v>
      </c>
      <c r="G912" s="35">
        <v>51710500</v>
      </c>
      <c r="H912" s="41" t="s">
        <v>111</v>
      </c>
      <c r="I912" s="41">
        <v>40166880</v>
      </c>
      <c r="J912" s="41" t="s">
        <v>51</v>
      </c>
      <c r="K912" s="35" t="s">
        <v>58</v>
      </c>
      <c r="L912" s="42" t="s">
        <v>5610</v>
      </c>
      <c r="M912" s="42" t="s">
        <v>38</v>
      </c>
      <c r="N912" s="35" t="s">
        <v>3110</v>
      </c>
      <c r="O912" s="41" t="s">
        <v>640</v>
      </c>
      <c r="P912" s="35"/>
      <c r="Q912" s="41" t="s">
        <v>63</v>
      </c>
      <c r="R912" s="41"/>
      <c r="S912" s="43">
        <v>43315</v>
      </c>
      <c r="T912" s="43"/>
      <c r="U912" s="44"/>
      <c r="V912" s="45">
        <v>6634280</v>
      </c>
      <c r="W912" s="46" t="s">
        <v>8451</v>
      </c>
      <c r="X912" s="47"/>
      <c r="Y912" s="47">
        <v>69311</v>
      </c>
      <c r="Z912" s="47" t="s">
        <v>579</v>
      </c>
      <c r="AA912" s="47"/>
      <c r="AB912" s="47">
        <v>17189</v>
      </c>
      <c r="AC912" s="47"/>
      <c r="AD912" s="47"/>
      <c r="AE912" s="46"/>
      <c r="AF912" s="46" t="s">
        <v>8452</v>
      </c>
      <c r="AG912" s="48"/>
      <c r="AH912" s="48">
        <v>43396</v>
      </c>
      <c r="AI912" s="49"/>
      <c r="AJ912" s="50">
        <v>43397</v>
      </c>
      <c r="AK912" s="50" t="s">
        <v>8319</v>
      </c>
      <c r="AL912" s="51">
        <v>43395</v>
      </c>
    </row>
    <row r="913" spans="1:38" x14ac:dyDescent="0.15">
      <c r="A913" s="35">
        <v>51691825</v>
      </c>
      <c r="B913" s="40" t="s">
        <v>8453</v>
      </c>
      <c r="C913" s="40" t="s">
        <v>8454</v>
      </c>
      <c r="D913" s="35" t="s">
        <v>8455</v>
      </c>
      <c r="E913" s="35" t="s">
        <v>8456</v>
      </c>
      <c r="F913" s="35"/>
      <c r="G913" s="35">
        <v>51577893</v>
      </c>
      <c r="H913" s="41" t="s">
        <v>546</v>
      </c>
      <c r="I913" s="41">
        <v>51564379</v>
      </c>
      <c r="J913" s="41" t="s">
        <v>492</v>
      </c>
      <c r="K913" s="35" t="s">
        <v>58</v>
      </c>
      <c r="L913" s="42" t="s">
        <v>59</v>
      </c>
      <c r="M913" s="42" t="s">
        <v>38</v>
      </c>
      <c r="N913" s="35" t="s">
        <v>6053</v>
      </c>
      <c r="O913" s="41" t="s">
        <v>760</v>
      </c>
      <c r="P913" s="35" t="s">
        <v>62</v>
      </c>
      <c r="Q913" s="41" t="s">
        <v>63</v>
      </c>
      <c r="R913" s="41"/>
      <c r="S913" s="43">
        <v>42923</v>
      </c>
      <c r="T913" s="43">
        <v>42982</v>
      </c>
      <c r="U913" s="44">
        <v>43003</v>
      </c>
      <c r="V913" s="45">
        <v>6624479</v>
      </c>
      <c r="W913" s="46" t="s">
        <v>8457</v>
      </c>
      <c r="X913" s="47" t="s">
        <v>8458</v>
      </c>
      <c r="Y913" s="47">
        <v>12108</v>
      </c>
      <c r="Z913" s="47" t="s">
        <v>8459</v>
      </c>
      <c r="AA913" s="47" t="s">
        <v>8460</v>
      </c>
      <c r="AB913" s="47">
        <v>51691825</v>
      </c>
      <c r="AC913" s="47"/>
      <c r="AD913" s="47" t="s">
        <v>46</v>
      </c>
      <c r="AE913" s="46" t="s">
        <v>8461</v>
      </c>
      <c r="AF913" s="46" t="s">
        <v>8462</v>
      </c>
      <c r="AG913" s="48"/>
      <c r="AH913" s="48">
        <v>43396</v>
      </c>
      <c r="AI913" s="49"/>
      <c r="AJ913" s="50">
        <v>43397</v>
      </c>
      <c r="AK913" s="50" t="s">
        <v>8319</v>
      </c>
      <c r="AL913" s="51">
        <v>43395</v>
      </c>
    </row>
    <row r="914" spans="1:38" x14ac:dyDescent="0.15">
      <c r="A914" s="35">
        <v>51691818</v>
      </c>
      <c r="B914" s="40" t="s">
        <v>8463</v>
      </c>
      <c r="C914" s="40" t="s">
        <v>8464</v>
      </c>
      <c r="D914" s="35" t="s">
        <v>8465</v>
      </c>
      <c r="E914" s="35" t="s">
        <v>8466</v>
      </c>
      <c r="F914" s="35"/>
      <c r="G914" s="35" t="s">
        <v>2098</v>
      </c>
      <c r="H914" s="41" t="s">
        <v>6584</v>
      </c>
      <c r="I914" s="41"/>
      <c r="J914" s="41" t="s">
        <v>492</v>
      </c>
      <c r="K914" s="35" t="s">
        <v>58</v>
      </c>
      <c r="L914" s="42" t="s">
        <v>59</v>
      </c>
      <c r="M914" s="42" t="s">
        <v>38</v>
      </c>
      <c r="N914" s="35" t="s">
        <v>8288</v>
      </c>
      <c r="O914" s="41" t="s">
        <v>1197</v>
      </c>
      <c r="P914" s="35" t="s">
        <v>62</v>
      </c>
      <c r="Q914" s="41" t="s">
        <v>2098</v>
      </c>
      <c r="R914" s="41"/>
      <c r="S914" s="43">
        <v>42923</v>
      </c>
      <c r="T914" s="43">
        <v>42961</v>
      </c>
      <c r="U914" s="44">
        <v>42982</v>
      </c>
      <c r="V914" s="45">
        <v>6624472</v>
      </c>
      <c r="W914" s="46" t="s">
        <v>8467</v>
      </c>
      <c r="X914" s="47" t="s">
        <v>8468</v>
      </c>
      <c r="Y914" s="47">
        <v>12150</v>
      </c>
      <c r="Z914" s="47" t="s">
        <v>8469</v>
      </c>
      <c r="AA914" s="47" t="s">
        <v>8470</v>
      </c>
      <c r="AB914" s="47">
        <v>51691818</v>
      </c>
      <c r="AC914" s="47"/>
      <c r="AD914" s="47" t="s">
        <v>46</v>
      </c>
      <c r="AE914" s="46" t="s">
        <v>8471</v>
      </c>
      <c r="AF914" s="46" t="s">
        <v>8472</v>
      </c>
      <c r="AG914" s="48"/>
      <c r="AH914" s="48">
        <v>43368</v>
      </c>
      <c r="AI914" s="49"/>
      <c r="AJ914" s="50">
        <v>43369</v>
      </c>
      <c r="AK914" s="50" t="s">
        <v>8121</v>
      </c>
      <c r="AL914" s="51">
        <v>43367</v>
      </c>
    </row>
    <row r="915" spans="1:38" x14ac:dyDescent="0.15">
      <c r="A915" s="35">
        <v>51728033</v>
      </c>
      <c r="B915" s="40" t="s">
        <v>8473</v>
      </c>
      <c r="C915" s="40" t="s">
        <v>8474</v>
      </c>
      <c r="D915" s="35" t="s">
        <v>8475</v>
      </c>
      <c r="E915" s="35" t="s">
        <v>8476</v>
      </c>
      <c r="F915" s="35" t="s">
        <v>8477</v>
      </c>
      <c r="G915" s="35">
        <v>51615818</v>
      </c>
      <c r="H915" s="41" t="s">
        <v>526</v>
      </c>
      <c r="I915" s="41">
        <v>51564379</v>
      </c>
      <c r="J915" s="41" t="s">
        <v>492</v>
      </c>
      <c r="K915" s="35" t="s">
        <v>284</v>
      </c>
      <c r="L915" s="42" t="s">
        <v>59</v>
      </c>
      <c r="M915" s="42" t="s">
        <v>38</v>
      </c>
      <c r="N915" s="35" t="s">
        <v>8288</v>
      </c>
      <c r="O915" s="41" t="s">
        <v>842</v>
      </c>
      <c r="P915" s="35" t="s">
        <v>62</v>
      </c>
      <c r="Q915" s="41" t="s">
        <v>63</v>
      </c>
      <c r="R915" s="41"/>
      <c r="S915" s="43">
        <v>43200</v>
      </c>
      <c r="T915" s="43">
        <v>43290</v>
      </c>
      <c r="U915" s="44">
        <v>43290</v>
      </c>
      <c r="V915" s="45">
        <v>6634586</v>
      </c>
      <c r="W915" s="46" t="s">
        <v>8478</v>
      </c>
      <c r="X915" s="47" t="s">
        <v>8479</v>
      </c>
      <c r="Y915" s="47">
        <v>16218</v>
      </c>
      <c r="Z915" s="47" t="s">
        <v>8480</v>
      </c>
      <c r="AA915" s="47" t="s">
        <v>8481</v>
      </c>
      <c r="AB915" s="47">
        <v>51728033</v>
      </c>
      <c r="AC915" s="47"/>
      <c r="AD915" s="47"/>
      <c r="AE915" s="46"/>
      <c r="AF915" s="46" t="s">
        <v>8482</v>
      </c>
      <c r="AG915" s="48"/>
      <c r="AH915" s="48">
        <v>43397</v>
      </c>
      <c r="AI915" s="49"/>
      <c r="AJ915" s="50">
        <v>43398</v>
      </c>
      <c r="AK915" s="50" t="s">
        <v>8319</v>
      </c>
      <c r="AL915" s="51">
        <v>43395</v>
      </c>
    </row>
    <row r="916" spans="1:38" x14ac:dyDescent="0.15">
      <c r="A916" s="35">
        <v>51709108</v>
      </c>
      <c r="B916" s="40" t="s">
        <v>8483</v>
      </c>
      <c r="C916" s="40" t="s">
        <v>8484</v>
      </c>
      <c r="D916" s="35" t="s">
        <v>8485</v>
      </c>
      <c r="E916" s="35" t="s">
        <v>5589</v>
      </c>
      <c r="F916" s="35" t="s">
        <v>840</v>
      </c>
      <c r="G916" s="35">
        <v>51576660</v>
      </c>
      <c r="H916" s="41" t="s">
        <v>294</v>
      </c>
      <c r="I916" s="41">
        <v>51609648</v>
      </c>
      <c r="J916" s="41" t="s">
        <v>149</v>
      </c>
      <c r="K916" s="35" t="s">
        <v>58</v>
      </c>
      <c r="L916" s="42" t="s">
        <v>59</v>
      </c>
      <c r="M916" s="42" t="s">
        <v>38</v>
      </c>
      <c r="N916" s="35" t="s">
        <v>378</v>
      </c>
      <c r="O916" s="41" t="s">
        <v>71</v>
      </c>
      <c r="P916" s="35" t="s">
        <v>62</v>
      </c>
      <c r="Q916" s="41" t="s">
        <v>63</v>
      </c>
      <c r="R916" s="41"/>
      <c r="S916" s="43">
        <v>43045</v>
      </c>
      <c r="T916" s="43">
        <v>43087</v>
      </c>
      <c r="U916" s="44">
        <v>43101</v>
      </c>
      <c r="V916" s="45">
        <v>6624732</v>
      </c>
      <c r="W916" s="46" t="s">
        <v>8486</v>
      </c>
      <c r="X916" s="47" t="s">
        <v>8487</v>
      </c>
      <c r="Y916" s="47">
        <v>69238</v>
      </c>
      <c r="Z916" s="47" t="s">
        <v>8488</v>
      </c>
      <c r="AA916" s="47" t="s">
        <v>8489</v>
      </c>
      <c r="AB916" s="47">
        <v>517091080</v>
      </c>
      <c r="AC916" s="47" t="s">
        <v>8490</v>
      </c>
      <c r="AD916" s="47" t="s">
        <v>46</v>
      </c>
      <c r="AE916" s="46" t="s">
        <v>8491</v>
      </c>
      <c r="AF916" s="46" t="s">
        <v>8492</v>
      </c>
      <c r="AG916" s="48"/>
      <c r="AH916" s="48">
        <v>43397</v>
      </c>
      <c r="AI916" s="49"/>
      <c r="AJ916" s="50">
        <v>43398</v>
      </c>
      <c r="AK916" s="50" t="s">
        <v>8319</v>
      </c>
      <c r="AL916" s="51">
        <v>43395</v>
      </c>
    </row>
    <row r="917" spans="1:38" x14ac:dyDescent="0.15">
      <c r="A917" s="35">
        <v>51693018</v>
      </c>
      <c r="B917" s="40" t="s">
        <v>8493</v>
      </c>
      <c r="C917" s="40" t="s">
        <v>8494</v>
      </c>
      <c r="D917" s="35" t="s">
        <v>8495</v>
      </c>
      <c r="E917" s="35" t="s">
        <v>7194</v>
      </c>
      <c r="F917" s="35" t="s">
        <v>2684</v>
      </c>
      <c r="G917" s="35">
        <v>51691175</v>
      </c>
      <c r="H917" s="41" t="s">
        <v>403</v>
      </c>
      <c r="I917" s="41">
        <v>51615818</v>
      </c>
      <c r="J917" s="41" t="s">
        <v>526</v>
      </c>
      <c r="K917" s="35" t="s">
        <v>58</v>
      </c>
      <c r="L917" s="42" t="s">
        <v>59</v>
      </c>
      <c r="M917" s="42" t="s">
        <v>38</v>
      </c>
      <c r="N917" s="35" t="s">
        <v>8288</v>
      </c>
      <c r="O917" s="41" t="s">
        <v>760</v>
      </c>
      <c r="P917" s="35" t="s">
        <v>62</v>
      </c>
      <c r="Q917" s="41" t="s">
        <v>2098</v>
      </c>
      <c r="R917" s="41"/>
      <c r="S917" s="43">
        <v>42933</v>
      </c>
      <c r="T917" s="43">
        <v>42982</v>
      </c>
      <c r="U917" s="44">
        <v>43003</v>
      </c>
      <c r="V917" s="45">
        <v>6624507</v>
      </c>
      <c r="W917" s="46" t="s">
        <v>8496</v>
      </c>
      <c r="X917" s="47" t="s">
        <v>8497</v>
      </c>
      <c r="Y917" s="47">
        <v>12055</v>
      </c>
      <c r="Z917" s="47" t="s">
        <v>8498</v>
      </c>
      <c r="AA917" s="47" t="s">
        <v>8499</v>
      </c>
      <c r="AB917" s="47">
        <v>51693018</v>
      </c>
      <c r="AC917" s="47"/>
      <c r="AD917" s="47" t="s">
        <v>46</v>
      </c>
      <c r="AE917" s="46" t="s">
        <v>8500</v>
      </c>
      <c r="AF917" s="46" t="s">
        <v>8501</v>
      </c>
      <c r="AG917" s="48"/>
      <c r="AH917" s="48">
        <v>43383</v>
      </c>
      <c r="AI917" s="49"/>
      <c r="AJ917" s="50">
        <v>43384</v>
      </c>
      <c r="AK917" s="50" t="s">
        <v>8319</v>
      </c>
      <c r="AL917" s="51">
        <v>43381</v>
      </c>
    </row>
    <row r="918" spans="1:38" x14ac:dyDescent="0.15">
      <c r="A918" s="35">
        <v>51742022</v>
      </c>
      <c r="B918" s="40" t="s">
        <v>8502</v>
      </c>
      <c r="C918" s="40" t="s">
        <v>8503</v>
      </c>
      <c r="D918" s="35" t="s">
        <v>8504</v>
      </c>
      <c r="E918" s="35" t="s">
        <v>8505</v>
      </c>
      <c r="F918" s="35" t="s">
        <v>8506</v>
      </c>
      <c r="G918" s="35">
        <v>51710500</v>
      </c>
      <c r="H918" s="41" t="s">
        <v>111</v>
      </c>
      <c r="I918" s="41">
        <v>40166880</v>
      </c>
      <c r="J918" s="41" t="s">
        <v>51</v>
      </c>
      <c r="K918" s="35" t="s">
        <v>58</v>
      </c>
      <c r="L918" s="42" t="s">
        <v>5610</v>
      </c>
      <c r="M918" s="42" t="s">
        <v>38</v>
      </c>
      <c r="N918" s="35" t="s">
        <v>378</v>
      </c>
      <c r="O918" s="41" t="s">
        <v>361</v>
      </c>
      <c r="P918" s="35" t="s">
        <v>62</v>
      </c>
      <c r="Q918" s="41" t="s">
        <v>2098</v>
      </c>
      <c r="R918" s="41"/>
      <c r="S918" s="43">
        <v>43290</v>
      </c>
      <c r="T918" s="43"/>
      <c r="U918" s="44"/>
      <c r="V918" s="45">
        <v>6634760</v>
      </c>
      <c r="W918" s="46" t="s">
        <v>8507</v>
      </c>
      <c r="X918" s="47" t="s">
        <v>8508</v>
      </c>
      <c r="Y918" s="47">
        <v>48580</v>
      </c>
      <c r="Z918" s="47" t="s">
        <v>579</v>
      </c>
      <c r="AA918" s="47"/>
      <c r="AB918" s="47">
        <v>51742022</v>
      </c>
      <c r="AC918" s="47"/>
      <c r="AD918" s="47"/>
      <c r="AE918" s="46"/>
      <c r="AF918" s="46" t="s">
        <v>8509</v>
      </c>
      <c r="AG918" s="48"/>
      <c r="AH918" s="48">
        <v>43412</v>
      </c>
      <c r="AI918" s="49"/>
      <c r="AJ918" s="50">
        <v>43413</v>
      </c>
      <c r="AK918" s="50" t="s">
        <v>8510</v>
      </c>
      <c r="AL918" s="51">
        <v>43409</v>
      </c>
    </row>
    <row r="919" spans="1:38" x14ac:dyDescent="0.15">
      <c r="A919" s="35">
        <v>51690044</v>
      </c>
      <c r="B919" s="40" t="s">
        <v>8511</v>
      </c>
      <c r="C919" s="40" t="s">
        <v>8512</v>
      </c>
      <c r="D919" s="35" t="s">
        <v>8513</v>
      </c>
      <c r="E919" s="35" t="s">
        <v>5009</v>
      </c>
      <c r="F919" s="35" t="s">
        <v>8514</v>
      </c>
      <c r="G919" s="35" t="s">
        <v>2098</v>
      </c>
      <c r="H919" s="41" t="s">
        <v>5832</v>
      </c>
      <c r="I919" s="41">
        <v>51564379</v>
      </c>
      <c r="J919" s="41" t="s">
        <v>492</v>
      </c>
      <c r="K919" s="35" t="s">
        <v>58</v>
      </c>
      <c r="L919" s="42" t="s">
        <v>59</v>
      </c>
      <c r="M919" s="42" t="s">
        <v>4043</v>
      </c>
      <c r="N919" s="35" t="s">
        <v>7430</v>
      </c>
      <c r="O919" s="41" t="s">
        <v>326</v>
      </c>
      <c r="P919" s="35" t="s">
        <v>62</v>
      </c>
      <c r="Q919" s="41" t="s">
        <v>2098</v>
      </c>
      <c r="R919" s="41"/>
      <c r="S919" s="43">
        <v>42913</v>
      </c>
      <c r="T919" s="43">
        <v>42954</v>
      </c>
      <c r="U919" s="44">
        <v>42975</v>
      </c>
      <c r="V919" s="45">
        <v>6624460</v>
      </c>
      <c r="W919" s="46" t="s">
        <v>8515</v>
      </c>
      <c r="X919" s="47" t="s">
        <v>8516</v>
      </c>
      <c r="Y919" s="47">
        <v>12512</v>
      </c>
      <c r="Z919" s="47" t="s">
        <v>8517</v>
      </c>
      <c r="AA919" s="47" t="s">
        <v>8518</v>
      </c>
      <c r="AB919" s="47">
        <v>51690044</v>
      </c>
      <c r="AC919" s="47"/>
      <c r="AD919" s="47" t="s">
        <v>46</v>
      </c>
      <c r="AE919" s="46" t="s">
        <v>8519</v>
      </c>
      <c r="AF919" s="46" t="s">
        <v>8520</v>
      </c>
      <c r="AG919" s="48"/>
      <c r="AH919" s="48">
        <v>43371</v>
      </c>
      <c r="AI919" s="49"/>
      <c r="AJ919" s="50">
        <v>43371</v>
      </c>
      <c r="AK919" s="50" t="s">
        <v>8121</v>
      </c>
      <c r="AL919" s="51">
        <v>43367</v>
      </c>
    </row>
    <row r="920" spans="1:38" x14ac:dyDescent="0.15">
      <c r="A920" s="35">
        <v>51727801</v>
      </c>
      <c r="B920" s="40" t="s">
        <v>8521</v>
      </c>
      <c r="C920" s="40" t="s">
        <v>8522</v>
      </c>
      <c r="D920" s="35" t="s">
        <v>8523</v>
      </c>
      <c r="E920" s="35" t="s">
        <v>6069</v>
      </c>
      <c r="F920" s="35"/>
      <c r="G920" s="35">
        <v>51615284</v>
      </c>
      <c r="H920" s="41" t="s">
        <v>8524</v>
      </c>
      <c r="I920" s="41">
        <v>51564379</v>
      </c>
      <c r="J920" s="41" t="s">
        <v>492</v>
      </c>
      <c r="K920" s="35" t="s">
        <v>58</v>
      </c>
      <c r="L920" s="42" t="s">
        <v>59</v>
      </c>
      <c r="M920" s="42" t="s">
        <v>38</v>
      </c>
      <c r="N920" s="35" t="s">
        <v>496</v>
      </c>
      <c r="O920" s="41" t="s">
        <v>1810</v>
      </c>
      <c r="P920" s="35" t="s">
        <v>62</v>
      </c>
      <c r="Q920" s="41" t="s">
        <v>63</v>
      </c>
      <c r="R920" s="41"/>
      <c r="S920" s="43">
        <v>43196</v>
      </c>
      <c r="T920" s="43">
        <v>43241</v>
      </c>
      <c r="U920" s="44">
        <v>43262</v>
      </c>
      <c r="V920" s="45">
        <v>6634612</v>
      </c>
      <c r="W920" s="46" t="s">
        <v>8525</v>
      </c>
      <c r="X920" s="47" t="s">
        <v>8526</v>
      </c>
      <c r="Y920" s="47">
        <v>12302</v>
      </c>
      <c r="Z920" s="47" t="s">
        <v>8527</v>
      </c>
      <c r="AA920" s="47" t="s">
        <v>8528</v>
      </c>
      <c r="AB920" s="47">
        <v>15365</v>
      </c>
      <c r="AC920" s="47"/>
      <c r="AD920" s="47"/>
      <c r="AE920" s="46" t="s">
        <v>8529</v>
      </c>
      <c r="AF920" s="46" t="s">
        <v>8530</v>
      </c>
      <c r="AG920" s="48"/>
      <c r="AH920" s="48">
        <v>43399</v>
      </c>
      <c r="AI920" s="49"/>
      <c r="AJ920" s="50">
        <v>43399</v>
      </c>
      <c r="AK920" s="50" t="s">
        <v>8319</v>
      </c>
      <c r="AL920" s="51">
        <v>43395</v>
      </c>
    </row>
    <row r="921" spans="1:38" x14ac:dyDescent="0.15">
      <c r="A921" s="35">
        <v>51728303</v>
      </c>
      <c r="B921" s="40" t="s">
        <v>8531</v>
      </c>
      <c r="C921" s="40" t="s">
        <v>8532</v>
      </c>
      <c r="D921" s="35" t="s">
        <v>8533</v>
      </c>
      <c r="E921" s="35" t="s">
        <v>8534</v>
      </c>
      <c r="F921" s="35"/>
      <c r="G921" s="35" t="s">
        <v>2098</v>
      </c>
      <c r="H921" s="41" t="s">
        <v>2814</v>
      </c>
      <c r="I921" s="41">
        <v>51564379</v>
      </c>
      <c r="J921" s="41" t="s">
        <v>492</v>
      </c>
      <c r="K921" s="35" t="s">
        <v>58</v>
      </c>
      <c r="L921" s="42" t="s">
        <v>59</v>
      </c>
      <c r="M921" s="42" t="s">
        <v>4043</v>
      </c>
      <c r="N921" s="35" t="s">
        <v>7430</v>
      </c>
      <c r="O921" s="41" t="s">
        <v>1810</v>
      </c>
      <c r="P921" s="35" t="s">
        <v>62</v>
      </c>
      <c r="Q921" s="41" t="s">
        <v>2098</v>
      </c>
      <c r="R921" s="41"/>
      <c r="S921" s="43">
        <v>43196</v>
      </c>
      <c r="T921" s="43">
        <v>43241</v>
      </c>
      <c r="U921" s="44">
        <v>43262</v>
      </c>
      <c r="V921" s="45">
        <v>6634614</v>
      </c>
      <c r="W921" s="46" t="s">
        <v>8535</v>
      </c>
      <c r="X921" s="47" t="s">
        <v>8536</v>
      </c>
      <c r="Y921" s="47">
        <v>12304</v>
      </c>
      <c r="Z921" s="47" t="s">
        <v>8537</v>
      </c>
      <c r="AA921" s="47" t="s">
        <v>8538</v>
      </c>
      <c r="AB921" s="47">
        <v>51728303</v>
      </c>
      <c r="AC921" s="47"/>
      <c r="AD921" s="47" t="s">
        <v>46</v>
      </c>
      <c r="AE921" s="46" t="s">
        <v>8539</v>
      </c>
      <c r="AF921" s="46" t="s">
        <v>8540</v>
      </c>
      <c r="AG921" s="48"/>
      <c r="AH921" s="48">
        <v>43364</v>
      </c>
      <c r="AI921" s="49"/>
      <c r="AJ921" s="50">
        <v>43364</v>
      </c>
      <c r="AK921" s="50" t="s">
        <v>8121</v>
      </c>
      <c r="AL921" s="51">
        <v>43360</v>
      </c>
    </row>
    <row r="922" spans="1:38" x14ac:dyDescent="0.15">
      <c r="A922" s="35">
        <v>51694203</v>
      </c>
      <c r="B922" s="40" t="s">
        <v>8541</v>
      </c>
      <c r="C922" s="40" t="s">
        <v>8542</v>
      </c>
      <c r="D922" s="35" t="s">
        <v>5484</v>
      </c>
      <c r="E922" s="35" t="s">
        <v>8543</v>
      </c>
      <c r="F922" s="35"/>
      <c r="G922" s="35">
        <v>51547597</v>
      </c>
      <c r="H922" s="41" t="s">
        <v>341</v>
      </c>
      <c r="I922" s="41">
        <v>51609648</v>
      </c>
      <c r="J922" s="41" t="s">
        <v>149</v>
      </c>
      <c r="K922" s="35" t="s">
        <v>58</v>
      </c>
      <c r="L922" s="42" t="s">
        <v>59</v>
      </c>
      <c r="M922" s="42" t="s">
        <v>38</v>
      </c>
      <c r="N922" s="35" t="s">
        <v>378</v>
      </c>
      <c r="O922" s="41" t="s">
        <v>93</v>
      </c>
      <c r="P922" s="35" t="s">
        <v>62</v>
      </c>
      <c r="Q922" s="41" t="s">
        <v>63</v>
      </c>
      <c r="R922" s="41"/>
      <c r="S922" s="43">
        <v>42940</v>
      </c>
      <c r="T922" s="43">
        <v>42990</v>
      </c>
      <c r="U922" s="44">
        <v>43010</v>
      </c>
      <c r="V922" s="45">
        <v>6624554</v>
      </c>
      <c r="W922" s="46" t="s">
        <v>8544</v>
      </c>
      <c r="X922" s="47" t="s">
        <v>8545</v>
      </c>
      <c r="Y922" s="47">
        <v>69204</v>
      </c>
      <c r="Z922" s="47" t="s">
        <v>8546</v>
      </c>
      <c r="AA922" s="47" t="s">
        <v>8547</v>
      </c>
      <c r="AB922" s="47">
        <v>51694203</v>
      </c>
      <c r="AC922" s="47" t="s">
        <v>8548</v>
      </c>
      <c r="AD922" s="47" t="s">
        <v>46</v>
      </c>
      <c r="AE922" s="46" t="s">
        <v>8549</v>
      </c>
      <c r="AF922" s="46" t="s">
        <v>8550</v>
      </c>
      <c r="AG922" s="48"/>
      <c r="AH922" s="48">
        <v>43402</v>
      </c>
      <c r="AI922" s="49" t="s">
        <v>8551</v>
      </c>
      <c r="AJ922" s="50">
        <v>43403</v>
      </c>
      <c r="AK922" s="50" t="s">
        <v>8319</v>
      </c>
      <c r="AL922" s="51">
        <v>43402</v>
      </c>
    </row>
    <row r="923" spans="1:38" x14ac:dyDescent="0.15">
      <c r="A923" s="35">
        <v>51728029</v>
      </c>
      <c r="B923" s="40" t="s">
        <v>8552</v>
      </c>
      <c r="C923" s="40" t="s">
        <v>8553</v>
      </c>
      <c r="D923" s="35" t="s">
        <v>8554</v>
      </c>
      <c r="E923" s="35" t="s">
        <v>2031</v>
      </c>
      <c r="F923" s="35" t="s">
        <v>8555</v>
      </c>
      <c r="G923" s="35">
        <v>51732809</v>
      </c>
      <c r="H923" s="41" t="s">
        <v>7544</v>
      </c>
      <c r="I923" s="41">
        <v>51609648</v>
      </c>
      <c r="J923" s="41" t="s">
        <v>149</v>
      </c>
      <c r="K923" s="35" t="s">
        <v>58</v>
      </c>
      <c r="L923" s="42" t="s">
        <v>59</v>
      </c>
      <c r="M923" s="42" t="s">
        <v>38</v>
      </c>
      <c r="N923" s="35" t="s">
        <v>378</v>
      </c>
      <c r="O923" s="41" t="s">
        <v>1777</v>
      </c>
      <c r="P923" s="35" t="s">
        <v>62</v>
      </c>
      <c r="Q923" s="41" t="s">
        <v>63</v>
      </c>
      <c r="R923" s="41"/>
      <c r="S923" s="43">
        <v>43200</v>
      </c>
      <c r="T923" s="43">
        <v>43249</v>
      </c>
      <c r="U923" s="44">
        <v>43263</v>
      </c>
      <c r="V923" s="45">
        <v>6634583</v>
      </c>
      <c r="W923" s="46" t="s">
        <v>8556</v>
      </c>
      <c r="X923" s="47" t="s">
        <v>8557</v>
      </c>
      <c r="Y923" s="47">
        <v>16216</v>
      </c>
      <c r="Z923" s="47" t="s">
        <v>8558</v>
      </c>
      <c r="AA923" s="47" t="s">
        <v>8559</v>
      </c>
      <c r="AB923" s="47">
        <v>51728029</v>
      </c>
      <c r="AC923" s="47" t="s">
        <v>8560</v>
      </c>
      <c r="AD923" s="47"/>
      <c r="AE923" s="46" t="s">
        <v>8561</v>
      </c>
      <c r="AF923" s="46" t="s">
        <v>8562</v>
      </c>
      <c r="AG923" s="48"/>
      <c r="AH923" s="48">
        <v>43405</v>
      </c>
      <c r="AI923" s="49"/>
      <c r="AJ923" s="50">
        <v>43406</v>
      </c>
      <c r="AK923" s="50" t="s">
        <v>8510</v>
      </c>
      <c r="AL923" s="51">
        <v>43402</v>
      </c>
    </row>
    <row r="924" spans="1:38" x14ac:dyDescent="0.15">
      <c r="A924" s="35">
        <v>51709451</v>
      </c>
      <c r="B924" s="40" t="s">
        <v>8563</v>
      </c>
      <c r="C924" s="40" t="s">
        <v>8564</v>
      </c>
      <c r="D924" s="35" t="s">
        <v>8565</v>
      </c>
      <c r="E924" s="35" t="s">
        <v>8566</v>
      </c>
      <c r="F924" s="35" t="s">
        <v>8567</v>
      </c>
      <c r="G924" s="35">
        <v>51692598</v>
      </c>
      <c r="H924" s="41" t="s">
        <v>1076</v>
      </c>
      <c r="I924" s="41">
        <v>51558114</v>
      </c>
      <c r="J924" s="41" t="s">
        <v>2893</v>
      </c>
      <c r="K924" s="35" t="s">
        <v>58</v>
      </c>
      <c r="L924" s="42" t="s">
        <v>59</v>
      </c>
      <c r="M924" s="42" t="s">
        <v>38</v>
      </c>
      <c r="N924" s="35" t="s">
        <v>5667</v>
      </c>
      <c r="O924" s="41" t="s">
        <v>131</v>
      </c>
      <c r="P924" s="35" t="s">
        <v>72</v>
      </c>
      <c r="Q924" s="41" t="s">
        <v>63</v>
      </c>
      <c r="R924" s="41"/>
      <c r="S924" s="43">
        <v>43048</v>
      </c>
      <c r="T924" s="43">
        <v>43103</v>
      </c>
      <c r="U924" s="44">
        <v>43110</v>
      </c>
      <c r="V924" s="45">
        <v>6624737</v>
      </c>
      <c r="W924" s="46" t="s">
        <v>8568</v>
      </c>
      <c r="X924" s="47" t="s">
        <v>8569</v>
      </c>
      <c r="Y924" s="47">
        <v>69156</v>
      </c>
      <c r="Z924" s="47" t="s">
        <v>8570</v>
      </c>
      <c r="AA924" s="47" t="s">
        <v>8571</v>
      </c>
      <c r="AB924" s="47">
        <v>15300</v>
      </c>
      <c r="AC924" s="47"/>
      <c r="AD924" s="47" t="s">
        <v>46</v>
      </c>
      <c r="AE924" s="46" t="s">
        <v>8572</v>
      </c>
      <c r="AF924" s="46" t="s">
        <v>8573</v>
      </c>
      <c r="AG924" s="48"/>
      <c r="AH924" s="48">
        <v>43410</v>
      </c>
      <c r="AI924" s="49"/>
      <c r="AJ924" s="50">
        <v>43411</v>
      </c>
      <c r="AK924" s="50" t="s">
        <v>8510</v>
      </c>
      <c r="AL924" s="51">
        <v>43409</v>
      </c>
    </row>
    <row r="925" spans="1:38" x14ac:dyDescent="0.15">
      <c r="A925" s="35">
        <v>51727809</v>
      </c>
      <c r="B925" s="40" t="s">
        <v>8574</v>
      </c>
      <c r="C925" s="40" t="s">
        <v>8575</v>
      </c>
      <c r="D925" s="35" t="s">
        <v>859</v>
      </c>
      <c r="E925" s="35" t="s">
        <v>7826</v>
      </c>
      <c r="F925" s="35"/>
      <c r="G925" s="35">
        <v>51615282</v>
      </c>
      <c r="H925" s="41" t="s">
        <v>91</v>
      </c>
      <c r="I925" s="41">
        <v>51564379</v>
      </c>
      <c r="J925" s="41" t="s">
        <v>492</v>
      </c>
      <c r="K925" s="35" t="s">
        <v>58</v>
      </c>
      <c r="L925" s="42" t="s">
        <v>59</v>
      </c>
      <c r="M925" s="42" t="s">
        <v>4043</v>
      </c>
      <c r="N925" s="35" t="s">
        <v>6053</v>
      </c>
      <c r="O925" s="41" t="s">
        <v>1810</v>
      </c>
      <c r="P925" s="35" t="s">
        <v>62</v>
      </c>
      <c r="Q925" s="41" t="s">
        <v>63</v>
      </c>
      <c r="R925" s="41"/>
      <c r="S925" s="43">
        <v>43196</v>
      </c>
      <c r="T925" s="43">
        <v>43241</v>
      </c>
      <c r="U925" s="44">
        <v>43262</v>
      </c>
      <c r="V925" s="45">
        <v>6634615</v>
      </c>
      <c r="W925" s="46" t="s">
        <v>8576</v>
      </c>
      <c r="X925" s="47" t="s">
        <v>8577</v>
      </c>
      <c r="Y925" s="47">
        <v>12305</v>
      </c>
      <c r="Z925" s="47" t="s">
        <v>8578</v>
      </c>
      <c r="AA925" s="47" t="s">
        <v>8579</v>
      </c>
      <c r="AB925" s="47">
        <v>51727809</v>
      </c>
      <c r="AC925" s="47"/>
      <c r="AD925" s="47"/>
      <c r="AE925" s="46" t="s">
        <v>8580</v>
      </c>
      <c r="AF925" s="46" t="s">
        <v>8581</v>
      </c>
      <c r="AG925" s="48"/>
      <c r="AH925" s="48">
        <v>43410</v>
      </c>
      <c r="AI925" s="49"/>
      <c r="AJ925" s="50">
        <v>43411</v>
      </c>
      <c r="AK925" s="50" t="s">
        <v>8510</v>
      </c>
      <c r="AL925" s="51">
        <v>43409</v>
      </c>
    </row>
    <row r="926" spans="1:38" x14ac:dyDescent="0.15">
      <c r="A926" s="35">
        <v>51752496</v>
      </c>
      <c r="B926" s="40" t="s">
        <v>8582</v>
      </c>
      <c r="C926" s="40" t="s">
        <v>8583</v>
      </c>
      <c r="D926" s="35" t="s">
        <v>8584</v>
      </c>
      <c r="E926" s="35" t="s">
        <v>2744</v>
      </c>
      <c r="F926" s="35" t="s">
        <v>8585</v>
      </c>
      <c r="G926" s="35">
        <v>51710500</v>
      </c>
      <c r="H926" s="41" t="s">
        <v>111</v>
      </c>
      <c r="I926" s="41">
        <v>40166880</v>
      </c>
      <c r="J926" s="41" t="s">
        <v>51</v>
      </c>
      <c r="K926" s="35" t="s">
        <v>58</v>
      </c>
      <c r="L926" s="42" t="s">
        <v>5610</v>
      </c>
      <c r="M926" s="42" t="s">
        <v>38</v>
      </c>
      <c r="N926" s="35" t="s">
        <v>3110</v>
      </c>
      <c r="O926" s="41" t="s">
        <v>640</v>
      </c>
      <c r="P926" s="35" t="s">
        <v>62</v>
      </c>
      <c r="Q926" s="41" t="s">
        <v>63</v>
      </c>
      <c r="R926" s="41"/>
      <c r="S926" s="43">
        <v>43350</v>
      </c>
      <c r="T926" s="43"/>
      <c r="U926" s="44"/>
      <c r="V926" s="45">
        <v>6634277</v>
      </c>
      <c r="W926" s="46" t="s">
        <v>8586</v>
      </c>
      <c r="X926" s="47" t="s">
        <v>8587</v>
      </c>
      <c r="Y926" s="47">
        <v>48427</v>
      </c>
      <c r="Z926" s="47" t="s">
        <v>579</v>
      </c>
      <c r="AA926" s="47"/>
      <c r="AB926" s="47">
        <v>17175</v>
      </c>
      <c r="AC926" s="47"/>
      <c r="AD926" s="47"/>
      <c r="AE926" s="46"/>
      <c r="AF926" s="46" t="s">
        <v>8588</v>
      </c>
      <c r="AG926" s="48"/>
      <c r="AH926" s="48">
        <v>43410</v>
      </c>
      <c r="AI926" s="49"/>
      <c r="AJ926" s="50">
        <v>43411</v>
      </c>
      <c r="AK926" s="50" t="s">
        <v>8510</v>
      </c>
      <c r="AL926" s="51">
        <v>43409</v>
      </c>
    </row>
    <row r="927" spans="1:38" x14ac:dyDescent="0.15">
      <c r="A927" s="35">
        <v>51698645</v>
      </c>
      <c r="B927" s="40" t="s">
        <v>8589</v>
      </c>
      <c r="C927" s="40" t="s">
        <v>8590</v>
      </c>
      <c r="D927" s="35" t="s">
        <v>5771</v>
      </c>
      <c r="E927" s="35" t="s">
        <v>8591</v>
      </c>
      <c r="F927" s="35" t="s">
        <v>8592</v>
      </c>
      <c r="G927" s="35">
        <v>51591990</v>
      </c>
      <c r="H927" s="41" t="s">
        <v>4328</v>
      </c>
      <c r="I927" s="41">
        <v>51564376</v>
      </c>
      <c r="J927" s="41" t="s">
        <v>2759</v>
      </c>
      <c r="K927" s="35" t="s">
        <v>58</v>
      </c>
      <c r="L927" s="42" t="s">
        <v>59</v>
      </c>
      <c r="M927" s="42" t="s">
        <v>4043</v>
      </c>
      <c r="N927" s="35" t="s">
        <v>3110</v>
      </c>
      <c r="O927" s="41" t="s">
        <v>315</v>
      </c>
      <c r="P927" s="35" t="s">
        <v>62</v>
      </c>
      <c r="Q927" s="41" t="s">
        <v>63</v>
      </c>
      <c r="R927" s="41"/>
      <c r="S927" s="43">
        <v>42971</v>
      </c>
      <c r="T927" s="43">
        <v>43017</v>
      </c>
      <c r="U927" s="44">
        <v>43054</v>
      </c>
      <c r="V927" s="45">
        <v>6624641</v>
      </c>
      <c r="W927" s="46" t="s">
        <v>8593</v>
      </c>
      <c r="X927" s="47" t="s">
        <v>8594</v>
      </c>
      <c r="Y927" s="47">
        <v>69382</v>
      </c>
      <c r="Z927" s="47" t="s">
        <v>579</v>
      </c>
      <c r="AA927" s="47"/>
      <c r="AB927" s="47">
        <v>51698645</v>
      </c>
      <c r="AC927" s="47"/>
      <c r="AD927" s="47" t="s">
        <v>4226</v>
      </c>
      <c r="AE927" s="46" t="s">
        <v>8595</v>
      </c>
      <c r="AF927" s="46" t="s">
        <v>8596</v>
      </c>
      <c r="AG927" s="48"/>
      <c r="AH927" s="48">
        <v>43410</v>
      </c>
      <c r="AI927" s="49"/>
      <c r="AJ927" s="50">
        <v>43411</v>
      </c>
      <c r="AK927" s="50" t="s">
        <v>8510</v>
      </c>
      <c r="AL927" s="51">
        <v>43409</v>
      </c>
    </row>
    <row r="928" spans="1:38" x14ac:dyDescent="0.15">
      <c r="A928" s="35">
        <v>51723669</v>
      </c>
      <c r="B928" s="40" t="s">
        <v>8597</v>
      </c>
      <c r="C928" s="40" t="s">
        <v>8598</v>
      </c>
      <c r="D928" s="35" t="s">
        <v>8599</v>
      </c>
      <c r="E928" s="35" t="s">
        <v>8600</v>
      </c>
      <c r="F928" s="35" t="s">
        <v>8601</v>
      </c>
      <c r="G928" s="35">
        <v>51591990</v>
      </c>
      <c r="H928" s="41" t="s">
        <v>4328</v>
      </c>
      <c r="I928" s="41">
        <v>51564376</v>
      </c>
      <c r="J928" s="41" t="s">
        <v>2759</v>
      </c>
      <c r="K928" s="35" t="s">
        <v>58</v>
      </c>
      <c r="L928" s="42" t="s">
        <v>59</v>
      </c>
      <c r="M928" s="42" t="s">
        <v>4043</v>
      </c>
      <c r="N928" s="35" t="s">
        <v>3110</v>
      </c>
      <c r="O928" s="41" t="s">
        <v>437</v>
      </c>
      <c r="P928" s="35" t="s">
        <v>62</v>
      </c>
      <c r="Q928" s="41" t="s">
        <v>63</v>
      </c>
      <c r="R928" s="41"/>
      <c r="S928" s="43">
        <v>43166</v>
      </c>
      <c r="T928" s="43">
        <v>43213</v>
      </c>
      <c r="U928" s="44">
        <v>43227</v>
      </c>
      <c r="V928" s="45">
        <v>6634545</v>
      </c>
      <c r="W928" s="46" t="s">
        <v>8602</v>
      </c>
      <c r="X928" s="47" t="s">
        <v>8603</v>
      </c>
      <c r="Y928" s="47">
        <v>48432</v>
      </c>
      <c r="Z928" s="47" t="s">
        <v>579</v>
      </c>
      <c r="AA928" s="47"/>
      <c r="AB928" s="47">
        <v>6029</v>
      </c>
      <c r="AC928" s="47"/>
      <c r="AD928" s="47" t="s">
        <v>4226</v>
      </c>
      <c r="AE928" s="46" t="s">
        <v>8604</v>
      </c>
      <c r="AF928" s="46" t="s">
        <v>8605</v>
      </c>
      <c r="AG928" s="48"/>
      <c r="AH928" s="48">
        <v>43410</v>
      </c>
      <c r="AI928" s="49"/>
      <c r="AJ928" s="50">
        <v>43411</v>
      </c>
      <c r="AK928" s="50" t="s">
        <v>8510</v>
      </c>
      <c r="AL928" s="51">
        <v>43409</v>
      </c>
    </row>
    <row r="929" spans="1:38" x14ac:dyDescent="0.15">
      <c r="A929" s="35">
        <v>51719878</v>
      </c>
      <c r="B929" s="40" t="s">
        <v>8606</v>
      </c>
      <c r="C929" s="40" t="s">
        <v>8607</v>
      </c>
      <c r="D929" s="35" t="s">
        <v>2073</v>
      </c>
      <c r="E929" s="35" t="s">
        <v>8608</v>
      </c>
      <c r="F929" s="35"/>
      <c r="G929" s="35">
        <v>51695860</v>
      </c>
      <c r="H929" s="41" t="s">
        <v>5832</v>
      </c>
      <c r="I929" s="41">
        <v>51564379</v>
      </c>
      <c r="J929" s="41" t="s">
        <v>492</v>
      </c>
      <c r="K929" s="35" t="s">
        <v>58</v>
      </c>
      <c r="L929" s="42" t="s">
        <v>59</v>
      </c>
      <c r="M929" s="42" t="s">
        <v>4043</v>
      </c>
      <c r="N929" s="35" t="s">
        <v>7430</v>
      </c>
      <c r="O929" s="41" t="s">
        <v>1090</v>
      </c>
      <c r="P929" s="35" t="s">
        <v>62</v>
      </c>
      <c r="Q929" s="41" t="s">
        <v>63</v>
      </c>
      <c r="R929" s="41"/>
      <c r="S929" s="43">
        <v>43136</v>
      </c>
      <c r="T929" s="43">
        <v>43171</v>
      </c>
      <c r="U929" s="44">
        <v>43192</v>
      </c>
      <c r="V929" s="45">
        <v>6624908</v>
      </c>
      <c r="W929" s="46" t="s">
        <v>8609</v>
      </c>
      <c r="X929" s="47" t="s">
        <v>8610</v>
      </c>
      <c r="Y929" s="47">
        <v>12168</v>
      </c>
      <c r="Z929" s="47" t="s">
        <v>8611</v>
      </c>
      <c r="AA929" s="47" t="s">
        <v>8612</v>
      </c>
      <c r="AB929" s="47">
        <v>51719878</v>
      </c>
      <c r="AC929" s="47"/>
      <c r="AD929" s="47" t="s">
        <v>46</v>
      </c>
      <c r="AE929" s="46" t="s">
        <v>8613</v>
      </c>
      <c r="AF929" s="46" t="s">
        <v>8614</v>
      </c>
      <c r="AG929" s="48">
        <v>43339</v>
      </c>
      <c r="AH929" s="48">
        <v>43402</v>
      </c>
      <c r="AI929" s="49"/>
      <c r="AJ929" s="50">
        <v>43403</v>
      </c>
      <c r="AK929" s="50" t="s">
        <v>8319</v>
      </c>
      <c r="AL929" s="51">
        <v>43402</v>
      </c>
    </row>
    <row r="930" spans="1:38" x14ac:dyDescent="0.15">
      <c r="A930" s="35">
        <v>51715397</v>
      </c>
      <c r="B930" s="40" t="s">
        <v>8615</v>
      </c>
      <c r="C930" s="40" t="s">
        <v>8616</v>
      </c>
      <c r="D930" s="35" t="s">
        <v>8617</v>
      </c>
      <c r="E930" s="35" t="s">
        <v>8618</v>
      </c>
      <c r="F930" s="35" t="s">
        <v>8619</v>
      </c>
      <c r="G930" s="35">
        <v>51591941</v>
      </c>
      <c r="H930" s="41" t="s">
        <v>3516</v>
      </c>
      <c r="I930" s="41">
        <v>51712958</v>
      </c>
      <c r="J930" s="41" t="s">
        <v>7039</v>
      </c>
      <c r="K930" s="35" t="s">
        <v>58</v>
      </c>
      <c r="L930" s="42" t="s">
        <v>59</v>
      </c>
      <c r="M930" s="42" t="s">
        <v>38</v>
      </c>
      <c r="N930" s="35" t="s">
        <v>60</v>
      </c>
      <c r="O930" s="41" t="s">
        <v>394</v>
      </c>
      <c r="P930" s="35" t="s">
        <v>72</v>
      </c>
      <c r="Q930" s="41" t="s">
        <v>63</v>
      </c>
      <c r="R930" s="41"/>
      <c r="S930" s="43">
        <v>43104</v>
      </c>
      <c r="T930" s="43">
        <v>43143</v>
      </c>
      <c r="U930" s="44">
        <v>43157</v>
      </c>
      <c r="V930" s="45">
        <v>6624746</v>
      </c>
      <c r="W930" s="46" t="s">
        <v>8620</v>
      </c>
      <c r="X930" s="47" t="s">
        <v>8621</v>
      </c>
      <c r="Y930" s="47">
        <v>69351</v>
      </c>
      <c r="Z930" s="47" t="s">
        <v>8622</v>
      </c>
      <c r="AA930" s="47" t="s">
        <v>8623</v>
      </c>
      <c r="AB930" s="47">
        <v>51715397</v>
      </c>
      <c r="AC930" s="47"/>
      <c r="AD930" s="47" t="s">
        <v>4226</v>
      </c>
      <c r="AE930" s="46" t="s">
        <v>8624</v>
      </c>
      <c r="AF930" s="46" t="s">
        <v>8625</v>
      </c>
      <c r="AG930" s="48"/>
      <c r="AH930" s="48">
        <v>43410</v>
      </c>
      <c r="AI930" s="49"/>
      <c r="AJ930" s="50">
        <v>43411</v>
      </c>
      <c r="AK930" s="50" t="s">
        <v>8510</v>
      </c>
      <c r="AL930" s="51">
        <v>43409</v>
      </c>
    </row>
    <row r="931" spans="1:38" x14ac:dyDescent="0.15">
      <c r="A931" s="35">
        <v>51722215</v>
      </c>
      <c r="B931" s="40" t="s">
        <v>8626</v>
      </c>
      <c r="C931" s="40" t="s">
        <v>8627</v>
      </c>
      <c r="D931" s="35" t="s">
        <v>8628</v>
      </c>
      <c r="E931" s="35" t="s">
        <v>8629</v>
      </c>
      <c r="F931" s="35"/>
      <c r="G931" s="35">
        <v>51591941</v>
      </c>
      <c r="H931" s="41" t="s">
        <v>3516</v>
      </c>
      <c r="I931" s="41">
        <v>51712958</v>
      </c>
      <c r="J931" s="41" t="s">
        <v>7039</v>
      </c>
      <c r="K931" s="35" t="s">
        <v>284</v>
      </c>
      <c r="L931" s="42" t="s">
        <v>59</v>
      </c>
      <c r="M931" s="42" t="s">
        <v>38</v>
      </c>
      <c r="N931" s="35" t="s">
        <v>60</v>
      </c>
      <c r="O931" s="41" t="s">
        <v>585</v>
      </c>
      <c r="P931" s="35" t="s">
        <v>72</v>
      </c>
      <c r="Q931" s="41" t="s">
        <v>63</v>
      </c>
      <c r="R931" s="41"/>
      <c r="S931" s="43">
        <v>43157</v>
      </c>
      <c r="T931" s="43">
        <v>43206</v>
      </c>
      <c r="U931" s="44">
        <v>43220</v>
      </c>
      <c r="V931" s="45">
        <v>6624958</v>
      </c>
      <c r="W931" s="46" t="s">
        <v>8630</v>
      </c>
      <c r="X931" s="47" t="s">
        <v>8631</v>
      </c>
      <c r="Y931" s="47">
        <v>69806</v>
      </c>
      <c r="Z931" s="47" t="s">
        <v>8632</v>
      </c>
      <c r="AA931" s="47" t="s">
        <v>8633</v>
      </c>
      <c r="AB931" s="47">
        <v>1540</v>
      </c>
      <c r="AC931" s="47"/>
      <c r="AD931" s="47"/>
      <c r="AE931" s="46"/>
      <c r="AF931" s="46" t="s">
        <v>8634</v>
      </c>
      <c r="AG931" s="48"/>
      <c r="AH931" s="48">
        <v>43410</v>
      </c>
      <c r="AI931" s="49"/>
      <c r="AJ931" s="50">
        <v>43411</v>
      </c>
      <c r="AK931" s="50" t="s">
        <v>8510</v>
      </c>
      <c r="AL931" s="51">
        <v>43409</v>
      </c>
    </row>
    <row r="932" spans="1:38" x14ac:dyDescent="0.15">
      <c r="A932" s="35">
        <v>51600805</v>
      </c>
      <c r="B932" s="40" t="s">
        <v>8635</v>
      </c>
      <c r="C932" s="40" t="s">
        <v>8636</v>
      </c>
      <c r="D932" s="35" t="s">
        <v>2065</v>
      </c>
      <c r="E932" s="35" t="s">
        <v>7675</v>
      </c>
      <c r="F932" s="35"/>
      <c r="G932" s="35">
        <v>51581034</v>
      </c>
      <c r="H932" s="41" t="s">
        <v>30</v>
      </c>
      <c r="I932" s="41">
        <v>40151698</v>
      </c>
      <c r="J932" s="41" t="s">
        <v>8637</v>
      </c>
      <c r="K932" s="35" t="s">
        <v>275</v>
      </c>
      <c r="L932" s="42" t="s">
        <v>37</v>
      </c>
      <c r="M932" s="42" t="s">
        <v>4043</v>
      </c>
      <c r="N932" s="35" t="s">
        <v>6828</v>
      </c>
      <c r="O932" s="41" t="s">
        <v>61</v>
      </c>
      <c r="P932" s="35" t="s">
        <v>62</v>
      </c>
      <c r="Q932" s="41" t="s">
        <v>199</v>
      </c>
      <c r="R932" s="41"/>
      <c r="S932" s="43">
        <v>42450</v>
      </c>
      <c r="T932" s="43">
        <v>42492</v>
      </c>
      <c r="U932" s="44">
        <v>42513</v>
      </c>
      <c r="V932" s="45">
        <v>6624188</v>
      </c>
      <c r="W932" s="46" t="s">
        <v>8638</v>
      </c>
      <c r="X932" s="47" t="s">
        <v>8639</v>
      </c>
      <c r="Y932" s="47">
        <v>69241</v>
      </c>
      <c r="Z932" s="47" t="s">
        <v>8640</v>
      </c>
      <c r="AA932" s="47" t="s">
        <v>8641</v>
      </c>
      <c r="AB932" s="47">
        <v>51600805</v>
      </c>
      <c r="AC932" s="47"/>
      <c r="AD932" s="47" t="s">
        <v>46</v>
      </c>
      <c r="AE932" s="46" t="s">
        <v>8642</v>
      </c>
      <c r="AF932" s="46" t="s">
        <v>8643</v>
      </c>
      <c r="AG932" s="48"/>
      <c r="AH932" s="48">
        <v>43412</v>
      </c>
      <c r="AI932" s="49"/>
      <c r="AJ932" s="50">
        <v>43413</v>
      </c>
      <c r="AK932" s="50" t="s">
        <v>8510</v>
      </c>
      <c r="AL932" s="51">
        <v>43409</v>
      </c>
    </row>
    <row r="933" spans="1:38" x14ac:dyDescent="0.15">
      <c r="A933" s="35">
        <v>51729167</v>
      </c>
      <c r="B933" s="40" t="s">
        <v>8644</v>
      </c>
      <c r="C933" s="40" t="s">
        <v>8645</v>
      </c>
      <c r="D933" s="35" t="s">
        <v>3030</v>
      </c>
      <c r="E933" s="35" t="s">
        <v>7349</v>
      </c>
      <c r="F933" s="35"/>
      <c r="G933" s="35">
        <v>51743367</v>
      </c>
      <c r="H933" s="41" t="s">
        <v>505</v>
      </c>
      <c r="I933" s="41">
        <v>51564379</v>
      </c>
      <c r="J933" s="41" t="s">
        <v>492</v>
      </c>
      <c r="K933" s="35" t="s">
        <v>284</v>
      </c>
      <c r="L933" s="42" t="s">
        <v>59</v>
      </c>
      <c r="M933" s="42" t="s">
        <v>38</v>
      </c>
      <c r="N933" s="35" t="s">
        <v>496</v>
      </c>
      <c r="O933" s="41" t="s">
        <v>7909</v>
      </c>
      <c r="P933" s="35" t="s">
        <v>62</v>
      </c>
      <c r="Q933" s="41" t="s">
        <v>63</v>
      </c>
      <c r="R933" s="41"/>
      <c r="S933" s="43">
        <v>43208</v>
      </c>
      <c r="T933" s="43">
        <v>43255</v>
      </c>
      <c r="U933" s="44">
        <v>43276</v>
      </c>
      <c r="V933" s="45">
        <v>6634644</v>
      </c>
      <c r="W933" s="46" t="s">
        <v>8646</v>
      </c>
      <c r="X933" s="47" t="s">
        <v>8647</v>
      </c>
      <c r="Y933" s="47">
        <v>12013</v>
      </c>
      <c r="Z933" s="47" t="s">
        <v>8648</v>
      </c>
      <c r="AA933" s="47" t="s">
        <v>8649</v>
      </c>
      <c r="AB933" s="47">
        <v>51729167</v>
      </c>
      <c r="AC933" s="47"/>
      <c r="AD933" s="47"/>
      <c r="AE933" s="46" t="s">
        <v>8650</v>
      </c>
      <c r="AF933" s="46" t="s">
        <v>8651</v>
      </c>
      <c r="AG933" s="48"/>
      <c r="AH933" s="48">
        <v>43417</v>
      </c>
      <c r="AI933" s="49"/>
      <c r="AJ933" s="50">
        <v>43418</v>
      </c>
      <c r="AK933" s="50" t="s">
        <v>8510</v>
      </c>
      <c r="AL933" s="51">
        <v>43416</v>
      </c>
    </row>
    <row r="934" spans="1:38" x14ac:dyDescent="0.15">
      <c r="A934" s="35">
        <v>51763969</v>
      </c>
      <c r="B934" s="40" t="s">
        <v>8652</v>
      </c>
      <c r="C934" s="40" t="s">
        <v>8653</v>
      </c>
      <c r="D934" s="35" t="s">
        <v>8654</v>
      </c>
      <c r="E934" s="35" t="s">
        <v>8655</v>
      </c>
      <c r="F934" s="35"/>
      <c r="G934" s="35">
        <v>51710500</v>
      </c>
      <c r="H934" s="41" t="s">
        <v>111</v>
      </c>
      <c r="I934" s="41">
        <v>40166880</v>
      </c>
      <c r="J934" s="41" t="s">
        <v>51</v>
      </c>
      <c r="K934" s="35" t="s">
        <v>58</v>
      </c>
      <c r="L934" s="42" t="s">
        <v>5610</v>
      </c>
      <c r="M934" s="42" t="s">
        <v>38</v>
      </c>
      <c r="N934" s="35" t="s">
        <v>496</v>
      </c>
      <c r="O934" s="41" t="s">
        <v>8656</v>
      </c>
      <c r="P934" s="35" t="s">
        <v>62</v>
      </c>
      <c r="Q934" s="41" t="s">
        <v>63</v>
      </c>
      <c r="R934" s="41"/>
      <c r="S934" s="43">
        <v>43385</v>
      </c>
      <c r="T934" s="43"/>
      <c r="U934" s="44"/>
      <c r="V934" s="45">
        <v>6624720</v>
      </c>
      <c r="W934" s="46"/>
      <c r="X934" s="47" t="s">
        <v>8657</v>
      </c>
      <c r="Y934" s="47"/>
      <c r="Z934" s="47" t="s">
        <v>579</v>
      </c>
      <c r="AA934" s="47"/>
      <c r="AB934" s="47"/>
      <c r="AC934" s="47"/>
      <c r="AD934" s="47"/>
      <c r="AE934" s="46"/>
      <c r="AF934" s="46" t="s">
        <v>8658</v>
      </c>
      <c r="AG934" s="48"/>
      <c r="AH934" s="48">
        <v>43417</v>
      </c>
      <c r="AI934" s="49"/>
      <c r="AJ934" s="50">
        <v>43418</v>
      </c>
      <c r="AK934" s="50" t="s">
        <v>8510</v>
      </c>
      <c r="AL934" s="51">
        <v>43416</v>
      </c>
    </row>
    <row r="935" spans="1:38" x14ac:dyDescent="0.15">
      <c r="A935" s="35">
        <v>51764513</v>
      </c>
      <c r="B935" s="40" t="s">
        <v>8659</v>
      </c>
      <c r="C935" s="40" t="s">
        <v>8660</v>
      </c>
      <c r="D935" s="35" t="s">
        <v>8661</v>
      </c>
      <c r="E935" s="35" t="s">
        <v>958</v>
      </c>
      <c r="F935" s="35"/>
      <c r="G935" s="35">
        <v>51710500</v>
      </c>
      <c r="H935" s="41" t="s">
        <v>111</v>
      </c>
      <c r="I935" s="41">
        <v>40166880</v>
      </c>
      <c r="J935" s="41" t="s">
        <v>51</v>
      </c>
      <c r="K935" s="35" t="s">
        <v>58</v>
      </c>
      <c r="L935" s="42" t="s">
        <v>5610</v>
      </c>
      <c r="M935" s="42" t="s">
        <v>4043</v>
      </c>
      <c r="N935" s="35" t="s">
        <v>413</v>
      </c>
      <c r="O935" s="41" t="s">
        <v>131</v>
      </c>
      <c r="P935" s="35" t="s">
        <v>62</v>
      </c>
      <c r="Q935" s="41" t="s">
        <v>63</v>
      </c>
      <c r="R935" s="41"/>
      <c r="S935" s="43">
        <v>43391</v>
      </c>
      <c r="T935" s="43"/>
      <c r="U935" s="44"/>
      <c r="V935" s="45"/>
      <c r="W935" s="46"/>
      <c r="X935" s="47"/>
      <c r="Y935" s="47"/>
      <c r="Z935" s="47" t="s">
        <v>579</v>
      </c>
      <c r="AA935" s="47"/>
      <c r="AB935" s="47"/>
      <c r="AC935" s="47"/>
      <c r="AD935" s="47"/>
      <c r="AE935" s="46"/>
      <c r="AF935" s="46"/>
      <c r="AG935" s="48"/>
      <c r="AH935" s="48">
        <v>43418</v>
      </c>
      <c r="AI935" s="49"/>
      <c r="AJ935" s="50">
        <v>43419</v>
      </c>
      <c r="AK935" s="50" t="s">
        <v>8510</v>
      </c>
      <c r="AL935" s="51">
        <v>43416</v>
      </c>
    </row>
    <row r="936" spans="1:38" x14ac:dyDescent="0.15">
      <c r="A936" s="35">
        <v>51765991</v>
      </c>
      <c r="B936" s="40" t="s">
        <v>8662</v>
      </c>
      <c r="C936" s="40" t="s">
        <v>8663</v>
      </c>
      <c r="D936" s="35" t="s">
        <v>8664</v>
      </c>
      <c r="E936" s="35" t="s">
        <v>8665</v>
      </c>
      <c r="F936" s="35"/>
      <c r="G936" s="35">
        <v>51710500</v>
      </c>
      <c r="H936" s="41" t="s">
        <v>111</v>
      </c>
      <c r="I936" s="41">
        <v>40166880</v>
      </c>
      <c r="J936" s="41" t="s">
        <v>51</v>
      </c>
      <c r="K936" s="35" t="s">
        <v>284</v>
      </c>
      <c r="L936" s="42" t="s">
        <v>5610</v>
      </c>
      <c r="M936" s="42" t="s">
        <v>4043</v>
      </c>
      <c r="N936" s="35" t="s">
        <v>413</v>
      </c>
      <c r="O936" s="41" t="s">
        <v>131</v>
      </c>
      <c r="P936" s="35" t="s">
        <v>62</v>
      </c>
      <c r="Q936" s="41" t="s">
        <v>285</v>
      </c>
      <c r="R936" s="41"/>
      <c r="S936" s="43">
        <v>43397</v>
      </c>
      <c r="T936" s="43"/>
      <c r="U936" s="44"/>
      <c r="V936" s="45"/>
      <c r="W936" s="46"/>
      <c r="X936" s="47"/>
      <c r="Y936" s="47"/>
      <c r="Z936" s="47" t="s">
        <v>579</v>
      </c>
      <c r="AA936" s="47"/>
      <c r="AB936" s="47"/>
      <c r="AC936" s="47"/>
      <c r="AD936" s="47"/>
      <c r="AE936" s="46"/>
      <c r="AF936" s="46"/>
      <c r="AG936" s="48"/>
      <c r="AH936" s="48">
        <v>43418</v>
      </c>
      <c r="AI936" s="49"/>
      <c r="AJ936" s="50">
        <v>43419</v>
      </c>
      <c r="AK936" s="50" t="s">
        <v>8510</v>
      </c>
      <c r="AL936" s="51">
        <v>43416</v>
      </c>
    </row>
    <row r="937" spans="1:38" x14ac:dyDescent="0.15">
      <c r="A937" s="35">
        <v>51726358</v>
      </c>
      <c r="B937" s="40" t="s">
        <v>8666</v>
      </c>
      <c r="C937" s="40" t="s">
        <v>8667</v>
      </c>
      <c r="D937" s="35" t="s">
        <v>8668</v>
      </c>
      <c r="E937" s="35" t="s">
        <v>8669</v>
      </c>
      <c r="F937" s="35" t="s">
        <v>8670</v>
      </c>
      <c r="G937" s="35">
        <v>51591943</v>
      </c>
      <c r="H937" s="41" t="s">
        <v>3509</v>
      </c>
      <c r="I937" s="41">
        <v>51712958</v>
      </c>
      <c r="J937" s="41" t="s">
        <v>7039</v>
      </c>
      <c r="K937" s="35" t="s">
        <v>58</v>
      </c>
      <c r="L937" s="42" t="s">
        <v>59</v>
      </c>
      <c r="M937" s="42" t="s">
        <v>38</v>
      </c>
      <c r="N937" s="35" t="s">
        <v>162</v>
      </c>
      <c r="O937" s="41" t="s">
        <v>640</v>
      </c>
      <c r="P937" s="35" t="s">
        <v>72</v>
      </c>
      <c r="Q937" s="41" t="s">
        <v>63</v>
      </c>
      <c r="R937" s="41"/>
      <c r="S937" s="43">
        <v>43187</v>
      </c>
      <c r="T937" s="43">
        <v>43234</v>
      </c>
      <c r="U937" s="44">
        <v>43248</v>
      </c>
      <c r="V937" s="45">
        <v>6624005</v>
      </c>
      <c r="W937" s="46" t="s">
        <v>8671</v>
      </c>
      <c r="X937" s="47" t="s">
        <v>8672</v>
      </c>
      <c r="Y937" s="47">
        <v>48485</v>
      </c>
      <c r="Z937" s="47" t="s">
        <v>8673</v>
      </c>
      <c r="AA937" s="47" t="s">
        <v>8674</v>
      </c>
      <c r="AB937" s="47">
        <v>51726358</v>
      </c>
      <c r="AC937" s="47"/>
      <c r="AD937" s="47" t="s">
        <v>4226</v>
      </c>
      <c r="AE937" s="46" t="s">
        <v>8675</v>
      </c>
      <c r="AF937" s="46" t="s">
        <v>8676</v>
      </c>
      <c r="AG937" s="48"/>
      <c r="AH937" s="48">
        <v>43418</v>
      </c>
      <c r="AI937" s="49"/>
      <c r="AJ937" s="50">
        <v>43419</v>
      </c>
      <c r="AK937" s="50" t="s">
        <v>8510</v>
      </c>
      <c r="AL937" s="51">
        <v>43416</v>
      </c>
    </row>
    <row r="938" spans="1:38" x14ac:dyDescent="0.15">
      <c r="A938" s="35">
        <v>51720381</v>
      </c>
      <c r="B938" s="40" t="s">
        <v>8677</v>
      </c>
      <c r="C938" s="40" t="s">
        <v>8678</v>
      </c>
      <c r="D938" s="35" t="s">
        <v>8679</v>
      </c>
      <c r="E938" s="35" t="s">
        <v>8680</v>
      </c>
      <c r="F938" s="35" t="s">
        <v>8681</v>
      </c>
      <c r="G938" s="35">
        <v>51732808</v>
      </c>
      <c r="H938" s="41" t="s">
        <v>8410</v>
      </c>
      <c r="I938" s="41">
        <v>51752149</v>
      </c>
      <c r="J938" s="41" t="s">
        <v>8682</v>
      </c>
      <c r="K938" s="35" t="s">
        <v>58</v>
      </c>
      <c r="L938" s="42" t="s">
        <v>59</v>
      </c>
      <c r="M938" s="42" t="s">
        <v>38</v>
      </c>
      <c r="N938" s="35" t="s">
        <v>151</v>
      </c>
      <c r="O938" s="41" t="s">
        <v>1197</v>
      </c>
      <c r="P938" s="35" t="s">
        <v>62</v>
      </c>
      <c r="Q938" s="41" t="s">
        <v>63</v>
      </c>
      <c r="R938" s="41"/>
      <c r="S938" s="43">
        <v>43139</v>
      </c>
      <c r="T938" s="43">
        <v>43178</v>
      </c>
      <c r="U938" s="44">
        <v>43192</v>
      </c>
      <c r="V938" s="45">
        <v>6624824</v>
      </c>
      <c r="W938" s="46" t="s">
        <v>8683</v>
      </c>
      <c r="X938" s="47" t="s">
        <v>8684</v>
      </c>
      <c r="Y938" s="47">
        <v>69442</v>
      </c>
      <c r="Z938" s="47" t="s">
        <v>8685</v>
      </c>
      <c r="AA938" s="47" t="s">
        <v>8686</v>
      </c>
      <c r="AB938" s="47">
        <v>51720381</v>
      </c>
      <c r="AC938" s="47"/>
      <c r="AD938" s="47" t="s">
        <v>46</v>
      </c>
      <c r="AE938" s="46" t="s">
        <v>8687</v>
      </c>
      <c r="AF938" s="46" t="s">
        <v>8688</v>
      </c>
      <c r="AG938" s="48"/>
      <c r="AH938" s="48">
        <v>43420</v>
      </c>
      <c r="AI938" s="49"/>
      <c r="AJ938" s="50">
        <v>43420</v>
      </c>
      <c r="AK938" s="50" t="s">
        <v>8510</v>
      </c>
      <c r="AL938" s="51">
        <v>43416</v>
      </c>
    </row>
    <row r="939" spans="1:38" x14ac:dyDescent="0.15">
      <c r="A939" s="35">
        <v>51689594</v>
      </c>
      <c r="B939" s="40" t="s">
        <v>8689</v>
      </c>
      <c r="C939" s="40" t="s">
        <v>8690</v>
      </c>
      <c r="D939" s="35" t="s">
        <v>8691</v>
      </c>
      <c r="E939" s="35" t="s">
        <v>110</v>
      </c>
      <c r="F939" s="35" t="s">
        <v>8692</v>
      </c>
      <c r="G939" s="35">
        <v>51537123</v>
      </c>
      <c r="H939" s="41" t="s">
        <v>2814</v>
      </c>
      <c r="I939" s="41">
        <v>51564379</v>
      </c>
      <c r="J939" s="41" t="s">
        <v>492</v>
      </c>
      <c r="K939" s="35" t="s">
        <v>58</v>
      </c>
      <c r="L939" s="42" t="s">
        <v>59</v>
      </c>
      <c r="M939" s="42" t="s">
        <v>38</v>
      </c>
      <c r="N939" s="35" t="s">
        <v>7430</v>
      </c>
      <c r="O939" s="41" t="s">
        <v>326</v>
      </c>
      <c r="P939" s="35" t="s">
        <v>62</v>
      </c>
      <c r="Q939" s="41" t="s">
        <v>63</v>
      </c>
      <c r="R939" s="41"/>
      <c r="S939" s="43">
        <v>42908</v>
      </c>
      <c r="T939" s="43">
        <v>42954</v>
      </c>
      <c r="U939" s="44">
        <v>42975</v>
      </c>
      <c r="V939" s="45">
        <v>6624459</v>
      </c>
      <c r="W939" s="46" t="s">
        <v>8693</v>
      </c>
      <c r="X939" s="47" t="s">
        <v>8694</v>
      </c>
      <c r="Y939" s="47">
        <v>12147</v>
      </c>
      <c r="Z939" s="47" t="s">
        <v>8695</v>
      </c>
      <c r="AA939" s="47" t="s">
        <v>8696</v>
      </c>
      <c r="AB939" s="47">
        <v>51689594</v>
      </c>
      <c r="AC939" s="47"/>
      <c r="AD939" s="47" t="s">
        <v>46</v>
      </c>
      <c r="AE939" s="46" t="s">
        <v>8697</v>
      </c>
      <c r="AF939" s="46" t="s">
        <v>8698</v>
      </c>
      <c r="AG939" s="48"/>
      <c r="AH939" s="48">
        <v>43418</v>
      </c>
      <c r="AI939" s="49"/>
      <c r="AJ939" s="50">
        <v>43419</v>
      </c>
      <c r="AK939" s="50" t="s">
        <v>8510</v>
      </c>
      <c r="AL939" s="51">
        <v>43416</v>
      </c>
    </row>
    <row r="940" spans="1:38" x14ac:dyDescent="0.15">
      <c r="A940" s="35">
        <v>51553100</v>
      </c>
      <c r="B940" s="40" t="s">
        <v>5661</v>
      </c>
      <c r="C940" s="40" t="s">
        <v>3589</v>
      </c>
      <c r="D940" s="35" t="s">
        <v>8699</v>
      </c>
      <c r="E940" s="35" t="s">
        <v>8381</v>
      </c>
      <c r="F940" s="35"/>
      <c r="G940" s="35">
        <v>51710500</v>
      </c>
      <c r="H940" s="41" t="s">
        <v>111</v>
      </c>
      <c r="I940" s="41">
        <v>40166880</v>
      </c>
      <c r="J940" s="41" t="s">
        <v>51</v>
      </c>
      <c r="K940" s="35" t="s">
        <v>3576</v>
      </c>
      <c r="L940" s="42" t="s">
        <v>37</v>
      </c>
      <c r="M940" s="42" t="s">
        <v>38</v>
      </c>
      <c r="N940" s="35" t="s">
        <v>162</v>
      </c>
      <c r="O940" s="41" t="s">
        <v>93</v>
      </c>
      <c r="P940" s="35" t="s">
        <v>72</v>
      </c>
      <c r="Q940" s="41" t="s">
        <v>73</v>
      </c>
      <c r="R940" s="41"/>
      <c r="S940" s="43">
        <v>42079</v>
      </c>
      <c r="T940" s="43"/>
      <c r="U940" s="44">
        <v>42149</v>
      </c>
      <c r="V940" s="45">
        <v>6634085</v>
      </c>
      <c r="W940" s="46" t="s">
        <v>8700</v>
      </c>
      <c r="X940" s="47" t="s">
        <v>8701</v>
      </c>
      <c r="Y940" s="47">
        <v>69324</v>
      </c>
      <c r="Z940" s="47" t="s">
        <v>8702</v>
      </c>
      <c r="AA940" s="47" t="s">
        <v>8703</v>
      </c>
      <c r="AB940" s="47">
        <v>51553100</v>
      </c>
      <c r="AC940" s="47"/>
      <c r="AD940" s="47" t="s">
        <v>4226</v>
      </c>
      <c r="AE940" s="46" t="s">
        <v>8704</v>
      </c>
      <c r="AF940" s="46" t="s">
        <v>8705</v>
      </c>
      <c r="AG940" s="48"/>
      <c r="AH940" s="48">
        <v>43420</v>
      </c>
      <c r="AI940" s="49"/>
      <c r="AJ940" s="50">
        <v>43420</v>
      </c>
      <c r="AK940" s="50" t="s">
        <v>8510</v>
      </c>
      <c r="AL940" s="51">
        <v>43416</v>
      </c>
    </row>
    <row r="941" spans="1:38" x14ac:dyDescent="0.15">
      <c r="A941" s="35">
        <v>51751848</v>
      </c>
      <c r="B941" s="40" t="s">
        <v>8706</v>
      </c>
      <c r="C941" s="40" t="s">
        <v>8707</v>
      </c>
      <c r="D941" s="35" t="s">
        <v>639</v>
      </c>
      <c r="E941" s="35" t="s">
        <v>8708</v>
      </c>
      <c r="F941" s="35" t="s">
        <v>8709</v>
      </c>
      <c r="G941" s="35">
        <v>51710500</v>
      </c>
      <c r="H941" s="41" t="s">
        <v>111</v>
      </c>
      <c r="I941" s="41">
        <v>40166880</v>
      </c>
      <c r="J941" s="41" t="s">
        <v>51</v>
      </c>
      <c r="K941" s="35" t="s">
        <v>58</v>
      </c>
      <c r="L941" s="42" t="s">
        <v>7452</v>
      </c>
      <c r="M941" s="42" t="s">
        <v>38</v>
      </c>
      <c r="N941" s="35" t="s">
        <v>3110</v>
      </c>
      <c r="O941" s="41" t="s">
        <v>640</v>
      </c>
      <c r="P941" s="35" t="s">
        <v>62</v>
      </c>
      <c r="Q941" s="41" t="s">
        <v>63</v>
      </c>
      <c r="R941" s="41"/>
      <c r="S941" s="43">
        <v>43350</v>
      </c>
      <c r="T941" s="43"/>
      <c r="U941" s="44"/>
      <c r="V941" s="45">
        <v>6634288</v>
      </c>
      <c r="W941" s="46" t="s">
        <v>8710</v>
      </c>
      <c r="X941" s="47" t="s">
        <v>8711</v>
      </c>
      <c r="Y941" s="47">
        <v>48425</v>
      </c>
      <c r="Z941" s="47" t="s">
        <v>579</v>
      </c>
      <c r="AA941" s="47"/>
      <c r="AB941" s="47">
        <v>17186</v>
      </c>
      <c r="AC941" s="47"/>
      <c r="AD941" s="47" t="s">
        <v>4226</v>
      </c>
      <c r="AE941" s="46" t="s">
        <v>8712</v>
      </c>
      <c r="AF941" s="46" t="s">
        <v>8713</v>
      </c>
      <c r="AG941" s="48"/>
      <c r="AH941" s="48">
        <v>43424</v>
      </c>
      <c r="AI941" s="49"/>
      <c r="AJ941" s="50">
        <v>43425</v>
      </c>
      <c r="AK941" s="50" t="s">
        <v>8510</v>
      </c>
      <c r="AL941" s="51">
        <v>43423</v>
      </c>
    </row>
    <row r="942" spans="1:38" x14ac:dyDescent="0.15">
      <c r="A942" s="35">
        <v>51580861</v>
      </c>
      <c r="B942" s="40" t="s">
        <v>8714</v>
      </c>
      <c r="C942" s="40" t="s">
        <v>8715</v>
      </c>
      <c r="D942" s="35" t="s">
        <v>6610</v>
      </c>
      <c r="E942" s="35" t="s">
        <v>8716</v>
      </c>
      <c r="F942" s="35"/>
      <c r="G942" s="35">
        <v>51732808</v>
      </c>
      <c r="H942" s="41" t="s">
        <v>8410</v>
      </c>
      <c r="I942" s="41">
        <v>51752149</v>
      </c>
      <c r="J942" s="41" t="s">
        <v>8682</v>
      </c>
      <c r="K942" s="35" t="s">
        <v>58</v>
      </c>
      <c r="L942" s="42" t="s">
        <v>59</v>
      </c>
      <c r="M942" s="42" t="s">
        <v>38</v>
      </c>
      <c r="N942" s="35" t="s">
        <v>151</v>
      </c>
      <c r="O942" s="41" t="s">
        <v>295</v>
      </c>
      <c r="P942" s="35" t="s">
        <v>62</v>
      </c>
      <c r="Q942" s="41" t="s">
        <v>63</v>
      </c>
      <c r="R942" s="41"/>
      <c r="S942" s="43">
        <v>42278</v>
      </c>
      <c r="T942" s="43">
        <v>43059</v>
      </c>
      <c r="U942" s="44">
        <v>43080</v>
      </c>
      <c r="V942" s="45">
        <v>6624015</v>
      </c>
      <c r="W942" s="46" t="s">
        <v>8717</v>
      </c>
      <c r="X942" s="47" t="s">
        <v>8718</v>
      </c>
      <c r="Y942" s="47">
        <v>69258</v>
      </c>
      <c r="Z942" s="47" t="s">
        <v>8719</v>
      </c>
      <c r="AA942" s="47" t="s">
        <v>8720</v>
      </c>
      <c r="AB942" s="47">
        <v>51580861</v>
      </c>
      <c r="AC942" s="47"/>
      <c r="AD942" s="47" t="s">
        <v>46</v>
      </c>
      <c r="AE942" s="46" t="s">
        <v>8721</v>
      </c>
      <c r="AF942" s="46" t="s">
        <v>8722</v>
      </c>
      <c r="AG942" s="48"/>
      <c r="AH942" s="48">
        <v>43425</v>
      </c>
      <c r="AI942" s="49"/>
      <c r="AJ942" s="50">
        <v>43426</v>
      </c>
      <c r="AK942" s="50" t="s">
        <v>8510</v>
      </c>
      <c r="AL942" s="51">
        <v>43423</v>
      </c>
    </row>
    <row r="943" spans="1:38" x14ac:dyDescent="0.15">
      <c r="A943" s="35">
        <v>51737075</v>
      </c>
      <c r="B943" s="40" t="s">
        <v>8723</v>
      </c>
      <c r="C943" s="40" t="s">
        <v>8724</v>
      </c>
      <c r="D943" s="35" t="s">
        <v>3937</v>
      </c>
      <c r="E943" s="35" t="s">
        <v>8725</v>
      </c>
      <c r="F943" s="35" t="s">
        <v>8726</v>
      </c>
      <c r="G943" s="35">
        <v>51576660</v>
      </c>
      <c r="H943" s="41" t="s">
        <v>294</v>
      </c>
      <c r="I943" s="41">
        <v>51609648</v>
      </c>
      <c r="J943" s="41" t="s">
        <v>149</v>
      </c>
      <c r="K943" s="35" t="s">
        <v>58</v>
      </c>
      <c r="L943" s="42" t="s">
        <v>59</v>
      </c>
      <c r="M943" s="42" t="s">
        <v>38</v>
      </c>
      <c r="N943" s="35" t="s">
        <v>378</v>
      </c>
      <c r="O943" s="41" t="s">
        <v>704</v>
      </c>
      <c r="P943" s="35" t="s">
        <v>62</v>
      </c>
      <c r="Q943" s="41" t="s">
        <v>63</v>
      </c>
      <c r="R943" s="41"/>
      <c r="S943" s="43">
        <v>43265</v>
      </c>
      <c r="T943" s="43">
        <v>43304</v>
      </c>
      <c r="U943" s="44">
        <v>43318</v>
      </c>
      <c r="V943" s="45">
        <v>6634715</v>
      </c>
      <c r="W943" s="46" t="s">
        <v>8727</v>
      </c>
      <c r="X943" s="47" t="s">
        <v>8728</v>
      </c>
      <c r="Y943" s="47">
        <v>48460</v>
      </c>
      <c r="Z943" s="47" t="s">
        <v>8729</v>
      </c>
      <c r="AA943" s="47" t="s">
        <v>8730</v>
      </c>
      <c r="AB943" s="47">
        <v>51737075</v>
      </c>
      <c r="AC943" s="47" t="s">
        <v>8731</v>
      </c>
      <c r="AD943" s="47" t="s">
        <v>8732</v>
      </c>
      <c r="AE943" s="46" t="s">
        <v>8733</v>
      </c>
      <c r="AF943" s="46" t="s">
        <v>8264</v>
      </c>
      <c r="AG943" s="48"/>
      <c r="AH943" s="48">
        <v>43424</v>
      </c>
      <c r="AI943" s="49"/>
      <c r="AJ943" s="50">
        <v>43425</v>
      </c>
      <c r="AK943" s="50" t="s">
        <v>8510</v>
      </c>
      <c r="AL943" s="51">
        <v>43423</v>
      </c>
    </row>
    <row r="944" spans="1:38" x14ac:dyDescent="0.15">
      <c r="A944" s="35">
        <v>51710765</v>
      </c>
      <c r="B944" s="40" t="s">
        <v>8734</v>
      </c>
      <c r="C944" s="40" t="s">
        <v>8735</v>
      </c>
      <c r="D944" s="35" t="s">
        <v>7381</v>
      </c>
      <c r="E944" s="35" t="s">
        <v>8736</v>
      </c>
      <c r="F944" s="35" t="s">
        <v>8737</v>
      </c>
      <c r="G944" s="35">
        <v>51710500</v>
      </c>
      <c r="H944" s="41" t="s">
        <v>111</v>
      </c>
      <c r="I944" s="41">
        <v>40166880</v>
      </c>
      <c r="J944" s="41" t="s">
        <v>51</v>
      </c>
      <c r="K944" s="35" t="s">
        <v>58</v>
      </c>
      <c r="L944" s="42" t="s">
        <v>5610</v>
      </c>
      <c r="M944" s="42" t="s">
        <v>38</v>
      </c>
      <c r="N944" s="35" t="s">
        <v>496</v>
      </c>
      <c r="O944" s="41" t="s">
        <v>842</v>
      </c>
      <c r="P944" s="35" t="s">
        <v>62</v>
      </c>
      <c r="Q944" s="41" t="s">
        <v>63</v>
      </c>
      <c r="R944" s="41"/>
      <c r="S944" s="43">
        <v>43062</v>
      </c>
      <c r="T944" s="43"/>
      <c r="U944" s="44"/>
      <c r="V944" s="45">
        <v>6634638</v>
      </c>
      <c r="W944" s="46" t="s">
        <v>8738</v>
      </c>
      <c r="X944" s="47" t="s">
        <v>8739</v>
      </c>
      <c r="Y944" s="47"/>
      <c r="Z944" s="47" t="s">
        <v>579</v>
      </c>
      <c r="AA944" s="47"/>
      <c r="AB944" s="47">
        <v>51710765</v>
      </c>
      <c r="AC944" s="47"/>
      <c r="AD944" s="47" t="s">
        <v>46</v>
      </c>
      <c r="AE944" s="46" t="s">
        <v>8740</v>
      </c>
      <c r="AF944" s="46" t="s">
        <v>8741</v>
      </c>
      <c r="AG944" s="48"/>
      <c r="AH944" s="48">
        <v>43424</v>
      </c>
      <c r="AI944" s="49"/>
      <c r="AJ944" s="50">
        <v>43425</v>
      </c>
      <c r="AK944" s="50" t="s">
        <v>8510</v>
      </c>
      <c r="AL944" s="51">
        <v>43423</v>
      </c>
    </row>
    <row r="945" spans="1:38" x14ac:dyDescent="0.15">
      <c r="A945" s="35">
        <v>51744400</v>
      </c>
      <c r="B945" s="40" t="s">
        <v>8742</v>
      </c>
      <c r="C945" s="40" t="s">
        <v>8743</v>
      </c>
      <c r="D945" s="35" t="s">
        <v>8744</v>
      </c>
      <c r="E945" s="35" t="s">
        <v>8745</v>
      </c>
      <c r="F945" s="35"/>
      <c r="G945" s="35">
        <v>51737073</v>
      </c>
      <c r="H945" s="41" t="s">
        <v>56</v>
      </c>
      <c r="I945" s="41">
        <v>51747002</v>
      </c>
      <c r="J945" s="41" t="s">
        <v>57</v>
      </c>
      <c r="K945" s="35" t="s">
        <v>58</v>
      </c>
      <c r="L945" s="42" t="s">
        <v>59</v>
      </c>
      <c r="M945" s="42" t="s">
        <v>38</v>
      </c>
      <c r="N945" s="35" t="s">
        <v>5892</v>
      </c>
      <c r="O945" s="41" t="s">
        <v>315</v>
      </c>
      <c r="P945" s="35" t="s">
        <v>72</v>
      </c>
      <c r="Q945" s="41" t="s">
        <v>63</v>
      </c>
      <c r="R945" s="41"/>
      <c r="S945" s="43">
        <v>43307</v>
      </c>
      <c r="T945" s="43">
        <v>43353</v>
      </c>
      <c r="U945" s="44"/>
      <c r="V945" s="45">
        <v>6624994</v>
      </c>
      <c r="W945" s="46" t="s">
        <v>8746</v>
      </c>
      <c r="X945" s="47" t="s">
        <v>8747</v>
      </c>
      <c r="Y945" s="47">
        <v>48591</v>
      </c>
      <c r="Z945" s="47" t="s">
        <v>8748</v>
      </c>
      <c r="AA945" s="47" t="s">
        <v>8749</v>
      </c>
      <c r="AB945" s="47">
        <v>51744400</v>
      </c>
      <c r="AC945" s="47"/>
      <c r="AD945" s="47" t="s">
        <v>46</v>
      </c>
      <c r="AE945" s="46" t="s">
        <v>8750</v>
      </c>
      <c r="AF945" s="46" t="s">
        <v>8751</v>
      </c>
      <c r="AG945" s="48"/>
      <c r="AH945" s="48">
        <v>43425</v>
      </c>
      <c r="AI945" s="49"/>
      <c r="AJ945" s="50">
        <v>43426</v>
      </c>
      <c r="AK945" s="50" t="s">
        <v>8510</v>
      </c>
      <c r="AL945" s="51">
        <v>43423</v>
      </c>
    </row>
    <row r="946" spans="1:38" x14ac:dyDescent="0.15">
      <c r="A946" s="35">
        <v>51741217</v>
      </c>
      <c r="B946" s="40" t="s">
        <v>8752</v>
      </c>
      <c r="C946" s="40" t="s">
        <v>8753</v>
      </c>
      <c r="D946" s="35" t="s">
        <v>2952</v>
      </c>
      <c r="E946" s="35" t="s">
        <v>8754</v>
      </c>
      <c r="F946" s="35"/>
      <c r="G946" s="35">
        <v>51591988</v>
      </c>
      <c r="H946" s="41" t="s">
        <v>3383</v>
      </c>
      <c r="I946" s="41">
        <v>51752149</v>
      </c>
      <c r="J946" s="41" t="s">
        <v>8682</v>
      </c>
      <c r="K946" s="35" t="s">
        <v>58</v>
      </c>
      <c r="L946" s="42" t="s">
        <v>59</v>
      </c>
      <c r="M946" s="42" t="s">
        <v>38</v>
      </c>
      <c r="N946" s="35" t="s">
        <v>151</v>
      </c>
      <c r="O946" s="41" t="s">
        <v>760</v>
      </c>
      <c r="P946" s="35" t="s">
        <v>62</v>
      </c>
      <c r="Q946" s="41" t="s">
        <v>63</v>
      </c>
      <c r="R946" s="41"/>
      <c r="S946" s="43">
        <v>43285</v>
      </c>
      <c r="T946" s="43">
        <v>43318</v>
      </c>
      <c r="U946" s="44"/>
      <c r="V946" s="45">
        <v>6634748</v>
      </c>
      <c r="W946" s="46" t="s">
        <v>8755</v>
      </c>
      <c r="X946" s="47" t="s">
        <v>8756</v>
      </c>
      <c r="Y946" s="47">
        <v>69240</v>
      </c>
      <c r="Z946" s="47" t="s">
        <v>8757</v>
      </c>
      <c r="AA946" s="47" t="s">
        <v>8758</v>
      </c>
      <c r="AB946" s="47">
        <v>15346</v>
      </c>
      <c r="AC946" s="47"/>
      <c r="AD946" s="47" t="s">
        <v>46</v>
      </c>
      <c r="AE946" s="46" t="s">
        <v>8759</v>
      </c>
      <c r="AF946" s="46" t="s">
        <v>8760</v>
      </c>
      <c r="AG946" s="48"/>
      <c r="AH946" s="48">
        <v>43426</v>
      </c>
      <c r="AI946" s="49"/>
      <c r="AJ946" s="50">
        <v>43427</v>
      </c>
      <c r="AK946" s="50" t="s">
        <v>8510</v>
      </c>
      <c r="AL946" s="51">
        <v>43423</v>
      </c>
    </row>
    <row r="947" spans="1:38" x14ac:dyDescent="0.15">
      <c r="A947" s="35">
        <v>51741216</v>
      </c>
      <c r="B947" s="40" t="s">
        <v>8761</v>
      </c>
      <c r="C947" s="40" t="s">
        <v>8762</v>
      </c>
      <c r="D947" s="35" t="s">
        <v>8763</v>
      </c>
      <c r="E947" s="35" t="s">
        <v>4710</v>
      </c>
      <c r="F947" s="35"/>
      <c r="G947" s="35">
        <v>51562700</v>
      </c>
      <c r="H947" s="41" t="s">
        <v>6433</v>
      </c>
      <c r="I947" s="41">
        <v>51752149</v>
      </c>
      <c r="J947" s="41" t="s">
        <v>8682</v>
      </c>
      <c r="K947" s="35" t="s">
        <v>58</v>
      </c>
      <c r="L947" s="42" t="s">
        <v>59</v>
      </c>
      <c r="M947" s="42" t="s">
        <v>38</v>
      </c>
      <c r="N947" s="35" t="s">
        <v>151</v>
      </c>
      <c r="O947" s="41" t="s">
        <v>760</v>
      </c>
      <c r="P947" s="35" t="s">
        <v>62</v>
      </c>
      <c r="Q947" s="41" t="s">
        <v>63</v>
      </c>
      <c r="R947" s="41"/>
      <c r="S947" s="43">
        <v>43285</v>
      </c>
      <c r="T947" s="43">
        <v>43318</v>
      </c>
      <c r="U947" s="44"/>
      <c r="V947" s="45">
        <v>6634747</v>
      </c>
      <c r="W947" s="46" t="s">
        <v>8764</v>
      </c>
      <c r="X947" s="47" t="s">
        <v>8765</v>
      </c>
      <c r="Y947" s="47">
        <v>69271</v>
      </c>
      <c r="Z947" s="47" t="s">
        <v>8766</v>
      </c>
      <c r="AA947" s="47" t="s">
        <v>8767</v>
      </c>
      <c r="AB947" s="47">
        <v>15348</v>
      </c>
      <c r="AC947" s="47"/>
      <c r="AD947" s="47" t="s">
        <v>46</v>
      </c>
      <c r="AE947" s="46" t="s">
        <v>8768</v>
      </c>
      <c r="AF947" s="46" t="s">
        <v>8769</v>
      </c>
      <c r="AG947" s="48"/>
      <c r="AH947" s="48">
        <v>43426</v>
      </c>
      <c r="AI947" s="49"/>
      <c r="AJ947" s="50">
        <v>43427</v>
      </c>
      <c r="AK947" s="50" t="s">
        <v>8510</v>
      </c>
      <c r="AL947" s="51">
        <v>43423</v>
      </c>
    </row>
    <row r="948" spans="1:38" x14ac:dyDescent="0.15">
      <c r="A948" s="35">
        <v>51727798</v>
      </c>
      <c r="B948" s="40" t="s">
        <v>8770</v>
      </c>
      <c r="C948" s="40" t="s">
        <v>8771</v>
      </c>
      <c r="D948" s="35" t="s">
        <v>4763</v>
      </c>
      <c r="E948" s="35" t="s">
        <v>8772</v>
      </c>
      <c r="F948" s="35"/>
      <c r="G948" s="35">
        <v>51691175</v>
      </c>
      <c r="H948" s="41" t="s">
        <v>403</v>
      </c>
      <c r="I948" s="41">
        <v>51564379</v>
      </c>
      <c r="J948" s="41" t="s">
        <v>492</v>
      </c>
      <c r="K948" s="35" t="s">
        <v>284</v>
      </c>
      <c r="L948" s="42" t="s">
        <v>59</v>
      </c>
      <c r="M948" s="42" t="s">
        <v>38</v>
      </c>
      <c r="N948" s="35" t="s">
        <v>8288</v>
      </c>
      <c r="O948" s="41" t="s">
        <v>1810</v>
      </c>
      <c r="P948" s="35" t="s">
        <v>62</v>
      </c>
      <c r="Q948" s="41" t="s">
        <v>63</v>
      </c>
      <c r="R948" s="41"/>
      <c r="S948" s="43">
        <v>43195</v>
      </c>
      <c r="T948" s="43">
        <v>43241</v>
      </c>
      <c r="U948" s="44">
        <v>43262</v>
      </c>
      <c r="V948" s="45">
        <v>6634597</v>
      </c>
      <c r="W948" s="46" t="s">
        <v>8773</v>
      </c>
      <c r="X948" s="47" t="s">
        <v>8774</v>
      </c>
      <c r="Y948" s="47">
        <v>12288</v>
      </c>
      <c r="Z948" s="47" t="s">
        <v>8775</v>
      </c>
      <c r="AA948" s="47" t="s">
        <v>8776</v>
      </c>
      <c r="AB948" s="47">
        <v>51727798</v>
      </c>
      <c r="AC948" s="47"/>
      <c r="AD948" s="47" t="s">
        <v>46</v>
      </c>
      <c r="AE948" s="46" t="s">
        <v>8777</v>
      </c>
      <c r="AF948" s="46" t="s">
        <v>8200</v>
      </c>
      <c r="AG948" s="48"/>
      <c r="AH948" s="48">
        <v>43426</v>
      </c>
      <c r="AI948" s="49"/>
      <c r="AJ948" s="50">
        <v>43427</v>
      </c>
      <c r="AK948" s="50" t="s">
        <v>8510</v>
      </c>
      <c r="AL948" s="51">
        <v>43423</v>
      </c>
    </row>
    <row r="949" spans="1:38" x14ac:dyDescent="0.15">
      <c r="A949" s="35">
        <v>51730057</v>
      </c>
      <c r="B949" s="40" t="s">
        <v>8778</v>
      </c>
      <c r="C949" s="40" t="s">
        <v>8779</v>
      </c>
      <c r="D949" s="35" t="s">
        <v>8780</v>
      </c>
      <c r="E949" s="35" t="s">
        <v>8781</v>
      </c>
      <c r="F949" s="35"/>
      <c r="G949" s="35">
        <v>51564379</v>
      </c>
      <c r="H949" s="41" t="s">
        <v>492</v>
      </c>
      <c r="I949" s="41">
        <v>51742440</v>
      </c>
      <c r="J949" s="41" t="s">
        <v>8782</v>
      </c>
      <c r="K949" s="35" t="s">
        <v>284</v>
      </c>
      <c r="L949" s="42" t="s">
        <v>59</v>
      </c>
      <c r="M949" s="42" t="s">
        <v>4043</v>
      </c>
      <c r="N949" s="35" t="s">
        <v>8288</v>
      </c>
      <c r="O949" s="41" t="s">
        <v>7909</v>
      </c>
      <c r="P949" s="35" t="s">
        <v>62</v>
      </c>
      <c r="Q949" s="41" t="s">
        <v>63</v>
      </c>
      <c r="R949" s="41"/>
      <c r="S949" s="43">
        <v>43216</v>
      </c>
      <c r="T949" s="43">
        <v>43255</v>
      </c>
      <c r="U949" s="44">
        <v>43276</v>
      </c>
      <c r="V949" s="45">
        <v>6634658</v>
      </c>
      <c r="W949" s="46" t="s">
        <v>8783</v>
      </c>
      <c r="X949" s="47" t="s">
        <v>8784</v>
      </c>
      <c r="Y949" s="47">
        <v>12025</v>
      </c>
      <c r="Z949" s="47" t="s">
        <v>8785</v>
      </c>
      <c r="AA949" s="47" t="s">
        <v>8786</v>
      </c>
      <c r="AB949" s="47">
        <v>51730057</v>
      </c>
      <c r="AC949" s="47"/>
      <c r="AD949" s="47" t="s">
        <v>46</v>
      </c>
      <c r="AE949" s="46" t="s">
        <v>8787</v>
      </c>
      <c r="AF949" s="46" t="s">
        <v>7913</v>
      </c>
      <c r="AG949" s="48"/>
      <c r="AH949" s="48">
        <v>43427</v>
      </c>
      <c r="AI949" s="49"/>
      <c r="AJ949" s="50">
        <v>43427</v>
      </c>
      <c r="AK949" s="50" t="s">
        <v>8510</v>
      </c>
      <c r="AL949" s="51">
        <v>43423</v>
      </c>
    </row>
    <row r="950" spans="1:38" x14ac:dyDescent="0.15">
      <c r="A950" s="35">
        <v>51746046</v>
      </c>
      <c r="B950" s="40" t="s">
        <v>8788</v>
      </c>
      <c r="C950" s="40" t="s">
        <v>8789</v>
      </c>
      <c r="D950" s="35" t="s">
        <v>8790</v>
      </c>
      <c r="E950" s="35" t="s">
        <v>1015</v>
      </c>
      <c r="F950" s="35"/>
      <c r="G950" s="35">
        <v>51737073</v>
      </c>
      <c r="H950" s="41" t="s">
        <v>56</v>
      </c>
      <c r="I950" s="41">
        <v>51747002</v>
      </c>
      <c r="J950" s="41" t="s">
        <v>57</v>
      </c>
      <c r="K950" s="35" t="s">
        <v>58</v>
      </c>
      <c r="L950" s="42" t="s">
        <v>59</v>
      </c>
      <c r="M950" s="42" t="s">
        <v>4043</v>
      </c>
      <c r="N950" s="35" t="s">
        <v>5892</v>
      </c>
      <c r="O950" s="41" t="s">
        <v>315</v>
      </c>
      <c r="P950" s="35" t="s">
        <v>72</v>
      </c>
      <c r="Q950" s="41" t="s">
        <v>63</v>
      </c>
      <c r="R950" s="41"/>
      <c r="S950" s="43">
        <v>43315</v>
      </c>
      <c r="T950" s="43">
        <v>43353</v>
      </c>
      <c r="U950" s="44"/>
      <c r="V950" s="45">
        <v>6624999</v>
      </c>
      <c r="W950" s="46" t="s">
        <v>8791</v>
      </c>
      <c r="X950" s="47" t="s">
        <v>8792</v>
      </c>
      <c r="Y950" s="47">
        <v>48597</v>
      </c>
      <c r="Z950" s="47" t="s">
        <v>8793</v>
      </c>
      <c r="AA950" s="47" t="s">
        <v>8794</v>
      </c>
      <c r="AB950" s="47">
        <v>51746046</v>
      </c>
      <c r="AC950" s="47"/>
      <c r="AD950" s="47" t="s">
        <v>46</v>
      </c>
      <c r="AE950" s="46" t="s">
        <v>8795</v>
      </c>
      <c r="AF950" s="46" t="s">
        <v>8796</v>
      </c>
      <c r="AG950" s="48"/>
      <c r="AH950" s="48">
        <v>43426</v>
      </c>
      <c r="AI950" s="49"/>
      <c r="AJ950" s="50">
        <v>43427</v>
      </c>
      <c r="AK950" s="50" t="s">
        <v>8510</v>
      </c>
      <c r="AL950" s="51">
        <v>43423</v>
      </c>
    </row>
    <row r="951" spans="1:38" x14ac:dyDescent="0.15">
      <c r="A951" s="35">
        <v>51737924</v>
      </c>
      <c r="B951" s="40" t="s">
        <v>8797</v>
      </c>
      <c r="C951" s="40" t="s">
        <v>8798</v>
      </c>
      <c r="D951" s="35" t="s">
        <v>8799</v>
      </c>
      <c r="E951" s="35" t="s">
        <v>8800</v>
      </c>
      <c r="F951" s="35" t="s">
        <v>4945</v>
      </c>
      <c r="G951" s="35">
        <v>51576660</v>
      </c>
      <c r="H951" s="41" t="s">
        <v>294</v>
      </c>
      <c r="I951" s="41">
        <v>51609648</v>
      </c>
      <c r="J951" s="41" t="s">
        <v>149</v>
      </c>
      <c r="K951" s="35" t="s">
        <v>58</v>
      </c>
      <c r="L951" s="42" t="s">
        <v>59</v>
      </c>
      <c r="M951" s="42" t="s">
        <v>6638</v>
      </c>
      <c r="N951" s="35" t="s">
        <v>378</v>
      </c>
      <c r="O951" s="41" t="s">
        <v>704</v>
      </c>
      <c r="P951" s="35" t="s">
        <v>62</v>
      </c>
      <c r="Q951" s="41" t="s">
        <v>63</v>
      </c>
      <c r="R951" s="41"/>
      <c r="S951" s="43">
        <v>43265</v>
      </c>
      <c r="T951" s="43">
        <v>43304</v>
      </c>
      <c r="U951" s="44">
        <v>43318</v>
      </c>
      <c r="V951" s="45">
        <v>6634720</v>
      </c>
      <c r="W951" s="46" t="s">
        <v>8801</v>
      </c>
      <c r="X951" s="47" t="s">
        <v>8802</v>
      </c>
      <c r="Y951" s="47">
        <v>69291</v>
      </c>
      <c r="Z951" s="47" t="s">
        <v>8803</v>
      </c>
      <c r="AA951" s="47" t="s">
        <v>8804</v>
      </c>
      <c r="AB951" s="47">
        <v>51737924</v>
      </c>
      <c r="AC951" s="47" t="s">
        <v>8805</v>
      </c>
      <c r="AD951" s="47" t="s">
        <v>8732</v>
      </c>
      <c r="AE951" s="46" t="s">
        <v>8806</v>
      </c>
      <c r="AF951" s="46" t="s">
        <v>8807</v>
      </c>
      <c r="AG951" s="48"/>
      <c r="AH951" s="48">
        <v>43428</v>
      </c>
      <c r="AI951" s="49"/>
      <c r="AJ951" s="50">
        <v>43429</v>
      </c>
      <c r="AK951" s="50" t="s">
        <v>8510</v>
      </c>
      <c r="AL951" s="51">
        <v>43423</v>
      </c>
    </row>
    <row r="952" spans="1:38" x14ac:dyDescent="0.15">
      <c r="A952" s="35">
        <v>51741213</v>
      </c>
      <c r="B952" s="40" t="s">
        <v>8808</v>
      </c>
      <c r="C952" s="40" t="s">
        <v>8809</v>
      </c>
      <c r="D952" s="35" t="s">
        <v>8810</v>
      </c>
      <c r="E952" s="35" t="s">
        <v>8811</v>
      </c>
      <c r="F952" s="35"/>
      <c r="G952" s="35">
        <v>51564374</v>
      </c>
      <c r="H952" s="41" t="s">
        <v>2704</v>
      </c>
      <c r="I952" s="41">
        <v>51752149</v>
      </c>
      <c r="J952" s="41" t="s">
        <v>8682</v>
      </c>
      <c r="K952" s="35" t="s">
        <v>284</v>
      </c>
      <c r="L952" s="42" t="s">
        <v>59</v>
      </c>
      <c r="M952" s="42" t="s">
        <v>4043</v>
      </c>
      <c r="N952" s="35" t="s">
        <v>151</v>
      </c>
      <c r="O952" s="41" t="s">
        <v>760</v>
      </c>
      <c r="P952" s="35" t="s">
        <v>62</v>
      </c>
      <c r="Q952" s="41" t="s">
        <v>285</v>
      </c>
      <c r="R952" s="41"/>
      <c r="S952" s="43">
        <v>43285</v>
      </c>
      <c r="T952" s="43">
        <v>43318</v>
      </c>
      <c r="U952" s="44"/>
      <c r="V952" s="45">
        <v>6634744</v>
      </c>
      <c r="W952" s="46" t="s">
        <v>8812</v>
      </c>
      <c r="X952" s="47" t="s">
        <v>8813</v>
      </c>
      <c r="Y952" s="47">
        <v>69192</v>
      </c>
      <c r="Z952" s="47" t="s">
        <v>8814</v>
      </c>
      <c r="AA952" s="47" t="s">
        <v>8815</v>
      </c>
      <c r="AB952" s="47">
        <v>15341</v>
      </c>
      <c r="AC952" s="47"/>
      <c r="AD952" s="47" t="s">
        <v>46</v>
      </c>
      <c r="AE952" s="46" t="s">
        <v>8816</v>
      </c>
      <c r="AF952" s="46" t="s">
        <v>8817</v>
      </c>
      <c r="AG952" s="48"/>
      <c r="AH952" s="48">
        <v>43426</v>
      </c>
      <c r="AI952" s="49"/>
      <c r="AJ952" s="50">
        <v>43427</v>
      </c>
      <c r="AK952" s="50" t="s">
        <v>8510</v>
      </c>
      <c r="AL952" s="51">
        <v>43423</v>
      </c>
    </row>
    <row r="953" spans="1:38" x14ac:dyDescent="0.15">
      <c r="A953" s="35">
        <v>51765418</v>
      </c>
      <c r="B953" s="40" t="s">
        <v>8818</v>
      </c>
      <c r="C953" s="40" t="s">
        <v>8819</v>
      </c>
      <c r="D953" s="35" t="s">
        <v>8820</v>
      </c>
      <c r="E953" s="35" t="s">
        <v>8821</v>
      </c>
      <c r="F953" s="35"/>
      <c r="G953" s="35">
        <v>51710500</v>
      </c>
      <c r="H953" s="41" t="s">
        <v>111</v>
      </c>
      <c r="I953" s="41">
        <v>40166880</v>
      </c>
      <c r="J953" s="41" t="s">
        <v>51</v>
      </c>
      <c r="K953" s="35" t="s">
        <v>284</v>
      </c>
      <c r="L953" s="42" t="s">
        <v>5610</v>
      </c>
      <c r="M953" s="42" t="s">
        <v>38</v>
      </c>
      <c r="N953" s="35" t="s">
        <v>334</v>
      </c>
      <c r="O953" s="41" t="s">
        <v>1301</v>
      </c>
      <c r="P953" s="35" t="s">
        <v>72</v>
      </c>
      <c r="Q953" s="41" t="s">
        <v>63</v>
      </c>
      <c r="R953" s="41"/>
      <c r="S953" s="43">
        <v>43391</v>
      </c>
      <c r="T953" s="43"/>
      <c r="U953" s="44"/>
      <c r="V953" s="45"/>
      <c r="W953" s="46"/>
      <c r="X953" s="47"/>
      <c r="Y953" s="47"/>
      <c r="Z953" s="47" t="s">
        <v>579</v>
      </c>
      <c r="AA953" s="47"/>
      <c r="AB953" s="47"/>
      <c r="AC953" s="47"/>
      <c r="AD953" s="47" t="s">
        <v>46</v>
      </c>
      <c r="AE953" s="46"/>
      <c r="AF953" s="46"/>
      <c r="AG953" s="48"/>
      <c r="AH953" s="48">
        <v>43433</v>
      </c>
      <c r="AI953" s="49"/>
      <c r="AJ953" s="50">
        <v>43434</v>
      </c>
      <c r="AK953" s="50" t="s">
        <v>8510</v>
      </c>
      <c r="AL953" s="51">
        <v>43430</v>
      </c>
    </row>
    <row r="954" spans="1:38" x14ac:dyDescent="0.15">
      <c r="A954" s="35">
        <v>51543733</v>
      </c>
      <c r="B954" s="40" t="s">
        <v>8822</v>
      </c>
      <c r="C954" s="40" t="s">
        <v>8823</v>
      </c>
      <c r="D954" s="35" t="s">
        <v>8824</v>
      </c>
      <c r="E954" s="35" t="s">
        <v>8825</v>
      </c>
      <c r="F954" s="35"/>
      <c r="G954" s="35">
        <v>51564374</v>
      </c>
      <c r="H954" s="41" t="s">
        <v>2704</v>
      </c>
      <c r="I954" s="41">
        <v>51752149</v>
      </c>
      <c r="J954" s="41" t="s">
        <v>8682</v>
      </c>
      <c r="K954" s="35" t="s">
        <v>58</v>
      </c>
      <c r="L954" s="42" t="s">
        <v>59</v>
      </c>
      <c r="M954" s="42" t="s">
        <v>721</v>
      </c>
      <c r="N954" s="35" t="s">
        <v>151</v>
      </c>
      <c r="O954" s="41" t="s">
        <v>640</v>
      </c>
      <c r="P954" s="35" t="s">
        <v>62</v>
      </c>
      <c r="Q954" s="41" t="s">
        <v>63</v>
      </c>
      <c r="R954" s="41"/>
      <c r="S954" s="43">
        <v>42030</v>
      </c>
      <c r="T954" s="43">
        <v>42851</v>
      </c>
      <c r="U954" s="44">
        <v>42872</v>
      </c>
      <c r="V954" s="45">
        <v>6634016</v>
      </c>
      <c r="W954" s="46" t="s">
        <v>8826</v>
      </c>
      <c r="X954" s="47" t="s">
        <v>8827</v>
      </c>
      <c r="Y954" s="47">
        <v>69176</v>
      </c>
      <c r="Z954" s="47" t="s">
        <v>8828</v>
      </c>
      <c r="AA954" s="47" t="s">
        <v>8829</v>
      </c>
      <c r="AB954" s="47">
        <v>51543733</v>
      </c>
      <c r="AC954" s="47"/>
      <c r="AD954" s="47" t="s">
        <v>46</v>
      </c>
      <c r="AE954" s="46" t="s">
        <v>8830</v>
      </c>
      <c r="AF954" s="46" t="s">
        <v>8831</v>
      </c>
      <c r="AG954" s="48"/>
      <c r="AH954" s="48">
        <v>43437</v>
      </c>
      <c r="AI954" s="49"/>
      <c r="AJ954" s="50">
        <v>43438</v>
      </c>
      <c r="AK954" s="50" t="s">
        <v>8832</v>
      </c>
      <c r="AL954" s="51">
        <v>43437</v>
      </c>
    </row>
    <row r="955" spans="1:38" x14ac:dyDescent="0.15">
      <c r="A955" s="35">
        <v>51735253</v>
      </c>
      <c r="B955" s="40" t="s">
        <v>8833</v>
      </c>
      <c r="C955" s="40" t="s">
        <v>8834</v>
      </c>
      <c r="D955" s="35" t="s">
        <v>8835</v>
      </c>
      <c r="E955" s="35" t="s">
        <v>7697</v>
      </c>
      <c r="F955" s="35"/>
      <c r="G955" s="35">
        <v>51710500</v>
      </c>
      <c r="H955" s="41" t="s">
        <v>111</v>
      </c>
      <c r="I955" s="41">
        <v>40166880</v>
      </c>
      <c r="J955" s="41" t="s">
        <v>51</v>
      </c>
      <c r="K955" s="35" t="s">
        <v>58</v>
      </c>
      <c r="L955" s="42" t="s">
        <v>5610</v>
      </c>
      <c r="M955" s="42" t="s">
        <v>38</v>
      </c>
      <c r="N955" s="35" t="s">
        <v>496</v>
      </c>
      <c r="O955" s="41" t="s">
        <v>1975</v>
      </c>
      <c r="P955" s="35" t="s">
        <v>62</v>
      </c>
      <c r="Q955" s="41" t="s">
        <v>63</v>
      </c>
      <c r="R955" s="41"/>
      <c r="S955" s="43">
        <v>43252</v>
      </c>
      <c r="T955" s="43"/>
      <c r="U955" s="44"/>
      <c r="V955" s="45">
        <v>6634696</v>
      </c>
      <c r="W955" s="46" t="s">
        <v>8836</v>
      </c>
      <c r="X955" s="47" t="s">
        <v>8837</v>
      </c>
      <c r="Y955" s="47">
        <v>12227</v>
      </c>
      <c r="Z955" s="47" t="s">
        <v>8838</v>
      </c>
      <c r="AA955" s="47" t="s">
        <v>8839</v>
      </c>
      <c r="AB955" s="47">
        <v>51735253</v>
      </c>
      <c r="AC955" s="47"/>
      <c r="AD955" s="47" t="s">
        <v>46</v>
      </c>
      <c r="AE955" s="46" t="s">
        <v>8840</v>
      </c>
      <c r="AF955" s="46" t="s">
        <v>8841</v>
      </c>
      <c r="AG955" s="48"/>
      <c r="AH955" s="48">
        <v>43434</v>
      </c>
      <c r="AI955" s="49"/>
      <c r="AJ955" s="50">
        <v>43434</v>
      </c>
      <c r="AK955" s="50" t="s">
        <v>8510</v>
      </c>
      <c r="AL955" s="51">
        <v>43430</v>
      </c>
    </row>
    <row r="956" spans="1:38" x14ac:dyDescent="0.15">
      <c r="A956" s="35">
        <v>51742441</v>
      </c>
      <c r="B956" s="40" t="s">
        <v>8842</v>
      </c>
      <c r="C956" s="40" t="s">
        <v>8843</v>
      </c>
      <c r="D956" s="35" t="s">
        <v>8844</v>
      </c>
      <c r="E956" s="35" t="s">
        <v>8845</v>
      </c>
      <c r="F956" s="35"/>
      <c r="G956" s="35">
        <v>51710500</v>
      </c>
      <c r="H956" s="41" t="s">
        <v>111</v>
      </c>
      <c r="I956" s="41">
        <v>40166880</v>
      </c>
      <c r="J956" s="41" t="s">
        <v>51</v>
      </c>
      <c r="K956" s="35" t="s">
        <v>58</v>
      </c>
      <c r="L956" s="42" t="s">
        <v>5610</v>
      </c>
      <c r="M956" s="42" t="s">
        <v>38</v>
      </c>
      <c r="N956" s="35" t="s">
        <v>496</v>
      </c>
      <c r="O956" s="41" t="s">
        <v>8846</v>
      </c>
      <c r="P956" s="35" t="s">
        <v>62</v>
      </c>
      <c r="Q956" s="41" t="s">
        <v>63</v>
      </c>
      <c r="R956" s="41"/>
      <c r="S956" s="43">
        <v>43294</v>
      </c>
      <c r="T956" s="43"/>
      <c r="U956" s="44"/>
      <c r="V956" s="45">
        <v>6634768</v>
      </c>
      <c r="W956" s="46" t="s">
        <v>8847</v>
      </c>
      <c r="X956" s="47" t="s">
        <v>8848</v>
      </c>
      <c r="Y956" s="47">
        <v>48530</v>
      </c>
      <c r="Z956" s="47" t="s">
        <v>8849</v>
      </c>
      <c r="AA956" s="47" t="s">
        <v>8850</v>
      </c>
      <c r="AB956" s="47">
        <v>51742441</v>
      </c>
      <c r="AC956" s="47" t="s">
        <v>8851</v>
      </c>
      <c r="AD956" s="47" t="s">
        <v>46</v>
      </c>
      <c r="AE956" s="46" t="s">
        <v>8852</v>
      </c>
      <c r="AF956" s="46" t="s">
        <v>8853</v>
      </c>
      <c r="AG956" s="48"/>
      <c r="AH956" s="48">
        <v>43447</v>
      </c>
      <c r="AI956" s="49"/>
      <c r="AJ956" s="50">
        <v>43448</v>
      </c>
      <c r="AK956" s="50" t="s">
        <v>8832</v>
      </c>
      <c r="AL956" s="51">
        <v>43444</v>
      </c>
    </row>
    <row r="957" spans="1:38" x14ac:dyDescent="0.15">
      <c r="A957" s="5">
        <v>51735501</v>
      </c>
      <c r="B957" s="6" t="s">
        <v>8854</v>
      </c>
      <c r="C957" s="6" t="s">
        <v>8855</v>
      </c>
      <c r="D957" s="6" t="s">
        <v>639</v>
      </c>
      <c r="E957" s="6" t="s">
        <v>8856</v>
      </c>
      <c r="F957" s="6"/>
      <c r="G957" s="6">
        <v>51743367</v>
      </c>
      <c r="H957" s="6" t="s">
        <v>505</v>
      </c>
      <c r="I957" s="6">
        <v>51564379</v>
      </c>
      <c r="J957" s="6" t="s">
        <v>492</v>
      </c>
      <c r="K957" s="5" t="s">
        <v>58</v>
      </c>
      <c r="L957" s="7" t="s">
        <v>59</v>
      </c>
      <c r="M957" s="7" t="s">
        <v>38</v>
      </c>
      <c r="N957" s="8" t="s">
        <v>496</v>
      </c>
      <c r="O957" s="9" t="s">
        <v>1975</v>
      </c>
      <c r="P957" s="8" t="s">
        <v>62</v>
      </c>
      <c r="Q957" s="9" t="s">
        <v>63</v>
      </c>
      <c r="R957" s="9"/>
      <c r="S957" s="10">
        <v>43252</v>
      </c>
      <c r="T957" s="11">
        <v>43318</v>
      </c>
      <c r="U957" s="12"/>
      <c r="V957" s="13">
        <v>6634699</v>
      </c>
      <c r="W957" s="19" t="s">
        <v>8857</v>
      </c>
      <c r="X957" s="15" t="s">
        <v>8858</v>
      </c>
      <c r="Y957" s="16">
        <v>12236</v>
      </c>
      <c r="Z957" s="17" t="s">
        <v>8859</v>
      </c>
      <c r="AA957" s="11" t="s">
        <v>8860</v>
      </c>
      <c r="AB957" s="8">
        <v>51735501</v>
      </c>
      <c r="AC957" s="8"/>
      <c r="AD957" s="16" t="s">
        <v>46</v>
      </c>
      <c r="AE957" s="20" t="s">
        <v>8861</v>
      </c>
      <c r="AF957" s="20" t="s">
        <v>8862</v>
      </c>
      <c r="AG957" s="48"/>
      <c r="AH957" s="48">
        <v>43439</v>
      </c>
      <c r="AI957" s="49"/>
      <c r="AJ957" s="50">
        <v>43440</v>
      </c>
      <c r="AK957" s="50" t="s">
        <v>8832</v>
      </c>
      <c r="AL957" s="51">
        <v>43437</v>
      </c>
    </row>
    <row r="958" spans="1:38" x14ac:dyDescent="0.15">
      <c r="A958" s="35">
        <v>51728027</v>
      </c>
      <c r="B958" s="40" t="s">
        <v>8863</v>
      </c>
      <c r="C958" s="40" t="s">
        <v>8864</v>
      </c>
      <c r="D958" s="35" t="s">
        <v>8865</v>
      </c>
      <c r="E958" s="35" t="s">
        <v>8866</v>
      </c>
      <c r="F958" s="35" t="s">
        <v>2985</v>
      </c>
      <c r="G958" s="35">
        <v>51732809</v>
      </c>
      <c r="H958" s="41" t="s">
        <v>7544</v>
      </c>
      <c r="I958" s="41">
        <v>51564379</v>
      </c>
      <c r="J958" s="41" t="s">
        <v>492</v>
      </c>
      <c r="K958" s="35" t="s">
        <v>58</v>
      </c>
      <c r="L958" s="42" t="s">
        <v>59</v>
      </c>
      <c r="M958" s="42" t="s">
        <v>6638</v>
      </c>
      <c r="N958" s="35" t="s">
        <v>378</v>
      </c>
      <c r="O958" s="41" t="s">
        <v>1777</v>
      </c>
      <c r="P958" s="35" t="s">
        <v>62</v>
      </c>
      <c r="Q958" s="41" t="s">
        <v>63</v>
      </c>
      <c r="R958" s="41"/>
      <c r="S958" s="43">
        <v>43200</v>
      </c>
      <c r="T958" s="43">
        <v>43249</v>
      </c>
      <c r="U958" s="44">
        <v>43263</v>
      </c>
      <c r="V958" s="45">
        <v>6634579</v>
      </c>
      <c r="W958" s="46" t="s">
        <v>8867</v>
      </c>
      <c r="X958" s="47" t="s">
        <v>8868</v>
      </c>
      <c r="Y958" s="47">
        <v>16212</v>
      </c>
      <c r="Z958" s="47" t="s">
        <v>8869</v>
      </c>
      <c r="AA958" s="47" t="s">
        <v>8870</v>
      </c>
      <c r="AB958" s="47">
        <v>51728027</v>
      </c>
      <c r="AC958" s="47" t="s">
        <v>8871</v>
      </c>
      <c r="AD958" s="47" t="s">
        <v>8732</v>
      </c>
      <c r="AE958" s="46" t="s">
        <v>8872</v>
      </c>
      <c r="AF958" s="46" t="s">
        <v>8873</v>
      </c>
      <c r="AG958" s="48"/>
      <c r="AH958" s="48">
        <v>43440</v>
      </c>
      <c r="AI958" s="49"/>
      <c r="AJ958" s="50">
        <v>43441</v>
      </c>
      <c r="AK958" s="50" t="s">
        <v>8832</v>
      </c>
      <c r="AL958" s="51">
        <v>43437</v>
      </c>
    </row>
    <row r="959" spans="1:38" x14ac:dyDescent="0.15">
      <c r="A959" s="35">
        <v>51715399</v>
      </c>
      <c r="B959" s="40" t="s">
        <v>8874</v>
      </c>
      <c r="C959" s="40" t="s">
        <v>8875</v>
      </c>
      <c r="D959" s="35" t="s">
        <v>8876</v>
      </c>
      <c r="E959" s="35" t="s">
        <v>8877</v>
      </c>
      <c r="F959" s="35" t="s">
        <v>8878</v>
      </c>
      <c r="G959" s="35">
        <v>51591942</v>
      </c>
      <c r="H959" s="41" t="s">
        <v>3612</v>
      </c>
      <c r="I959" s="41">
        <v>51558114</v>
      </c>
      <c r="J959" s="41" t="s">
        <v>2893</v>
      </c>
      <c r="K959" s="35" t="s">
        <v>58</v>
      </c>
      <c r="L959" s="42" t="s">
        <v>59</v>
      </c>
      <c r="M959" s="42" t="s">
        <v>38</v>
      </c>
      <c r="N959" s="35" t="s">
        <v>5892</v>
      </c>
      <c r="O959" s="41" t="s">
        <v>878</v>
      </c>
      <c r="P959" s="35" t="s">
        <v>72</v>
      </c>
      <c r="Q959" s="41" t="s">
        <v>63</v>
      </c>
      <c r="R959" s="41"/>
      <c r="S959" s="43">
        <v>43104</v>
      </c>
      <c r="T959" s="43"/>
      <c r="U959" s="44"/>
      <c r="V959" s="45">
        <v>6624762</v>
      </c>
      <c r="W959" s="46" t="s">
        <v>8879</v>
      </c>
      <c r="X959" s="47" t="s">
        <v>8880</v>
      </c>
      <c r="Y959" s="47">
        <v>69141</v>
      </c>
      <c r="Z959" s="47" t="s">
        <v>8881</v>
      </c>
      <c r="AA959" s="47" t="s">
        <v>8882</v>
      </c>
      <c r="AB959" s="47">
        <v>51715399</v>
      </c>
      <c r="AC959" s="47"/>
      <c r="AD959" s="47" t="s">
        <v>46</v>
      </c>
      <c r="AE959" s="46" t="s">
        <v>8883</v>
      </c>
      <c r="AF959" s="46" t="s">
        <v>8884</v>
      </c>
      <c r="AG959" s="48"/>
      <c r="AH959" s="48">
        <v>43442</v>
      </c>
      <c r="AI959" s="49"/>
      <c r="AJ959" s="50">
        <v>43443</v>
      </c>
      <c r="AK959" s="50" t="s">
        <v>8832</v>
      </c>
      <c r="AL959" s="51">
        <v>43437</v>
      </c>
    </row>
    <row r="960" spans="1:38" x14ac:dyDescent="0.15">
      <c r="A960" s="35">
        <v>51713746</v>
      </c>
      <c r="B960" s="40" t="s">
        <v>8885</v>
      </c>
      <c r="C960" s="40" t="s">
        <v>8886</v>
      </c>
      <c r="D960" s="35" t="s">
        <v>5446</v>
      </c>
      <c r="E960" s="35" t="s">
        <v>8887</v>
      </c>
      <c r="F960" s="35" t="s">
        <v>8888</v>
      </c>
      <c r="G960" s="35">
        <v>51591941</v>
      </c>
      <c r="H960" s="41" t="s">
        <v>3516</v>
      </c>
      <c r="I960" s="41">
        <v>51712958</v>
      </c>
      <c r="J960" s="41" t="s">
        <v>7039</v>
      </c>
      <c r="K960" s="35" t="s">
        <v>58</v>
      </c>
      <c r="L960" s="42" t="s">
        <v>59</v>
      </c>
      <c r="M960" s="42" t="s">
        <v>4043</v>
      </c>
      <c r="N960" s="35" t="s">
        <v>60</v>
      </c>
      <c r="O960" s="41" t="s">
        <v>394</v>
      </c>
      <c r="P960" s="35" t="s">
        <v>72</v>
      </c>
      <c r="Q960" s="41" t="s">
        <v>63</v>
      </c>
      <c r="R960" s="41"/>
      <c r="S960" s="43">
        <v>43090</v>
      </c>
      <c r="T960" s="43">
        <v>43143</v>
      </c>
      <c r="U960" s="44">
        <v>43157</v>
      </c>
      <c r="V960" s="45">
        <v>6624741</v>
      </c>
      <c r="W960" s="46" t="s">
        <v>8889</v>
      </c>
      <c r="X960" s="47" t="s">
        <v>8890</v>
      </c>
      <c r="Y960" s="47">
        <v>69346</v>
      </c>
      <c r="Z960" s="47" t="s">
        <v>8891</v>
      </c>
      <c r="AA960" s="47" t="s">
        <v>8892</v>
      </c>
      <c r="AB960" s="47">
        <v>14308</v>
      </c>
      <c r="AC960" s="47"/>
      <c r="AD960" s="47" t="s">
        <v>4226</v>
      </c>
      <c r="AE960" s="46" t="s">
        <v>8893</v>
      </c>
      <c r="AF960" s="46" t="s">
        <v>8894</v>
      </c>
      <c r="AG960" s="48"/>
      <c r="AH960" s="48">
        <v>43444</v>
      </c>
      <c r="AI960" s="49"/>
      <c r="AJ960" s="50">
        <v>43445</v>
      </c>
      <c r="AK960" s="50" t="s">
        <v>8832</v>
      </c>
      <c r="AL960" s="51">
        <v>43444</v>
      </c>
    </row>
    <row r="961" spans="1:38" x14ac:dyDescent="0.15">
      <c r="A961" s="35">
        <v>51748533</v>
      </c>
      <c r="B961" s="40" t="s">
        <v>8895</v>
      </c>
      <c r="C961" s="40" t="s">
        <v>8896</v>
      </c>
      <c r="D961" s="35" t="s">
        <v>8897</v>
      </c>
      <c r="E961" s="35" t="s">
        <v>6383</v>
      </c>
      <c r="F961" s="35"/>
      <c r="G961" s="35">
        <v>51710500</v>
      </c>
      <c r="H961" s="41" t="s">
        <v>111</v>
      </c>
      <c r="I961" s="41">
        <v>40166880</v>
      </c>
      <c r="J961" s="41" t="s">
        <v>51</v>
      </c>
      <c r="K961" s="35" t="s">
        <v>58</v>
      </c>
      <c r="L961" s="42" t="s">
        <v>2745</v>
      </c>
      <c r="M961" s="42" t="s">
        <v>38</v>
      </c>
      <c r="N961" s="35" t="s">
        <v>496</v>
      </c>
      <c r="O961" s="41" t="s">
        <v>8846</v>
      </c>
      <c r="P961" s="35" t="s">
        <v>62</v>
      </c>
      <c r="Q961" s="41" t="s">
        <v>63</v>
      </c>
      <c r="R961" s="41"/>
      <c r="S961" s="43">
        <v>43328</v>
      </c>
      <c r="T961" s="43">
        <v>43402</v>
      </c>
      <c r="U961" s="44"/>
      <c r="V961" s="45">
        <v>6634291</v>
      </c>
      <c r="W961" s="46" t="s">
        <v>8898</v>
      </c>
      <c r="X961" s="47" t="s">
        <v>8899</v>
      </c>
      <c r="Y961" s="47">
        <v>69459</v>
      </c>
      <c r="Z961" s="47" t="s">
        <v>8900</v>
      </c>
      <c r="AA961" s="47" t="s">
        <v>8901</v>
      </c>
      <c r="AB961" s="47">
        <v>51748533</v>
      </c>
      <c r="AC961" s="47"/>
      <c r="AD961" s="47" t="s">
        <v>46</v>
      </c>
      <c r="AE961" s="46" t="s">
        <v>8902</v>
      </c>
      <c r="AF961" s="46" t="s">
        <v>8903</v>
      </c>
      <c r="AG961" s="48"/>
      <c r="AH961" s="48">
        <v>43445</v>
      </c>
      <c r="AI961" s="49"/>
      <c r="AJ961" s="50">
        <v>43446</v>
      </c>
      <c r="AK961" s="50" t="s">
        <v>8832</v>
      </c>
      <c r="AL961" s="51">
        <v>43444</v>
      </c>
    </row>
    <row r="962" spans="1:38" x14ac:dyDescent="0.15">
      <c r="A962" s="35">
        <v>51737076</v>
      </c>
      <c r="B962" s="40" t="s">
        <v>8904</v>
      </c>
      <c r="C962" s="40" t="s">
        <v>8905</v>
      </c>
      <c r="D962" s="35" t="s">
        <v>2985</v>
      </c>
      <c r="E962" s="35" t="s">
        <v>8906</v>
      </c>
      <c r="F962" s="35" t="s">
        <v>5159</v>
      </c>
      <c r="G962" s="35">
        <v>51576660</v>
      </c>
      <c r="H962" s="41" t="s">
        <v>294</v>
      </c>
      <c r="I962" s="41">
        <v>51609648</v>
      </c>
      <c r="J962" s="41" t="s">
        <v>149</v>
      </c>
      <c r="K962" s="35" t="s">
        <v>58</v>
      </c>
      <c r="L962" s="42" t="s">
        <v>59</v>
      </c>
      <c r="M962" s="42" t="s">
        <v>38</v>
      </c>
      <c r="N962" s="35" t="s">
        <v>378</v>
      </c>
      <c r="O962" s="41" t="s">
        <v>704</v>
      </c>
      <c r="P962" s="35" t="s">
        <v>62</v>
      </c>
      <c r="Q962" s="41" t="s">
        <v>63</v>
      </c>
      <c r="R962" s="41"/>
      <c r="S962" s="43">
        <v>43265</v>
      </c>
      <c r="T962" s="43">
        <v>43306</v>
      </c>
      <c r="U962" s="44">
        <v>43320</v>
      </c>
      <c r="V962" s="45">
        <v>6634712</v>
      </c>
      <c r="W962" s="46" t="s">
        <v>8907</v>
      </c>
      <c r="X962" s="47" t="s">
        <v>8908</v>
      </c>
      <c r="Y962" s="47">
        <v>48443</v>
      </c>
      <c r="Z962" s="47" t="s">
        <v>8909</v>
      </c>
      <c r="AA962" s="47" t="s">
        <v>8910</v>
      </c>
      <c r="AB962" s="47">
        <v>51737076</v>
      </c>
      <c r="AC962" s="47" t="s">
        <v>8911</v>
      </c>
      <c r="AD962" s="47" t="s">
        <v>8732</v>
      </c>
      <c r="AE962" s="46" t="s">
        <v>8912</v>
      </c>
      <c r="AF962" s="46" t="s">
        <v>8105</v>
      </c>
      <c r="AG962" s="48"/>
      <c r="AH962" s="48">
        <v>43445</v>
      </c>
      <c r="AI962" s="49"/>
      <c r="AJ962" s="50">
        <v>43446</v>
      </c>
      <c r="AK962" s="50" t="s">
        <v>8832</v>
      </c>
      <c r="AL962" s="51">
        <v>43444</v>
      </c>
    </row>
    <row r="963" spans="1:38" x14ac:dyDescent="0.15">
      <c r="A963" s="35">
        <v>51717300</v>
      </c>
      <c r="B963" s="40" t="s">
        <v>8913</v>
      </c>
      <c r="C963" s="40" t="s">
        <v>8914</v>
      </c>
      <c r="D963" s="35" t="s">
        <v>8915</v>
      </c>
      <c r="E963" s="35" t="s">
        <v>8916</v>
      </c>
      <c r="F963" s="35"/>
      <c r="G963" s="35">
        <v>51609647</v>
      </c>
      <c r="H963" s="41" t="s">
        <v>161</v>
      </c>
      <c r="I963" s="41">
        <v>51747002</v>
      </c>
      <c r="J963" s="41" t="s">
        <v>57</v>
      </c>
      <c r="K963" s="35" t="s">
        <v>58</v>
      </c>
      <c r="L963" s="42" t="s">
        <v>59</v>
      </c>
      <c r="M963" s="42" t="s">
        <v>721</v>
      </c>
      <c r="N963" s="35" t="s">
        <v>7207</v>
      </c>
      <c r="O963" s="41" t="s">
        <v>188</v>
      </c>
      <c r="P963" s="35" t="s">
        <v>72</v>
      </c>
      <c r="Q963" s="41" t="s">
        <v>63</v>
      </c>
      <c r="R963" s="41"/>
      <c r="S963" s="43">
        <v>43118</v>
      </c>
      <c r="T963" s="43">
        <v>43157</v>
      </c>
      <c r="U963" s="44">
        <v>43171</v>
      </c>
      <c r="V963" s="45">
        <v>6624802</v>
      </c>
      <c r="W963" s="46" t="s">
        <v>8917</v>
      </c>
      <c r="X963" s="47" t="s">
        <v>8918</v>
      </c>
      <c r="Y963" s="47">
        <v>69109</v>
      </c>
      <c r="Z963" s="47" t="s">
        <v>8919</v>
      </c>
      <c r="AA963" s="47" t="s">
        <v>8920</v>
      </c>
      <c r="AB963" s="47">
        <v>51717300</v>
      </c>
      <c r="AC963" s="47"/>
      <c r="AD963" s="47" t="s">
        <v>46</v>
      </c>
      <c r="AE963" s="46" t="s">
        <v>8921</v>
      </c>
      <c r="AF963" s="46" t="s">
        <v>8922</v>
      </c>
      <c r="AG963" s="48"/>
      <c r="AH963" s="48">
        <v>43441</v>
      </c>
      <c r="AI963" s="49"/>
      <c r="AJ963" s="50">
        <v>43441</v>
      </c>
      <c r="AK963" s="50" t="s">
        <v>8832</v>
      </c>
      <c r="AL963" s="51">
        <v>43437</v>
      </c>
    </row>
    <row r="964" spans="1:38" x14ac:dyDescent="0.15">
      <c r="A964" s="35">
        <v>51748831</v>
      </c>
      <c r="B964" s="40" t="s">
        <v>8923</v>
      </c>
      <c r="C964" s="40" t="s">
        <v>8924</v>
      </c>
      <c r="D964" s="35" t="s">
        <v>8925</v>
      </c>
      <c r="E964" s="35" t="s">
        <v>8926</v>
      </c>
      <c r="F964" s="35"/>
      <c r="G964" s="35">
        <v>51710500</v>
      </c>
      <c r="H964" s="41" t="s">
        <v>111</v>
      </c>
      <c r="I964" s="41">
        <v>40166880</v>
      </c>
      <c r="J964" s="41" t="s">
        <v>51</v>
      </c>
      <c r="K964" s="35" t="s">
        <v>58</v>
      </c>
      <c r="L964" s="42" t="s">
        <v>2745</v>
      </c>
      <c r="M964" s="42" t="s">
        <v>4043</v>
      </c>
      <c r="N964" s="35" t="s">
        <v>496</v>
      </c>
      <c r="O964" s="41" t="s">
        <v>8846</v>
      </c>
      <c r="P964" s="35" t="s">
        <v>62</v>
      </c>
      <c r="Q964" s="41" t="s">
        <v>63</v>
      </c>
      <c r="R964" s="41"/>
      <c r="S964" s="43">
        <v>43328</v>
      </c>
      <c r="T964" s="43">
        <v>43402</v>
      </c>
      <c r="U964" s="44"/>
      <c r="V964" s="45">
        <v>6634298</v>
      </c>
      <c r="W964" s="46" t="s">
        <v>8927</v>
      </c>
      <c r="X964" s="47" t="s">
        <v>8928</v>
      </c>
      <c r="Y964" s="47">
        <v>69292</v>
      </c>
      <c r="Z964" s="47" t="s">
        <v>8929</v>
      </c>
      <c r="AA964" s="47" t="s">
        <v>8930</v>
      </c>
      <c r="AB964" s="47">
        <v>51748831</v>
      </c>
      <c r="AC964" s="47"/>
      <c r="AD964" s="47" t="s">
        <v>46</v>
      </c>
      <c r="AE964" s="46" t="s">
        <v>8931</v>
      </c>
      <c r="AF964" s="46" t="s">
        <v>8932</v>
      </c>
      <c r="AG964" s="48"/>
      <c r="AH964" s="48">
        <v>43447</v>
      </c>
      <c r="AI964" s="49"/>
      <c r="AJ964" s="50">
        <v>43448</v>
      </c>
      <c r="AK964" s="50" t="s">
        <v>8832</v>
      </c>
      <c r="AL964" s="51">
        <v>43444</v>
      </c>
    </row>
    <row r="965" spans="1:38" x14ac:dyDescent="0.15">
      <c r="A965" s="35">
        <v>51739115</v>
      </c>
      <c r="B965" s="40" t="s">
        <v>8933</v>
      </c>
      <c r="C965" s="40" t="s">
        <v>8934</v>
      </c>
      <c r="D965" s="35" t="s">
        <v>8935</v>
      </c>
      <c r="E965" s="35" t="s">
        <v>8936</v>
      </c>
      <c r="F965" s="35"/>
      <c r="G965" s="35">
        <v>51568888</v>
      </c>
      <c r="H965" s="41" t="s">
        <v>332</v>
      </c>
      <c r="I965" s="41">
        <v>51601287</v>
      </c>
      <c r="J965" s="41" t="s">
        <v>69</v>
      </c>
      <c r="K965" s="35" t="s">
        <v>58</v>
      </c>
      <c r="L965" s="42" t="s">
        <v>59</v>
      </c>
      <c r="M965" s="42" t="s">
        <v>6638</v>
      </c>
      <c r="N965" s="35" t="s">
        <v>334</v>
      </c>
      <c r="O965" s="41" t="s">
        <v>878</v>
      </c>
      <c r="P965" s="35" t="s">
        <v>72</v>
      </c>
      <c r="Q965" s="41" t="s">
        <v>63</v>
      </c>
      <c r="R965" s="41"/>
      <c r="S965" s="43">
        <v>43277</v>
      </c>
      <c r="T965" s="43">
        <v>43311</v>
      </c>
      <c r="U965" s="44">
        <v>43325</v>
      </c>
      <c r="V965" s="45">
        <v>6634729</v>
      </c>
      <c r="W965" s="46" t="s">
        <v>8937</v>
      </c>
      <c r="X965" s="47" t="s">
        <v>8938</v>
      </c>
      <c r="Y965" s="47">
        <v>48563</v>
      </c>
      <c r="Z965" s="47" t="s">
        <v>8939</v>
      </c>
      <c r="AA965" s="47" t="s">
        <v>8940</v>
      </c>
      <c r="AB965" s="47">
        <v>51739115</v>
      </c>
      <c r="AC965" s="47"/>
      <c r="AD965" s="47" t="s">
        <v>46</v>
      </c>
      <c r="AE965" s="46" t="s">
        <v>8941</v>
      </c>
      <c r="AF965" s="46" t="s">
        <v>8942</v>
      </c>
      <c r="AG965" s="48"/>
      <c r="AH965" s="48">
        <v>43448</v>
      </c>
      <c r="AI965" s="49"/>
      <c r="AJ965" s="50">
        <v>43448</v>
      </c>
      <c r="AK965" s="50" t="s">
        <v>8832</v>
      </c>
      <c r="AL965" s="51">
        <v>43444</v>
      </c>
    </row>
    <row r="966" spans="1:38" x14ac:dyDescent="0.15">
      <c r="A966" s="35">
        <v>51734258</v>
      </c>
      <c r="B966" s="40" t="s">
        <v>8943</v>
      </c>
      <c r="C966" s="40" t="s">
        <v>8944</v>
      </c>
      <c r="D966" s="35" t="s">
        <v>3849</v>
      </c>
      <c r="E966" s="35" t="s">
        <v>1165</v>
      </c>
      <c r="F966" s="35" t="s">
        <v>4813</v>
      </c>
      <c r="G966" s="35">
        <v>51715969</v>
      </c>
      <c r="H966" s="41" t="s">
        <v>8945</v>
      </c>
      <c r="I966" s="41">
        <v>51564379</v>
      </c>
      <c r="J966" s="41" t="s">
        <v>492</v>
      </c>
      <c r="K966" s="35" t="s">
        <v>58</v>
      </c>
      <c r="L966" s="42" t="s">
        <v>59</v>
      </c>
      <c r="M966" s="42" t="s">
        <v>38</v>
      </c>
      <c r="N966" s="35" t="s">
        <v>6053</v>
      </c>
      <c r="O966" s="41" t="s">
        <v>8226</v>
      </c>
      <c r="P966" s="35" t="s">
        <v>62</v>
      </c>
      <c r="Q966" s="41" t="s">
        <v>63</v>
      </c>
      <c r="R966" s="41"/>
      <c r="S966" s="43">
        <v>43248</v>
      </c>
      <c r="T966" s="43">
        <v>43311</v>
      </c>
      <c r="U966" s="44">
        <v>43311</v>
      </c>
      <c r="V966" s="45">
        <v>6634687</v>
      </c>
      <c r="W966" s="46" t="s">
        <v>8946</v>
      </c>
      <c r="X966" s="47" t="s">
        <v>8947</v>
      </c>
      <c r="Y966" s="47">
        <v>12220</v>
      </c>
      <c r="Z966" s="47" t="s">
        <v>8948</v>
      </c>
      <c r="AA966" s="47" t="s">
        <v>8949</v>
      </c>
      <c r="AB966" s="47">
        <v>51734258</v>
      </c>
      <c r="AC966" s="47"/>
      <c r="AD966" s="47" t="s">
        <v>46</v>
      </c>
      <c r="AE966" s="46" t="s">
        <v>8950</v>
      </c>
      <c r="AF966" s="46" t="s">
        <v>8951</v>
      </c>
      <c r="AG966" s="48"/>
      <c r="AH966" s="48">
        <v>43448</v>
      </c>
      <c r="AI966" s="49"/>
      <c r="AJ966" s="50">
        <v>43448</v>
      </c>
      <c r="AK966" s="50" t="s">
        <v>8832</v>
      </c>
      <c r="AL966" s="51">
        <v>43444</v>
      </c>
    </row>
    <row r="967" spans="1:38" x14ac:dyDescent="0.15">
      <c r="A967" s="35">
        <v>51770307</v>
      </c>
      <c r="B967" s="40" t="s">
        <v>8952</v>
      </c>
      <c r="C967" s="40" t="s">
        <v>8953</v>
      </c>
      <c r="D967" s="35" t="s">
        <v>8954</v>
      </c>
      <c r="E967" s="35" t="s">
        <v>8955</v>
      </c>
      <c r="F967" s="35"/>
      <c r="G967" s="35">
        <v>51710500</v>
      </c>
      <c r="H967" s="41" t="s">
        <v>111</v>
      </c>
      <c r="I967" s="41">
        <v>40166880</v>
      </c>
      <c r="J967" s="41" t="s">
        <v>51</v>
      </c>
      <c r="K967" s="35" t="s">
        <v>58</v>
      </c>
      <c r="L967" s="42" t="s">
        <v>5610</v>
      </c>
      <c r="M967" s="42" t="s">
        <v>38</v>
      </c>
      <c r="N967" s="35" t="s">
        <v>151</v>
      </c>
      <c r="O967" s="41" t="s">
        <v>878</v>
      </c>
      <c r="P967" s="35" t="s">
        <v>72</v>
      </c>
      <c r="Q967" s="41" t="s">
        <v>63</v>
      </c>
      <c r="R967" s="41"/>
      <c r="S967" s="43">
        <v>43423</v>
      </c>
      <c r="T967" s="43"/>
      <c r="U967" s="44"/>
      <c r="V967" s="45"/>
      <c r="W967" s="46" t="s">
        <v>8956</v>
      </c>
      <c r="X967" s="47" t="s">
        <v>8957</v>
      </c>
      <c r="Y967" s="47"/>
      <c r="Z967" s="47" t="s">
        <v>579</v>
      </c>
      <c r="AA967" s="47"/>
      <c r="AB967" s="47"/>
      <c r="AC967" s="47"/>
      <c r="AD967" s="47" t="s">
        <v>46</v>
      </c>
      <c r="AE967" s="46"/>
      <c r="AF967" s="46" t="s">
        <v>8958</v>
      </c>
      <c r="AG967" s="48"/>
      <c r="AH967" s="48">
        <v>43453</v>
      </c>
      <c r="AI967" s="49"/>
      <c r="AJ967" s="50">
        <v>43454</v>
      </c>
      <c r="AK967" s="50" t="s">
        <v>8832</v>
      </c>
      <c r="AL967" s="51">
        <v>43451</v>
      </c>
    </row>
    <row r="968" spans="1:38" x14ac:dyDescent="0.15">
      <c r="A968" s="35">
        <v>51726354</v>
      </c>
      <c r="B968" s="40" t="s">
        <v>8959</v>
      </c>
      <c r="C968" s="40" t="s">
        <v>8960</v>
      </c>
      <c r="D968" s="35" t="s">
        <v>8961</v>
      </c>
      <c r="E968" s="35" t="s">
        <v>8962</v>
      </c>
      <c r="F968" s="35" t="s">
        <v>8963</v>
      </c>
      <c r="G968" s="35">
        <v>51591990</v>
      </c>
      <c r="H968" s="41" t="s">
        <v>4328</v>
      </c>
      <c r="I968" s="41">
        <v>51564376</v>
      </c>
      <c r="J968" s="41" t="s">
        <v>2759</v>
      </c>
      <c r="K968" s="35" t="s">
        <v>58</v>
      </c>
      <c r="L968" s="42" t="s">
        <v>59</v>
      </c>
      <c r="M968" s="42" t="s">
        <v>38</v>
      </c>
      <c r="N968" s="35" t="s">
        <v>3110</v>
      </c>
      <c r="O968" s="41" t="s">
        <v>585</v>
      </c>
      <c r="P968" s="35" t="s">
        <v>62</v>
      </c>
      <c r="Q968" s="41" t="s">
        <v>63</v>
      </c>
      <c r="R968" s="41"/>
      <c r="S968" s="43">
        <v>43187</v>
      </c>
      <c r="T968" s="43">
        <v>43234</v>
      </c>
      <c r="U968" s="44">
        <v>43290</v>
      </c>
      <c r="V968" s="45">
        <v>6624021</v>
      </c>
      <c r="W968" s="46" t="s">
        <v>8964</v>
      </c>
      <c r="X968" s="47" t="s">
        <v>8965</v>
      </c>
      <c r="Y968" s="47">
        <v>48494</v>
      </c>
      <c r="Z968" s="47" t="s">
        <v>579</v>
      </c>
      <c r="AA968" s="47"/>
      <c r="AB968" s="47">
        <v>51726354</v>
      </c>
      <c r="AC968" s="47"/>
      <c r="AD968" s="47" t="s">
        <v>4226</v>
      </c>
      <c r="AE968" s="46" t="s">
        <v>8966</v>
      </c>
      <c r="AF968" s="46" t="s">
        <v>8967</v>
      </c>
      <c r="AG968" s="48"/>
      <c r="AH968" s="48">
        <v>43455</v>
      </c>
      <c r="AI968" s="49"/>
      <c r="AJ968" s="50">
        <v>43455</v>
      </c>
      <c r="AK968" s="50" t="s">
        <v>8832</v>
      </c>
      <c r="AL968" s="51">
        <v>43451</v>
      </c>
    </row>
    <row r="969" spans="1:38" x14ac:dyDescent="0.15">
      <c r="A969" s="35">
        <v>51736809</v>
      </c>
      <c r="B969" s="40" t="s">
        <v>8968</v>
      </c>
      <c r="C969" s="40" t="s">
        <v>8969</v>
      </c>
      <c r="D969" s="35" t="s">
        <v>8970</v>
      </c>
      <c r="E969" s="35" t="s">
        <v>5687</v>
      </c>
      <c r="F969" s="35" t="s">
        <v>8971</v>
      </c>
      <c r="G969" s="35">
        <v>51695857</v>
      </c>
      <c r="H969" s="41" t="s">
        <v>8972</v>
      </c>
      <c r="I969" s="41">
        <v>51609648</v>
      </c>
      <c r="J969" s="41" t="s">
        <v>149</v>
      </c>
      <c r="K969" s="35" t="s">
        <v>58</v>
      </c>
      <c r="L969" s="42" t="s">
        <v>59</v>
      </c>
      <c r="M969" s="42" t="s">
        <v>38</v>
      </c>
      <c r="N969" s="35" t="s">
        <v>378</v>
      </c>
      <c r="O969" s="41" t="s">
        <v>704</v>
      </c>
      <c r="P969" s="35" t="s">
        <v>62</v>
      </c>
      <c r="Q969" s="41" t="s">
        <v>63</v>
      </c>
      <c r="R969" s="41"/>
      <c r="S969" s="43">
        <v>43264</v>
      </c>
      <c r="T969" s="43">
        <v>43304</v>
      </c>
      <c r="U969" s="44">
        <v>43318</v>
      </c>
      <c r="V969" s="45">
        <v>6634711</v>
      </c>
      <c r="W969" s="46" t="s">
        <v>8973</v>
      </c>
      <c r="X969" s="47" t="s">
        <v>8974</v>
      </c>
      <c r="Y969" s="47">
        <v>48489</v>
      </c>
      <c r="Z969" s="47" t="s">
        <v>8975</v>
      </c>
      <c r="AA969" s="47" t="s">
        <v>8976</v>
      </c>
      <c r="AB969" s="47">
        <v>51736809</v>
      </c>
      <c r="AC969" s="47" t="s">
        <v>8977</v>
      </c>
      <c r="AD969" s="47" t="s">
        <v>8732</v>
      </c>
      <c r="AE969" s="46" t="s">
        <v>8978</v>
      </c>
      <c r="AF969" s="46" t="s">
        <v>8979</v>
      </c>
      <c r="AG969" s="48"/>
      <c r="AH969" s="48">
        <v>43455</v>
      </c>
      <c r="AI969" s="49"/>
      <c r="AJ969" s="50">
        <v>43455</v>
      </c>
      <c r="AK969" s="50" t="s">
        <v>8832</v>
      </c>
      <c r="AL969" s="51">
        <v>43451</v>
      </c>
    </row>
    <row r="970" spans="1:38" x14ac:dyDescent="0.15">
      <c r="A970" s="35">
        <v>51720819</v>
      </c>
      <c r="B970" s="40" t="s">
        <v>8980</v>
      </c>
      <c r="C970" s="40" t="s">
        <v>8981</v>
      </c>
      <c r="D970" s="35" t="s">
        <v>8982</v>
      </c>
      <c r="E970" s="35" t="s">
        <v>8983</v>
      </c>
      <c r="F970" s="35"/>
      <c r="G970" s="35">
        <v>51703923</v>
      </c>
      <c r="H970" s="41" t="s">
        <v>6190</v>
      </c>
      <c r="I970" s="41">
        <v>51564379</v>
      </c>
      <c r="J970" s="41" t="s">
        <v>492</v>
      </c>
      <c r="K970" s="35" t="s">
        <v>58</v>
      </c>
      <c r="L970" s="42" t="s">
        <v>59</v>
      </c>
      <c r="M970" s="42" t="s">
        <v>38</v>
      </c>
      <c r="N970" s="35" t="s">
        <v>7430</v>
      </c>
      <c r="O970" s="41" t="s">
        <v>335</v>
      </c>
      <c r="P970" s="35" t="s">
        <v>62</v>
      </c>
      <c r="Q970" s="41" t="s">
        <v>63</v>
      </c>
      <c r="R970" s="41"/>
      <c r="S970" s="43">
        <v>43144</v>
      </c>
      <c r="T970" s="43">
        <v>43185</v>
      </c>
      <c r="U970" s="44">
        <v>43206</v>
      </c>
      <c r="V970" s="45">
        <v>6624891</v>
      </c>
      <c r="W970" s="46" t="s">
        <v>8984</v>
      </c>
      <c r="X970" s="47" t="s">
        <v>8985</v>
      </c>
      <c r="Y970" s="47">
        <v>12190</v>
      </c>
      <c r="Z970" s="47" t="s">
        <v>8986</v>
      </c>
      <c r="AA970" s="47" t="s">
        <v>8987</v>
      </c>
      <c r="AB970" s="47">
        <v>51720819</v>
      </c>
      <c r="AC970" s="47"/>
      <c r="AD970" s="47" t="s">
        <v>46</v>
      </c>
      <c r="AE970" s="46" t="s">
        <v>8988</v>
      </c>
      <c r="AF970" s="46" t="s">
        <v>8989</v>
      </c>
      <c r="AG970" s="48"/>
      <c r="AH970" s="48">
        <v>43437</v>
      </c>
      <c r="AI970" s="49"/>
      <c r="AJ970" s="50">
        <v>43438</v>
      </c>
      <c r="AK970" s="50" t="s">
        <v>8832</v>
      </c>
      <c r="AL970" s="51">
        <v>43437</v>
      </c>
    </row>
    <row r="971" spans="1:38" x14ac:dyDescent="0.15">
      <c r="A971" s="35">
        <v>51692105</v>
      </c>
      <c r="B971" s="40" t="s">
        <v>8990</v>
      </c>
      <c r="C971" s="40" t="s">
        <v>8991</v>
      </c>
      <c r="D971" s="35" t="s">
        <v>8992</v>
      </c>
      <c r="E971" s="35" t="s">
        <v>8993</v>
      </c>
      <c r="F971" s="35" t="s">
        <v>8994</v>
      </c>
      <c r="G971" s="35">
        <v>51577893</v>
      </c>
      <c r="H971" s="41" t="s">
        <v>546</v>
      </c>
      <c r="I971" s="41">
        <v>51564379</v>
      </c>
      <c r="J971" s="41" t="s">
        <v>492</v>
      </c>
      <c r="K971" s="35" t="s">
        <v>58</v>
      </c>
      <c r="L971" s="42" t="s">
        <v>59</v>
      </c>
      <c r="M971" s="42" t="s">
        <v>4043</v>
      </c>
      <c r="N971" s="35" t="s">
        <v>6053</v>
      </c>
      <c r="O971" s="41" t="s">
        <v>760</v>
      </c>
      <c r="P971" s="35" t="s">
        <v>62</v>
      </c>
      <c r="Q971" s="41" t="s">
        <v>63</v>
      </c>
      <c r="R971" s="41"/>
      <c r="S971" s="43">
        <v>42926</v>
      </c>
      <c r="T971" s="43">
        <v>42982</v>
      </c>
      <c r="U971" s="44">
        <v>43003</v>
      </c>
      <c r="V971" s="45">
        <v>6624483</v>
      </c>
      <c r="W971" s="46" t="s">
        <v>8995</v>
      </c>
      <c r="X971" s="47" t="s">
        <v>8996</v>
      </c>
      <c r="Y971" s="47">
        <v>12054</v>
      </c>
      <c r="Z971" s="47" t="s">
        <v>8997</v>
      </c>
      <c r="AA971" s="47" t="s">
        <v>8998</v>
      </c>
      <c r="AB971" s="47">
        <v>51692105</v>
      </c>
      <c r="AC971" s="47"/>
      <c r="AD971" s="47" t="s">
        <v>46</v>
      </c>
      <c r="AE971" s="46" t="s">
        <v>8999</v>
      </c>
      <c r="AF971" s="46" t="s">
        <v>9000</v>
      </c>
      <c r="AG971" s="48"/>
      <c r="AH971" s="48">
        <v>43447</v>
      </c>
      <c r="AI971" s="49"/>
      <c r="AJ971" s="50">
        <v>43448</v>
      </c>
      <c r="AK971" s="50" t="s">
        <v>8832</v>
      </c>
      <c r="AL971" s="51">
        <v>43444</v>
      </c>
    </row>
    <row r="972" spans="1:38" x14ac:dyDescent="0.15">
      <c r="A972" s="35">
        <v>51768813</v>
      </c>
      <c r="B972" s="40" t="s">
        <v>9001</v>
      </c>
      <c r="C972" s="40" t="s">
        <v>9002</v>
      </c>
      <c r="D972" s="35" t="s">
        <v>7758</v>
      </c>
      <c r="E972" s="35" t="s">
        <v>9003</v>
      </c>
      <c r="F972" s="35"/>
      <c r="G972" s="35">
        <v>51710500</v>
      </c>
      <c r="H972" s="41" t="s">
        <v>111</v>
      </c>
      <c r="I972" s="41">
        <v>40166880</v>
      </c>
      <c r="J972" s="41" t="s">
        <v>51</v>
      </c>
      <c r="K972" s="35" t="s">
        <v>58</v>
      </c>
      <c r="L972" s="42" t="s">
        <v>5610</v>
      </c>
      <c r="M972" s="42" t="s">
        <v>38</v>
      </c>
      <c r="N972" s="35" t="s">
        <v>334</v>
      </c>
      <c r="O972" s="41" t="s">
        <v>1301</v>
      </c>
      <c r="P972" s="35" t="s">
        <v>72</v>
      </c>
      <c r="Q972" s="41" t="s">
        <v>63</v>
      </c>
      <c r="R972" s="41"/>
      <c r="S972" s="43">
        <v>43416</v>
      </c>
      <c r="T972" s="43"/>
      <c r="U972" s="44"/>
      <c r="V972" s="45"/>
      <c r="W972" s="46"/>
      <c r="X972" s="47" t="s">
        <v>9004</v>
      </c>
      <c r="Y972" s="47"/>
      <c r="Z972" s="47" t="s">
        <v>579</v>
      </c>
      <c r="AA972" s="47"/>
      <c r="AB972" s="47"/>
      <c r="AC972" s="47"/>
      <c r="AD972" s="47" t="s">
        <v>46</v>
      </c>
      <c r="AE972" s="46"/>
      <c r="AF972" s="46" t="s">
        <v>9005</v>
      </c>
      <c r="AG972" s="48"/>
      <c r="AH972" s="48">
        <v>43461</v>
      </c>
      <c r="AI972" s="49"/>
      <c r="AJ972" s="50">
        <v>43462</v>
      </c>
      <c r="AK972" s="50" t="s">
        <v>8832</v>
      </c>
      <c r="AL972" s="51">
        <v>43458</v>
      </c>
    </row>
    <row r="973" spans="1:38" x14ac:dyDescent="0.15">
      <c r="A973" s="35">
        <v>51744974</v>
      </c>
      <c r="B973" s="40" t="s">
        <v>9006</v>
      </c>
      <c r="C973" s="40" t="s">
        <v>9007</v>
      </c>
      <c r="D973" s="35" t="s">
        <v>1236</v>
      </c>
      <c r="E973" s="35" t="s">
        <v>9008</v>
      </c>
      <c r="F973" s="35"/>
      <c r="G973" s="35">
        <v>51737073</v>
      </c>
      <c r="H973" s="41" t="s">
        <v>56</v>
      </c>
      <c r="I973" s="41">
        <v>51747002</v>
      </c>
      <c r="J973" s="41" t="s">
        <v>57</v>
      </c>
      <c r="K973" s="35" t="s">
        <v>58</v>
      </c>
      <c r="L973" s="42" t="s">
        <v>59</v>
      </c>
      <c r="M973" s="42" t="s">
        <v>38</v>
      </c>
      <c r="N973" s="35" t="s">
        <v>5892</v>
      </c>
      <c r="O973" s="41" t="s">
        <v>315</v>
      </c>
      <c r="P973" s="35" t="s">
        <v>72</v>
      </c>
      <c r="Q973" s="41" t="s">
        <v>63</v>
      </c>
      <c r="R973" s="41"/>
      <c r="S973" s="43">
        <v>43308</v>
      </c>
      <c r="T973" s="43">
        <v>43353</v>
      </c>
      <c r="U973" s="44"/>
      <c r="V973" s="45">
        <v>6624996</v>
      </c>
      <c r="W973" s="46" t="s">
        <v>9009</v>
      </c>
      <c r="X973" s="47" t="s">
        <v>9010</v>
      </c>
      <c r="Y973" s="47">
        <v>48592</v>
      </c>
      <c r="Z973" s="47" t="s">
        <v>9011</v>
      </c>
      <c r="AA973" s="47" t="s">
        <v>9012</v>
      </c>
      <c r="AB973" s="47">
        <v>51744974</v>
      </c>
      <c r="AC973" s="47"/>
      <c r="AD973" s="47" t="s">
        <v>46</v>
      </c>
      <c r="AE973" s="46" t="s">
        <v>9013</v>
      </c>
      <c r="AF973" s="46" t="s">
        <v>9014</v>
      </c>
      <c r="AG973" s="48"/>
      <c r="AH973" s="48">
        <v>43461</v>
      </c>
      <c r="AI973" s="49"/>
      <c r="AJ973" s="50">
        <v>43462</v>
      </c>
      <c r="AK973" s="50" t="s">
        <v>8832</v>
      </c>
      <c r="AL973" s="51">
        <v>43458</v>
      </c>
    </row>
    <row r="974" spans="1:38" x14ac:dyDescent="0.15">
      <c r="A974" s="35">
        <v>51723666</v>
      </c>
      <c r="B974" s="40" t="s">
        <v>9015</v>
      </c>
      <c r="C974" s="40" t="s">
        <v>9016</v>
      </c>
      <c r="D974" s="35" t="s">
        <v>5070</v>
      </c>
      <c r="E974" s="35" t="s">
        <v>9017</v>
      </c>
      <c r="F974" s="35" t="s">
        <v>5925</v>
      </c>
      <c r="G974" s="35">
        <v>51698640</v>
      </c>
      <c r="H974" s="41" t="s">
        <v>248</v>
      </c>
      <c r="I974" s="41">
        <v>51564376</v>
      </c>
      <c r="J974" s="41" t="s">
        <v>2759</v>
      </c>
      <c r="K974" s="35" t="s">
        <v>58</v>
      </c>
      <c r="L974" s="42" t="s">
        <v>59</v>
      </c>
      <c r="M974" s="42" t="s">
        <v>1080</v>
      </c>
      <c r="N974" s="35" t="s">
        <v>3110</v>
      </c>
      <c r="O974" s="41" t="s">
        <v>437</v>
      </c>
      <c r="P974" s="35" t="s">
        <v>62</v>
      </c>
      <c r="Q974" s="41" t="s">
        <v>63</v>
      </c>
      <c r="R974" s="41"/>
      <c r="S974" s="43">
        <v>43166</v>
      </c>
      <c r="T974" s="43">
        <v>43213</v>
      </c>
      <c r="U974" s="44">
        <v>43227</v>
      </c>
      <c r="V974" s="45">
        <v>6634546</v>
      </c>
      <c r="W974" s="46" t="s">
        <v>9018</v>
      </c>
      <c r="X974" s="47" t="s">
        <v>9019</v>
      </c>
      <c r="Y974" s="47"/>
      <c r="Z974" s="47" t="s">
        <v>579</v>
      </c>
      <c r="AA974" s="47"/>
      <c r="AB974" s="47">
        <v>15481</v>
      </c>
      <c r="AC974" s="47"/>
      <c r="AD974" s="47" t="s">
        <v>4226</v>
      </c>
      <c r="AE974" s="46" t="s">
        <v>9020</v>
      </c>
      <c r="AF974" s="46" t="s">
        <v>9021</v>
      </c>
      <c r="AG974" s="48"/>
      <c r="AH974" s="48">
        <v>43462</v>
      </c>
      <c r="AI974" s="49"/>
      <c r="AJ974" s="50">
        <v>43462</v>
      </c>
      <c r="AK974" s="50" t="s">
        <v>8832</v>
      </c>
      <c r="AL974" s="51">
        <v>43458</v>
      </c>
    </row>
    <row r="975" spans="1:38" x14ac:dyDescent="0.15">
      <c r="A975" s="35">
        <v>51720380</v>
      </c>
      <c r="B975" s="40" t="s">
        <v>9022</v>
      </c>
      <c r="C975" s="40" t="s">
        <v>9023</v>
      </c>
      <c r="D975" s="35" t="s">
        <v>9024</v>
      </c>
      <c r="E975" s="35" t="s">
        <v>4066</v>
      </c>
      <c r="F975" s="35" t="s">
        <v>9025</v>
      </c>
      <c r="G975" s="35">
        <v>51732808</v>
      </c>
      <c r="H975" s="41" t="s">
        <v>8410</v>
      </c>
      <c r="I975" s="41">
        <v>51752149</v>
      </c>
      <c r="J975" s="41" t="s">
        <v>8682</v>
      </c>
      <c r="K975" s="35" t="s">
        <v>58</v>
      </c>
      <c r="L975" s="42" t="s">
        <v>59</v>
      </c>
      <c r="M975" s="42" t="s">
        <v>38</v>
      </c>
      <c r="N975" s="35" t="s">
        <v>151</v>
      </c>
      <c r="O975" s="41" t="s">
        <v>1197</v>
      </c>
      <c r="P975" s="35" t="s">
        <v>62</v>
      </c>
      <c r="Q975" s="41" t="s">
        <v>63</v>
      </c>
      <c r="R975" s="41"/>
      <c r="S975" s="43">
        <v>43139</v>
      </c>
      <c r="T975" s="43">
        <v>43180</v>
      </c>
      <c r="U975" s="44">
        <v>43192</v>
      </c>
      <c r="V975" s="45">
        <v>6624823</v>
      </c>
      <c r="W975" s="46" t="s">
        <v>9026</v>
      </c>
      <c r="X975" s="47" t="s">
        <v>9027</v>
      </c>
      <c r="Y975" s="47">
        <v>69441</v>
      </c>
      <c r="Z975" s="47" t="s">
        <v>9028</v>
      </c>
      <c r="AA975" s="47" t="s">
        <v>9029</v>
      </c>
      <c r="AB975" s="47">
        <v>51720380</v>
      </c>
      <c r="AC975" s="47"/>
      <c r="AD975" s="47" t="s">
        <v>46</v>
      </c>
      <c r="AE975" s="46" t="s">
        <v>9030</v>
      </c>
      <c r="AF975" s="46" t="s">
        <v>9031</v>
      </c>
      <c r="AG975" s="48"/>
      <c r="AH975" s="48">
        <v>43463</v>
      </c>
      <c r="AI975" s="49"/>
      <c r="AJ975" s="50">
        <v>43464</v>
      </c>
      <c r="AK975" s="50" t="s">
        <v>8832</v>
      </c>
      <c r="AL975" s="51">
        <v>43458</v>
      </c>
    </row>
    <row r="976" spans="1:38" x14ac:dyDescent="0.15">
      <c r="A976" s="35">
        <v>51749029</v>
      </c>
      <c r="B976" s="40" t="s">
        <v>9032</v>
      </c>
      <c r="C976" s="40" t="s">
        <v>9033</v>
      </c>
      <c r="D976" s="35" t="s">
        <v>9034</v>
      </c>
      <c r="E976" s="35" t="s">
        <v>2090</v>
      </c>
      <c r="F976" s="35" t="s">
        <v>6034</v>
      </c>
      <c r="G976" s="35">
        <v>51732397</v>
      </c>
      <c r="H976" s="41" t="s">
        <v>7856</v>
      </c>
      <c r="I976" s="41">
        <v>51564376</v>
      </c>
      <c r="J976" s="41" t="s">
        <v>2759</v>
      </c>
      <c r="K976" s="35" t="s">
        <v>58</v>
      </c>
      <c r="L976" s="42" t="s">
        <v>59</v>
      </c>
      <c r="M976" s="42" t="s">
        <v>4043</v>
      </c>
      <c r="N976" s="35" t="s">
        <v>3110</v>
      </c>
      <c r="O976" s="41" t="s">
        <v>640</v>
      </c>
      <c r="P976" s="35" t="s">
        <v>62</v>
      </c>
      <c r="Q976" s="41" t="s">
        <v>63</v>
      </c>
      <c r="R976" s="41"/>
      <c r="S976" s="43">
        <v>43336</v>
      </c>
      <c r="T976" s="43">
        <v>43395</v>
      </c>
      <c r="U976" s="44">
        <v>43416</v>
      </c>
      <c r="V976" s="45">
        <v>6634279</v>
      </c>
      <c r="W976" s="46" t="s">
        <v>9035</v>
      </c>
      <c r="X976" s="47" t="s">
        <v>9036</v>
      </c>
      <c r="Y976" s="47">
        <v>48510</v>
      </c>
      <c r="Z976" s="47" t="s">
        <v>579</v>
      </c>
      <c r="AA976" s="47"/>
      <c r="AB976" s="47">
        <v>17193</v>
      </c>
      <c r="AC976" s="47"/>
      <c r="AD976" s="47" t="s">
        <v>4226</v>
      </c>
      <c r="AE976" s="46" t="s">
        <v>9037</v>
      </c>
      <c r="AF976" s="46" t="s">
        <v>9038</v>
      </c>
      <c r="AG976" s="48"/>
      <c r="AH976" s="48">
        <v>43463</v>
      </c>
      <c r="AI976" s="49"/>
      <c r="AJ976" s="50">
        <v>43464</v>
      </c>
      <c r="AK976" s="50" t="s">
        <v>8832</v>
      </c>
      <c r="AL976" s="51">
        <v>43458</v>
      </c>
    </row>
    <row r="977" spans="1:38" x14ac:dyDescent="0.15">
      <c r="A977" s="35">
        <v>51719871</v>
      </c>
      <c r="B977" s="40" t="s">
        <v>9039</v>
      </c>
      <c r="C977" s="40" t="s">
        <v>9040</v>
      </c>
      <c r="D977" s="35" t="s">
        <v>6987</v>
      </c>
      <c r="E977" s="35" t="s">
        <v>9041</v>
      </c>
      <c r="F977" s="35"/>
      <c r="G977" s="35">
        <v>51691175</v>
      </c>
      <c r="H977" s="41" t="s">
        <v>403</v>
      </c>
      <c r="I977" s="41">
        <v>51564379</v>
      </c>
      <c r="J977" s="41" t="s">
        <v>492</v>
      </c>
      <c r="K977" s="35" t="s">
        <v>58</v>
      </c>
      <c r="L977" s="42" t="s">
        <v>59</v>
      </c>
      <c r="M977" s="42" t="s">
        <v>38</v>
      </c>
      <c r="N977" s="35" t="s">
        <v>8288</v>
      </c>
      <c r="O977" s="41" t="s">
        <v>1810</v>
      </c>
      <c r="P977" s="35" t="s">
        <v>62</v>
      </c>
      <c r="Q977" s="41" t="s">
        <v>63</v>
      </c>
      <c r="R977" s="41"/>
      <c r="S977" s="43">
        <v>43136</v>
      </c>
      <c r="T977" s="43">
        <v>43171</v>
      </c>
      <c r="U977" s="44">
        <v>43192</v>
      </c>
      <c r="V977" s="45">
        <v>6624916</v>
      </c>
      <c r="W977" s="46" t="s">
        <v>9042</v>
      </c>
      <c r="X977" s="47" t="s">
        <v>9043</v>
      </c>
      <c r="Y977" s="47">
        <v>12174</v>
      </c>
      <c r="Z977" s="47" t="s">
        <v>9044</v>
      </c>
      <c r="AA977" s="47" t="s">
        <v>9045</v>
      </c>
      <c r="AB977" s="47">
        <v>51719871</v>
      </c>
      <c r="AC977" s="47"/>
      <c r="AD977" s="47" t="s">
        <v>46</v>
      </c>
      <c r="AE977" s="46" t="s">
        <v>9046</v>
      </c>
      <c r="AF977" s="46" t="s">
        <v>9047</v>
      </c>
      <c r="AG977" s="48"/>
      <c r="AH977" s="48">
        <v>43462</v>
      </c>
      <c r="AI977" s="49"/>
      <c r="AJ977" s="50">
        <v>43462</v>
      </c>
      <c r="AK977" s="50" t="s">
        <v>8832</v>
      </c>
      <c r="AL977" s="51">
        <v>43458</v>
      </c>
    </row>
    <row r="978" spans="1:38" x14ac:dyDescent="0.15">
      <c r="A978" s="35">
        <v>51769700</v>
      </c>
      <c r="B978" s="40" t="s">
        <v>9048</v>
      </c>
      <c r="C978" s="40" t="s">
        <v>9049</v>
      </c>
      <c r="D978" s="35" t="s">
        <v>9050</v>
      </c>
      <c r="E978" s="35" t="s">
        <v>9051</v>
      </c>
      <c r="F978" s="35"/>
      <c r="G978" s="35">
        <v>51710500</v>
      </c>
      <c r="H978" s="41" t="s">
        <v>111</v>
      </c>
      <c r="I978" s="41">
        <v>40166880</v>
      </c>
      <c r="J978" s="41" t="s">
        <v>51</v>
      </c>
      <c r="K978" s="35" t="s">
        <v>58</v>
      </c>
      <c r="L978" s="42" t="s">
        <v>5610</v>
      </c>
      <c r="M978" s="42" t="s">
        <v>38</v>
      </c>
      <c r="N978" s="35" t="s">
        <v>334</v>
      </c>
      <c r="O978" s="41" t="s">
        <v>1301</v>
      </c>
      <c r="P978" s="35" t="s">
        <v>72</v>
      </c>
      <c r="Q978" s="41" t="s">
        <v>63</v>
      </c>
      <c r="R978" s="41"/>
      <c r="S978" s="43">
        <v>43419</v>
      </c>
      <c r="T978" s="43"/>
      <c r="U978" s="44"/>
      <c r="V978" s="45"/>
      <c r="W978" s="46" t="s">
        <v>9052</v>
      </c>
      <c r="X978" s="47" t="s">
        <v>9053</v>
      </c>
      <c r="Y978" s="47">
        <v>69062</v>
      </c>
      <c r="Z978" s="47" t="s">
        <v>9054</v>
      </c>
      <c r="AA978" s="47" t="s">
        <v>9055</v>
      </c>
      <c r="AB978" s="47"/>
      <c r="AC978" s="47"/>
      <c r="AD978" s="47" t="s">
        <v>46</v>
      </c>
      <c r="AE978" s="46"/>
      <c r="AF978" s="46" t="s">
        <v>9056</v>
      </c>
      <c r="AG978" s="48"/>
      <c r="AH978" s="48">
        <v>43463</v>
      </c>
      <c r="AI978" s="49"/>
      <c r="AJ978" s="50">
        <v>43464</v>
      </c>
      <c r="AK978" s="50" t="s">
        <v>8832</v>
      </c>
      <c r="AL978" s="51">
        <v>43458</v>
      </c>
    </row>
    <row r="979" spans="1:38" x14ac:dyDescent="0.15">
      <c r="A979" s="35">
        <v>51692761</v>
      </c>
      <c r="B979" s="40" t="s">
        <v>9057</v>
      </c>
      <c r="C979" s="40" t="s">
        <v>9058</v>
      </c>
      <c r="D979" s="35" t="s">
        <v>9059</v>
      </c>
      <c r="E979" s="35" t="s">
        <v>9060</v>
      </c>
      <c r="F979" s="35"/>
      <c r="G979" s="35">
        <v>51564377</v>
      </c>
      <c r="H979" s="41" t="s">
        <v>2598</v>
      </c>
      <c r="I979" s="41">
        <v>51558114</v>
      </c>
      <c r="J979" s="41" t="s">
        <v>2893</v>
      </c>
      <c r="K979" s="35" t="s">
        <v>58</v>
      </c>
      <c r="L979" s="42" t="s">
        <v>59</v>
      </c>
      <c r="M979" s="42" t="s">
        <v>38</v>
      </c>
      <c r="N979" s="35" t="s">
        <v>7207</v>
      </c>
      <c r="O979" s="41" t="s">
        <v>163</v>
      </c>
      <c r="P979" s="35" t="s">
        <v>72</v>
      </c>
      <c r="Q979" s="41" t="s">
        <v>63</v>
      </c>
      <c r="R979" s="41"/>
      <c r="S979" s="43">
        <v>42930</v>
      </c>
      <c r="T979" s="43">
        <v>42968</v>
      </c>
      <c r="U979" s="44">
        <v>43010</v>
      </c>
      <c r="V979" s="45">
        <v>6624501</v>
      </c>
      <c r="W979" s="46" t="s">
        <v>9061</v>
      </c>
      <c r="X979" s="47" t="s">
        <v>9062</v>
      </c>
      <c r="Y979" s="47">
        <v>69055</v>
      </c>
      <c r="Z979" s="47" t="s">
        <v>9063</v>
      </c>
      <c r="AA979" s="47" t="s">
        <v>9064</v>
      </c>
      <c r="AB979" s="47">
        <v>51692761</v>
      </c>
      <c r="AC979" s="47"/>
      <c r="AD979" s="47" t="s">
        <v>46</v>
      </c>
      <c r="AE979" s="46" t="s">
        <v>9065</v>
      </c>
      <c r="AF979" s="46" t="s">
        <v>9066</v>
      </c>
      <c r="AG979" s="48"/>
      <c r="AH979" s="48">
        <v>43463</v>
      </c>
      <c r="AI979" s="49"/>
      <c r="AJ979" s="50">
        <v>43464</v>
      </c>
      <c r="AK979" s="50" t="s">
        <v>8832</v>
      </c>
      <c r="AL979" s="51">
        <v>43458</v>
      </c>
    </row>
    <row r="980" spans="1:38" x14ac:dyDescent="0.15">
      <c r="A980" s="35">
        <v>51561938</v>
      </c>
      <c r="B980" s="40" t="s">
        <v>7438</v>
      </c>
      <c r="C980" s="40" t="s">
        <v>9067</v>
      </c>
      <c r="D980" s="35" t="s">
        <v>6968</v>
      </c>
      <c r="E980" s="35" t="s">
        <v>9068</v>
      </c>
      <c r="F980" s="35"/>
      <c r="G980" s="35">
        <v>51712958</v>
      </c>
      <c r="H980" s="41" t="s">
        <v>7039</v>
      </c>
      <c r="I980" s="41">
        <v>51621455</v>
      </c>
      <c r="J980" s="41" t="s">
        <v>150</v>
      </c>
      <c r="K980" s="35" t="s">
        <v>70</v>
      </c>
      <c r="L980" s="42" t="s">
        <v>37</v>
      </c>
      <c r="M980" s="42" t="s">
        <v>38</v>
      </c>
      <c r="N980" s="35" t="s">
        <v>162</v>
      </c>
      <c r="O980" s="41" t="s">
        <v>163</v>
      </c>
      <c r="P980" s="35" t="s">
        <v>72</v>
      </c>
      <c r="Q980" s="41" t="s">
        <v>73</v>
      </c>
      <c r="R980" s="41"/>
      <c r="S980" s="43">
        <v>42138</v>
      </c>
      <c r="T980" s="43">
        <v>42428</v>
      </c>
      <c r="U980" s="44">
        <v>42205</v>
      </c>
      <c r="V980" s="45">
        <v>6634126</v>
      </c>
      <c r="W980" s="46" t="s">
        <v>9069</v>
      </c>
      <c r="X980" s="47" t="s">
        <v>9070</v>
      </c>
      <c r="Y980" s="47">
        <v>69326</v>
      </c>
      <c r="Z980" s="47" t="s">
        <v>9071</v>
      </c>
      <c r="AA980" s="47" t="s">
        <v>9072</v>
      </c>
      <c r="AB980" s="47">
        <v>51561938</v>
      </c>
      <c r="AC980" s="47"/>
      <c r="AD980" s="47" t="s">
        <v>4226</v>
      </c>
      <c r="AE980" s="46" t="s">
        <v>9073</v>
      </c>
      <c r="AF980" s="46" t="s">
        <v>9074</v>
      </c>
      <c r="AG980" s="48"/>
      <c r="AH980" s="48">
        <v>43464</v>
      </c>
      <c r="AI980" s="49"/>
      <c r="AJ980" s="50">
        <v>43465</v>
      </c>
      <c r="AK980" s="50" t="s">
        <v>8832</v>
      </c>
      <c r="AL980" s="51">
        <v>43465</v>
      </c>
    </row>
    <row r="981" spans="1:38" x14ac:dyDescent="0.15">
      <c r="A981" s="35">
        <v>51739121</v>
      </c>
      <c r="B981" s="40" t="s">
        <v>9075</v>
      </c>
      <c r="C981" s="40" t="s">
        <v>9076</v>
      </c>
      <c r="D981" s="35" t="s">
        <v>9077</v>
      </c>
      <c r="E981" s="35" t="s">
        <v>2090</v>
      </c>
      <c r="F981" s="35"/>
      <c r="G981" s="35">
        <v>51568888</v>
      </c>
      <c r="H981" s="41" t="s">
        <v>332</v>
      </c>
      <c r="I981" s="41">
        <v>51601287</v>
      </c>
      <c r="J981" s="41" t="s">
        <v>69</v>
      </c>
      <c r="K981" s="35" t="s">
        <v>284</v>
      </c>
      <c r="L981" s="42" t="s">
        <v>59</v>
      </c>
      <c r="M981" s="42" t="s">
        <v>38</v>
      </c>
      <c r="N981" s="35" t="s">
        <v>334</v>
      </c>
      <c r="O981" s="41" t="s">
        <v>878</v>
      </c>
      <c r="P981" s="35" t="s">
        <v>72</v>
      </c>
      <c r="Q981" s="41" t="s">
        <v>285</v>
      </c>
      <c r="R981" s="41"/>
      <c r="S981" s="43">
        <v>43277</v>
      </c>
      <c r="T981" s="43">
        <v>43311</v>
      </c>
      <c r="U981" s="44">
        <v>43325</v>
      </c>
      <c r="V981" s="45">
        <v>6634730</v>
      </c>
      <c r="W981" s="46" t="s">
        <v>9078</v>
      </c>
      <c r="X981" s="47" t="s">
        <v>9079</v>
      </c>
      <c r="Y981" s="47">
        <v>48562</v>
      </c>
      <c r="Z981" s="47" t="s">
        <v>9080</v>
      </c>
      <c r="AA981" s="47" t="s">
        <v>9081</v>
      </c>
      <c r="AB981" s="47">
        <v>51739121</v>
      </c>
      <c r="AC981" s="47" t="s">
        <v>9082</v>
      </c>
      <c r="AD981" s="47" t="s">
        <v>46</v>
      </c>
      <c r="AE981" s="46" t="s">
        <v>9083</v>
      </c>
      <c r="AF981" s="46" t="s">
        <v>9084</v>
      </c>
      <c r="AG981" s="48"/>
      <c r="AH981" s="48">
        <v>43465</v>
      </c>
      <c r="AI981" s="49"/>
      <c r="AJ981" s="50">
        <v>43466</v>
      </c>
      <c r="AK981" s="50" t="s">
        <v>9085</v>
      </c>
      <c r="AL981" s="51">
        <v>43465</v>
      </c>
    </row>
    <row r="982" spans="1:38" x14ac:dyDescent="0.15">
      <c r="A982" s="35">
        <v>51718509</v>
      </c>
      <c r="B982" s="40" t="s">
        <v>9086</v>
      </c>
      <c r="C982" s="40" t="s">
        <v>9087</v>
      </c>
      <c r="D982" s="35" t="s">
        <v>9088</v>
      </c>
      <c r="E982" s="35" t="s">
        <v>9089</v>
      </c>
      <c r="F982" s="35" t="s">
        <v>9090</v>
      </c>
      <c r="G982" s="35">
        <v>51564377</v>
      </c>
      <c r="H982" s="41" t="s">
        <v>2598</v>
      </c>
      <c r="I982" s="41">
        <v>51558114</v>
      </c>
      <c r="J982" s="41" t="s">
        <v>2893</v>
      </c>
      <c r="K982" s="35" t="s">
        <v>58</v>
      </c>
      <c r="L982" s="42" t="s">
        <v>59</v>
      </c>
      <c r="M982" s="42" t="s">
        <v>38</v>
      </c>
      <c r="N982" s="35" t="s">
        <v>5892</v>
      </c>
      <c r="O982" s="41" t="s">
        <v>704</v>
      </c>
      <c r="P982" s="35" t="s">
        <v>72</v>
      </c>
      <c r="Q982" s="41" t="s">
        <v>63</v>
      </c>
      <c r="R982" s="41"/>
      <c r="S982" s="43">
        <v>43129</v>
      </c>
      <c r="T982" s="43">
        <v>43164</v>
      </c>
      <c r="U982" s="44">
        <v>43178</v>
      </c>
      <c r="V982" s="45">
        <v>6624781</v>
      </c>
      <c r="W982" s="46" t="s">
        <v>9091</v>
      </c>
      <c r="X982" s="47" t="s">
        <v>9092</v>
      </c>
      <c r="Y982" s="47">
        <v>69290</v>
      </c>
      <c r="Z982" s="47" t="s">
        <v>9093</v>
      </c>
      <c r="AA982" s="47" t="s">
        <v>9094</v>
      </c>
      <c r="AB982" s="47">
        <v>51718509</v>
      </c>
      <c r="AC982" s="47"/>
      <c r="AD982" s="47" t="s">
        <v>46</v>
      </c>
      <c r="AE982" s="46" t="s">
        <v>9095</v>
      </c>
      <c r="AF982" s="46" t="s">
        <v>9096</v>
      </c>
      <c r="AG982" s="48"/>
      <c r="AH982" s="48">
        <v>43468</v>
      </c>
      <c r="AI982" s="49" t="s">
        <v>9097</v>
      </c>
      <c r="AJ982" s="50">
        <v>43469</v>
      </c>
      <c r="AK982" s="50" t="s">
        <v>9085</v>
      </c>
      <c r="AL982" s="51">
        <v>43465</v>
      </c>
    </row>
    <row r="983" spans="1:38" x14ac:dyDescent="0.15">
      <c r="A983" s="35">
        <v>51721816</v>
      </c>
      <c r="B983" s="40" t="s">
        <v>9098</v>
      </c>
      <c r="C983" s="40" t="s">
        <v>9099</v>
      </c>
      <c r="D983" s="35" t="s">
        <v>9100</v>
      </c>
      <c r="E983" s="35" t="s">
        <v>3049</v>
      </c>
      <c r="F983" s="35"/>
      <c r="G983" s="35">
        <v>51591941</v>
      </c>
      <c r="H983" s="41" t="s">
        <v>3516</v>
      </c>
      <c r="I983" s="41">
        <v>51712958</v>
      </c>
      <c r="J983" s="41" t="s">
        <v>7039</v>
      </c>
      <c r="K983" s="35" t="s">
        <v>58</v>
      </c>
      <c r="L983" s="42" t="s">
        <v>59</v>
      </c>
      <c r="M983" s="42" t="s">
        <v>38</v>
      </c>
      <c r="N983" s="35" t="s">
        <v>60</v>
      </c>
      <c r="O983" s="41" t="s">
        <v>585</v>
      </c>
      <c r="P983" s="35" t="s">
        <v>72</v>
      </c>
      <c r="Q983" s="41" t="s">
        <v>63</v>
      </c>
      <c r="R983" s="41"/>
      <c r="S983" s="43">
        <v>43153</v>
      </c>
      <c r="T983" s="43">
        <v>43206</v>
      </c>
      <c r="U983" s="44">
        <v>43220</v>
      </c>
      <c r="V983" s="45">
        <v>6624954</v>
      </c>
      <c r="W983" s="46" t="s">
        <v>9101</v>
      </c>
      <c r="X983" s="47" t="s">
        <v>9102</v>
      </c>
      <c r="Y983" s="47">
        <v>69802</v>
      </c>
      <c r="Z983" s="47" t="s">
        <v>9103</v>
      </c>
      <c r="AA983" s="47" t="s">
        <v>9104</v>
      </c>
      <c r="AB983" s="47">
        <v>5919</v>
      </c>
      <c r="AC983" s="47"/>
      <c r="AD983" s="47" t="s">
        <v>4226</v>
      </c>
      <c r="AE983" s="46" t="s">
        <v>9105</v>
      </c>
      <c r="AF983" s="46" t="s">
        <v>9106</v>
      </c>
      <c r="AG983" s="48"/>
      <c r="AH983" s="48">
        <v>43468</v>
      </c>
      <c r="AI983" s="49"/>
      <c r="AJ983" s="50">
        <v>43469</v>
      </c>
      <c r="AK983" s="50" t="s">
        <v>9085</v>
      </c>
      <c r="AL983" s="51">
        <v>43465</v>
      </c>
    </row>
    <row r="984" spans="1:38" x14ac:dyDescent="0.15">
      <c r="A984" s="35">
        <v>51737709</v>
      </c>
      <c r="B984" s="40" t="s">
        <v>9107</v>
      </c>
      <c r="C984" s="40" t="s">
        <v>9108</v>
      </c>
      <c r="D984" s="35" t="s">
        <v>9109</v>
      </c>
      <c r="E984" s="35" t="s">
        <v>9110</v>
      </c>
      <c r="F984" s="35" t="s">
        <v>5898</v>
      </c>
      <c r="G984" s="35">
        <v>51547597</v>
      </c>
      <c r="H984" s="41" t="s">
        <v>341</v>
      </c>
      <c r="I984" s="41">
        <v>51609648</v>
      </c>
      <c r="J984" s="41" t="s">
        <v>149</v>
      </c>
      <c r="K984" s="35" t="s">
        <v>284</v>
      </c>
      <c r="L984" s="42" t="s">
        <v>59</v>
      </c>
      <c r="M984" s="42" t="s">
        <v>38</v>
      </c>
      <c r="N984" s="35" t="s">
        <v>378</v>
      </c>
      <c r="O984" s="41" t="s">
        <v>704</v>
      </c>
      <c r="P984" s="35" t="s">
        <v>62</v>
      </c>
      <c r="Q984" s="41" t="s">
        <v>285</v>
      </c>
      <c r="R984" s="41"/>
      <c r="S984" s="43">
        <v>43265</v>
      </c>
      <c r="T984" s="43">
        <v>43304</v>
      </c>
      <c r="U984" s="44">
        <v>43318</v>
      </c>
      <c r="V984" s="45">
        <v>6634718</v>
      </c>
      <c r="W984" s="46" t="s">
        <v>9111</v>
      </c>
      <c r="X984" s="47" t="s">
        <v>9112</v>
      </c>
      <c r="Y984" s="47">
        <v>69266</v>
      </c>
      <c r="Z984" s="47" t="s">
        <v>9113</v>
      </c>
      <c r="AA984" s="47" t="s">
        <v>9114</v>
      </c>
      <c r="AB984" s="47">
        <v>15290</v>
      </c>
      <c r="AC984" s="47" t="s">
        <v>9115</v>
      </c>
      <c r="AD984" s="47" t="s">
        <v>8732</v>
      </c>
      <c r="AE984" s="46" t="s">
        <v>9116</v>
      </c>
      <c r="AF984" s="46" t="s">
        <v>9117</v>
      </c>
      <c r="AG984" s="48"/>
      <c r="AH984" s="48">
        <v>43463</v>
      </c>
      <c r="AI984" s="49"/>
      <c r="AJ984" s="50">
        <v>43464</v>
      </c>
      <c r="AK984" s="50" t="s">
        <v>8832</v>
      </c>
      <c r="AL984" s="51">
        <v>43458</v>
      </c>
    </row>
    <row r="985" spans="1:38" x14ac:dyDescent="0.15">
      <c r="A985" s="35">
        <v>51771660</v>
      </c>
      <c r="B985" s="40" t="s">
        <v>9118</v>
      </c>
      <c r="C985" s="40" t="s">
        <v>9119</v>
      </c>
      <c r="D985" s="35" t="s">
        <v>9120</v>
      </c>
      <c r="E985" s="35" t="s">
        <v>9121</v>
      </c>
      <c r="F985" s="35"/>
      <c r="G985" s="35">
        <v>51710500</v>
      </c>
      <c r="H985" s="41" t="s">
        <v>111</v>
      </c>
      <c r="I985" s="41">
        <v>40166880</v>
      </c>
      <c r="J985" s="41" t="s">
        <v>51</v>
      </c>
      <c r="K985" s="35" t="s">
        <v>58</v>
      </c>
      <c r="L985" s="42" t="s">
        <v>5610</v>
      </c>
      <c r="M985" s="42" t="s">
        <v>38</v>
      </c>
      <c r="N985" s="35" t="s">
        <v>496</v>
      </c>
      <c r="O985" s="41" t="s">
        <v>2262</v>
      </c>
      <c r="P985" s="35" t="s">
        <v>62</v>
      </c>
      <c r="Q985" s="41" t="s">
        <v>63</v>
      </c>
      <c r="R985" s="41"/>
      <c r="S985" s="43">
        <v>43431</v>
      </c>
      <c r="T985" s="43"/>
      <c r="U985" s="44"/>
      <c r="V985" s="45"/>
      <c r="W985" s="46" t="s">
        <v>9122</v>
      </c>
      <c r="X985" s="47" t="s">
        <v>9123</v>
      </c>
      <c r="Y985" s="47">
        <v>48440</v>
      </c>
      <c r="Z985" s="47" t="s">
        <v>9124</v>
      </c>
      <c r="AA985" s="47" t="s">
        <v>9125</v>
      </c>
      <c r="AB985" s="47"/>
      <c r="AC985" s="47"/>
      <c r="AD985" s="47" t="s">
        <v>46</v>
      </c>
      <c r="AE985" s="46" t="s">
        <v>9126</v>
      </c>
      <c r="AF985" s="46" t="s">
        <v>9127</v>
      </c>
      <c r="AG985" s="48"/>
      <c r="AH985" s="48">
        <v>43473</v>
      </c>
      <c r="AI985" s="49"/>
      <c r="AJ985" s="50">
        <v>43474</v>
      </c>
      <c r="AK985" s="50" t="s">
        <v>9085</v>
      </c>
      <c r="AL985" s="51">
        <v>43472</v>
      </c>
    </row>
    <row r="986" spans="1:38" x14ac:dyDescent="0.15">
      <c r="A986" s="35">
        <v>51748532</v>
      </c>
      <c r="B986" s="40" t="s">
        <v>9128</v>
      </c>
      <c r="C986" s="40" t="s">
        <v>9129</v>
      </c>
      <c r="D986" s="35" t="s">
        <v>9130</v>
      </c>
      <c r="E986" s="35" t="s">
        <v>9131</v>
      </c>
      <c r="F986" s="35"/>
      <c r="G986" s="35">
        <v>51703923</v>
      </c>
      <c r="H986" s="41" t="s">
        <v>6190</v>
      </c>
      <c r="I986" s="41">
        <v>51564379</v>
      </c>
      <c r="J986" s="41" t="s">
        <v>492</v>
      </c>
      <c r="K986" s="35" t="s">
        <v>58</v>
      </c>
      <c r="L986" s="42" t="s">
        <v>59</v>
      </c>
      <c r="M986" s="42" t="s">
        <v>38</v>
      </c>
      <c r="N986" s="35" t="s">
        <v>9132</v>
      </c>
      <c r="O986" s="41" t="s">
        <v>8846</v>
      </c>
      <c r="P986" s="35" t="s">
        <v>62</v>
      </c>
      <c r="Q986" s="41" t="s">
        <v>63</v>
      </c>
      <c r="R986" s="41"/>
      <c r="S986" s="43">
        <v>43328</v>
      </c>
      <c r="T986" s="43">
        <v>43402</v>
      </c>
      <c r="U986" s="44"/>
      <c r="V986" s="45">
        <v>6634292</v>
      </c>
      <c r="W986" s="46" t="s">
        <v>9133</v>
      </c>
      <c r="X986" s="47" t="s">
        <v>9134</v>
      </c>
      <c r="Y986" s="47">
        <v>69358</v>
      </c>
      <c r="Z986" s="47" t="s">
        <v>9135</v>
      </c>
      <c r="AA986" s="47" t="s">
        <v>9136</v>
      </c>
      <c r="AB986" s="47">
        <v>51748532</v>
      </c>
      <c r="AC986" s="47" t="s">
        <v>9137</v>
      </c>
      <c r="AD986" s="47" t="s">
        <v>46</v>
      </c>
      <c r="AE986" s="46" t="s">
        <v>9138</v>
      </c>
      <c r="AF986" s="46" t="s">
        <v>9139</v>
      </c>
      <c r="AG986" s="48"/>
      <c r="AH986" s="48">
        <v>43474</v>
      </c>
      <c r="AI986" s="49"/>
      <c r="AJ986" s="50">
        <v>43475</v>
      </c>
      <c r="AK986" s="50" t="s">
        <v>9085</v>
      </c>
      <c r="AL986" s="51">
        <v>43472</v>
      </c>
    </row>
    <row r="987" spans="1:38" x14ac:dyDescent="0.15">
      <c r="A987" s="35">
        <v>51742020</v>
      </c>
      <c r="B987" s="40" t="s">
        <v>9140</v>
      </c>
      <c r="C987" s="40" t="s">
        <v>9141</v>
      </c>
      <c r="D987" s="35" t="s">
        <v>9142</v>
      </c>
      <c r="E987" s="35" t="s">
        <v>9143</v>
      </c>
      <c r="F987" s="35" t="s">
        <v>9144</v>
      </c>
      <c r="G987" s="35">
        <v>51743367</v>
      </c>
      <c r="H987" s="41" t="s">
        <v>505</v>
      </c>
      <c r="I987" s="41">
        <v>51564379</v>
      </c>
      <c r="J987" s="41" t="s">
        <v>492</v>
      </c>
      <c r="K987" s="35" t="s">
        <v>58</v>
      </c>
      <c r="L987" s="42" t="s">
        <v>59</v>
      </c>
      <c r="M987" s="42" t="s">
        <v>6638</v>
      </c>
      <c r="N987" s="35" t="s">
        <v>496</v>
      </c>
      <c r="O987" s="41" t="s">
        <v>1975</v>
      </c>
      <c r="P987" s="35" t="s">
        <v>62</v>
      </c>
      <c r="Q987" s="41" t="s">
        <v>63</v>
      </c>
      <c r="R987" s="41"/>
      <c r="S987" s="43">
        <v>43290</v>
      </c>
      <c r="T987" s="43">
        <v>43318</v>
      </c>
      <c r="U987" s="44"/>
      <c r="V987" s="45">
        <v>6634758</v>
      </c>
      <c r="W987" s="46" t="s">
        <v>9145</v>
      </c>
      <c r="X987" s="47" t="s">
        <v>9146</v>
      </c>
      <c r="Y987" s="47">
        <v>48578</v>
      </c>
      <c r="Z987" s="47" t="s">
        <v>9147</v>
      </c>
      <c r="AA987" s="47" t="s">
        <v>9148</v>
      </c>
      <c r="AB987" s="47">
        <v>51742020</v>
      </c>
      <c r="AC987" s="47"/>
      <c r="AD987" s="47" t="s">
        <v>46</v>
      </c>
      <c r="AE987" s="46" t="s">
        <v>9149</v>
      </c>
      <c r="AF987" s="46" t="s">
        <v>9150</v>
      </c>
      <c r="AG987" s="48"/>
      <c r="AH987" s="48">
        <v>43469</v>
      </c>
      <c r="AI987" s="49"/>
      <c r="AJ987" s="50">
        <v>43469</v>
      </c>
      <c r="AK987" s="50" t="s">
        <v>9085</v>
      </c>
      <c r="AL987" s="51">
        <v>43465</v>
      </c>
    </row>
    <row r="988" spans="1:38" x14ac:dyDescent="0.15">
      <c r="A988" s="35">
        <v>51566788</v>
      </c>
      <c r="B988" s="40" t="s">
        <v>9151</v>
      </c>
      <c r="C988" s="40" t="s">
        <v>9152</v>
      </c>
      <c r="D988" s="35" t="s">
        <v>9153</v>
      </c>
      <c r="E988" s="35" t="s">
        <v>9154</v>
      </c>
      <c r="F988" s="35"/>
      <c r="G988" s="35">
        <v>51543731</v>
      </c>
      <c r="H988" s="41" t="s">
        <v>5692</v>
      </c>
      <c r="I988" s="41">
        <v>51601287</v>
      </c>
      <c r="J988" s="41" t="s">
        <v>69</v>
      </c>
      <c r="K988" s="35" t="s">
        <v>284</v>
      </c>
      <c r="L988" s="42" t="s">
        <v>59</v>
      </c>
      <c r="M988" s="42" t="s">
        <v>38</v>
      </c>
      <c r="N988" s="35" t="s">
        <v>334</v>
      </c>
      <c r="O988" s="41" t="s">
        <v>394</v>
      </c>
      <c r="P988" s="35" t="s">
        <v>72</v>
      </c>
      <c r="Q988" s="41" t="s">
        <v>285</v>
      </c>
      <c r="R988" s="41"/>
      <c r="S988" s="43">
        <v>42173</v>
      </c>
      <c r="T988" s="43">
        <v>42219</v>
      </c>
      <c r="U988" s="44">
        <v>42219</v>
      </c>
      <c r="V988" s="45">
        <v>6634235</v>
      </c>
      <c r="W988" s="46" t="s">
        <v>9155</v>
      </c>
      <c r="X988" s="47" t="s">
        <v>9156</v>
      </c>
      <c r="Y988" s="47">
        <v>69039</v>
      </c>
      <c r="Z988" s="47" t="s">
        <v>9157</v>
      </c>
      <c r="AA988" s="47" t="s">
        <v>9158</v>
      </c>
      <c r="AB988" s="47">
        <v>51566788</v>
      </c>
      <c r="AC988" s="47"/>
      <c r="AD988" s="47" t="s">
        <v>46</v>
      </c>
      <c r="AE988" s="46" t="s">
        <v>9159</v>
      </c>
      <c r="AF988" s="46" t="s">
        <v>9160</v>
      </c>
      <c r="AG988" s="48"/>
      <c r="AH988" s="48">
        <v>43474</v>
      </c>
      <c r="AI988" s="49"/>
      <c r="AJ988" s="50">
        <v>43475</v>
      </c>
      <c r="AK988" s="50" t="s">
        <v>9085</v>
      </c>
      <c r="AL988" s="51">
        <v>43472</v>
      </c>
    </row>
    <row r="989" spans="1:38" x14ac:dyDescent="0.15">
      <c r="A989" s="35">
        <v>51736810</v>
      </c>
      <c r="B989" s="40" t="s">
        <v>9161</v>
      </c>
      <c r="C989" s="40" t="s">
        <v>9162</v>
      </c>
      <c r="D989" s="35" t="s">
        <v>9163</v>
      </c>
      <c r="E989" s="35" t="s">
        <v>9164</v>
      </c>
      <c r="F989" s="35" t="s">
        <v>9165</v>
      </c>
      <c r="G989" s="35">
        <v>51577893</v>
      </c>
      <c r="H989" s="41" t="s">
        <v>546</v>
      </c>
      <c r="I989" s="41">
        <v>51564379</v>
      </c>
      <c r="J989" s="41" t="s">
        <v>492</v>
      </c>
      <c r="K989" s="35" t="s">
        <v>58</v>
      </c>
      <c r="L989" s="42" t="s">
        <v>59</v>
      </c>
      <c r="M989" s="42" t="s">
        <v>38</v>
      </c>
      <c r="N989" s="35" t="s">
        <v>496</v>
      </c>
      <c r="O989" s="41" t="s">
        <v>1016</v>
      </c>
      <c r="P989" s="35" t="s">
        <v>62</v>
      </c>
      <c r="Q989" s="41" t="s">
        <v>63</v>
      </c>
      <c r="R989" s="41"/>
      <c r="S989" s="43">
        <v>43264</v>
      </c>
      <c r="T989" s="43">
        <v>43444</v>
      </c>
      <c r="U989" s="44">
        <v>43465</v>
      </c>
      <c r="V989" s="45">
        <v>6634707</v>
      </c>
      <c r="W989" s="46" t="s">
        <v>9166</v>
      </c>
      <c r="X989" s="47" t="s">
        <v>9167</v>
      </c>
      <c r="Y989" s="47">
        <v>48498</v>
      </c>
      <c r="Z989" s="47" t="s">
        <v>9168</v>
      </c>
      <c r="AA989" s="47" t="s">
        <v>9169</v>
      </c>
      <c r="AB989" s="47">
        <v>15297</v>
      </c>
      <c r="AC989" s="47" t="s">
        <v>9170</v>
      </c>
      <c r="AD989" s="47" t="s">
        <v>46</v>
      </c>
      <c r="AE989" s="46" t="s">
        <v>9171</v>
      </c>
      <c r="AF989" s="46" t="s">
        <v>7828</v>
      </c>
      <c r="AG989" s="48"/>
      <c r="AH989" s="48">
        <v>43468</v>
      </c>
      <c r="AI989" s="49"/>
      <c r="AJ989" s="50">
        <v>43469</v>
      </c>
      <c r="AK989" s="50" t="s">
        <v>9085</v>
      </c>
      <c r="AL989" s="51">
        <v>43465</v>
      </c>
    </row>
    <row r="990" spans="1:38" x14ac:dyDescent="0.15">
      <c r="A990" s="35">
        <v>51599000</v>
      </c>
      <c r="B990" s="40" t="s">
        <v>9172</v>
      </c>
      <c r="C990" s="40" t="s">
        <v>9173</v>
      </c>
      <c r="D990" s="35" t="s">
        <v>4562</v>
      </c>
      <c r="E990" s="35" t="s">
        <v>9174</v>
      </c>
      <c r="F990" s="35"/>
      <c r="G990" s="35">
        <v>51557317</v>
      </c>
      <c r="H990" s="41" t="s">
        <v>9175</v>
      </c>
      <c r="I990" s="41">
        <v>51752149</v>
      </c>
      <c r="J990" s="41" t="s">
        <v>8682</v>
      </c>
      <c r="K990" s="35" t="s">
        <v>58</v>
      </c>
      <c r="L990" s="42" t="s">
        <v>59</v>
      </c>
      <c r="M990" s="42" t="s">
        <v>38</v>
      </c>
      <c r="N990" s="35" t="s">
        <v>151</v>
      </c>
      <c r="O990" s="41" t="s">
        <v>361</v>
      </c>
      <c r="P990" s="35" t="s">
        <v>62</v>
      </c>
      <c r="Q990" s="41" t="s">
        <v>63</v>
      </c>
      <c r="R990" s="41"/>
      <c r="S990" s="43">
        <v>42432</v>
      </c>
      <c r="T990" s="43">
        <v>42485</v>
      </c>
      <c r="U990" s="44">
        <v>42506</v>
      </c>
      <c r="V990" s="45">
        <v>6624158</v>
      </c>
      <c r="W990" s="46" t="s">
        <v>9176</v>
      </c>
      <c r="X990" s="47" t="s">
        <v>9177</v>
      </c>
      <c r="Y990" s="47">
        <v>69155</v>
      </c>
      <c r="Z990" s="47" t="s">
        <v>9178</v>
      </c>
      <c r="AA990" s="47" t="s">
        <v>9179</v>
      </c>
      <c r="AB990" s="47">
        <v>51599000</v>
      </c>
      <c r="AC990" s="47"/>
      <c r="AD990" s="47" t="s">
        <v>46</v>
      </c>
      <c r="AE990" s="46" t="s">
        <v>9180</v>
      </c>
      <c r="AF990" s="46" t="s">
        <v>9181</v>
      </c>
      <c r="AG990" s="48"/>
      <c r="AH990" s="48">
        <v>43475</v>
      </c>
      <c r="AI990" s="49"/>
      <c r="AJ990" s="50">
        <v>43476</v>
      </c>
      <c r="AK990" s="50" t="s">
        <v>9085</v>
      </c>
      <c r="AL990" s="51">
        <v>43472</v>
      </c>
    </row>
    <row r="991" spans="1:38" x14ac:dyDescent="0.15">
      <c r="A991" s="35">
        <v>51691820</v>
      </c>
      <c r="B991" s="40" t="s">
        <v>9182</v>
      </c>
      <c r="C991" s="40" t="s">
        <v>9183</v>
      </c>
      <c r="D991" s="35" t="s">
        <v>9184</v>
      </c>
      <c r="E991" s="35" t="s">
        <v>9185</v>
      </c>
      <c r="F991" s="35"/>
      <c r="G991" s="35">
        <v>51582031</v>
      </c>
      <c r="H991" s="41" t="s">
        <v>8126</v>
      </c>
      <c r="I991" s="41">
        <v>51564379</v>
      </c>
      <c r="J991" s="41" t="s">
        <v>492</v>
      </c>
      <c r="K991" s="35" t="s">
        <v>58</v>
      </c>
      <c r="L991" s="42" t="s">
        <v>59</v>
      </c>
      <c r="M991" s="42" t="s">
        <v>38</v>
      </c>
      <c r="N991" s="35" t="s">
        <v>7430</v>
      </c>
      <c r="O991" s="41" t="s">
        <v>1197</v>
      </c>
      <c r="P991" s="35" t="s">
        <v>62</v>
      </c>
      <c r="Q991" s="41" t="s">
        <v>63</v>
      </c>
      <c r="R991" s="41"/>
      <c r="S991" s="43">
        <v>42923</v>
      </c>
      <c r="T991" s="43">
        <v>42961</v>
      </c>
      <c r="U991" s="44">
        <v>42982</v>
      </c>
      <c r="V991" s="45">
        <v>6624473</v>
      </c>
      <c r="W991" s="46" t="s">
        <v>9186</v>
      </c>
      <c r="X991" s="47" t="s">
        <v>9187</v>
      </c>
      <c r="Y991" s="47">
        <v>12053</v>
      </c>
      <c r="Z991" s="47" t="s">
        <v>9188</v>
      </c>
      <c r="AA991" s="47" t="s">
        <v>9189</v>
      </c>
      <c r="AB991" s="47">
        <v>51691820</v>
      </c>
      <c r="AC991" s="47"/>
      <c r="AD991" s="47" t="s">
        <v>46</v>
      </c>
      <c r="AE991" s="46" t="s">
        <v>9190</v>
      </c>
      <c r="AF991" s="46" t="s">
        <v>9191</v>
      </c>
      <c r="AG991" s="48"/>
      <c r="AH991" s="48">
        <v>43475</v>
      </c>
      <c r="AI991" s="49"/>
      <c r="AJ991" s="50">
        <v>43476</v>
      </c>
      <c r="AK991" s="50" t="s">
        <v>9085</v>
      </c>
      <c r="AL991" s="51">
        <v>43472</v>
      </c>
    </row>
    <row r="992" spans="1:38" x14ac:dyDescent="0.15">
      <c r="A992" s="35">
        <v>51692763</v>
      </c>
      <c r="B992" s="40" t="s">
        <v>9192</v>
      </c>
      <c r="C992" s="40" t="s">
        <v>9193</v>
      </c>
      <c r="D992" s="35" t="s">
        <v>9194</v>
      </c>
      <c r="E992" s="35" t="s">
        <v>9195</v>
      </c>
      <c r="F992" s="35"/>
      <c r="G992" s="35">
        <v>51580863</v>
      </c>
      <c r="H992" s="41" t="s">
        <v>7792</v>
      </c>
      <c r="I992" s="41">
        <v>51558114</v>
      </c>
      <c r="J992" s="41" t="s">
        <v>2893</v>
      </c>
      <c r="K992" s="35" t="s">
        <v>58</v>
      </c>
      <c r="L992" s="42" t="s">
        <v>59</v>
      </c>
      <c r="M992" s="42" t="s">
        <v>38</v>
      </c>
      <c r="N992" s="35" t="s">
        <v>7207</v>
      </c>
      <c r="O992" s="41" t="s">
        <v>93</v>
      </c>
      <c r="P992" s="35" t="s">
        <v>72</v>
      </c>
      <c r="Q992" s="41" t="s">
        <v>63</v>
      </c>
      <c r="R992" s="41"/>
      <c r="S992" s="43">
        <v>42930</v>
      </c>
      <c r="T992" s="43">
        <v>42968</v>
      </c>
      <c r="U992" s="44">
        <v>42982</v>
      </c>
      <c r="V992" s="45">
        <v>6624497</v>
      </c>
      <c r="W992" s="46" t="s">
        <v>9196</v>
      </c>
      <c r="X992" s="47" t="s">
        <v>9197</v>
      </c>
      <c r="Y992" s="47">
        <v>69183</v>
      </c>
      <c r="Z992" s="47" t="s">
        <v>9198</v>
      </c>
      <c r="AA992" s="47" t="s">
        <v>9199</v>
      </c>
      <c r="AB992" s="47">
        <v>51692763</v>
      </c>
      <c r="AC992" s="47"/>
      <c r="AD992" s="47" t="s">
        <v>46</v>
      </c>
      <c r="AE992" s="46" t="s">
        <v>9200</v>
      </c>
      <c r="AF992" s="46" t="s">
        <v>9201</v>
      </c>
      <c r="AG992" s="48"/>
      <c r="AH992" s="48">
        <v>43477</v>
      </c>
      <c r="AI992" s="49"/>
      <c r="AJ992" s="50">
        <v>43478</v>
      </c>
      <c r="AK992" s="50" t="s">
        <v>9085</v>
      </c>
      <c r="AL992" s="51">
        <v>43472</v>
      </c>
    </row>
    <row r="993" spans="1:38" x14ac:dyDescent="0.15">
      <c r="A993" s="35">
        <v>51740283</v>
      </c>
      <c r="B993" s="40" t="s">
        <v>9202</v>
      </c>
      <c r="C993" s="40" t="s">
        <v>9203</v>
      </c>
      <c r="D993" s="35" t="s">
        <v>9204</v>
      </c>
      <c r="E993" s="35" t="s">
        <v>9205</v>
      </c>
      <c r="F993" s="35"/>
      <c r="G993" s="35">
        <v>51591988</v>
      </c>
      <c r="H993" s="41" t="s">
        <v>3383</v>
      </c>
      <c r="I993" s="41">
        <v>51752149</v>
      </c>
      <c r="J993" s="41" t="s">
        <v>8682</v>
      </c>
      <c r="K993" s="35" t="s">
        <v>58</v>
      </c>
      <c r="L993" s="42" t="s">
        <v>59</v>
      </c>
      <c r="M993" s="42" t="s">
        <v>9206</v>
      </c>
      <c r="N993" s="35" t="s">
        <v>151</v>
      </c>
      <c r="O993" s="41" t="s">
        <v>760</v>
      </c>
      <c r="P993" s="35" t="s">
        <v>62</v>
      </c>
      <c r="Q993" s="41" t="s">
        <v>63</v>
      </c>
      <c r="R993" s="41"/>
      <c r="S993" s="43">
        <v>43283</v>
      </c>
      <c r="T993" s="43">
        <v>43339</v>
      </c>
      <c r="U993" s="44">
        <v>43367</v>
      </c>
      <c r="V993" s="45">
        <v>6634733</v>
      </c>
      <c r="W993" s="46" t="s">
        <v>9207</v>
      </c>
      <c r="X993" s="47" t="s">
        <v>9208</v>
      </c>
      <c r="Y993" s="47">
        <v>69025</v>
      </c>
      <c r="Z993" s="47" t="s">
        <v>9209</v>
      </c>
      <c r="AA993" s="47" t="s">
        <v>9210</v>
      </c>
      <c r="AB993" s="47">
        <v>51740283</v>
      </c>
      <c r="AC993" s="47"/>
      <c r="AD993" s="47" t="s">
        <v>46</v>
      </c>
      <c r="AE993" s="46" t="s">
        <v>9211</v>
      </c>
      <c r="AF993" s="46" t="s">
        <v>9212</v>
      </c>
      <c r="AG993" s="48"/>
      <c r="AH993" s="48">
        <v>43477</v>
      </c>
      <c r="AI993" s="49"/>
      <c r="AJ993" s="50">
        <v>43478</v>
      </c>
      <c r="AK993" s="50" t="s">
        <v>9085</v>
      </c>
      <c r="AL993" s="51">
        <v>43472</v>
      </c>
    </row>
    <row r="994" spans="1:38" x14ac:dyDescent="0.15">
      <c r="A994" s="35">
        <v>51767232</v>
      </c>
      <c r="B994" s="40" t="s">
        <v>9213</v>
      </c>
      <c r="C994" s="40" t="s">
        <v>9214</v>
      </c>
      <c r="D994" s="35" t="s">
        <v>9215</v>
      </c>
      <c r="E994" s="35" t="s">
        <v>9216</v>
      </c>
      <c r="F994" s="35"/>
      <c r="G994" s="35">
        <v>51710500</v>
      </c>
      <c r="H994" s="41" t="s">
        <v>111</v>
      </c>
      <c r="I994" s="41">
        <v>40166880</v>
      </c>
      <c r="J994" s="41" t="s">
        <v>51</v>
      </c>
      <c r="K994" s="35" t="s">
        <v>58</v>
      </c>
      <c r="L994" s="42" t="s">
        <v>5610</v>
      </c>
      <c r="M994" s="42" t="s">
        <v>38</v>
      </c>
      <c r="N994" s="35" t="s">
        <v>334</v>
      </c>
      <c r="O994" s="41" t="s">
        <v>1301</v>
      </c>
      <c r="P994" s="35" t="s">
        <v>72</v>
      </c>
      <c r="Q994" s="41" t="s">
        <v>63</v>
      </c>
      <c r="R994" s="41"/>
      <c r="S994" s="43">
        <v>43404</v>
      </c>
      <c r="T994" s="43"/>
      <c r="U994" s="44"/>
      <c r="V994" s="45"/>
      <c r="W994" s="46" t="s">
        <v>9217</v>
      </c>
      <c r="X994" s="47" t="s">
        <v>9218</v>
      </c>
      <c r="Y994" s="47">
        <v>48436</v>
      </c>
      <c r="Z994" s="47" t="s">
        <v>9219</v>
      </c>
      <c r="AA994" s="47" t="s">
        <v>9220</v>
      </c>
      <c r="AB994" s="47"/>
      <c r="AC994" s="47"/>
      <c r="AD994" s="47" t="s">
        <v>46</v>
      </c>
      <c r="AE994" s="46" t="s">
        <v>9221</v>
      </c>
      <c r="AF994" s="46" t="s">
        <v>9222</v>
      </c>
      <c r="AG994" s="48"/>
      <c r="AH994" s="48">
        <v>43477</v>
      </c>
      <c r="AI994" s="49"/>
      <c r="AJ994" s="50">
        <v>43478</v>
      </c>
      <c r="AK994" s="50" t="s">
        <v>9085</v>
      </c>
      <c r="AL994" s="51">
        <v>43472</v>
      </c>
    </row>
    <row r="995" spans="1:38" x14ac:dyDescent="0.15">
      <c r="A995" s="35">
        <v>51748535</v>
      </c>
      <c r="B995" s="40" t="s">
        <v>9223</v>
      </c>
      <c r="C995" s="40" t="s">
        <v>9224</v>
      </c>
      <c r="D995" s="35" t="s">
        <v>9225</v>
      </c>
      <c r="E995" s="35" t="s">
        <v>9226</v>
      </c>
      <c r="F995" s="35"/>
      <c r="G995" s="35">
        <v>51715969</v>
      </c>
      <c r="H995" s="41" t="s">
        <v>8945</v>
      </c>
      <c r="I995" s="41">
        <v>51564379</v>
      </c>
      <c r="J995" s="41" t="s">
        <v>492</v>
      </c>
      <c r="K995" s="35" t="s">
        <v>58</v>
      </c>
      <c r="L995" s="42" t="s">
        <v>59</v>
      </c>
      <c r="M995" s="42" t="s">
        <v>38</v>
      </c>
      <c r="N995" s="35" t="s">
        <v>9132</v>
      </c>
      <c r="O995" s="41" t="s">
        <v>8846</v>
      </c>
      <c r="P995" s="35" t="s">
        <v>62</v>
      </c>
      <c r="Q995" s="41" t="s">
        <v>63</v>
      </c>
      <c r="R995" s="41"/>
      <c r="S995" s="43">
        <v>43328</v>
      </c>
      <c r="T995" s="43">
        <v>43395</v>
      </c>
      <c r="U995" s="44">
        <v>43416</v>
      </c>
      <c r="V995" s="45">
        <v>6634296</v>
      </c>
      <c r="W995" s="46" t="s">
        <v>9227</v>
      </c>
      <c r="X995" s="47" t="s">
        <v>9228</v>
      </c>
      <c r="Y995" s="47">
        <v>48448</v>
      </c>
      <c r="Z995" s="47" t="s">
        <v>9229</v>
      </c>
      <c r="AA995" s="47" t="s">
        <v>9230</v>
      </c>
      <c r="AB995" s="47">
        <v>51748535</v>
      </c>
      <c r="AC995" s="47" t="s">
        <v>9224</v>
      </c>
      <c r="AD995" s="47" t="s">
        <v>46</v>
      </c>
      <c r="AE995" s="46" t="s">
        <v>9231</v>
      </c>
      <c r="AF995" s="46" t="s">
        <v>9232</v>
      </c>
      <c r="AG995" s="48"/>
      <c r="AH995" s="48">
        <v>43480</v>
      </c>
      <c r="AI995" s="49"/>
      <c r="AJ995" s="50">
        <v>43481</v>
      </c>
      <c r="AK995" s="50" t="s">
        <v>9085</v>
      </c>
      <c r="AL995" s="51">
        <v>43479</v>
      </c>
    </row>
    <row r="996" spans="1:38" x14ac:dyDescent="0.15">
      <c r="A996" s="35">
        <v>51611759</v>
      </c>
      <c r="B996" s="40" t="s">
        <v>9233</v>
      </c>
      <c r="C996" s="40" t="s">
        <v>9234</v>
      </c>
      <c r="D996" s="35" t="s">
        <v>9235</v>
      </c>
      <c r="E996" s="35" t="s">
        <v>9236</v>
      </c>
      <c r="F996" s="35"/>
      <c r="G996" s="35">
        <v>51732808</v>
      </c>
      <c r="H996" s="41" t="s">
        <v>8410</v>
      </c>
      <c r="I996" s="41">
        <v>51752149</v>
      </c>
      <c r="J996" s="41" t="s">
        <v>8682</v>
      </c>
      <c r="K996" s="35" t="s">
        <v>284</v>
      </c>
      <c r="L996" s="42" t="s">
        <v>59</v>
      </c>
      <c r="M996" s="42" t="s">
        <v>38</v>
      </c>
      <c r="N996" s="35" t="s">
        <v>151</v>
      </c>
      <c r="O996" s="41" t="s">
        <v>437</v>
      </c>
      <c r="P996" s="35" t="s">
        <v>62</v>
      </c>
      <c r="Q996" s="41" t="s">
        <v>285</v>
      </c>
      <c r="R996" s="41"/>
      <c r="S996" s="43">
        <v>42508</v>
      </c>
      <c r="T996" s="43">
        <v>42562</v>
      </c>
      <c r="U996" s="44">
        <v>42583</v>
      </c>
      <c r="V996" s="45">
        <v>6624295</v>
      </c>
      <c r="W996" s="46" t="s">
        <v>9237</v>
      </c>
      <c r="X996" s="47" t="s">
        <v>9238</v>
      </c>
      <c r="Y996" s="47">
        <v>69104</v>
      </c>
      <c r="Z996" s="47" t="s">
        <v>9239</v>
      </c>
      <c r="AA996" s="47" t="s">
        <v>9240</v>
      </c>
      <c r="AB996" s="47">
        <v>51611759</v>
      </c>
      <c r="AC996" s="47"/>
      <c r="AD996" s="47" t="s">
        <v>46</v>
      </c>
      <c r="AE996" s="46" t="s">
        <v>9241</v>
      </c>
      <c r="AF996" s="46" t="s">
        <v>9242</v>
      </c>
      <c r="AG996" s="48"/>
      <c r="AH996" s="48">
        <v>43481</v>
      </c>
      <c r="AI996" s="49"/>
      <c r="AJ996" s="50">
        <v>43482</v>
      </c>
      <c r="AK996" s="50" t="s">
        <v>9085</v>
      </c>
      <c r="AL996" s="51">
        <v>43479</v>
      </c>
    </row>
    <row r="997" spans="1:38" x14ac:dyDescent="0.15">
      <c r="A997" s="35">
        <v>51701180</v>
      </c>
      <c r="B997" s="40" t="s">
        <v>9243</v>
      </c>
      <c r="C997" s="40" t="s">
        <v>9244</v>
      </c>
      <c r="D997" s="35" t="s">
        <v>9245</v>
      </c>
      <c r="E997" s="35" t="s">
        <v>9246</v>
      </c>
      <c r="F997" s="35" t="s">
        <v>302</v>
      </c>
      <c r="G997" s="35">
        <v>51591940</v>
      </c>
      <c r="H997" s="41" t="s">
        <v>171</v>
      </c>
      <c r="I997" s="41">
        <v>51609648</v>
      </c>
      <c r="J997" s="41" t="s">
        <v>149</v>
      </c>
      <c r="K997" s="35" t="s">
        <v>58</v>
      </c>
      <c r="L997" s="42" t="s">
        <v>59</v>
      </c>
      <c r="M997" s="42" t="s">
        <v>38</v>
      </c>
      <c r="N997" s="35" t="s">
        <v>378</v>
      </c>
      <c r="O997" s="41" t="s">
        <v>71</v>
      </c>
      <c r="P997" s="35" t="s">
        <v>62</v>
      </c>
      <c r="Q997" s="41" t="s">
        <v>63</v>
      </c>
      <c r="R997" s="41"/>
      <c r="S997" s="43">
        <v>42982</v>
      </c>
      <c r="T997" s="43">
        <v>43087</v>
      </c>
      <c r="U997" s="44">
        <v>43101</v>
      </c>
      <c r="V997" s="45">
        <v>6624686</v>
      </c>
      <c r="W997" s="46" t="s">
        <v>9247</v>
      </c>
      <c r="X997" s="47" t="s">
        <v>9248</v>
      </c>
      <c r="Y997" s="47">
        <v>69227</v>
      </c>
      <c r="Z997" s="47" t="s">
        <v>9249</v>
      </c>
      <c r="AA997" s="47" t="s">
        <v>9250</v>
      </c>
      <c r="AB997" s="47">
        <v>51701180</v>
      </c>
      <c r="AC997" s="47" t="s">
        <v>9251</v>
      </c>
      <c r="AD997" s="47" t="s">
        <v>8732</v>
      </c>
      <c r="AE997" s="46" t="s">
        <v>9252</v>
      </c>
      <c r="AF997" s="46" t="s">
        <v>9253</v>
      </c>
      <c r="AG997" s="48"/>
      <c r="AH997" s="48">
        <v>43480</v>
      </c>
      <c r="AI997" s="49"/>
      <c r="AJ997" s="50">
        <v>43481</v>
      </c>
      <c r="AK997" s="50" t="s">
        <v>9085</v>
      </c>
      <c r="AL997" s="51">
        <v>43479</v>
      </c>
    </row>
    <row r="998" spans="1:38" x14ac:dyDescent="0.15">
      <c r="A998" s="35">
        <v>51709107</v>
      </c>
      <c r="B998" s="40" t="s">
        <v>9254</v>
      </c>
      <c r="C998" s="40" t="s">
        <v>9255</v>
      </c>
      <c r="D998" s="35" t="s">
        <v>9256</v>
      </c>
      <c r="E998" s="35" t="s">
        <v>9257</v>
      </c>
      <c r="F998" s="35" t="s">
        <v>9258</v>
      </c>
      <c r="G998" s="35">
        <v>51591988</v>
      </c>
      <c r="H998" s="41" t="s">
        <v>3383</v>
      </c>
      <c r="I998" s="41">
        <v>51752149</v>
      </c>
      <c r="J998" s="41" t="s">
        <v>8682</v>
      </c>
      <c r="K998" s="35" t="s">
        <v>58</v>
      </c>
      <c r="L998" s="42" t="s">
        <v>59</v>
      </c>
      <c r="M998" s="42" t="s">
        <v>38</v>
      </c>
      <c r="N998" s="35" t="s">
        <v>151</v>
      </c>
      <c r="O998" s="41" t="s">
        <v>326</v>
      </c>
      <c r="P998" s="35" t="s">
        <v>62</v>
      </c>
      <c r="Q998" s="41" t="s">
        <v>63</v>
      </c>
      <c r="R998" s="41"/>
      <c r="S998" s="43">
        <v>43045</v>
      </c>
      <c r="T998" s="43">
        <v>43115</v>
      </c>
      <c r="U998" s="44">
        <v>43129</v>
      </c>
      <c r="V998" s="45">
        <v>6624726</v>
      </c>
      <c r="W998" s="46" t="s">
        <v>9259</v>
      </c>
      <c r="X998" s="47" t="s">
        <v>9260</v>
      </c>
      <c r="Y998" s="47">
        <v>69272</v>
      </c>
      <c r="Z998" s="47" t="s">
        <v>9261</v>
      </c>
      <c r="AA998" s="47" t="s">
        <v>9262</v>
      </c>
      <c r="AB998" s="47">
        <v>51709107</v>
      </c>
      <c r="AC998" s="47"/>
      <c r="AD998" s="47" t="s">
        <v>46</v>
      </c>
      <c r="AE998" s="46" t="s">
        <v>9263</v>
      </c>
      <c r="AF998" s="46" t="s">
        <v>9264</v>
      </c>
      <c r="AG998" s="48"/>
      <c r="AH998" s="48">
        <v>43480</v>
      </c>
      <c r="AI998" s="49"/>
      <c r="AJ998" s="50">
        <v>43481</v>
      </c>
      <c r="AK998" s="50" t="s">
        <v>9085</v>
      </c>
      <c r="AL998" s="51">
        <v>43479</v>
      </c>
    </row>
    <row r="999" spans="1:38" x14ac:dyDescent="0.15">
      <c r="A999" s="35">
        <v>51721231</v>
      </c>
      <c r="B999" s="40" t="s">
        <v>9265</v>
      </c>
      <c r="C999" s="40" t="s">
        <v>9266</v>
      </c>
      <c r="D999" s="35" t="s">
        <v>9267</v>
      </c>
      <c r="E999" s="35" t="s">
        <v>9268</v>
      </c>
      <c r="F999" s="35"/>
      <c r="G999" s="35">
        <v>51615284</v>
      </c>
      <c r="H999" s="41" t="s">
        <v>8524</v>
      </c>
      <c r="I999" s="41">
        <v>51703923</v>
      </c>
      <c r="J999" s="41" t="s">
        <v>6190</v>
      </c>
      <c r="K999" s="35" t="s">
        <v>58</v>
      </c>
      <c r="L999" s="42" t="s">
        <v>59</v>
      </c>
      <c r="M999" s="42" t="s">
        <v>9269</v>
      </c>
      <c r="N999" s="35" t="s">
        <v>496</v>
      </c>
      <c r="O999" s="41" t="s">
        <v>335</v>
      </c>
      <c r="P999" s="35" t="s">
        <v>62</v>
      </c>
      <c r="Q999" s="41" t="s">
        <v>63</v>
      </c>
      <c r="R999" s="41"/>
      <c r="S999" s="43">
        <v>43146</v>
      </c>
      <c r="T999" s="43">
        <v>43192</v>
      </c>
      <c r="U999" s="44">
        <v>43206</v>
      </c>
      <c r="V999" s="45">
        <v>6624895</v>
      </c>
      <c r="W999" s="46" t="s">
        <v>9270</v>
      </c>
      <c r="X999" s="47" t="s">
        <v>9271</v>
      </c>
      <c r="Y999" s="47">
        <v>12194</v>
      </c>
      <c r="Z999" s="47" t="s">
        <v>9272</v>
      </c>
      <c r="AA999" s="47" t="s">
        <v>9273</v>
      </c>
      <c r="AB999" s="47">
        <v>51721231</v>
      </c>
      <c r="AC999" s="47"/>
      <c r="AD999" s="47" t="s">
        <v>46</v>
      </c>
      <c r="AE999" s="46" t="s">
        <v>9274</v>
      </c>
      <c r="AF999" s="46" t="s">
        <v>9275</v>
      </c>
      <c r="AG999" s="48"/>
      <c r="AH999" s="48">
        <v>43475</v>
      </c>
      <c r="AI999" s="49"/>
      <c r="AJ999" s="50">
        <v>43476</v>
      </c>
      <c r="AK999" s="50" t="s">
        <v>9085</v>
      </c>
      <c r="AL999" s="51">
        <v>43472</v>
      </c>
    </row>
    <row r="1000" spans="1:38" x14ac:dyDescent="0.15">
      <c r="A1000" s="35">
        <v>51643113</v>
      </c>
      <c r="B1000" s="40" t="s">
        <v>9276</v>
      </c>
      <c r="C1000" s="40" t="s">
        <v>9277</v>
      </c>
      <c r="D1000" s="35" t="s">
        <v>1173</v>
      </c>
      <c r="E1000" s="35" t="s">
        <v>9278</v>
      </c>
      <c r="F1000" s="35" t="s">
        <v>9279</v>
      </c>
      <c r="G1000" s="35">
        <v>51543731</v>
      </c>
      <c r="H1000" s="41" t="s">
        <v>5692</v>
      </c>
      <c r="I1000" s="41">
        <v>51601287</v>
      </c>
      <c r="J1000" s="41" t="s">
        <v>69</v>
      </c>
      <c r="K1000" s="35" t="s">
        <v>58</v>
      </c>
      <c r="L1000" s="42" t="s">
        <v>59</v>
      </c>
      <c r="M1000" s="42" t="s">
        <v>1080</v>
      </c>
      <c r="N1000" s="35" t="s">
        <v>334</v>
      </c>
      <c r="O1000" s="41" t="s">
        <v>315</v>
      </c>
      <c r="P1000" s="35" t="s">
        <v>72</v>
      </c>
      <c r="Q1000" s="41" t="s">
        <v>63</v>
      </c>
      <c r="R1000" s="41"/>
      <c r="S1000" s="43">
        <v>42698</v>
      </c>
      <c r="T1000" s="43">
        <v>42385</v>
      </c>
      <c r="U1000" s="44">
        <v>42385</v>
      </c>
      <c r="V1000" s="45">
        <v>6634159</v>
      </c>
      <c r="W1000" s="46" t="s">
        <v>9280</v>
      </c>
      <c r="X1000" s="47" t="s">
        <v>9281</v>
      </c>
      <c r="Y1000" s="47">
        <v>69244</v>
      </c>
      <c r="Z1000" s="47" t="s">
        <v>9282</v>
      </c>
      <c r="AA1000" s="47" t="s">
        <v>9283</v>
      </c>
      <c r="AB1000" s="47">
        <v>51643113</v>
      </c>
      <c r="AC1000" s="47"/>
      <c r="AD1000" s="47" t="s">
        <v>46</v>
      </c>
      <c r="AE1000" s="46" t="s">
        <v>9284</v>
      </c>
      <c r="AF1000" s="46" t="s">
        <v>9285</v>
      </c>
      <c r="AG1000" s="48"/>
      <c r="AH1000" s="48">
        <v>43481</v>
      </c>
      <c r="AI1000" s="49"/>
      <c r="AJ1000" s="50">
        <v>43482</v>
      </c>
      <c r="AK1000" s="50" t="s">
        <v>9085</v>
      </c>
      <c r="AL1000" s="51">
        <v>43479</v>
      </c>
    </row>
    <row r="1001" spans="1:38" x14ac:dyDescent="0.15">
      <c r="A1001" s="35">
        <v>51727098</v>
      </c>
      <c r="B1001" s="40" t="s">
        <v>9286</v>
      </c>
      <c r="C1001" s="40" t="s">
        <v>9287</v>
      </c>
      <c r="D1001" s="35" t="s">
        <v>9288</v>
      </c>
      <c r="E1001" s="35" t="s">
        <v>9289</v>
      </c>
      <c r="F1001" s="35" t="s">
        <v>9290</v>
      </c>
      <c r="G1001" s="35">
        <v>51568888</v>
      </c>
      <c r="H1001" s="41" t="s">
        <v>332</v>
      </c>
      <c r="I1001" s="41">
        <v>51601287</v>
      </c>
      <c r="J1001" s="41" t="s">
        <v>69</v>
      </c>
      <c r="K1001" s="35" t="s">
        <v>58</v>
      </c>
      <c r="L1001" s="42" t="s">
        <v>59</v>
      </c>
      <c r="M1001" s="42" t="s">
        <v>38</v>
      </c>
      <c r="N1001" s="35" t="s">
        <v>334</v>
      </c>
      <c r="O1001" s="41" t="s">
        <v>326</v>
      </c>
      <c r="P1001" s="35" t="s">
        <v>72</v>
      </c>
      <c r="Q1001" s="41" t="s">
        <v>63</v>
      </c>
      <c r="R1001" s="41"/>
      <c r="S1001" s="43">
        <v>43174</v>
      </c>
      <c r="T1001" s="43">
        <v>43213</v>
      </c>
      <c r="U1001" s="44">
        <v>43234</v>
      </c>
      <c r="V1001" s="45">
        <v>6624069</v>
      </c>
      <c r="W1001" s="46" t="s">
        <v>9291</v>
      </c>
      <c r="X1001" s="47" t="s">
        <v>9292</v>
      </c>
      <c r="Y1001" s="47">
        <v>48459</v>
      </c>
      <c r="Z1001" s="47" t="s">
        <v>9293</v>
      </c>
      <c r="AA1001" s="47" t="s">
        <v>9294</v>
      </c>
      <c r="AB1001" s="47">
        <v>51727098</v>
      </c>
      <c r="AC1001" s="47"/>
      <c r="AD1001" s="47" t="s">
        <v>46</v>
      </c>
      <c r="AE1001" s="46" t="s">
        <v>9295</v>
      </c>
      <c r="AF1001" s="46" t="s">
        <v>9296</v>
      </c>
      <c r="AG1001" s="48"/>
      <c r="AH1001" s="48">
        <v>43481</v>
      </c>
      <c r="AI1001" s="49"/>
      <c r="AJ1001" s="50">
        <v>43482</v>
      </c>
      <c r="AK1001" s="50" t="s">
        <v>9085</v>
      </c>
      <c r="AL1001" s="51">
        <v>43479</v>
      </c>
    </row>
    <row r="1002" spans="1:38" x14ac:dyDescent="0.15">
      <c r="A1002" s="35">
        <v>51692597</v>
      </c>
      <c r="B1002" s="40" t="s">
        <v>9297</v>
      </c>
      <c r="C1002" s="40" t="s">
        <v>9298</v>
      </c>
      <c r="D1002" s="35" t="s">
        <v>9299</v>
      </c>
      <c r="E1002" s="35" t="s">
        <v>139</v>
      </c>
      <c r="F1002" s="35"/>
      <c r="G1002" s="35">
        <v>51564129</v>
      </c>
      <c r="H1002" s="41" t="s">
        <v>7290</v>
      </c>
      <c r="I1002" s="41">
        <v>51747002</v>
      </c>
      <c r="J1002" s="41" t="s">
        <v>57</v>
      </c>
      <c r="K1002" s="35" t="s">
        <v>58</v>
      </c>
      <c r="L1002" s="42" t="s">
        <v>59</v>
      </c>
      <c r="M1002" s="42" t="s">
        <v>38</v>
      </c>
      <c r="N1002" s="35" t="s">
        <v>7207</v>
      </c>
      <c r="O1002" s="41" t="s">
        <v>93</v>
      </c>
      <c r="P1002" s="35" t="s">
        <v>72</v>
      </c>
      <c r="Q1002" s="41" t="s">
        <v>63</v>
      </c>
      <c r="R1002" s="41"/>
      <c r="S1002" s="43">
        <v>42929</v>
      </c>
      <c r="T1002" s="43">
        <v>42968</v>
      </c>
      <c r="U1002" s="44">
        <v>42982</v>
      </c>
      <c r="V1002" s="45">
        <v>6624498</v>
      </c>
      <c r="W1002" s="46" t="s">
        <v>9300</v>
      </c>
      <c r="X1002" s="47" t="s">
        <v>9301</v>
      </c>
      <c r="Y1002" s="47">
        <v>69181</v>
      </c>
      <c r="Z1002" s="47" t="s">
        <v>9302</v>
      </c>
      <c r="AA1002" s="47" t="s">
        <v>9303</v>
      </c>
      <c r="AB1002" s="47">
        <v>51692597</v>
      </c>
      <c r="AC1002" s="47"/>
      <c r="AD1002" s="47" t="s">
        <v>46</v>
      </c>
      <c r="AE1002" s="46" t="s">
        <v>9304</v>
      </c>
      <c r="AF1002" s="46" t="s">
        <v>9305</v>
      </c>
      <c r="AG1002" s="48"/>
      <c r="AH1002" s="48">
        <v>43481</v>
      </c>
      <c r="AI1002" s="49"/>
      <c r="AJ1002" s="50">
        <v>43482</v>
      </c>
      <c r="AK1002" s="50" t="s">
        <v>9085</v>
      </c>
      <c r="AL1002" s="51">
        <v>43479</v>
      </c>
    </row>
    <row r="1003" spans="1:38" x14ac:dyDescent="0.15">
      <c r="A1003" s="35">
        <v>51584122</v>
      </c>
      <c r="B1003" s="40" t="s">
        <v>9306</v>
      </c>
      <c r="C1003" s="40" t="s">
        <v>9307</v>
      </c>
      <c r="D1003" s="35" t="s">
        <v>9308</v>
      </c>
      <c r="E1003" s="35" t="s">
        <v>9309</v>
      </c>
      <c r="F1003" s="35"/>
      <c r="G1003" s="35">
        <v>51421353</v>
      </c>
      <c r="H1003" s="41" t="s">
        <v>274</v>
      </c>
      <c r="I1003" s="41">
        <v>51581034</v>
      </c>
      <c r="J1003" s="41" t="s">
        <v>30</v>
      </c>
      <c r="K1003" s="35" t="s">
        <v>275</v>
      </c>
      <c r="L1003" s="42" t="s">
        <v>37</v>
      </c>
      <c r="M1003" s="42" t="s">
        <v>38</v>
      </c>
      <c r="N1003" s="35" t="s">
        <v>9310</v>
      </c>
      <c r="O1003" s="41" t="s">
        <v>93</v>
      </c>
      <c r="P1003" s="35" t="s">
        <v>62</v>
      </c>
      <c r="Q1003" s="41" t="s">
        <v>199</v>
      </c>
      <c r="R1003" s="41"/>
      <c r="S1003" s="43">
        <v>42306</v>
      </c>
      <c r="T1003" s="43">
        <v>43017</v>
      </c>
      <c r="U1003" s="44">
        <v>43038</v>
      </c>
      <c r="V1003" s="45">
        <v>6624042</v>
      </c>
      <c r="W1003" s="46" t="s">
        <v>9311</v>
      </c>
      <c r="X1003" s="47" t="s">
        <v>9312</v>
      </c>
      <c r="Y1003" s="47">
        <v>69101</v>
      </c>
      <c r="Z1003" s="47" t="s">
        <v>9313</v>
      </c>
      <c r="AA1003" s="47" t="s">
        <v>9314</v>
      </c>
      <c r="AB1003" s="47">
        <v>51584122</v>
      </c>
      <c r="AC1003" s="47" t="s">
        <v>9315</v>
      </c>
      <c r="AD1003" s="47" t="s">
        <v>46</v>
      </c>
      <c r="AE1003" s="46" t="s">
        <v>9316</v>
      </c>
      <c r="AF1003" s="46" t="s">
        <v>9317</v>
      </c>
      <c r="AG1003" s="48"/>
      <c r="AH1003" s="48">
        <v>43479</v>
      </c>
      <c r="AI1003" s="49"/>
      <c r="AJ1003" s="50">
        <v>43480</v>
      </c>
      <c r="AK1003" s="50" t="s">
        <v>9085</v>
      </c>
      <c r="AL1003" s="51">
        <v>43479</v>
      </c>
    </row>
    <row r="1004" spans="1:38" x14ac:dyDescent="0.15">
      <c r="A1004" s="35">
        <v>51744340</v>
      </c>
      <c r="B1004" s="40" t="s">
        <v>9318</v>
      </c>
      <c r="C1004" s="40" t="s">
        <v>9319</v>
      </c>
      <c r="D1004" s="35" t="s">
        <v>9320</v>
      </c>
      <c r="E1004" s="35" t="s">
        <v>9321</v>
      </c>
      <c r="F1004" s="35"/>
      <c r="G1004" s="35">
        <v>51564377</v>
      </c>
      <c r="H1004" s="41" t="s">
        <v>2598</v>
      </c>
      <c r="I1004" s="41">
        <v>51558114</v>
      </c>
      <c r="J1004" s="41" t="s">
        <v>2893</v>
      </c>
      <c r="K1004" s="35" t="s">
        <v>58</v>
      </c>
      <c r="L1004" s="42" t="s">
        <v>59</v>
      </c>
      <c r="M1004" s="42" t="s">
        <v>38</v>
      </c>
      <c r="N1004" s="35" t="s">
        <v>5892</v>
      </c>
      <c r="O1004" s="41" t="s">
        <v>315</v>
      </c>
      <c r="P1004" s="35" t="s">
        <v>72</v>
      </c>
      <c r="Q1004" s="41" t="s">
        <v>63</v>
      </c>
      <c r="R1004" s="41"/>
      <c r="S1004" s="43">
        <v>43307</v>
      </c>
      <c r="T1004" s="43">
        <v>43353</v>
      </c>
      <c r="U1004" s="44">
        <v>43367</v>
      </c>
      <c r="V1004" s="45">
        <v>6624992</v>
      </c>
      <c r="W1004" s="46" t="s">
        <v>9322</v>
      </c>
      <c r="X1004" s="47" t="s">
        <v>9323</v>
      </c>
      <c r="Y1004" s="47">
        <v>48581</v>
      </c>
      <c r="Z1004" s="47" t="s">
        <v>9324</v>
      </c>
      <c r="AA1004" s="47" t="s">
        <v>9325</v>
      </c>
      <c r="AB1004" s="47">
        <v>51744340</v>
      </c>
      <c r="AC1004" s="47"/>
      <c r="AD1004" s="47" t="s">
        <v>46</v>
      </c>
      <c r="AE1004" s="46" t="s">
        <v>9326</v>
      </c>
      <c r="AF1004" s="46" t="s">
        <v>9327</v>
      </c>
      <c r="AG1004" s="48"/>
      <c r="AH1004" s="48">
        <v>43481</v>
      </c>
      <c r="AI1004" s="49"/>
      <c r="AJ1004" s="50">
        <v>43482</v>
      </c>
      <c r="AK1004" s="50" t="s">
        <v>9085</v>
      </c>
      <c r="AL1004" s="51">
        <v>43479</v>
      </c>
    </row>
    <row r="1005" spans="1:38" x14ac:dyDescent="0.15">
      <c r="A1005" s="35">
        <v>51694199</v>
      </c>
      <c r="B1005" s="40" t="s">
        <v>9328</v>
      </c>
      <c r="C1005" s="40" t="s">
        <v>9329</v>
      </c>
      <c r="D1005" s="35" t="s">
        <v>9330</v>
      </c>
      <c r="E1005" s="35" t="s">
        <v>9331</v>
      </c>
      <c r="F1005" s="35"/>
      <c r="G1005" s="35">
        <v>51698635</v>
      </c>
      <c r="H1005" s="41" t="s">
        <v>851</v>
      </c>
      <c r="I1005" s="41">
        <v>51609648</v>
      </c>
      <c r="J1005" s="41" t="s">
        <v>149</v>
      </c>
      <c r="K1005" s="35" t="s">
        <v>58</v>
      </c>
      <c r="L1005" s="42" t="s">
        <v>59</v>
      </c>
      <c r="M1005" s="42" t="s">
        <v>38</v>
      </c>
      <c r="N1005" s="35" t="s">
        <v>378</v>
      </c>
      <c r="O1005" s="41" t="s">
        <v>93</v>
      </c>
      <c r="P1005" s="35" t="s">
        <v>62</v>
      </c>
      <c r="Q1005" s="41" t="s">
        <v>63</v>
      </c>
      <c r="R1005" s="41"/>
      <c r="S1005" s="43">
        <v>42940</v>
      </c>
      <c r="T1005" s="43">
        <v>42990</v>
      </c>
      <c r="U1005" s="44">
        <v>43010</v>
      </c>
      <c r="V1005" s="45">
        <v>6624551</v>
      </c>
      <c r="W1005" s="46" t="s">
        <v>9332</v>
      </c>
      <c r="X1005" s="47" t="s">
        <v>9333</v>
      </c>
      <c r="Y1005" s="47">
        <v>69201</v>
      </c>
      <c r="Z1005" s="47" t="s">
        <v>9334</v>
      </c>
      <c r="AA1005" s="47" t="s">
        <v>9335</v>
      </c>
      <c r="AB1005" s="47">
        <v>51694199</v>
      </c>
      <c r="AC1005" s="47" t="s">
        <v>9336</v>
      </c>
      <c r="AD1005" s="47" t="s">
        <v>8732</v>
      </c>
      <c r="AE1005" s="46" t="s">
        <v>9337</v>
      </c>
      <c r="AF1005" s="46" t="s">
        <v>9338</v>
      </c>
      <c r="AG1005" s="48"/>
      <c r="AH1005" s="48">
        <v>43481</v>
      </c>
      <c r="AI1005" s="49"/>
      <c r="AJ1005" s="50">
        <v>43482</v>
      </c>
      <c r="AK1005" s="50" t="s">
        <v>9085</v>
      </c>
      <c r="AL1005" s="51">
        <v>43479</v>
      </c>
    </row>
    <row r="1006" spans="1:38" x14ac:dyDescent="0.15">
      <c r="A1006" s="35">
        <v>51764661</v>
      </c>
      <c r="B1006" s="40" t="s">
        <v>9339</v>
      </c>
      <c r="C1006" s="40" t="s">
        <v>9340</v>
      </c>
      <c r="D1006" s="35" t="s">
        <v>859</v>
      </c>
      <c r="E1006" s="35" t="s">
        <v>4710</v>
      </c>
      <c r="F1006" s="35"/>
      <c r="G1006" s="35">
        <v>51473239</v>
      </c>
      <c r="H1006" s="41" t="s">
        <v>2095</v>
      </c>
      <c r="I1006" s="41" t="s">
        <v>2098</v>
      </c>
      <c r="J1006" s="41" t="s">
        <v>2098</v>
      </c>
      <c r="K1006" s="35" t="s">
        <v>305</v>
      </c>
      <c r="L1006" s="42" t="s">
        <v>37</v>
      </c>
      <c r="M1006" s="42" t="s">
        <v>38</v>
      </c>
      <c r="N1006" s="35" t="s">
        <v>39</v>
      </c>
      <c r="O1006" s="41"/>
      <c r="P1006" s="35" t="s">
        <v>39</v>
      </c>
      <c r="Q1006" s="41" t="s">
        <v>63</v>
      </c>
      <c r="R1006" s="41"/>
      <c r="S1006" s="43">
        <v>43391</v>
      </c>
      <c r="T1006" s="43"/>
      <c r="U1006" s="44"/>
      <c r="V1006" s="45">
        <v>6634275</v>
      </c>
      <c r="W1006" s="46" t="s">
        <v>9341</v>
      </c>
      <c r="X1006" s="47" t="s">
        <v>9342</v>
      </c>
      <c r="Y1006" s="47">
        <v>48452</v>
      </c>
      <c r="Z1006" s="47" t="s">
        <v>9343</v>
      </c>
      <c r="AA1006" s="47" t="s">
        <v>9344</v>
      </c>
      <c r="AB1006" s="47">
        <v>16055</v>
      </c>
      <c r="AC1006" s="47"/>
      <c r="AD1006" s="47" t="s">
        <v>46</v>
      </c>
      <c r="AE1006" s="46" t="s">
        <v>9345</v>
      </c>
      <c r="AF1006" s="46" t="s">
        <v>9346</v>
      </c>
      <c r="AG1006" s="48"/>
      <c r="AH1006" s="48">
        <v>43481</v>
      </c>
      <c r="AI1006" s="49"/>
      <c r="AJ1006" s="50">
        <v>43482</v>
      </c>
      <c r="AK1006" s="50" t="s">
        <v>9085</v>
      </c>
      <c r="AL1006" s="51">
        <v>43479</v>
      </c>
    </row>
    <row r="1007" spans="1:38" x14ac:dyDescent="0.15">
      <c r="A1007" s="35">
        <v>51741223</v>
      </c>
      <c r="B1007" s="40" t="s">
        <v>9347</v>
      </c>
      <c r="C1007" s="40" t="s">
        <v>9348</v>
      </c>
      <c r="D1007" s="35" t="s">
        <v>9349</v>
      </c>
      <c r="E1007" s="35" t="s">
        <v>9350</v>
      </c>
      <c r="F1007" s="35"/>
      <c r="G1007" s="35">
        <v>51557317</v>
      </c>
      <c r="H1007" s="41" t="s">
        <v>9175</v>
      </c>
      <c r="I1007" s="41">
        <v>51752149</v>
      </c>
      <c r="J1007" s="41" t="s">
        <v>8682</v>
      </c>
      <c r="K1007" s="35" t="s">
        <v>58</v>
      </c>
      <c r="L1007" s="42" t="s">
        <v>59</v>
      </c>
      <c r="M1007" s="42" t="s">
        <v>38</v>
      </c>
      <c r="N1007" s="35" t="s">
        <v>151</v>
      </c>
      <c r="O1007" s="41" t="s">
        <v>760</v>
      </c>
      <c r="P1007" s="35" t="s">
        <v>62</v>
      </c>
      <c r="Q1007" s="41" t="s">
        <v>63</v>
      </c>
      <c r="R1007" s="41"/>
      <c r="S1007" s="43">
        <v>43285</v>
      </c>
      <c r="T1007" s="43">
        <v>43318</v>
      </c>
      <c r="U1007" s="44">
        <v>43346</v>
      </c>
      <c r="V1007" s="45">
        <v>6634736</v>
      </c>
      <c r="W1007" s="46" t="s">
        <v>9351</v>
      </c>
      <c r="X1007" s="47" t="s">
        <v>9352</v>
      </c>
      <c r="Y1007" s="47">
        <v>69054</v>
      </c>
      <c r="Z1007" s="47" t="s">
        <v>9353</v>
      </c>
      <c r="AA1007" s="47" t="s">
        <v>9354</v>
      </c>
      <c r="AB1007" s="47">
        <v>15344</v>
      </c>
      <c r="AC1007" s="47"/>
      <c r="AD1007" s="47" t="s">
        <v>46</v>
      </c>
      <c r="AE1007" s="46" t="s">
        <v>9355</v>
      </c>
      <c r="AF1007" s="46" t="s">
        <v>9356</v>
      </c>
      <c r="AG1007" s="48"/>
      <c r="AH1007" s="48">
        <v>43455</v>
      </c>
      <c r="AI1007" s="49"/>
      <c r="AJ1007" s="50">
        <v>43455</v>
      </c>
      <c r="AK1007" s="50" t="s">
        <v>8832</v>
      </c>
      <c r="AL1007" s="51">
        <v>43451</v>
      </c>
    </row>
    <row r="1008" spans="1:38" x14ac:dyDescent="0.15">
      <c r="A1008" s="35">
        <v>51748528</v>
      </c>
      <c r="B1008" s="40" t="s">
        <v>9357</v>
      </c>
      <c r="C1008" s="40" t="s">
        <v>9358</v>
      </c>
      <c r="D1008" s="35" t="s">
        <v>9359</v>
      </c>
      <c r="E1008" s="35" t="s">
        <v>9360</v>
      </c>
      <c r="F1008" s="35"/>
      <c r="G1008" s="35">
        <v>51715969</v>
      </c>
      <c r="H1008" s="41" t="s">
        <v>8945</v>
      </c>
      <c r="I1008" s="41">
        <v>51564379</v>
      </c>
      <c r="J1008" s="41" t="s">
        <v>492</v>
      </c>
      <c r="K1008" s="35" t="s">
        <v>284</v>
      </c>
      <c r="L1008" s="42" t="s">
        <v>59</v>
      </c>
      <c r="M1008" s="42" t="s">
        <v>38</v>
      </c>
      <c r="N1008" s="35" t="s">
        <v>9132</v>
      </c>
      <c r="O1008" s="41" t="s">
        <v>8846</v>
      </c>
      <c r="P1008" s="35" t="s">
        <v>62</v>
      </c>
      <c r="Q1008" s="41" t="s">
        <v>285</v>
      </c>
      <c r="R1008" s="41"/>
      <c r="S1008" s="43">
        <v>43328</v>
      </c>
      <c r="T1008" s="43">
        <v>43395</v>
      </c>
      <c r="U1008" s="44">
        <v>43416</v>
      </c>
      <c r="V1008" s="45">
        <v>6634297</v>
      </c>
      <c r="W1008" s="46" t="s">
        <v>9361</v>
      </c>
      <c r="X1008" s="47" t="s">
        <v>9362</v>
      </c>
      <c r="Y1008" s="47">
        <v>48461</v>
      </c>
      <c r="Z1008" s="47" t="s">
        <v>9363</v>
      </c>
      <c r="AA1008" s="47" t="s">
        <v>9364</v>
      </c>
      <c r="AB1008" s="47">
        <v>51748528</v>
      </c>
      <c r="AC1008" s="47" t="s">
        <v>9358</v>
      </c>
      <c r="AD1008" s="47" t="s">
        <v>46</v>
      </c>
      <c r="AE1008" s="46" t="s">
        <v>9365</v>
      </c>
      <c r="AF1008" s="46" t="s">
        <v>9366</v>
      </c>
      <c r="AG1008" s="48"/>
      <c r="AH1008" s="48">
        <v>43482</v>
      </c>
      <c r="AI1008" s="49"/>
      <c r="AJ1008" s="50">
        <v>43483</v>
      </c>
      <c r="AK1008" s="50" t="s">
        <v>9085</v>
      </c>
      <c r="AL1008" s="51">
        <v>43479</v>
      </c>
    </row>
    <row r="1009" spans="1:38" x14ac:dyDescent="0.15">
      <c r="A1009" s="35">
        <v>51609649</v>
      </c>
      <c r="B1009" s="40" t="s">
        <v>9367</v>
      </c>
      <c r="C1009" s="40" t="s">
        <v>9368</v>
      </c>
      <c r="D1009" s="35" t="s">
        <v>5650</v>
      </c>
      <c r="E1009" s="35" t="s">
        <v>9369</v>
      </c>
      <c r="F1009" s="35"/>
      <c r="G1009" s="35">
        <v>51577893</v>
      </c>
      <c r="H1009" s="41" t="s">
        <v>546</v>
      </c>
      <c r="I1009" s="41">
        <v>51564379</v>
      </c>
      <c r="J1009" s="41" t="s">
        <v>492</v>
      </c>
      <c r="K1009" s="35" t="s">
        <v>58</v>
      </c>
      <c r="L1009" s="42" t="s">
        <v>59</v>
      </c>
      <c r="M1009" s="42" t="s">
        <v>38</v>
      </c>
      <c r="N1009" s="35" t="s">
        <v>6053</v>
      </c>
      <c r="O1009" s="41" t="s">
        <v>344</v>
      </c>
      <c r="P1009" s="35" t="s">
        <v>62</v>
      </c>
      <c r="Q1009" s="41" t="s">
        <v>63</v>
      </c>
      <c r="R1009" s="41"/>
      <c r="S1009" s="43">
        <v>42489</v>
      </c>
      <c r="T1009" s="43">
        <v>42655</v>
      </c>
      <c r="U1009" s="44">
        <v>42676</v>
      </c>
      <c r="V1009" s="45">
        <v>6624252</v>
      </c>
      <c r="W1009" s="46" t="s">
        <v>9370</v>
      </c>
      <c r="X1009" s="47" t="s">
        <v>9371</v>
      </c>
      <c r="Y1009" s="47">
        <v>12048</v>
      </c>
      <c r="Z1009" s="47" t="s">
        <v>9372</v>
      </c>
      <c r="AA1009" s="47" t="s">
        <v>9373</v>
      </c>
      <c r="AB1009" s="47">
        <v>51609649</v>
      </c>
      <c r="AC1009" s="47"/>
      <c r="AD1009" s="47" t="s">
        <v>46</v>
      </c>
      <c r="AE1009" s="46" t="s">
        <v>9374</v>
      </c>
      <c r="AF1009" s="46" t="s">
        <v>9375</v>
      </c>
      <c r="AG1009" s="48"/>
      <c r="AH1009" s="48">
        <v>43483</v>
      </c>
      <c r="AI1009" s="49"/>
      <c r="AJ1009" s="50">
        <v>43483</v>
      </c>
      <c r="AK1009" s="50" t="s">
        <v>9085</v>
      </c>
      <c r="AL1009" s="51">
        <v>43479</v>
      </c>
    </row>
    <row r="1010" spans="1:38" x14ac:dyDescent="0.15">
      <c r="A1010" s="35">
        <v>51709104</v>
      </c>
      <c r="B1010" s="40" t="s">
        <v>9376</v>
      </c>
      <c r="C1010" s="40" t="s">
        <v>9377</v>
      </c>
      <c r="D1010" s="35" t="s">
        <v>9378</v>
      </c>
      <c r="E1010" s="35" t="s">
        <v>9379</v>
      </c>
      <c r="F1010" s="35" t="s">
        <v>9380</v>
      </c>
      <c r="G1010" s="35">
        <v>51568888</v>
      </c>
      <c r="H1010" s="41" t="s">
        <v>332</v>
      </c>
      <c r="I1010" s="41">
        <v>51601287</v>
      </c>
      <c r="J1010" s="41" t="s">
        <v>69</v>
      </c>
      <c r="K1010" s="35" t="s">
        <v>58</v>
      </c>
      <c r="L1010" s="42" t="s">
        <v>59</v>
      </c>
      <c r="M1010" s="42" t="s">
        <v>38</v>
      </c>
      <c r="N1010" s="35" t="s">
        <v>334</v>
      </c>
      <c r="O1010" s="41" t="s">
        <v>71</v>
      </c>
      <c r="P1010" s="35" t="s">
        <v>72</v>
      </c>
      <c r="Q1010" s="41" t="s">
        <v>63</v>
      </c>
      <c r="R1010" s="41"/>
      <c r="S1010" s="43">
        <v>43045</v>
      </c>
      <c r="T1010" s="43">
        <v>43103</v>
      </c>
      <c r="U1010" s="44">
        <v>43110</v>
      </c>
      <c r="V1010" s="45">
        <v>6624735</v>
      </c>
      <c r="W1010" s="46" t="s">
        <v>9381</v>
      </c>
      <c r="X1010" s="47" t="s">
        <v>9382</v>
      </c>
      <c r="Y1010" s="47">
        <v>69161</v>
      </c>
      <c r="Z1010" s="47" t="s">
        <v>9383</v>
      </c>
      <c r="AA1010" s="47" t="s">
        <v>9384</v>
      </c>
      <c r="AB1010" s="47">
        <v>51709104</v>
      </c>
      <c r="AC1010" s="47"/>
      <c r="AD1010" s="47" t="s">
        <v>46</v>
      </c>
      <c r="AE1010" s="46" t="s">
        <v>9385</v>
      </c>
      <c r="AF1010" s="46" t="s">
        <v>9386</v>
      </c>
      <c r="AG1010" s="48"/>
      <c r="AH1010" s="48">
        <v>43483</v>
      </c>
      <c r="AI1010" s="49"/>
      <c r="AJ1010" s="50">
        <v>43483</v>
      </c>
      <c r="AK1010" s="50" t="s">
        <v>9085</v>
      </c>
      <c r="AL1010" s="51">
        <v>43479</v>
      </c>
    </row>
    <row r="1011" spans="1:38" x14ac:dyDescent="0.15">
      <c r="A1011" s="35">
        <v>51730055</v>
      </c>
      <c r="B1011" s="40" t="s">
        <v>9387</v>
      </c>
      <c r="C1011" s="40" t="s">
        <v>9388</v>
      </c>
      <c r="D1011" s="35" t="s">
        <v>9389</v>
      </c>
      <c r="E1011" s="35" t="s">
        <v>9390</v>
      </c>
      <c r="F1011" s="35"/>
      <c r="G1011" s="35">
        <v>51695860</v>
      </c>
      <c r="H1011" s="41" t="s">
        <v>5832</v>
      </c>
      <c r="I1011" s="41">
        <v>51564379</v>
      </c>
      <c r="J1011" s="41" t="s">
        <v>492</v>
      </c>
      <c r="K1011" s="35" t="s">
        <v>58</v>
      </c>
      <c r="L1011" s="42" t="s">
        <v>59</v>
      </c>
      <c r="M1011" s="42" t="s">
        <v>38</v>
      </c>
      <c r="N1011" s="35" t="s">
        <v>8288</v>
      </c>
      <c r="O1011" s="41" t="s">
        <v>7909</v>
      </c>
      <c r="P1011" s="35" t="s">
        <v>62</v>
      </c>
      <c r="Q1011" s="41" t="s">
        <v>63</v>
      </c>
      <c r="R1011" s="41"/>
      <c r="S1011" s="43">
        <v>43216</v>
      </c>
      <c r="T1011" s="43">
        <v>43255</v>
      </c>
      <c r="U1011" s="44">
        <v>43276</v>
      </c>
      <c r="V1011" s="45">
        <v>6634659</v>
      </c>
      <c r="W1011" s="46" t="s">
        <v>9391</v>
      </c>
      <c r="X1011" s="47" t="s">
        <v>9392</v>
      </c>
      <c r="Y1011" s="47">
        <v>12026</v>
      </c>
      <c r="Z1011" s="47" t="s">
        <v>9393</v>
      </c>
      <c r="AA1011" s="47" t="s">
        <v>9394</v>
      </c>
      <c r="AB1011" s="47">
        <v>51730055</v>
      </c>
      <c r="AC1011" s="47"/>
      <c r="AD1011" s="47" t="s">
        <v>46</v>
      </c>
      <c r="AE1011" s="46" t="s">
        <v>9395</v>
      </c>
      <c r="AF1011" s="46" t="s">
        <v>9396</v>
      </c>
      <c r="AG1011" s="48"/>
      <c r="AH1011" s="48">
        <v>43482</v>
      </c>
      <c r="AI1011" s="49"/>
      <c r="AJ1011" s="50">
        <v>43483</v>
      </c>
      <c r="AK1011" s="50" t="s">
        <v>9085</v>
      </c>
      <c r="AL1011" s="51">
        <v>43479</v>
      </c>
    </row>
    <row r="1012" spans="1:38" x14ac:dyDescent="0.15">
      <c r="A1012" s="35">
        <v>51598998</v>
      </c>
      <c r="B1012" s="40" t="s">
        <v>9397</v>
      </c>
      <c r="C1012" s="40" t="s">
        <v>9398</v>
      </c>
      <c r="D1012" s="35" t="s">
        <v>9399</v>
      </c>
      <c r="E1012" s="35" t="s">
        <v>9400</v>
      </c>
      <c r="F1012" s="35"/>
      <c r="G1012" s="35">
        <v>51557313</v>
      </c>
      <c r="H1012" s="41" t="s">
        <v>5859</v>
      </c>
      <c r="I1012" s="41">
        <v>51564380</v>
      </c>
      <c r="J1012" s="41" t="s">
        <v>2673</v>
      </c>
      <c r="K1012" s="35" t="s">
        <v>58</v>
      </c>
      <c r="L1012" s="42" t="s">
        <v>59</v>
      </c>
      <c r="M1012" s="42" t="s">
        <v>38</v>
      </c>
      <c r="N1012" s="35" t="s">
        <v>5162</v>
      </c>
      <c r="O1012" s="41" t="s">
        <v>188</v>
      </c>
      <c r="P1012" s="35" t="s">
        <v>62</v>
      </c>
      <c r="Q1012" s="41" t="s">
        <v>63</v>
      </c>
      <c r="R1012" s="41"/>
      <c r="S1012" s="43">
        <v>42432</v>
      </c>
      <c r="T1012" s="43">
        <v>42485</v>
      </c>
      <c r="U1012" s="44">
        <v>42506</v>
      </c>
      <c r="V1012" s="45">
        <v>6624199</v>
      </c>
      <c r="W1012" s="46" t="s">
        <v>9401</v>
      </c>
      <c r="X1012" s="47" t="s">
        <v>9402</v>
      </c>
      <c r="Y1012" s="47">
        <v>69197</v>
      </c>
      <c r="Z1012" s="47" t="s">
        <v>9403</v>
      </c>
      <c r="AA1012" s="47" t="s">
        <v>9404</v>
      </c>
      <c r="AB1012" s="47">
        <v>51598998</v>
      </c>
      <c r="AC1012" s="47" t="s">
        <v>9405</v>
      </c>
      <c r="AD1012" s="47" t="s">
        <v>46</v>
      </c>
      <c r="AE1012" s="46" t="s">
        <v>9406</v>
      </c>
      <c r="AF1012" s="46" t="s">
        <v>9407</v>
      </c>
      <c r="AG1012" s="48"/>
      <c r="AH1012" s="48">
        <v>43483</v>
      </c>
      <c r="AI1012" s="49"/>
      <c r="AJ1012" s="50">
        <v>43483</v>
      </c>
      <c r="AK1012" s="50" t="s">
        <v>9085</v>
      </c>
      <c r="AL1012" s="51">
        <v>43479</v>
      </c>
    </row>
    <row r="1013" spans="1:38" x14ac:dyDescent="0.15">
      <c r="A1013" s="35">
        <v>51731958</v>
      </c>
      <c r="B1013" s="40" t="s">
        <v>9408</v>
      </c>
      <c r="C1013" s="40" t="s">
        <v>9409</v>
      </c>
      <c r="D1013" s="35" t="s">
        <v>9410</v>
      </c>
      <c r="E1013" s="35" t="s">
        <v>9411</v>
      </c>
      <c r="F1013" s="35" t="s">
        <v>922</v>
      </c>
      <c r="G1013" s="35">
        <v>51691175</v>
      </c>
      <c r="H1013" s="41" t="s">
        <v>403</v>
      </c>
      <c r="I1013" s="41">
        <v>51564379</v>
      </c>
      <c r="J1013" s="41" t="s">
        <v>492</v>
      </c>
      <c r="K1013" s="35" t="s">
        <v>58</v>
      </c>
      <c r="L1013" s="42" t="s">
        <v>59</v>
      </c>
      <c r="M1013" s="42" t="s">
        <v>38</v>
      </c>
      <c r="N1013" s="35" t="s">
        <v>5757</v>
      </c>
      <c r="O1013" s="41" t="s">
        <v>842</v>
      </c>
      <c r="P1013" s="35" t="s">
        <v>62</v>
      </c>
      <c r="Q1013" s="41" t="s">
        <v>63</v>
      </c>
      <c r="R1013" s="41"/>
      <c r="S1013" s="43">
        <v>43230</v>
      </c>
      <c r="T1013" s="43">
        <v>43290</v>
      </c>
      <c r="U1013" s="44">
        <v>43290</v>
      </c>
      <c r="V1013" s="45">
        <v>6634618</v>
      </c>
      <c r="W1013" s="46" t="s">
        <v>9412</v>
      </c>
      <c r="X1013" s="47" t="s">
        <v>9413</v>
      </c>
      <c r="Y1013" s="47">
        <v>12201</v>
      </c>
      <c r="Z1013" s="47" t="s">
        <v>9414</v>
      </c>
      <c r="AA1013" s="47" t="s">
        <v>9415</v>
      </c>
      <c r="AB1013" s="47">
        <v>15111</v>
      </c>
      <c r="AC1013" s="47"/>
      <c r="AD1013" s="47" t="s">
        <v>46</v>
      </c>
      <c r="AE1013" s="46" t="s">
        <v>9416</v>
      </c>
      <c r="AF1013" s="46" t="s">
        <v>7657</v>
      </c>
      <c r="AG1013" s="48"/>
      <c r="AH1013" s="48">
        <v>43483</v>
      </c>
      <c r="AI1013" s="49"/>
      <c r="AJ1013" s="50">
        <v>43483</v>
      </c>
      <c r="AK1013" s="50" t="s">
        <v>9085</v>
      </c>
      <c r="AL1013" s="51">
        <v>43479</v>
      </c>
    </row>
    <row r="1014" spans="1:38" x14ac:dyDescent="0.15">
      <c r="A1014" s="35">
        <v>51720814</v>
      </c>
      <c r="B1014" s="40" t="s">
        <v>9417</v>
      </c>
      <c r="C1014" s="40" t="s">
        <v>9418</v>
      </c>
      <c r="D1014" s="35" t="s">
        <v>9419</v>
      </c>
      <c r="E1014" s="35" t="s">
        <v>9420</v>
      </c>
      <c r="F1014" s="35"/>
      <c r="G1014" s="35">
        <v>51582031</v>
      </c>
      <c r="H1014" s="41" t="s">
        <v>8126</v>
      </c>
      <c r="I1014" s="41">
        <v>51564379</v>
      </c>
      <c r="J1014" s="41" t="s">
        <v>492</v>
      </c>
      <c r="K1014" s="35" t="s">
        <v>58</v>
      </c>
      <c r="L1014" s="42" t="s">
        <v>59</v>
      </c>
      <c r="M1014" s="42" t="s">
        <v>38</v>
      </c>
      <c r="N1014" s="35" t="s">
        <v>7430</v>
      </c>
      <c r="O1014" s="41" t="s">
        <v>335</v>
      </c>
      <c r="P1014" s="35" t="s">
        <v>62</v>
      </c>
      <c r="Q1014" s="41" t="s">
        <v>63</v>
      </c>
      <c r="R1014" s="41"/>
      <c r="S1014" s="43">
        <v>43144</v>
      </c>
      <c r="T1014" s="43">
        <v>43185</v>
      </c>
      <c r="U1014" s="44">
        <v>43206</v>
      </c>
      <c r="V1014" s="45">
        <v>6624883</v>
      </c>
      <c r="W1014" s="46" t="s">
        <v>9421</v>
      </c>
      <c r="X1014" s="47" t="s">
        <v>9422</v>
      </c>
      <c r="Y1014" s="47">
        <v>12182</v>
      </c>
      <c r="Z1014" s="47" t="s">
        <v>9423</v>
      </c>
      <c r="AA1014" s="47" t="s">
        <v>9424</v>
      </c>
      <c r="AB1014" s="47">
        <v>51720814</v>
      </c>
      <c r="AC1014" s="47"/>
      <c r="AD1014" s="47" t="s">
        <v>46</v>
      </c>
      <c r="AE1014" s="46" t="s">
        <v>9425</v>
      </c>
      <c r="AF1014" s="46" t="s">
        <v>9426</v>
      </c>
      <c r="AG1014" s="48"/>
      <c r="AH1014" s="48">
        <v>43484</v>
      </c>
      <c r="AI1014" s="49"/>
      <c r="AJ1014" s="50">
        <v>43485</v>
      </c>
      <c r="AK1014" s="50" t="s">
        <v>9085</v>
      </c>
      <c r="AL1014" s="51">
        <v>43479</v>
      </c>
    </row>
    <row r="1015" spans="1:38" x14ac:dyDescent="0.15">
      <c r="A1015" s="35">
        <v>51734256</v>
      </c>
      <c r="B1015" s="40" t="s">
        <v>9427</v>
      </c>
      <c r="C1015" s="40" t="s">
        <v>9428</v>
      </c>
      <c r="D1015" s="35" t="s">
        <v>9429</v>
      </c>
      <c r="E1015" s="35" t="s">
        <v>9430</v>
      </c>
      <c r="F1015" s="35" t="s">
        <v>9431</v>
      </c>
      <c r="G1015" s="35">
        <v>51732809</v>
      </c>
      <c r="H1015" s="41" t="s">
        <v>7544</v>
      </c>
      <c r="I1015" s="41">
        <v>51564379</v>
      </c>
      <c r="J1015" s="41" t="s">
        <v>492</v>
      </c>
      <c r="K1015" s="35" t="s">
        <v>284</v>
      </c>
      <c r="L1015" s="42" t="s">
        <v>59</v>
      </c>
      <c r="M1015" s="42" t="s">
        <v>38</v>
      </c>
      <c r="N1015" s="35" t="s">
        <v>6053</v>
      </c>
      <c r="O1015" s="41" t="s">
        <v>8226</v>
      </c>
      <c r="P1015" s="35" t="s">
        <v>62</v>
      </c>
      <c r="Q1015" s="41" t="s">
        <v>285</v>
      </c>
      <c r="R1015" s="41"/>
      <c r="S1015" s="43">
        <v>43248</v>
      </c>
      <c r="T1015" s="43">
        <v>43318</v>
      </c>
      <c r="U1015" s="44">
        <v>43465</v>
      </c>
      <c r="V1015" s="45">
        <v>6634685</v>
      </c>
      <c r="W1015" s="46" t="s">
        <v>9432</v>
      </c>
      <c r="X1015" s="47" t="s">
        <v>9433</v>
      </c>
      <c r="Y1015" s="47">
        <v>12218</v>
      </c>
      <c r="Z1015" s="47" t="s">
        <v>9434</v>
      </c>
      <c r="AA1015" s="47" t="s">
        <v>9435</v>
      </c>
      <c r="AB1015" s="47">
        <v>51734256</v>
      </c>
      <c r="AC1015" s="47"/>
      <c r="AD1015" s="47" t="s">
        <v>46</v>
      </c>
      <c r="AE1015" s="46" t="s">
        <v>9436</v>
      </c>
      <c r="AF1015" s="46" t="s">
        <v>9437</v>
      </c>
      <c r="AG1015" s="48"/>
      <c r="AH1015" s="48">
        <v>43483</v>
      </c>
      <c r="AI1015" s="49"/>
      <c r="AJ1015" s="50">
        <v>43483</v>
      </c>
      <c r="AK1015" s="50" t="s">
        <v>9085</v>
      </c>
      <c r="AL1015" s="51">
        <v>43479</v>
      </c>
    </row>
    <row r="1016" spans="1:38" x14ac:dyDescent="0.15">
      <c r="A1016" s="35">
        <v>51717291</v>
      </c>
      <c r="B1016" s="40" t="s">
        <v>9438</v>
      </c>
      <c r="C1016" s="40" t="s">
        <v>9439</v>
      </c>
      <c r="D1016" s="35" t="s">
        <v>9440</v>
      </c>
      <c r="E1016" s="35" t="s">
        <v>1471</v>
      </c>
      <c r="F1016" s="35"/>
      <c r="G1016" s="35">
        <v>51609647</v>
      </c>
      <c r="H1016" s="41" t="s">
        <v>161</v>
      </c>
      <c r="I1016" s="41">
        <v>51747002</v>
      </c>
      <c r="J1016" s="41" t="s">
        <v>57</v>
      </c>
      <c r="K1016" s="35" t="s">
        <v>58</v>
      </c>
      <c r="L1016" s="42" t="s">
        <v>59</v>
      </c>
      <c r="M1016" s="42" t="s">
        <v>38</v>
      </c>
      <c r="N1016" s="35" t="s">
        <v>7207</v>
      </c>
      <c r="O1016" s="41" t="s">
        <v>188</v>
      </c>
      <c r="P1016" s="35" t="s">
        <v>72</v>
      </c>
      <c r="Q1016" s="41" t="s">
        <v>63</v>
      </c>
      <c r="R1016" s="41"/>
      <c r="S1016" s="43">
        <v>43118</v>
      </c>
      <c r="T1016" s="43">
        <v>43157</v>
      </c>
      <c r="U1016" s="44">
        <v>43171</v>
      </c>
      <c r="V1016" s="45">
        <v>6624797</v>
      </c>
      <c r="W1016" s="46" t="s">
        <v>9441</v>
      </c>
      <c r="X1016" s="47" t="s">
        <v>9442</v>
      </c>
      <c r="Y1016" s="47">
        <v>69124</v>
      </c>
      <c r="Z1016" s="47" t="s">
        <v>9443</v>
      </c>
      <c r="AA1016" s="47" t="s">
        <v>9444</v>
      </c>
      <c r="AB1016" s="47">
        <v>51717291</v>
      </c>
      <c r="AC1016" s="47"/>
      <c r="AD1016" s="47" t="s">
        <v>46</v>
      </c>
      <c r="AE1016" s="46" t="s">
        <v>9445</v>
      </c>
      <c r="AF1016" s="46" t="s">
        <v>9446</v>
      </c>
      <c r="AG1016" s="48"/>
      <c r="AH1016" s="48">
        <v>43483</v>
      </c>
      <c r="AI1016" s="49"/>
      <c r="AJ1016" s="50">
        <v>43483</v>
      </c>
      <c r="AK1016" s="50" t="s">
        <v>9085</v>
      </c>
      <c r="AL1016" s="51">
        <v>43479</v>
      </c>
    </row>
    <row r="1017" spans="1:38" x14ac:dyDescent="0.15">
      <c r="A1017" s="35">
        <v>51592906</v>
      </c>
      <c r="B1017" s="40" t="s">
        <v>9447</v>
      </c>
      <c r="C1017" s="40" t="s">
        <v>9448</v>
      </c>
      <c r="D1017" s="35" t="s">
        <v>9449</v>
      </c>
      <c r="E1017" s="35" t="s">
        <v>9450</v>
      </c>
      <c r="F1017" s="35"/>
      <c r="G1017" s="35">
        <v>51588223</v>
      </c>
      <c r="H1017" s="41" t="s">
        <v>145</v>
      </c>
      <c r="I1017" s="41">
        <v>51712958</v>
      </c>
      <c r="J1017" s="41" t="s">
        <v>7039</v>
      </c>
      <c r="K1017" s="35" t="s">
        <v>284</v>
      </c>
      <c r="L1017" s="42" t="s">
        <v>59</v>
      </c>
      <c r="M1017" s="42" t="s">
        <v>38</v>
      </c>
      <c r="N1017" s="35" t="s">
        <v>60</v>
      </c>
      <c r="O1017" s="41" t="s">
        <v>394</v>
      </c>
      <c r="P1017" s="35" t="s">
        <v>72</v>
      </c>
      <c r="Q1017" s="41" t="s">
        <v>285</v>
      </c>
      <c r="R1017" s="41"/>
      <c r="S1017" s="43">
        <v>42390</v>
      </c>
      <c r="T1017" s="43">
        <v>43409</v>
      </c>
      <c r="U1017" s="44"/>
      <c r="V1017" s="45">
        <v>6624113</v>
      </c>
      <c r="W1017" s="46" t="s">
        <v>9451</v>
      </c>
      <c r="X1017" s="47" t="s">
        <v>9452</v>
      </c>
      <c r="Y1017" s="47">
        <v>69365</v>
      </c>
      <c r="Z1017" s="47" t="s">
        <v>9453</v>
      </c>
      <c r="AA1017" s="47" t="s">
        <v>9454</v>
      </c>
      <c r="AB1017" s="47">
        <v>51592906</v>
      </c>
      <c r="AC1017" s="47"/>
      <c r="AD1017" s="47" t="s">
        <v>4226</v>
      </c>
      <c r="AE1017" s="46" t="s">
        <v>9455</v>
      </c>
      <c r="AF1017" s="46" t="s">
        <v>9456</v>
      </c>
      <c r="AG1017" s="48"/>
      <c r="AH1017" s="48">
        <v>43486</v>
      </c>
      <c r="AI1017" s="49"/>
      <c r="AJ1017" s="50">
        <v>43487</v>
      </c>
      <c r="AK1017" s="50" t="s">
        <v>9085</v>
      </c>
      <c r="AL1017" s="51">
        <v>43486</v>
      </c>
    </row>
    <row r="1018" spans="1:38" x14ac:dyDescent="0.15">
      <c r="A1018" s="35">
        <v>51728257</v>
      </c>
      <c r="B1018" s="40" t="s">
        <v>9457</v>
      </c>
      <c r="C1018" s="40" t="s">
        <v>9458</v>
      </c>
      <c r="D1018" s="35" t="s">
        <v>9459</v>
      </c>
      <c r="E1018" s="35" t="s">
        <v>82</v>
      </c>
      <c r="F1018" s="35"/>
      <c r="G1018" s="35">
        <v>51547597</v>
      </c>
      <c r="H1018" s="41" t="s">
        <v>341</v>
      </c>
      <c r="I1018" s="41">
        <v>51609648</v>
      </c>
      <c r="J1018" s="41" t="s">
        <v>149</v>
      </c>
      <c r="K1018" s="35" t="s">
        <v>58</v>
      </c>
      <c r="L1018" s="42" t="s">
        <v>59</v>
      </c>
      <c r="M1018" s="42" t="s">
        <v>1080</v>
      </c>
      <c r="N1018" s="35" t="s">
        <v>378</v>
      </c>
      <c r="O1018" s="41" t="s">
        <v>1777</v>
      </c>
      <c r="P1018" s="35" t="s">
        <v>62</v>
      </c>
      <c r="Q1018" s="41" t="s">
        <v>63</v>
      </c>
      <c r="R1018" s="41"/>
      <c r="S1018" s="43">
        <v>43194</v>
      </c>
      <c r="T1018" s="43">
        <v>43249</v>
      </c>
      <c r="U1018" s="44">
        <v>43255</v>
      </c>
      <c r="V1018" s="45">
        <v>6624053</v>
      </c>
      <c r="W1018" s="46" t="s">
        <v>9460</v>
      </c>
      <c r="X1018" s="47" t="s">
        <v>9461</v>
      </c>
      <c r="Y1018" s="47">
        <v>16229</v>
      </c>
      <c r="Z1018" s="47" t="s">
        <v>9462</v>
      </c>
      <c r="AA1018" s="47" t="s">
        <v>9463</v>
      </c>
      <c r="AB1018" s="47">
        <v>51728257</v>
      </c>
      <c r="AC1018" s="47" t="s">
        <v>9464</v>
      </c>
      <c r="AD1018" s="47" t="s">
        <v>8732</v>
      </c>
      <c r="AE1018" s="46" t="s">
        <v>9465</v>
      </c>
      <c r="AF1018" s="46" t="s">
        <v>9466</v>
      </c>
      <c r="AG1018" s="48"/>
      <c r="AH1018" s="48">
        <v>43487</v>
      </c>
      <c r="AI1018" s="49"/>
      <c r="AJ1018" s="50">
        <v>43488</v>
      </c>
      <c r="AK1018" s="50" t="s">
        <v>9085</v>
      </c>
      <c r="AL1018" s="51">
        <v>43486</v>
      </c>
    </row>
    <row r="1019" spans="1:38" x14ac:dyDescent="0.15">
      <c r="A1019" s="35">
        <v>51582027</v>
      </c>
      <c r="B1019" s="40" t="s">
        <v>9467</v>
      </c>
      <c r="C1019" s="40" t="s">
        <v>9468</v>
      </c>
      <c r="D1019" s="35" t="s">
        <v>9469</v>
      </c>
      <c r="E1019" s="35" t="s">
        <v>9121</v>
      </c>
      <c r="F1019" s="35"/>
      <c r="G1019" s="35">
        <v>51577893</v>
      </c>
      <c r="H1019" s="41" t="s">
        <v>546</v>
      </c>
      <c r="I1019" s="41">
        <v>51564379</v>
      </c>
      <c r="J1019" s="41" t="s">
        <v>492</v>
      </c>
      <c r="K1019" s="35" t="s">
        <v>284</v>
      </c>
      <c r="L1019" s="42" t="s">
        <v>59</v>
      </c>
      <c r="M1019" s="42" t="s">
        <v>38</v>
      </c>
      <c r="N1019" s="35" t="s">
        <v>496</v>
      </c>
      <c r="O1019" s="41" t="s">
        <v>131</v>
      </c>
      <c r="P1019" s="35" t="s">
        <v>62</v>
      </c>
      <c r="Q1019" s="41" t="s">
        <v>285</v>
      </c>
      <c r="R1019" s="41"/>
      <c r="S1019" s="43">
        <v>42292</v>
      </c>
      <c r="T1019" s="43">
        <v>42303</v>
      </c>
      <c r="U1019" s="44">
        <v>42352</v>
      </c>
      <c r="V1019" s="45">
        <v>6624029</v>
      </c>
      <c r="W1019" s="46" t="s">
        <v>9470</v>
      </c>
      <c r="X1019" s="47" t="s">
        <v>9471</v>
      </c>
      <c r="Y1019" s="47">
        <v>12109</v>
      </c>
      <c r="Z1019" s="47" t="s">
        <v>9472</v>
      </c>
      <c r="AA1019" s="47" t="s">
        <v>9473</v>
      </c>
      <c r="AB1019" s="47">
        <v>51582027</v>
      </c>
      <c r="AC1019" s="47"/>
      <c r="AD1019" s="47" t="s">
        <v>46</v>
      </c>
      <c r="AE1019" s="46" t="s">
        <v>9474</v>
      </c>
      <c r="AF1019" s="46" t="s">
        <v>9475</v>
      </c>
      <c r="AG1019" s="48"/>
      <c r="AH1019" s="48">
        <v>43488</v>
      </c>
      <c r="AI1019" s="49"/>
      <c r="AJ1019" s="50">
        <v>43489</v>
      </c>
      <c r="AK1019" s="50" t="s">
        <v>9085</v>
      </c>
      <c r="AL1019" s="51">
        <v>43486</v>
      </c>
    </row>
    <row r="1020" spans="1:38" x14ac:dyDescent="0.15">
      <c r="A1020" s="35">
        <v>51694565</v>
      </c>
      <c r="B1020" s="40" t="s">
        <v>9476</v>
      </c>
      <c r="C1020" s="40" t="s">
        <v>9477</v>
      </c>
      <c r="D1020" s="35" t="s">
        <v>9478</v>
      </c>
      <c r="E1020" s="35" t="s">
        <v>5455</v>
      </c>
      <c r="F1020" s="35"/>
      <c r="G1020" s="35">
        <v>51591940</v>
      </c>
      <c r="H1020" s="41" t="s">
        <v>171</v>
      </c>
      <c r="I1020" s="41">
        <v>51609648</v>
      </c>
      <c r="J1020" s="41" t="s">
        <v>149</v>
      </c>
      <c r="K1020" s="35" t="s">
        <v>58</v>
      </c>
      <c r="L1020" s="42" t="s">
        <v>59</v>
      </c>
      <c r="M1020" s="42" t="s">
        <v>38</v>
      </c>
      <c r="N1020" s="35" t="s">
        <v>378</v>
      </c>
      <c r="O1020" s="41" t="s">
        <v>93</v>
      </c>
      <c r="P1020" s="35" t="s">
        <v>62</v>
      </c>
      <c r="Q1020" s="41" t="s">
        <v>63</v>
      </c>
      <c r="R1020" s="41"/>
      <c r="S1020" s="43">
        <v>42943</v>
      </c>
      <c r="T1020" s="43">
        <v>42990</v>
      </c>
      <c r="U1020" s="44">
        <v>43010</v>
      </c>
      <c r="V1020" s="45">
        <v>6624558</v>
      </c>
      <c r="W1020" s="46" t="s">
        <v>9479</v>
      </c>
      <c r="X1020" s="47" t="s">
        <v>9480</v>
      </c>
      <c r="Y1020" s="47">
        <v>69208</v>
      </c>
      <c r="Z1020" s="47" t="s">
        <v>9481</v>
      </c>
      <c r="AA1020" s="47" t="s">
        <v>9482</v>
      </c>
      <c r="AB1020" s="47">
        <v>51694565</v>
      </c>
      <c r="AC1020" s="47" t="s">
        <v>9483</v>
      </c>
      <c r="AD1020" s="47" t="s">
        <v>8732</v>
      </c>
      <c r="AE1020" s="46" t="s">
        <v>9484</v>
      </c>
      <c r="AF1020" s="46" t="s">
        <v>9485</v>
      </c>
      <c r="AG1020" s="48"/>
      <c r="AH1020" s="48">
        <v>43488</v>
      </c>
      <c r="AI1020" s="49"/>
      <c r="AJ1020" s="50">
        <v>43489</v>
      </c>
      <c r="AK1020" s="50" t="s">
        <v>9085</v>
      </c>
      <c r="AL1020" s="51">
        <v>43486</v>
      </c>
    </row>
    <row r="1021" spans="1:38" x14ac:dyDescent="0.15">
      <c r="A1021" s="35">
        <v>51693811</v>
      </c>
      <c r="B1021" s="40" t="s">
        <v>9486</v>
      </c>
      <c r="C1021" s="40" t="s">
        <v>9487</v>
      </c>
      <c r="D1021" s="35" t="s">
        <v>9488</v>
      </c>
      <c r="E1021" s="35" t="s">
        <v>9489</v>
      </c>
      <c r="F1021" s="35"/>
      <c r="G1021" s="35">
        <v>51743367</v>
      </c>
      <c r="H1021" s="41" t="s">
        <v>505</v>
      </c>
      <c r="I1021" s="41">
        <v>51564379</v>
      </c>
      <c r="J1021" s="41" t="s">
        <v>492</v>
      </c>
      <c r="K1021" s="35" t="s">
        <v>58</v>
      </c>
      <c r="L1021" s="42" t="s">
        <v>59</v>
      </c>
      <c r="M1021" s="42" t="s">
        <v>38</v>
      </c>
      <c r="N1021" s="35" t="s">
        <v>496</v>
      </c>
      <c r="O1021" s="41" t="s">
        <v>760</v>
      </c>
      <c r="P1021" s="35" t="s">
        <v>62</v>
      </c>
      <c r="Q1021" s="41" t="s">
        <v>63</v>
      </c>
      <c r="R1021" s="41"/>
      <c r="S1021" s="43">
        <v>42936</v>
      </c>
      <c r="T1021" s="43">
        <v>42982</v>
      </c>
      <c r="U1021" s="44">
        <v>43003</v>
      </c>
      <c r="V1021" s="45">
        <v>6624512</v>
      </c>
      <c r="W1021" s="46" t="s">
        <v>9490</v>
      </c>
      <c r="X1021" s="47" t="s">
        <v>9491</v>
      </c>
      <c r="Y1021" s="47">
        <v>12355</v>
      </c>
      <c r="Z1021" s="47" t="s">
        <v>9492</v>
      </c>
      <c r="AA1021" s="47" t="s">
        <v>9493</v>
      </c>
      <c r="AB1021" s="47">
        <v>51693811</v>
      </c>
      <c r="AC1021" s="47"/>
      <c r="AD1021" s="47" t="s">
        <v>46</v>
      </c>
      <c r="AE1021" s="46" t="s">
        <v>9494</v>
      </c>
      <c r="AF1021" s="46" t="s">
        <v>9495</v>
      </c>
      <c r="AG1021" s="48"/>
      <c r="AH1021" s="48">
        <v>43483</v>
      </c>
      <c r="AI1021" s="49"/>
      <c r="AJ1021" s="50">
        <v>43483</v>
      </c>
      <c r="AK1021" s="50" t="s">
        <v>9085</v>
      </c>
      <c r="AL1021" s="51">
        <v>43479</v>
      </c>
    </row>
    <row r="1022" spans="1:38" x14ac:dyDescent="0.15">
      <c r="A1022" s="35">
        <v>51723230</v>
      </c>
      <c r="B1022" s="40" t="s">
        <v>9496</v>
      </c>
      <c r="C1022" s="40" t="s">
        <v>9497</v>
      </c>
      <c r="D1022" s="35" t="s">
        <v>9498</v>
      </c>
      <c r="E1022" s="35" t="s">
        <v>9499</v>
      </c>
      <c r="F1022" s="35"/>
      <c r="G1022" s="35">
        <v>51692598</v>
      </c>
      <c r="H1022" s="41" t="s">
        <v>1076</v>
      </c>
      <c r="I1022" s="41">
        <v>51558114</v>
      </c>
      <c r="J1022" s="41" t="s">
        <v>2893</v>
      </c>
      <c r="K1022" s="35" t="s">
        <v>58</v>
      </c>
      <c r="L1022" s="42" t="s">
        <v>59</v>
      </c>
      <c r="M1022" s="42" t="s">
        <v>38</v>
      </c>
      <c r="N1022" s="35" t="s">
        <v>5892</v>
      </c>
      <c r="O1022" s="41" t="s">
        <v>361</v>
      </c>
      <c r="P1022" s="35" t="s">
        <v>72</v>
      </c>
      <c r="Q1022" s="41" t="s">
        <v>63</v>
      </c>
      <c r="R1022" s="41"/>
      <c r="S1022" s="43">
        <v>43161</v>
      </c>
      <c r="T1022" s="43">
        <v>43199</v>
      </c>
      <c r="U1022" s="44">
        <v>43213</v>
      </c>
      <c r="V1022" s="45">
        <v>6624946</v>
      </c>
      <c r="W1022" s="46" t="s">
        <v>9500</v>
      </c>
      <c r="X1022" s="47" t="s">
        <v>9501</v>
      </c>
      <c r="Y1022" s="47">
        <v>69498</v>
      </c>
      <c r="Z1022" s="47" t="s">
        <v>9502</v>
      </c>
      <c r="AA1022" s="47" t="s">
        <v>9503</v>
      </c>
      <c r="AB1022" s="47">
        <v>51723230</v>
      </c>
      <c r="AC1022" s="47"/>
      <c r="AD1022" s="47" t="s">
        <v>46</v>
      </c>
      <c r="AE1022" s="46" t="s">
        <v>9504</v>
      </c>
      <c r="AF1022" s="46" t="s">
        <v>9505</v>
      </c>
      <c r="AG1022" s="48"/>
      <c r="AH1022" s="48">
        <v>43488</v>
      </c>
      <c r="AI1022" s="49" t="s">
        <v>9097</v>
      </c>
      <c r="AJ1022" s="50">
        <v>43489</v>
      </c>
      <c r="AK1022" s="50" t="s">
        <v>9085</v>
      </c>
      <c r="AL1022" s="51">
        <v>43486</v>
      </c>
    </row>
    <row r="1023" spans="1:38" x14ac:dyDescent="0.15">
      <c r="A1023" s="35">
        <v>51717292</v>
      </c>
      <c r="B1023" s="40" t="s">
        <v>9506</v>
      </c>
      <c r="C1023" s="40" t="s">
        <v>9507</v>
      </c>
      <c r="D1023" s="35" t="s">
        <v>9508</v>
      </c>
      <c r="E1023" s="35" t="s">
        <v>9509</v>
      </c>
      <c r="F1023" s="35"/>
      <c r="G1023" s="35">
        <v>51609647</v>
      </c>
      <c r="H1023" s="41" t="s">
        <v>161</v>
      </c>
      <c r="I1023" s="41">
        <v>51747002</v>
      </c>
      <c r="J1023" s="41" t="s">
        <v>57</v>
      </c>
      <c r="K1023" s="35" t="s">
        <v>58</v>
      </c>
      <c r="L1023" s="42" t="s">
        <v>59</v>
      </c>
      <c r="M1023" s="42" t="s">
        <v>38</v>
      </c>
      <c r="N1023" s="35" t="s">
        <v>5892</v>
      </c>
      <c r="O1023" s="41" t="s">
        <v>188</v>
      </c>
      <c r="P1023" s="35" t="s">
        <v>72</v>
      </c>
      <c r="Q1023" s="41" t="s">
        <v>63</v>
      </c>
      <c r="R1023" s="41"/>
      <c r="S1023" s="43">
        <v>43118</v>
      </c>
      <c r="T1023" s="43">
        <v>43157</v>
      </c>
      <c r="U1023" s="44">
        <v>43171</v>
      </c>
      <c r="V1023" s="45">
        <v>6624795</v>
      </c>
      <c r="W1023" s="46" t="s">
        <v>9510</v>
      </c>
      <c r="X1023" s="47" t="s">
        <v>9511</v>
      </c>
      <c r="Y1023" s="47">
        <v>69105</v>
      </c>
      <c r="Z1023" s="47" t="s">
        <v>9512</v>
      </c>
      <c r="AA1023" s="47" t="s">
        <v>9513</v>
      </c>
      <c r="AB1023" s="47">
        <v>51717292</v>
      </c>
      <c r="AC1023" s="47"/>
      <c r="AD1023" s="47" t="s">
        <v>46</v>
      </c>
      <c r="AE1023" s="46" t="s">
        <v>9514</v>
      </c>
      <c r="AF1023" s="46" t="s">
        <v>9515</v>
      </c>
      <c r="AG1023" s="48"/>
      <c r="AH1023" s="48">
        <v>43483</v>
      </c>
      <c r="AI1023" s="49"/>
      <c r="AJ1023" s="50">
        <v>43483</v>
      </c>
      <c r="AK1023" s="50" t="s">
        <v>9085</v>
      </c>
      <c r="AL1023" s="51">
        <v>43479</v>
      </c>
    </row>
    <row r="1024" spans="1:38" x14ac:dyDescent="0.15">
      <c r="A1024" s="35">
        <v>51716770</v>
      </c>
      <c r="B1024" s="40" t="s">
        <v>9516</v>
      </c>
      <c r="C1024" s="40" t="s">
        <v>9517</v>
      </c>
      <c r="D1024" s="35" t="s">
        <v>9518</v>
      </c>
      <c r="E1024" s="35" t="s">
        <v>9519</v>
      </c>
      <c r="F1024" s="35"/>
      <c r="G1024" s="35">
        <v>51609647</v>
      </c>
      <c r="H1024" s="41" t="s">
        <v>161</v>
      </c>
      <c r="I1024" s="41">
        <v>51747002</v>
      </c>
      <c r="J1024" s="41" t="s">
        <v>57</v>
      </c>
      <c r="K1024" s="35" t="s">
        <v>58</v>
      </c>
      <c r="L1024" s="42" t="s">
        <v>59</v>
      </c>
      <c r="M1024" s="42" t="s">
        <v>38</v>
      </c>
      <c r="N1024" s="35" t="s">
        <v>7207</v>
      </c>
      <c r="O1024" s="41" t="s">
        <v>188</v>
      </c>
      <c r="P1024" s="35" t="s">
        <v>72</v>
      </c>
      <c r="Q1024" s="41" t="s">
        <v>63</v>
      </c>
      <c r="R1024" s="41"/>
      <c r="S1024" s="43">
        <v>43115</v>
      </c>
      <c r="T1024" s="43">
        <v>43157</v>
      </c>
      <c r="U1024" s="44">
        <v>43171</v>
      </c>
      <c r="V1024" s="45">
        <v>6624789</v>
      </c>
      <c r="W1024" s="46" t="s">
        <v>9520</v>
      </c>
      <c r="X1024" s="47" t="s">
        <v>9521</v>
      </c>
      <c r="Y1024" s="47">
        <v>69129</v>
      </c>
      <c r="Z1024" s="47" t="s">
        <v>9522</v>
      </c>
      <c r="AA1024" s="47" t="s">
        <v>9523</v>
      </c>
      <c r="AB1024" s="47">
        <v>51716770</v>
      </c>
      <c r="AC1024" s="47"/>
      <c r="AD1024" s="47" t="s">
        <v>46</v>
      </c>
      <c r="AE1024" s="46" t="s">
        <v>9524</v>
      </c>
      <c r="AF1024" s="46" t="s">
        <v>9525</v>
      </c>
      <c r="AG1024" s="48"/>
      <c r="AH1024" s="48">
        <v>43491</v>
      </c>
      <c r="AI1024" s="49"/>
      <c r="AJ1024" s="50">
        <v>43492</v>
      </c>
      <c r="AK1024" s="50" t="s">
        <v>9085</v>
      </c>
      <c r="AL1024" s="51">
        <v>43486</v>
      </c>
    </row>
    <row r="1025" spans="1:38" x14ac:dyDescent="0.15">
      <c r="A1025" s="35">
        <v>51598174</v>
      </c>
      <c r="B1025" s="40" t="s">
        <v>9526</v>
      </c>
      <c r="C1025" s="40" t="s">
        <v>9527</v>
      </c>
      <c r="D1025" s="35" t="s">
        <v>9528</v>
      </c>
      <c r="E1025" s="35" t="s">
        <v>2985</v>
      </c>
      <c r="F1025" s="35"/>
      <c r="G1025" s="35">
        <v>51557317</v>
      </c>
      <c r="H1025" s="41" t="s">
        <v>9175</v>
      </c>
      <c r="I1025" s="41">
        <v>51752149</v>
      </c>
      <c r="J1025" s="41" t="s">
        <v>8682</v>
      </c>
      <c r="K1025" s="35" t="s">
        <v>284</v>
      </c>
      <c r="L1025" s="42" t="s">
        <v>59</v>
      </c>
      <c r="M1025" s="42" t="s">
        <v>38</v>
      </c>
      <c r="N1025" s="35" t="s">
        <v>151</v>
      </c>
      <c r="O1025" s="41" t="s">
        <v>295</v>
      </c>
      <c r="P1025" s="35" t="s">
        <v>62</v>
      </c>
      <c r="Q1025" s="41" t="s">
        <v>285</v>
      </c>
      <c r="R1025" s="41"/>
      <c r="S1025" s="43">
        <v>42418</v>
      </c>
      <c r="T1025" s="43">
        <v>43059</v>
      </c>
      <c r="U1025" s="44">
        <v>43080</v>
      </c>
      <c r="V1025" s="45">
        <v>6624131</v>
      </c>
      <c r="W1025" s="46" t="s">
        <v>9529</v>
      </c>
      <c r="X1025" s="47" t="s">
        <v>9530</v>
      </c>
      <c r="Y1025" s="47">
        <v>69261</v>
      </c>
      <c r="Z1025" s="47" t="s">
        <v>9531</v>
      </c>
      <c r="AA1025" s="47" t="s">
        <v>9532</v>
      </c>
      <c r="AB1025" s="47">
        <v>51598174</v>
      </c>
      <c r="AC1025" s="47"/>
      <c r="AD1025" s="47" t="s">
        <v>46</v>
      </c>
      <c r="AE1025" s="46" t="s">
        <v>9533</v>
      </c>
      <c r="AF1025" s="46" t="s">
        <v>9534</v>
      </c>
      <c r="AG1025" s="48"/>
      <c r="AH1025" s="48">
        <v>43488</v>
      </c>
      <c r="AI1025" s="49"/>
      <c r="AJ1025" s="50">
        <v>43489</v>
      </c>
      <c r="AK1025" s="50" t="s">
        <v>9085</v>
      </c>
      <c r="AL1025" s="51">
        <v>43486</v>
      </c>
    </row>
    <row r="1026" spans="1:38" x14ac:dyDescent="0.15">
      <c r="A1026" s="35">
        <v>51725687</v>
      </c>
      <c r="B1026" s="40" t="s">
        <v>9535</v>
      </c>
      <c r="C1026" s="40" t="s">
        <v>9536</v>
      </c>
      <c r="D1026" s="35" t="s">
        <v>759</v>
      </c>
      <c r="E1026" s="35" t="s">
        <v>9537</v>
      </c>
      <c r="F1026" s="35" t="s">
        <v>9538</v>
      </c>
      <c r="G1026" s="35">
        <v>51732397</v>
      </c>
      <c r="H1026" s="41" t="s">
        <v>7856</v>
      </c>
      <c r="I1026" s="41">
        <v>51712958</v>
      </c>
      <c r="J1026" s="41" t="s">
        <v>7039</v>
      </c>
      <c r="K1026" s="35" t="s">
        <v>58</v>
      </c>
      <c r="L1026" s="42" t="s">
        <v>59</v>
      </c>
      <c r="M1026" s="42" t="s">
        <v>38</v>
      </c>
      <c r="N1026" s="35" t="s">
        <v>162</v>
      </c>
      <c r="O1026" s="41" t="s">
        <v>640</v>
      </c>
      <c r="P1026" s="35" t="s">
        <v>72</v>
      </c>
      <c r="Q1026" s="41" t="s">
        <v>63</v>
      </c>
      <c r="R1026" s="41"/>
      <c r="S1026" s="43">
        <v>43182</v>
      </c>
      <c r="T1026" s="43">
        <v>43234</v>
      </c>
      <c r="U1026" s="44">
        <v>43248</v>
      </c>
      <c r="V1026" s="45">
        <v>6624151</v>
      </c>
      <c r="W1026" s="46" t="s">
        <v>9539</v>
      </c>
      <c r="X1026" s="47" t="s">
        <v>9540</v>
      </c>
      <c r="Y1026" s="47">
        <v>48471</v>
      </c>
      <c r="Z1026" s="47" t="s">
        <v>9541</v>
      </c>
      <c r="AA1026" s="47" t="s">
        <v>9542</v>
      </c>
      <c r="AB1026" s="47">
        <v>51725687</v>
      </c>
      <c r="AC1026" s="47"/>
      <c r="AD1026" s="47" t="s">
        <v>4226</v>
      </c>
      <c r="AE1026" s="46" t="s">
        <v>9543</v>
      </c>
      <c r="AF1026" s="46" t="s">
        <v>9544</v>
      </c>
      <c r="AG1026" s="48"/>
      <c r="AH1026" s="48">
        <v>43482</v>
      </c>
      <c r="AI1026" s="49"/>
      <c r="AJ1026" s="50">
        <v>43483</v>
      </c>
      <c r="AK1026" s="50" t="s">
        <v>9085</v>
      </c>
      <c r="AL1026" s="51">
        <v>43479</v>
      </c>
    </row>
    <row r="1027" spans="1:38" x14ac:dyDescent="0.15">
      <c r="A1027" s="35">
        <v>51730051</v>
      </c>
      <c r="B1027" s="40" t="s">
        <v>9545</v>
      </c>
      <c r="C1027" s="40" t="s">
        <v>9546</v>
      </c>
      <c r="D1027" s="35" t="s">
        <v>9547</v>
      </c>
      <c r="E1027" s="35" t="s">
        <v>1210</v>
      </c>
      <c r="F1027" s="35"/>
      <c r="G1027" s="35">
        <v>51732809</v>
      </c>
      <c r="H1027" s="41" t="s">
        <v>7544</v>
      </c>
      <c r="I1027" s="41">
        <v>51564379</v>
      </c>
      <c r="J1027" s="41" t="s">
        <v>492</v>
      </c>
      <c r="K1027" s="35" t="s">
        <v>58</v>
      </c>
      <c r="L1027" s="42" t="s">
        <v>59</v>
      </c>
      <c r="M1027" s="42" t="s">
        <v>38</v>
      </c>
      <c r="N1027" s="35" t="s">
        <v>6053</v>
      </c>
      <c r="O1027" s="41" t="s">
        <v>7909</v>
      </c>
      <c r="P1027" s="35" t="s">
        <v>62</v>
      </c>
      <c r="Q1027" s="41" t="s">
        <v>63</v>
      </c>
      <c r="R1027" s="41"/>
      <c r="S1027" s="43">
        <v>43216</v>
      </c>
      <c r="T1027" s="43">
        <v>43255</v>
      </c>
      <c r="U1027" s="44">
        <v>43276</v>
      </c>
      <c r="V1027" s="45">
        <v>6634657</v>
      </c>
      <c r="W1027" s="46" t="s">
        <v>9548</v>
      </c>
      <c r="X1027" s="47" t="s">
        <v>9549</v>
      </c>
      <c r="Y1027" s="47">
        <v>12024</v>
      </c>
      <c r="Z1027" s="47" t="s">
        <v>9550</v>
      </c>
      <c r="AA1027" s="47" t="s">
        <v>9551</v>
      </c>
      <c r="AB1027" s="47">
        <v>51730051</v>
      </c>
      <c r="AC1027" s="47"/>
      <c r="AD1027" s="47" t="s">
        <v>46</v>
      </c>
      <c r="AE1027" s="46" t="s">
        <v>9552</v>
      </c>
      <c r="AF1027" s="46" t="s">
        <v>9553</v>
      </c>
      <c r="AG1027" s="48"/>
      <c r="AH1027" s="48">
        <v>43492</v>
      </c>
      <c r="AI1027" s="49"/>
      <c r="AJ1027" s="50">
        <v>43493</v>
      </c>
      <c r="AK1027" s="50" t="s">
        <v>9085</v>
      </c>
      <c r="AL1027" s="51">
        <v>43493</v>
      </c>
    </row>
    <row r="1028" spans="1:38" x14ac:dyDescent="0.15">
      <c r="A1028" s="35">
        <v>51691568</v>
      </c>
      <c r="B1028" s="40" t="s">
        <v>9554</v>
      </c>
      <c r="C1028" s="40" t="s">
        <v>9555</v>
      </c>
      <c r="D1028" s="35" t="s">
        <v>5925</v>
      </c>
      <c r="E1028" s="35" t="s">
        <v>9556</v>
      </c>
      <c r="F1028" s="35"/>
      <c r="G1028" s="35">
        <v>51421353</v>
      </c>
      <c r="H1028" s="41" t="s">
        <v>274</v>
      </c>
      <c r="I1028" s="41">
        <v>51581034</v>
      </c>
      <c r="J1028" s="41" t="s">
        <v>30</v>
      </c>
      <c r="K1028" s="35" t="s">
        <v>275</v>
      </c>
      <c r="L1028" s="42" t="s">
        <v>37</v>
      </c>
      <c r="M1028" s="42" t="s">
        <v>38</v>
      </c>
      <c r="N1028" s="35" t="s">
        <v>496</v>
      </c>
      <c r="O1028" s="41" t="s">
        <v>1197</v>
      </c>
      <c r="P1028" s="35" t="s">
        <v>62</v>
      </c>
      <c r="Q1028" s="41" t="s">
        <v>63</v>
      </c>
      <c r="R1028" s="41"/>
      <c r="S1028" s="43">
        <v>42922</v>
      </c>
      <c r="T1028" s="43">
        <v>42961</v>
      </c>
      <c r="U1028" s="44">
        <v>42982</v>
      </c>
      <c r="V1028" s="45">
        <v>6624469</v>
      </c>
      <c r="W1028" s="46" t="s">
        <v>9557</v>
      </c>
      <c r="X1028" s="47" t="s">
        <v>9558</v>
      </c>
      <c r="Y1028" s="47">
        <v>12264</v>
      </c>
      <c r="Z1028" s="47" t="s">
        <v>9559</v>
      </c>
      <c r="AA1028" s="47" t="s">
        <v>9560</v>
      </c>
      <c r="AB1028" s="47">
        <v>51691568</v>
      </c>
      <c r="AC1028" s="47"/>
      <c r="AD1028" s="47" t="s">
        <v>46</v>
      </c>
      <c r="AE1028" s="46" t="s">
        <v>9561</v>
      </c>
      <c r="AF1028" s="46" t="s">
        <v>9562</v>
      </c>
      <c r="AG1028" s="48"/>
      <c r="AH1028" s="48">
        <v>43492</v>
      </c>
      <c r="AI1028" s="49"/>
      <c r="AJ1028" s="50">
        <v>43493</v>
      </c>
      <c r="AK1028" s="50" t="s">
        <v>9085</v>
      </c>
      <c r="AL1028" s="51">
        <v>43493</v>
      </c>
    </row>
    <row r="1029" spans="1:38" x14ac:dyDescent="0.15">
      <c r="A1029" s="35">
        <v>51705728</v>
      </c>
      <c r="B1029" s="40" t="s">
        <v>9563</v>
      </c>
      <c r="C1029" s="40" t="s">
        <v>9564</v>
      </c>
      <c r="D1029" s="35" t="s">
        <v>9565</v>
      </c>
      <c r="E1029" s="35" t="s">
        <v>9566</v>
      </c>
      <c r="F1029" s="35"/>
      <c r="G1029" s="35">
        <v>51537123</v>
      </c>
      <c r="H1029" s="41" t="s">
        <v>2814</v>
      </c>
      <c r="I1029" s="41">
        <v>51564379</v>
      </c>
      <c r="J1029" s="41" t="s">
        <v>492</v>
      </c>
      <c r="K1029" s="35" t="s">
        <v>58</v>
      </c>
      <c r="L1029" s="42" t="s">
        <v>59</v>
      </c>
      <c r="M1029" s="42" t="s">
        <v>38</v>
      </c>
      <c r="N1029" s="35" t="s">
        <v>7430</v>
      </c>
      <c r="O1029" s="41" t="s">
        <v>1016</v>
      </c>
      <c r="P1029" s="35" t="s">
        <v>62</v>
      </c>
      <c r="Q1029" s="41" t="s">
        <v>63</v>
      </c>
      <c r="R1029" s="41"/>
      <c r="S1029" s="43">
        <v>43017</v>
      </c>
      <c r="T1029" s="43">
        <v>43444</v>
      </c>
      <c r="U1029" s="44"/>
      <c r="V1029" s="45">
        <v>6624717</v>
      </c>
      <c r="W1029" s="46" t="s">
        <v>9567</v>
      </c>
      <c r="X1029" s="47" t="s">
        <v>9568</v>
      </c>
      <c r="Y1029" s="47">
        <v>69231</v>
      </c>
      <c r="Z1029" s="47" t="s">
        <v>9569</v>
      </c>
      <c r="AA1029" s="47" t="s">
        <v>9570</v>
      </c>
      <c r="AB1029" s="47">
        <v>51705728</v>
      </c>
      <c r="AC1029" s="47" t="s">
        <v>9571</v>
      </c>
      <c r="AD1029" s="47" t="s">
        <v>46</v>
      </c>
      <c r="AE1029" s="46" t="s">
        <v>9572</v>
      </c>
      <c r="AF1029" s="46" t="s">
        <v>9573</v>
      </c>
      <c r="AG1029" s="48"/>
      <c r="AH1029" s="48">
        <v>43496</v>
      </c>
      <c r="AI1029" s="49"/>
      <c r="AJ1029" s="50">
        <v>43497</v>
      </c>
      <c r="AK1029" s="50" t="s">
        <v>9574</v>
      </c>
      <c r="AL1029" s="51">
        <v>43493</v>
      </c>
    </row>
    <row r="1030" spans="1:38" x14ac:dyDescent="0.15">
      <c r="A1030" s="35">
        <v>51693025</v>
      </c>
      <c r="B1030" s="40" t="s">
        <v>9575</v>
      </c>
      <c r="C1030" s="40" t="s">
        <v>9576</v>
      </c>
      <c r="D1030" s="35" t="s">
        <v>9577</v>
      </c>
      <c r="E1030" s="35" t="s">
        <v>9578</v>
      </c>
      <c r="F1030" s="35" t="s">
        <v>9579</v>
      </c>
      <c r="G1030" s="35">
        <v>51695860</v>
      </c>
      <c r="H1030" s="41" t="s">
        <v>5832</v>
      </c>
      <c r="I1030" s="41">
        <v>51564379</v>
      </c>
      <c r="J1030" s="41" t="s">
        <v>492</v>
      </c>
      <c r="K1030" s="35" t="s">
        <v>58</v>
      </c>
      <c r="L1030" s="42" t="s">
        <v>59</v>
      </c>
      <c r="M1030" s="42" t="s">
        <v>38</v>
      </c>
      <c r="N1030" s="35" t="s">
        <v>8288</v>
      </c>
      <c r="O1030" s="41" t="s">
        <v>760</v>
      </c>
      <c r="P1030" s="35" t="s">
        <v>62</v>
      </c>
      <c r="Q1030" s="41" t="s">
        <v>63</v>
      </c>
      <c r="R1030" s="41"/>
      <c r="S1030" s="43">
        <v>42933</v>
      </c>
      <c r="T1030" s="43">
        <v>42982</v>
      </c>
      <c r="U1030" s="44">
        <v>43003</v>
      </c>
      <c r="V1030" s="45">
        <v>6624506</v>
      </c>
      <c r="W1030" s="46" t="s">
        <v>9580</v>
      </c>
      <c r="X1030" s="47" t="s">
        <v>9581</v>
      </c>
      <c r="Y1030" s="47">
        <v>12259</v>
      </c>
      <c r="Z1030" s="47" t="s">
        <v>9582</v>
      </c>
      <c r="AA1030" s="47" t="s">
        <v>9583</v>
      </c>
      <c r="AB1030" s="47">
        <v>51693025</v>
      </c>
      <c r="AC1030" s="47"/>
      <c r="AD1030" s="47" t="s">
        <v>46</v>
      </c>
      <c r="AE1030" s="46" t="s">
        <v>9584</v>
      </c>
      <c r="AF1030" s="46" t="s">
        <v>9585</v>
      </c>
      <c r="AG1030" s="48"/>
      <c r="AH1030" s="48">
        <v>43493</v>
      </c>
      <c r="AI1030" s="49"/>
      <c r="AJ1030" s="50">
        <v>43494</v>
      </c>
      <c r="AK1030" s="50" t="s">
        <v>9085</v>
      </c>
      <c r="AL1030" s="51">
        <v>43493</v>
      </c>
    </row>
    <row r="1031" spans="1:38" x14ac:dyDescent="0.15">
      <c r="A1031" s="35">
        <v>51710077</v>
      </c>
      <c r="B1031" s="40" t="s">
        <v>9586</v>
      </c>
      <c r="C1031" s="40" t="s">
        <v>9587</v>
      </c>
      <c r="D1031" s="35" t="s">
        <v>5112</v>
      </c>
      <c r="E1031" s="35" t="s">
        <v>9588</v>
      </c>
      <c r="F1031" s="35"/>
      <c r="G1031" s="35">
        <v>51710500</v>
      </c>
      <c r="H1031" s="41" t="s">
        <v>111</v>
      </c>
      <c r="I1031" s="41">
        <v>40166880</v>
      </c>
      <c r="J1031" s="41" t="s">
        <v>51</v>
      </c>
      <c r="K1031" s="35" t="s">
        <v>58</v>
      </c>
      <c r="L1031" s="42" t="s">
        <v>5610</v>
      </c>
      <c r="M1031" s="42" t="s">
        <v>9206</v>
      </c>
      <c r="N1031" s="35" t="s">
        <v>151</v>
      </c>
      <c r="O1031" s="41" t="s">
        <v>760</v>
      </c>
      <c r="P1031" s="35" t="s">
        <v>62</v>
      </c>
      <c r="Q1031" s="41" t="s">
        <v>63</v>
      </c>
      <c r="R1031" s="41"/>
      <c r="S1031" s="43">
        <v>43055</v>
      </c>
      <c r="T1031" s="43"/>
      <c r="U1031" s="44"/>
      <c r="V1031" s="45">
        <v>6634749</v>
      </c>
      <c r="W1031" s="46" t="s">
        <v>9589</v>
      </c>
      <c r="X1031" s="47" t="s">
        <v>9590</v>
      </c>
      <c r="Y1031" s="47">
        <v>69280</v>
      </c>
      <c r="Z1031" s="47" t="s">
        <v>9591</v>
      </c>
      <c r="AA1031" s="47" t="s">
        <v>9592</v>
      </c>
      <c r="AB1031" s="47">
        <v>51710077</v>
      </c>
      <c r="AC1031" s="47"/>
      <c r="AD1031" s="47" t="s">
        <v>46</v>
      </c>
      <c r="AE1031" s="46" t="s">
        <v>9593</v>
      </c>
      <c r="AF1031" s="46" t="s">
        <v>9594</v>
      </c>
      <c r="AG1031" s="48">
        <v>43488</v>
      </c>
      <c r="AH1031" s="48">
        <v>43496</v>
      </c>
      <c r="AI1031" s="49"/>
      <c r="AJ1031" s="50">
        <v>43497</v>
      </c>
      <c r="AK1031" s="50" t="s">
        <v>9574</v>
      </c>
      <c r="AL1031" s="51">
        <v>43493</v>
      </c>
    </row>
    <row r="1032" spans="1:38" x14ac:dyDescent="0.15">
      <c r="A1032" s="35">
        <v>51764416</v>
      </c>
      <c r="B1032" s="40" t="s">
        <v>9595</v>
      </c>
      <c r="C1032" s="40" t="s">
        <v>9596</v>
      </c>
      <c r="D1032" s="35" t="s">
        <v>9597</v>
      </c>
      <c r="E1032" s="35" t="s">
        <v>9598</v>
      </c>
      <c r="F1032" s="35"/>
      <c r="G1032" s="35">
        <v>51710500</v>
      </c>
      <c r="H1032" s="41" t="s">
        <v>111</v>
      </c>
      <c r="I1032" s="41">
        <v>40166880</v>
      </c>
      <c r="J1032" s="41" t="s">
        <v>51</v>
      </c>
      <c r="K1032" s="35" t="s">
        <v>58</v>
      </c>
      <c r="L1032" s="42" t="s">
        <v>5610</v>
      </c>
      <c r="M1032" s="42" t="s">
        <v>38</v>
      </c>
      <c r="N1032" s="35" t="s">
        <v>496</v>
      </c>
      <c r="O1032" s="41" t="s">
        <v>1016</v>
      </c>
      <c r="P1032" s="35" t="s">
        <v>62</v>
      </c>
      <c r="Q1032" s="41" t="s">
        <v>63</v>
      </c>
      <c r="R1032" s="41"/>
      <c r="S1032" s="43">
        <v>43389</v>
      </c>
      <c r="T1032" s="43"/>
      <c r="U1032" s="44"/>
      <c r="V1032" s="45">
        <v>6624708</v>
      </c>
      <c r="W1032" s="46" t="s">
        <v>9599</v>
      </c>
      <c r="X1032" s="47" t="s">
        <v>9600</v>
      </c>
      <c r="Y1032" s="47">
        <v>48465</v>
      </c>
      <c r="Z1032" s="47" t="s">
        <v>9601</v>
      </c>
      <c r="AA1032" s="47" t="s">
        <v>9602</v>
      </c>
      <c r="AB1032" s="47"/>
      <c r="AC1032" s="47"/>
      <c r="AD1032" s="47" t="s">
        <v>46</v>
      </c>
      <c r="AE1032" s="46" t="s">
        <v>9603</v>
      </c>
      <c r="AF1032" s="46" t="s">
        <v>9604</v>
      </c>
      <c r="AG1032" s="48"/>
      <c r="AH1032" s="48">
        <v>43495</v>
      </c>
      <c r="AI1032" s="49"/>
      <c r="AJ1032" s="50">
        <v>43496</v>
      </c>
      <c r="AK1032" s="50" t="s">
        <v>9085</v>
      </c>
      <c r="AL1032" s="51">
        <v>43493</v>
      </c>
    </row>
    <row r="1033" spans="1:38" x14ac:dyDescent="0.15">
      <c r="A1033" s="35">
        <v>51772279</v>
      </c>
      <c r="B1033" s="40" t="s">
        <v>9605</v>
      </c>
      <c r="C1033" s="40" t="s">
        <v>9606</v>
      </c>
      <c r="D1033" s="35" t="s">
        <v>800</v>
      </c>
      <c r="E1033" s="35" t="s">
        <v>9607</v>
      </c>
      <c r="F1033" s="35"/>
      <c r="G1033" s="35">
        <v>51710500</v>
      </c>
      <c r="H1033" s="41" t="s">
        <v>111</v>
      </c>
      <c r="I1033" s="41">
        <v>40166880</v>
      </c>
      <c r="J1033" s="41" t="s">
        <v>51</v>
      </c>
      <c r="K1033" s="35" t="s">
        <v>284</v>
      </c>
      <c r="L1033" s="42" t="s">
        <v>5610</v>
      </c>
      <c r="M1033" s="42" t="s">
        <v>38</v>
      </c>
      <c r="N1033" s="35" t="s">
        <v>496</v>
      </c>
      <c r="O1033" s="41" t="s">
        <v>9608</v>
      </c>
      <c r="P1033" s="35" t="s">
        <v>62</v>
      </c>
      <c r="Q1033" s="41" t="s">
        <v>285</v>
      </c>
      <c r="R1033" s="41"/>
      <c r="S1033" s="43">
        <v>43433</v>
      </c>
      <c r="T1033" s="43"/>
      <c r="U1033" s="44"/>
      <c r="V1033" s="45"/>
      <c r="W1033" s="46" t="s">
        <v>9609</v>
      </c>
      <c r="X1033" s="47" t="s">
        <v>9610</v>
      </c>
      <c r="Y1033" s="47">
        <v>48489</v>
      </c>
      <c r="Z1033" s="47" t="s">
        <v>9611</v>
      </c>
      <c r="AA1033" s="47" t="s">
        <v>9612</v>
      </c>
      <c r="AB1033" s="47">
        <v>16194</v>
      </c>
      <c r="AC1033" s="47"/>
      <c r="AD1033" s="47" t="s">
        <v>46</v>
      </c>
      <c r="AE1033" s="46" t="s">
        <v>9613</v>
      </c>
      <c r="AF1033" s="46" t="s">
        <v>9614</v>
      </c>
      <c r="AG1033" s="48"/>
      <c r="AH1033" s="48">
        <v>43495</v>
      </c>
      <c r="AI1033" s="49"/>
      <c r="AJ1033" s="50">
        <v>43496</v>
      </c>
      <c r="AK1033" s="50" t="s">
        <v>9085</v>
      </c>
      <c r="AL1033" s="51">
        <v>43493</v>
      </c>
    </row>
    <row r="1034" spans="1:38" x14ac:dyDescent="0.15">
      <c r="A1034" s="35">
        <v>51697111</v>
      </c>
      <c r="B1034" s="40" t="s">
        <v>9615</v>
      </c>
      <c r="C1034" s="40" t="s">
        <v>9616</v>
      </c>
      <c r="D1034" s="35" t="s">
        <v>435</v>
      </c>
      <c r="E1034" s="35" t="s">
        <v>9617</v>
      </c>
      <c r="F1034" s="35"/>
      <c r="G1034" s="35">
        <v>51543731</v>
      </c>
      <c r="H1034" s="41" t="s">
        <v>5692</v>
      </c>
      <c r="I1034" s="41">
        <v>51601287</v>
      </c>
      <c r="J1034" s="41" t="s">
        <v>69</v>
      </c>
      <c r="K1034" s="35" t="s">
        <v>58</v>
      </c>
      <c r="L1034" s="42" t="s">
        <v>59</v>
      </c>
      <c r="M1034" s="42" t="s">
        <v>38</v>
      </c>
      <c r="N1034" s="35" t="s">
        <v>334</v>
      </c>
      <c r="O1034" s="41" t="s">
        <v>6485</v>
      </c>
      <c r="P1034" s="35" t="s">
        <v>72</v>
      </c>
      <c r="Q1034" s="41" t="s">
        <v>63</v>
      </c>
      <c r="R1034" s="41"/>
      <c r="S1034" s="43">
        <v>42961</v>
      </c>
      <c r="T1034" s="43">
        <v>43080</v>
      </c>
      <c r="U1034" s="44">
        <v>43094</v>
      </c>
      <c r="V1034" s="45">
        <v>6624611</v>
      </c>
      <c r="W1034" s="46" t="s">
        <v>9618</v>
      </c>
      <c r="X1034" s="47" t="s">
        <v>9619</v>
      </c>
      <c r="Y1034" s="47">
        <v>69099</v>
      </c>
      <c r="Z1034" s="47" t="s">
        <v>9620</v>
      </c>
      <c r="AA1034" s="47" t="s">
        <v>9621</v>
      </c>
      <c r="AB1034" s="47">
        <v>51697111</v>
      </c>
      <c r="AC1034" s="47"/>
      <c r="AD1034" s="47" t="s">
        <v>46</v>
      </c>
      <c r="AE1034" s="46" t="s">
        <v>9622</v>
      </c>
      <c r="AF1034" s="46" t="s">
        <v>9623</v>
      </c>
      <c r="AG1034" s="48"/>
      <c r="AH1034" s="48">
        <v>43495</v>
      </c>
      <c r="AI1034" s="49"/>
      <c r="AJ1034" s="50">
        <v>43496</v>
      </c>
      <c r="AK1034" s="50" t="s">
        <v>9085</v>
      </c>
      <c r="AL1034" s="51">
        <v>43493</v>
      </c>
    </row>
    <row r="1035" spans="1:38" x14ac:dyDescent="0.15">
      <c r="A1035" s="35">
        <v>51694566</v>
      </c>
      <c r="B1035" s="40" t="s">
        <v>9624</v>
      </c>
      <c r="C1035" s="40" t="s">
        <v>9625</v>
      </c>
      <c r="D1035" s="35" t="s">
        <v>9626</v>
      </c>
      <c r="E1035" s="35" t="s">
        <v>9627</v>
      </c>
      <c r="F1035" s="35"/>
      <c r="G1035" s="35">
        <v>51692598</v>
      </c>
      <c r="H1035" s="41" t="s">
        <v>1076</v>
      </c>
      <c r="I1035" s="41">
        <v>51558114</v>
      </c>
      <c r="J1035" s="41" t="s">
        <v>2893</v>
      </c>
      <c r="K1035" s="35" t="s">
        <v>58</v>
      </c>
      <c r="L1035" s="42" t="s">
        <v>59</v>
      </c>
      <c r="M1035" s="42" t="s">
        <v>38</v>
      </c>
      <c r="N1035" s="35" t="s">
        <v>7207</v>
      </c>
      <c r="O1035" s="41" t="s">
        <v>163</v>
      </c>
      <c r="P1035" s="35" t="s">
        <v>72</v>
      </c>
      <c r="Q1035" s="41" t="s">
        <v>63</v>
      </c>
      <c r="R1035" s="41"/>
      <c r="S1035" s="43">
        <v>42943</v>
      </c>
      <c r="T1035" s="43">
        <v>42989</v>
      </c>
      <c r="U1035" s="44">
        <v>43010</v>
      </c>
      <c r="V1035" s="45">
        <v>6624523</v>
      </c>
      <c r="W1035" s="46" t="s">
        <v>9628</v>
      </c>
      <c r="X1035" s="47" t="s">
        <v>9629</v>
      </c>
      <c r="Y1035" s="47">
        <v>69094</v>
      </c>
      <c r="Z1035" s="47" t="s">
        <v>9630</v>
      </c>
      <c r="AA1035" s="47" t="s">
        <v>9631</v>
      </c>
      <c r="AB1035" s="47">
        <v>51694566</v>
      </c>
      <c r="AC1035" s="47"/>
      <c r="AD1035" s="47" t="s">
        <v>46</v>
      </c>
      <c r="AE1035" s="46" t="s">
        <v>9632</v>
      </c>
      <c r="AF1035" s="46" t="s">
        <v>9633</v>
      </c>
      <c r="AG1035" s="48"/>
      <c r="AH1035" s="48">
        <v>43496</v>
      </c>
      <c r="AI1035" s="49"/>
      <c r="AJ1035" s="50">
        <v>43497</v>
      </c>
      <c r="AK1035" s="50" t="s">
        <v>9574</v>
      </c>
      <c r="AL1035" s="51">
        <v>43493</v>
      </c>
    </row>
    <row r="1036" spans="1:38" x14ac:dyDescent="0.15">
      <c r="A1036" s="35">
        <v>51732395</v>
      </c>
      <c r="B1036" s="40" t="s">
        <v>9634</v>
      </c>
      <c r="C1036" s="40" t="s">
        <v>9635</v>
      </c>
      <c r="D1036" s="35" t="s">
        <v>5070</v>
      </c>
      <c r="E1036" s="35" t="s">
        <v>9636</v>
      </c>
      <c r="F1036" s="35" t="s">
        <v>9637</v>
      </c>
      <c r="G1036" s="35">
        <v>51695860</v>
      </c>
      <c r="H1036" s="41" t="s">
        <v>5832</v>
      </c>
      <c r="I1036" s="41">
        <v>51564379</v>
      </c>
      <c r="J1036" s="41" t="s">
        <v>492</v>
      </c>
      <c r="K1036" s="35" t="s">
        <v>58</v>
      </c>
      <c r="L1036" s="42" t="s">
        <v>59</v>
      </c>
      <c r="M1036" s="42" t="s">
        <v>38</v>
      </c>
      <c r="N1036" s="35" t="s">
        <v>8288</v>
      </c>
      <c r="O1036" s="41" t="s">
        <v>842</v>
      </c>
      <c r="P1036" s="35" t="s">
        <v>62</v>
      </c>
      <c r="Q1036" s="41" t="s">
        <v>63</v>
      </c>
      <c r="R1036" s="41"/>
      <c r="S1036" s="43">
        <v>43231</v>
      </c>
      <c r="T1036" s="43">
        <v>43290</v>
      </c>
      <c r="U1036" s="44">
        <v>43290</v>
      </c>
      <c r="V1036" s="45">
        <v>6634629</v>
      </c>
      <c r="W1036" s="46" t="s">
        <v>9638</v>
      </c>
      <c r="X1036" s="47" t="s">
        <v>9639</v>
      </c>
      <c r="Y1036" s="47">
        <v>12205</v>
      </c>
      <c r="Z1036" s="47" t="s">
        <v>9640</v>
      </c>
      <c r="AA1036" s="47" t="s">
        <v>9641</v>
      </c>
      <c r="AB1036" s="47">
        <v>51732395</v>
      </c>
      <c r="AC1036" s="47"/>
      <c r="AD1036" s="47" t="s">
        <v>46</v>
      </c>
      <c r="AE1036" s="46" t="s">
        <v>9642</v>
      </c>
      <c r="AF1036" s="46" t="s">
        <v>9643</v>
      </c>
      <c r="AG1036" s="48"/>
      <c r="AH1036" s="48">
        <v>43495</v>
      </c>
      <c r="AI1036" s="49"/>
      <c r="AJ1036" s="50">
        <v>43496</v>
      </c>
      <c r="AK1036" s="50" t="s">
        <v>9085</v>
      </c>
      <c r="AL1036" s="51">
        <v>43493</v>
      </c>
    </row>
    <row r="1037" spans="1:38" x14ac:dyDescent="0.15">
      <c r="A1037" s="35">
        <v>51769699</v>
      </c>
      <c r="B1037" s="40" t="s">
        <v>9644</v>
      </c>
      <c r="C1037" s="40" t="s">
        <v>9645</v>
      </c>
      <c r="D1037" s="35" t="s">
        <v>9646</v>
      </c>
      <c r="E1037" s="35" t="s">
        <v>9647</v>
      </c>
      <c r="F1037" s="35"/>
      <c r="G1037" s="35">
        <v>51710500</v>
      </c>
      <c r="H1037" s="41" t="s">
        <v>111</v>
      </c>
      <c r="I1037" s="41">
        <v>40166880</v>
      </c>
      <c r="J1037" s="41" t="s">
        <v>51</v>
      </c>
      <c r="K1037" s="35" t="s">
        <v>58</v>
      </c>
      <c r="L1037" s="42" t="s">
        <v>59</v>
      </c>
      <c r="M1037" s="42" t="s">
        <v>38</v>
      </c>
      <c r="N1037" s="35" t="s">
        <v>334</v>
      </c>
      <c r="O1037" s="41" t="s">
        <v>1301</v>
      </c>
      <c r="P1037" s="35" t="s">
        <v>72</v>
      </c>
      <c r="Q1037" s="41" t="s">
        <v>63</v>
      </c>
      <c r="R1037" s="41"/>
      <c r="S1037" s="43">
        <v>43419</v>
      </c>
      <c r="T1037" s="43">
        <v>43451</v>
      </c>
      <c r="U1037" s="44">
        <v>43472</v>
      </c>
      <c r="V1037" s="45"/>
      <c r="W1037" s="46" t="s">
        <v>9648</v>
      </c>
      <c r="X1037" s="47" t="s">
        <v>9649</v>
      </c>
      <c r="Y1037" s="47">
        <v>69047</v>
      </c>
      <c r="Z1037" s="47" t="s">
        <v>9650</v>
      </c>
      <c r="AA1037" s="47" t="s">
        <v>9651</v>
      </c>
      <c r="AB1037" s="47"/>
      <c r="AC1037" s="47"/>
      <c r="AD1037" s="47" t="s">
        <v>46</v>
      </c>
      <c r="AE1037" s="46" t="s">
        <v>9652</v>
      </c>
      <c r="AF1037" s="46" t="s">
        <v>9653</v>
      </c>
      <c r="AG1037" s="48"/>
      <c r="AH1037" s="48">
        <v>43492</v>
      </c>
      <c r="AI1037" s="49"/>
      <c r="AJ1037" s="50">
        <v>43493</v>
      </c>
      <c r="AK1037" s="50" t="s">
        <v>9085</v>
      </c>
      <c r="AL1037" s="51">
        <v>43493</v>
      </c>
    </row>
    <row r="1038" spans="1:38" x14ac:dyDescent="0.15">
      <c r="A1038" s="35">
        <v>51718508</v>
      </c>
      <c r="B1038" s="40" t="s">
        <v>9654</v>
      </c>
      <c r="C1038" s="40" t="s">
        <v>9655</v>
      </c>
      <c r="D1038" s="35" t="s">
        <v>9656</v>
      </c>
      <c r="E1038" s="35" t="s">
        <v>9657</v>
      </c>
      <c r="F1038" s="35" t="s">
        <v>9658</v>
      </c>
      <c r="G1038" s="35">
        <v>51737073</v>
      </c>
      <c r="H1038" s="41" t="s">
        <v>56</v>
      </c>
      <c r="I1038" s="41">
        <v>51747002</v>
      </c>
      <c r="J1038" s="41" t="s">
        <v>57</v>
      </c>
      <c r="K1038" s="35" t="s">
        <v>58</v>
      </c>
      <c r="L1038" s="42" t="s">
        <v>5610</v>
      </c>
      <c r="M1038" s="42" t="s">
        <v>38</v>
      </c>
      <c r="N1038" s="35" t="s">
        <v>5892</v>
      </c>
      <c r="O1038" s="41" t="s">
        <v>704</v>
      </c>
      <c r="P1038" s="35" t="s">
        <v>72</v>
      </c>
      <c r="Q1038" s="41" t="s">
        <v>63</v>
      </c>
      <c r="R1038" s="41"/>
      <c r="S1038" s="43">
        <v>43129</v>
      </c>
      <c r="T1038" s="43">
        <v>43164</v>
      </c>
      <c r="U1038" s="44">
        <v>43178</v>
      </c>
      <c r="V1038" s="45">
        <v>6624785</v>
      </c>
      <c r="W1038" s="46" t="s">
        <v>9659</v>
      </c>
      <c r="X1038" s="47" t="s">
        <v>9660</v>
      </c>
      <c r="Y1038" s="47">
        <v>69294</v>
      </c>
      <c r="Z1038" s="47" t="s">
        <v>9661</v>
      </c>
      <c r="AA1038" s="47" t="s">
        <v>9662</v>
      </c>
      <c r="AB1038" s="47">
        <v>51718508</v>
      </c>
      <c r="AC1038" s="47"/>
      <c r="AD1038" s="47" t="s">
        <v>46</v>
      </c>
      <c r="AE1038" s="46" t="s">
        <v>9663</v>
      </c>
      <c r="AF1038" s="46" t="s">
        <v>9664</v>
      </c>
      <c r="AG1038" s="48"/>
      <c r="AH1038" s="48">
        <v>43497</v>
      </c>
      <c r="AI1038" s="49" t="s">
        <v>9665</v>
      </c>
      <c r="AJ1038" s="50">
        <v>43497</v>
      </c>
      <c r="AK1038" s="50" t="s">
        <v>9574</v>
      </c>
      <c r="AL1038" s="51">
        <v>43493</v>
      </c>
    </row>
    <row r="1039" spans="1:38" x14ac:dyDescent="0.15">
      <c r="A1039" s="35">
        <v>51611763</v>
      </c>
      <c r="B1039" s="40" t="s">
        <v>9666</v>
      </c>
      <c r="C1039" s="40" t="s">
        <v>9667</v>
      </c>
      <c r="D1039" s="35" t="s">
        <v>3293</v>
      </c>
      <c r="E1039" s="35" t="s">
        <v>9668</v>
      </c>
      <c r="F1039" s="35"/>
      <c r="G1039" s="35">
        <v>51564374</v>
      </c>
      <c r="H1039" s="41" t="s">
        <v>2704</v>
      </c>
      <c r="I1039" s="41">
        <v>51752149</v>
      </c>
      <c r="J1039" s="41" t="s">
        <v>8682</v>
      </c>
      <c r="K1039" s="35" t="s">
        <v>198</v>
      </c>
      <c r="L1039" s="42" t="s">
        <v>37</v>
      </c>
      <c r="M1039" s="42" t="s">
        <v>38</v>
      </c>
      <c r="N1039" s="35" t="s">
        <v>151</v>
      </c>
      <c r="O1039" s="41" t="s">
        <v>437</v>
      </c>
      <c r="P1039" s="35" t="s">
        <v>62</v>
      </c>
      <c r="Q1039" s="41" t="s">
        <v>285</v>
      </c>
      <c r="R1039" s="41"/>
      <c r="S1039" s="43">
        <v>42508</v>
      </c>
      <c r="T1039" s="43">
        <v>42562</v>
      </c>
      <c r="U1039" s="44">
        <v>42583</v>
      </c>
      <c r="V1039" s="45">
        <v>6624299</v>
      </c>
      <c r="W1039" s="46" t="s">
        <v>9669</v>
      </c>
      <c r="X1039" s="47" t="s">
        <v>9670</v>
      </c>
      <c r="Y1039" s="47">
        <v>69090</v>
      </c>
      <c r="Z1039" s="47" t="s">
        <v>9671</v>
      </c>
      <c r="AA1039" s="47" t="s">
        <v>9672</v>
      </c>
      <c r="AB1039" s="47">
        <v>51611763</v>
      </c>
      <c r="AC1039" s="47"/>
      <c r="AD1039" s="47" t="s">
        <v>46</v>
      </c>
      <c r="AE1039" s="46" t="s">
        <v>9673</v>
      </c>
      <c r="AF1039" s="46" t="s">
        <v>9674</v>
      </c>
      <c r="AG1039" s="48"/>
      <c r="AH1039" s="48">
        <v>43500</v>
      </c>
      <c r="AI1039" s="49"/>
      <c r="AJ1039" s="50">
        <v>43501</v>
      </c>
      <c r="AK1039" s="50" t="s">
        <v>9574</v>
      </c>
      <c r="AL1039" s="51">
        <v>43500</v>
      </c>
    </row>
    <row r="1040" spans="1:38" x14ac:dyDescent="0.15">
      <c r="A1040" s="35">
        <v>51774277</v>
      </c>
      <c r="B1040" s="40" t="s">
        <v>9675</v>
      </c>
      <c r="C1040" s="40" t="s">
        <v>9676</v>
      </c>
      <c r="D1040" s="35" t="s">
        <v>9677</v>
      </c>
      <c r="E1040" s="35" t="s">
        <v>9678</v>
      </c>
      <c r="F1040" s="35"/>
      <c r="G1040" s="35">
        <v>51710500</v>
      </c>
      <c r="H1040" s="41" t="s">
        <v>111</v>
      </c>
      <c r="I1040" s="41">
        <v>40166880</v>
      </c>
      <c r="J1040" s="41" t="s">
        <v>51</v>
      </c>
      <c r="K1040" s="35" t="s">
        <v>58</v>
      </c>
      <c r="L1040" s="42" t="s">
        <v>5610</v>
      </c>
      <c r="M1040" s="42" t="s">
        <v>38</v>
      </c>
      <c r="N1040" s="35" t="s">
        <v>496</v>
      </c>
      <c r="O1040" s="41" t="s">
        <v>9608</v>
      </c>
      <c r="P1040" s="35" t="s">
        <v>62</v>
      </c>
      <c r="Q1040" s="41" t="s">
        <v>285</v>
      </c>
      <c r="R1040" s="41"/>
      <c r="S1040" s="43">
        <v>43444</v>
      </c>
      <c r="T1040" s="43"/>
      <c r="U1040" s="44"/>
      <c r="V1040" s="45"/>
      <c r="W1040" s="46"/>
      <c r="X1040" s="47" t="s">
        <v>9679</v>
      </c>
      <c r="Y1040" s="47"/>
      <c r="Z1040" s="47" t="s">
        <v>579</v>
      </c>
      <c r="AA1040" s="47"/>
      <c r="AB1040" s="47"/>
      <c r="AC1040" s="47"/>
      <c r="AD1040" s="47" t="s">
        <v>46</v>
      </c>
      <c r="AE1040" s="46"/>
      <c r="AF1040" s="46" t="s">
        <v>9680</v>
      </c>
      <c r="AG1040" s="48"/>
      <c r="AH1040" s="48">
        <v>43502</v>
      </c>
      <c r="AI1040" s="49"/>
      <c r="AJ1040" s="50">
        <v>43503</v>
      </c>
      <c r="AK1040" s="50" t="s">
        <v>9574</v>
      </c>
      <c r="AL1040" s="51">
        <v>43500</v>
      </c>
    </row>
    <row r="1041" spans="1:38" x14ac:dyDescent="0.15">
      <c r="A1041" s="35">
        <v>51711894</v>
      </c>
      <c r="B1041" s="40" t="s">
        <v>9681</v>
      </c>
      <c r="C1041" s="40" t="s">
        <v>9682</v>
      </c>
      <c r="D1041" s="35" t="s">
        <v>7766</v>
      </c>
      <c r="E1041" s="35" t="s">
        <v>9683</v>
      </c>
      <c r="F1041" s="35" t="s">
        <v>9684</v>
      </c>
      <c r="G1041" s="35">
        <v>51743367</v>
      </c>
      <c r="H1041" s="41" t="s">
        <v>505</v>
      </c>
      <c r="I1041" s="41">
        <v>51564379</v>
      </c>
      <c r="J1041" s="41" t="s">
        <v>492</v>
      </c>
      <c r="K1041" s="35" t="s">
        <v>58</v>
      </c>
      <c r="L1041" s="42" t="s">
        <v>59</v>
      </c>
      <c r="M1041" s="42" t="s">
        <v>38</v>
      </c>
      <c r="N1041" s="35" t="s">
        <v>496</v>
      </c>
      <c r="O1041" s="41" t="s">
        <v>842</v>
      </c>
      <c r="P1041" s="35" t="s">
        <v>62</v>
      </c>
      <c r="Q1041" s="41" t="s">
        <v>63</v>
      </c>
      <c r="R1041" s="41"/>
      <c r="S1041" s="43">
        <v>43070</v>
      </c>
      <c r="T1041" s="43">
        <v>43290</v>
      </c>
      <c r="U1041" s="44">
        <v>43290</v>
      </c>
      <c r="V1041" s="45">
        <v>6634636</v>
      </c>
      <c r="W1041" s="46" t="s">
        <v>9685</v>
      </c>
      <c r="X1041" s="47" t="s">
        <v>9686</v>
      </c>
      <c r="Y1041" s="47">
        <v>12212</v>
      </c>
      <c r="Z1041" s="47" t="s">
        <v>9687</v>
      </c>
      <c r="AA1041" s="47" t="s">
        <v>9688</v>
      </c>
      <c r="AB1041" s="47">
        <v>15146</v>
      </c>
      <c r="AC1041" s="47"/>
      <c r="AD1041" s="47" t="s">
        <v>46</v>
      </c>
      <c r="AE1041" s="46" t="s">
        <v>9689</v>
      </c>
      <c r="AF1041" s="46" t="s">
        <v>9690</v>
      </c>
      <c r="AG1041" s="48"/>
      <c r="AH1041" s="48">
        <v>43497</v>
      </c>
      <c r="AI1041" s="49"/>
      <c r="AJ1041" s="50">
        <v>43497</v>
      </c>
      <c r="AK1041" s="50" t="s">
        <v>9574</v>
      </c>
      <c r="AL1041" s="51">
        <v>43493</v>
      </c>
    </row>
    <row r="1042" spans="1:38" x14ac:dyDescent="0.15">
      <c r="A1042" s="35">
        <v>51728809</v>
      </c>
      <c r="B1042" s="40" t="s">
        <v>9691</v>
      </c>
      <c r="C1042" s="40" t="s">
        <v>9692</v>
      </c>
      <c r="D1042" s="35" t="s">
        <v>9693</v>
      </c>
      <c r="E1042" s="35" t="s">
        <v>9694</v>
      </c>
      <c r="F1042" s="35"/>
      <c r="G1042" s="35">
        <v>51732809</v>
      </c>
      <c r="H1042" s="41" t="s">
        <v>7544</v>
      </c>
      <c r="I1042" s="41">
        <v>51564379</v>
      </c>
      <c r="J1042" s="41" t="s">
        <v>492</v>
      </c>
      <c r="K1042" s="35" t="s">
        <v>58</v>
      </c>
      <c r="L1042" s="42" t="s">
        <v>59</v>
      </c>
      <c r="M1042" s="42" t="s">
        <v>38</v>
      </c>
      <c r="N1042" s="35" t="s">
        <v>6053</v>
      </c>
      <c r="O1042" s="41" t="s">
        <v>1016</v>
      </c>
      <c r="P1042" s="35" t="s">
        <v>62</v>
      </c>
      <c r="Q1042" s="41" t="s">
        <v>63</v>
      </c>
      <c r="R1042" s="41"/>
      <c r="S1042" s="43">
        <v>43203</v>
      </c>
      <c r="T1042" s="43">
        <v>43444</v>
      </c>
      <c r="U1042" s="44">
        <v>43465</v>
      </c>
      <c r="V1042" s="45">
        <v>6634590</v>
      </c>
      <c r="W1042" s="46" t="s">
        <v>9695</v>
      </c>
      <c r="X1042" s="47" t="s">
        <v>9696</v>
      </c>
      <c r="Y1042" s="47">
        <v>16222</v>
      </c>
      <c r="Z1042" s="47" t="s">
        <v>9697</v>
      </c>
      <c r="AA1042" s="47" t="s">
        <v>9698</v>
      </c>
      <c r="AB1042" s="47">
        <v>51728809</v>
      </c>
      <c r="AC1042" s="47" t="s">
        <v>9699</v>
      </c>
      <c r="AD1042" s="47" t="s">
        <v>46</v>
      </c>
      <c r="AE1042" s="46" t="s">
        <v>9700</v>
      </c>
      <c r="AF1042" s="46" t="s">
        <v>9701</v>
      </c>
      <c r="AG1042" s="48"/>
      <c r="AH1042" s="48">
        <v>43501</v>
      </c>
      <c r="AI1042" s="49"/>
      <c r="AJ1042" s="50">
        <v>43502</v>
      </c>
      <c r="AK1042" s="50" t="s">
        <v>9574</v>
      </c>
      <c r="AL1042" s="51">
        <v>43500</v>
      </c>
    </row>
    <row r="1043" spans="1:38" x14ac:dyDescent="0.15">
      <c r="A1043" s="35">
        <v>51765425</v>
      </c>
      <c r="B1043" s="40" t="s">
        <v>9702</v>
      </c>
      <c r="C1043" s="40" t="s">
        <v>9703</v>
      </c>
      <c r="D1043" s="35" t="s">
        <v>9704</v>
      </c>
      <c r="E1043" s="35" t="s">
        <v>9705</v>
      </c>
      <c r="F1043" s="35"/>
      <c r="G1043" s="35">
        <v>51559927</v>
      </c>
      <c r="H1043" s="41" t="s">
        <v>409</v>
      </c>
      <c r="I1043" s="41">
        <v>51564380</v>
      </c>
      <c r="J1043" s="41" t="s">
        <v>2673</v>
      </c>
      <c r="K1043" s="35" t="s">
        <v>58</v>
      </c>
      <c r="L1043" s="42" t="s">
        <v>59</v>
      </c>
      <c r="M1043" s="42" t="s">
        <v>9206</v>
      </c>
      <c r="N1043" s="35" t="s">
        <v>413</v>
      </c>
      <c r="O1043" s="41" t="s">
        <v>131</v>
      </c>
      <c r="P1043" s="35" t="s">
        <v>62</v>
      </c>
      <c r="Q1043" s="41" t="s">
        <v>63</v>
      </c>
      <c r="R1043" s="41"/>
      <c r="S1043" s="43">
        <v>43397</v>
      </c>
      <c r="T1043" s="43">
        <v>43430</v>
      </c>
      <c r="U1043" s="44">
        <v>43444</v>
      </c>
      <c r="V1043" s="45"/>
      <c r="W1043" s="46" t="s">
        <v>9706</v>
      </c>
      <c r="X1043" s="47" t="s">
        <v>9707</v>
      </c>
      <c r="Y1043" s="47">
        <v>69095</v>
      </c>
      <c r="Z1043" s="47" t="s">
        <v>9708</v>
      </c>
      <c r="AA1043" s="47" t="s">
        <v>9709</v>
      </c>
      <c r="AB1043" s="47"/>
      <c r="AC1043" s="47" t="s">
        <v>2225</v>
      </c>
      <c r="AD1043" s="47" t="s">
        <v>8732</v>
      </c>
      <c r="AE1043" s="46" t="s">
        <v>9710</v>
      </c>
      <c r="AF1043" s="46" t="s">
        <v>9711</v>
      </c>
      <c r="AG1043" s="48">
        <v>43483</v>
      </c>
      <c r="AH1043" s="48">
        <v>43498</v>
      </c>
      <c r="AI1043" s="49"/>
      <c r="AJ1043" s="50">
        <v>43499</v>
      </c>
      <c r="AK1043" s="50" t="s">
        <v>9574</v>
      </c>
      <c r="AL1043" s="51">
        <v>43493</v>
      </c>
    </row>
    <row r="1044" spans="1:38" x14ac:dyDescent="0.15">
      <c r="A1044" s="35">
        <v>51665080</v>
      </c>
      <c r="B1044" s="40" t="s">
        <v>9712</v>
      </c>
      <c r="C1044" s="40" t="s">
        <v>9713</v>
      </c>
      <c r="D1044" s="35" t="s">
        <v>9714</v>
      </c>
      <c r="E1044" s="35" t="s">
        <v>9715</v>
      </c>
      <c r="F1044" s="35" t="s">
        <v>9716</v>
      </c>
      <c r="G1044" s="35">
        <v>51557313</v>
      </c>
      <c r="H1044" s="41" t="s">
        <v>5859</v>
      </c>
      <c r="I1044" s="41">
        <v>51564380</v>
      </c>
      <c r="J1044" s="41" t="s">
        <v>2673</v>
      </c>
      <c r="K1044" s="35" t="s">
        <v>284</v>
      </c>
      <c r="L1044" s="42" t="s">
        <v>59</v>
      </c>
      <c r="M1044" s="42" t="s">
        <v>38</v>
      </c>
      <c r="N1044" s="35" t="s">
        <v>5162</v>
      </c>
      <c r="O1044" s="41" t="s">
        <v>295</v>
      </c>
      <c r="P1044" s="35" t="s">
        <v>62</v>
      </c>
      <c r="Q1044" s="41" t="s">
        <v>285</v>
      </c>
      <c r="R1044" s="41"/>
      <c r="S1044" s="43">
        <v>42768</v>
      </c>
      <c r="T1044" s="43">
        <v>42828</v>
      </c>
      <c r="U1044" s="44">
        <v>42842</v>
      </c>
      <c r="V1044" s="45">
        <v>6624424</v>
      </c>
      <c r="W1044" s="46" t="s">
        <v>9717</v>
      </c>
      <c r="X1044" s="47" t="s">
        <v>9718</v>
      </c>
      <c r="Y1044" s="47">
        <v>69107</v>
      </c>
      <c r="Z1044" s="47" t="s">
        <v>9719</v>
      </c>
      <c r="AA1044" s="47" t="s">
        <v>9720</v>
      </c>
      <c r="AB1044" s="47">
        <v>51665080</v>
      </c>
      <c r="AC1044" s="47" t="s">
        <v>9721</v>
      </c>
      <c r="AD1044" s="47" t="s">
        <v>46</v>
      </c>
      <c r="AE1044" s="46" t="s">
        <v>9722</v>
      </c>
      <c r="AF1044" s="46" t="s">
        <v>9723</v>
      </c>
      <c r="AG1044" s="48"/>
      <c r="AH1044" s="48">
        <v>43500</v>
      </c>
      <c r="AI1044" s="49"/>
      <c r="AJ1044" s="50">
        <v>43501</v>
      </c>
      <c r="AK1044" s="50" t="s">
        <v>9574</v>
      </c>
      <c r="AL1044" s="51">
        <v>43500</v>
      </c>
    </row>
    <row r="1045" spans="1:38" x14ac:dyDescent="0.15">
      <c r="A1045" s="35">
        <v>51575799</v>
      </c>
      <c r="B1045" s="40" t="s">
        <v>9724</v>
      </c>
      <c r="C1045" s="40" t="s">
        <v>9725</v>
      </c>
      <c r="D1045" s="35" t="s">
        <v>9726</v>
      </c>
      <c r="E1045" s="35" t="s">
        <v>7443</v>
      </c>
      <c r="F1045" s="35"/>
      <c r="G1045" s="35">
        <v>51591988</v>
      </c>
      <c r="H1045" s="41" t="s">
        <v>3383</v>
      </c>
      <c r="I1045" s="41">
        <v>51752149</v>
      </c>
      <c r="J1045" s="41" t="s">
        <v>8682</v>
      </c>
      <c r="K1045" s="35" t="s">
        <v>58</v>
      </c>
      <c r="L1045" s="42" t="s">
        <v>59</v>
      </c>
      <c r="M1045" s="42" t="s">
        <v>38</v>
      </c>
      <c r="N1045" s="35" t="s">
        <v>151</v>
      </c>
      <c r="O1045" s="41" t="s">
        <v>295</v>
      </c>
      <c r="P1045" s="35" t="s">
        <v>62</v>
      </c>
      <c r="Q1045" s="41" t="s">
        <v>63</v>
      </c>
      <c r="R1045" s="41"/>
      <c r="S1045" s="43">
        <v>42230</v>
      </c>
      <c r="T1045" s="43">
        <v>43059</v>
      </c>
      <c r="U1045" s="44">
        <v>43080</v>
      </c>
      <c r="V1045" s="45">
        <v>6634278</v>
      </c>
      <c r="W1045" s="46" t="s">
        <v>9727</v>
      </c>
      <c r="X1045" s="47" t="s">
        <v>9728</v>
      </c>
      <c r="Y1045" s="47">
        <v>69257</v>
      </c>
      <c r="Z1045" s="47" t="s">
        <v>9729</v>
      </c>
      <c r="AA1045" s="47" t="s">
        <v>9730</v>
      </c>
      <c r="AB1045" s="47">
        <v>51575799</v>
      </c>
      <c r="AC1045" s="47"/>
      <c r="AD1045" s="47" t="s">
        <v>46</v>
      </c>
      <c r="AE1045" s="46" t="s">
        <v>9731</v>
      </c>
      <c r="AF1045" s="46" t="s">
        <v>9732</v>
      </c>
      <c r="AG1045" s="48"/>
      <c r="AH1045" s="48">
        <v>43497</v>
      </c>
      <c r="AI1045" s="49"/>
      <c r="AJ1045" s="50">
        <v>43497</v>
      </c>
      <c r="AK1045" s="50" t="s">
        <v>9574</v>
      </c>
      <c r="AL1045" s="51">
        <v>43493</v>
      </c>
    </row>
    <row r="1046" spans="1:38" x14ac:dyDescent="0.15">
      <c r="A1046" s="35">
        <v>51599003</v>
      </c>
      <c r="B1046" s="40" t="s">
        <v>9733</v>
      </c>
      <c r="C1046" s="40" t="s">
        <v>9734</v>
      </c>
      <c r="D1046" s="35" t="s">
        <v>9735</v>
      </c>
      <c r="E1046" s="35" t="s">
        <v>9736</v>
      </c>
      <c r="F1046" s="35"/>
      <c r="G1046" s="35">
        <v>51564374</v>
      </c>
      <c r="H1046" s="41" t="s">
        <v>2704</v>
      </c>
      <c r="I1046" s="41">
        <v>51752149</v>
      </c>
      <c r="J1046" s="41" t="s">
        <v>8682</v>
      </c>
      <c r="K1046" s="35" t="s">
        <v>58</v>
      </c>
      <c r="L1046" s="42" t="s">
        <v>59</v>
      </c>
      <c r="M1046" s="42" t="s">
        <v>38</v>
      </c>
      <c r="N1046" s="35" t="s">
        <v>151</v>
      </c>
      <c r="O1046" s="41" t="s">
        <v>361</v>
      </c>
      <c r="P1046" s="35" t="s">
        <v>62</v>
      </c>
      <c r="Q1046" s="41" t="s">
        <v>63</v>
      </c>
      <c r="R1046" s="41"/>
      <c r="S1046" s="43">
        <v>42432</v>
      </c>
      <c r="T1046" s="43">
        <v>42485</v>
      </c>
      <c r="U1046" s="44">
        <v>42506</v>
      </c>
      <c r="V1046" s="45">
        <v>6624160</v>
      </c>
      <c r="W1046" s="46" t="s">
        <v>9737</v>
      </c>
      <c r="X1046" s="47" t="s">
        <v>9738</v>
      </c>
      <c r="Y1046" s="47">
        <v>69103</v>
      </c>
      <c r="Z1046" s="47" t="s">
        <v>9739</v>
      </c>
      <c r="AA1046" s="47" t="s">
        <v>9740</v>
      </c>
      <c r="AB1046" s="47">
        <v>51599003</v>
      </c>
      <c r="AC1046" s="47"/>
      <c r="AD1046" s="47" t="s">
        <v>46</v>
      </c>
      <c r="AE1046" s="46" t="s">
        <v>9741</v>
      </c>
      <c r="AF1046" s="46" t="s">
        <v>9742</v>
      </c>
      <c r="AG1046" s="48"/>
      <c r="AH1046" s="48">
        <v>43503</v>
      </c>
      <c r="AI1046" s="49"/>
      <c r="AJ1046" s="50">
        <v>43504</v>
      </c>
      <c r="AK1046" s="50" t="s">
        <v>9574</v>
      </c>
      <c r="AL1046" s="51">
        <v>43500</v>
      </c>
    </row>
    <row r="1047" spans="1:38" x14ac:dyDescent="0.15">
      <c r="A1047" s="35">
        <v>51637919</v>
      </c>
      <c r="B1047" s="40" t="s">
        <v>9743</v>
      </c>
      <c r="C1047" s="40" t="s">
        <v>9744</v>
      </c>
      <c r="D1047" s="35" t="s">
        <v>2985</v>
      </c>
      <c r="E1047" s="35" t="s">
        <v>9745</v>
      </c>
      <c r="F1047" s="35" t="s">
        <v>9746</v>
      </c>
      <c r="G1047" s="35">
        <v>51557317</v>
      </c>
      <c r="H1047" s="41" t="s">
        <v>9175</v>
      </c>
      <c r="I1047" s="41">
        <v>51752149</v>
      </c>
      <c r="J1047" s="41" t="s">
        <v>8682</v>
      </c>
      <c r="K1047" s="35" t="s">
        <v>284</v>
      </c>
      <c r="L1047" s="42" t="s">
        <v>59</v>
      </c>
      <c r="M1047" s="42" t="s">
        <v>38</v>
      </c>
      <c r="N1047" s="35" t="s">
        <v>151</v>
      </c>
      <c r="O1047" s="41" t="s">
        <v>585</v>
      </c>
      <c r="P1047" s="35" t="s">
        <v>62</v>
      </c>
      <c r="Q1047" s="41" t="s">
        <v>285</v>
      </c>
      <c r="R1047" s="41"/>
      <c r="S1047" s="43">
        <v>42663</v>
      </c>
      <c r="T1047" s="43">
        <v>42702</v>
      </c>
      <c r="U1047" s="44">
        <v>42723</v>
      </c>
      <c r="V1047" s="45">
        <v>6624380</v>
      </c>
      <c r="W1047" s="46" t="s">
        <v>9747</v>
      </c>
      <c r="X1047" s="47" t="s">
        <v>9748</v>
      </c>
      <c r="Y1047" s="47">
        <v>69147</v>
      </c>
      <c r="Z1047" s="47" t="s">
        <v>9749</v>
      </c>
      <c r="AA1047" s="47" t="s">
        <v>9750</v>
      </c>
      <c r="AB1047" s="47">
        <v>51637919</v>
      </c>
      <c r="AC1047" s="47"/>
      <c r="AD1047" s="47" t="s">
        <v>46</v>
      </c>
      <c r="AE1047" s="46" t="s">
        <v>9751</v>
      </c>
      <c r="AF1047" s="46" t="s">
        <v>9752</v>
      </c>
      <c r="AG1047" s="48"/>
      <c r="AH1047" s="48">
        <v>43503</v>
      </c>
      <c r="AI1047" s="49"/>
      <c r="AJ1047" s="50">
        <v>43504</v>
      </c>
      <c r="AK1047" s="50" t="s">
        <v>9574</v>
      </c>
      <c r="AL1047" s="51">
        <v>43500</v>
      </c>
    </row>
    <row r="1048" spans="1:38" x14ac:dyDescent="0.15">
      <c r="A1048" s="35">
        <v>51667178</v>
      </c>
      <c r="B1048" s="40" t="s">
        <v>9753</v>
      </c>
      <c r="C1048" s="40" t="s">
        <v>9754</v>
      </c>
      <c r="D1048" s="35" t="s">
        <v>5643</v>
      </c>
      <c r="E1048" s="35" t="s">
        <v>9755</v>
      </c>
      <c r="F1048" s="35"/>
      <c r="G1048" s="35">
        <v>51577893</v>
      </c>
      <c r="H1048" s="41" t="s">
        <v>546</v>
      </c>
      <c r="I1048" s="41">
        <v>51564379</v>
      </c>
      <c r="J1048" s="41" t="s">
        <v>492</v>
      </c>
      <c r="K1048" s="35" t="s">
        <v>58</v>
      </c>
      <c r="L1048" s="42" t="s">
        <v>59</v>
      </c>
      <c r="M1048" s="42" t="s">
        <v>38</v>
      </c>
      <c r="N1048" s="35" t="s">
        <v>496</v>
      </c>
      <c r="O1048" s="41" t="s">
        <v>295</v>
      </c>
      <c r="P1048" s="35" t="s">
        <v>62</v>
      </c>
      <c r="Q1048" s="41" t="s">
        <v>63</v>
      </c>
      <c r="R1048" s="41"/>
      <c r="S1048" s="43">
        <v>42782</v>
      </c>
      <c r="T1048" s="43">
        <v>42828</v>
      </c>
      <c r="U1048" s="44">
        <v>42842</v>
      </c>
      <c r="V1048" s="45">
        <v>6624430</v>
      </c>
      <c r="W1048" s="46" t="s">
        <v>9756</v>
      </c>
      <c r="X1048" s="47" t="s">
        <v>9757</v>
      </c>
      <c r="Y1048" s="47">
        <v>12009</v>
      </c>
      <c r="Z1048" s="47" t="s">
        <v>9758</v>
      </c>
      <c r="AA1048" s="47" t="s">
        <v>9759</v>
      </c>
      <c r="AB1048" s="47">
        <v>51667178</v>
      </c>
      <c r="AC1048" s="47"/>
      <c r="AD1048" s="47" t="s">
        <v>46</v>
      </c>
      <c r="AE1048" s="46" t="s">
        <v>9760</v>
      </c>
      <c r="AF1048" s="46" t="s">
        <v>9761</v>
      </c>
      <c r="AG1048" s="48"/>
      <c r="AH1048" s="48">
        <v>43504</v>
      </c>
      <c r="AI1048" s="49"/>
      <c r="AJ1048" s="50">
        <v>43504</v>
      </c>
      <c r="AK1048" s="50" t="s">
        <v>9574</v>
      </c>
      <c r="AL1048" s="51">
        <v>43500</v>
      </c>
    </row>
    <row r="1049" spans="1:38" x14ac:dyDescent="0.15">
      <c r="A1049" s="35">
        <v>51721232</v>
      </c>
      <c r="B1049" s="40" t="s">
        <v>9762</v>
      </c>
      <c r="C1049" s="40" t="s">
        <v>9763</v>
      </c>
      <c r="D1049" s="35" t="s">
        <v>3686</v>
      </c>
      <c r="E1049" s="35" t="s">
        <v>9764</v>
      </c>
      <c r="F1049" s="35" t="s">
        <v>859</v>
      </c>
      <c r="G1049" s="35">
        <v>51615282</v>
      </c>
      <c r="H1049" s="41" t="s">
        <v>91</v>
      </c>
      <c r="I1049" s="41">
        <v>51564379</v>
      </c>
      <c r="J1049" s="41" t="s">
        <v>492</v>
      </c>
      <c r="K1049" s="35" t="s">
        <v>58</v>
      </c>
      <c r="L1049" s="42" t="s">
        <v>59</v>
      </c>
      <c r="M1049" s="42" t="s">
        <v>38</v>
      </c>
      <c r="N1049" s="35" t="s">
        <v>6053</v>
      </c>
      <c r="O1049" s="41" t="s">
        <v>335</v>
      </c>
      <c r="P1049" s="35" t="s">
        <v>62</v>
      </c>
      <c r="Q1049" s="41" t="s">
        <v>63</v>
      </c>
      <c r="R1049" s="41"/>
      <c r="S1049" s="43">
        <v>43146</v>
      </c>
      <c r="T1049" s="43">
        <v>43185</v>
      </c>
      <c r="U1049" s="44">
        <v>43206</v>
      </c>
      <c r="V1049" s="45">
        <v>6624894</v>
      </c>
      <c r="W1049" s="46" t="s">
        <v>9765</v>
      </c>
      <c r="X1049" s="47" t="s">
        <v>9766</v>
      </c>
      <c r="Y1049" s="47">
        <v>12193</v>
      </c>
      <c r="Z1049" s="47" t="s">
        <v>9767</v>
      </c>
      <c r="AA1049" s="47" t="s">
        <v>9768</v>
      </c>
      <c r="AB1049" s="47">
        <v>51721232</v>
      </c>
      <c r="AC1049" s="47"/>
      <c r="AD1049" s="47" t="s">
        <v>46</v>
      </c>
      <c r="AE1049" s="46" t="s">
        <v>9769</v>
      </c>
      <c r="AF1049" s="46" t="s">
        <v>9770</v>
      </c>
      <c r="AG1049" s="48"/>
      <c r="AH1049" s="48">
        <v>43503</v>
      </c>
      <c r="AI1049" s="49"/>
      <c r="AJ1049" s="50">
        <v>43504</v>
      </c>
      <c r="AK1049" s="50" t="s">
        <v>9574</v>
      </c>
      <c r="AL1049" s="51">
        <v>43500</v>
      </c>
    </row>
    <row r="1050" spans="1:38" x14ac:dyDescent="0.15">
      <c r="A1050" s="35">
        <v>51725482</v>
      </c>
      <c r="B1050" s="40" t="s">
        <v>9771</v>
      </c>
      <c r="C1050" s="40" t="s">
        <v>9772</v>
      </c>
      <c r="D1050" s="35" t="s">
        <v>5112</v>
      </c>
      <c r="E1050" s="35" t="s">
        <v>9400</v>
      </c>
      <c r="F1050" s="35"/>
      <c r="G1050" s="35">
        <v>51564129</v>
      </c>
      <c r="H1050" s="41" t="s">
        <v>7290</v>
      </c>
      <c r="I1050" s="41">
        <v>51747002</v>
      </c>
      <c r="J1050" s="41" t="s">
        <v>57</v>
      </c>
      <c r="K1050" s="35" t="s">
        <v>58</v>
      </c>
      <c r="L1050" s="42" t="s">
        <v>59</v>
      </c>
      <c r="M1050" s="42" t="s">
        <v>38</v>
      </c>
      <c r="N1050" s="35" t="s">
        <v>5667</v>
      </c>
      <c r="O1050" s="41" t="s">
        <v>704</v>
      </c>
      <c r="P1050" s="35" t="s">
        <v>72</v>
      </c>
      <c r="Q1050" s="41" t="s">
        <v>63</v>
      </c>
      <c r="R1050" s="41"/>
      <c r="S1050" s="43">
        <v>43180</v>
      </c>
      <c r="T1050" s="43">
        <v>43220</v>
      </c>
      <c r="U1050" s="44">
        <v>43234</v>
      </c>
      <c r="V1050" s="45">
        <v>6624138</v>
      </c>
      <c r="W1050" s="46" t="s">
        <v>9773</v>
      </c>
      <c r="X1050" s="47" t="s">
        <v>9774</v>
      </c>
      <c r="Y1050" s="47">
        <v>48457</v>
      </c>
      <c r="Z1050" s="47" t="s">
        <v>9775</v>
      </c>
      <c r="AA1050" s="47" t="s">
        <v>9776</v>
      </c>
      <c r="AB1050" s="47">
        <v>51725482</v>
      </c>
      <c r="AC1050" s="47"/>
      <c r="AD1050" s="47" t="s">
        <v>46</v>
      </c>
      <c r="AE1050" s="46" t="s">
        <v>9777</v>
      </c>
      <c r="AF1050" s="46" t="s">
        <v>9778</v>
      </c>
      <c r="AG1050" s="48"/>
      <c r="AH1050" s="48">
        <v>43502</v>
      </c>
      <c r="AI1050" s="49"/>
      <c r="AJ1050" s="50">
        <v>43503</v>
      </c>
      <c r="AK1050" s="50" t="s">
        <v>9574</v>
      </c>
      <c r="AL1050" s="51">
        <v>43500</v>
      </c>
    </row>
    <row r="1051" spans="1:38" x14ac:dyDescent="0.15">
      <c r="A1051" s="35">
        <v>51578950</v>
      </c>
      <c r="B1051" s="40" t="s">
        <v>9779</v>
      </c>
      <c r="C1051" s="40" t="s">
        <v>9780</v>
      </c>
      <c r="D1051" s="35" t="s">
        <v>9781</v>
      </c>
      <c r="E1051" s="35" t="s">
        <v>5567</v>
      </c>
      <c r="F1051" s="35"/>
      <c r="G1051" s="35">
        <v>51703923</v>
      </c>
      <c r="H1051" s="41" t="s">
        <v>6190</v>
      </c>
      <c r="I1051" s="41">
        <v>51564379</v>
      </c>
      <c r="J1051" s="41" t="s">
        <v>492</v>
      </c>
      <c r="K1051" s="35" t="s">
        <v>284</v>
      </c>
      <c r="L1051" s="42" t="s">
        <v>59</v>
      </c>
      <c r="M1051" s="42" t="s">
        <v>38</v>
      </c>
      <c r="N1051" s="35" t="s">
        <v>496</v>
      </c>
      <c r="O1051" s="41" t="s">
        <v>61</v>
      </c>
      <c r="P1051" s="35" t="s">
        <v>62</v>
      </c>
      <c r="Q1051" s="41" t="s">
        <v>285</v>
      </c>
      <c r="R1051" s="41"/>
      <c r="S1051" s="43">
        <v>42264</v>
      </c>
      <c r="T1051" s="43">
        <v>42289</v>
      </c>
      <c r="U1051" s="44">
        <v>42324</v>
      </c>
      <c r="V1051" s="45">
        <v>6634103</v>
      </c>
      <c r="W1051" s="46" t="s">
        <v>9782</v>
      </c>
      <c r="X1051" s="47" t="s">
        <v>9783</v>
      </c>
      <c r="Y1051" s="47">
        <v>12141</v>
      </c>
      <c r="Z1051" s="47" t="s">
        <v>9784</v>
      </c>
      <c r="AA1051" s="47" t="s">
        <v>9785</v>
      </c>
      <c r="AB1051" s="47">
        <v>51578950</v>
      </c>
      <c r="AC1051" s="47"/>
      <c r="AD1051" s="47" t="s">
        <v>46</v>
      </c>
      <c r="AE1051" s="46" t="s">
        <v>9786</v>
      </c>
      <c r="AF1051" s="46" t="s">
        <v>9787</v>
      </c>
      <c r="AG1051" s="48"/>
      <c r="AH1051" s="48">
        <v>43504</v>
      </c>
      <c r="AI1051" s="49"/>
      <c r="AJ1051" s="50">
        <v>43504</v>
      </c>
      <c r="AK1051" s="50" t="s">
        <v>9574</v>
      </c>
      <c r="AL1051" s="51">
        <v>43500</v>
      </c>
    </row>
    <row r="1052" spans="1:38" x14ac:dyDescent="0.15">
      <c r="A1052" s="35">
        <v>51719943</v>
      </c>
      <c r="B1052" s="40" t="s">
        <v>9788</v>
      </c>
      <c r="C1052" s="40" t="s">
        <v>9789</v>
      </c>
      <c r="D1052" s="35" t="s">
        <v>9790</v>
      </c>
      <c r="E1052" s="35" t="s">
        <v>9791</v>
      </c>
      <c r="F1052" s="35"/>
      <c r="G1052" s="35">
        <v>51703923</v>
      </c>
      <c r="H1052" s="41" t="s">
        <v>6190</v>
      </c>
      <c r="I1052" s="41">
        <v>51564379</v>
      </c>
      <c r="J1052" s="41" t="s">
        <v>492</v>
      </c>
      <c r="K1052" s="35" t="s">
        <v>58</v>
      </c>
      <c r="L1052" s="42" t="s">
        <v>59</v>
      </c>
      <c r="M1052" s="42" t="s">
        <v>38</v>
      </c>
      <c r="N1052" s="35" t="s">
        <v>496</v>
      </c>
      <c r="O1052" s="41" t="s">
        <v>1090</v>
      </c>
      <c r="P1052" s="35" t="s">
        <v>62</v>
      </c>
      <c r="Q1052" s="41" t="s">
        <v>63</v>
      </c>
      <c r="R1052" s="41"/>
      <c r="S1052" s="43">
        <v>43136</v>
      </c>
      <c r="T1052" s="43">
        <v>43171</v>
      </c>
      <c r="U1052" s="44">
        <v>43192</v>
      </c>
      <c r="V1052" s="45">
        <v>6624902</v>
      </c>
      <c r="W1052" s="46" t="s">
        <v>9792</v>
      </c>
      <c r="X1052" s="47" t="s">
        <v>9793</v>
      </c>
      <c r="Y1052" s="47">
        <v>12162</v>
      </c>
      <c r="Z1052" s="47" t="s">
        <v>9794</v>
      </c>
      <c r="AA1052" s="47" t="s">
        <v>9795</v>
      </c>
      <c r="AB1052" s="47">
        <v>51719943</v>
      </c>
      <c r="AC1052" s="47"/>
      <c r="AD1052" s="47" t="s">
        <v>46</v>
      </c>
      <c r="AE1052" s="46" t="s">
        <v>9796</v>
      </c>
      <c r="AF1052" s="46" t="s">
        <v>9797</v>
      </c>
      <c r="AG1052" s="48"/>
      <c r="AH1052" s="48">
        <v>43505</v>
      </c>
      <c r="AI1052" s="49"/>
      <c r="AJ1052" s="50">
        <v>43506</v>
      </c>
      <c r="AK1052" s="50" t="s">
        <v>9574</v>
      </c>
      <c r="AL1052" s="51">
        <v>43500</v>
      </c>
    </row>
    <row r="1053" spans="1:38" x14ac:dyDescent="0.15">
      <c r="A1053" s="35">
        <v>51727443</v>
      </c>
      <c r="B1053" s="40" t="s">
        <v>9798</v>
      </c>
      <c r="C1053" s="40" t="s">
        <v>9799</v>
      </c>
      <c r="D1053" s="35" t="s">
        <v>9800</v>
      </c>
      <c r="E1053" s="35" t="s">
        <v>9801</v>
      </c>
      <c r="F1053" s="35"/>
      <c r="G1053" s="35">
        <v>51715969</v>
      </c>
      <c r="H1053" s="41" t="s">
        <v>8945</v>
      </c>
      <c r="I1053" s="41">
        <v>51772919</v>
      </c>
      <c r="J1053" s="41" t="s">
        <v>186</v>
      </c>
      <c r="K1053" s="35" t="s">
        <v>58</v>
      </c>
      <c r="L1053" s="42" t="s">
        <v>59</v>
      </c>
      <c r="M1053" s="42" t="s">
        <v>38</v>
      </c>
      <c r="N1053" s="35" t="s">
        <v>9132</v>
      </c>
      <c r="O1053" s="41" t="s">
        <v>8846</v>
      </c>
      <c r="P1053" s="35" t="s">
        <v>62</v>
      </c>
      <c r="Q1053" s="41" t="s">
        <v>63</v>
      </c>
      <c r="R1053" s="41"/>
      <c r="S1053" s="43">
        <v>43194</v>
      </c>
      <c r="T1053" s="43">
        <v>43395</v>
      </c>
      <c r="U1053" s="44">
        <v>43416</v>
      </c>
      <c r="V1053" s="45">
        <v>6624026</v>
      </c>
      <c r="W1053" s="46" t="s">
        <v>9802</v>
      </c>
      <c r="X1053" s="47" t="s">
        <v>9803</v>
      </c>
      <c r="Y1053" s="47">
        <v>48497</v>
      </c>
      <c r="Z1053" s="47" t="s">
        <v>9804</v>
      </c>
      <c r="AA1053" s="47" t="s">
        <v>9805</v>
      </c>
      <c r="AB1053" s="47">
        <v>51727443</v>
      </c>
      <c r="AC1053" s="47" t="s">
        <v>9806</v>
      </c>
      <c r="AD1053" s="47" t="s">
        <v>46</v>
      </c>
      <c r="AE1053" s="46" t="s">
        <v>9807</v>
      </c>
      <c r="AF1053" s="46" t="s">
        <v>7615</v>
      </c>
      <c r="AG1053" s="48"/>
      <c r="AH1053" s="48">
        <v>43508</v>
      </c>
      <c r="AI1053" s="49"/>
      <c r="AJ1053" s="50">
        <v>43509</v>
      </c>
      <c r="AK1053" s="50" t="s">
        <v>9574</v>
      </c>
      <c r="AL1053" s="51">
        <v>43507</v>
      </c>
    </row>
    <row r="1054" spans="1:38" x14ac:dyDescent="0.15">
      <c r="A1054" s="35">
        <v>51732277</v>
      </c>
      <c r="B1054" s="40" t="s">
        <v>9808</v>
      </c>
      <c r="C1054" s="40" t="s">
        <v>9809</v>
      </c>
      <c r="D1054" s="35" t="s">
        <v>9810</v>
      </c>
      <c r="E1054" s="35" t="s">
        <v>9811</v>
      </c>
      <c r="F1054" s="35" t="s">
        <v>9812</v>
      </c>
      <c r="G1054" s="35">
        <v>51695860</v>
      </c>
      <c r="H1054" s="41" t="s">
        <v>5832</v>
      </c>
      <c r="I1054" s="41">
        <v>51772919</v>
      </c>
      <c r="J1054" s="41" t="s">
        <v>186</v>
      </c>
      <c r="K1054" s="35" t="s">
        <v>284</v>
      </c>
      <c r="L1054" s="42" t="s">
        <v>59</v>
      </c>
      <c r="M1054" s="42" t="s">
        <v>38</v>
      </c>
      <c r="N1054" s="35" t="s">
        <v>8288</v>
      </c>
      <c r="O1054" s="41" t="s">
        <v>842</v>
      </c>
      <c r="P1054" s="35" t="s">
        <v>62</v>
      </c>
      <c r="Q1054" s="41" t="s">
        <v>285</v>
      </c>
      <c r="R1054" s="41"/>
      <c r="S1054" s="43">
        <v>43231</v>
      </c>
      <c r="T1054" s="43">
        <v>43290</v>
      </c>
      <c r="U1054" s="44">
        <v>43290</v>
      </c>
      <c r="V1054" s="45">
        <v>6634634</v>
      </c>
      <c r="W1054" s="46" t="s">
        <v>9813</v>
      </c>
      <c r="X1054" s="47" t="s">
        <v>9814</v>
      </c>
      <c r="Y1054" s="47">
        <v>12210</v>
      </c>
      <c r="Z1054" s="47" t="s">
        <v>9815</v>
      </c>
      <c r="AA1054" s="47" t="s">
        <v>9816</v>
      </c>
      <c r="AB1054" s="47">
        <v>15123</v>
      </c>
      <c r="AC1054" s="47"/>
      <c r="AD1054" s="47" t="s">
        <v>46</v>
      </c>
      <c r="AE1054" s="46" t="s">
        <v>9817</v>
      </c>
      <c r="AF1054" s="46" t="s">
        <v>9818</v>
      </c>
      <c r="AG1054" s="48"/>
      <c r="AH1054" s="48">
        <v>43507</v>
      </c>
      <c r="AI1054" s="49"/>
      <c r="AJ1054" s="50">
        <v>43508</v>
      </c>
      <c r="AK1054" s="50" t="s">
        <v>9574</v>
      </c>
      <c r="AL1054" s="51">
        <v>43507</v>
      </c>
    </row>
    <row r="1055" spans="1:38" x14ac:dyDescent="0.15">
      <c r="A1055" s="35">
        <v>51768436</v>
      </c>
      <c r="B1055" s="40" t="s">
        <v>9819</v>
      </c>
      <c r="C1055" s="40" t="s">
        <v>9820</v>
      </c>
      <c r="D1055" s="35" t="s">
        <v>6863</v>
      </c>
      <c r="E1055" s="35" t="s">
        <v>239</v>
      </c>
      <c r="F1055" s="35"/>
      <c r="G1055" s="57">
        <v>51568888</v>
      </c>
      <c r="H1055" s="47" t="s">
        <v>332</v>
      </c>
      <c r="I1055" s="47">
        <v>51601287</v>
      </c>
      <c r="J1055" s="47" t="s">
        <v>69</v>
      </c>
      <c r="K1055" s="35" t="s">
        <v>58</v>
      </c>
      <c r="L1055" s="42" t="s">
        <v>59</v>
      </c>
      <c r="M1055" s="42" t="s">
        <v>38</v>
      </c>
      <c r="N1055" s="35" t="s">
        <v>334</v>
      </c>
      <c r="O1055" s="41" t="s">
        <v>1301</v>
      </c>
      <c r="P1055" s="35" t="s">
        <v>72</v>
      </c>
      <c r="Q1055" s="41" t="s">
        <v>63</v>
      </c>
      <c r="R1055" s="41"/>
      <c r="S1055" s="43">
        <v>43413</v>
      </c>
      <c r="T1055" s="43">
        <v>43451</v>
      </c>
      <c r="U1055" s="44">
        <v>43467</v>
      </c>
      <c r="V1055" s="45"/>
      <c r="W1055" s="46" t="s">
        <v>9821</v>
      </c>
      <c r="X1055" s="47" t="s">
        <v>9822</v>
      </c>
      <c r="Y1055" s="47">
        <v>48421</v>
      </c>
      <c r="Z1055" s="47" t="s">
        <v>9823</v>
      </c>
      <c r="AA1055" s="47" t="s">
        <v>9824</v>
      </c>
      <c r="AB1055" s="47"/>
      <c r="AC1055" s="47"/>
      <c r="AD1055" s="47" t="s">
        <v>46</v>
      </c>
      <c r="AE1055" s="46" t="s">
        <v>9825</v>
      </c>
      <c r="AF1055" s="46" t="s">
        <v>9826</v>
      </c>
      <c r="AG1055" s="48"/>
      <c r="AH1055" s="48">
        <v>43497</v>
      </c>
      <c r="AI1055" s="49"/>
      <c r="AJ1055" s="50">
        <v>43497</v>
      </c>
      <c r="AK1055" s="50" t="s">
        <v>9574</v>
      </c>
      <c r="AL1055" s="51">
        <v>43493</v>
      </c>
    </row>
    <row r="1056" spans="1:38" x14ac:dyDescent="0.15">
      <c r="A1056" s="35">
        <v>51768435</v>
      </c>
      <c r="B1056" s="40" t="s">
        <v>9827</v>
      </c>
      <c r="C1056" s="40" t="s">
        <v>9828</v>
      </c>
      <c r="D1056" s="35" t="s">
        <v>9829</v>
      </c>
      <c r="E1056" s="35" t="s">
        <v>3681</v>
      </c>
      <c r="F1056" s="35"/>
      <c r="G1056" s="35">
        <v>51561924</v>
      </c>
      <c r="H1056" s="41" t="s">
        <v>2666</v>
      </c>
      <c r="I1056" s="41">
        <v>51601287</v>
      </c>
      <c r="J1056" s="41" t="s">
        <v>69</v>
      </c>
      <c r="K1056" s="35" t="s">
        <v>58</v>
      </c>
      <c r="L1056" s="42" t="s">
        <v>59</v>
      </c>
      <c r="M1056" s="42" t="s">
        <v>38</v>
      </c>
      <c r="N1056" s="35" t="s">
        <v>334</v>
      </c>
      <c r="O1056" s="41" t="s">
        <v>1301</v>
      </c>
      <c r="P1056" s="35" t="s">
        <v>72</v>
      </c>
      <c r="Q1056" s="41" t="s">
        <v>63</v>
      </c>
      <c r="R1056" s="41"/>
      <c r="S1056" s="43">
        <v>43413</v>
      </c>
      <c r="T1056" s="43">
        <v>43460</v>
      </c>
      <c r="U1056" s="44">
        <v>43472</v>
      </c>
      <c r="V1056" s="45"/>
      <c r="W1056" s="46" t="s">
        <v>9830</v>
      </c>
      <c r="X1056" s="47" t="s">
        <v>9831</v>
      </c>
      <c r="Y1056" s="47">
        <v>48427</v>
      </c>
      <c r="Z1056" s="47" t="s">
        <v>9832</v>
      </c>
      <c r="AA1056" s="47" t="s">
        <v>9833</v>
      </c>
      <c r="AB1056" s="47"/>
      <c r="AC1056" s="47"/>
      <c r="AD1056" s="47" t="s">
        <v>46</v>
      </c>
      <c r="AE1056" s="46" t="s">
        <v>9834</v>
      </c>
      <c r="AF1056" s="46" t="s">
        <v>9835</v>
      </c>
      <c r="AG1056" s="48"/>
      <c r="AH1056" s="48">
        <v>43497</v>
      </c>
      <c r="AI1056" s="49"/>
      <c r="AJ1056" s="50">
        <v>43497</v>
      </c>
      <c r="AK1056" s="50" t="s">
        <v>9574</v>
      </c>
      <c r="AL1056" s="51">
        <v>43493</v>
      </c>
    </row>
    <row r="1057" spans="1:38" x14ac:dyDescent="0.15">
      <c r="A1057" s="35">
        <v>51703049</v>
      </c>
      <c r="B1057" s="40" t="s">
        <v>9836</v>
      </c>
      <c r="C1057" s="40" t="s">
        <v>9837</v>
      </c>
      <c r="D1057" s="35" t="s">
        <v>1751</v>
      </c>
      <c r="E1057" s="35" t="s">
        <v>9838</v>
      </c>
      <c r="F1057" s="35" t="s">
        <v>702</v>
      </c>
      <c r="G1057" s="35">
        <v>51421353</v>
      </c>
      <c r="H1057" s="41" t="s">
        <v>274</v>
      </c>
      <c r="I1057" s="41">
        <v>51581034</v>
      </c>
      <c r="J1057" s="41" t="s">
        <v>30</v>
      </c>
      <c r="K1057" s="35" t="s">
        <v>9839</v>
      </c>
      <c r="L1057" s="42" t="s">
        <v>37</v>
      </c>
      <c r="M1057" s="42" t="s">
        <v>38</v>
      </c>
      <c r="N1057" s="35" t="s">
        <v>9840</v>
      </c>
      <c r="O1057" s="41" t="s">
        <v>394</v>
      </c>
      <c r="P1057" s="35" t="s">
        <v>72</v>
      </c>
      <c r="Q1057" s="41" t="s">
        <v>63</v>
      </c>
      <c r="R1057" s="41"/>
      <c r="S1057" s="43">
        <v>42999</v>
      </c>
      <c r="T1057" s="43">
        <v>43045</v>
      </c>
      <c r="U1057" s="44">
        <v>43059</v>
      </c>
      <c r="V1057" s="45">
        <v>6624692</v>
      </c>
      <c r="W1057" s="46" t="s">
        <v>9841</v>
      </c>
      <c r="X1057" s="47" t="s">
        <v>9842</v>
      </c>
      <c r="Y1057" s="47">
        <v>69063</v>
      </c>
      <c r="Z1057" s="47" t="s">
        <v>9843</v>
      </c>
      <c r="AA1057" s="47" t="s">
        <v>9844</v>
      </c>
      <c r="AB1057" s="47">
        <v>51703049</v>
      </c>
      <c r="AC1057" s="47"/>
      <c r="AD1057" s="47" t="s">
        <v>46</v>
      </c>
      <c r="AE1057" s="46" t="s">
        <v>9845</v>
      </c>
      <c r="AF1057" s="46" t="s">
        <v>9846</v>
      </c>
      <c r="AG1057" s="48"/>
      <c r="AH1057" s="48">
        <v>43511</v>
      </c>
      <c r="AI1057" s="49"/>
      <c r="AJ1057" s="50">
        <v>43511</v>
      </c>
      <c r="AK1057" s="50" t="s">
        <v>9574</v>
      </c>
      <c r="AL1057" s="51">
        <v>43507</v>
      </c>
    </row>
    <row r="1058" spans="1:38" x14ac:dyDescent="0.15">
      <c r="A1058" s="35">
        <v>51695609</v>
      </c>
      <c r="B1058" s="40" t="s">
        <v>9847</v>
      </c>
      <c r="C1058" s="40" t="s">
        <v>9848</v>
      </c>
      <c r="D1058" s="35" t="s">
        <v>1896</v>
      </c>
      <c r="E1058" s="35" t="s">
        <v>9849</v>
      </c>
      <c r="F1058" s="35"/>
      <c r="G1058" s="35">
        <v>51609647</v>
      </c>
      <c r="H1058" s="41" t="s">
        <v>161</v>
      </c>
      <c r="I1058" s="41">
        <v>51747002</v>
      </c>
      <c r="J1058" s="41" t="s">
        <v>57</v>
      </c>
      <c r="K1058" s="35" t="s">
        <v>58</v>
      </c>
      <c r="L1058" s="42" t="s">
        <v>59</v>
      </c>
      <c r="M1058" s="42" t="s">
        <v>38</v>
      </c>
      <c r="N1058" s="35" t="s">
        <v>7207</v>
      </c>
      <c r="O1058" s="41" t="s">
        <v>163</v>
      </c>
      <c r="P1058" s="35" t="s">
        <v>72</v>
      </c>
      <c r="Q1058" s="41" t="s">
        <v>63</v>
      </c>
      <c r="R1058" s="41"/>
      <c r="S1058" s="43">
        <v>42948</v>
      </c>
      <c r="T1058" s="43">
        <v>42989</v>
      </c>
      <c r="U1058" s="44">
        <v>43010</v>
      </c>
      <c r="V1058" s="45">
        <v>6624530</v>
      </c>
      <c r="W1058" s="46" t="s">
        <v>9850</v>
      </c>
      <c r="X1058" s="47" t="s">
        <v>9851</v>
      </c>
      <c r="Y1058" s="47">
        <v>69077</v>
      </c>
      <c r="Z1058" s="47" t="s">
        <v>9852</v>
      </c>
      <c r="AA1058" s="47" t="s">
        <v>9853</v>
      </c>
      <c r="AB1058" s="47">
        <v>51695609</v>
      </c>
      <c r="AC1058" s="47"/>
      <c r="AD1058" s="47" t="s">
        <v>46</v>
      </c>
      <c r="AE1058" s="46" t="s">
        <v>9854</v>
      </c>
      <c r="AF1058" s="46" t="s">
        <v>9855</v>
      </c>
      <c r="AG1058" s="48"/>
      <c r="AH1058" s="48">
        <v>43511</v>
      </c>
      <c r="AI1058" s="49"/>
      <c r="AJ1058" s="50">
        <v>43511</v>
      </c>
      <c r="AK1058" s="50" t="s">
        <v>9574</v>
      </c>
      <c r="AL1058" s="51">
        <v>43507</v>
      </c>
    </row>
    <row r="1059" spans="1:38" x14ac:dyDescent="0.15">
      <c r="A1059" s="35">
        <v>51728034</v>
      </c>
      <c r="B1059" s="40" t="s">
        <v>9856</v>
      </c>
      <c r="C1059" s="40" t="s">
        <v>9857</v>
      </c>
      <c r="D1059" s="35" t="s">
        <v>9858</v>
      </c>
      <c r="E1059" s="35" t="s">
        <v>9859</v>
      </c>
      <c r="F1059" s="35" t="s">
        <v>9860</v>
      </c>
      <c r="G1059" s="35">
        <v>51547597</v>
      </c>
      <c r="H1059" s="41" t="s">
        <v>341</v>
      </c>
      <c r="I1059" s="41">
        <v>51609648</v>
      </c>
      <c r="J1059" s="41" t="s">
        <v>149</v>
      </c>
      <c r="K1059" s="35" t="s">
        <v>58</v>
      </c>
      <c r="L1059" s="42" t="s">
        <v>59</v>
      </c>
      <c r="M1059" s="42" t="s">
        <v>38</v>
      </c>
      <c r="N1059" s="35" t="s">
        <v>378</v>
      </c>
      <c r="O1059" s="41" t="s">
        <v>93</v>
      </c>
      <c r="P1059" s="35" t="s">
        <v>62</v>
      </c>
      <c r="Q1059" s="41" t="s">
        <v>63</v>
      </c>
      <c r="R1059" s="41"/>
      <c r="S1059" s="43">
        <v>43200</v>
      </c>
      <c r="T1059" s="43">
        <v>43257</v>
      </c>
      <c r="U1059" s="44">
        <v>43271</v>
      </c>
      <c r="V1059" s="45">
        <v>6634581</v>
      </c>
      <c r="W1059" s="46" t="s">
        <v>9861</v>
      </c>
      <c r="X1059" s="47" t="s">
        <v>9862</v>
      </c>
      <c r="Y1059" s="47">
        <v>16214</v>
      </c>
      <c r="Z1059" s="47" t="s">
        <v>9863</v>
      </c>
      <c r="AA1059" s="47" t="s">
        <v>9864</v>
      </c>
      <c r="AB1059" s="47">
        <v>15055</v>
      </c>
      <c r="AC1059" s="47" t="s">
        <v>9865</v>
      </c>
      <c r="AD1059" s="47" t="s">
        <v>8732</v>
      </c>
      <c r="AE1059" s="46" t="s">
        <v>9866</v>
      </c>
      <c r="AF1059" s="46" t="s">
        <v>8086</v>
      </c>
      <c r="AG1059" s="48"/>
      <c r="AH1059" s="48">
        <v>43510</v>
      </c>
      <c r="AI1059" s="49"/>
      <c r="AJ1059" s="50">
        <v>43511</v>
      </c>
      <c r="AK1059" s="50" t="s">
        <v>9574</v>
      </c>
      <c r="AL1059" s="51">
        <v>43507</v>
      </c>
    </row>
    <row r="1060" spans="1:38" x14ac:dyDescent="0.15">
      <c r="A1060" s="35">
        <v>51667560</v>
      </c>
      <c r="B1060" s="40" t="s">
        <v>9867</v>
      </c>
      <c r="C1060" s="40" t="s">
        <v>9868</v>
      </c>
      <c r="D1060" s="35" t="s">
        <v>9869</v>
      </c>
      <c r="E1060" s="35" t="s">
        <v>9870</v>
      </c>
      <c r="F1060" s="35"/>
      <c r="G1060" s="35">
        <v>51557313</v>
      </c>
      <c r="H1060" s="41" t="s">
        <v>5859</v>
      </c>
      <c r="I1060" s="41">
        <v>51564380</v>
      </c>
      <c r="J1060" s="41" t="s">
        <v>2673</v>
      </c>
      <c r="K1060" s="35" t="s">
        <v>284</v>
      </c>
      <c r="L1060" s="42" t="s">
        <v>59</v>
      </c>
      <c r="M1060" s="42" t="s">
        <v>38</v>
      </c>
      <c r="N1060" s="35" t="s">
        <v>5162</v>
      </c>
      <c r="O1060" s="41" t="s">
        <v>295</v>
      </c>
      <c r="P1060" s="35" t="s">
        <v>62</v>
      </c>
      <c r="Q1060" s="41" t="s">
        <v>285</v>
      </c>
      <c r="R1060" s="41"/>
      <c r="S1060" s="43">
        <v>42786</v>
      </c>
      <c r="T1060" s="43">
        <v>42828</v>
      </c>
      <c r="U1060" s="44">
        <v>42842</v>
      </c>
      <c r="V1060" s="45">
        <v>6624434</v>
      </c>
      <c r="W1060" s="46" t="s">
        <v>9871</v>
      </c>
      <c r="X1060" s="47" t="s">
        <v>9872</v>
      </c>
      <c r="Y1060" s="47">
        <v>69066</v>
      </c>
      <c r="Z1060" s="47" t="s">
        <v>9873</v>
      </c>
      <c r="AA1060" s="47" t="s">
        <v>9874</v>
      </c>
      <c r="AB1060" s="47">
        <v>51667560</v>
      </c>
      <c r="AC1060" s="47" t="s">
        <v>9875</v>
      </c>
      <c r="AD1060" s="47" t="s">
        <v>46</v>
      </c>
      <c r="AE1060" s="46" t="s">
        <v>9876</v>
      </c>
      <c r="AF1060" s="46" t="s">
        <v>9877</v>
      </c>
      <c r="AG1060" s="48"/>
      <c r="AH1060" s="48">
        <v>43511</v>
      </c>
      <c r="AI1060" s="49"/>
      <c r="AJ1060" s="50">
        <v>43511</v>
      </c>
      <c r="AK1060" s="50" t="s">
        <v>9574</v>
      </c>
      <c r="AL1060" s="51">
        <v>43507</v>
      </c>
    </row>
    <row r="1061" spans="1:38" x14ac:dyDescent="0.15">
      <c r="A1061" s="35">
        <v>51752218</v>
      </c>
      <c r="B1061" s="40" t="s">
        <v>9878</v>
      </c>
      <c r="C1061" s="40" t="s">
        <v>9879</v>
      </c>
      <c r="D1061" s="35" t="s">
        <v>9880</v>
      </c>
      <c r="E1061" s="35" t="s">
        <v>9881</v>
      </c>
      <c r="F1061" s="35" t="s">
        <v>9882</v>
      </c>
      <c r="G1061" s="35">
        <v>51698640</v>
      </c>
      <c r="H1061" s="41" t="s">
        <v>248</v>
      </c>
      <c r="I1061" s="41">
        <v>51564376</v>
      </c>
      <c r="J1061" s="41" t="s">
        <v>2759</v>
      </c>
      <c r="K1061" s="35" t="s">
        <v>58</v>
      </c>
      <c r="L1061" s="42" t="s">
        <v>59</v>
      </c>
      <c r="M1061" s="42" t="s">
        <v>38</v>
      </c>
      <c r="N1061" s="35" t="s">
        <v>3110</v>
      </c>
      <c r="O1061" s="41" t="s">
        <v>640</v>
      </c>
      <c r="P1061" s="35" t="s">
        <v>62</v>
      </c>
      <c r="Q1061" s="41" t="s">
        <v>63</v>
      </c>
      <c r="R1061" s="41"/>
      <c r="S1061" s="43">
        <v>43350</v>
      </c>
      <c r="T1061" s="43">
        <v>43395</v>
      </c>
      <c r="U1061" s="44">
        <v>43409</v>
      </c>
      <c r="V1061" s="45">
        <v>6634285</v>
      </c>
      <c r="W1061" s="46" t="s">
        <v>9883</v>
      </c>
      <c r="X1061" s="47" t="s">
        <v>9884</v>
      </c>
      <c r="Y1061" s="47">
        <v>69214</v>
      </c>
      <c r="Z1061" s="47" t="s">
        <v>579</v>
      </c>
      <c r="AA1061" s="47"/>
      <c r="AB1061" s="47">
        <v>17184</v>
      </c>
      <c r="AC1061" s="47"/>
      <c r="AD1061" s="47" t="s">
        <v>4226</v>
      </c>
      <c r="AE1061" s="46" t="s">
        <v>9885</v>
      </c>
      <c r="AF1061" s="46" t="s">
        <v>9886</v>
      </c>
      <c r="AG1061" s="48"/>
      <c r="AH1061" s="48">
        <v>43510</v>
      </c>
      <c r="AI1061" s="49"/>
      <c r="AJ1061" s="50">
        <v>43511</v>
      </c>
      <c r="AK1061" s="50" t="s">
        <v>9574</v>
      </c>
      <c r="AL1061" s="51">
        <v>43507</v>
      </c>
    </row>
    <row r="1062" spans="1:38" x14ac:dyDescent="0.15">
      <c r="A1062" s="35">
        <v>51727783</v>
      </c>
      <c r="B1062" s="40" t="s">
        <v>9887</v>
      </c>
      <c r="C1062" s="40" t="s">
        <v>9888</v>
      </c>
      <c r="D1062" s="35" t="s">
        <v>9889</v>
      </c>
      <c r="E1062" s="35" t="s">
        <v>9890</v>
      </c>
      <c r="F1062" s="35"/>
      <c r="G1062" s="35">
        <v>51743367</v>
      </c>
      <c r="H1062" s="41" t="s">
        <v>505</v>
      </c>
      <c r="I1062" s="41">
        <v>51564379</v>
      </c>
      <c r="J1062" s="41" t="s">
        <v>492</v>
      </c>
      <c r="K1062" s="35" t="s">
        <v>58</v>
      </c>
      <c r="L1062" s="42" t="s">
        <v>59</v>
      </c>
      <c r="M1062" s="42" t="s">
        <v>38</v>
      </c>
      <c r="N1062" s="35" t="s">
        <v>496</v>
      </c>
      <c r="O1062" s="41" t="s">
        <v>1810</v>
      </c>
      <c r="P1062" s="35" t="s">
        <v>62</v>
      </c>
      <c r="Q1062" s="41" t="s">
        <v>63</v>
      </c>
      <c r="R1062" s="41"/>
      <c r="S1062" s="43">
        <v>43195</v>
      </c>
      <c r="T1062" s="43">
        <v>43241</v>
      </c>
      <c r="U1062" s="44">
        <v>43262</v>
      </c>
      <c r="V1062" s="45">
        <v>6634605</v>
      </c>
      <c r="W1062" s="46" t="s">
        <v>9891</v>
      </c>
      <c r="X1062" s="47" t="s">
        <v>9892</v>
      </c>
      <c r="Y1062" s="47">
        <v>12296</v>
      </c>
      <c r="Z1062" s="47" t="s">
        <v>9893</v>
      </c>
      <c r="AA1062" s="47" t="s">
        <v>9894</v>
      </c>
      <c r="AB1062" s="47">
        <v>51727783</v>
      </c>
      <c r="AC1062" s="47"/>
      <c r="AD1062" s="47" t="s">
        <v>46</v>
      </c>
      <c r="AE1062" s="46" t="s">
        <v>9895</v>
      </c>
      <c r="AF1062" s="46" t="s">
        <v>9896</v>
      </c>
      <c r="AG1062" s="48"/>
      <c r="AH1062" s="48">
        <v>43508</v>
      </c>
      <c r="AI1062" s="49"/>
      <c r="AJ1062" s="50">
        <v>43509</v>
      </c>
      <c r="AK1062" s="50" t="s">
        <v>9574</v>
      </c>
      <c r="AL1062" s="51">
        <v>43507</v>
      </c>
    </row>
    <row r="1063" spans="1:38" x14ac:dyDescent="0.15">
      <c r="A1063" s="35">
        <v>51591988</v>
      </c>
      <c r="B1063" s="40" t="s">
        <v>3383</v>
      </c>
      <c r="C1063" s="40" t="s">
        <v>9897</v>
      </c>
      <c r="D1063" s="35" t="s">
        <v>9898</v>
      </c>
      <c r="E1063" s="35" t="s">
        <v>9899</v>
      </c>
      <c r="F1063" s="35"/>
      <c r="G1063" s="35">
        <v>51752149</v>
      </c>
      <c r="H1063" s="41" t="s">
        <v>8682</v>
      </c>
      <c r="I1063" s="41">
        <v>51742440</v>
      </c>
      <c r="J1063" s="41" t="s">
        <v>8286</v>
      </c>
      <c r="K1063" s="35" t="s">
        <v>70</v>
      </c>
      <c r="L1063" s="42" t="s">
        <v>37</v>
      </c>
      <c r="M1063" s="42" t="s">
        <v>38</v>
      </c>
      <c r="N1063" s="35" t="s">
        <v>151</v>
      </c>
      <c r="O1063" s="41" t="s">
        <v>93</v>
      </c>
      <c r="P1063" s="35" t="s">
        <v>62</v>
      </c>
      <c r="Q1063" s="41" t="s">
        <v>73</v>
      </c>
      <c r="R1063" s="41"/>
      <c r="S1063" s="43">
        <v>42380</v>
      </c>
      <c r="T1063" s="43">
        <v>42246</v>
      </c>
      <c r="U1063" s="44">
        <v>42723</v>
      </c>
      <c r="V1063" s="45">
        <v>6624089</v>
      </c>
      <c r="W1063" s="46" t="s">
        <v>9900</v>
      </c>
      <c r="X1063" s="47" t="s">
        <v>9901</v>
      </c>
      <c r="Y1063" s="47">
        <v>69188</v>
      </c>
      <c r="Z1063" s="47" t="s">
        <v>9902</v>
      </c>
      <c r="AA1063" s="47" t="s">
        <v>9903</v>
      </c>
      <c r="AB1063" s="47">
        <v>51591988</v>
      </c>
      <c r="AC1063" s="47"/>
      <c r="AD1063" s="47" t="s">
        <v>46</v>
      </c>
      <c r="AE1063" s="46" t="s">
        <v>9904</v>
      </c>
      <c r="AF1063" s="46" t="s">
        <v>9905</v>
      </c>
      <c r="AG1063" s="48"/>
      <c r="AH1063" s="48">
        <v>43511</v>
      </c>
      <c r="AI1063" s="49"/>
      <c r="AJ1063" s="50">
        <v>43511</v>
      </c>
      <c r="AK1063" s="50" t="s">
        <v>9574</v>
      </c>
      <c r="AL1063" s="51">
        <v>43507</v>
      </c>
    </row>
    <row r="1064" spans="1:38" x14ac:dyDescent="0.15">
      <c r="A1064" s="35">
        <v>51770308</v>
      </c>
      <c r="B1064" s="40" t="s">
        <v>9906</v>
      </c>
      <c r="C1064" s="40" t="s">
        <v>9907</v>
      </c>
      <c r="D1064" s="35" t="s">
        <v>9908</v>
      </c>
      <c r="E1064" s="35" t="s">
        <v>9909</v>
      </c>
      <c r="F1064" s="35"/>
      <c r="G1064" s="35">
        <v>51710500</v>
      </c>
      <c r="H1064" s="41" t="s">
        <v>111</v>
      </c>
      <c r="I1064" s="41">
        <v>40166880</v>
      </c>
      <c r="J1064" s="41" t="s">
        <v>51</v>
      </c>
      <c r="K1064" s="35" t="s">
        <v>58</v>
      </c>
      <c r="L1064" s="42" t="s">
        <v>2745</v>
      </c>
      <c r="M1064" s="42" t="s">
        <v>38</v>
      </c>
      <c r="N1064" s="35" t="s">
        <v>151</v>
      </c>
      <c r="O1064" s="41" t="s">
        <v>878</v>
      </c>
      <c r="P1064" s="35" t="s">
        <v>72</v>
      </c>
      <c r="Q1064" s="41" t="s">
        <v>63</v>
      </c>
      <c r="R1064" s="41"/>
      <c r="S1064" s="43">
        <v>43423</v>
      </c>
      <c r="T1064" s="43">
        <v>43472</v>
      </c>
      <c r="U1064" s="44">
        <v>43486</v>
      </c>
      <c r="V1064" s="45"/>
      <c r="W1064" s="46" t="s">
        <v>9910</v>
      </c>
      <c r="X1064" s="47" t="s">
        <v>9911</v>
      </c>
      <c r="Y1064" s="47">
        <v>48408</v>
      </c>
      <c r="Z1064" s="47" t="s">
        <v>9912</v>
      </c>
      <c r="AA1064" s="47" t="s">
        <v>9913</v>
      </c>
      <c r="AB1064" s="47"/>
      <c r="AC1064" s="47"/>
      <c r="AD1064" s="47" t="s">
        <v>46</v>
      </c>
      <c r="AE1064" s="46" t="s">
        <v>9914</v>
      </c>
      <c r="AF1064" s="46" t="s">
        <v>9915</v>
      </c>
      <c r="AG1064" s="48"/>
      <c r="AH1064" s="48">
        <v>43512</v>
      </c>
      <c r="AI1064" s="49"/>
      <c r="AJ1064" s="50">
        <v>43513</v>
      </c>
      <c r="AK1064" s="50" t="s">
        <v>9574</v>
      </c>
      <c r="AL1064" s="51">
        <v>43507</v>
      </c>
    </row>
    <row r="1065" spans="1:38" x14ac:dyDescent="0.15">
      <c r="A1065" s="35">
        <v>51732396</v>
      </c>
      <c r="B1065" s="40" t="s">
        <v>9916</v>
      </c>
      <c r="C1065" s="40" t="s">
        <v>9917</v>
      </c>
      <c r="D1065" s="35" t="s">
        <v>9918</v>
      </c>
      <c r="E1065" s="35" t="s">
        <v>9919</v>
      </c>
      <c r="F1065" s="35" t="s">
        <v>5201</v>
      </c>
      <c r="G1065" s="35">
        <v>51732397</v>
      </c>
      <c r="H1065" s="41" t="s">
        <v>7856</v>
      </c>
      <c r="I1065" s="41">
        <v>51712958</v>
      </c>
      <c r="J1065" s="41" t="s">
        <v>7039</v>
      </c>
      <c r="K1065" s="35" t="s">
        <v>284</v>
      </c>
      <c r="L1065" s="42" t="s">
        <v>59</v>
      </c>
      <c r="M1065" s="42" t="s">
        <v>38</v>
      </c>
      <c r="N1065" s="35" t="s">
        <v>162</v>
      </c>
      <c r="O1065" s="41" t="s">
        <v>326</v>
      </c>
      <c r="P1065" s="35" t="s">
        <v>72</v>
      </c>
      <c r="Q1065" s="41" t="s">
        <v>285</v>
      </c>
      <c r="R1065" s="41"/>
      <c r="S1065" s="43">
        <v>43231</v>
      </c>
      <c r="T1065" s="43">
        <v>43283</v>
      </c>
      <c r="U1065" s="44">
        <v>43299</v>
      </c>
      <c r="V1065" s="45">
        <v>6634683</v>
      </c>
      <c r="W1065" s="46" t="s">
        <v>9920</v>
      </c>
      <c r="X1065" s="47" t="s">
        <v>9921</v>
      </c>
      <c r="Y1065" s="47">
        <v>48525</v>
      </c>
      <c r="Z1065" s="47" t="s">
        <v>9922</v>
      </c>
      <c r="AA1065" s="47" t="s">
        <v>9923</v>
      </c>
      <c r="AB1065" s="47">
        <v>15136</v>
      </c>
      <c r="AC1065" s="47"/>
      <c r="AD1065" s="47" t="s">
        <v>4226</v>
      </c>
      <c r="AE1065" s="46" t="s">
        <v>9924</v>
      </c>
      <c r="AF1065" s="46" t="s">
        <v>9925</v>
      </c>
      <c r="AG1065" s="48"/>
      <c r="AH1065" s="48">
        <v>43514</v>
      </c>
      <c r="AI1065" s="49"/>
      <c r="AJ1065" s="50">
        <v>43515</v>
      </c>
      <c r="AK1065" s="50" t="s">
        <v>9574</v>
      </c>
      <c r="AL1065" s="51">
        <v>43514</v>
      </c>
    </row>
    <row r="1066" spans="1:38" x14ac:dyDescent="0.15">
      <c r="A1066" s="35">
        <v>51732394</v>
      </c>
      <c r="B1066" s="40" t="s">
        <v>9926</v>
      </c>
      <c r="C1066" s="40" t="s">
        <v>9927</v>
      </c>
      <c r="D1066" s="35" t="s">
        <v>9928</v>
      </c>
      <c r="E1066" s="35" t="s">
        <v>9929</v>
      </c>
      <c r="F1066" s="35" t="s">
        <v>579</v>
      </c>
      <c r="G1066" s="35">
        <v>51695860</v>
      </c>
      <c r="H1066" s="41" t="s">
        <v>5832</v>
      </c>
      <c r="I1066" s="41">
        <v>51564379</v>
      </c>
      <c r="J1066" s="41" t="s">
        <v>492</v>
      </c>
      <c r="K1066" s="35" t="s">
        <v>58</v>
      </c>
      <c r="L1066" s="42" t="s">
        <v>59</v>
      </c>
      <c r="M1066" s="42" t="s">
        <v>38</v>
      </c>
      <c r="N1066" s="35" t="s">
        <v>8288</v>
      </c>
      <c r="O1066" s="41" t="s">
        <v>842</v>
      </c>
      <c r="P1066" s="35" t="s">
        <v>62</v>
      </c>
      <c r="Q1066" s="41" t="s">
        <v>2098</v>
      </c>
      <c r="R1066" s="41"/>
      <c r="S1066" s="43" t="e">
        <v>#N/A</v>
      </c>
      <c r="T1066" s="43">
        <v>43290</v>
      </c>
      <c r="U1066" s="44">
        <v>43290</v>
      </c>
      <c r="V1066" s="45">
        <v>6634628</v>
      </c>
      <c r="W1066" s="46" t="s">
        <v>9930</v>
      </c>
      <c r="X1066" s="47" t="s">
        <v>9931</v>
      </c>
      <c r="Y1066" s="47">
        <v>12204</v>
      </c>
      <c r="Z1066" s="47" t="s">
        <v>9932</v>
      </c>
      <c r="AA1066" s="47" t="s">
        <v>9933</v>
      </c>
      <c r="AB1066" s="47">
        <v>51732394</v>
      </c>
      <c r="AC1066" s="47"/>
      <c r="AD1066" s="47" t="s">
        <v>46</v>
      </c>
      <c r="AE1066" s="46" t="s">
        <v>9934</v>
      </c>
      <c r="AF1066" s="46" t="s">
        <v>7803</v>
      </c>
      <c r="AG1066" s="48"/>
      <c r="AH1066" s="48">
        <v>43513</v>
      </c>
      <c r="AI1066" s="49"/>
      <c r="AJ1066" s="50">
        <v>43514</v>
      </c>
      <c r="AK1066" s="50" t="s">
        <v>9574</v>
      </c>
      <c r="AL1066" s="51">
        <v>43514</v>
      </c>
    </row>
    <row r="1067" spans="1:38" x14ac:dyDescent="0.15">
      <c r="A1067" s="35">
        <v>51564377</v>
      </c>
      <c r="B1067" s="40" t="s">
        <v>2598</v>
      </c>
      <c r="C1067" s="40" t="s">
        <v>9935</v>
      </c>
      <c r="D1067" s="35" t="s">
        <v>9936</v>
      </c>
      <c r="E1067" s="35" t="s">
        <v>2383</v>
      </c>
      <c r="F1067" s="35"/>
      <c r="G1067" s="35">
        <v>51558114</v>
      </c>
      <c r="H1067" s="41" t="s">
        <v>2893</v>
      </c>
      <c r="I1067" s="41">
        <v>51621455</v>
      </c>
      <c r="J1067" s="41" t="s">
        <v>150</v>
      </c>
      <c r="K1067" s="35" t="s">
        <v>70</v>
      </c>
      <c r="L1067" s="42" t="s">
        <v>37</v>
      </c>
      <c r="M1067" s="42" t="s">
        <v>38</v>
      </c>
      <c r="N1067" s="35" t="s">
        <v>5667</v>
      </c>
      <c r="O1067" s="41"/>
      <c r="P1067" s="35" t="s">
        <v>72</v>
      </c>
      <c r="Q1067" s="41" t="s">
        <v>73</v>
      </c>
      <c r="R1067" s="41"/>
      <c r="S1067" s="43">
        <v>42156</v>
      </c>
      <c r="T1067" s="43">
        <v>42968</v>
      </c>
      <c r="U1067" s="44"/>
      <c r="V1067" s="45">
        <v>6634118</v>
      </c>
      <c r="W1067" s="46" t="s">
        <v>9937</v>
      </c>
      <c r="X1067" s="47" t="s">
        <v>9938</v>
      </c>
      <c r="Y1067" s="47">
        <v>69069</v>
      </c>
      <c r="Z1067" s="47" t="s">
        <v>9939</v>
      </c>
      <c r="AA1067" s="47" t="s">
        <v>9940</v>
      </c>
      <c r="AB1067" s="47">
        <v>51564377</v>
      </c>
      <c r="AC1067" s="47" t="s">
        <v>9941</v>
      </c>
      <c r="AD1067" s="47" t="s">
        <v>46</v>
      </c>
      <c r="AE1067" s="46" t="s">
        <v>9942</v>
      </c>
      <c r="AF1067" s="46" t="s">
        <v>9943</v>
      </c>
      <c r="AG1067" s="48"/>
      <c r="AH1067" s="48">
        <v>43511</v>
      </c>
      <c r="AI1067" s="49"/>
      <c r="AJ1067" s="50">
        <v>43511</v>
      </c>
      <c r="AK1067" s="50" t="s">
        <v>9574</v>
      </c>
      <c r="AL1067" s="51">
        <v>43507</v>
      </c>
    </row>
    <row r="1068" spans="1:38" x14ac:dyDescent="0.15">
      <c r="A1068" s="35">
        <v>51781015</v>
      </c>
      <c r="B1068" s="40" t="s">
        <v>9944</v>
      </c>
      <c r="C1068" s="40" t="s">
        <v>9945</v>
      </c>
      <c r="D1068" s="35" t="s">
        <v>5643</v>
      </c>
      <c r="E1068" s="35" t="s">
        <v>9946</v>
      </c>
      <c r="F1068" s="35"/>
      <c r="G1068" s="35">
        <v>51710500</v>
      </c>
      <c r="H1068" s="41" t="s">
        <v>111</v>
      </c>
      <c r="I1068" s="41">
        <v>51744004</v>
      </c>
      <c r="J1068" s="41" t="s">
        <v>34</v>
      </c>
      <c r="K1068" s="35" t="s">
        <v>58</v>
      </c>
      <c r="L1068" s="42" t="s">
        <v>5610</v>
      </c>
      <c r="M1068" s="42" t="s">
        <v>38</v>
      </c>
      <c r="N1068" s="35" t="s">
        <v>334</v>
      </c>
      <c r="O1068" s="41" t="s">
        <v>1090</v>
      </c>
      <c r="P1068" s="35"/>
      <c r="Q1068" s="41" t="s">
        <v>63</v>
      </c>
      <c r="R1068" s="41"/>
      <c r="S1068" s="43">
        <v>43479</v>
      </c>
      <c r="T1068" s="43"/>
      <c r="U1068" s="44"/>
      <c r="V1068" s="45"/>
      <c r="W1068" s="46" t="s">
        <v>9947</v>
      </c>
      <c r="X1068" s="47" t="s">
        <v>9948</v>
      </c>
      <c r="Y1068" s="47">
        <v>69107</v>
      </c>
      <c r="Z1068" s="47" t="s">
        <v>579</v>
      </c>
      <c r="AA1068" s="47"/>
      <c r="AB1068" s="47">
        <v>16005</v>
      </c>
      <c r="AC1068" s="47"/>
      <c r="AD1068" s="47"/>
      <c r="AE1068" s="46" t="s">
        <v>9949</v>
      </c>
      <c r="AF1068" s="46"/>
      <c r="AG1068" s="48"/>
      <c r="AH1068" s="48">
        <v>43516</v>
      </c>
      <c r="AI1068" s="49"/>
      <c r="AJ1068" s="50">
        <v>43517</v>
      </c>
      <c r="AK1068" s="50" t="s">
        <v>9574</v>
      </c>
      <c r="AL1068" s="51">
        <v>43514</v>
      </c>
    </row>
    <row r="1069" spans="1:38" x14ac:dyDescent="0.15">
      <c r="A1069" s="35">
        <v>51667559</v>
      </c>
      <c r="B1069" s="40" t="s">
        <v>9950</v>
      </c>
      <c r="C1069" s="40" t="s">
        <v>9951</v>
      </c>
      <c r="D1069" s="35" t="s">
        <v>1145</v>
      </c>
      <c r="E1069" s="35" t="s">
        <v>9952</v>
      </c>
      <c r="F1069" s="35"/>
      <c r="G1069" s="35">
        <v>51743367</v>
      </c>
      <c r="H1069" s="41" t="s">
        <v>505</v>
      </c>
      <c r="I1069" s="41">
        <v>51564379</v>
      </c>
      <c r="J1069" s="41" t="s">
        <v>492</v>
      </c>
      <c r="K1069" s="35" t="s">
        <v>284</v>
      </c>
      <c r="L1069" s="42" t="s">
        <v>59</v>
      </c>
      <c r="M1069" s="42" t="s">
        <v>38</v>
      </c>
      <c r="N1069" s="35" t="s">
        <v>496</v>
      </c>
      <c r="O1069" s="41" t="s">
        <v>295</v>
      </c>
      <c r="P1069" s="35" t="s">
        <v>62</v>
      </c>
      <c r="Q1069" s="41" t="s">
        <v>2098</v>
      </c>
      <c r="R1069" s="41"/>
      <c r="S1069" s="43" t="e">
        <v>#N/A</v>
      </c>
      <c r="T1069" s="43">
        <v>42828</v>
      </c>
      <c r="U1069" s="44">
        <v>42842</v>
      </c>
      <c r="V1069" s="45">
        <v>6624437</v>
      </c>
      <c r="W1069" s="46" t="s">
        <v>9953</v>
      </c>
      <c r="X1069" s="47" t="s">
        <v>9954</v>
      </c>
      <c r="Y1069" s="47">
        <v>12113</v>
      </c>
      <c r="Z1069" s="47" t="s">
        <v>9955</v>
      </c>
      <c r="AA1069" s="47" t="s">
        <v>9956</v>
      </c>
      <c r="AB1069" s="47">
        <v>51667559</v>
      </c>
      <c r="AC1069" s="47"/>
      <c r="AD1069" s="47" t="s">
        <v>46</v>
      </c>
      <c r="AE1069" s="46" t="s">
        <v>9957</v>
      </c>
      <c r="AF1069" s="46" t="s">
        <v>9958</v>
      </c>
      <c r="AG1069" s="48"/>
      <c r="AH1069" s="48">
        <v>43490</v>
      </c>
      <c r="AI1069" s="49"/>
      <c r="AJ1069" s="50">
        <v>43490</v>
      </c>
      <c r="AK1069" s="50" t="s">
        <v>9085</v>
      </c>
      <c r="AL1069" s="51">
        <v>43486</v>
      </c>
    </row>
    <row r="1070" spans="1:38" x14ac:dyDescent="0.15">
      <c r="A1070" s="35">
        <v>51729965</v>
      </c>
      <c r="B1070" s="40" t="s">
        <v>9959</v>
      </c>
      <c r="C1070" s="40" t="s">
        <v>9960</v>
      </c>
      <c r="D1070" s="35" t="s">
        <v>9961</v>
      </c>
      <c r="E1070" s="35" t="s">
        <v>9962</v>
      </c>
      <c r="F1070" s="35"/>
      <c r="G1070" s="35">
        <v>51582031</v>
      </c>
      <c r="H1070" s="41" t="s">
        <v>8126</v>
      </c>
      <c r="I1070" s="41">
        <v>51564379</v>
      </c>
      <c r="J1070" s="41" t="s">
        <v>492</v>
      </c>
      <c r="K1070" s="35" t="s">
        <v>58</v>
      </c>
      <c r="L1070" s="42" t="s">
        <v>59</v>
      </c>
      <c r="M1070" s="42" t="s">
        <v>38</v>
      </c>
      <c r="N1070" s="35" t="s">
        <v>7430</v>
      </c>
      <c r="O1070" s="41" t="s">
        <v>7909</v>
      </c>
      <c r="P1070" s="35" t="s">
        <v>62</v>
      </c>
      <c r="Q1070" s="41" t="s">
        <v>2098</v>
      </c>
      <c r="R1070" s="41"/>
      <c r="S1070" s="43" t="e">
        <v>#N/A</v>
      </c>
      <c r="T1070" s="43">
        <v>43255</v>
      </c>
      <c r="U1070" s="44">
        <v>43276</v>
      </c>
      <c r="V1070" s="45">
        <v>6634651</v>
      </c>
      <c r="W1070" s="46" t="s">
        <v>9963</v>
      </c>
      <c r="X1070" s="47" t="s">
        <v>9964</v>
      </c>
      <c r="Y1070" s="47">
        <v>12018</v>
      </c>
      <c r="Z1070" s="47" t="s">
        <v>9965</v>
      </c>
      <c r="AA1070" s="47" t="s">
        <v>9966</v>
      </c>
      <c r="AB1070" s="47">
        <v>51729965</v>
      </c>
      <c r="AC1070" s="47"/>
      <c r="AD1070" s="47" t="s">
        <v>46</v>
      </c>
      <c r="AE1070" s="46" t="s">
        <v>9967</v>
      </c>
      <c r="AF1070" s="46" t="s">
        <v>9968</v>
      </c>
      <c r="AG1070" s="48"/>
      <c r="AH1070" s="48">
        <v>43469</v>
      </c>
      <c r="AI1070" s="49"/>
      <c r="AJ1070" s="50">
        <v>43469</v>
      </c>
      <c r="AK1070" s="50" t="s">
        <v>9085</v>
      </c>
      <c r="AL1070" s="51">
        <v>43465</v>
      </c>
    </row>
    <row r="1071" spans="1:38" x14ac:dyDescent="0.15">
      <c r="A1071" s="35">
        <v>51710074</v>
      </c>
      <c r="B1071" s="40" t="s">
        <v>9969</v>
      </c>
      <c r="C1071" s="40" t="s">
        <v>9970</v>
      </c>
      <c r="D1071" s="35" t="s">
        <v>1173</v>
      </c>
      <c r="E1071" s="35" t="s">
        <v>9971</v>
      </c>
      <c r="F1071" s="35"/>
      <c r="G1071" s="35">
        <v>51557317</v>
      </c>
      <c r="H1071" s="41" t="s">
        <v>9175</v>
      </c>
      <c r="I1071" s="41">
        <v>51752149</v>
      </c>
      <c r="J1071" s="41" t="s">
        <v>8682</v>
      </c>
      <c r="K1071" s="35" t="s">
        <v>58</v>
      </c>
      <c r="L1071" s="42" t="s">
        <v>59</v>
      </c>
      <c r="M1071" s="42" t="s">
        <v>38</v>
      </c>
      <c r="N1071" s="35" t="s">
        <v>151</v>
      </c>
      <c r="O1071" s="41" t="s">
        <v>326</v>
      </c>
      <c r="P1071" s="35" t="s">
        <v>62</v>
      </c>
      <c r="Q1071" s="41" t="s">
        <v>2098</v>
      </c>
      <c r="R1071" s="41"/>
      <c r="S1071" s="43" t="e">
        <v>#N/A</v>
      </c>
      <c r="T1071" s="43">
        <v>43094</v>
      </c>
      <c r="U1071" s="44">
        <v>43115</v>
      </c>
      <c r="V1071" s="45">
        <v>6624730</v>
      </c>
      <c r="W1071" s="46" t="s">
        <v>9972</v>
      </c>
      <c r="X1071" s="47" t="s">
        <v>9973</v>
      </c>
      <c r="Y1071" s="47">
        <v>48529</v>
      </c>
      <c r="Z1071" s="47" t="s">
        <v>9974</v>
      </c>
      <c r="AA1071" s="47" t="s">
        <v>9975</v>
      </c>
      <c r="AB1071" s="47">
        <v>51710074</v>
      </c>
      <c r="AC1071" s="47"/>
      <c r="AD1071" s="47" t="s">
        <v>46</v>
      </c>
      <c r="AE1071" s="46" t="s">
        <v>9976</v>
      </c>
      <c r="AF1071" s="46" t="s">
        <v>9977</v>
      </c>
      <c r="AG1071" s="48"/>
      <c r="AH1071" s="48">
        <v>43494</v>
      </c>
      <c r="AI1071" s="49"/>
      <c r="AJ1071" s="50">
        <v>43495</v>
      </c>
      <c r="AK1071" s="50" t="s">
        <v>9085</v>
      </c>
      <c r="AL1071" s="51">
        <v>43493</v>
      </c>
    </row>
    <row r="1072" spans="1:38" x14ac:dyDescent="0.15">
      <c r="A1072" s="35">
        <v>51720172</v>
      </c>
      <c r="B1072" s="40" t="s">
        <v>9978</v>
      </c>
      <c r="C1072" s="40" t="s">
        <v>9979</v>
      </c>
      <c r="D1072" s="35" t="s">
        <v>9980</v>
      </c>
      <c r="E1072" s="35" t="s">
        <v>7675</v>
      </c>
      <c r="F1072" s="35" t="s">
        <v>9981</v>
      </c>
      <c r="G1072" s="35">
        <v>51732808</v>
      </c>
      <c r="H1072" s="41" t="s">
        <v>8410</v>
      </c>
      <c r="I1072" s="41">
        <v>51752149</v>
      </c>
      <c r="J1072" s="41" t="s">
        <v>8682</v>
      </c>
      <c r="K1072" s="35" t="s">
        <v>58</v>
      </c>
      <c r="L1072" s="42" t="s">
        <v>59</v>
      </c>
      <c r="M1072" s="42" t="s">
        <v>38</v>
      </c>
      <c r="N1072" s="35" t="s">
        <v>151</v>
      </c>
      <c r="O1072" s="41" t="s">
        <v>1197</v>
      </c>
      <c r="P1072" s="35" t="s">
        <v>62</v>
      </c>
      <c r="Q1072" s="41" t="s">
        <v>2098</v>
      </c>
      <c r="R1072" s="41"/>
      <c r="S1072" s="43" t="e">
        <v>#N/A</v>
      </c>
      <c r="T1072" s="43">
        <v>43178</v>
      </c>
      <c r="U1072" s="44">
        <v>43192</v>
      </c>
      <c r="V1072" s="45">
        <v>6624822</v>
      </c>
      <c r="W1072" s="46" t="s">
        <v>9982</v>
      </c>
      <c r="X1072" s="47" t="s">
        <v>9983</v>
      </c>
      <c r="Y1072" s="47">
        <v>69440</v>
      </c>
      <c r="Z1072" s="47" t="s">
        <v>9984</v>
      </c>
      <c r="AA1072" s="47" t="s">
        <v>9985</v>
      </c>
      <c r="AB1072" s="47">
        <v>51720172</v>
      </c>
      <c r="AC1072" s="47"/>
      <c r="AD1072" s="47" t="s">
        <v>46</v>
      </c>
      <c r="AE1072" s="46" t="s">
        <v>9986</v>
      </c>
      <c r="AF1072" s="46" t="s">
        <v>9987</v>
      </c>
      <c r="AG1072" s="48"/>
      <c r="AH1072" s="48">
        <v>43475</v>
      </c>
      <c r="AI1072" s="49"/>
      <c r="AJ1072" s="50">
        <v>43476</v>
      </c>
      <c r="AK1072" s="50" t="s">
        <v>9085</v>
      </c>
      <c r="AL1072" s="51">
        <v>43472</v>
      </c>
    </row>
    <row r="1073" spans="1:38" x14ac:dyDescent="0.15">
      <c r="A1073" s="35">
        <v>51720816</v>
      </c>
      <c r="B1073" s="40" t="s">
        <v>9988</v>
      </c>
      <c r="C1073" s="40" t="s">
        <v>9989</v>
      </c>
      <c r="D1073" s="35" t="s">
        <v>8044</v>
      </c>
      <c r="E1073" s="35" t="s">
        <v>3452</v>
      </c>
      <c r="F1073" s="35" t="s">
        <v>9990</v>
      </c>
      <c r="G1073" s="35">
        <v>51732808</v>
      </c>
      <c r="H1073" s="41" t="s">
        <v>8410</v>
      </c>
      <c r="I1073" s="41">
        <v>51752149</v>
      </c>
      <c r="J1073" s="41" t="s">
        <v>8682</v>
      </c>
      <c r="K1073" s="35" t="s">
        <v>58</v>
      </c>
      <c r="L1073" s="42" t="s">
        <v>59</v>
      </c>
      <c r="M1073" s="42" t="s">
        <v>38</v>
      </c>
      <c r="N1073" s="35" t="s">
        <v>151</v>
      </c>
      <c r="O1073" s="41" t="s">
        <v>1197</v>
      </c>
      <c r="P1073" s="35" t="s">
        <v>62</v>
      </c>
      <c r="Q1073" s="41" t="s">
        <v>63</v>
      </c>
      <c r="R1073" s="41"/>
      <c r="S1073" s="43">
        <v>43144</v>
      </c>
      <c r="T1073" s="43">
        <v>43181</v>
      </c>
      <c r="U1073" s="44">
        <v>43192</v>
      </c>
      <c r="V1073" s="45">
        <v>6624838</v>
      </c>
      <c r="W1073" s="46" t="s">
        <v>9991</v>
      </c>
      <c r="X1073" s="47" t="s">
        <v>9992</v>
      </c>
      <c r="Y1073" s="47">
        <v>69456</v>
      </c>
      <c r="Z1073" s="47" t="s">
        <v>9993</v>
      </c>
      <c r="AA1073" s="47" t="s">
        <v>9994</v>
      </c>
      <c r="AB1073" s="47">
        <v>51720816</v>
      </c>
      <c r="AC1073" s="47"/>
      <c r="AD1073" s="47" t="s">
        <v>46</v>
      </c>
      <c r="AE1073" s="46" t="s">
        <v>9995</v>
      </c>
      <c r="AF1073" s="46" t="s">
        <v>9996</v>
      </c>
      <c r="AG1073" s="48"/>
      <c r="AH1073" s="48">
        <v>43487</v>
      </c>
      <c r="AI1073" s="49"/>
      <c r="AJ1073" s="50">
        <v>43488</v>
      </c>
      <c r="AK1073" s="50" t="s">
        <v>9085</v>
      </c>
      <c r="AL1073" s="51">
        <v>43486</v>
      </c>
    </row>
    <row r="1074" spans="1:38" x14ac:dyDescent="0.15">
      <c r="A1074" s="35">
        <v>51697281</v>
      </c>
      <c r="B1074" s="40" t="s">
        <v>9997</v>
      </c>
      <c r="C1074" s="40" t="s">
        <v>9998</v>
      </c>
      <c r="D1074" s="35" t="s">
        <v>9999</v>
      </c>
      <c r="E1074" s="35" t="s">
        <v>5287</v>
      </c>
      <c r="F1074" s="35"/>
      <c r="G1074" s="35">
        <v>51695860</v>
      </c>
      <c r="H1074" s="41" t="s">
        <v>5832</v>
      </c>
      <c r="I1074" s="41">
        <v>51564379</v>
      </c>
      <c r="J1074" s="41" t="s">
        <v>492</v>
      </c>
      <c r="K1074" s="35" t="s">
        <v>58</v>
      </c>
      <c r="L1074" s="42" t="s">
        <v>59</v>
      </c>
      <c r="M1074" s="42" t="s">
        <v>38</v>
      </c>
      <c r="N1074" s="35" t="s">
        <v>8288</v>
      </c>
      <c r="O1074" s="41" t="s">
        <v>878</v>
      </c>
      <c r="P1074" s="35" t="s">
        <v>62</v>
      </c>
      <c r="Q1074" s="41" t="s">
        <v>63</v>
      </c>
      <c r="R1074" s="41"/>
      <c r="S1074" s="43">
        <v>42961</v>
      </c>
      <c r="T1074" s="43">
        <v>43003</v>
      </c>
      <c r="U1074" s="44">
        <v>43024</v>
      </c>
      <c r="V1074" s="45">
        <v>6624573</v>
      </c>
      <c r="W1074" s="46" t="s">
        <v>10000</v>
      </c>
      <c r="X1074" s="47" t="s">
        <v>10001</v>
      </c>
      <c r="Y1074" s="47">
        <v>12010</v>
      </c>
      <c r="Z1074" s="47" t="s">
        <v>10002</v>
      </c>
      <c r="AA1074" s="47" t="s">
        <v>10003</v>
      </c>
      <c r="AB1074" s="47">
        <v>51697281</v>
      </c>
      <c r="AC1074" s="47"/>
      <c r="AD1074" s="47" t="s">
        <v>46</v>
      </c>
      <c r="AE1074" s="46" t="s">
        <v>10004</v>
      </c>
      <c r="AF1074" s="46" t="s">
        <v>10005</v>
      </c>
      <c r="AG1074" s="48"/>
      <c r="AH1074" s="48">
        <v>43515</v>
      </c>
      <c r="AI1074" s="49"/>
      <c r="AJ1074" s="50">
        <v>43516</v>
      </c>
      <c r="AK1074" s="50" t="s">
        <v>9574</v>
      </c>
      <c r="AL1074" s="51">
        <v>43514</v>
      </c>
    </row>
    <row r="1075" spans="1:38" x14ac:dyDescent="0.15">
      <c r="A1075" s="35">
        <v>51727782</v>
      </c>
      <c r="B1075" s="40" t="s">
        <v>10006</v>
      </c>
      <c r="C1075" s="40" t="s">
        <v>10007</v>
      </c>
      <c r="D1075" s="35" t="s">
        <v>10008</v>
      </c>
      <c r="E1075" s="35" t="s">
        <v>10009</v>
      </c>
      <c r="F1075" s="35"/>
      <c r="G1075" s="35">
        <v>51695860</v>
      </c>
      <c r="H1075" s="41" t="s">
        <v>5832</v>
      </c>
      <c r="I1075" s="41">
        <v>51564379</v>
      </c>
      <c r="J1075" s="41" t="s">
        <v>492</v>
      </c>
      <c r="K1075" s="35" t="s">
        <v>58</v>
      </c>
      <c r="L1075" s="42" t="s">
        <v>59</v>
      </c>
      <c r="M1075" s="42" t="s">
        <v>38</v>
      </c>
      <c r="N1075" s="35" t="s">
        <v>8288</v>
      </c>
      <c r="O1075" s="41" t="s">
        <v>1810</v>
      </c>
      <c r="P1075" s="35" t="s">
        <v>62</v>
      </c>
      <c r="Q1075" s="41" t="s">
        <v>2098</v>
      </c>
      <c r="R1075" s="41"/>
      <c r="S1075" s="43" t="e">
        <v>#N/A</v>
      </c>
      <c r="T1075" s="43">
        <v>43241</v>
      </c>
      <c r="U1075" s="44">
        <v>43262</v>
      </c>
      <c r="V1075" s="45">
        <v>6634603</v>
      </c>
      <c r="W1075" s="46" t="s">
        <v>10010</v>
      </c>
      <c r="X1075" s="47" t="s">
        <v>10011</v>
      </c>
      <c r="Y1075" s="47">
        <v>12294</v>
      </c>
      <c r="Z1075" s="47" t="s">
        <v>10012</v>
      </c>
      <c r="AA1075" s="47" t="s">
        <v>10013</v>
      </c>
      <c r="AB1075" s="47">
        <v>51727782</v>
      </c>
      <c r="AC1075" s="47"/>
      <c r="AD1075" s="47" t="s">
        <v>46</v>
      </c>
      <c r="AE1075" s="46" t="s">
        <v>10014</v>
      </c>
      <c r="AF1075" s="46" t="s">
        <v>10015</v>
      </c>
      <c r="AG1075" s="48"/>
      <c r="AH1075" s="48">
        <v>43492</v>
      </c>
      <c r="AI1075" s="49"/>
      <c r="AJ1075" s="50">
        <v>43493</v>
      </c>
      <c r="AK1075" s="50" t="s">
        <v>9085</v>
      </c>
      <c r="AL1075" s="51">
        <v>43493</v>
      </c>
    </row>
    <row r="1076" spans="1:38" x14ac:dyDescent="0.15">
      <c r="A1076" s="35">
        <v>51719860</v>
      </c>
      <c r="B1076" s="40" t="s">
        <v>10016</v>
      </c>
      <c r="C1076" s="40" t="s">
        <v>10017</v>
      </c>
      <c r="D1076" s="35" t="s">
        <v>2952</v>
      </c>
      <c r="E1076" s="35" t="s">
        <v>10018</v>
      </c>
      <c r="F1076" s="35"/>
      <c r="G1076" s="35">
        <v>51568888</v>
      </c>
      <c r="H1076" s="41" t="s">
        <v>332</v>
      </c>
      <c r="I1076" s="41">
        <v>51601287</v>
      </c>
      <c r="J1076" s="41" t="s">
        <v>69</v>
      </c>
      <c r="K1076" s="35" t="s">
        <v>58</v>
      </c>
      <c r="L1076" s="42" t="s">
        <v>59</v>
      </c>
      <c r="M1076" s="42" t="s">
        <v>38</v>
      </c>
      <c r="N1076" s="35" t="s">
        <v>334</v>
      </c>
      <c r="O1076" s="41" t="s">
        <v>295</v>
      </c>
      <c r="P1076" s="35" t="s">
        <v>72</v>
      </c>
      <c r="Q1076" s="41" t="s">
        <v>63</v>
      </c>
      <c r="R1076" s="41"/>
      <c r="S1076" s="43">
        <v>43136</v>
      </c>
      <c r="T1076" s="43">
        <v>43178</v>
      </c>
      <c r="U1076" s="44">
        <v>43185</v>
      </c>
      <c r="V1076" s="45">
        <v>6624847</v>
      </c>
      <c r="W1076" s="46" t="s">
        <v>10019</v>
      </c>
      <c r="X1076" s="47" t="s">
        <v>10020</v>
      </c>
      <c r="Y1076" s="47">
        <v>69426</v>
      </c>
      <c r="Z1076" s="47" t="s">
        <v>10021</v>
      </c>
      <c r="AA1076" s="47" t="s">
        <v>10022</v>
      </c>
      <c r="AB1076" s="47">
        <v>51719860</v>
      </c>
      <c r="AC1076" s="47"/>
      <c r="AD1076" s="47" t="s">
        <v>46</v>
      </c>
      <c r="AE1076" s="46" t="s">
        <v>10023</v>
      </c>
      <c r="AF1076" s="46" t="s">
        <v>10024</v>
      </c>
      <c r="AG1076" s="48"/>
      <c r="AH1076" s="48">
        <v>43518</v>
      </c>
      <c r="AI1076" s="49"/>
      <c r="AJ1076" s="50">
        <v>43518</v>
      </c>
      <c r="AK1076" s="50" t="s">
        <v>9574</v>
      </c>
      <c r="AL1076" s="51">
        <v>43514</v>
      </c>
    </row>
    <row r="1077" spans="1:38" x14ac:dyDescent="0.15">
      <c r="A1077" s="35">
        <v>51720174</v>
      </c>
      <c r="B1077" s="40" t="s">
        <v>10025</v>
      </c>
      <c r="C1077" s="40" t="s">
        <v>10026</v>
      </c>
      <c r="D1077" s="35" t="s">
        <v>10027</v>
      </c>
      <c r="E1077" s="35" t="s">
        <v>10028</v>
      </c>
      <c r="F1077" s="35" t="s">
        <v>10029</v>
      </c>
      <c r="G1077" s="35">
        <v>51752149</v>
      </c>
      <c r="H1077" s="41" t="s">
        <v>8682</v>
      </c>
      <c r="I1077" s="41">
        <v>51742440</v>
      </c>
      <c r="J1077" s="41" t="s">
        <v>8286</v>
      </c>
      <c r="K1077" s="35" t="s">
        <v>58</v>
      </c>
      <c r="L1077" s="42" t="s">
        <v>59</v>
      </c>
      <c r="M1077" s="42" t="s">
        <v>38</v>
      </c>
      <c r="N1077" s="35" t="s">
        <v>151</v>
      </c>
      <c r="O1077" s="41" t="s">
        <v>1197</v>
      </c>
      <c r="P1077" s="35" t="s">
        <v>62</v>
      </c>
      <c r="Q1077" s="41" t="s">
        <v>63</v>
      </c>
      <c r="R1077" s="41"/>
      <c r="S1077" s="43">
        <v>43139</v>
      </c>
      <c r="T1077" s="43">
        <v>43178</v>
      </c>
      <c r="U1077" s="44">
        <v>43192</v>
      </c>
      <c r="V1077" s="45">
        <v>6624821</v>
      </c>
      <c r="W1077" s="46" t="s">
        <v>10030</v>
      </c>
      <c r="X1077" s="47" t="s">
        <v>10031</v>
      </c>
      <c r="Y1077" s="47">
        <v>69439</v>
      </c>
      <c r="Z1077" s="47" t="s">
        <v>10032</v>
      </c>
      <c r="AA1077" s="47" t="s">
        <v>10033</v>
      </c>
      <c r="AB1077" s="47">
        <v>51720174</v>
      </c>
      <c r="AC1077" s="47"/>
      <c r="AD1077" s="47" t="s">
        <v>46</v>
      </c>
      <c r="AE1077" s="46" t="s">
        <v>10034</v>
      </c>
      <c r="AF1077" s="46" t="s">
        <v>10035</v>
      </c>
      <c r="AG1077" s="48"/>
      <c r="AH1077" s="48">
        <v>43517</v>
      </c>
      <c r="AI1077" s="49"/>
      <c r="AJ1077" s="50">
        <v>43518</v>
      </c>
      <c r="AK1077" s="50" t="s">
        <v>9574</v>
      </c>
      <c r="AL1077" s="51">
        <v>43514</v>
      </c>
    </row>
    <row r="1078" spans="1:38" x14ac:dyDescent="0.15">
      <c r="A1078" s="35">
        <v>51727441</v>
      </c>
      <c r="B1078" s="40" t="s">
        <v>10036</v>
      </c>
      <c r="C1078" s="40" t="s">
        <v>10037</v>
      </c>
      <c r="D1078" s="35" t="s">
        <v>10038</v>
      </c>
      <c r="E1078" s="35" t="s">
        <v>10039</v>
      </c>
      <c r="F1078" s="35"/>
      <c r="G1078" s="35">
        <v>51591941</v>
      </c>
      <c r="H1078" s="41" t="s">
        <v>3516</v>
      </c>
      <c r="I1078" s="41">
        <v>51712958</v>
      </c>
      <c r="J1078" s="41" t="s">
        <v>7039</v>
      </c>
      <c r="K1078" s="35" t="s">
        <v>58</v>
      </c>
      <c r="L1078" s="42" t="s">
        <v>59</v>
      </c>
      <c r="M1078" s="42" t="s">
        <v>38</v>
      </c>
      <c r="N1078" s="35" t="s">
        <v>60</v>
      </c>
      <c r="O1078" s="41" t="s">
        <v>640</v>
      </c>
      <c r="P1078" s="35" t="s">
        <v>72</v>
      </c>
      <c r="Q1078" s="41" t="s">
        <v>63</v>
      </c>
      <c r="R1078" s="41"/>
      <c r="S1078" s="43">
        <v>43194</v>
      </c>
      <c r="T1078" s="43">
        <v>43409</v>
      </c>
      <c r="U1078" s="44">
        <v>43423</v>
      </c>
      <c r="V1078" s="45">
        <v>6624165</v>
      </c>
      <c r="W1078" s="46" t="s">
        <v>10040</v>
      </c>
      <c r="X1078" s="47" t="s">
        <v>10041</v>
      </c>
      <c r="Y1078" s="47">
        <v>48480</v>
      </c>
      <c r="Z1078" s="47" t="s">
        <v>10042</v>
      </c>
      <c r="AA1078" s="47" t="s">
        <v>10043</v>
      </c>
      <c r="AB1078" s="47">
        <v>51727441</v>
      </c>
      <c r="AC1078" s="47"/>
      <c r="AD1078" s="47" t="s">
        <v>4226</v>
      </c>
      <c r="AE1078" s="46" t="s">
        <v>10044</v>
      </c>
      <c r="AF1078" s="46" t="s">
        <v>10045</v>
      </c>
      <c r="AG1078" s="48"/>
      <c r="AH1078" s="48">
        <v>43520</v>
      </c>
      <c r="AI1078" s="49"/>
      <c r="AJ1078" s="50">
        <v>43521</v>
      </c>
      <c r="AK1078" s="50" t="s">
        <v>9574</v>
      </c>
      <c r="AL1078" s="51">
        <v>43521</v>
      </c>
    </row>
    <row r="1079" spans="1:38" x14ac:dyDescent="0.15">
      <c r="A1079" s="35">
        <v>51693024</v>
      </c>
      <c r="B1079" s="40" t="s">
        <v>10046</v>
      </c>
      <c r="C1079" s="40" t="s">
        <v>10047</v>
      </c>
      <c r="D1079" s="35" t="s">
        <v>10048</v>
      </c>
      <c r="E1079" s="35" t="s">
        <v>10049</v>
      </c>
      <c r="F1079" s="35" t="s">
        <v>10050</v>
      </c>
      <c r="G1079" s="35">
        <v>51732809</v>
      </c>
      <c r="H1079" s="41" t="s">
        <v>7544</v>
      </c>
      <c r="I1079" s="41">
        <v>51564379</v>
      </c>
      <c r="J1079" s="41" t="s">
        <v>492</v>
      </c>
      <c r="K1079" s="35" t="s">
        <v>58</v>
      </c>
      <c r="L1079" s="42" t="s">
        <v>59</v>
      </c>
      <c r="M1079" s="42" t="s">
        <v>38</v>
      </c>
      <c r="N1079" s="35" t="s">
        <v>6053</v>
      </c>
      <c r="O1079" s="41" t="s">
        <v>760</v>
      </c>
      <c r="P1079" s="35" t="s">
        <v>62</v>
      </c>
      <c r="Q1079" s="41" t="s">
        <v>63</v>
      </c>
      <c r="R1079" s="41"/>
      <c r="S1079" s="43">
        <v>42933</v>
      </c>
      <c r="T1079" s="43">
        <v>42982</v>
      </c>
      <c r="U1079" s="44">
        <v>43003</v>
      </c>
      <c r="V1079" s="45">
        <v>6624508</v>
      </c>
      <c r="W1079" s="46" t="s">
        <v>10051</v>
      </c>
      <c r="X1079" s="47" t="s">
        <v>10052</v>
      </c>
      <c r="Y1079" s="47">
        <v>12257</v>
      </c>
      <c r="Z1079" s="47" t="s">
        <v>10053</v>
      </c>
      <c r="AA1079" s="47" t="s">
        <v>10054</v>
      </c>
      <c r="AB1079" s="47">
        <v>51693024</v>
      </c>
      <c r="AC1079" s="47"/>
      <c r="AD1079" s="47" t="s">
        <v>46</v>
      </c>
      <c r="AE1079" s="46" t="s">
        <v>10055</v>
      </c>
      <c r="AF1079" s="46" t="s">
        <v>10056</v>
      </c>
      <c r="AG1079" s="48"/>
      <c r="AH1079" s="48">
        <v>43521</v>
      </c>
      <c r="AI1079" s="49"/>
      <c r="AJ1079" s="50">
        <v>43522</v>
      </c>
      <c r="AK1079" s="50" t="s">
        <v>9574</v>
      </c>
      <c r="AL1079" s="51">
        <v>43521</v>
      </c>
    </row>
    <row r="1080" spans="1:38" x14ac:dyDescent="0.15">
      <c r="A1080" s="35">
        <v>51721234</v>
      </c>
      <c r="B1080" s="40" t="s">
        <v>10057</v>
      </c>
      <c r="C1080" s="40" t="s">
        <v>10058</v>
      </c>
      <c r="D1080" s="35" t="s">
        <v>10059</v>
      </c>
      <c r="E1080" s="35" t="s">
        <v>10060</v>
      </c>
      <c r="F1080" s="35"/>
      <c r="G1080" s="35">
        <v>51732809</v>
      </c>
      <c r="H1080" s="41" t="s">
        <v>7544</v>
      </c>
      <c r="I1080" s="41">
        <v>51564379</v>
      </c>
      <c r="J1080" s="41" t="s">
        <v>492</v>
      </c>
      <c r="K1080" s="35" t="s">
        <v>58</v>
      </c>
      <c r="L1080" s="42" t="s">
        <v>59</v>
      </c>
      <c r="M1080" s="42" t="s">
        <v>38</v>
      </c>
      <c r="N1080" s="35" t="s">
        <v>6053</v>
      </c>
      <c r="O1080" s="41" t="s">
        <v>335</v>
      </c>
      <c r="P1080" s="35" t="s">
        <v>62</v>
      </c>
      <c r="Q1080" s="41" t="s">
        <v>63</v>
      </c>
      <c r="R1080" s="41"/>
      <c r="S1080" s="43">
        <v>43146</v>
      </c>
      <c r="T1080" s="43">
        <v>43185</v>
      </c>
      <c r="U1080" s="44">
        <v>43206</v>
      </c>
      <c r="V1080" s="45">
        <v>6624881</v>
      </c>
      <c r="W1080" s="46" t="s">
        <v>10061</v>
      </c>
      <c r="X1080" s="47" t="s">
        <v>10062</v>
      </c>
      <c r="Y1080" s="47">
        <v>12180</v>
      </c>
      <c r="Z1080" s="47" t="s">
        <v>10063</v>
      </c>
      <c r="AA1080" s="47" t="s">
        <v>10064</v>
      </c>
      <c r="AB1080" s="47">
        <v>51721234</v>
      </c>
      <c r="AC1080" s="47"/>
      <c r="AD1080" s="47" t="s">
        <v>46</v>
      </c>
      <c r="AE1080" s="46" t="s">
        <v>10065</v>
      </c>
      <c r="AF1080" s="46" t="s">
        <v>10066</v>
      </c>
      <c r="AG1080" s="48"/>
      <c r="AH1080" s="48">
        <v>43521</v>
      </c>
      <c r="AI1080" s="49"/>
      <c r="AJ1080" s="50">
        <v>43522</v>
      </c>
      <c r="AK1080" s="50" t="s">
        <v>9574</v>
      </c>
      <c r="AL1080" s="51">
        <v>43521</v>
      </c>
    </row>
    <row r="1081" spans="1:38" x14ac:dyDescent="0.15">
      <c r="A1081" s="35">
        <v>51594995</v>
      </c>
      <c r="B1081" s="40" t="s">
        <v>10067</v>
      </c>
      <c r="C1081" s="40" t="s">
        <v>10068</v>
      </c>
      <c r="D1081" s="35" t="s">
        <v>2862</v>
      </c>
      <c r="E1081" s="35" t="s">
        <v>10069</v>
      </c>
      <c r="F1081" s="35"/>
      <c r="G1081" s="35">
        <v>51564374</v>
      </c>
      <c r="H1081" s="41" t="s">
        <v>2704</v>
      </c>
      <c r="I1081" s="41">
        <v>51752149</v>
      </c>
      <c r="J1081" s="41" t="s">
        <v>8682</v>
      </c>
      <c r="K1081" s="35" t="s">
        <v>58</v>
      </c>
      <c r="L1081" s="42" t="s">
        <v>59</v>
      </c>
      <c r="M1081" s="42" t="s">
        <v>38</v>
      </c>
      <c r="N1081" s="35" t="s">
        <v>151</v>
      </c>
      <c r="O1081" s="41" t="s">
        <v>295</v>
      </c>
      <c r="P1081" s="35" t="s">
        <v>62</v>
      </c>
      <c r="Q1081" s="41">
        <v>0</v>
      </c>
      <c r="R1081" s="41"/>
      <c r="S1081" s="43">
        <v>0</v>
      </c>
      <c r="T1081" s="43">
        <v>43059</v>
      </c>
      <c r="U1081" s="44">
        <v>43080</v>
      </c>
      <c r="V1081" s="45">
        <v>6624124</v>
      </c>
      <c r="W1081" s="46" t="s">
        <v>10070</v>
      </c>
      <c r="X1081" s="47" t="s">
        <v>10071</v>
      </c>
      <c r="Y1081" s="47">
        <v>69260</v>
      </c>
      <c r="Z1081" s="47" t="s">
        <v>10072</v>
      </c>
      <c r="AA1081" s="47" t="s">
        <v>10073</v>
      </c>
      <c r="AB1081" s="47">
        <v>51594995</v>
      </c>
      <c r="AC1081" s="47"/>
      <c r="AD1081" s="47" t="s">
        <v>46</v>
      </c>
      <c r="AE1081" s="46" t="s">
        <v>10074</v>
      </c>
      <c r="AF1081" s="46" t="s">
        <v>10075</v>
      </c>
      <c r="AG1081" s="48"/>
      <c r="AH1081" s="48">
        <v>43497</v>
      </c>
      <c r="AI1081" s="49"/>
      <c r="AJ1081" s="50">
        <v>43497</v>
      </c>
      <c r="AK1081" s="50" t="s">
        <v>9574</v>
      </c>
      <c r="AL1081" s="51">
        <v>43493</v>
      </c>
    </row>
    <row r="1082" spans="1:38" x14ac:dyDescent="0.15">
      <c r="A1082" s="35">
        <v>51582023</v>
      </c>
      <c r="B1082" s="40" t="s">
        <v>10076</v>
      </c>
      <c r="C1082" s="40" t="s">
        <v>10077</v>
      </c>
      <c r="D1082" s="35" t="s">
        <v>3030</v>
      </c>
      <c r="E1082" s="35" t="s">
        <v>10078</v>
      </c>
      <c r="F1082" s="35"/>
      <c r="G1082" s="35">
        <v>51562700</v>
      </c>
      <c r="H1082" s="41" t="s">
        <v>6433</v>
      </c>
      <c r="I1082" s="41">
        <v>51752149</v>
      </c>
      <c r="J1082" s="41" t="s">
        <v>8682</v>
      </c>
      <c r="K1082" s="35" t="s">
        <v>58</v>
      </c>
      <c r="L1082" s="42" t="s">
        <v>59</v>
      </c>
      <c r="M1082" s="42" t="s">
        <v>38</v>
      </c>
      <c r="N1082" s="35" t="s">
        <v>151</v>
      </c>
      <c r="O1082" s="41" t="s">
        <v>295</v>
      </c>
      <c r="P1082" s="35" t="s">
        <v>62</v>
      </c>
      <c r="Q1082" s="41">
        <v>0</v>
      </c>
      <c r="R1082" s="41"/>
      <c r="S1082" s="43">
        <v>0</v>
      </c>
      <c r="T1082" s="43">
        <v>43059</v>
      </c>
      <c r="U1082" s="44">
        <v>43080</v>
      </c>
      <c r="V1082" s="45">
        <v>6624035</v>
      </c>
      <c r="W1082" s="46" t="s">
        <v>10079</v>
      </c>
      <c r="X1082" s="47" t="s">
        <v>10080</v>
      </c>
      <c r="Y1082" s="47">
        <v>69172</v>
      </c>
      <c r="Z1082" s="47" t="s">
        <v>10081</v>
      </c>
      <c r="AA1082" s="47" t="s">
        <v>10082</v>
      </c>
      <c r="AB1082" s="47">
        <v>51582023</v>
      </c>
      <c r="AC1082" s="47"/>
      <c r="AD1082" s="47" t="s">
        <v>46</v>
      </c>
      <c r="AE1082" s="46" t="s">
        <v>10083</v>
      </c>
      <c r="AF1082" s="46" t="s">
        <v>10084</v>
      </c>
      <c r="AG1082" s="48"/>
      <c r="AH1082" s="48">
        <v>43498</v>
      </c>
      <c r="AI1082" s="49"/>
      <c r="AJ1082" s="50">
        <v>43499</v>
      </c>
      <c r="AK1082" s="50" t="s">
        <v>9574</v>
      </c>
      <c r="AL1082" s="51">
        <v>43493</v>
      </c>
    </row>
    <row r="1083" spans="1:38" x14ac:dyDescent="0.15">
      <c r="A1083" s="35">
        <v>51781932</v>
      </c>
      <c r="B1083" s="40" t="s">
        <v>10085</v>
      </c>
      <c r="C1083" s="40" t="s">
        <v>10086</v>
      </c>
      <c r="D1083" s="35" t="s">
        <v>3337</v>
      </c>
      <c r="E1083" s="35" t="s">
        <v>5818</v>
      </c>
      <c r="F1083" s="35"/>
      <c r="G1083" s="35">
        <v>51710500</v>
      </c>
      <c r="H1083" s="41" t="s">
        <v>111</v>
      </c>
      <c r="I1083" s="41">
        <v>51744004</v>
      </c>
      <c r="J1083" s="41" t="s">
        <v>34</v>
      </c>
      <c r="K1083" s="35" t="s">
        <v>58</v>
      </c>
      <c r="L1083" s="42" t="s">
        <v>5610</v>
      </c>
      <c r="M1083" s="42" t="s">
        <v>38</v>
      </c>
      <c r="N1083" s="35" t="s">
        <v>334</v>
      </c>
      <c r="O1083" s="41" t="s">
        <v>1090</v>
      </c>
      <c r="P1083" s="35"/>
      <c r="Q1083" s="41" t="s">
        <v>63</v>
      </c>
      <c r="R1083" s="41"/>
      <c r="S1083" s="43">
        <v>43482</v>
      </c>
      <c r="T1083" s="43"/>
      <c r="U1083" s="44"/>
      <c r="V1083" s="45"/>
      <c r="W1083" s="46" t="s">
        <v>10087</v>
      </c>
      <c r="X1083" s="47" t="s">
        <v>10088</v>
      </c>
      <c r="Y1083" s="47">
        <v>48452</v>
      </c>
      <c r="Z1083" s="47" t="s">
        <v>579</v>
      </c>
      <c r="AA1083" s="47"/>
      <c r="AB1083" s="47">
        <v>16010</v>
      </c>
      <c r="AC1083" s="47"/>
      <c r="AD1083" s="47"/>
      <c r="AE1083" s="46" t="s">
        <v>10089</v>
      </c>
      <c r="AF1083" s="46"/>
      <c r="AG1083" s="48"/>
      <c r="AH1083" s="48">
        <v>43522</v>
      </c>
      <c r="AI1083" s="49"/>
      <c r="AJ1083" s="50">
        <v>43523</v>
      </c>
      <c r="AK1083" s="50" t="s">
        <v>9574</v>
      </c>
      <c r="AL1083" s="51">
        <v>43521</v>
      </c>
    </row>
    <row r="1084" spans="1:38" x14ac:dyDescent="0.15">
      <c r="A1084" s="35">
        <v>51591941</v>
      </c>
      <c r="B1084" s="40" t="s">
        <v>3516</v>
      </c>
      <c r="C1084" s="40" t="s">
        <v>10090</v>
      </c>
      <c r="D1084" s="35" t="s">
        <v>2849</v>
      </c>
      <c r="E1084" s="35" t="s">
        <v>10091</v>
      </c>
      <c r="F1084" s="35"/>
      <c r="G1084" s="35">
        <v>51712958</v>
      </c>
      <c r="H1084" s="41" t="s">
        <v>7039</v>
      </c>
      <c r="I1084" s="41">
        <v>51621455</v>
      </c>
      <c r="J1084" s="41" t="s">
        <v>150</v>
      </c>
      <c r="K1084" s="35" t="s">
        <v>70</v>
      </c>
      <c r="L1084" s="42" t="s">
        <v>37</v>
      </c>
      <c r="M1084" s="42" t="s">
        <v>38</v>
      </c>
      <c r="N1084" s="35" t="s">
        <v>60</v>
      </c>
      <c r="O1084" s="41" t="s">
        <v>163</v>
      </c>
      <c r="P1084" s="35" t="s">
        <v>72</v>
      </c>
      <c r="Q1084" s="41" t="s">
        <v>73</v>
      </c>
      <c r="R1084" s="41"/>
      <c r="S1084" s="43">
        <v>42376</v>
      </c>
      <c r="T1084" s="43">
        <v>42428</v>
      </c>
      <c r="U1084" s="44">
        <v>42449</v>
      </c>
      <c r="V1084" s="45">
        <v>6624091</v>
      </c>
      <c r="W1084" s="46" t="s">
        <v>10092</v>
      </c>
      <c r="X1084" s="47" t="s">
        <v>10093</v>
      </c>
      <c r="Y1084" s="47">
        <v>69328</v>
      </c>
      <c r="Z1084" s="47" t="s">
        <v>10094</v>
      </c>
      <c r="AA1084" s="47" t="s">
        <v>10095</v>
      </c>
      <c r="AB1084" s="47">
        <v>51591941</v>
      </c>
      <c r="AC1084" s="47"/>
      <c r="AD1084" s="47" t="s">
        <v>4226</v>
      </c>
      <c r="AE1084" s="46" t="s">
        <v>10096</v>
      </c>
      <c r="AF1084" s="46" t="s">
        <v>10097</v>
      </c>
      <c r="AG1084" s="48"/>
      <c r="AH1084" s="48">
        <v>43522</v>
      </c>
      <c r="AI1084" s="49"/>
      <c r="AJ1084" s="50">
        <v>43523</v>
      </c>
      <c r="AK1084" s="50" t="s">
        <v>9574</v>
      </c>
      <c r="AL1084" s="51">
        <v>43521</v>
      </c>
    </row>
    <row r="1085" spans="1:38" x14ac:dyDescent="0.15">
      <c r="A1085" s="35">
        <v>51771665</v>
      </c>
      <c r="B1085" s="40" t="s">
        <v>10098</v>
      </c>
      <c r="C1085" s="40" t="s">
        <v>10099</v>
      </c>
      <c r="D1085" s="35" t="s">
        <v>10100</v>
      </c>
      <c r="E1085" s="35" t="s">
        <v>10101</v>
      </c>
      <c r="F1085" s="35"/>
      <c r="G1085" s="35">
        <v>51695860</v>
      </c>
      <c r="H1085" s="41" t="s">
        <v>5832</v>
      </c>
      <c r="I1085" s="41">
        <v>51772919</v>
      </c>
      <c r="J1085" s="41" t="s">
        <v>186</v>
      </c>
      <c r="K1085" s="35" t="s">
        <v>58</v>
      </c>
      <c r="L1085" s="42" t="s">
        <v>59</v>
      </c>
      <c r="M1085" s="42" t="s">
        <v>38</v>
      </c>
      <c r="N1085" s="35" t="s">
        <v>8288</v>
      </c>
      <c r="O1085" s="41" t="s">
        <v>2262</v>
      </c>
      <c r="P1085" s="35" t="s">
        <v>62</v>
      </c>
      <c r="Q1085" s="41" t="s">
        <v>63</v>
      </c>
      <c r="R1085" s="41"/>
      <c r="S1085" s="43">
        <v>43431</v>
      </c>
      <c r="T1085" s="43">
        <v>43482</v>
      </c>
      <c r="U1085" s="44"/>
      <c r="V1085" s="45"/>
      <c r="W1085" s="46" t="s">
        <v>10102</v>
      </c>
      <c r="X1085" s="47" t="s">
        <v>10103</v>
      </c>
      <c r="Y1085" s="47">
        <v>48446</v>
      </c>
      <c r="Z1085" s="47" t="s">
        <v>10104</v>
      </c>
      <c r="AA1085" s="47" t="s">
        <v>10105</v>
      </c>
      <c r="AB1085" s="47">
        <v>16187</v>
      </c>
      <c r="AC1085" s="47"/>
      <c r="AD1085" s="47" t="s">
        <v>46</v>
      </c>
      <c r="AE1085" s="46" t="s">
        <v>10106</v>
      </c>
      <c r="AF1085" s="46" t="s">
        <v>10107</v>
      </c>
      <c r="AG1085" s="48"/>
      <c r="AH1085" s="48">
        <v>43523</v>
      </c>
      <c r="AI1085" s="49"/>
      <c r="AJ1085" s="50">
        <v>43524</v>
      </c>
      <c r="AK1085" s="50" t="s">
        <v>9574</v>
      </c>
      <c r="AL1085" s="51">
        <v>43521</v>
      </c>
    </row>
    <row r="1086" spans="1:38" x14ac:dyDescent="0.15">
      <c r="A1086" s="35">
        <v>51732280</v>
      </c>
      <c r="B1086" s="40" t="s">
        <v>10108</v>
      </c>
      <c r="C1086" s="40" t="s">
        <v>10109</v>
      </c>
      <c r="D1086" s="35" t="s">
        <v>10110</v>
      </c>
      <c r="E1086" s="35" t="s">
        <v>10111</v>
      </c>
      <c r="F1086" s="35" t="s">
        <v>10112</v>
      </c>
      <c r="G1086" s="35">
        <v>51691175</v>
      </c>
      <c r="H1086" s="41" t="s">
        <v>403</v>
      </c>
      <c r="I1086" s="41">
        <v>51564379</v>
      </c>
      <c r="J1086" s="41" t="s">
        <v>492</v>
      </c>
      <c r="K1086" s="35" t="s">
        <v>58</v>
      </c>
      <c r="L1086" s="42" t="s">
        <v>59</v>
      </c>
      <c r="M1086" s="42" t="s">
        <v>38</v>
      </c>
      <c r="N1086" s="35" t="s">
        <v>5757</v>
      </c>
      <c r="O1086" s="41" t="s">
        <v>842</v>
      </c>
      <c r="P1086" s="35" t="s">
        <v>62</v>
      </c>
      <c r="Q1086" s="41" t="s">
        <v>63</v>
      </c>
      <c r="R1086" s="41"/>
      <c r="S1086" s="43">
        <v>43231</v>
      </c>
      <c r="T1086" s="43">
        <v>43290</v>
      </c>
      <c r="U1086" s="44">
        <v>43290</v>
      </c>
      <c r="V1086" s="45">
        <v>6634632</v>
      </c>
      <c r="W1086" s="46" t="s">
        <v>10113</v>
      </c>
      <c r="X1086" s="47" t="s">
        <v>10114</v>
      </c>
      <c r="Y1086" s="47">
        <v>12208</v>
      </c>
      <c r="Z1086" s="47" t="s">
        <v>10115</v>
      </c>
      <c r="AA1086" s="47" t="s">
        <v>10116</v>
      </c>
      <c r="AB1086" s="47">
        <v>51732280</v>
      </c>
      <c r="AC1086" s="47"/>
      <c r="AD1086" s="47" t="s">
        <v>46</v>
      </c>
      <c r="AE1086" s="46" t="s">
        <v>10117</v>
      </c>
      <c r="AF1086" s="46" t="s">
        <v>7881</v>
      </c>
      <c r="AG1086" s="48"/>
      <c r="AH1086" s="48">
        <v>43525</v>
      </c>
      <c r="AI1086" s="49"/>
      <c r="AJ1086" s="50">
        <v>43525</v>
      </c>
      <c r="AK1086" s="50" t="s">
        <v>10118</v>
      </c>
      <c r="AL1086" s="51">
        <v>43521</v>
      </c>
    </row>
    <row r="1087" spans="1:38" x14ac:dyDescent="0.15">
      <c r="A1087" s="35">
        <v>51721150</v>
      </c>
      <c r="B1087" s="40" t="s">
        <v>10119</v>
      </c>
      <c r="C1087" s="40" t="s">
        <v>10120</v>
      </c>
      <c r="D1087" s="35" t="s">
        <v>10121</v>
      </c>
      <c r="E1087" s="35" t="s">
        <v>10122</v>
      </c>
      <c r="F1087" s="35"/>
      <c r="G1087" s="35">
        <v>51691175</v>
      </c>
      <c r="H1087" s="41" t="s">
        <v>403</v>
      </c>
      <c r="I1087" s="41">
        <v>51564379</v>
      </c>
      <c r="J1087" s="41" t="s">
        <v>492</v>
      </c>
      <c r="K1087" s="35" t="s">
        <v>58</v>
      </c>
      <c r="L1087" s="42" t="s">
        <v>59</v>
      </c>
      <c r="M1087" s="42" t="s">
        <v>38</v>
      </c>
      <c r="N1087" s="35" t="s">
        <v>5757</v>
      </c>
      <c r="O1087" s="41" t="s">
        <v>1090</v>
      </c>
      <c r="P1087" s="35" t="s">
        <v>62</v>
      </c>
      <c r="Q1087" s="41" t="s">
        <v>63</v>
      </c>
      <c r="R1087" s="41"/>
      <c r="S1087" s="43">
        <v>43136</v>
      </c>
      <c r="T1087" s="43">
        <v>43192</v>
      </c>
      <c r="U1087" s="44">
        <v>43192</v>
      </c>
      <c r="V1087" s="45">
        <v>6624920</v>
      </c>
      <c r="W1087" s="46" t="s">
        <v>10123</v>
      </c>
      <c r="X1087" s="47" t="s">
        <v>10124</v>
      </c>
      <c r="Y1087" s="47">
        <v>12178</v>
      </c>
      <c r="Z1087" s="47" t="s">
        <v>10125</v>
      </c>
      <c r="AA1087" s="47" t="s">
        <v>10126</v>
      </c>
      <c r="AB1087" s="47">
        <v>14809</v>
      </c>
      <c r="AC1087" s="47"/>
      <c r="AD1087" s="47" t="s">
        <v>46</v>
      </c>
      <c r="AE1087" s="46" t="s">
        <v>10127</v>
      </c>
      <c r="AF1087" s="46" t="s">
        <v>10128</v>
      </c>
      <c r="AG1087" s="48"/>
      <c r="AH1087" s="48">
        <v>43525</v>
      </c>
      <c r="AI1087" s="49"/>
      <c r="AJ1087" s="50">
        <v>43525</v>
      </c>
      <c r="AK1087" s="50" t="s">
        <v>10118</v>
      </c>
      <c r="AL1087" s="51">
        <v>43521</v>
      </c>
    </row>
    <row r="1088" spans="1:38" x14ac:dyDescent="0.15">
      <c r="A1088" s="35">
        <v>51782409</v>
      </c>
      <c r="B1088" s="40" t="s">
        <v>10129</v>
      </c>
      <c r="C1088" s="40" t="s">
        <v>10130</v>
      </c>
      <c r="D1088" s="35" t="s">
        <v>10131</v>
      </c>
      <c r="E1088" s="35" t="s">
        <v>10132</v>
      </c>
      <c r="F1088" s="35"/>
      <c r="G1088" s="35">
        <v>51710500</v>
      </c>
      <c r="H1088" s="41" t="s">
        <v>111</v>
      </c>
      <c r="I1088" s="41">
        <v>51744004</v>
      </c>
      <c r="J1088" s="41" t="s">
        <v>34</v>
      </c>
      <c r="K1088" s="35" t="s">
        <v>58</v>
      </c>
      <c r="L1088" s="42" t="s">
        <v>5610</v>
      </c>
      <c r="M1088" s="42" t="s">
        <v>38</v>
      </c>
      <c r="N1088" s="35" t="s">
        <v>334</v>
      </c>
      <c r="O1088" s="41" t="s">
        <v>1090</v>
      </c>
      <c r="P1088" s="35" t="s">
        <v>72</v>
      </c>
      <c r="Q1088" s="41" t="s">
        <v>63</v>
      </c>
      <c r="R1088" s="41"/>
      <c r="S1088" s="43">
        <v>43486</v>
      </c>
      <c r="T1088" s="43"/>
      <c r="U1088" s="44"/>
      <c r="V1088" s="45"/>
      <c r="W1088" s="46"/>
      <c r="X1088" s="47"/>
      <c r="Y1088" s="47"/>
      <c r="Z1088" s="47"/>
      <c r="AA1088" s="47"/>
      <c r="AB1088" s="47"/>
      <c r="AC1088" s="47"/>
      <c r="AD1088" s="47"/>
      <c r="AE1088" s="46"/>
      <c r="AF1088" s="46"/>
      <c r="AG1088" s="48"/>
      <c r="AH1088" s="48">
        <v>43508</v>
      </c>
      <c r="AI1088" s="49"/>
      <c r="AJ1088" s="50">
        <v>43509</v>
      </c>
      <c r="AK1088" s="50" t="s">
        <v>9574</v>
      </c>
      <c r="AL1088" s="51">
        <v>43507</v>
      </c>
    </row>
    <row r="1089" spans="1:38" x14ac:dyDescent="0.15">
      <c r="A1089" s="35">
        <v>51724265</v>
      </c>
      <c r="B1089" s="40" t="s">
        <v>10133</v>
      </c>
      <c r="C1089" s="40" t="s">
        <v>10134</v>
      </c>
      <c r="D1089" s="35" t="s">
        <v>10135</v>
      </c>
      <c r="E1089" s="35" t="s">
        <v>10136</v>
      </c>
      <c r="F1089" s="35"/>
      <c r="G1089" s="35">
        <v>51591942</v>
      </c>
      <c r="H1089" s="41" t="s">
        <v>3612</v>
      </c>
      <c r="I1089" s="41">
        <v>51747002</v>
      </c>
      <c r="J1089" s="41" t="s">
        <v>57</v>
      </c>
      <c r="K1089" s="58" t="s">
        <v>58</v>
      </c>
      <c r="L1089" s="59" t="s">
        <v>59</v>
      </c>
      <c r="M1089" s="42" t="s">
        <v>38</v>
      </c>
      <c r="N1089" s="35" t="s">
        <v>5892</v>
      </c>
      <c r="O1089" s="41" t="s">
        <v>344</v>
      </c>
      <c r="P1089" s="35" t="s">
        <v>72</v>
      </c>
      <c r="Q1089" s="41" t="s">
        <v>63</v>
      </c>
      <c r="R1089" s="41"/>
      <c r="S1089" s="43">
        <v>43168</v>
      </c>
      <c r="T1089" s="43">
        <v>43213</v>
      </c>
      <c r="U1089" s="44">
        <v>43227</v>
      </c>
      <c r="V1089" s="45">
        <v>6624086</v>
      </c>
      <c r="W1089" s="46" t="s">
        <v>10137</v>
      </c>
      <c r="X1089" s="47" t="s">
        <v>10138</v>
      </c>
      <c r="Y1089" s="47">
        <v>48401</v>
      </c>
      <c r="Z1089" s="47" t="s">
        <v>10139</v>
      </c>
      <c r="AA1089" s="47" t="s">
        <v>10140</v>
      </c>
      <c r="AB1089" s="47">
        <v>51724265</v>
      </c>
      <c r="AC1089" s="47"/>
      <c r="AD1089" s="47" t="s">
        <v>46</v>
      </c>
      <c r="AE1089" s="46" t="s">
        <v>10141</v>
      </c>
      <c r="AF1089" s="46" t="s">
        <v>10142</v>
      </c>
      <c r="AG1089" s="48"/>
      <c r="AH1089" s="48">
        <v>43524</v>
      </c>
      <c r="AI1089" s="49"/>
      <c r="AJ1089" s="50">
        <v>43525</v>
      </c>
      <c r="AK1089" s="50" t="s">
        <v>10118</v>
      </c>
      <c r="AL1089" s="51">
        <v>43521</v>
      </c>
    </row>
    <row r="1090" spans="1:38" x14ac:dyDescent="0.15">
      <c r="A1090" s="35">
        <v>51698196</v>
      </c>
      <c r="B1090" s="40" t="s">
        <v>10143</v>
      </c>
      <c r="C1090" s="40" t="s">
        <v>10144</v>
      </c>
      <c r="D1090" s="35" t="s">
        <v>10145</v>
      </c>
      <c r="E1090" s="35" t="s">
        <v>10146</v>
      </c>
      <c r="F1090" s="35"/>
      <c r="G1090" s="35">
        <v>51559927</v>
      </c>
      <c r="H1090" s="41" t="s">
        <v>409</v>
      </c>
      <c r="I1090" s="41">
        <v>51564380</v>
      </c>
      <c r="J1090" s="41" t="s">
        <v>2673</v>
      </c>
      <c r="K1090" s="35" t="s">
        <v>58</v>
      </c>
      <c r="L1090" s="42" t="s">
        <v>59</v>
      </c>
      <c r="M1090" s="42" t="s">
        <v>38</v>
      </c>
      <c r="N1090" s="35" t="s">
        <v>1334</v>
      </c>
      <c r="O1090" s="41" t="s">
        <v>93</v>
      </c>
      <c r="P1090" s="35" t="s">
        <v>62</v>
      </c>
      <c r="Q1090" s="41" t="s">
        <v>63</v>
      </c>
      <c r="R1090" s="41"/>
      <c r="S1090" s="43">
        <v>42964</v>
      </c>
      <c r="T1090" s="43">
        <v>43017</v>
      </c>
      <c r="U1090" s="44">
        <v>43038</v>
      </c>
      <c r="V1090" s="45">
        <v>6624621</v>
      </c>
      <c r="W1090" s="46" t="s">
        <v>10147</v>
      </c>
      <c r="X1090" s="47" t="s">
        <v>10148</v>
      </c>
      <c r="Y1090" s="47">
        <v>69030</v>
      </c>
      <c r="Z1090" s="47" t="s">
        <v>10149</v>
      </c>
      <c r="AA1090" s="47" t="s">
        <v>10150</v>
      </c>
      <c r="AB1090" s="47">
        <v>51698196</v>
      </c>
      <c r="AC1090" s="47" t="s">
        <v>10151</v>
      </c>
      <c r="AD1090" s="47" t="s">
        <v>46</v>
      </c>
      <c r="AE1090" s="46" t="s">
        <v>10152</v>
      </c>
      <c r="AF1090" s="46" t="s">
        <v>10153</v>
      </c>
      <c r="AG1090" s="48"/>
      <c r="AH1090" s="48">
        <v>43527</v>
      </c>
      <c r="AI1090" s="49"/>
      <c r="AJ1090" s="50">
        <v>43528</v>
      </c>
      <c r="AK1090" s="50" t="s">
        <v>10118</v>
      </c>
      <c r="AL1090" s="51">
        <v>43528</v>
      </c>
    </row>
    <row r="1091" spans="1:38" x14ac:dyDescent="0.15">
      <c r="A1091" s="35">
        <v>51693820</v>
      </c>
      <c r="B1091" s="40" t="s">
        <v>10154</v>
      </c>
      <c r="C1091" s="40" t="s">
        <v>10155</v>
      </c>
      <c r="D1091" s="35" t="s">
        <v>10156</v>
      </c>
      <c r="E1091" s="35" t="s">
        <v>10157</v>
      </c>
      <c r="F1091" s="35"/>
      <c r="G1091" s="35">
        <v>51732809</v>
      </c>
      <c r="H1091" s="41" t="s">
        <v>7544</v>
      </c>
      <c r="I1091" s="41">
        <v>51564379</v>
      </c>
      <c r="J1091" s="41" t="s">
        <v>492</v>
      </c>
      <c r="K1091" s="35" t="s">
        <v>58</v>
      </c>
      <c r="L1091" s="42" t="s">
        <v>59</v>
      </c>
      <c r="M1091" s="42" t="s">
        <v>38</v>
      </c>
      <c r="N1091" s="35" t="s">
        <v>6053</v>
      </c>
      <c r="O1091" s="41" t="s">
        <v>760</v>
      </c>
      <c r="P1091" s="35" t="s">
        <v>62</v>
      </c>
      <c r="Q1091" s="41" t="s">
        <v>63</v>
      </c>
      <c r="R1091" s="41"/>
      <c r="S1091" s="43">
        <v>42936</v>
      </c>
      <c r="T1091" s="43">
        <v>42982</v>
      </c>
      <c r="U1091" s="44">
        <v>43003</v>
      </c>
      <c r="V1091" s="45">
        <v>6624521</v>
      </c>
      <c r="W1091" s="46" t="s">
        <v>10158</v>
      </c>
      <c r="X1091" s="47" t="s">
        <v>10159</v>
      </c>
      <c r="Y1091" s="47">
        <v>12130</v>
      </c>
      <c r="Z1091" s="47" t="s">
        <v>10160</v>
      </c>
      <c r="AA1091" s="47" t="s">
        <v>10161</v>
      </c>
      <c r="AB1091" s="47">
        <v>51693820</v>
      </c>
      <c r="AC1091" s="47"/>
      <c r="AD1091" s="47" t="s">
        <v>46</v>
      </c>
      <c r="AE1091" s="46" t="s">
        <v>10162</v>
      </c>
      <c r="AF1091" s="46" t="s">
        <v>10163</v>
      </c>
      <c r="AG1091" s="48"/>
      <c r="AH1091" s="48">
        <v>43529</v>
      </c>
      <c r="AI1091" s="49"/>
      <c r="AJ1091" s="50">
        <v>43530</v>
      </c>
      <c r="AK1091" s="50" t="s">
        <v>10118</v>
      </c>
      <c r="AL1091" s="51">
        <v>43528</v>
      </c>
    </row>
    <row r="1092" spans="1:38" x14ac:dyDescent="0.15">
      <c r="A1092" s="35">
        <v>51730054</v>
      </c>
      <c r="B1092" s="40" t="s">
        <v>10164</v>
      </c>
      <c r="C1092" s="40" t="s">
        <v>10165</v>
      </c>
      <c r="D1092" s="35" t="s">
        <v>5552</v>
      </c>
      <c r="E1092" s="35" t="s">
        <v>10166</v>
      </c>
      <c r="F1092" s="35"/>
      <c r="G1092" s="35">
        <v>51691175</v>
      </c>
      <c r="H1092" s="41" t="s">
        <v>403</v>
      </c>
      <c r="I1092" s="41">
        <v>51564379</v>
      </c>
      <c r="J1092" s="41" t="s">
        <v>492</v>
      </c>
      <c r="K1092" s="35" t="s">
        <v>58</v>
      </c>
      <c r="L1092" s="42" t="s">
        <v>59</v>
      </c>
      <c r="M1092" s="42" t="s">
        <v>38</v>
      </c>
      <c r="N1092" s="35" t="s">
        <v>6053</v>
      </c>
      <c r="O1092" s="41" t="s">
        <v>7909</v>
      </c>
      <c r="P1092" s="35" t="s">
        <v>62</v>
      </c>
      <c r="Q1092" s="41" t="s">
        <v>63</v>
      </c>
      <c r="R1092" s="41"/>
      <c r="S1092" s="43">
        <v>43216</v>
      </c>
      <c r="T1092" s="43">
        <v>43255</v>
      </c>
      <c r="U1092" s="44">
        <v>43276</v>
      </c>
      <c r="V1092" s="45">
        <v>6634654</v>
      </c>
      <c r="W1092" s="46" t="s">
        <v>10167</v>
      </c>
      <c r="X1092" s="47" t="s">
        <v>10168</v>
      </c>
      <c r="Y1092" s="47">
        <v>12029</v>
      </c>
      <c r="Z1092" s="47" t="s">
        <v>10169</v>
      </c>
      <c r="AA1092" s="47" t="s">
        <v>10170</v>
      </c>
      <c r="AB1092" s="47">
        <v>51730054</v>
      </c>
      <c r="AC1092" s="47"/>
      <c r="AD1092" s="47" t="s">
        <v>46</v>
      </c>
      <c r="AE1092" s="46" t="s">
        <v>10171</v>
      </c>
      <c r="AF1092" s="46" t="s">
        <v>10172</v>
      </c>
      <c r="AG1092" s="48"/>
      <c r="AH1092" s="48">
        <v>43529</v>
      </c>
      <c r="AI1092" s="49"/>
      <c r="AJ1092" s="50">
        <v>43530</v>
      </c>
      <c r="AK1092" s="50" t="s">
        <v>10118</v>
      </c>
      <c r="AL1092" s="51">
        <v>43528</v>
      </c>
    </row>
    <row r="1093" spans="1:38" x14ac:dyDescent="0.15">
      <c r="A1093" s="35">
        <v>51700460</v>
      </c>
      <c r="B1093" s="40" t="s">
        <v>10173</v>
      </c>
      <c r="C1093" s="40" t="s">
        <v>10174</v>
      </c>
      <c r="D1093" s="35" t="s">
        <v>1530</v>
      </c>
      <c r="E1093" s="35" t="s">
        <v>2739</v>
      </c>
      <c r="F1093" s="35" t="s">
        <v>10175</v>
      </c>
      <c r="G1093" s="41">
        <v>51609648</v>
      </c>
      <c r="H1093" s="41" t="s">
        <v>149</v>
      </c>
      <c r="I1093" s="41">
        <v>51742440</v>
      </c>
      <c r="J1093" s="41" t="s">
        <v>8286</v>
      </c>
      <c r="K1093" s="35" t="s">
        <v>58</v>
      </c>
      <c r="L1093" s="42" t="s">
        <v>59</v>
      </c>
      <c r="M1093" s="42" t="s">
        <v>38</v>
      </c>
      <c r="N1093" s="35" t="s">
        <v>378</v>
      </c>
      <c r="O1093" s="41" t="s">
        <v>71</v>
      </c>
      <c r="P1093" s="35" t="s">
        <v>62</v>
      </c>
      <c r="Q1093" s="41" t="s">
        <v>63</v>
      </c>
      <c r="R1093" s="41"/>
      <c r="S1093" s="43">
        <v>42978</v>
      </c>
      <c r="T1093" s="43">
        <v>43087</v>
      </c>
      <c r="U1093" s="44">
        <v>43101</v>
      </c>
      <c r="V1093" s="45">
        <v>6624683</v>
      </c>
      <c r="W1093" s="46" t="s">
        <v>10176</v>
      </c>
      <c r="X1093" s="47" t="s">
        <v>10177</v>
      </c>
      <c r="Y1093" s="47">
        <v>69226</v>
      </c>
      <c r="Z1093" s="47" t="s">
        <v>10178</v>
      </c>
      <c r="AA1093" s="47" t="s">
        <v>10179</v>
      </c>
      <c r="AB1093" s="47">
        <v>51700460</v>
      </c>
      <c r="AC1093" s="47" t="s">
        <v>10180</v>
      </c>
      <c r="AD1093" s="47" t="s">
        <v>8732</v>
      </c>
      <c r="AE1093" s="46" t="s">
        <v>10181</v>
      </c>
      <c r="AF1093" s="46" t="s">
        <v>10182</v>
      </c>
      <c r="AG1093" s="48"/>
      <c r="AH1093" s="48">
        <v>43529</v>
      </c>
      <c r="AI1093" s="49"/>
      <c r="AJ1093" s="50">
        <v>43530</v>
      </c>
      <c r="AK1093" s="50" t="s">
        <v>10118</v>
      </c>
      <c r="AL1093" s="51">
        <v>43528</v>
      </c>
    </row>
    <row r="1094" spans="1:38" x14ac:dyDescent="0.15">
      <c r="A1094" s="35">
        <v>51721471</v>
      </c>
      <c r="B1094" s="40" t="s">
        <v>10183</v>
      </c>
      <c r="C1094" s="40" t="s">
        <v>10184</v>
      </c>
      <c r="D1094" s="35" t="s">
        <v>10185</v>
      </c>
      <c r="E1094" s="35" t="s">
        <v>10186</v>
      </c>
      <c r="F1094" s="35"/>
      <c r="G1094" s="35">
        <v>51703923</v>
      </c>
      <c r="H1094" s="41" t="s">
        <v>6190</v>
      </c>
      <c r="I1094" s="41">
        <v>51564379</v>
      </c>
      <c r="J1094" s="41" t="s">
        <v>492</v>
      </c>
      <c r="K1094" s="35" t="s">
        <v>58</v>
      </c>
      <c r="L1094" s="42" t="s">
        <v>59</v>
      </c>
      <c r="M1094" s="42" t="s">
        <v>38</v>
      </c>
      <c r="N1094" s="35" t="s">
        <v>496</v>
      </c>
      <c r="O1094" s="41" t="s">
        <v>335</v>
      </c>
      <c r="P1094" s="35" t="s">
        <v>62</v>
      </c>
      <c r="Q1094" s="41" t="s">
        <v>63</v>
      </c>
      <c r="R1094" s="41"/>
      <c r="S1094" s="43">
        <v>43150</v>
      </c>
      <c r="T1094" s="43">
        <v>43185</v>
      </c>
      <c r="U1094" s="44">
        <v>43206</v>
      </c>
      <c r="V1094" s="45">
        <v>6624900</v>
      </c>
      <c r="W1094" s="46" t="s">
        <v>10187</v>
      </c>
      <c r="X1094" s="47" t="s">
        <v>10188</v>
      </c>
      <c r="Y1094" s="47">
        <v>12199</v>
      </c>
      <c r="Z1094" s="47" t="s">
        <v>10189</v>
      </c>
      <c r="AA1094" s="47" t="s">
        <v>10190</v>
      </c>
      <c r="AB1094" s="47">
        <v>51721471</v>
      </c>
      <c r="AC1094" s="47"/>
      <c r="AD1094" s="47" t="s">
        <v>46</v>
      </c>
      <c r="AE1094" s="46" t="s">
        <v>10191</v>
      </c>
      <c r="AF1094" s="46" t="s">
        <v>10192</v>
      </c>
      <c r="AG1094" s="48"/>
      <c r="AH1094" s="48">
        <v>43531</v>
      </c>
      <c r="AI1094" s="49"/>
      <c r="AJ1094" s="50">
        <v>43532</v>
      </c>
      <c r="AK1094" s="50" t="s">
        <v>10118</v>
      </c>
      <c r="AL1094" s="51">
        <v>43528</v>
      </c>
    </row>
    <row r="1095" spans="1:38" x14ac:dyDescent="0.15">
      <c r="A1095" s="35">
        <v>51718182</v>
      </c>
      <c r="B1095" s="40" t="s">
        <v>10193</v>
      </c>
      <c r="C1095" s="40" t="s">
        <v>10194</v>
      </c>
      <c r="D1095" s="35" t="s">
        <v>10195</v>
      </c>
      <c r="E1095" s="35" t="s">
        <v>10196</v>
      </c>
      <c r="F1095" s="35" t="s">
        <v>10197</v>
      </c>
      <c r="G1095" s="35">
        <v>51580863</v>
      </c>
      <c r="H1095" s="41" t="s">
        <v>7792</v>
      </c>
      <c r="I1095" s="41">
        <v>51747002</v>
      </c>
      <c r="J1095" s="41" t="s">
        <v>57</v>
      </c>
      <c r="K1095" s="35" t="s">
        <v>58</v>
      </c>
      <c r="L1095" s="42" t="s">
        <v>59</v>
      </c>
      <c r="M1095" s="42" t="s">
        <v>38</v>
      </c>
      <c r="N1095" s="35" t="s">
        <v>5892</v>
      </c>
      <c r="O1095" s="41" t="s">
        <v>704</v>
      </c>
      <c r="P1095" s="35" t="s">
        <v>72</v>
      </c>
      <c r="Q1095" s="41" t="s">
        <v>63</v>
      </c>
      <c r="R1095" s="41"/>
      <c r="S1095" s="43">
        <v>43125</v>
      </c>
      <c r="T1095" s="43">
        <v>43164</v>
      </c>
      <c r="U1095" s="44">
        <v>43178</v>
      </c>
      <c r="V1095" s="45">
        <v>6624779</v>
      </c>
      <c r="W1095" s="46" t="s">
        <v>10198</v>
      </c>
      <c r="X1095" s="47" t="s">
        <v>10199</v>
      </c>
      <c r="Y1095" s="47">
        <v>69288</v>
      </c>
      <c r="Z1095" s="47" t="s">
        <v>10200</v>
      </c>
      <c r="AA1095" s="47" t="s">
        <v>10201</v>
      </c>
      <c r="AB1095" s="47">
        <v>51718182</v>
      </c>
      <c r="AC1095" s="47"/>
      <c r="AD1095" s="47" t="s">
        <v>46</v>
      </c>
      <c r="AE1095" s="46" t="s">
        <v>10202</v>
      </c>
      <c r="AF1095" s="46" t="s">
        <v>10203</v>
      </c>
      <c r="AG1095" s="48"/>
      <c r="AH1095" s="48">
        <v>43525</v>
      </c>
      <c r="AI1095" s="49"/>
      <c r="AJ1095" s="50">
        <v>43525</v>
      </c>
      <c r="AK1095" s="50" t="s">
        <v>10118</v>
      </c>
      <c r="AL1095" s="51">
        <v>43521</v>
      </c>
    </row>
    <row r="1096" spans="1:38" x14ac:dyDescent="0.15">
      <c r="A1096" s="35">
        <v>51600376</v>
      </c>
      <c r="B1096" s="40" t="s">
        <v>10204</v>
      </c>
      <c r="C1096" s="40" t="s">
        <v>10205</v>
      </c>
      <c r="D1096" s="35" t="s">
        <v>10206</v>
      </c>
      <c r="E1096" s="35" t="s">
        <v>10207</v>
      </c>
      <c r="F1096" s="35"/>
      <c r="G1096" s="35">
        <v>51543731</v>
      </c>
      <c r="H1096" s="41" t="s">
        <v>5692</v>
      </c>
      <c r="I1096" s="41">
        <v>51601287</v>
      </c>
      <c r="J1096" s="41" t="s">
        <v>69</v>
      </c>
      <c r="K1096" s="35" t="s">
        <v>58</v>
      </c>
      <c r="L1096" s="42" t="s">
        <v>59</v>
      </c>
      <c r="M1096" s="42" t="s">
        <v>38</v>
      </c>
      <c r="N1096" s="35" t="s">
        <v>334</v>
      </c>
      <c r="O1096" s="41" t="s">
        <v>361</v>
      </c>
      <c r="P1096" s="35" t="s">
        <v>72</v>
      </c>
      <c r="Q1096" s="41" t="s">
        <v>63</v>
      </c>
      <c r="R1096" s="41"/>
      <c r="S1096" s="43">
        <v>42446</v>
      </c>
      <c r="T1096" s="43">
        <v>42499</v>
      </c>
      <c r="U1096" s="44">
        <v>42499</v>
      </c>
      <c r="V1096" s="45">
        <v>6624183</v>
      </c>
      <c r="W1096" s="46" t="s">
        <v>10208</v>
      </c>
      <c r="X1096" s="47" t="s">
        <v>10209</v>
      </c>
      <c r="Y1096" s="47">
        <v>47485625</v>
      </c>
      <c r="Z1096" s="47" t="s">
        <v>10210</v>
      </c>
      <c r="AA1096" s="47" t="s">
        <v>10211</v>
      </c>
      <c r="AB1096" s="47">
        <v>51600376</v>
      </c>
      <c r="AC1096" s="47"/>
      <c r="AD1096" s="47" t="s">
        <v>46</v>
      </c>
      <c r="AE1096" s="46" t="s">
        <v>10212</v>
      </c>
      <c r="AF1096" s="46" t="s">
        <v>10213</v>
      </c>
      <c r="AG1096" s="48"/>
      <c r="AH1096" s="48">
        <v>43530</v>
      </c>
      <c r="AI1096" s="49"/>
      <c r="AJ1096" s="50">
        <v>43531</v>
      </c>
      <c r="AK1096" s="50" t="s">
        <v>10118</v>
      </c>
      <c r="AL1096" s="51">
        <v>43528</v>
      </c>
    </row>
    <row r="1097" spans="1:38" x14ac:dyDescent="0.15">
      <c r="A1097" s="35">
        <v>51768812</v>
      </c>
      <c r="B1097" s="40" t="s">
        <v>10214</v>
      </c>
      <c r="C1097" s="40" t="s">
        <v>10215</v>
      </c>
      <c r="D1097" s="35" t="s">
        <v>10216</v>
      </c>
      <c r="E1097" s="35" t="s">
        <v>10217</v>
      </c>
      <c r="F1097" s="35"/>
      <c r="G1097" s="35">
        <v>51568888</v>
      </c>
      <c r="H1097" s="41" t="s">
        <v>332</v>
      </c>
      <c r="I1097" s="41">
        <v>51601287</v>
      </c>
      <c r="J1097" s="41" t="s">
        <v>69</v>
      </c>
      <c r="K1097" s="35" t="s">
        <v>58</v>
      </c>
      <c r="L1097" s="42" t="s">
        <v>59</v>
      </c>
      <c r="M1097" s="42" t="s">
        <v>38</v>
      </c>
      <c r="N1097" s="35" t="s">
        <v>334</v>
      </c>
      <c r="O1097" s="41" t="s">
        <v>1301</v>
      </c>
      <c r="P1097" s="35" t="s">
        <v>72</v>
      </c>
      <c r="Q1097" s="41" t="s">
        <v>63</v>
      </c>
      <c r="R1097" s="41"/>
      <c r="S1097" s="43">
        <v>43416</v>
      </c>
      <c r="T1097" s="43">
        <v>43451</v>
      </c>
      <c r="U1097" s="44">
        <v>43467</v>
      </c>
      <c r="V1097" s="45"/>
      <c r="W1097" s="46" t="s">
        <v>10218</v>
      </c>
      <c r="X1097" s="47" t="s">
        <v>10219</v>
      </c>
      <c r="Y1097" s="47">
        <v>48439</v>
      </c>
      <c r="Z1097" s="47" t="s">
        <v>10220</v>
      </c>
      <c r="AA1097" s="47" t="s">
        <v>10221</v>
      </c>
      <c r="AB1097" s="47"/>
      <c r="AC1097" s="47"/>
      <c r="AD1097" s="47" t="s">
        <v>46</v>
      </c>
      <c r="AE1097" s="46" t="s">
        <v>10222</v>
      </c>
      <c r="AF1097" s="46" t="s">
        <v>10223</v>
      </c>
      <c r="AG1097" s="48"/>
      <c r="AH1097" s="48">
        <v>43533</v>
      </c>
      <c r="AI1097" s="49"/>
      <c r="AJ1097" s="50">
        <v>43534</v>
      </c>
      <c r="AK1097" s="50" t="s">
        <v>10118</v>
      </c>
      <c r="AL1097" s="51">
        <v>43528</v>
      </c>
    </row>
    <row r="1098" spans="1:38" x14ac:dyDescent="0.15">
      <c r="A1098" s="35">
        <v>51718188</v>
      </c>
      <c r="B1098" s="40" t="s">
        <v>10224</v>
      </c>
      <c r="C1098" s="40" t="s">
        <v>10225</v>
      </c>
      <c r="D1098" s="35" t="s">
        <v>10226</v>
      </c>
      <c r="E1098" s="35" t="s">
        <v>2684</v>
      </c>
      <c r="F1098" s="35" t="s">
        <v>10227</v>
      </c>
      <c r="G1098" s="35">
        <v>51692598</v>
      </c>
      <c r="H1098" s="41" t="s">
        <v>1076</v>
      </c>
      <c r="I1098" s="41">
        <v>51747002</v>
      </c>
      <c r="J1098" s="41" t="s">
        <v>57</v>
      </c>
      <c r="K1098" s="35" t="s">
        <v>58</v>
      </c>
      <c r="L1098" s="42" t="s">
        <v>59</v>
      </c>
      <c r="M1098" s="42" t="s">
        <v>38</v>
      </c>
      <c r="N1098" s="35" t="s">
        <v>5892</v>
      </c>
      <c r="O1098" s="41" t="s">
        <v>704</v>
      </c>
      <c r="P1098" s="35" t="s">
        <v>72</v>
      </c>
      <c r="Q1098" s="41" t="s">
        <v>63</v>
      </c>
      <c r="R1098" s="41"/>
      <c r="S1098" s="43">
        <v>43125</v>
      </c>
      <c r="T1098" s="43">
        <v>43164</v>
      </c>
      <c r="U1098" s="44">
        <v>43178</v>
      </c>
      <c r="V1098" s="45">
        <v>6624767</v>
      </c>
      <c r="W1098" s="46" t="s">
        <v>10228</v>
      </c>
      <c r="X1098" s="47" t="s">
        <v>10229</v>
      </c>
      <c r="Y1098" s="47">
        <v>69277</v>
      </c>
      <c r="Z1098" s="47" t="s">
        <v>10230</v>
      </c>
      <c r="AA1098" s="47" t="s">
        <v>10231</v>
      </c>
      <c r="AB1098" s="47">
        <v>51718188</v>
      </c>
      <c r="AC1098" s="47"/>
      <c r="AD1098" s="47" t="s">
        <v>46</v>
      </c>
      <c r="AE1098" s="46" t="s">
        <v>10232</v>
      </c>
      <c r="AF1098" s="46" t="s">
        <v>10233</v>
      </c>
      <c r="AG1098" s="48"/>
      <c r="AH1098" s="48">
        <v>43533</v>
      </c>
      <c r="AI1098" s="49"/>
      <c r="AJ1098" s="50">
        <v>43534</v>
      </c>
      <c r="AK1098" s="50" t="s">
        <v>10118</v>
      </c>
      <c r="AL1098" s="51">
        <v>43528</v>
      </c>
    </row>
    <row r="1099" spans="1:38" x14ac:dyDescent="0.15">
      <c r="A1099" s="35">
        <v>51748832</v>
      </c>
      <c r="B1099" s="40" t="s">
        <v>10234</v>
      </c>
      <c r="C1099" s="40" t="s">
        <v>10235</v>
      </c>
      <c r="D1099" s="35" t="s">
        <v>2501</v>
      </c>
      <c r="E1099" s="35" t="s">
        <v>223</v>
      </c>
      <c r="F1099" s="35"/>
      <c r="G1099" s="35">
        <v>51537123</v>
      </c>
      <c r="H1099" s="41" t="s">
        <v>2814</v>
      </c>
      <c r="I1099" s="41">
        <v>51772919</v>
      </c>
      <c r="J1099" s="41" t="s">
        <v>186</v>
      </c>
      <c r="K1099" s="35" t="s">
        <v>58</v>
      </c>
      <c r="L1099" s="42" t="s">
        <v>59</v>
      </c>
      <c r="M1099" s="42" t="s">
        <v>38</v>
      </c>
      <c r="N1099" s="35" t="s">
        <v>7430</v>
      </c>
      <c r="O1099" s="41" t="s">
        <v>8656</v>
      </c>
      <c r="P1099" s="35" t="s">
        <v>62</v>
      </c>
      <c r="Q1099" s="41" t="s">
        <v>63</v>
      </c>
      <c r="R1099" s="41"/>
      <c r="S1099" s="43">
        <v>43328</v>
      </c>
      <c r="T1099" s="43">
        <v>43430</v>
      </c>
      <c r="U1099" s="44">
        <v>43451</v>
      </c>
      <c r="V1099" s="45">
        <v>6634295</v>
      </c>
      <c r="W1099" s="46" t="s">
        <v>10236</v>
      </c>
      <c r="X1099" s="47" t="s">
        <v>10237</v>
      </c>
      <c r="Y1099" s="47">
        <v>48430</v>
      </c>
      <c r="Z1099" s="47" t="s">
        <v>10238</v>
      </c>
      <c r="AA1099" s="47" t="s">
        <v>10239</v>
      </c>
      <c r="AB1099" s="47">
        <v>51748832</v>
      </c>
      <c r="AC1099" s="47" t="s">
        <v>10240</v>
      </c>
      <c r="AD1099" s="47" t="s">
        <v>46</v>
      </c>
      <c r="AE1099" s="46" t="s">
        <v>10241</v>
      </c>
      <c r="AF1099" s="46" t="s">
        <v>10242</v>
      </c>
      <c r="AG1099" s="48"/>
      <c r="AH1099" s="48">
        <v>43535</v>
      </c>
      <c r="AI1099" s="49"/>
      <c r="AJ1099" s="50">
        <v>43536</v>
      </c>
      <c r="AK1099" s="50" t="s">
        <v>10118</v>
      </c>
      <c r="AL1099" s="51">
        <v>43535</v>
      </c>
    </row>
    <row r="1100" spans="1:38" x14ac:dyDescent="0.15">
      <c r="A1100" s="35">
        <v>51721473</v>
      </c>
      <c r="B1100" s="40" t="s">
        <v>10243</v>
      </c>
      <c r="C1100" s="40" t="s">
        <v>10244</v>
      </c>
      <c r="D1100" s="35" t="s">
        <v>10245</v>
      </c>
      <c r="E1100" s="35" t="s">
        <v>10246</v>
      </c>
      <c r="F1100" s="35"/>
      <c r="G1100" s="35">
        <v>51557313</v>
      </c>
      <c r="H1100" s="41" t="s">
        <v>5859</v>
      </c>
      <c r="I1100" s="41">
        <v>51564380</v>
      </c>
      <c r="J1100" s="41" t="s">
        <v>2673</v>
      </c>
      <c r="K1100" s="35" t="s">
        <v>58</v>
      </c>
      <c r="L1100" s="42" t="s">
        <v>59</v>
      </c>
      <c r="M1100" s="42" t="s">
        <v>38</v>
      </c>
      <c r="N1100" s="35" t="s">
        <v>5162</v>
      </c>
      <c r="O1100" s="41" t="s">
        <v>93</v>
      </c>
      <c r="P1100" s="35" t="s">
        <v>62</v>
      </c>
      <c r="Q1100" s="41" t="s">
        <v>63</v>
      </c>
      <c r="R1100" s="41"/>
      <c r="S1100" s="43">
        <v>43150</v>
      </c>
      <c r="T1100" s="43">
        <v>43185</v>
      </c>
      <c r="U1100" s="44">
        <v>43199</v>
      </c>
      <c r="V1100" s="45">
        <v>6624871</v>
      </c>
      <c r="W1100" s="46" t="s">
        <v>10247</v>
      </c>
      <c r="X1100" s="47" t="s">
        <v>10248</v>
      </c>
      <c r="Y1100" s="47">
        <v>69471</v>
      </c>
      <c r="Z1100" s="47" t="s">
        <v>10249</v>
      </c>
      <c r="AA1100" s="47" t="s">
        <v>10250</v>
      </c>
      <c r="AB1100" s="47">
        <v>14864</v>
      </c>
      <c r="AC1100" s="47" t="s">
        <v>10251</v>
      </c>
      <c r="AD1100" s="47" t="s">
        <v>8732</v>
      </c>
      <c r="AE1100" s="46" t="s">
        <v>10252</v>
      </c>
      <c r="AF1100" s="46" t="s">
        <v>10253</v>
      </c>
      <c r="AG1100" s="48"/>
      <c r="AH1100" s="48">
        <v>43536</v>
      </c>
      <c r="AI1100" s="49"/>
      <c r="AJ1100" s="50">
        <v>43537</v>
      </c>
      <c r="AK1100" s="50" t="s">
        <v>10118</v>
      </c>
      <c r="AL1100" s="51">
        <v>43535</v>
      </c>
    </row>
    <row r="1101" spans="1:38" x14ac:dyDescent="0.15">
      <c r="A1101" s="35">
        <v>51667175</v>
      </c>
      <c r="B1101" s="40" t="s">
        <v>10254</v>
      </c>
      <c r="C1101" s="40" t="s">
        <v>10255</v>
      </c>
      <c r="D1101" s="35" t="s">
        <v>10256</v>
      </c>
      <c r="E1101" s="35" t="s">
        <v>10257</v>
      </c>
      <c r="F1101" s="35"/>
      <c r="G1101" s="41">
        <v>51712958</v>
      </c>
      <c r="H1101" s="41" t="s">
        <v>7039</v>
      </c>
      <c r="I1101" s="41">
        <v>51712958</v>
      </c>
      <c r="J1101" s="41" t="s">
        <v>7039</v>
      </c>
      <c r="K1101" s="35" t="s">
        <v>58</v>
      </c>
      <c r="L1101" s="42" t="s">
        <v>59</v>
      </c>
      <c r="M1101" s="42" t="s">
        <v>38</v>
      </c>
      <c r="N1101" s="35" t="s">
        <v>60</v>
      </c>
      <c r="O1101" s="41" t="s">
        <v>704</v>
      </c>
      <c r="P1101" s="35" t="s">
        <v>72</v>
      </c>
      <c r="Q1101" s="41" t="s">
        <v>63</v>
      </c>
      <c r="R1101" s="41"/>
      <c r="S1101" s="43">
        <v>42782</v>
      </c>
      <c r="T1101" s="43">
        <v>42856</v>
      </c>
      <c r="U1101" s="44">
        <v>42842</v>
      </c>
      <c r="V1101" s="45">
        <v>6624425</v>
      </c>
      <c r="W1101" s="46" t="s">
        <v>10258</v>
      </c>
      <c r="X1101" s="47" t="s">
        <v>10259</v>
      </c>
      <c r="Y1101" s="47">
        <v>69331</v>
      </c>
      <c r="Z1101" s="47" t="s">
        <v>10260</v>
      </c>
      <c r="AA1101" s="47" t="s">
        <v>10261</v>
      </c>
      <c r="AB1101" s="47">
        <v>51667175</v>
      </c>
      <c r="AC1101" s="47"/>
      <c r="AD1101" s="47" t="s">
        <v>4226</v>
      </c>
      <c r="AE1101" s="46" t="s">
        <v>10262</v>
      </c>
      <c r="AF1101" s="46" t="s">
        <v>10263</v>
      </c>
      <c r="AG1101" s="48"/>
      <c r="AH1101" s="48">
        <v>43535</v>
      </c>
      <c r="AI1101" s="49"/>
      <c r="AJ1101" s="50">
        <v>43536</v>
      </c>
      <c r="AK1101" s="50" t="s">
        <v>10118</v>
      </c>
      <c r="AL1101" s="51">
        <v>43535</v>
      </c>
    </row>
    <row r="1102" spans="1:38" x14ac:dyDescent="0.15">
      <c r="A1102" s="35">
        <v>51706477</v>
      </c>
      <c r="B1102" s="40" t="s">
        <v>10264</v>
      </c>
      <c r="C1102" s="40" t="s">
        <v>10265</v>
      </c>
      <c r="D1102" s="35" t="s">
        <v>10266</v>
      </c>
      <c r="E1102" s="35" t="s">
        <v>10267</v>
      </c>
      <c r="F1102" s="35" t="s">
        <v>10268</v>
      </c>
      <c r="G1102" s="35">
        <v>51732808</v>
      </c>
      <c r="H1102" s="41" t="s">
        <v>8410</v>
      </c>
      <c r="I1102" s="41">
        <v>51752149</v>
      </c>
      <c r="J1102" s="41" t="s">
        <v>8682</v>
      </c>
      <c r="K1102" s="35" t="s">
        <v>58</v>
      </c>
      <c r="L1102" s="42" t="s">
        <v>59</v>
      </c>
      <c r="M1102" s="42" t="s">
        <v>38</v>
      </c>
      <c r="N1102" s="35" t="s">
        <v>151</v>
      </c>
      <c r="O1102" s="41" t="s">
        <v>1301</v>
      </c>
      <c r="P1102" s="35" t="s">
        <v>62</v>
      </c>
      <c r="Q1102" s="41" t="s">
        <v>63</v>
      </c>
      <c r="R1102" s="41"/>
      <c r="S1102" s="43">
        <v>43021</v>
      </c>
      <c r="T1102" s="43">
        <v>43468</v>
      </c>
      <c r="U1102" s="44"/>
      <c r="V1102" s="45">
        <v>6624723</v>
      </c>
      <c r="W1102" s="46" t="s">
        <v>10269</v>
      </c>
      <c r="X1102" s="47" t="s">
        <v>10270</v>
      </c>
      <c r="Y1102" s="47"/>
      <c r="Z1102" s="47" t="s">
        <v>10271</v>
      </c>
      <c r="AA1102" s="47" t="s">
        <v>10272</v>
      </c>
      <c r="AB1102" s="47">
        <v>51706477</v>
      </c>
      <c r="AC1102" s="47" t="s">
        <v>10273</v>
      </c>
      <c r="AD1102" s="47" t="s">
        <v>8732</v>
      </c>
      <c r="AE1102" s="46" t="s">
        <v>10274</v>
      </c>
      <c r="AF1102" s="46" t="s">
        <v>10275</v>
      </c>
      <c r="AG1102" s="48"/>
      <c r="AH1102" s="48">
        <v>43531</v>
      </c>
      <c r="AI1102" s="49"/>
      <c r="AJ1102" s="50">
        <v>43532</v>
      </c>
      <c r="AK1102" s="50" t="s">
        <v>10118</v>
      </c>
      <c r="AL1102" s="51">
        <v>43528</v>
      </c>
    </row>
    <row r="1103" spans="1:38" x14ac:dyDescent="0.15">
      <c r="A1103" s="35">
        <v>51781018</v>
      </c>
      <c r="B1103" s="40" t="s">
        <v>10276</v>
      </c>
      <c r="C1103" s="40" t="s">
        <v>10277</v>
      </c>
      <c r="D1103" s="35" t="s">
        <v>2727</v>
      </c>
      <c r="E1103" s="35" t="s">
        <v>1068</v>
      </c>
      <c r="F1103" s="35"/>
      <c r="G1103" s="35">
        <v>51710500</v>
      </c>
      <c r="H1103" s="41" t="s">
        <v>111</v>
      </c>
      <c r="I1103" s="41">
        <v>51744004</v>
      </c>
      <c r="J1103" s="41" t="s">
        <v>34</v>
      </c>
      <c r="K1103" s="35" t="s">
        <v>284</v>
      </c>
      <c r="L1103" s="42" t="s">
        <v>5610</v>
      </c>
      <c r="M1103" s="42" t="s">
        <v>38</v>
      </c>
      <c r="N1103" s="35" t="s">
        <v>334</v>
      </c>
      <c r="O1103" s="41" t="s">
        <v>1090</v>
      </c>
      <c r="P1103" s="35" t="s">
        <v>72</v>
      </c>
      <c r="Q1103" s="41" t="s">
        <v>285</v>
      </c>
      <c r="R1103" s="41"/>
      <c r="S1103" s="43">
        <v>43479</v>
      </c>
      <c r="T1103" s="43"/>
      <c r="U1103" s="44"/>
      <c r="V1103" s="45"/>
      <c r="W1103" s="46" t="s">
        <v>10278</v>
      </c>
      <c r="X1103" s="47" t="s">
        <v>10279</v>
      </c>
      <c r="Y1103" s="47"/>
      <c r="Z1103" s="47" t="s">
        <v>579</v>
      </c>
      <c r="AA1103" s="47"/>
      <c r="AB1103" s="47">
        <v>16008</v>
      </c>
      <c r="AC1103" s="47"/>
      <c r="AD1103" s="47" t="s">
        <v>46</v>
      </c>
      <c r="AE1103" s="46" t="s">
        <v>10280</v>
      </c>
      <c r="AF1103" s="46"/>
      <c r="AG1103" s="48"/>
      <c r="AH1103" s="48">
        <v>43532</v>
      </c>
      <c r="AI1103" s="49"/>
      <c r="AJ1103" s="50">
        <v>43532</v>
      </c>
      <c r="AK1103" s="50" t="s">
        <v>10118</v>
      </c>
      <c r="AL1103" s="51">
        <v>43528</v>
      </c>
    </row>
    <row r="1104" spans="1:38" x14ac:dyDescent="0.15">
      <c r="A1104" s="35">
        <v>51675203</v>
      </c>
      <c r="B1104" s="40" t="s">
        <v>10281</v>
      </c>
      <c r="C1104" s="40" t="s">
        <v>10282</v>
      </c>
      <c r="D1104" s="35" t="s">
        <v>10283</v>
      </c>
      <c r="E1104" s="35" t="s">
        <v>10284</v>
      </c>
      <c r="F1104" s="35"/>
      <c r="G1104" s="35">
        <v>51591942</v>
      </c>
      <c r="H1104" s="41" t="s">
        <v>3612</v>
      </c>
      <c r="I1104" s="41">
        <v>51747002</v>
      </c>
      <c r="J1104" s="41" t="s">
        <v>57</v>
      </c>
      <c r="K1104" s="35" t="s">
        <v>58</v>
      </c>
      <c r="L1104" s="42" t="s">
        <v>59</v>
      </c>
      <c r="M1104" s="42" t="s">
        <v>38</v>
      </c>
      <c r="N1104" s="35" t="s">
        <v>5667</v>
      </c>
      <c r="O1104" s="41" t="s">
        <v>6485</v>
      </c>
      <c r="P1104" s="35" t="s">
        <v>72</v>
      </c>
      <c r="Q1104" s="41" t="s">
        <v>63</v>
      </c>
      <c r="R1104" s="41"/>
      <c r="S1104" s="43">
        <v>42814</v>
      </c>
      <c r="T1104" s="43">
        <v>43080</v>
      </c>
      <c r="U1104" s="44">
        <v>43094</v>
      </c>
      <c r="V1104" s="45">
        <v>6624066</v>
      </c>
      <c r="W1104" s="46" t="s">
        <v>10285</v>
      </c>
      <c r="X1104" s="47" t="s">
        <v>10286</v>
      </c>
      <c r="Y1104" s="47">
        <v>69102</v>
      </c>
      <c r="Z1104" s="47" t="s">
        <v>10287</v>
      </c>
      <c r="AA1104" s="47" t="s">
        <v>10288</v>
      </c>
      <c r="AB1104" s="47">
        <v>51675203</v>
      </c>
      <c r="AC1104" s="47"/>
      <c r="AD1104" s="47" t="s">
        <v>46</v>
      </c>
      <c r="AE1104" s="46" t="s">
        <v>10289</v>
      </c>
      <c r="AF1104" s="46" t="s">
        <v>10290</v>
      </c>
      <c r="AG1104" s="48"/>
      <c r="AH1104" s="48">
        <v>43536</v>
      </c>
      <c r="AI1104" s="49"/>
      <c r="AJ1104" s="50">
        <v>43537</v>
      </c>
      <c r="AK1104" s="50" t="s">
        <v>10118</v>
      </c>
      <c r="AL1104" s="51">
        <v>43535</v>
      </c>
    </row>
    <row r="1105" spans="1:38" x14ac:dyDescent="0.15">
      <c r="A1105" s="35">
        <v>51721233</v>
      </c>
      <c r="B1105" s="40" t="s">
        <v>10291</v>
      </c>
      <c r="C1105" s="40" t="s">
        <v>10292</v>
      </c>
      <c r="D1105" s="35" t="s">
        <v>10293</v>
      </c>
      <c r="E1105" s="35" t="s">
        <v>10294</v>
      </c>
      <c r="F1105" s="35"/>
      <c r="G1105" s="35">
        <v>51582031</v>
      </c>
      <c r="H1105" s="41" t="s">
        <v>8126</v>
      </c>
      <c r="I1105" s="41">
        <v>51772919</v>
      </c>
      <c r="J1105" s="41" t="s">
        <v>186</v>
      </c>
      <c r="K1105" s="35" t="s">
        <v>58</v>
      </c>
      <c r="L1105" s="42" t="s">
        <v>59</v>
      </c>
      <c r="M1105" s="42" t="s">
        <v>10295</v>
      </c>
      <c r="N1105" s="35" t="s">
        <v>7430</v>
      </c>
      <c r="O1105" s="41" t="s">
        <v>335</v>
      </c>
      <c r="P1105" s="35" t="s">
        <v>62</v>
      </c>
      <c r="Q1105" s="41" t="s">
        <v>63</v>
      </c>
      <c r="R1105" s="41"/>
      <c r="S1105" s="43">
        <v>43146</v>
      </c>
      <c r="T1105" s="43">
        <v>43185</v>
      </c>
      <c r="U1105" s="44">
        <v>43206</v>
      </c>
      <c r="V1105" s="45">
        <v>6624893</v>
      </c>
      <c r="W1105" s="46" t="s">
        <v>10296</v>
      </c>
      <c r="X1105" s="47" t="s">
        <v>10297</v>
      </c>
      <c r="Y1105" s="47">
        <v>12192</v>
      </c>
      <c r="Z1105" s="47" t="s">
        <v>10298</v>
      </c>
      <c r="AA1105" s="47" t="s">
        <v>10299</v>
      </c>
      <c r="AB1105" s="47">
        <v>51721233</v>
      </c>
      <c r="AC1105" s="47"/>
      <c r="AD1105" s="47" t="s">
        <v>46</v>
      </c>
      <c r="AE1105" s="46" t="s">
        <v>10300</v>
      </c>
      <c r="AF1105" s="46" t="s">
        <v>10301</v>
      </c>
      <c r="AG1105" s="48"/>
      <c r="AH1105" s="48">
        <v>43537</v>
      </c>
      <c r="AI1105" s="49"/>
      <c r="AJ1105" s="50">
        <v>43538</v>
      </c>
      <c r="AK1105" s="50" t="s">
        <v>10118</v>
      </c>
      <c r="AL1105" s="51">
        <v>43535</v>
      </c>
    </row>
    <row r="1106" spans="1:38" x14ac:dyDescent="0.15">
      <c r="A1106" s="35">
        <v>51596840</v>
      </c>
      <c r="B1106" s="40" t="s">
        <v>10302</v>
      </c>
      <c r="C1106" s="40" t="s">
        <v>10303</v>
      </c>
      <c r="D1106" s="35" t="s">
        <v>10304</v>
      </c>
      <c r="E1106" s="35" t="s">
        <v>10305</v>
      </c>
      <c r="F1106" s="35"/>
      <c r="G1106" s="41">
        <v>51712958</v>
      </c>
      <c r="H1106" s="41" t="s">
        <v>7039</v>
      </c>
      <c r="I1106" s="41">
        <v>51712958</v>
      </c>
      <c r="J1106" s="41" t="s">
        <v>7039</v>
      </c>
      <c r="K1106" s="35" t="s">
        <v>58</v>
      </c>
      <c r="L1106" s="42" t="s">
        <v>59</v>
      </c>
      <c r="M1106" s="42" t="s">
        <v>38</v>
      </c>
      <c r="N1106" s="35" t="s">
        <v>60</v>
      </c>
      <c r="O1106" s="41" t="s">
        <v>61</v>
      </c>
      <c r="P1106" s="35" t="s">
        <v>72</v>
      </c>
      <c r="Q1106" s="41" t="s">
        <v>63</v>
      </c>
      <c r="R1106" s="41"/>
      <c r="S1106" s="43">
        <v>42422</v>
      </c>
      <c r="T1106" s="43">
        <v>42471</v>
      </c>
      <c r="U1106" s="44">
        <v>42485</v>
      </c>
      <c r="V1106" s="45">
        <v>6624147</v>
      </c>
      <c r="W1106" s="46" t="s">
        <v>10306</v>
      </c>
      <c r="X1106" s="47" t="s">
        <v>10307</v>
      </c>
      <c r="Y1106" s="47">
        <v>69368</v>
      </c>
      <c r="Z1106" s="47" t="s">
        <v>10308</v>
      </c>
      <c r="AA1106" s="47" t="s">
        <v>10309</v>
      </c>
      <c r="AB1106" s="47">
        <v>14334</v>
      </c>
      <c r="AC1106" s="47"/>
      <c r="AD1106" s="47" t="s">
        <v>4226</v>
      </c>
      <c r="AE1106" s="46" t="s">
        <v>10310</v>
      </c>
      <c r="AF1106" s="46" t="s">
        <v>10311</v>
      </c>
      <c r="AG1106" s="48"/>
      <c r="AH1106" s="48">
        <v>43537</v>
      </c>
      <c r="AI1106" s="49"/>
      <c r="AJ1106" s="50">
        <v>43538</v>
      </c>
      <c r="AK1106" s="50" t="s">
        <v>10118</v>
      </c>
      <c r="AL1106" s="51">
        <v>43535</v>
      </c>
    </row>
    <row r="1107" spans="1:38" x14ac:dyDescent="0.15">
      <c r="A1107" s="35">
        <v>51781931</v>
      </c>
      <c r="B1107" s="40" t="s">
        <v>10312</v>
      </c>
      <c r="C1107" s="40" t="s">
        <v>10313</v>
      </c>
      <c r="D1107" s="35" t="s">
        <v>859</v>
      </c>
      <c r="E1107" s="35" t="s">
        <v>10314</v>
      </c>
      <c r="F1107" s="35"/>
      <c r="G1107" s="35">
        <v>51710500</v>
      </c>
      <c r="H1107" s="41" t="s">
        <v>111</v>
      </c>
      <c r="I1107" s="41">
        <v>51744004</v>
      </c>
      <c r="J1107" s="41" t="s">
        <v>34</v>
      </c>
      <c r="K1107" s="35" t="s">
        <v>58</v>
      </c>
      <c r="L1107" s="42" t="s">
        <v>2745</v>
      </c>
      <c r="M1107" s="42" t="s">
        <v>38</v>
      </c>
      <c r="N1107" s="35" t="s">
        <v>334</v>
      </c>
      <c r="O1107" s="41" t="s">
        <v>1090</v>
      </c>
      <c r="P1107" s="35" t="s">
        <v>72</v>
      </c>
      <c r="Q1107" s="41" t="s">
        <v>63</v>
      </c>
      <c r="R1107" s="41"/>
      <c r="S1107" s="43">
        <v>43482</v>
      </c>
      <c r="T1107" s="43">
        <v>43521</v>
      </c>
      <c r="U1107" s="44"/>
      <c r="V1107" s="45"/>
      <c r="W1107" s="46" t="s">
        <v>10315</v>
      </c>
      <c r="X1107" s="47" t="s">
        <v>10316</v>
      </c>
      <c r="Y1107" s="47">
        <v>69441</v>
      </c>
      <c r="Z1107" s="47" t="s">
        <v>10317</v>
      </c>
      <c r="AA1107" s="47" t="s">
        <v>10318</v>
      </c>
      <c r="AB1107" s="47">
        <v>16007</v>
      </c>
      <c r="AC1107" s="47"/>
      <c r="AD1107" s="47" t="s">
        <v>46</v>
      </c>
      <c r="AE1107" s="46" t="s">
        <v>10319</v>
      </c>
      <c r="AF1107" s="46" t="s">
        <v>10320</v>
      </c>
      <c r="AG1107" s="48"/>
      <c r="AH1107" s="48">
        <v>43538</v>
      </c>
      <c r="AI1107" s="49"/>
      <c r="AJ1107" s="50">
        <v>43539</v>
      </c>
      <c r="AK1107" s="50" t="s">
        <v>10118</v>
      </c>
      <c r="AL1107" s="51">
        <v>43535</v>
      </c>
    </row>
    <row r="1108" spans="1:38" x14ac:dyDescent="0.15">
      <c r="A1108" s="35">
        <v>51782410</v>
      </c>
      <c r="B1108" s="40" t="s">
        <v>10321</v>
      </c>
      <c r="C1108" s="40" t="s">
        <v>10322</v>
      </c>
      <c r="D1108" s="35" t="s">
        <v>10323</v>
      </c>
      <c r="E1108" s="35" t="s">
        <v>10324</v>
      </c>
      <c r="F1108" s="35"/>
      <c r="G1108" s="57">
        <v>51710500</v>
      </c>
      <c r="H1108" s="47" t="s">
        <v>111</v>
      </c>
      <c r="I1108" s="47">
        <v>51744004</v>
      </c>
      <c r="J1108" s="47" t="s">
        <v>34</v>
      </c>
      <c r="K1108" s="35" t="s">
        <v>58</v>
      </c>
      <c r="L1108" s="42" t="s">
        <v>2745</v>
      </c>
      <c r="M1108" s="42" t="s">
        <v>38</v>
      </c>
      <c r="N1108" s="35" t="s">
        <v>334</v>
      </c>
      <c r="O1108" s="41" t="s">
        <v>1090</v>
      </c>
      <c r="P1108" s="35" t="s">
        <v>72</v>
      </c>
      <c r="Q1108" s="41" t="s">
        <v>63</v>
      </c>
      <c r="R1108" s="41"/>
      <c r="S1108" s="43">
        <v>43486</v>
      </c>
      <c r="T1108" s="43">
        <v>43521</v>
      </c>
      <c r="U1108" s="44"/>
      <c r="V1108" s="45"/>
      <c r="W1108" s="46" t="s">
        <v>10325</v>
      </c>
      <c r="X1108" s="47" t="s">
        <v>10326</v>
      </c>
      <c r="Y1108" s="47">
        <v>48436</v>
      </c>
      <c r="Z1108" s="47" t="s">
        <v>10327</v>
      </c>
      <c r="AA1108" s="47" t="s">
        <v>10328</v>
      </c>
      <c r="AB1108" s="47">
        <v>16003</v>
      </c>
      <c r="AC1108" s="47"/>
      <c r="AD1108" s="47" t="s">
        <v>46</v>
      </c>
      <c r="AE1108" s="46" t="s">
        <v>10329</v>
      </c>
      <c r="AF1108" s="46" t="s">
        <v>10330</v>
      </c>
      <c r="AG1108" s="48"/>
      <c r="AH1108" s="48">
        <v>43538</v>
      </c>
      <c r="AI1108" s="49"/>
      <c r="AJ1108" s="50">
        <v>43539</v>
      </c>
      <c r="AK1108" s="50" t="s">
        <v>10118</v>
      </c>
      <c r="AL1108" s="51">
        <v>43535</v>
      </c>
    </row>
    <row r="1109" spans="1:38" x14ac:dyDescent="0.15">
      <c r="A1109" s="35">
        <v>51558114</v>
      </c>
      <c r="B1109" s="40" t="s">
        <v>2893</v>
      </c>
      <c r="C1109" s="40" t="s">
        <v>10331</v>
      </c>
      <c r="D1109" s="35" t="s">
        <v>10332</v>
      </c>
      <c r="E1109" s="35" t="s">
        <v>10333</v>
      </c>
      <c r="F1109" s="35"/>
      <c r="G1109" s="35">
        <v>51621455</v>
      </c>
      <c r="H1109" s="41" t="s">
        <v>150</v>
      </c>
      <c r="I1109" s="41">
        <v>51744004</v>
      </c>
      <c r="J1109" s="41" t="s">
        <v>34</v>
      </c>
      <c r="K1109" s="35" t="s">
        <v>313</v>
      </c>
      <c r="L1109" s="42" t="s">
        <v>37</v>
      </c>
      <c r="M1109" s="42" t="s">
        <v>38</v>
      </c>
      <c r="N1109" s="35" t="s">
        <v>5667</v>
      </c>
      <c r="O1109" s="41" t="s">
        <v>93</v>
      </c>
      <c r="P1109" s="35" t="s">
        <v>72</v>
      </c>
      <c r="Q1109" s="41" t="s">
        <v>316</v>
      </c>
      <c r="R1109" s="41"/>
      <c r="S1109" s="43">
        <v>42109</v>
      </c>
      <c r="T1109" s="43">
        <v>42968</v>
      </c>
      <c r="U1109" s="44">
        <v>42149</v>
      </c>
      <c r="V1109" s="45">
        <v>6634097</v>
      </c>
      <c r="W1109" s="46" t="s">
        <v>10334</v>
      </c>
      <c r="X1109" s="47" t="s">
        <v>10335</v>
      </c>
      <c r="Y1109" s="47">
        <v>69070</v>
      </c>
      <c r="Z1109" s="47" t="s">
        <v>10336</v>
      </c>
      <c r="AA1109" s="47" t="s">
        <v>10337</v>
      </c>
      <c r="AB1109" s="47">
        <v>51558114</v>
      </c>
      <c r="AC1109" s="47"/>
      <c r="AD1109" s="47" t="s">
        <v>46</v>
      </c>
      <c r="AE1109" s="46" t="s">
        <v>10338</v>
      </c>
      <c r="AF1109" s="46" t="s">
        <v>10339</v>
      </c>
      <c r="AG1109" s="48"/>
      <c r="AH1109" s="48">
        <v>43539</v>
      </c>
      <c r="AI1109" s="49"/>
      <c r="AJ1109" s="50">
        <v>43539</v>
      </c>
      <c r="AK1109" s="50" t="s">
        <v>10118</v>
      </c>
      <c r="AL1109" s="51">
        <v>43535</v>
      </c>
    </row>
    <row r="1110" spans="1:38" x14ac:dyDescent="0.15">
      <c r="A1110" s="35">
        <v>51748531</v>
      </c>
      <c r="B1110" s="40" t="s">
        <v>10340</v>
      </c>
      <c r="C1110" s="40" t="s">
        <v>10341</v>
      </c>
      <c r="D1110" s="35" t="s">
        <v>10342</v>
      </c>
      <c r="E1110" s="35" t="s">
        <v>10343</v>
      </c>
      <c r="F1110" s="35"/>
      <c r="G1110" s="35">
        <v>51715969</v>
      </c>
      <c r="H1110" s="41" t="s">
        <v>8945</v>
      </c>
      <c r="I1110" s="41">
        <v>51772919</v>
      </c>
      <c r="J1110" s="41" t="s">
        <v>186</v>
      </c>
      <c r="K1110" s="35" t="s">
        <v>58</v>
      </c>
      <c r="L1110" s="42" t="s">
        <v>59</v>
      </c>
      <c r="M1110" s="42" t="s">
        <v>38</v>
      </c>
      <c r="N1110" s="35" t="s">
        <v>10344</v>
      </c>
      <c r="O1110" s="41" t="s">
        <v>8846</v>
      </c>
      <c r="P1110" s="35" t="s">
        <v>62</v>
      </c>
      <c r="Q1110" s="41" t="s">
        <v>63</v>
      </c>
      <c r="R1110" s="41"/>
      <c r="S1110" s="43">
        <v>43328</v>
      </c>
      <c r="T1110" s="43">
        <v>43395</v>
      </c>
      <c r="U1110" s="44">
        <v>43416</v>
      </c>
      <c r="V1110" s="45">
        <v>6634293</v>
      </c>
      <c r="W1110" s="46" t="s">
        <v>10345</v>
      </c>
      <c r="X1110" s="47" t="s">
        <v>10346</v>
      </c>
      <c r="Y1110" s="47">
        <v>69449</v>
      </c>
      <c r="Z1110" s="47" t="s">
        <v>10347</v>
      </c>
      <c r="AA1110" s="47" t="s">
        <v>10348</v>
      </c>
      <c r="AB1110" s="47">
        <v>51748531</v>
      </c>
      <c r="AC1110" s="47"/>
      <c r="AD1110" s="47" t="s">
        <v>46</v>
      </c>
      <c r="AE1110" s="46" t="s">
        <v>10349</v>
      </c>
      <c r="AF1110" s="46" t="s">
        <v>10350</v>
      </c>
      <c r="AG1110" s="48"/>
      <c r="AH1110" s="48">
        <v>43539</v>
      </c>
      <c r="AI1110" s="49"/>
      <c r="AJ1110" s="50">
        <v>43539</v>
      </c>
      <c r="AK1110" s="50" t="s">
        <v>10118</v>
      </c>
      <c r="AL1110" s="51">
        <v>43535</v>
      </c>
    </row>
    <row r="1111" spans="1:38" x14ac:dyDescent="0.15">
      <c r="A1111" s="35">
        <v>51578942</v>
      </c>
      <c r="B1111" s="40" t="s">
        <v>10351</v>
      </c>
      <c r="C1111" s="40" t="s">
        <v>10352</v>
      </c>
      <c r="D1111" s="35" t="s">
        <v>2204</v>
      </c>
      <c r="E1111" s="35" t="s">
        <v>6061</v>
      </c>
      <c r="F1111" s="35"/>
      <c r="G1111" s="35">
        <v>51578947</v>
      </c>
      <c r="H1111" s="41" t="s">
        <v>65</v>
      </c>
      <c r="I1111" s="41">
        <v>51712958</v>
      </c>
      <c r="J1111" s="41" t="s">
        <v>7039</v>
      </c>
      <c r="K1111" s="35" t="s">
        <v>58</v>
      </c>
      <c r="L1111" s="42" t="s">
        <v>59</v>
      </c>
      <c r="M1111" s="42" t="s">
        <v>38</v>
      </c>
      <c r="N1111" s="35" t="s">
        <v>60</v>
      </c>
      <c r="O1111" s="41" t="s">
        <v>71</v>
      </c>
      <c r="P1111" s="35" t="s">
        <v>72</v>
      </c>
      <c r="Q1111" s="41" t="s">
        <v>63</v>
      </c>
      <c r="R1111" s="41"/>
      <c r="S1111" s="43">
        <v>42264</v>
      </c>
      <c r="T1111" s="43">
        <v>42436</v>
      </c>
      <c r="U1111" s="44">
        <v>42317</v>
      </c>
      <c r="V1111" s="45">
        <v>6634237</v>
      </c>
      <c r="W1111" s="46" t="s">
        <v>10353</v>
      </c>
      <c r="X1111" s="47" t="s">
        <v>10354</v>
      </c>
      <c r="Y1111" s="47">
        <v>69330</v>
      </c>
      <c r="Z1111" s="47" t="s">
        <v>10355</v>
      </c>
      <c r="AA1111" s="47" t="s">
        <v>10356</v>
      </c>
      <c r="AB1111" s="47">
        <v>51578942</v>
      </c>
      <c r="AC1111" s="47"/>
      <c r="AD1111" s="47" t="s">
        <v>4226</v>
      </c>
      <c r="AE1111" s="46" t="s">
        <v>10357</v>
      </c>
      <c r="AF1111" s="46" t="s">
        <v>10358</v>
      </c>
      <c r="AG1111" s="48"/>
      <c r="AH1111" s="48">
        <v>43536</v>
      </c>
      <c r="AI1111" s="49"/>
      <c r="AJ1111" s="50">
        <v>43537</v>
      </c>
      <c r="AK1111" s="50" t="s">
        <v>10118</v>
      </c>
      <c r="AL1111" s="51">
        <v>43535</v>
      </c>
    </row>
    <row r="1112" spans="1:38" x14ac:dyDescent="0.15">
      <c r="A1112" s="35">
        <v>51667177</v>
      </c>
      <c r="B1112" s="40" t="s">
        <v>10359</v>
      </c>
      <c r="C1112" s="40" t="s">
        <v>10360</v>
      </c>
      <c r="D1112" s="35" t="s">
        <v>7276</v>
      </c>
      <c r="E1112" s="35" t="s">
        <v>10361</v>
      </c>
      <c r="F1112" s="35"/>
      <c r="G1112" s="35">
        <v>51712958</v>
      </c>
      <c r="H1112" s="41" t="s">
        <v>7039</v>
      </c>
      <c r="I1112" s="41">
        <v>51712958</v>
      </c>
      <c r="J1112" s="41" t="s">
        <v>7039</v>
      </c>
      <c r="K1112" s="35" t="s">
        <v>58</v>
      </c>
      <c r="L1112" s="42" t="s">
        <v>59</v>
      </c>
      <c r="M1112" s="42" t="s">
        <v>38</v>
      </c>
      <c r="N1112" s="35" t="s">
        <v>60</v>
      </c>
      <c r="O1112" s="41" t="s">
        <v>704</v>
      </c>
      <c r="P1112" s="35" t="s">
        <v>72</v>
      </c>
      <c r="Q1112" s="41" t="s">
        <v>63</v>
      </c>
      <c r="R1112" s="41"/>
      <c r="S1112" s="43">
        <v>42782</v>
      </c>
      <c r="T1112" s="43">
        <v>42856</v>
      </c>
      <c r="U1112" s="44">
        <v>42842</v>
      </c>
      <c r="V1112" s="45">
        <v>6624427</v>
      </c>
      <c r="W1112" s="46" t="s">
        <v>10362</v>
      </c>
      <c r="X1112" s="47" t="s">
        <v>10363</v>
      </c>
      <c r="Y1112" s="47">
        <v>69333</v>
      </c>
      <c r="Z1112" s="47" t="s">
        <v>10364</v>
      </c>
      <c r="AA1112" s="47" t="s">
        <v>10365</v>
      </c>
      <c r="AB1112" s="47">
        <v>51667177</v>
      </c>
      <c r="AC1112" s="47"/>
      <c r="AD1112" s="47" t="s">
        <v>4226</v>
      </c>
      <c r="AE1112" s="46" t="s">
        <v>10366</v>
      </c>
      <c r="AF1112" s="46" t="s">
        <v>10367</v>
      </c>
      <c r="AG1112" s="48"/>
      <c r="AH1112" s="48">
        <v>43536</v>
      </c>
      <c r="AI1112" s="49"/>
      <c r="AJ1112" s="50">
        <v>43537</v>
      </c>
      <c r="AK1112" s="50" t="s">
        <v>10118</v>
      </c>
      <c r="AL1112" s="51">
        <v>43535</v>
      </c>
    </row>
    <row r="1113" spans="1:38" x14ac:dyDescent="0.15">
      <c r="A1113" s="35">
        <v>51693814</v>
      </c>
      <c r="B1113" s="40" t="s">
        <v>10368</v>
      </c>
      <c r="C1113" s="40" t="s">
        <v>10369</v>
      </c>
      <c r="D1113" s="35" t="s">
        <v>10370</v>
      </c>
      <c r="E1113" s="35" t="s">
        <v>10371</v>
      </c>
      <c r="F1113" s="35" t="s">
        <v>10372</v>
      </c>
      <c r="G1113" s="35">
        <v>51615282</v>
      </c>
      <c r="H1113" s="41" t="s">
        <v>91</v>
      </c>
      <c r="I1113" s="41">
        <v>51564379</v>
      </c>
      <c r="J1113" s="41" t="s">
        <v>492</v>
      </c>
      <c r="K1113" s="35" t="s">
        <v>58</v>
      </c>
      <c r="L1113" s="42" t="s">
        <v>59</v>
      </c>
      <c r="M1113" s="42" t="s">
        <v>38</v>
      </c>
      <c r="N1113" s="35" t="s">
        <v>6053</v>
      </c>
      <c r="O1113" s="41" t="s">
        <v>760</v>
      </c>
      <c r="P1113" s="35" t="s">
        <v>62</v>
      </c>
      <c r="Q1113" s="41" t="s">
        <v>63</v>
      </c>
      <c r="R1113" s="41"/>
      <c r="S1113" s="43">
        <v>42936</v>
      </c>
      <c r="T1113" s="43">
        <v>42982</v>
      </c>
      <c r="U1113" s="44">
        <v>43003</v>
      </c>
      <c r="V1113" s="45">
        <v>6624515</v>
      </c>
      <c r="W1113" s="46" t="s">
        <v>10373</v>
      </c>
      <c r="X1113" s="47" t="s">
        <v>10374</v>
      </c>
      <c r="Y1113" s="47">
        <v>12098</v>
      </c>
      <c r="Z1113" s="47" t="s">
        <v>10375</v>
      </c>
      <c r="AA1113" s="47" t="s">
        <v>10376</v>
      </c>
      <c r="AB1113" s="47">
        <v>51693814</v>
      </c>
      <c r="AC1113" s="47"/>
      <c r="AD1113" s="47" t="s">
        <v>46</v>
      </c>
      <c r="AE1113" s="46" t="s">
        <v>10377</v>
      </c>
      <c r="AF1113" s="46" t="s">
        <v>10378</v>
      </c>
      <c r="AG1113" s="48"/>
      <c r="AH1113" s="48">
        <v>43541</v>
      </c>
      <c r="AI1113" s="49"/>
      <c r="AJ1113" s="50">
        <v>43542</v>
      </c>
      <c r="AK1113" s="50" t="s">
        <v>10118</v>
      </c>
      <c r="AL1113" s="51">
        <v>43542</v>
      </c>
    </row>
    <row r="1114" spans="1:38" x14ac:dyDescent="0.15">
      <c r="A1114" s="35">
        <v>51724257</v>
      </c>
      <c r="B1114" s="40" t="s">
        <v>10379</v>
      </c>
      <c r="C1114" s="40" t="s">
        <v>10380</v>
      </c>
      <c r="D1114" s="35" t="s">
        <v>10381</v>
      </c>
      <c r="E1114" s="35" t="s">
        <v>10382</v>
      </c>
      <c r="F1114" s="35"/>
      <c r="G1114" s="35">
        <v>51580863</v>
      </c>
      <c r="H1114" s="41" t="s">
        <v>7792</v>
      </c>
      <c r="I1114" s="41">
        <v>51747002</v>
      </c>
      <c r="J1114" s="41" t="s">
        <v>57</v>
      </c>
      <c r="K1114" s="35" t="s">
        <v>58</v>
      </c>
      <c r="L1114" s="42" t="s">
        <v>59</v>
      </c>
      <c r="M1114" s="42" t="s">
        <v>38</v>
      </c>
      <c r="N1114" s="35" t="s">
        <v>5892</v>
      </c>
      <c r="O1114" s="41" t="s">
        <v>344</v>
      </c>
      <c r="P1114" s="35" t="s">
        <v>72</v>
      </c>
      <c r="Q1114" s="41" t="s">
        <v>63</v>
      </c>
      <c r="R1114" s="41"/>
      <c r="S1114" s="43">
        <v>43168</v>
      </c>
      <c r="T1114" s="43">
        <v>43213</v>
      </c>
      <c r="U1114" s="44">
        <v>43227</v>
      </c>
      <c r="V1114" s="45">
        <v>6624079</v>
      </c>
      <c r="W1114" s="46" t="s">
        <v>10383</v>
      </c>
      <c r="X1114" s="47" t="s">
        <v>10384</v>
      </c>
      <c r="Y1114" s="47">
        <v>48417</v>
      </c>
      <c r="Z1114" s="47" t="s">
        <v>10385</v>
      </c>
      <c r="AA1114" s="47" t="s">
        <v>10386</v>
      </c>
      <c r="AB1114" s="47">
        <v>51724257</v>
      </c>
      <c r="AC1114" s="47"/>
      <c r="AD1114" s="47" t="s">
        <v>46</v>
      </c>
      <c r="AE1114" s="46" t="s">
        <v>10387</v>
      </c>
      <c r="AF1114" s="46" t="s">
        <v>10388</v>
      </c>
      <c r="AG1114" s="48"/>
      <c r="AH1114" s="48">
        <v>43539</v>
      </c>
      <c r="AI1114" s="49"/>
      <c r="AJ1114" s="50">
        <v>43539</v>
      </c>
      <c r="AK1114" s="50" t="s">
        <v>10118</v>
      </c>
      <c r="AL1114" s="51">
        <v>43535</v>
      </c>
    </row>
    <row r="1115" spans="1:38" x14ac:dyDescent="0.15">
      <c r="A1115" s="35">
        <v>51638208</v>
      </c>
      <c r="B1115" s="40" t="s">
        <v>10389</v>
      </c>
      <c r="C1115" s="40" t="s">
        <v>10390</v>
      </c>
      <c r="D1115" s="35" t="s">
        <v>1276</v>
      </c>
      <c r="E1115" s="35" t="s">
        <v>10391</v>
      </c>
      <c r="F1115" s="35" t="s">
        <v>10392</v>
      </c>
      <c r="G1115" s="35">
        <v>51562700</v>
      </c>
      <c r="H1115" s="41" t="s">
        <v>6433</v>
      </c>
      <c r="I1115" s="41">
        <v>51752149</v>
      </c>
      <c r="J1115" s="41" t="s">
        <v>8682</v>
      </c>
      <c r="K1115" s="35" t="s">
        <v>58</v>
      </c>
      <c r="L1115" s="42" t="s">
        <v>59</v>
      </c>
      <c r="M1115" s="42" t="s">
        <v>38</v>
      </c>
      <c r="N1115" s="35" t="s">
        <v>151</v>
      </c>
      <c r="O1115" s="41" t="s">
        <v>585</v>
      </c>
      <c r="P1115" s="35" t="s">
        <v>62</v>
      </c>
      <c r="Q1115" s="41" t="s">
        <v>63</v>
      </c>
      <c r="R1115" s="41"/>
      <c r="S1115" s="43">
        <v>42667</v>
      </c>
      <c r="T1115" s="43">
        <v>42702</v>
      </c>
      <c r="U1115" s="44">
        <v>42723</v>
      </c>
      <c r="V1115" s="45">
        <v>6624394</v>
      </c>
      <c r="W1115" s="46" t="s">
        <v>10393</v>
      </c>
      <c r="X1115" s="47" t="s">
        <v>10394</v>
      </c>
      <c r="Y1115" s="47">
        <v>69130</v>
      </c>
      <c r="Z1115" s="47" t="s">
        <v>10395</v>
      </c>
      <c r="AA1115" s="47" t="s">
        <v>10396</v>
      </c>
      <c r="AB1115" s="47">
        <v>51638208</v>
      </c>
      <c r="AC1115" s="47"/>
      <c r="AD1115" s="47" t="s">
        <v>46</v>
      </c>
      <c r="AE1115" s="46" t="s">
        <v>10397</v>
      </c>
      <c r="AF1115" s="46" t="s">
        <v>10398</v>
      </c>
      <c r="AG1115" s="48"/>
      <c r="AH1115" s="48">
        <v>43539</v>
      </c>
      <c r="AI1115" s="49"/>
      <c r="AJ1115" s="50">
        <v>43539</v>
      </c>
      <c r="AK1115" s="50" t="s">
        <v>10118</v>
      </c>
      <c r="AL1115" s="51">
        <v>43535</v>
      </c>
    </row>
    <row r="1116" spans="1:38" x14ac:dyDescent="0.15">
      <c r="A1116" s="35">
        <v>51775780</v>
      </c>
      <c r="B1116" s="40" t="s">
        <v>10399</v>
      </c>
      <c r="C1116" s="40" t="s">
        <v>10400</v>
      </c>
      <c r="D1116" s="35" t="s">
        <v>10401</v>
      </c>
      <c r="E1116" s="35" t="s">
        <v>10402</v>
      </c>
      <c r="F1116" s="35"/>
      <c r="G1116" s="35">
        <v>51710500</v>
      </c>
      <c r="H1116" s="41" t="s">
        <v>111</v>
      </c>
      <c r="I1116" s="41">
        <v>51744004</v>
      </c>
      <c r="J1116" s="41" t="s">
        <v>34</v>
      </c>
      <c r="K1116" s="35" t="s">
        <v>58</v>
      </c>
      <c r="L1116" s="42" t="s">
        <v>5610</v>
      </c>
      <c r="M1116" s="42" t="s">
        <v>38</v>
      </c>
      <c r="N1116" s="35" t="s">
        <v>496</v>
      </c>
      <c r="O1116" s="41" t="s">
        <v>9608</v>
      </c>
      <c r="P1116" s="35" t="s">
        <v>62</v>
      </c>
      <c r="Q1116" s="41" t="s">
        <v>63</v>
      </c>
      <c r="R1116" s="41"/>
      <c r="S1116" s="43">
        <v>43451</v>
      </c>
      <c r="T1116" s="43"/>
      <c r="U1116" s="44"/>
      <c r="V1116" s="45"/>
      <c r="W1116" s="46"/>
      <c r="X1116" s="47" t="s">
        <v>10403</v>
      </c>
      <c r="Y1116" s="47"/>
      <c r="Z1116" s="47" t="s">
        <v>579</v>
      </c>
      <c r="AA1116" s="47"/>
      <c r="AB1116" s="47">
        <v>16176</v>
      </c>
      <c r="AC1116" s="47"/>
      <c r="AD1116" s="47" t="s">
        <v>46</v>
      </c>
      <c r="AE1116" s="46"/>
      <c r="AF1116" s="46" t="s">
        <v>10404</v>
      </c>
      <c r="AG1116" s="48"/>
      <c r="AH1116" s="48">
        <v>43541</v>
      </c>
      <c r="AI1116" s="49"/>
      <c r="AJ1116" s="50">
        <v>43542</v>
      </c>
      <c r="AK1116" s="50" t="s">
        <v>10118</v>
      </c>
      <c r="AL1116" s="51">
        <v>43542</v>
      </c>
    </row>
    <row r="1117" spans="1:38" x14ac:dyDescent="0.15">
      <c r="A1117" s="35">
        <v>51773727</v>
      </c>
      <c r="B1117" s="40" t="s">
        <v>10405</v>
      </c>
      <c r="C1117" s="40" t="s">
        <v>10406</v>
      </c>
      <c r="D1117" s="35" t="s">
        <v>1121</v>
      </c>
      <c r="E1117" s="35" t="s">
        <v>10407</v>
      </c>
      <c r="F1117" s="35"/>
      <c r="G1117" s="35">
        <v>51582031</v>
      </c>
      <c r="H1117" s="41" t="s">
        <v>8126</v>
      </c>
      <c r="I1117" s="41">
        <v>51772919</v>
      </c>
      <c r="J1117" s="41" t="s">
        <v>186</v>
      </c>
      <c r="K1117" s="35" t="s">
        <v>58</v>
      </c>
      <c r="L1117" s="42" t="s">
        <v>59</v>
      </c>
      <c r="M1117" s="42" t="s">
        <v>38</v>
      </c>
      <c r="N1117" s="35" t="s">
        <v>496</v>
      </c>
      <c r="O1117" s="41" t="s">
        <v>9608</v>
      </c>
      <c r="P1117" s="35" t="s">
        <v>62</v>
      </c>
      <c r="Q1117" s="41" t="s">
        <v>285</v>
      </c>
      <c r="R1117" s="41"/>
      <c r="S1117" s="43">
        <v>43440</v>
      </c>
      <c r="T1117" s="43">
        <v>43489</v>
      </c>
      <c r="U1117" s="44"/>
      <c r="V1117" s="45"/>
      <c r="W1117" s="46"/>
      <c r="X1117" s="47" t="s">
        <v>10408</v>
      </c>
      <c r="Y1117" s="47">
        <v>69017</v>
      </c>
      <c r="Z1117" s="47" t="s">
        <v>579</v>
      </c>
      <c r="AA1117" s="47"/>
      <c r="AB1117" s="47"/>
      <c r="AC1117" s="47"/>
      <c r="AD1117" s="47" t="s">
        <v>46</v>
      </c>
      <c r="AE1117" s="46"/>
      <c r="AF1117" s="46" t="s">
        <v>10409</v>
      </c>
      <c r="AG1117" s="48"/>
      <c r="AH1117" s="48">
        <v>43538</v>
      </c>
      <c r="AI1117" s="49"/>
      <c r="AJ1117" s="50">
        <v>43539</v>
      </c>
      <c r="AK1117" s="50" t="s">
        <v>10118</v>
      </c>
      <c r="AL1117" s="51">
        <v>43535</v>
      </c>
    </row>
    <row r="1118" spans="1:38" x14ac:dyDescent="0.15">
      <c r="A1118" s="35">
        <v>51637915</v>
      </c>
      <c r="B1118" s="40" t="s">
        <v>10410</v>
      </c>
      <c r="C1118" s="40" t="s">
        <v>10411</v>
      </c>
      <c r="D1118" s="35" t="s">
        <v>3619</v>
      </c>
      <c r="E1118" s="35" t="s">
        <v>10412</v>
      </c>
      <c r="F1118" s="35" t="s">
        <v>10413</v>
      </c>
      <c r="G1118" s="35">
        <v>51752149</v>
      </c>
      <c r="H1118" s="41" t="s">
        <v>8682</v>
      </c>
      <c r="I1118" s="41">
        <v>51742440</v>
      </c>
      <c r="J1118" s="41" t="s">
        <v>8286</v>
      </c>
      <c r="K1118" s="35" t="s">
        <v>58</v>
      </c>
      <c r="L1118" s="42" t="s">
        <v>59</v>
      </c>
      <c r="M1118" s="42" t="s">
        <v>38</v>
      </c>
      <c r="N1118" s="35" t="s">
        <v>151</v>
      </c>
      <c r="O1118" s="41" t="s">
        <v>585</v>
      </c>
      <c r="P1118" s="35" t="s">
        <v>62</v>
      </c>
      <c r="Q1118" s="41" t="s">
        <v>63</v>
      </c>
      <c r="R1118" s="41"/>
      <c r="S1118" s="43">
        <v>42663</v>
      </c>
      <c r="T1118" s="43">
        <v>42702</v>
      </c>
      <c r="U1118" s="44">
        <v>42723</v>
      </c>
      <c r="V1118" s="45">
        <v>6624377</v>
      </c>
      <c r="W1118" s="46" t="s">
        <v>10414</v>
      </c>
      <c r="X1118" s="47" t="s">
        <v>10415</v>
      </c>
      <c r="Y1118" s="47">
        <v>69184</v>
      </c>
      <c r="Z1118" s="47" t="s">
        <v>10416</v>
      </c>
      <c r="AA1118" s="47" t="s">
        <v>10417</v>
      </c>
      <c r="AB1118" s="47">
        <v>51637915</v>
      </c>
      <c r="AC1118" s="47"/>
      <c r="AD1118" s="47" t="s">
        <v>46</v>
      </c>
      <c r="AE1118" s="46" t="s">
        <v>10418</v>
      </c>
      <c r="AF1118" s="46" t="s">
        <v>10419</v>
      </c>
      <c r="AG1118" s="48"/>
      <c r="AH1118" s="48">
        <v>43544</v>
      </c>
      <c r="AI1118" s="49"/>
      <c r="AJ1118" s="50">
        <v>43545</v>
      </c>
      <c r="AK1118" s="50" t="s">
        <v>10118</v>
      </c>
      <c r="AL1118" s="51">
        <v>43542</v>
      </c>
    </row>
    <row r="1119" spans="1:38" x14ac:dyDescent="0.15">
      <c r="A1119" s="35">
        <v>51720521</v>
      </c>
      <c r="B1119" s="40" t="s">
        <v>10420</v>
      </c>
      <c r="C1119" s="40" t="s">
        <v>10421</v>
      </c>
      <c r="D1119" s="35" t="s">
        <v>293</v>
      </c>
      <c r="E1119" s="35" t="s">
        <v>10422</v>
      </c>
      <c r="F1119" s="35" t="s">
        <v>3569</v>
      </c>
      <c r="G1119" s="35">
        <v>51588223</v>
      </c>
      <c r="H1119" s="41" t="s">
        <v>145</v>
      </c>
      <c r="I1119" s="41">
        <v>51752149</v>
      </c>
      <c r="J1119" s="41" t="s">
        <v>8682</v>
      </c>
      <c r="K1119" s="35" t="s">
        <v>58</v>
      </c>
      <c r="L1119" s="42" t="s">
        <v>59</v>
      </c>
      <c r="M1119" s="42" t="s">
        <v>38</v>
      </c>
      <c r="N1119" s="35" t="s">
        <v>151</v>
      </c>
      <c r="O1119" s="41" t="s">
        <v>1197</v>
      </c>
      <c r="P1119" s="35" t="s">
        <v>62</v>
      </c>
      <c r="Q1119" s="41" t="s">
        <v>63</v>
      </c>
      <c r="R1119" s="41"/>
      <c r="S1119" s="43">
        <v>43144</v>
      </c>
      <c r="T1119" s="43">
        <v>43178</v>
      </c>
      <c r="U1119" s="44">
        <v>43192</v>
      </c>
      <c r="V1119" s="45">
        <v>6624827</v>
      </c>
      <c r="W1119" s="46" t="s">
        <v>10423</v>
      </c>
      <c r="X1119" s="47" t="s">
        <v>10424</v>
      </c>
      <c r="Y1119" s="47">
        <v>69445</v>
      </c>
      <c r="Z1119" s="47" t="s">
        <v>10425</v>
      </c>
      <c r="AA1119" s="47" t="s">
        <v>10426</v>
      </c>
      <c r="AB1119" s="47">
        <v>51720521</v>
      </c>
      <c r="AC1119" s="47"/>
      <c r="AD1119" s="47" t="s">
        <v>46</v>
      </c>
      <c r="AE1119" s="46" t="s">
        <v>10427</v>
      </c>
      <c r="AF1119" s="46" t="s">
        <v>10428</v>
      </c>
      <c r="AG1119" s="48"/>
      <c r="AH1119" s="48">
        <v>43544</v>
      </c>
      <c r="AI1119" s="49"/>
      <c r="AJ1119" s="50">
        <v>43545</v>
      </c>
      <c r="AK1119" s="50" t="s">
        <v>10118</v>
      </c>
      <c r="AL1119" s="51">
        <v>43542</v>
      </c>
    </row>
    <row r="1120" spans="1:38" x14ac:dyDescent="0.15">
      <c r="A1120" s="35">
        <v>51716024</v>
      </c>
      <c r="B1120" s="40" t="s">
        <v>10429</v>
      </c>
      <c r="C1120" s="40" t="s">
        <v>10430</v>
      </c>
      <c r="D1120" s="35" t="s">
        <v>1251</v>
      </c>
      <c r="E1120" s="35" t="s">
        <v>10431</v>
      </c>
      <c r="F1120" s="35" t="s">
        <v>8309</v>
      </c>
      <c r="G1120" s="35">
        <v>51578947</v>
      </c>
      <c r="H1120" s="41" t="s">
        <v>65</v>
      </c>
      <c r="I1120" s="41">
        <v>51712958</v>
      </c>
      <c r="J1120" s="41" t="s">
        <v>7039</v>
      </c>
      <c r="K1120" s="35" t="s">
        <v>58</v>
      </c>
      <c r="L1120" s="42" t="s">
        <v>59</v>
      </c>
      <c r="M1120" s="42" t="s">
        <v>38</v>
      </c>
      <c r="N1120" s="35" t="s">
        <v>60</v>
      </c>
      <c r="O1120" s="41" t="s">
        <v>394</v>
      </c>
      <c r="P1120" s="35" t="s">
        <v>72</v>
      </c>
      <c r="Q1120" s="41" t="s">
        <v>63</v>
      </c>
      <c r="R1120" s="41"/>
      <c r="S1120" s="43">
        <v>43109</v>
      </c>
      <c r="T1120" s="43">
        <v>43143</v>
      </c>
      <c r="U1120" s="44">
        <v>43157</v>
      </c>
      <c r="V1120" s="45">
        <v>6624756</v>
      </c>
      <c r="W1120" s="46" t="s">
        <v>10432</v>
      </c>
      <c r="X1120" s="47" t="s">
        <v>10433</v>
      </c>
      <c r="Y1120" s="47">
        <v>69361</v>
      </c>
      <c r="Z1120" s="47" t="s">
        <v>10434</v>
      </c>
      <c r="AA1120" s="47" t="s">
        <v>10435</v>
      </c>
      <c r="AB1120" s="47">
        <v>14309</v>
      </c>
      <c r="AC1120" s="47"/>
      <c r="AD1120" s="47" t="s">
        <v>4226</v>
      </c>
      <c r="AE1120" s="46" t="s">
        <v>10436</v>
      </c>
      <c r="AF1120" s="46" t="s">
        <v>10437</v>
      </c>
      <c r="AG1120" s="48"/>
      <c r="AH1120" s="48">
        <v>43538</v>
      </c>
      <c r="AI1120" s="49"/>
      <c r="AJ1120" s="50">
        <v>43539</v>
      </c>
      <c r="AK1120" s="50" t="s">
        <v>10118</v>
      </c>
      <c r="AL1120" s="51">
        <v>43535</v>
      </c>
    </row>
    <row r="1121" spans="1:38" x14ac:dyDescent="0.15">
      <c r="A1121" s="35">
        <v>51727442</v>
      </c>
      <c r="B1121" s="40" t="s">
        <v>10438</v>
      </c>
      <c r="C1121" s="40" t="s">
        <v>10439</v>
      </c>
      <c r="D1121" s="35" t="s">
        <v>10440</v>
      </c>
      <c r="E1121" s="35" t="s">
        <v>3637</v>
      </c>
      <c r="F1121" s="35"/>
      <c r="G1121" s="35">
        <v>51576660</v>
      </c>
      <c r="H1121" s="41" t="s">
        <v>294</v>
      </c>
      <c r="I1121" s="41">
        <v>51609648</v>
      </c>
      <c r="J1121" s="41" t="s">
        <v>149</v>
      </c>
      <c r="K1121" s="35" t="s">
        <v>58</v>
      </c>
      <c r="L1121" s="42" t="s">
        <v>59</v>
      </c>
      <c r="M1121" s="42" t="s">
        <v>38</v>
      </c>
      <c r="N1121" s="35" t="s">
        <v>378</v>
      </c>
      <c r="O1121" s="41" t="s">
        <v>131</v>
      </c>
      <c r="P1121" s="35" t="s">
        <v>62</v>
      </c>
      <c r="Q1121" s="41" t="s">
        <v>63</v>
      </c>
      <c r="R1121" s="41"/>
      <c r="S1121" s="43">
        <v>43194</v>
      </c>
      <c r="T1121" s="43">
        <v>43262</v>
      </c>
      <c r="U1121" s="44">
        <v>43255</v>
      </c>
      <c r="V1121" s="45">
        <v>6624022</v>
      </c>
      <c r="W1121" s="46" t="s">
        <v>10441</v>
      </c>
      <c r="X1121" s="47" t="s">
        <v>10442</v>
      </c>
      <c r="Y1121" s="47">
        <v>48495</v>
      </c>
      <c r="Z1121" s="47" t="s">
        <v>10443</v>
      </c>
      <c r="AA1121" s="47" t="s">
        <v>10444</v>
      </c>
      <c r="AB1121" s="47">
        <v>51727442</v>
      </c>
      <c r="AC1121" s="47" t="s">
        <v>10445</v>
      </c>
      <c r="AD1121" s="47" t="s">
        <v>8732</v>
      </c>
      <c r="AE1121" s="46" t="s">
        <v>10446</v>
      </c>
      <c r="AF1121" s="46" t="s">
        <v>10447</v>
      </c>
      <c r="AG1121" s="48"/>
      <c r="AH1121" s="48">
        <v>43544</v>
      </c>
      <c r="AI1121" s="49"/>
      <c r="AJ1121" s="50">
        <v>43545</v>
      </c>
      <c r="AK1121" s="50" t="s">
        <v>10118</v>
      </c>
      <c r="AL1121" s="51">
        <v>43542</v>
      </c>
    </row>
    <row r="1122" spans="1:38" x14ac:dyDescent="0.15">
      <c r="A1122" s="35">
        <v>51677455</v>
      </c>
      <c r="B1122" s="40" t="s">
        <v>10448</v>
      </c>
      <c r="C1122" s="40" t="s">
        <v>10449</v>
      </c>
      <c r="D1122" s="35" t="s">
        <v>10450</v>
      </c>
      <c r="E1122" s="35" t="s">
        <v>10451</v>
      </c>
      <c r="F1122" s="35"/>
      <c r="G1122" s="35">
        <v>51591942</v>
      </c>
      <c r="H1122" s="41" t="s">
        <v>3612</v>
      </c>
      <c r="I1122" s="41">
        <v>51747002</v>
      </c>
      <c r="J1122" s="41" t="s">
        <v>57</v>
      </c>
      <c r="K1122" s="35" t="s">
        <v>58</v>
      </c>
      <c r="L1122" s="42" t="s">
        <v>59</v>
      </c>
      <c r="M1122" s="42" t="s">
        <v>38</v>
      </c>
      <c r="N1122" s="35" t="s">
        <v>5667</v>
      </c>
      <c r="O1122" s="41" t="s">
        <v>6485</v>
      </c>
      <c r="P1122" s="35" t="s">
        <v>72</v>
      </c>
      <c r="Q1122" s="41" t="s">
        <v>63</v>
      </c>
      <c r="R1122" s="41"/>
      <c r="S1122" s="43">
        <v>42828</v>
      </c>
      <c r="T1122" s="43">
        <v>43080</v>
      </c>
      <c r="U1122" s="44">
        <v>43094</v>
      </c>
      <c r="V1122" s="45">
        <v>6634192</v>
      </c>
      <c r="W1122" s="46" t="s">
        <v>10452</v>
      </c>
      <c r="X1122" s="47" t="s">
        <v>10453</v>
      </c>
      <c r="Y1122" s="47">
        <v>69098</v>
      </c>
      <c r="Z1122" s="47" t="s">
        <v>10454</v>
      </c>
      <c r="AA1122" s="47" t="s">
        <v>10455</v>
      </c>
      <c r="AB1122" s="47">
        <v>51677455</v>
      </c>
      <c r="AC1122" s="47"/>
      <c r="AD1122" s="47" t="s">
        <v>46</v>
      </c>
      <c r="AE1122" s="46" t="s">
        <v>10456</v>
      </c>
      <c r="AF1122" s="46" t="s">
        <v>10457</v>
      </c>
      <c r="AG1122" s="48"/>
      <c r="AH1122" s="48">
        <v>43543</v>
      </c>
      <c r="AI1122" s="49"/>
      <c r="AJ1122" s="50">
        <v>43544</v>
      </c>
      <c r="AK1122" s="50" t="s">
        <v>10118</v>
      </c>
      <c r="AL1122" s="51">
        <v>43542</v>
      </c>
    </row>
    <row r="1123" spans="1:38" x14ac:dyDescent="0.15">
      <c r="A1123" s="35">
        <v>51615284</v>
      </c>
      <c r="B1123" s="40" t="s">
        <v>8524</v>
      </c>
      <c r="C1123" s="40" t="s">
        <v>10458</v>
      </c>
      <c r="D1123" s="35" t="s">
        <v>10459</v>
      </c>
      <c r="E1123" s="35" t="s">
        <v>10460</v>
      </c>
      <c r="F1123" s="35"/>
      <c r="G1123" s="35">
        <v>51703923</v>
      </c>
      <c r="H1123" s="41" t="s">
        <v>6190</v>
      </c>
      <c r="I1123" s="41">
        <v>51564379</v>
      </c>
      <c r="J1123" s="41" t="s">
        <v>492</v>
      </c>
      <c r="K1123" s="35" t="s">
        <v>198</v>
      </c>
      <c r="L1123" s="42" t="s">
        <v>37</v>
      </c>
      <c r="M1123" s="42" t="s">
        <v>38</v>
      </c>
      <c r="N1123" s="35" t="s">
        <v>496</v>
      </c>
      <c r="O1123" s="41" t="s">
        <v>361</v>
      </c>
      <c r="P1123" s="35" t="s">
        <v>62</v>
      </c>
      <c r="Q1123" s="41" t="s">
        <v>63</v>
      </c>
      <c r="R1123" s="41"/>
      <c r="S1123" s="43">
        <v>42530</v>
      </c>
      <c r="T1123" s="43">
        <v>42583</v>
      </c>
      <c r="U1123" s="44">
        <v>42604</v>
      </c>
      <c r="V1123" s="45">
        <v>6624358</v>
      </c>
      <c r="W1123" s="46" t="s">
        <v>10461</v>
      </c>
      <c r="X1123" s="47" t="s">
        <v>10462</v>
      </c>
      <c r="Y1123" s="47">
        <v>12081</v>
      </c>
      <c r="Z1123" s="47" t="s">
        <v>10463</v>
      </c>
      <c r="AA1123" s="47" t="s">
        <v>10464</v>
      </c>
      <c r="AB1123" s="47">
        <v>51615284</v>
      </c>
      <c r="AC1123" s="47"/>
      <c r="AD1123" s="47" t="s">
        <v>46</v>
      </c>
      <c r="AE1123" s="46" t="s">
        <v>10465</v>
      </c>
      <c r="AF1123" s="46" t="s">
        <v>10466</v>
      </c>
      <c r="AG1123" s="48"/>
      <c r="AH1123" s="48">
        <v>43543</v>
      </c>
      <c r="AI1123" s="49"/>
      <c r="AJ1123" s="50">
        <v>43544</v>
      </c>
      <c r="AK1123" s="50" t="s">
        <v>10118</v>
      </c>
      <c r="AL1123" s="51">
        <v>43542</v>
      </c>
    </row>
    <row r="1124" spans="1:38" x14ac:dyDescent="0.15">
      <c r="A1124" s="35">
        <v>51790901</v>
      </c>
      <c r="B1124" s="40" t="s">
        <v>10467</v>
      </c>
      <c r="C1124" s="40" t="s">
        <v>10468</v>
      </c>
      <c r="D1124" s="35" t="s">
        <v>1530</v>
      </c>
      <c r="E1124" s="35" t="s">
        <v>10469</v>
      </c>
      <c r="F1124" s="35"/>
      <c r="G1124" s="35">
        <v>51710500</v>
      </c>
      <c r="H1124" s="41" t="s">
        <v>111</v>
      </c>
      <c r="I1124" s="41">
        <v>51744004</v>
      </c>
      <c r="J1124" s="41" t="s">
        <v>34</v>
      </c>
      <c r="K1124" s="35" t="s">
        <v>284</v>
      </c>
      <c r="L1124" s="42" t="s">
        <v>5610</v>
      </c>
      <c r="M1124" s="42" t="s">
        <v>38</v>
      </c>
      <c r="N1124" s="35" t="s">
        <v>5892</v>
      </c>
      <c r="O1124" s="41" t="s">
        <v>295</v>
      </c>
      <c r="P1124" s="35" t="s">
        <v>72</v>
      </c>
      <c r="Q1124" s="41" t="s">
        <v>285</v>
      </c>
      <c r="R1124" s="41"/>
      <c r="S1124" s="43">
        <v>43523</v>
      </c>
      <c r="T1124" s="43"/>
      <c r="U1124" s="44"/>
      <c r="V1124" s="45"/>
      <c r="W1124" s="46"/>
      <c r="X1124" s="47"/>
      <c r="Y1124" s="47"/>
      <c r="Z1124" s="47" t="s">
        <v>579</v>
      </c>
      <c r="AA1124" s="47"/>
      <c r="AB1124" s="47"/>
      <c r="AC1124" s="47"/>
      <c r="AD1124" s="47" t="s">
        <v>46</v>
      </c>
      <c r="AE1124" s="46"/>
      <c r="AF1124" s="46"/>
      <c r="AG1124" s="48">
        <v>43536</v>
      </c>
      <c r="AH1124" s="48">
        <v>43544</v>
      </c>
      <c r="AI1124" s="49"/>
      <c r="AJ1124" s="50">
        <v>43545</v>
      </c>
      <c r="AK1124" s="50" t="s">
        <v>10118</v>
      </c>
      <c r="AL1124" s="51">
        <v>43542</v>
      </c>
    </row>
    <row r="1125" spans="1:38" x14ac:dyDescent="0.15">
      <c r="A1125" s="35">
        <v>51739113</v>
      </c>
      <c r="B1125" s="40" t="s">
        <v>10470</v>
      </c>
      <c r="C1125" s="40" t="s">
        <v>10471</v>
      </c>
      <c r="D1125" s="35" t="s">
        <v>10472</v>
      </c>
      <c r="E1125" s="35" t="s">
        <v>10473</v>
      </c>
      <c r="F1125" s="35"/>
      <c r="G1125" s="35">
        <v>51543731</v>
      </c>
      <c r="H1125" s="41" t="s">
        <v>5692</v>
      </c>
      <c r="I1125" s="41">
        <v>51601287</v>
      </c>
      <c r="J1125" s="41" t="s">
        <v>69</v>
      </c>
      <c r="K1125" s="35" t="s">
        <v>58</v>
      </c>
      <c r="L1125" s="42" t="s">
        <v>59</v>
      </c>
      <c r="M1125" s="42" t="s">
        <v>38</v>
      </c>
      <c r="N1125" s="35" t="s">
        <v>334</v>
      </c>
      <c r="O1125" s="41" t="s">
        <v>878</v>
      </c>
      <c r="P1125" s="35" t="s">
        <v>72</v>
      </c>
      <c r="Q1125" s="41" t="s">
        <v>63</v>
      </c>
      <c r="R1125" s="41"/>
      <c r="S1125" s="43">
        <v>43277</v>
      </c>
      <c r="T1125" s="43">
        <v>43311</v>
      </c>
      <c r="U1125" s="44">
        <v>43325</v>
      </c>
      <c r="V1125" s="45">
        <v>6634731</v>
      </c>
      <c r="W1125" s="46" t="s">
        <v>10474</v>
      </c>
      <c r="X1125" s="47" t="s">
        <v>10475</v>
      </c>
      <c r="Y1125" s="47">
        <v>48561</v>
      </c>
      <c r="Z1125" s="47" t="s">
        <v>10476</v>
      </c>
      <c r="AA1125" s="47" t="s">
        <v>10477</v>
      </c>
      <c r="AB1125" s="47">
        <v>51739113</v>
      </c>
      <c r="AC1125" s="47"/>
      <c r="AD1125" s="47" t="s">
        <v>46</v>
      </c>
      <c r="AE1125" s="46" t="s">
        <v>10478</v>
      </c>
      <c r="AF1125" s="46" t="s">
        <v>10479</v>
      </c>
      <c r="AG1125" s="48"/>
      <c r="AH1125" s="48">
        <v>43544</v>
      </c>
      <c r="AI1125" s="49"/>
      <c r="AJ1125" s="50">
        <v>43545</v>
      </c>
      <c r="AK1125" s="50" t="s">
        <v>10118</v>
      </c>
      <c r="AL1125" s="51">
        <v>43542</v>
      </c>
    </row>
    <row r="1126" spans="1:38" x14ac:dyDescent="0.15">
      <c r="A1126" s="35">
        <v>51597674</v>
      </c>
      <c r="B1126" s="40" t="s">
        <v>10480</v>
      </c>
      <c r="C1126" s="40" t="s">
        <v>10481</v>
      </c>
      <c r="D1126" s="35" t="s">
        <v>435</v>
      </c>
      <c r="E1126" s="35" t="s">
        <v>10482</v>
      </c>
      <c r="F1126" s="35"/>
      <c r="G1126" s="35">
        <v>51710500</v>
      </c>
      <c r="H1126" s="41" t="s">
        <v>111</v>
      </c>
      <c r="I1126" s="41">
        <v>51744004</v>
      </c>
      <c r="J1126" s="41" t="s">
        <v>34</v>
      </c>
      <c r="K1126" s="35" t="s">
        <v>58</v>
      </c>
      <c r="L1126" s="42" t="s">
        <v>2745</v>
      </c>
      <c r="M1126" s="42" t="s">
        <v>38</v>
      </c>
      <c r="N1126" s="35" t="s">
        <v>5892</v>
      </c>
      <c r="O1126" s="41" t="s">
        <v>585</v>
      </c>
      <c r="P1126" s="35" t="s">
        <v>72</v>
      </c>
      <c r="Q1126" s="41" t="s">
        <v>285</v>
      </c>
      <c r="R1126" s="41"/>
      <c r="S1126" s="43">
        <v>42429</v>
      </c>
      <c r="T1126" s="43">
        <v>43544</v>
      </c>
      <c r="U1126" s="44"/>
      <c r="V1126" s="45"/>
      <c r="W1126" s="46" t="s">
        <v>10483</v>
      </c>
      <c r="X1126" s="47" t="s">
        <v>10484</v>
      </c>
      <c r="Y1126" s="47">
        <v>69094</v>
      </c>
      <c r="Z1126" s="47" t="s">
        <v>10485</v>
      </c>
      <c r="AA1126" s="47" t="s">
        <v>10486</v>
      </c>
      <c r="AB1126" s="47">
        <v>225</v>
      </c>
      <c r="AC1126" s="47"/>
      <c r="AD1126" s="47" t="s">
        <v>46</v>
      </c>
      <c r="AE1126" s="46"/>
      <c r="AF1126" s="46" t="s">
        <v>10487</v>
      </c>
      <c r="AG1126" s="48"/>
      <c r="AH1126" s="48">
        <v>43546</v>
      </c>
      <c r="AI1126" s="49"/>
      <c r="AJ1126" s="50">
        <v>43546</v>
      </c>
      <c r="AK1126" s="50" t="s">
        <v>10118</v>
      </c>
      <c r="AL1126" s="51">
        <v>43542</v>
      </c>
    </row>
    <row r="1127" spans="1:38" x14ac:dyDescent="0.15">
      <c r="A1127" s="35">
        <v>51694283</v>
      </c>
      <c r="B1127" s="40" t="s">
        <v>10488</v>
      </c>
      <c r="C1127" s="40" t="s">
        <v>10489</v>
      </c>
      <c r="D1127" s="35" t="s">
        <v>10490</v>
      </c>
      <c r="E1127" s="35" t="s">
        <v>10491</v>
      </c>
      <c r="F1127" s="35"/>
      <c r="G1127" s="35">
        <v>51564129</v>
      </c>
      <c r="H1127" s="41" t="s">
        <v>7290</v>
      </c>
      <c r="I1127" s="41">
        <v>51747002</v>
      </c>
      <c r="J1127" s="41" t="s">
        <v>57</v>
      </c>
      <c r="K1127" s="35" t="s">
        <v>58</v>
      </c>
      <c r="L1127" s="42" t="s">
        <v>59</v>
      </c>
      <c r="M1127" s="42" t="s">
        <v>38</v>
      </c>
      <c r="N1127" s="35" t="s">
        <v>7207</v>
      </c>
      <c r="O1127" s="41" t="s">
        <v>93</v>
      </c>
      <c r="P1127" s="35" t="s">
        <v>72</v>
      </c>
      <c r="Q1127" s="41" t="s">
        <v>63</v>
      </c>
      <c r="R1127" s="41"/>
      <c r="S1127" s="43">
        <v>42937</v>
      </c>
      <c r="T1127" s="43">
        <v>42968</v>
      </c>
      <c r="U1127" s="44">
        <v>42982</v>
      </c>
      <c r="V1127" s="45">
        <v>6624503</v>
      </c>
      <c r="W1127" s="46" t="s">
        <v>10492</v>
      </c>
      <c r="X1127" s="47" t="s">
        <v>10493</v>
      </c>
      <c r="Y1127" s="47">
        <v>69189</v>
      </c>
      <c r="Z1127" s="47" t="s">
        <v>10494</v>
      </c>
      <c r="AA1127" s="47" t="s">
        <v>10495</v>
      </c>
      <c r="AB1127" s="47">
        <v>51694283</v>
      </c>
      <c r="AC1127" s="47"/>
      <c r="AD1127" s="47" t="s">
        <v>46</v>
      </c>
      <c r="AE1127" s="46" t="s">
        <v>10496</v>
      </c>
      <c r="AF1127" s="46" t="s">
        <v>10497</v>
      </c>
      <c r="AG1127" s="48"/>
      <c r="AH1127" s="48">
        <v>43542</v>
      </c>
      <c r="AI1127" s="49"/>
      <c r="AJ1127" s="50">
        <v>43543</v>
      </c>
      <c r="AK1127" s="50" t="s">
        <v>10118</v>
      </c>
      <c r="AL1127" s="51">
        <v>43542</v>
      </c>
    </row>
    <row r="1128" spans="1:38" x14ac:dyDescent="0.15">
      <c r="A1128" s="35">
        <v>51793748</v>
      </c>
      <c r="B1128" s="40" t="s">
        <v>10498</v>
      </c>
      <c r="C1128" s="40" t="s">
        <v>10499</v>
      </c>
      <c r="D1128" s="35" t="s">
        <v>1105</v>
      </c>
      <c r="E1128" s="35" t="s">
        <v>10500</v>
      </c>
      <c r="F1128" s="35"/>
      <c r="G1128" s="35">
        <v>51710500</v>
      </c>
      <c r="H1128" s="41" t="s">
        <v>111</v>
      </c>
      <c r="I1128" s="41">
        <v>51744004</v>
      </c>
      <c r="J1128" s="41" t="s">
        <v>34</v>
      </c>
      <c r="K1128" s="35" t="s">
        <v>58</v>
      </c>
      <c r="L1128" s="42" t="s">
        <v>5610</v>
      </c>
      <c r="M1128" s="42" t="s">
        <v>38</v>
      </c>
      <c r="N1128" s="35" t="s">
        <v>10501</v>
      </c>
      <c r="O1128" s="41" t="s">
        <v>1090</v>
      </c>
      <c r="P1128" s="35" t="s">
        <v>62</v>
      </c>
      <c r="Q1128" s="41" t="s">
        <v>63</v>
      </c>
      <c r="R1128" s="41"/>
      <c r="S1128" s="43">
        <v>43538</v>
      </c>
      <c r="T1128" s="43"/>
      <c r="U1128" s="44"/>
      <c r="V1128" s="45"/>
      <c r="W1128" s="46" t="s">
        <v>10502</v>
      </c>
      <c r="X1128" s="47" t="s">
        <v>10503</v>
      </c>
      <c r="Y1128" s="47"/>
      <c r="Z1128" s="47" t="s">
        <v>579</v>
      </c>
      <c r="AA1128" s="47"/>
      <c r="AB1128" s="47"/>
      <c r="AC1128" s="47"/>
      <c r="AD1128" s="47" t="s">
        <v>46</v>
      </c>
      <c r="AE1128" s="46"/>
      <c r="AF1128" s="46" t="s">
        <v>10504</v>
      </c>
      <c r="AG1128" s="48"/>
      <c r="AH1128" s="48">
        <v>43546</v>
      </c>
      <c r="AI1128" s="49"/>
      <c r="AJ1128" s="50">
        <v>43546</v>
      </c>
      <c r="AK1128" s="50" t="s">
        <v>10118</v>
      </c>
      <c r="AL1128" s="51">
        <v>43542</v>
      </c>
    </row>
    <row r="1129" spans="1:38" x14ac:dyDescent="0.15">
      <c r="A1129" s="35">
        <v>51607274</v>
      </c>
      <c r="B1129" s="40" t="s">
        <v>10505</v>
      </c>
      <c r="C1129" s="40" t="s">
        <v>10506</v>
      </c>
      <c r="D1129" s="35" t="s">
        <v>2873</v>
      </c>
      <c r="E1129" s="35" t="s">
        <v>10507</v>
      </c>
      <c r="F1129" s="35"/>
      <c r="G1129" s="35">
        <v>51562700</v>
      </c>
      <c r="H1129" s="41" t="s">
        <v>6433</v>
      </c>
      <c r="I1129" s="41">
        <v>51752149</v>
      </c>
      <c r="J1129" s="41" t="s">
        <v>8682</v>
      </c>
      <c r="K1129" s="35" t="s">
        <v>58</v>
      </c>
      <c r="L1129" s="42" t="s">
        <v>59</v>
      </c>
      <c r="M1129" s="42" t="s">
        <v>38</v>
      </c>
      <c r="N1129" s="35" t="s">
        <v>151</v>
      </c>
      <c r="O1129" s="41" t="s">
        <v>344</v>
      </c>
      <c r="P1129" s="35" t="s">
        <v>62</v>
      </c>
      <c r="Q1129" s="41" t="s">
        <v>63</v>
      </c>
      <c r="R1129" s="41"/>
      <c r="S1129" s="43">
        <v>42474</v>
      </c>
      <c r="T1129" s="43">
        <v>42523</v>
      </c>
      <c r="U1129" s="44">
        <v>42544</v>
      </c>
      <c r="V1129" s="45">
        <v>6624233</v>
      </c>
      <c r="W1129" s="46" t="s">
        <v>10508</v>
      </c>
      <c r="X1129" s="47" t="s">
        <v>10509</v>
      </c>
      <c r="Y1129" s="47">
        <v>69086</v>
      </c>
      <c r="Z1129" s="47" t="s">
        <v>10510</v>
      </c>
      <c r="AA1129" s="47" t="s">
        <v>10511</v>
      </c>
      <c r="AB1129" s="47">
        <v>689</v>
      </c>
      <c r="AC1129" s="47"/>
      <c r="AD1129" s="47" t="s">
        <v>46</v>
      </c>
      <c r="AE1129" s="46" t="s">
        <v>10512</v>
      </c>
      <c r="AF1129" s="46" t="s">
        <v>10513</v>
      </c>
      <c r="AG1129" s="48"/>
      <c r="AH1129" s="48">
        <v>43546</v>
      </c>
      <c r="AI1129" s="49"/>
      <c r="AJ1129" s="50">
        <v>43546</v>
      </c>
      <c r="AK1129" s="50" t="s">
        <v>10118</v>
      </c>
      <c r="AL1129" s="51">
        <v>43542</v>
      </c>
    </row>
    <row r="1130" spans="1:38" x14ac:dyDescent="0.15">
      <c r="A1130" s="35">
        <v>51679785</v>
      </c>
      <c r="B1130" s="40" t="s">
        <v>10514</v>
      </c>
      <c r="C1130" s="40" t="s">
        <v>10515</v>
      </c>
      <c r="D1130" s="35" t="s">
        <v>10516</v>
      </c>
      <c r="E1130" s="35" t="s">
        <v>10517</v>
      </c>
      <c r="F1130" s="35"/>
      <c r="G1130" s="35" t="s">
        <v>2098</v>
      </c>
      <c r="H1130" s="41" t="s">
        <v>2098</v>
      </c>
      <c r="I1130" s="41" t="s">
        <v>2098</v>
      </c>
      <c r="J1130" s="41" t="s">
        <v>2098</v>
      </c>
      <c r="K1130" s="35" t="s">
        <v>10518</v>
      </c>
      <c r="L1130" s="42" t="s">
        <v>37</v>
      </c>
      <c r="M1130" s="42" t="s">
        <v>38</v>
      </c>
      <c r="N1130" s="35" t="s">
        <v>3110</v>
      </c>
      <c r="O1130" s="41"/>
      <c r="P1130" s="35" t="s">
        <v>62</v>
      </c>
      <c r="Q1130" s="41" t="s">
        <v>2098</v>
      </c>
      <c r="R1130" s="41"/>
      <c r="S1130" s="43" t="e">
        <v>#N/A</v>
      </c>
      <c r="T1130" s="43"/>
      <c r="U1130" s="44"/>
      <c r="V1130" s="45">
        <v>6624344</v>
      </c>
      <c r="W1130" s="46" t="s">
        <v>10519</v>
      </c>
      <c r="X1130" s="47" t="s">
        <v>10520</v>
      </c>
      <c r="Y1130" s="47"/>
      <c r="Z1130" s="47" t="s">
        <v>579</v>
      </c>
      <c r="AA1130" s="47"/>
      <c r="AB1130" s="47">
        <v>51374002</v>
      </c>
      <c r="AC1130" s="47"/>
      <c r="AD1130" s="47" t="s">
        <v>4226</v>
      </c>
      <c r="AE1130" s="46" t="s">
        <v>10521</v>
      </c>
      <c r="AF1130" s="46" t="s">
        <v>10522</v>
      </c>
      <c r="AG1130" s="48"/>
      <c r="AH1130" s="48">
        <v>43532</v>
      </c>
      <c r="AI1130" s="49" t="s">
        <v>10523</v>
      </c>
      <c r="AJ1130" s="50">
        <v>43532</v>
      </c>
      <c r="AK1130" s="50" t="s">
        <v>10118</v>
      </c>
      <c r="AL1130" s="51">
        <v>43528</v>
      </c>
    </row>
    <row r="1131" spans="1:38" x14ac:dyDescent="0.15">
      <c r="A1131" s="35">
        <v>51770570</v>
      </c>
      <c r="B1131" s="40" t="s">
        <v>10524</v>
      </c>
      <c r="C1131" s="40" t="s">
        <v>10525</v>
      </c>
      <c r="D1131" s="35" t="s">
        <v>10526</v>
      </c>
      <c r="E1131" s="35" t="s">
        <v>10527</v>
      </c>
      <c r="F1131" s="35"/>
      <c r="G1131" s="35">
        <v>51732808</v>
      </c>
      <c r="H1131" s="41" t="s">
        <v>8410</v>
      </c>
      <c r="I1131" s="41">
        <v>51752149</v>
      </c>
      <c r="J1131" s="41" t="s">
        <v>8682</v>
      </c>
      <c r="K1131" s="35" t="s">
        <v>58</v>
      </c>
      <c r="L1131" s="42" t="s">
        <v>59</v>
      </c>
      <c r="M1131" s="42" t="s">
        <v>38</v>
      </c>
      <c r="N1131" s="35" t="s">
        <v>151</v>
      </c>
      <c r="O1131" s="41" t="s">
        <v>878</v>
      </c>
      <c r="P1131" s="35" t="s">
        <v>72</v>
      </c>
      <c r="Q1131" s="41" t="s">
        <v>63</v>
      </c>
      <c r="R1131" s="41"/>
      <c r="S1131" s="43">
        <v>43425</v>
      </c>
      <c r="T1131" s="43">
        <v>43472</v>
      </c>
      <c r="U1131" s="44">
        <v>43486</v>
      </c>
      <c r="V1131" s="45"/>
      <c r="W1131" s="46" t="s">
        <v>10528</v>
      </c>
      <c r="X1131" s="47" t="s">
        <v>10529</v>
      </c>
      <c r="Y1131" s="47">
        <v>48438</v>
      </c>
      <c r="Z1131" s="47" t="s">
        <v>10530</v>
      </c>
      <c r="AA1131" s="47" t="s">
        <v>10531</v>
      </c>
      <c r="AB1131" s="47"/>
      <c r="AC1131" s="47"/>
      <c r="AD1131" s="47" t="s">
        <v>46</v>
      </c>
      <c r="AE1131" s="46" t="s">
        <v>10532</v>
      </c>
      <c r="AF1131" s="46" t="s">
        <v>10533</v>
      </c>
      <c r="AG1131" s="48"/>
      <c r="AH1131" s="48">
        <v>43545</v>
      </c>
      <c r="AI1131" s="49"/>
      <c r="AJ1131" s="50">
        <v>43546</v>
      </c>
      <c r="AK1131" s="50" t="s">
        <v>10118</v>
      </c>
      <c r="AL1131" s="51">
        <v>43542</v>
      </c>
    </row>
    <row r="1132" spans="1:38" x14ac:dyDescent="0.15">
      <c r="A1132" s="35">
        <v>51775778</v>
      </c>
      <c r="B1132" s="40" t="s">
        <v>10534</v>
      </c>
      <c r="C1132" s="40" t="s">
        <v>10535</v>
      </c>
      <c r="D1132" s="35" t="s">
        <v>5425</v>
      </c>
      <c r="E1132" s="35" t="s">
        <v>10536</v>
      </c>
      <c r="F1132" s="35"/>
      <c r="G1132" s="35">
        <v>51710500</v>
      </c>
      <c r="H1132" s="41" t="s">
        <v>111</v>
      </c>
      <c r="I1132" s="41">
        <v>51744004</v>
      </c>
      <c r="J1132" s="41" t="s">
        <v>34</v>
      </c>
      <c r="K1132" s="35" t="s">
        <v>58</v>
      </c>
      <c r="L1132" s="42" t="s">
        <v>5610</v>
      </c>
      <c r="M1132" s="42" t="s">
        <v>38</v>
      </c>
      <c r="N1132" s="35" t="s">
        <v>496</v>
      </c>
      <c r="O1132" s="41" t="s">
        <v>9608</v>
      </c>
      <c r="P1132" s="35" t="s">
        <v>62</v>
      </c>
      <c r="Q1132" s="41" t="s">
        <v>63</v>
      </c>
      <c r="R1132" s="41"/>
      <c r="S1132" s="43">
        <v>43451</v>
      </c>
      <c r="T1132" s="43"/>
      <c r="U1132" s="44"/>
      <c r="V1132" s="45"/>
      <c r="W1132" s="46" t="s">
        <v>10537</v>
      </c>
      <c r="X1132" s="47" t="s">
        <v>10538</v>
      </c>
      <c r="Y1132" s="47">
        <v>69083</v>
      </c>
      <c r="Z1132" s="47" t="s">
        <v>10539</v>
      </c>
      <c r="AA1132" s="47" t="s">
        <v>10540</v>
      </c>
      <c r="AB1132" s="47">
        <v>16177</v>
      </c>
      <c r="AC1132" s="47"/>
      <c r="AD1132" s="47" t="s">
        <v>46</v>
      </c>
      <c r="AE1132" s="46"/>
      <c r="AF1132" s="46" t="s">
        <v>10541</v>
      </c>
      <c r="AG1132" s="48"/>
      <c r="AH1132" s="48">
        <v>43546</v>
      </c>
      <c r="AI1132" s="49"/>
      <c r="AJ1132" s="50">
        <v>43546</v>
      </c>
      <c r="AK1132" s="50" t="s">
        <v>10118</v>
      </c>
      <c r="AL1132" s="51">
        <v>43542</v>
      </c>
    </row>
    <row r="1133" spans="1:38" x14ac:dyDescent="0.15">
      <c r="A1133" s="35">
        <v>51703008</v>
      </c>
      <c r="B1133" s="40" t="s">
        <v>10542</v>
      </c>
      <c r="C1133" s="40" t="s">
        <v>10543</v>
      </c>
      <c r="D1133" s="35" t="s">
        <v>10544</v>
      </c>
      <c r="E1133" s="35" t="s">
        <v>10545</v>
      </c>
      <c r="F1133" s="35" t="s">
        <v>10546</v>
      </c>
      <c r="G1133" s="35">
        <v>51737073</v>
      </c>
      <c r="H1133" s="41" t="s">
        <v>56</v>
      </c>
      <c r="I1133" s="41">
        <v>51747002</v>
      </c>
      <c r="J1133" s="41" t="s">
        <v>57</v>
      </c>
      <c r="K1133" s="35" t="s">
        <v>58</v>
      </c>
      <c r="L1133" s="42" t="s">
        <v>59</v>
      </c>
      <c r="M1133" s="42" t="s">
        <v>38</v>
      </c>
      <c r="N1133" s="35" t="s">
        <v>5667</v>
      </c>
      <c r="O1133" s="41" t="s">
        <v>71</v>
      </c>
      <c r="P1133" s="35" t="s">
        <v>72</v>
      </c>
      <c r="Q1133" s="41" t="s">
        <v>63</v>
      </c>
      <c r="R1133" s="41"/>
      <c r="S1133" s="43">
        <v>42999</v>
      </c>
      <c r="T1133" s="43">
        <v>43103</v>
      </c>
      <c r="U1133" s="44">
        <v>43110</v>
      </c>
      <c r="V1133" s="45">
        <v>6624677</v>
      </c>
      <c r="W1133" s="46" t="s">
        <v>10547</v>
      </c>
      <c r="X1133" s="47" t="s">
        <v>10548</v>
      </c>
      <c r="Y1133" s="47">
        <v>69166</v>
      </c>
      <c r="Z1133" s="47" t="s">
        <v>10549</v>
      </c>
      <c r="AA1133" s="47" t="s">
        <v>10550</v>
      </c>
      <c r="AB1133" s="47">
        <v>51703008</v>
      </c>
      <c r="AC1133" s="47"/>
      <c r="AD1133" s="47" t="s">
        <v>46</v>
      </c>
      <c r="AE1133" s="46" t="s">
        <v>10551</v>
      </c>
      <c r="AF1133" s="46" t="s">
        <v>10552</v>
      </c>
      <c r="AG1133" s="48"/>
      <c r="AH1133" s="48">
        <v>43539</v>
      </c>
      <c r="AI1133" s="49"/>
      <c r="AJ1133" s="50">
        <v>43539</v>
      </c>
      <c r="AK1133" s="50" t="s">
        <v>10118</v>
      </c>
      <c r="AL1133" s="51">
        <v>43535</v>
      </c>
    </row>
    <row r="1134" spans="1:38" x14ac:dyDescent="0.15">
      <c r="A1134" s="35">
        <v>51609641</v>
      </c>
      <c r="B1134" s="40" t="s">
        <v>10553</v>
      </c>
      <c r="C1134" s="40" t="s">
        <v>10554</v>
      </c>
      <c r="D1134" s="35" t="s">
        <v>10555</v>
      </c>
      <c r="E1134" s="35" t="s">
        <v>10556</v>
      </c>
      <c r="F1134" s="35"/>
      <c r="G1134" s="35">
        <v>51577893</v>
      </c>
      <c r="H1134" s="41" t="s">
        <v>546</v>
      </c>
      <c r="I1134" s="41">
        <v>51564379</v>
      </c>
      <c r="J1134" s="41" t="s">
        <v>492</v>
      </c>
      <c r="K1134" s="35" t="s">
        <v>58</v>
      </c>
      <c r="L1134" s="42" t="s">
        <v>59</v>
      </c>
      <c r="M1134" s="42" t="s">
        <v>38</v>
      </c>
      <c r="N1134" s="35" t="s">
        <v>6053</v>
      </c>
      <c r="O1134" s="41" t="s">
        <v>344</v>
      </c>
      <c r="P1134" s="35" t="s">
        <v>62</v>
      </c>
      <c r="Q1134" s="41" t="s">
        <v>63</v>
      </c>
      <c r="R1134" s="41"/>
      <c r="S1134" s="43">
        <v>42489</v>
      </c>
      <c r="T1134" s="43">
        <v>42655</v>
      </c>
      <c r="U1134" s="44">
        <v>42676</v>
      </c>
      <c r="V1134" s="45">
        <v>6624262</v>
      </c>
      <c r="W1134" s="46" t="s">
        <v>10557</v>
      </c>
      <c r="X1134" s="47" t="s">
        <v>10558</v>
      </c>
      <c r="Y1134" s="47">
        <v>12099</v>
      </c>
      <c r="Z1134" s="47" t="s">
        <v>10559</v>
      </c>
      <c r="AA1134" s="47" t="s">
        <v>10560</v>
      </c>
      <c r="AB1134" s="47">
        <v>51609641</v>
      </c>
      <c r="AC1134" s="47"/>
      <c r="AD1134" s="47" t="s">
        <v>46</v>
      </c>
      <c r="AE1134" s="46" t="s">
        <v>10561</v>
      </c>
      <c r="AF1134" s="46" t="s">
        <v>10562</v>
      </c>
      <c r="AG1134" s="48"/>
      <c r="AH1134" s="48">
        <v>43545</v>
      </c>
      <c r="AI1134" s="49"/>
      <c r="AJ1134" s="50">
        <v>43546</v>
      </c>
      <c r="AK1134" s="50" t="s">
        <v>10118</v>
      </c>
      <c r="AL1134" s="51">
        <v>43542</v>
      </c>
    </row>
    <row r="1135" spans="1:38" x14ac:dyDescent="0.15">
      <c r="A1135" s="35">
        <v>51597675</v>
      </c>
      <c r="B1135" s="40" t="s">
        <v>10563</v>
      </c>
      <c r="C1135" s="40" t="s">
        <v>10564</v>
      </c>
      <c r="D1135" s="35" t="s">
        <v>4472</v>
      </c>
      <c r="E1135" s="35" t="s">
        <v>239</v>
      </c>
      <c r="F1135" s="35"/>
      <c r="G1135" s="35">
        <v>51710500</v>
      </c>
      <c r="H1135" s="41" t="s">
        <v>111</v>
      </c>
      <c r="I1135" s="41">
        <v>51744004</v>
      </c>
      <c r="J1135" s="41" t="s">
        <v>34</v>
      </c>
      <c r="K1135" s="35" t="s">
        <v>58</v>
      </c>
      <c r="L1135" s="42" t="s">
        <v>5610</v>
      </c>
      <c r="M1135" s="42" t="s">
        <v>38</v>
      </c>
      <c r="N1135" s="35" t="s">
        <v>151</v>
      </c>
      <c r="O1135" s="41" t="s">
        <v>1090</v>
      </c>
      <c r="P1135" s="35" t="s">
        <v>62</v>
      </c>
      <c r="Q1135" s="41" t="s">
        <v>285</v>
      </c>
      <c r="R1135" s="41"/>
      <c r="S1135" s="43">
        <v>42429</v>
      </c>
      <c r="T1135" s="43"/>
      <c r="U1135" s="44"/>
      <c r="V1135" s="45"/>
      <c r="W1135" s="46"/>
      <c r="X1135" s="47"/>
      <c r="Y1135" s="47"/>
      <c r="Z1135" s="47"/>
      <c r="AA1135" s="47"/>
      <c r="AB1135" s="47"/>
      <c r="AC1135" s="47"/>
      <c r="AD1135" s="47"/>
      <c r="AE1135" s="46"/>
      <c r="AF1135" s="46"/>
      <c r="AG1135" s="48"/>
      <c r="AH1135" s="48">
        <v>43545</v>
      </c>
      <c r="AI1135" s="49"/>
      <c r="AJ1135" s="50">
        <v>43546</v>
      </c>
      <c r="AK1135" s="50" t="s">
        <v>10118</v>
      </c>
      <c r="AL1135" s="51">
        <v>43542</v>
      </c>
    </row>
    <row r="1136" spans="1:38" x14ac:dyDescent="0.15">
      <c r="A1136" s="8">
        <v>51597679</v>
      </c>
      <c r="B1136" s="29" t="s">
        <v>10565</v>
      </c>
      <c r="C1136" s="29" t="s">
        <v>10566</v>
      </c>
      <c r="D1136" s="8" t="s">
        <v>7750</v>
      </c>
      <c r="E1136" s="8" t="s">
        <v>10567</v>
      </c>
      <c r="F1136" s="8"/>
      <c r="G1136" s="8">
        <v>51710500</v>
      </c>
      <c r="H1136" s="9" t="s">
        <v>111</v>
      </c>
      <c r="I1136" s="9">
        <v>51744004</v>
      </c>
      <c r="J1136" s="9" t="s">
        <v>34</v>
      </c>
      <c r="K1136" s="8" t="s">
        <v>58</v>
      </c>
      <c r="L1136" s="7" t="s">
        <v>5610</v>
      </c>
      <c r="M1136" s="7" t="s">
        <v>38</v>
      </c>
      <c r="N1136" s="8" t="s">
        <v>151</v>
      </c>
      <c r="O1136" s="9" t="s">
        <v>1090</v>
      </c>
      <c r="P1136" s="35" t="s">
        <v>62</v>
      </c>
      <c r="Q1136" s="9" t="s">
        <v>285</v>
      </c>
      <c r="R1136" s="9"/>
      <c r="S1136" s="10">
        <v>42429</v>
      </c>
      <c r="T1136" s="43"/>
      <c r="U1136" s="12"/>
      <c r="V1136" s="30"/>
      <c r="W1136" s="20"/>
      <c r="X1136" s="16"/>
      <c r="Y1136" s="47"/>
      <c r="Z1136" s="47"/>
      <c r="AA1136" s="47"/>
      <c r="AB1136" s="47"/>
      <c r="AC1136" s="47"/>
      <c r="AD1136" s="47"/>
      <c r="AE1136" s="20"/>
      <c r="AF1136" s="20"/>
      <c r="AG1136" s="31"/>
      <c r="AH1136" s="31">
        <v>43545</v>
      </c>
      <c r="AI1136" s="32"/>
      <c r="AJ1136" s="50">
        <v>43546</v>
      </c>
      <c r="AK1136" s="50" t="s">
        <v>10118</v>
      </c>
      <c r="AL1136" s="51">
        <v>43542</v>
      </c>
    </row>
    <row r="1137" spans="1:38" x14ac:dyDescent="0.15">
      <c r="A1137" s="35">
        <v>51788818</v>
      </c>
      <c r="B1137" s="40" t="s">
        <v>10568</v>
      </c>
      <c r="C1137" s="40" t="s">
        <v>10569</v>
      </c>
      <c r="D1137" s="35" t="s">
        <v>10570</v>
      </c>
      <c r="E1137" s="35" t="s">
        <v>10571</v>
      </c>
      <c r="F1137" s="35"/>
      <c r="G1137" s="35">
        <v>51710500</v>
      </c>
      <c r="H1137" s="41" t="s">
        <v>111</v>
      </c>
      <c r="I1137" s="41">
        <v>51744004</v>
      </c>
      <c r="J1137" s="41" t="s">
        <v>34</v>
      </c>
      <c r="K1137" s="35" t="s">
        <v>58</v>
      </c>
      <c r="L1137" s="42" t="s">
        <v>5610</v>
      </c>
      <c r="M1137" s="42" t="s">
        <v>38</v>
      </c>
      <c r="N1137" s="35" t="s">
        <v>496</v>
      </c>
      <c r="O1137" s="41" t="s">
        <v>10572</v>
      </c>
      <c r="P1137" s="35" t="s">
        <v>62</v>
      </c>
      <c r="Q1137" s="41" t="s">
        <v>63</v>
      </c>
      <c r="R1137" s="41"/>
      <c r="S1137" s="43">
        <v>43515</v>
      </c>
      <c r="T1137" s="43"/>
      <c r="U1137" s="44"/>
      <c r="V1137" s="45"/>
      <c r="W1137" s="46" t="s">
        <v>10573</v>
      </c>
      <c r="X1137" s="47" t="s">
        <v>10574</v>
      </c>
      <c r="Y1137" s="47"/>
      <c r="Z1137" s="47" t="s">
        <v>579</v>
      </c>
      <c r="AA1137" s="47"/>
      <c r="AB1137" s="47">
        <v>16048</v>
      </c>
      <c r="AC1137" s="47"/>
      <c r="AD1137" s="47" t="s">
        <v>46</v>
      </c>
      <c r="AE1137" s="46"/>
      <c r="AF1137" s="46" t="s">
        <v>10575</v>
      </c>
      <c r="AG1137" s="48"/>
      <c r="AH1137" s="48">
        <v>43550</v>
      </c>
      <c r="AI1137" s="49"/>
      <c r="AJ1137" s="50">
        <v>43551</v>
      </c>
      <c r="AK1137" s="50" t="s">
        <v>10118</v>
      </c>
      <c r="AL1137" s="51">
        <v>43549</v>
      </c>
    </row>
    <row r="1138" spans="1:38" x14ac:dyDescent="0.15">
      <c r="A1138" s="35">
        <v>51600377</v>
      </c>
      <c r="B1138" s="40" t="s">
        <v>10576</v>
      </c>
      <c r="C1138" s="40" t="s">
        <v>10577</v>
      </c>
      <c r="D1138" s="35" t="s">
        <v>10578</v>
      </c>
      <c r="E1138" s="35" t="s">
        <v>10579</v>
      </c>
      <c r="F1138" s="35"/>
      <c r="G1138" s="35">
        <v>51557313</v>
      </c>
      <c r="H1138" s="41" t="s">
        <v>5859</v>
      </c>
      <c r="I1138" s="41">
        <v>51564380</v>
      </c>
      <c r="J1138" s="41" t="s">
        <v>2673</v>
      </c>
      <c r="K1138" s="35" t="s">
        <v>58</v>
      </c>
      <c r="L1138" s="42" t="s">
        <v>59</v>
      </c>
      <c r="M1138" s="42" t="s">
        <v>38</v>
      </c>
      <c r="N1138" s="35" t="s">
        <v>5162</v>
      </c>
      <c r="O1138" s="41" t="s">
        <v>295</v>
      </c>
      <c r="P1138" s="35" t="s">
        <v>62</v>
      </c>
      <c r="Q1138" s="41" t="s">
        <v>63</v>
      </c>
      <c r="R1138" s="41"/>
      <c r="S1138" s="43">
        <v>42446</v>
      </c>
      <c r="T1138" s="43">
        <v>43059</v>
      </c>
      <c r="U1138" s="44">
        <v>43080</v>
      </c>
      <c r="V1138" s="45">
        <v>6624186</v>
      </c>
      <c r="W1138" s="46" t="s">
        <v>10580</v>
      </c>
      <c r="X1138" s="47" t="s">
        <v>10581</v>
      </c>
      <c r="Y1138" s="47">
        <v>69264</v>
      </c>
      <c r="Z1138" s="47" t="s">
        <v>10582</v>
      </c>
      <c r="AA1138" s="47" t="s">
        <v>10583</v>
      </c>
      <c r="AB1138" s="47">
        <v>51600377</v>
      </c>
      <c r="AC1138" s="47" t="s">
        <v>10584</v>
      </c>
      <c r="AD1138" s="47" t="s">
        <v>46</v>
      </c>
      <c r="AE1138" s="46" t="s">
        <v>10585</v>
      </c>
      <c r="AF1138" s="46" t="s">
        <v>10586</v>
      </c>
      <c r="AG1138" s="48"/>
      <c r="AH1138" s="48">
        <v>43551</v>
      </c>
      <c r="AI1138" s="49" t="s">
        <v>6039</v>
      </c>
      <c r="AJ1138" s="50">
        <v>43552</v>
      </c>
      <c r="AK1138" s="50" t="s">
        <v>10118</v>
      </c>
      <c r="AL1138" s="51">
        <v>43549</v>
      </c>
    </row>
    <row r="1139" spans="1:38" x14ac:dyDescent="0.15">
      <c r="A1139" s="35">
        <v>51701926</v>
      </c>
      <c r="B1139" s="40" t="s">
        <v>10587</v>
      </c>
      <c r="C1139" s="40" t="s">
        <v>10588</v>
      </c>
      <c r="D1139" s="35" t="s">
        <v>1900</v>
      </c>
      <c r="E1139" s="35" t="s">
        <v>10589</v>
      </c>
      <c r="F1139" s="35" t="s">
        <v>5580</v>
      </c>
      <c r="G1139" s="35">
        <v>51559927</v>
      </c>
      <c r="H1139" s="41" t="s">
        <v>409</v>
      </c>
      <c r="I1139" s="41">
        <v>51564380</v>
      </c>
      <c r="J1139" s="41" t="s">
        <v>2673</v>
      </c>
      <c r="K1139" s="35" t="s">
        <v>58</v>
      </c>
      <c r="L1139" s="42" t="s">
        <v>59</v>
      </c>
      <c r="M1139" s="42" t="s">
        <v>38</v>
      </c>
      <c r="N1139" s="35" t="s">
        <v>1334</v>
      </c>
      <c r="O1139" s="41" t="s">
        <v>163</v>
      </c>
      <c r="P1139" s="35" t="s">
        <v>62</v>
      </c>
      <c r="Q1139" s="41" t="s">
        <v>63</v>
      </c>
      <c r="R1139" s="41"/>
      <c r="S1139" s="43">
        <v>42992</v>
      </c>
      <c r="T1139" s="43">
        <v>43031</v>
      </c>
      <c r="U1139" s="44">
        <v>43045</v>
      </c>
      <c r="V1139" s="45">
        <v>6624663</v>
      </c>
      <c r="W1139" s="46" t="s">
        <v>10590</v>
      </c>
      <c r="X1139" s="47" t="s">
        <v>10591</v>
      </c>
      <c r="Y1139" s="47">
        <v>69034</v>
      </c>
      <c r="Z1139" s="47" t="s">
        <v>10592</v>
      </c>
      <c r="AA1139" s="47" t="s">
        <v>10593</v>
      </c>
      <c r="AB1139" s="47">
        <v>51701926</v>
      </c>
      <c r="AC1139" s="47"/>
      <c r="AD1139" s="47" t="s">
        <v>46</v>
      </c>
      <c r="AE1139" s="46" t="s">
        <v>10594</v>
      </c>
      <c r="AF1139" s="46" t="s">
        <v>10595</v>
      </c>
      <c r="AG1139" s="48"/>
      <c r="AH1139" s="48">
        <v>43551</v>
      </c>
      <c r="AI1139" s="49"/>
      <c r="AJ1139" s="50">
        <v>43552</v>
      </c>
      <c r="AK1139" s="50" t="s">
        <v>10118</v>
      </c>
      <c r="AL1139" s="51">
        <v>43549</v>
      </c>
    </row>
    <row r="1140" spans="1:38" x14ac:dyDescent="0.15">
      <c r="A1140" s="35">
        <v>51743040</v>
      </c>
      <c r="B1140" s="40" t="s">
        <v>10596</v>
      </c>
      <c r="C1140" s="40" t="s">
        <v>10597</v>
      </c>
      <c r="D1140" s="35" t="s">
        <v>3293</v>
      </c>
      <c r="E1140" s="35" t="s">
        <v>10598</v>
      </c>
      <c r="F1140" s="35"/>
      <c r="G1140" s="35">
        <v>51588225</v>
      </c>
      <c r="H1140" s="41" t="s">
        <v>212</v>
      </c>
      <c r="I1140" s="41">
        <v>51712958</v>
      </c>
      <c r="J1140" s="41" t="s">
        <v>7039</v>
      </c>
      <c r="K1140" s="35" t="s">
        <v>58</v>
      </c>
      <c r="L1140" s="42" t="s">
        <v>59</v>
      </c>
      <c r="M1140" s="42" t="s">
        <v>38</v>
      </c>
      <c r="N1140" s="35" t="s">
        <v>162</v>
      </c>
      <c r="O1140" s="41" t="s">
        <v>1197</v>
      </c>
      <c r="P1140" s="35" t="s">
        <v>72</v>
      </c>
      <c r="Q1140" s="41" t="s">
        <v>63</v>
      </c>
      <c r="R1140" s="41"/>
      <c r="S1140" s="43">
        <v>43297</v>
      </c>
      <c r="T1140" s="43">
        <v>43381</v>
      </c>
      <c r="U1140" s="44">
        <v>43395</v>
      </c>
      <c r="V1140" s="45">
        <v>6634773</v>
      </c>
      <c r="W1140" s="46" t="s">
        <v>10599</v>
      </c>
      <c r="X1140" s="47" t="s">
        <v>10600</v>
      </c>
      <c r="Y1140" s="47">
        <v>48539</v>
      </c>
      <c r="Z1140" s="47" t="s">
        <v>10601</v>
      </c>
      <c r="AA1140" s="47" t="s">
        <v>10602</v>
      </c>
      <c r="AB1140" s="47">
        <v>15304</v>
      </c>
      <c r="AC1140" s="47"/>
      <c r="AD1140" s="47" t="s">
        <v>4226</v>
      </c>
      <c r="AE1140" s="46" t="s">
        <v>10603</v>
      </c>
      <c r="AF1140" s="46" t="s">
        <v>10604</v>
      </c>
      <c r="AG1140" s="48"/>
      <c r="AH1140" s="48">
        <v>43551</v>
      </c>
      <c r="AI1140" s="49"/>
      <c r="AJ1140" s="50">
        <v>43552</v>
      </c>
      <c r="AK1140" s="50" t="s">
        <v>10118</v>
      </c>
      <c r="AL1140" s="51">
        <v>43549</v>
      </c>
    </row>
    <row r="1141" spans="1:38" x14ac:dyDescent="0.15">
      <c r="A1141" s="35">
        <v>51774471</v>
      </c>
      <c r="B1141" s="40" t="s">
        <v>10605</v>
      </c>
      <c r="C1141" s="40" t="s">
        <v>10606</v>
      </c>
      <c r="D1141" s="35" t="s">
        <v>695</v>
      </c>
      <c r="E1141" s="35" t="s">
        <v>10607</v>
      </c>
      <c r="F1141" s="35"/>
      <c r="G1141" s="35">
        <v>51710500</v>
      </c>
      <c r="H1141" s="41" t="s">
        <v>111</v>
      </c>
      <c r="I1141" s="41">
        <v>51744004</v>
      </c>
      <c r="J1141" s="41" t="s">
        <v>34</v>
      </c>
      <c r="K1141" s="35" t="s">
        <v>58</v>
      </c>
      <c r="L1141" s="42" t="s">
        <v>5610</v>
      </c>
      <c r="M1141" s="42" t="s">
        <v>38</v>
      </c>
      <c r="N1141" s="35" t="s">
        <v>496</v>
      </c>
      <c r="O1141" s="41" t="s">
        <v>9608</v>
      </c>
      <c r="P1141" s="35" t="s">
        <v>62</v>
      </c>
      <c r="Q1141" s="41" t="s">
        <v>63</v>
      </c>
      <c r="R1141" s="41"/>
      <c r="S1141" s="43">
        <v>43444</v>
      </c>
      <c r="T1141" s="43"/>
      <c r="U1141" s="44"/>
      <c r="V1141" s="45"/>
      <c r="W1141" s="46" t="s">
        <v>10608</v>
      </c>
      <c r="X1141" s="47" t="s">
        <v>10609</v>
      </c>
      <c r="Y1141" s="47">
        <v>69019</v>
      </c>
      <c r="Z1141" s="47" t="s">
        <v>10610</v>
      </c>
      <c r="AA1141" s="47" t="s">
        <v>10611</v>
      </c>
      <c r="AB1141" s="47"/>
      <c r="AC1141" s="47"/>
      <c r="AD1141" s="47" t="s">
        <v>46</v>
      </c>
      <c r="AE1141" s="46"/>
      <c r="AF1141" s="46" t="s">
        <v>10612</v>
      </c>
      <c r="AG1141" s="48"/>
      <c r="AH1141" s="48">
        <v>43553</v>
      </c>
      <c r="AI1141" s="49"/>
      <c r="AJ1141" s="50">
        <v>43553</v>
      </c>
      <c r="AK1141" s="50" t="s">
        <v>10118</v>
      </c>
      <c r="AL1141" s="51">
        <v>43549</v>
      </c>
    </row>
    <row r="1142" spans="1:38" x14ac:dyDescent="0.15">
      <c r="A1142" s="35">
        <v>51788757</v>
      </c>
      <c r="B1142" s="40" t="s">
        <v>10613</v>
      </c>
      <c r="C1142" s="40" t="s">
        <v>10614</v>
      </c>
      <c r="D1142" s="35" t="s">
        <v>10615</v>
      </c>
      <c r="E1142" s="35" t="s">
        <v>10616</v>
      </c>
      <c r="F1142" s="35"/>
      <c r="G1142" s="35">
        <v>51710500</v>
      </c>
      <c r="H1142" s="41" t="s">
        <v>111</v>
      </c>
      <c r="I1142" s="41">
        <v>51744004</v>
      </c>
      <c r="J1142" s="41" t="s">
        <v>34</v>
      </c>
      <c r="K1142" s="35" t="s">
        <v>58</v>
      </c>
      <c r="L1142" s="42" t="s">
        <v>5610</v>
      </c>
      <c r="M1142" s="42" t="s">
        <v>38</v>
      </c>
      <c r="N1142" s="35" t="s">
        <v>496</v>
      </c>
      <c r="O1142" s="41" t="s">
        <v>10572</v>
      </c>
      <c r="P1142" s="35" t="s">
        <v>62</v>
      </c>
      <c r="Q1142" s="41" t="s">
        <v>63</v>
      </c>
      <c r="R1142" s="41"/>
      <c r="S1142" s="43">
        <v>43515</v>
      </c>
      <c r="T1142" s="43"/>
      <c r="U1142" s="44"/>
      <c r="V1142" s="45"/>
      <c r="W1142" s="46" t="s">
        <v>10617</v>
      </c>
      <c r="X1142" s="47" t="s">
        <v>10618</v>
      </c>
      <c r="Y1142" s="47">
        <v>69130</v>
      </c>
      <c r="Z1142" s="47" t="s">
        <v>579</v>
      </c>
      <c r="AA1142" s="47"/>
      <c r="AB1142" s="47">
        <v>16046</v>
      </c>
      <c r="AC1142" s="47"/>
      <c r="AD1142" s="47" t="s">
        <v>46</v>
      </c>
      <c r="AE1142" s="46"/>
      <c r="AF1142" s="46" t="s">
        <v>10619</v>
      </c>
      <c r="AG1142" s="48"/>
      <c r="AH1142" s="48">
        <v>43554</v>
      </c>
      <c r="AI1142" s="49"/>
      <c r="AJ1142" s="50">
        <v>43555</v>
      </c>
      <c r="AK1142" s="50" t="s">
        <v>10118</v>
      </c>
      <c r="AL1142" s="51">
        <v>43549</v>
      </c>
    </row>
    <row r="1143" spans="1:38" x14ac:dyDescent="0.15">
      <c r="A1143" s="35">
        <v>51702910</v>
      </c>
      <c r="B1143" s="40" t="s">
        <v>6604</v>
      </c>
      <c r="C1143" s="40" t="s">
        <v>10620</v>
      </c>
      <c r="D1143" s="35" t="s">
        <v>10621</v>
      </c>
      <c r="E1143" s="35" t="s">
        <v>10622</v>
      </c>
      <c r="F1143" s="35"/>
      <c r="G1143" s="35">
        <v>51564380</v>
      </c>
      <c r="H1143" s="41" t="s">
        <v>2673</v>
      </c>
      <c r="I1143" s="41">
        <v>51742440</v>
      </c>
      <c r="J1143" s="41" t="s">
        <v>8286</v>
      </c>
      <c r="K1143" s="35" t="s">
        <v>70</v>
      </c>
      <c r="L1143" s="42" t="s">
        <v>37</v>
      </c>
      <c r="M1143" s="42" t="s">
        <v>38</v>
      </c>
      <c r="N1143" s="35" t="s">
        <v>413</v>
      </c>
      <c r="O1143" s="41" t="s">
        <v>163</v>
      </c>
      <c r="P1143" s="35" t="s">
        <v>62</v>
      </c>
      <c r="Q1143" s="41" t="s">
        <v>73</v>
      </c>
      <c r="R1143" s="41"/>
      <c r="S1143" s="43">
        <v>42998</v>
      </c>
      <c r="T1143" s="43">
        <v>43031</v>
      </c>
      <c r="U1143" s="44">
        <v>43045</v>
      </c>
      <c r="V1143" s="45">
        <v>6624668</v>
      </c>
      <c r="W1143" s="46" t="s">
        <v>10623</v>
      </c>
      <c r="X1143" s="47" t="s">
        <v>10624</v>
      </c>
      <c r="Y1143" s="47">
        <v>69041</v>
      </c>
      <c r="Z1143" s="47" t="s">
        <v>10625</v>
      </c>
      <c r="AA1143" s="47" t="s">
        <v>10626</v>
      </c>
      <c r="AB1143" s="47">
        <v>51702910</v>
      </c>
      <c r="AC1143" s="47"/>
      <c r="AD1143" s="47" t="s">
        <v>46</v>
      </c>
      <c r="AE1143" s="46" t="s">
        <v>10627</v>
      </c>
      <c r="AF1143" s="46" t="s">
        <v>10628</v>
      </c>
      <c r="AG1143" s="48"/>
      <c r="AH1143" s="48">
        <v>43553</v>
      </c>
      <c r="AI1143" s="49"/>
      <c r="AJ1143" s="50">
        <v>43553</v>
      </c>
      <c r="AK1143" s="50" t="s">
        <v>10118</v>
      </c>
      <c r="AL1143" s="51">
        <v>43549</v>
      </c>
    </row>
    <row r="1144" spans="1:38" x14ac:dyDescent="0.15">
      <c r="A1144" s="35">
        <v>51741892</v>
      </c>
      <c r="B1144" s="40" t="s">
        <v>10629</v>
      </c>
      <c r="C1144" s="40" t="s">
        <v>10630</v>
      </c>
      <c r="D1144" s="35" t="s">
        <v>10631</v>
      </c>
      <c r="E1144" s="35" t="s">
        <v>10632</v>
      </c>
      <c r="F1144" s="35"/>
      <c r="G1144" s="35">
        <v>51710500</v>
      </c>
      <c r="H1144" s="41" t="s">
        <v>111</v>
      </c>
      <c r="I1144" s="41">
        <v>51744004</v>
      </c>
      <c r="J1144" s="41" t="s">
        <v>34</v>
      </c>
      <c r="K1144" s="35" t="s">
        <v>58</v>
      </c>
      <c r="L1144" s="42" t="s">
        <v>5610</v>
      </c>
      <c r="M1144" s="42" t="s">
        <v>38</v>
      </c>
      <c r="N1144" s="35" t="s">
        <v>10501</v>
      </c>
      <c r="O1144" s="41" t="s">
        <v>1090</v>
      </c>
      <c r="P1144" s="35" t="s">
        <v>62</v>
      </c>
      <c r="Q1144" s="41" t="s">
        <v>63</v>
      </c>
      <c r="R1144" s="41"/>
      <c r="S1144" s="43">
        <v>43292</v>
      </c>
      <c r="T1144" s="43"/>
      <c r="U1144" s="44"/>
      <c r="V1144" s="45"/>
      <c r="W1144" s="46"/>
      <c r="X1144" s="47" t="s">
        <v>10633</v>
      </c>
      <c r="Y1144" s="47"/>
      <c r="Z1144" s="47" t="s">
        <v>579</v>
      </c>
      <c r="AA1144" s="47"/>
      <c r="AB1144" s="47">
        <v>15164</v>
      </c>
      <c r="AC1144" s="47"/>
      <c r="AD1144" s="47" t="s">
        <v>46</v>
      </c>
      <c r="AE1144" s="46"/>
      <c r="AF1144" s="46" t="s">
        <v>10634</v>
      </c>
      <c r="AG1144" s="48"/>
      <c r="AH1144" s="48">
        <v>43554</v>
      </c>
      <c r="AI1144" s="49"/>
      <c r="AJ1144" s="50">
        <v>43555</v>
      </c>
      <c r="AK1144" s="50" t="s">
        <v>10118</v>
      </c>
      <c r="AL1144" s="51">
        <v>43549</v>
      </c>
    </row>
    <row r="1145" spans="1:38" x14ac:dyDescent="0.15">
      <c r="A1145" s="35">
        <v>51731473</v>
      </c>
      <c r="B1145" s="40" t="s">
        <v>10635</v>
      </c>
      <c r="C1145" s="40" t="s">
        <v>10636</v>
      </c>
      <c r="D1145" s="35" t="s">
        <v>470</v>
      </c>
      <c r="E1145" s="35" t="s">
        <v>10637</v>
      </c>
      <c r="F1145" s="35"/>
      <c r="G1145" s="35">
        <v>51710500</v>
      </c>
      <c r="H1145" s="41" t="s">
        <v>111</v>
      </c>
      <c r="I1145" s="41">
        <v>51744004</v>
      </c>
      <c r="J1145" s="41" t="s">
        <v>34</v>
      </c>
      <c r="K1145" s="35" t="s">
        <v>58</v>
      </c>
      <c r="L1145" s="42" t="s">
        <v>5610</v>
      </c>
      <c r="M1145" s="42" t="s">
        <v>38</v>
      </c>
      <c r="N1145" s="35" t="s">
        <v>496</v>
      </c>
      <c r="O1145" s="41" t="s">
        <v>2279</v>
      </c>
      <c r="P1145" s="35" t="s">
        <v>62</v>
      </c>
      <c r="Q1145" s="41" t="s">
        <v>63</v>
      </c>
      <c r="R1145" s="41"/>
      <c r="S1145" s="43">
        <v>43227</v>
      </c>
      <c r="T1145" s="43"/>
      <c r="U1145" s="44"/>
      <c r="V1145" s="45"/>
      <c r="W1145" s="46" t="s">
        <v>10638</v>
      </c>
      <c r="X1145" s="47" t="s">
        <v>10639</v>
      </c>
      <c r="Y1145" s="47">
        <v>69069</v>
      </c>
      <c r="Z1145" s="47" t="s">
        <v>9939</v>
      </c>
      <c r="AA1145" s="47" t="s">
        <v>10640</v>
      </c>
      <c r="AB1145" s="47">
        <v>15192</v>
      </c>
      <c r="AC1145" s="47"/>
      <c r="AD1145" s="47" t="s">
        <v>46</v>
      </c>
      <c r="AE1145" s="46"/>
      <c r="AF1145" s="46" t="s">
        <v>10641</v>
      </c>
      <c r="AG1145" s="48"/>
      <c r="AH1145" s="48">
        <v>43557</v>
      </c>
      <c r="AI1145" s="49"/>
      <c r="AJ1145" s="50">
        <v>43558</v>
      </c>
      <c r="AK1145" s="50" t="s">
        <v>10642</v>
      </c>
      <c r="AL1145" s="51">
        <v>43556</v>
      </c>
    </row>
    <row r="1146" spans="1:38" x14ac:dyDescent="0.15">
      <c r="A1146" s="35">
        <v>51719213</v>
      </c>
      <c r="B1146" s="40" t="s">
        <v>10643</v>
      </c>
      <c r="C1146" s="40" t="s">
        <v>10644</v>
      </c>
      <c r="D1146" s="35" t="s">
        <v>10645</v>
      </c>
      <c r="E1146" s="35" t="s">
        <v>10646</v>
      </c>
      <c r="F1146" s="35"/>
      <c r="G1146" s="35">
        <v>51580863</v>
      </c>
      <c r="H1146" s="41" t="s">
        <v>7792</v>
      </c>
      <c r="I1146" s="41">
        <v>51747002</v>
      </c>
      <c r="J1146" s="41" t="s">
        <v>57</v>
      </c>
      <c r="K1146" s="35" t="s">
        <v>58</v>
      </c>
      <c r="L1146" s="42" t="s">
        <v>59</v>
      </c>
      <c r="M1146" s="42" t="s">
        <v>38</v>
      </c>
      <c r="N1146" s="35" t="s">
        <v>5892</v>
      </c>
      <c r="O1146" s="41" t="s">
        <v>361</v>
      </c>
      <c r="P1146" s="35" t="s">
        <v>72</v>
      </c>
      <c r="Q1146" s="41" t="s">
        <v>63</v>
      </c>
      <c r="R1146" s="41"/>
      <c r="S1146" s="43">
        <v>43131</v>
      </c>
      <c r="T1146" s="43">
        <v>43199</v>
      </c>
      <c r="U1146" s="44">
        <v>43213</v>
      </c>
      <c r="V1146" s="45">
        <v>6624820</v>
      </c>
      <c r="W1146" s="46" t="s">
        <v>10647</v>
      </c>
      <c r="X1146" s="47" t="s">
        <v>10648</v>
      </c>
      <c r="Y1146" s="47">
        <v>69312</v>
      </c>
      <c r="Z1146" s="47" t="s">
        <v>10649</v>
      </c>
      <c r="AA1146" s="47" t="s">
        <v>10650</v>
      </c>
      <c r="AB1146" s="47">
        <v>51719213</v>
      </c>
      <c r="AC1146" s="47"/>
      <c r="AD1146" s="47" t="s">
        <v>46</v>
      </c>
      <c r="AE1146" s="46" t="s">
        <v>10651</v>
      </c>
      <c r="AF1146" s="46" t="s">
        <v>10652</v>
      </c>
      <c r="AG1146" s="48"/>
      <c r="AH1146" s="48">
        <v>43557</v>
      </c>
      <c r="AI1146" s="49"/>
      <c r="AJ1146" s="50">
        <v>43558</v>
      </c>
      <c r="AK1146" s="50" t="s">
        <v>10642</v>
      </c>
      <c r="AL1146" s="51">
        <v>43556</v>
      </c>
    </row>
    <row r="1147" spans="1:38" x14ac:dyDescent="0.15">
      <c r="A1147" s="35">
        <v>51722863</v>
      </c>
      <c r="B1147" s="40" t="s">
        <v>10653</v>
      </c>
      <c r="C1147" s="40" t="s">
        <v>10654</v>
      </c>
      <c r="D1147" s="35" t="s">
        <v>10655</v>
      </c>
      <c r="E1147" s="35" t="s">
        <v>4066</v>
      </c>
      <c r="F1147" s="35"/>
      <c r="G1147" s="41">
        <v>51712958</v>
      </c>
      <c r="H1147" s="41" t="s">
        <v>7039</v>
      </c>
      <c r="I1147" s="41">
        <v>51621455</v>
      </c>
      <c r="J1147" s="41" t="s">
        <v>150</v>
      </c>
      <c r="K1147" s="35" t="s">
        <v>58</v>
      </c>
      <c r="L1147" s="42" t="s">
        <v>59</v>
      </c>
      <c r="M1147" s="42" t="s">
        <v>721</v>
      </c>
      <c r="N1147" s="35" t="s">
        <v>60</v>
      </c>
      <c r="O1147" s="41" t="s">
        <v>585</v>
      </c>
      <c r="P1147" s="35" t="s">
        <v>72</v>
      </c>
      <c r="Q1147" s="41" t="s">
        <v>63</v>
      </c>
      <c r="R1147" s="41"/>
      <c r="S1147" s="43">
        <v>43159</v>
      </c>
      <c r="T1147" s="43">
        <v>43206</v>
      </c>
      <c r="U1147" s="44">
        <v>43220</v>
      </c>
      <c r="V1147" s="45">
        <v>6624971</v>
      </c>
      <c r="W1147" s="46" t="s">
        <v>10656</v>
      </c>
      <c r="X1147" s="47" t="s">
        <v>10657</v>
      </c>
      <c r="Y1147" s="47">
        <v>69819</v>
      </c>
      <c r="Z1147" s="47" t="s">
        <v>10658</v>
      </c>
      <c r="AA1147" s="47" t="s">
        <v>10659</v>
      </c>
      <c r="AB1147" s="47">
        <v>2678</v>
      </c>
      <c r="AC1147" s="47"/>
      <c r="AD1147" s="47" t="s">
        <v>4226</v>
      </c>
      <c r="AE1147" s="46" t="s">
        <v>10660</v>
      </c>
      <c r="AF1147" s="46" t="s">
        <v>10661</v>
      </c>
      <c r="AG1147" s="48"/>
      <c r="AH1147" s="48">
        <v>43556</v>
      </c>
      <c r="AI1147" s="49"/>
      <c r="AJ1147" s="50">
        <v>43557</v>
      </c>
      <c r="AK1147" s="50" t="s">
        <v>10642</v>
      </c>
      <c r="AL1147" s="51">
        <v>43556</v>
      </c>
    </row>
    <row r="1148" spans="1:38" x14ac:dyDescent="0.15">
      <c r="A1148" s="35">
        <v>51718514</v>
      </c>
      <c r="B1148" s="40" t="s">
        <v>10662</v>
      </c>
      <c r="C1148" s="40" t="s">
        <v>10663</v>
      </c>
      <c r="D1148" s="35" t="s">
        <v>10664</v>
      </c>
      <c r="E1148" s="35" t="s">
        <v>10665</v>
      </c>
      <c r="F1148" s="35" t="s">
        <v>8844</v>
      </c>
      <c r="G1148" s="35">
        <v>51737073</v>
      </c>
      <c r="H1148" s="41" t="s">
        <v>56</v>
      </c>
      <c r="I1148" s="41">
        <v>51747002</v>
      </c>
      <c r="J1148" s="41" t="s">
        <v>57</v>
      </c>
      <c r="K1148" s="35" t="s">
        <v>58</v>
      </c>
      <c r="L1148" s="42" t="s">
        <v>59</v>
      </c>
      <c r="M1148" s="42" t="s">
        <v>38</v>
      </c>
      <c r="N1148" s="35" t="s">
        <v>5892</v>
      </c>
      <c r="O1148" s="41" t="s">
        <v>704</v>
      </c>
      <c r="P1148" s="35" t="s">
        <v>72</v>
      </c>
      <c r="Q1148" s="41" t="s">
        <v>63</v>
      </c>
      <c r="R1148" s="41"/>
      <c r="S1148" s="43">
        <v>43129</v>
      </c>
      <c r="T1148" s="43">
        <v>43164</v>
      </c>
      <c r="U1148" s="44">
        <v>43178</v>
      </c>
      <c r="V1148" s="45">
        <v>6624784</v>
      </c>
      <c r="W1148" s="46" t="s">
        <v>10666</v>
      </c>
      <c r="X1148" s="47" t="s">
        <v>10667</v>
      </c>
      <c r="Y1148" s="47">
        <v>69293</v>
      </c>
      <c r="Z1148" s="47" t="s">
        <v>10668</v>
      </c>
      <c r="AA1148" s="47" t="s">
        <v>10669</v>
      </c>
      <c r="AB1148" s="47">
        <v>51718514</v>
      </c>
      <c r="AC1148" s="47" t="s">
        <v>10670</v>
      </c>
      <c r="AD1148" s="47" t="s">
        <v>46</v>
      </c>
      <c r="AE1148" s="46" t="s">
        <v>10671</v>
      </c>
      <c r="AF1148" s="46" t="s">
        <v>10672</v>
      </c>
      <c r="AG1148" s="48"/>
      <c r="AH1148" s="48">
        <v>43557</v>
      </c>
      <c r="AI1148" s="49"/>
      <c r="AJ1148" s="50">
        <v>43558</v>
      </c>
      <c r="AK1148" s="50" t="s">
        <v>10642</v>
      </c>
      <c r="AL1148" s="51">
        <v>43556</v>
      </c>
    </row>
    <row r="1149" spans="1:38" x14ac:dyDescent="0.15">
      <c r="A1149" s="35">
        <v>51721476</v>
      </c>
      <c r="B1149" s="40" t="s">
        <v>10673</v>
      </c>
      <c r="C1149" s="40" t="s">
        <v>10674</v>
      </c>
      <c r="D1149" s="35" t="s">
        <v>10675</v>
      </c>
      <c r="E1149" s="35" t="s">
        <v>10676</v>
      </c>
      <c r="F1149" s="35"/>
      <c r="G1149" s="35">
        <v>51591940</v>
      </c>
      <c r="H1149" s="41" t="s">
        <v>171</v>
      </c>
      <c r="I1149" s="41">
        <v>51609648</v>
      </c>
      <c r="J1149" s="41" t="s">
        <v>149</v>
      </c>
      <c r="K1149" s="35" t="s">
        <v>58</v>
      </c>
      <c r="L1149" s="42" t="s">
        <v>59</v>
      </c>
      <c r="M1149" s="42" t="s">
        <v>38</v>
      </c>
      <c r="N1149" s="35" t="s">
        <v>378</v>
      </c>
      <c r="O1149" s="41" t="s">
        <v>61</v>
      </c>
      <c r="P1149" s="35" t="s">
        <v>62</v>
      </c>
      <c r="Q1149" s="41" t="s">
        <v>63</v>
      </c>
      <c r="R1149" s="41"/>
      <c r="S1149" s="43">
        <v>43150</v>
      </c>
      <c r="T1149" s="43">
        <v>43185</v>
      </c>
      <c r="U1149" s="44">
        <v>43199</v>
      </c>
      <c r="V1149" s="45">
        <v>6624868</v>
      </c>
      <c r="W1149" s="46" t="s">
        <v>10677</v>
      </c>
      <c r="X1149" s="47" t="s">
        <v>10678</v>
      </c>
      <c r="Y1149" s="47">
        <v>69468</v>
      </c>
      <c r="Z1149" s="47" t="s">
        <v>10679</v>
      </c>
      <c r="AA1149" s="47" t="s">
        <v>10680</v>
      </c>
      <c r="AB1149" s="47">
        <v>14858</v>
      </c>
      <c r="AC1149" s="47" t="s">
        <v>10681</v>
      </c>
      <c r="AD1149" s="47" t="s">
        <v>8732</v>
      </c>
      <c r="AE1149" s="46" t="s">
        <v>10682</v>
      </c>
      <c r="AF1149" s="46" t="s">
        <v>10683</v>
      </c>
      <c r="AG1149" s="48"/>
      <c r="AH1149" s="48">
        <v>43558</v>
      </c>
      <c r="AI1149" s="49"/>
      <c r="AJ1149" s="50">
        <v>43559</v>
      </c>
      <c r="AK1149" s="50" t="s">
        <v>10642</v>
      </c>
      <c r="AL1149" s="51">
        <v>43556</v>
      </c>
    </row>
    <row r="1150" spans="1:38" x14ac:dyDescent="0.15">
      <c r="A1150" s="35">
        <v>51704383</v>
      </c>
      <c r="B1150" s="40" t="s">
        <v>10684</v>
      </c>
      <c r="C1150" s="40" t="s">
        <v>10685</v>
      </c>
      <c r="D1150" s="35" t="s">
        <v>10686</v>
      </c>
      <c r="E1150" s="35" t="s">
        <v>1928</v>
      </c>
      <c r="F1150" s="35"/>
      <c r="G1150" s="35">
        <v>51712958</v>
      </c>
      <c r="H1150" s="41" t="s">
        <v>7039</v>
      </c>
      <c r="I1150" s="41">
        <v>51712958</v>
      </c>
      <c r="J1150" s="41" t="s">
        <v>7039</v>
      </c>
      <c r="K1150" s="35" t="s">
        <v>58</v>
      </c>
      <c r="L1150" s="42" t="s">
        <v>59</v>
      </c>
      <c r="M1150" s="42" t="s">
        <v>38</v>
      </c>
      <c r="N1150" s="35" t="s">
        <v>60</v>
      </c>
      <c r="O1150" s="41" t="s">
        <v>315</v>
      </c>
      <c r="P1150" s="35" t="s">
        <v>72</v>
      </c>
      <c r="Q1150" s="41" t="s">
        <v>63</v>
      </c>
      <c r="R1150" s="41"/>
      <c r="S1150" s="43">
        <v>43011</v>
      </c>
      <c r="T1150" s="43">
        <v>43045</v>
      </c>
      <c r="U1150" s="44">
        <v>43059</v>
      </c>
      <c r="V1150" s="45">
        <v>6624702</v>
      </c>
      <c r="W1150" s="46" t="s">
        <v>10687</v>
      </c>
      <c r="X1150" s="47" t="s">
        <v>10688</v>
      </c>
      <c r="Y1150" s="47">
        <v>69343</v>
      </c>
      <c r="Z1150" s="47" t="s">
        <v>10689</v>
      </c>
      <c r="AA1150" s="47" t="s">
        <v>10690</v>
      </c>
      <c r="AB1150" s="47">
        <v>206276</v>
      </c>
      <c r="AC1150" s="47"/>
      <c r="AD1150" s="47" t="s">
        <v>4226</v>
      </c>
      <c r="AE1150" s="46" t="s">
        <v>10691</v>
      </c>
      <c r="AF1150" s="46" t="s">
        <v>10692</v>
      </c>
      <c r="AG1150" s="48"/>
      <c r="AH1150" s="48">
        <v>43559</v>
      </c>
      <c r="AI1150" s="49"/>
      <c r="AJ1150" s="50">
        <v>43560</v>
      </c>
      <c r="AK1150" s="50" t="s">
        <v>10642</v>
      </c>
      <c r="AL1150" s="51">
        <v>43556</v>
      </c>
    </row>
    <row r="1151" spans="1:38" x14ac:dyDescent="0.15">
      <c r="A1151" s="35">
        <v>51771094</v>
      </c>
      <c r="B1151" s="40" t="s">
        <v>10693</v>
      </c>
      <c r="C1151" s="40" t="s">
        <v>10694</v>
      </c>
      <c r="D1151" s="35" t="s">
        <v>10695</v>
      </c>
      <c r="E1151" s="35" t="s">
        <v>10696</v>
      </c>
      <c r="F1151" s="35"/>
      <c r="G1151" s="35">
        <v>51732808</v>
      </c>
      <c r="H1151" s="41" t="s">
        <v>8410</v>
      </c>
      <c r="I1151" s="41">
        <v>51752149</v>
      </c>
      <c r="J1151" s="41" t="s">
        <v>8682</v>
      </c>
      <c r="K1151" s="35" t="s">
        <v>58</v>
      </c>
      <c r="L1151" s="42" t="s">
        <v>59</v>
      </c>
      <c r="M1151" s="42" t="s">
        <v>721</v>
      </c>
      <c r="N1151" s="35" t="s">
        <v>151</v>
      </c>
      <c r="O1151" s="41" t="s">
        <v>878</v>
      </c>
      <c r="P1151" s="35" t="s">
        <v>72</v>
      </c>
      <c r="Q1151" s="41" t="s">
        <v>63</v>
      </c>
      <c r="R1151" s="41"/>
      <c r="S1151" s="43">
        <v>43426</v>
      </c>
      <c r="T1151" s="43">
        <v>43472</v>
      </c>
      <c r="U1151" s="44">
        <v>43486</v>
      </c>
      <c r="V1151" s="45"/>
      <c r="W1151" s="46" t="s">
        <v>10697</v>
      </c>
      <c r="X1151" s="47" t="s">
        <v>10698</v>
      </c>
      <c r="Y1151" s="47">
        <v>48434</v>
      </c>
      <c r="Z1151" s="47" t="s">
        <v>10699</v>
      </c>
      <c r="AA1151" s="47" t="s">
        <v>10700</v>
      </c>
      <c r="AB1151" s="47">
        <v>16165</v>
      </c>
      <c r="AC1151" s="47"/>
      <c r="AD1151" s="47" t="s">
        <v>46</v>
      </c>
      <c r="AE1151" s="46" t="s">
        <v>10701</v>
      </c>
      <c r="AF1151" s="46" t="s">
        <v>10702</v>
      </c>
      <c r="AG1151" s="48"/>
      <c r="AH1151" s="48">
        <v>43556</v>
      </c>
      <c r="AI1151" s="49"/>
      <c r="AJ1151" s="50">
        <v>43557</v>
      </c>
      <c r="AK1151" s="50" t="s">
        <v>10642</v>
      </c>
      <c r="AL1151" s="51">
        <v>43556</v>
      </c>
    </row>
    <row r="1152" spans="1:38" x14ac:dyDescent="0.15">
      <c r="A1152" s="35">
        <v>51729968</v>
      </c>
      <c r="B1152" s="40" t="s">
        <v>10703</v>
      </c>
      <c r="C1152" s="40" t="s">
        <v>10704</v>
      </c>
      <c r="D1152" s="35" t="s">
        <v>10705</v>
      </c>
      <c r="E1152" s="35" t="s">
        <v>10706</v>
      </c>
      <c r="F1152" s="35"/>
      <c r="G1152" s="35">
        <v>51695860</v>
      </c>
      <c r="H1152" s="41" t="s">
        <v>5832</v>
      </c>
      <c r="I1152" s="41">
        <v>51772919</v>
      </c>
      <c r="J1152" s="41" t="s">
        <v>186</v>
      </c>
      <c r="K1152" s="35" t="s">
        <v>58</v>
      </c>
      <c r="L1152" s="42" t="s">
        <v>59</v>
      </c>
      <c r="M1152" s="42" t="s">
        <v>38</v>
      </c>
      <c r="N1152" s="35" t="s">
        <v>8288</v>
      </c>
      <c r="O1152" s="41" t="s">
        <v>7909</v>
      </c>
      <c r="P1152" s="35" t="s">
        <v>62</v>
      </c>
      <c r="Q1152" s="41" t="s">
        <v>63</v>
      </c>
      <c r="R1152" s="41"/>
      <c r="S1152" s="43">
        <v>43215</v>
      </c>
      <c r="T1152" s="43">
        <v>43255</v>
      </c>
      <c r="U1152" s="44">
        <v>43276</v>
      </c>
      <c r="V1152" s="45">
        <v>6634653</v>
      </c>
      <c r="W1152" s="46" t="s">
        <v>10707</v>
      </c>
      <c r="X1152" s="47" t="s">
        <v>10708</v>
      </c>
      <c r="Y1152" s="47">
        <v>12021</v>
      </c>
      <c r="Z1152" s="47" t="s">
        <v>10709</v>
      </c>
      <c r="AA1152" s="47" t="s">
        <v>10710</v>
      </c>
      <c r="AB1152" s="47">
        <v>15074</v>
      </c>
      <c r="AC1152" s="47"/>
      <c r="AD1152" s="47" t="s">
        <v>46</v>
      </c>
      <c r="AE1152" s="46" t="s">
        <v>10711</v>
      </c>
      <c r="AF1152" s="46" t="s">
        <v>10712</v>
      </c>
      <c r="AG1152" s="48"/>
      <c r="AH1152" s="48">
        <v>43554</v>
      </c>
      <c r="AI1152" s="49"/>
      <c r="AJ1152" s="50">
        <v>43555</v>
      </c>
      <c r="AK1152" s="50" t="s">
        <v>10118</v>
      </c>
      <c r="AL1152" s="51">
        <v>43549</v>
      </c>
    </row>
    <row r="1153" spans="1:38" x14ac:dyDescent="0.15">
      <c r="A1153" s="35">
        <v>51582024</v>
      </c>
      <c r="B1153" s="40" t="s">
        <v>10713</v>
      </c>
      <c r="C1153" s="40" t="s">
        <v>10714</v>
      </c>
      <c r="D1153" s="35" t="s">
        <v>2985</v>
      </c>
      <c r="E1153" s="35" t="s">
        <v>10715</v>
      </c>
      <c r="F1153" s="35"/>
      <c r="G1153" s="35">
        <v>51588223</v>
      </c>
      <c r="H1153" s="41" t="s">
        <v>145</v>
      </c>
      <c r="I1153" s="41">
        <v>51752149</v>
      </c>
      <c r="J1153" s="41" t="s">
        <v>8682</v>
      </c>
      <c r="K1153" s="35" t="s">
        <v>58</v>
      </c>
      <c r="L1153" s="42" t="s">
        <v>59</v>
      </c>
      <c r="M1153" s="42" t="s">
        <v>38</v>
      </c>
      <c r="N1153" s="35" t="s">
        <v>151</v>
      </c>
      <c r="O1153" s="41" t="s">
        <v>704</v>
      </c>
      <c r="P1153" s="35" t="s">
        <v>62</v>
      </c>
      <c r="Q1153" s="41" t="s">
        <v>63</v>
      </c>
      <c r="R1153" s="41"/>
      <c r="S1153" s="43">
        <v>42293</v>
      </c>
      <c r="T1153" s="43">
        <v>42337</v>
      </c>
      <c r="U1153" s="44">
        <v>42359</v>
      </c>
      <c r="V1153" s="45">
        <v>6624046</v>
      </c>
      <c r="W1153" s="46" t="s">
        <v>10716</v>
      </c>
      <c r="X1153" s="47" t="s">
        <v>10717</v>
      </c>
      <c r="Y1153" s="47">
        <v>69116</v>
      </c>
      <c r="Z1153" s="47" t="s">
        <v>10718</v>
      </c>
      <c r="AA1153" s="47" t="s">
        <v>10719</v>
      </c>
      <c r="AB1153" s="47">
        <v>4369</v>
      </c>
      <c r="AC1153" s="47"/>
      <c r="AD1153" s="47" t="s">
        <v>46</v>
      </c>
      <c r="AE1153" s="46" t="s">
        <v>10720</v>
      </c>
      <c r="AF1153" s="46" t="s">
        <v>10721</v>
      </c>
      <c r="AG1153" s="48"/>
      <c r="AH1153" s="48">
        <v>43557</v>
      </c>
      <c r="AI1153" s="49"/>
      <c r="AJ1153" s="50">
        <v>43558</v>
      </c>
      <c r="AK1153" s="50" t="s">
        <v>10642</v>
      </c>
      <c r="AL1153" s="51">
        <v>43556</v>
      </c>
    </row>
    <row r="1154" spans="1:38" x14ac:dyDescent="0.15">
      <c r="A1154" s="35">
        <v>51774274</v>
      </c>
      <c r="B1154" s="40" t="s">
        <v>10722</v>
      </c>
      <c r="C1154" s="40" t="s">
        <v>10723</v>
      </c>
      <c r="D1154" s="35" t="s">
        <v>639</v>
      </c>
      <c r="E1154" s="35" t="s">
        <v>10724</v>
      </c>
      <c r="F1154" s="35"/>
      <c r="G1154" s="35">
        <v>51710500</v>
      </c>
      <c r="H1154" s="41" t="s">
        <v>111</v>
      </c>
      <c r="I1154" s="41">
        <v>51744004</v>
      </c>
      <c r="J1154" s="41" t="s">
        <v>34</v>
      </c>
      <c r="K1154" s="35" t="s">
        <v>58</v>
      </c>
      <c r="L1154" s="42" t="s">
        <v>2745</v>
      </c>
      <c r="M1154" s="42" t="s">
        <v>38</v>
      </c>
      <c r="N1154" s="35" t="s">
        <v>496</v>
      </c>
      <c r="O1154" s="41" t="s">
        <v>2279</v>
      </c>
      <c r="P1154" s="35" t="s">
        <v>62</v>
      </c>
      <c r="Q1154" s="41" t="s">
        <v>63</v>
      </c>
      <c r="R1154" s="41"/>
      <c r="S1154" s="43">
        <v>43444</v>
      </c>
      <c r="T1154" s="43">
        <v>43528</v>
      </c>
      <c r="U1154" s="44"/>
      <c r="V1154" s="45"/>
      <c r="W1154" s="46" t="s">
        <v>10725</v>
      </c>
      <c r="X1154" s="47" t="s">
        <v>10726</v>
      </c>
      <c r="Y1154" s="47">
        <v>69021</v>
      </c>
      <c r="Z1154" s="47" t="s">
        <v>10727</v>
      </c>
      <c r="AA1154" s="47" t="s">
        <v>10728</v>
      </c>
      <c r="AB1154" s="47">
        <v>16184</v>
      </c>
      <c r="AC1154" s="47"/>
      <c r="AD1154" s="47" t="s">
        <v>46</v>
      </c>
      <c r="AE1154" s="46"/>
      <c r="AF1154" s="46" t="s">
        <v>10729</v>
      </c>
      <c r="AG1154" s="48"/>
      <c r="AH1154" s="48">
        <v>43559</v>
      </c>
      <c r="AI1154" s="49"/>
      <c r="AJ1154" s="50">
        <v>43560</v>
      </c>
      <c r="AK1154" s="50" t="s">
        <v>10642</v>
      </c>
      <c r="AL1154" s="51">
        <v>43556</v>
      </c>
    </row>
    <row r="1155" spans="1:38" x14ac:dyDescent="0.15">
      <c r="A1155" s="35">
        <v>51715393</v>
      </c>
      <c r="B1155" s="40" t="s">
        <v>10730</v>
      </c>
      <c r="C1155" s="40" t="s">
        <v>10731</v>
      </c>
      <c r="D1155" s="35" t="s">
        <v>10732</v>
      </c>
      <c r="E1155" s="35" t="s">
        <v>10733</v>
      </c>
      <c r="F1155" s="35" t="s">
        <v>10734</v>
      </c>
      <c r="G1155" s="41">
        <v>51712958</v>
      </c>
      <c r="H1155" s="41" t="s">
        <v>7039</v>
      </c>
      <c r="I1155" s="41">
        <v>51712958</v>
      </c>
      <c r="J1155" s="41" t="s">
        <v>7039</v>
      </c>
      <c r="K1155" s="35" t="s">
        <v>58</v>
      </c>
      <c r="L1155" s="42" t="s">
        <v>59</v>
      </c>
      <c r="M1155" s="42" t="s">
        <v>38</v>
      </c>
      <c r="N1155" s="35" t="s">
        <v>60</v>
      </c>
      <c r="O1155" s="41" t="s">
        <v>394</v>
      </c>
      <c r="P1155" s="35" t="s">
        <v>72</v>
      </c>
      <c r="Q1155" s="41" t="s">
        <v>63</v>
      </c>
      <c r="R1155" s="41"/>
      <c r="S1155" s="43">
        <v>43104</v>
      </c>
      <c r="T1155" s="43">
        <v>43143</v>
      </c>
      <c r="U1155" s="44">
        <v>43157</v>
      </c>
      <c r="V1155" s="45">
        <v>6624743</v>
      </c>
      <c r="W1155" s="46" t="s">
        <v>10735</v>
      </c>
      <c r="X1155" s="47" t="s">
        <v>10736</v>
      </c>
      <c r="Y1155" s="47">
        <v>69348</v>
      </c>
      <c r="Z1155" s="47" t="s">
        <v>10737</v>
      </c>
      <c r="AA1155" s="47" t="s">
        <v>10738</v>
      </c>
      <c r="AB1155" s="47">
        <v>4303</v>
      </c>
      <c r="AC1155" s="47"/>
      <c r="AD1155" s="47" t="s">
        <v>4226</v>
      </c>
      <c r="AE1155" s="46" t="s">
        <v>10739</v>
      </c>
      <c r="AF1155" s="46" t="s">
        <v>10740</v>
      </c>
      <c r="AG1155" s="48"/>
      <c r="AH1155" s="48">
        <v>43562</v>
      </c>
      <c r="AI1155" s="49"/>
      <c r="AJ1155" s="50">
        <v>43563</v>
      </c>
      <c r="AK1155" s="50" t="s">
        <v>10642</v>
      </c>
      <c r="AL1155" s="51">
        <v>43563</v>
      </c>
    </row>
    <row r="1156" spans="1:38" x14ac:dyDescent="0.15">
      <c r="A1156" s="35">
        <v>51695422</v>
      </c>
      <c r="B1156" s="40" t="s">
        <v>10741</v>
      </c>
      <c r="C1156" s="40" t="s">
        <v>10742</v>
      </c>
      <c r="D1156" s="35" t="s">
        <v>10743</v>
      </c>
      <c r="E1156" s="35" t="s">
        <v>10744</v>
      </c>
      <c r="F1156" s="35"/>
      <c r="G1156" s="35">
        <v>51591942</v>
      </c>
      <c r="H1156" s="41" t="s">
        <v>3612</v>
      </c>
      <c r="I1156" s="41">
        <v>51747002</v>
      </c>
      <c r="J1156" s="41" t="s">
        <v>57</v>
      </c>
      <c r="K1156" s="35" t="s">
        <v>58</v>
      </c>
      <c r="L1156" s="42" t="s">
        <v>59</v>
      </c>
      <c r="M1156" s="42" t="s">
        <v>38</v>
      </c>
      <c r="N1156" s="35" t="s">
        <v>7207</v>
      </c>
      <c r="O1156" s="41" t="s">
        <v>163</v>
      </c>
      <c r="P1156" s="35" t="s">
        <v>72</v>
      </c>
      <c r="Q1156" s="41" t="s">
        <v>63</v>
      </c>
      <c r="R1156" s="41"/>
      <c r="S1156" s="43">
        <v>42947</v>
      </c>
      <c r="T1156" s="43">
        <v>42989</v>
      </c>
      <c r="U1156" s="44">
        <v>43010</v>
      </c>
      <c r="V1156" s="45">
        <v>6624524</v>
      </c>
      <c r="W1156" s="46" t="s">
        <v>10745</v>
      </c>
      <c r="X1156" s="47" t="s">
        <v>10746</v>
      </c>
      <c r="Y1156" s="47">
        <v>69058</v>
      </c>
      <c r="Z1156" s="47" t="s">
        <v>10747</v>
      </c>
      <c r="AA1156" s="47" t="s">
        <v>10748</v>
      </c>
      <c r="AB1156" s="47">
        <v>14307</v>
      </c>
      <c r="AC1156" s="47"/>
      <c r="AD1156" s="47" t="s">
        <v>46</v>
      </c>
      <c r="AE1156" s="46" t="s">
        <v>10749</v>
      </c>
      <c r="AF1156" s="46" t="s">
        <v>10750</v>
      </c>
      <c r="AG1156" s="48"/>
      <c r="AH1156" s="48">
        <v>43556</v>
      </c>
      <c r="AI1156" s="49"/>
      <c r="AJ1156" s="50">
        <v>43557</v>
      </c>
      <c r="AK1156" s="50" t="s">
        <v>10642</v>
      </c>
      <c r="AL1156" s="51">
        <v>43556</v>
      </c>
    </row>
    <row r="1157" spans="1:38" x14ac:dyDescent="0.15">
      <c r="A1157" s="35">
        <v>51725449</v>
      </c>
      <c r="B1157" s="40" t="s">
        <v>10751</v>
      </c>
      <c r="C1157" s="40" t="s">
        <v>10752</v>
      </c>
      <c r="D1157" s="35" t="s">
        <v>10753</v>
      </c>
      <c r="E1157" s="35" t="s">
        <v>10754</v>
      </c>
      <c r="F1157" s="35"/>
      <c r="G1157" s="35">
        <v>51591942</v>
      </c>
      <c r="H1157" s="41" t="s">
        <v>3612</v>
      </c>
      <c r="I1157" s="41">
        <v>51747002</v>
      </c>
      <c r="J1157" s="41" t="s">
        <v>57</v>
      </c>
      <c r="K1157" s="35" t="s">
        <v>58</v>
      </c>
      <c r="L1157" s="42" t="s">
        <v>59</v>
      </c>
      <c r="M1157" s="42" t="s">
        <v>38</v>
      </c>
      <c r="N1157" s="35" t="s">
        <v>5667</v>
      </c>
      <c r="O1157" s="41" t="s">
        <v>704</v>
      </c>
      <c r="P1157" s="35" t="s">
        <v>72</v>
      </c>
      <c r="Q1157" s="41" t="s">
        <v>63</v>
      </c>
      <c r="R1157" s="41"/>
      <c r="S1157" s="43">
        <v>43180</v>
      </c>
      <c r="T1157" s="43">
        <v>43220</v>
      </c>
      <c r="U1157" s="44">
        <v>43234</v>
      </c>
      <c r="V1157" s="45">
        <v>6624126</v>
      </c>
      <c r="W1157" s="46" t="s">
        <v>10755</v>
      </c>
      <c r="X1157" s="47" t="s">
        <v>10756</v>
      </c>
      <c r="Y1157" s="47">
        <v>48450</v>
      </c>
      <c r="Z1157" s="47" t="s">
        <v>10757</v>
      </c>
      <c r="AA1157" s="47" t="s">
        <v>10758</v>
      </c>
      <c r="AB1157" s="47">
        <v>15422</v>
      </c>
      <c r="AC1157" s="47"/>
      <c r="AD1157" s="47" t="s">
        <v>46</v>
      </c>
      <c r="AE1157" s="46" t="s">
        <v>10759</v>
      </c>
      <c r="AF1157" s="46" t="s">
        <v>10760</v>
      </c>
      <c r="AG1157" s="48"/>
      <c r="AH1157" s="48">
        <v>43559</v>
      </c>
      <c r="AI1157" s="49"/>
      <c r="AJ1157" s="50">
        <v>43560</v>
      </c>
      <c r="AK1157" s="50" t="s">
        <v>10642</v>
      </c>
      <c r="AL1157" s="51">
        <v>43556</v>
      </c>
    </row>
    <row r="1158" spans="1:38" x14ac:dyDescent="0.15">
      <c r="A1158" s="35">
        <v>51787415</v>
      </c>
      <c r="B1158" s="40" t="s">
        <v>10761</v>
      </c>
      <c r="C1158" s="40" t="s">
        <v>10762</v>
      </c>
      <c r="D1158" s="35" t="s">
        <v>10763</v>
      </c>
      <c r="E1158" s="35" t="s">
        <v>10764</v>
      </c>
      <c r="F1158" s="35"/>
      <c r="G1158" s="35">
        <v>51710500</v>
      </c>
      <c r="H1158" s="41" t="s">
        <v>111</v>
      </c>
      <c r="I1158" s="41">
        <v>51744004</v>
      </c>
      <c r="J1158" s="41" t="s">
        <v>34</v>
      </c>
      <c r="K1158" s="35" t="s">
        <v>58</v>
      </c>
      <c r="L1158" s="42" t="s">
        <v>2745</v>
      </c>
      <c r="M1158" s="42" t="s">
        <v>38</v>
      </c>
      <c r="N1158" s="35" t="s">
        <v>7207</v>
      </c>
      <c r="O1158" s="41" t="s">
        <v>585</v>
      </c>
      <c r="P1158" s="35" t="s">
        <v>72</v>
      </c>
      <c r="Q1158" s="41" t="s">
        <v>63</v>
      </c>
      <c r="R1158" s="41"/>
      <c r="S1158" s="43">
        <v>43509</v>
      </c>
      <c r="T1158" s="43">
        <v>43544</v>
      </c>
      <c r="U1158" s="44"/>
      <c r="V1158" s="45"/>
      <c r="W1158" s="46" t="s">
        <v>10765</v>
      </c>
      <c r="X1158" s="47" t="s">
        <v>10766</v>
      </c>
      <c r="Y1158" s="47">
        <v>69099</v>
      </c>
      <c r="Z1158" s="47" t="s">
        <v>10767</v>
      </c>
      <c r="AA1158" s="47" t="s">
        <v>10768</v>
      </c>
      <c r="AB1158" s="47">
        <v>16031</v>
      </c>
      <c r="AC1158" s="47"/>
      <c r="AD1158" s="47" t="s">
        <v>46</v>
      </c>
      <c r="AE1158" s="46"/>
      <c r="AF1158" s="46" t="s">
        <v>10769</v>
      </c>
      <c r="AG1158" s="48"/>
      <c r="AH1158" s="48">
        <v>43561</v>
      </c>
      <c r="AI1158" s="49"/>
      <c r="AJ1158" s="50">
        <v>43562</v>
      </c>
      <c r="AK1158" s="50" t="s">
        <v>10642</v>
      </c>
      <c r="AL1158" s="51">
        <v>43556</v>
      </c>
    </row>
    <row r="1159" spans="1:38" x14ac:dyDescent="0.15">
      <c r="A1159" s="35">
        <v>51576663</v>
      </c>
      <c r="B1159" s="40" t="s">
        <v>10770</v>
      </c>
      <c r="C1159" s="40" t="s">
        <v>10771</v>
      </c>
      <c r="D1159" s="35" t="s">
        <v>10772</v>
      </c>
      <c r="E1159" s="35" t="s">
        <v>10773</v>
      </c>
      <c r="F1159" s="35"/>
      <c r="G1159" s="35">
        <v>51421353</v>
      </c>
      <c r="H1159" s="41" t="s">
        <v>274</v>
      </c>
      <c r="I1159" s="41">
        <v>51581034</v>
      </c>
      <c r="J1159" s="41" t="s">
        <v>30</v>
      </c>
      <c r="K1159" s="35" t="s">
        <v>275</v>
      </c>
      <c r="L1159" s="42" t="s">
        <v>37</v>
      </c>
      <c r="M1159" s="42" t="s">
        <v>38</v>
      </c>
      <c r="N1159" s="35" t="s">
        <v>413</v>
      </c>
      <c r="O1159" s="41" t="s">
        <v>131</v>
      </c>
      <c r="P1159" s="35" t="s">
        <v>62</v>
      </c>
      <c r="Q1159" s="41" t="s">
        <v>199</v>
      </c>
      <c r="R1159" s="41"/>
      <c r="S1159" s="43">
        <v>42243</v>
      </c>
      <c r="T1159" s="43">
        <v>43017</v>
      </c>
      <c r="U1159" s="44">
        <v>42317</v>
      </c>
      <c r="V1159" s="45">
        <v>6634039</v>
      </c>
      <c r="W1159" s="46" t="s">
        <v>10774</v>
      </c>
      <c r="X1159" s="47" t="s">
        <v>10775</v>
      </c>
      <c r="Y1159" s="47">
        <v>69082</v>
      </c>
      <c r="Z1159" s="47" t="s">
        <v>10776</v>
      </c>
      <c r="AA1159" s="47" t="s">
        <v>10777</v>
      </c>
      <c r="AB1159" s="47">
        <v>18</v>
      </c>
      <c r="AC1159" s="47" t="s">
        <v>10778</v>
      </c>
      <c r="AD1159" s="47" t="s">
        <v>46</v>
      </c>
      <c r="AE1159" s="46" t="s">
        <v>10779</v>
      </c>
      <c r="AF1159" s="46" t="s">
        <v>10780</v>
      </c>
      <c r="AG1159" s="48"/>
      <c r="AH1159" s="48">
        <v>43561</v>
      </c>
      <c r="AI1159" s="49" t="s">
        <v>4576</v>
      </c>
      <c r="AJ1159" s="50">
        <v>43562</v>
      </c>
      <c r="AK1159" s="50" t="s">
        <v>10642</v>
      </c>
      <c r="AL1159" s="51">
        <v>43556</v>
      </c>
    </row>
    <row r="1160" spans="1:38" x14ac:dyDescent="0.15">
      <c r="A1160" s="35">
        <v>51564376</v>
      </c>
      <c r="B1160" s="40" t="s">
        <v>2759</v>
      </c>
      <c r="C1160" s="40" t="s">
        <v>10781</v>
      </c>
      <c r="D1160" s="35" t="s">
        <v>10782</v>
      </c>
      <c r="E1160" s="35" t="s">
        <v>2022</v>
      </c>
      <c r="F1160" s="35"/>
      <c r="G1160" s="35">
        <v>51621455</v>
      </c>
      <c r="H1160" s="41" t="s">
        <v>150</v>
      </c>
      <c r="I1160" s="41">
        <v>51744004</v>
      </c>
      <c r="J1160" s="41" t="s">
        <v>34</v>
      </c>
      <c r="K1160" s="35" t="s">
        <v>313</v>
      </c>
      <c r="L1160" s="42" t="s">
        <v>37</v>
      </c>
      <c r="M1160" s="42" t="s">
        <v>38</v>
      </c>
      <c r="N1160" s="35" t="s">
        <v>378</v>
      </c>
      <c r="O1160" s="41" t="s">
        <v>163</v>
      </c>
      <c r="P1160" s="35" t="s">
        <v>62</v>
      </c>
      <c r="Q1160" s="41" t="s">
        <v>316</v>
      </c>
      <c r="R1160" s="41"/>
      <c r="S1160" s="43">
        <v>42156</v>
      </c>
      <c r="T1160" s="43"/>
      <c r="U1160" s="44">
        <v>42205</v>
      </c>
      <c r="V1160" s="45">
        <v>6634129</v>
      </c>
      <c r="W1160" s="46" t="s">
        <v>10783</v>
      </c>
      <c r="X1160" s="47" t="s">
        <v>10784</v>
      </c>
      <c r="Y1160" s="47">
        <v>69378</v>
      </c>
      <c r="Z1160" s="47" t="s">
        <v>10785</v>
      </c>
      <c r="AA1160" s="47" t="s">
        <v>10786</v>
      </c>
      <c r="AB1160" s="47">
        <v>16016</v>
      </c>
      <c r="AC1160" s="47" t="s">
        <v>10787</v>
      </c>
      <c r="AD1160" s="47" t="s">
        <v>4226</v>
      </c>
      <c r="AE1160" s="46" t="s">
        <v>10788</v>
      </c>
      <c r="AF1160" s="46" t="s">
        <v>10789</v>
      </c>
      <c r="AG1160" s="48"/>
      <c r="AH1160" s="48">
        <v>43562</v>
      </c>
      <c r="AI1160" s="49"/>
      <c r="AJ1160" s="50">
        <v>43563</v>
      </c>
      <c r="AK1160" s="50" t="s">
        <v>10642</v>
      </c>
      <c r="AL1160" s="51">
        <v>43563</v>
      </c>
    </row>
    <row r="1161" spans="1:38" x14ac:dyDescent="0.15">
      <c r="A1161" s="35">
        <v>51724279</v>
      </c>
      <c r="B1161" s="40" t="s">
        <v>10790</v>
      </c>
      <c r="C1161" s="40" t="s">
        <v>10791</v>
      </c>
      <c r="D1161" s="35" t="s">
        <v>10792</v>
      </c>
      <c r="E1161" s="35" t="s">
        <v>10793</v>
      </c>
      <c r="F1161" s="35"/>
      <c r="G1161" s="35">
        <v>51580863</v>
      </c>
      <c r="H1161" s="41" t="s">
        <v>7792</v>
      </c>
      <c r="I1161" s="41">
        <v>51747002</v>
      </c>
      <c r="J1161" s="41" t="s">
        <v>57</v>
      </c>
      <c r="K1161" s="35" t="s">
        <v>58</v>
      </c>
      <c r="L1161" s="42" t="s">
        <v>59</v>
      </c>
      <c r="M1161" s="42" t="s">
        <v>10295</v>
      </c>
      <c r="N1161" s="35" t="s">
        <v>5892</v>
      </c>
      <c r="O1161" s="41" t="s">
        <v>344</v>
      </c>
      <c r="P1161" s="35" t="s">
        <v>72</v>
      </c>
      <c r="Q1161" s="41" t="s">
        <v>63</v>
      </c>
      <c r="R1161" s="41"/>
      <c r="S1161" s="43">
        <v>43168</v>
      </c>
      <c r="T1161" s="43">
        <v>43213</v>
      </c>
      <c r="U1161" s="44">
        <v>43227</v>
      </c>
      <c r="V1161" s="45">
        <v>6624100</v>
      </c>
      <c r="W1161" s="46" t="s">
        <v>10794</v>
      </c>
      <c r="X1161" s="47" t="s">
        <v>10795</v>
      </c>
      <c r="Y1161" s="47">
        <v>48405</v>
      </c>
      <c r="Z1161" s="47" t="s">
        <v>10796</v>
      </c>
      <c r="AA1161" s="47" t="s">
        <v>10797</v>
      </c>
      <c r="AB1161" s="47">
        <v>15100</v>
      </c>
      <c r="AC1161" s="47"/>
      <c r="AD1161" s="47" t="s">
        <v>46</v>
      </c>
      <c r="AE1161" s="46" t="s">
        <v>10798</v>
      </c>
      <c r="AF1161" s="46" t="s">
        <v>10799</v>
      </c>
      <c r="AG1161" s="48"/>
      <c r="AH1161" s="48">
        <v>43560</v>
      </c>
      <c r="AI1161" s="49"/>
      <c r="AJ1161" s="50">
        <v>43560</v>
      </c>
      <c r="AK1161" s="50" t="s">
        <v>10642</v>
      </c>
      <c r="AL1161" s="51">
        <v>43556</v>
      </c>
    </row>
    <row r="1162" spans="1:38" x14ac:dyDescent="0.15">
      <c r="A1162" s="35">
        <v>51718189</v>
      </c>
      <c r="B1162" s="40" t="s">
        <v>10800</v>
      </c>
      <c r="C1162" s="40" t="s">
        <v>10801</v>
      </c>
      <c r="D1162" s="35" t="s">
        <v>2108</v>
      </c>
      <c r="E1162" s="35" t="s">
        <v>6541</v>
      </c>
      <c r="F1162" s="35" t="s">
        <v>10802</v>
      </c>
      <c r="G1162" s="35">
        <v>51580863</v>
      </c>
      <c r="H1162" s="41" t="s">
        <v>7792</v>
      </c>
      <c r="I1162" s="41">
        <v>51747002</v>
      </c>
      <c r="J1162" s="41" t="s">
        <v>57</v>
      </c>
      <c r="K1162" s="35" t="s">
        <v>58</v>
      </c>
      <c r="L1162" s="42" t="s">
        <v>59</v>
      </c>
      <c r="M1162" s="42" t="s">
        <v>10295</v>
      </c>
      <c r="N1162" s="35" t="s">
        <v>5892</v>
      </c>
      <c r="O1162" s="41" t="s">
        <v>704</v>
      </c>
      <c r="P1162" s="35" t="s">
        <v>72</v>
      </c>
      <c r="Q1162" s="41" t="s">
        <v>63</v>
      </c>
      <c r="R1162" s="41"/>
      <c r="S1162" s="43">
        <v>43125</v>
      </c>
      <c r="T1162" s="43">
        <v>43164</v>
      </c>
      <c r="U1162" s="44">
        <v>43178</v>
      </c>
      <c r="V1162" s="45">
        <v>6624766</v>
      </c>
      <c r="W1162" s="46" t="s">
        <v>10803</v>
      </c>
      <c r="X1162" s="47" t="s">
        <v>10804</v>
      </c>
      <c r="Y1162" s="47">
        <v>69276</v>
      </c>
      <c r="Z1162" s="47" t="s">
        <v>10805</v>
      </c>
      <c r="AA1162" s="47" t="s">
        <v>10806</v>
      </c>
      <c r="AB1162" s="47">
        <v>14973</v>
      </c>
      <c r="AC1162" s="47"/>
      <c r="AD1162" s="47" t="s">
        <v>46</v>
      </c>
      <c r="AE1162" s="46" t="s">
        <v>10807</v>
      </c>
      <c r="AF1162" s="46" t="s">
        <v>10808</v>
      </c>
      <c r="AG1162" s="48"/>
      <c r="AH1162" s="48">
        <v>43560</v>
      </c>
      <c r="AI1162" s="49"/>
      <c r="AJ1162" s="50">
        <v>43560</v>
      </c>
      <c r="AK1162" s="50" t="s">
        <v>10642</v>
      </c>
      <c r="AL1162" s="51">
        <v>43556</v>
      </c>
    </row>
    <row r="1163" spans="1:38" x14ac:dyDescent="0.15">
      <c r="A1163" s="35">
        <v>51615288</v>
      </c>
      <c r="B1163" s="40" t="s">
        <v>10809</v>
      </c>
      <c r="C1163" s="40" t="s">
        <v>10810</v>
      </c>
      <c r="D1163" s="35" t="s">
        <v>10811</v>
      </c>
      <c r="E1163" s="35" t="s">
        <v>10812</v>
      </c>
      <c r="F1163" s="35"/>
      <c r="G1163" s="35">
        <v>51421353</v>
      </c>
      <c r="H1163" s="41" t="s">
        <v>274</v>
      </c>
      <c r="I1163" s="41">
        <v>51581034</v>
      </c>
      <c r="J1163" s="41" t="s">
        <v>30</v>
      </c>
      <c r="K1163" s="35" t="s">
        <v>275</v>
      </c>
      <c r="L1163" s="42" t="s">
        <v>37</v>
      </c>
      <c r="M1163" s="42" t="s">
        <v>38</v>
      </c>
      <c r="N1163" s="35" t="s">
        <v>334</v>
      </c>
      <c r="O1163" s="41" t="s">
        <v>188</v>
      </c>
      <c r="P1163" s="35" t="s">
        <v>72</v>
      </c>
      <c r="Q1163" s="41" t="s">
        <v>63</v>
      </c>
      <c r="R1163" s="41"/>
      <c r="S1163" s="43">
        <v>42530</v>
      </c>
      <c r="T1163" s="43">
        <v>42576</v>
      </c>
      <c r="U1163" s="44">
        <v>42590</v>
      </c>
      <c r="V1163" s="45">
        <v>6624328</v>
      </c>
      <c r="W1163" s="46" t="s">
        <v>10813</v>
      </c>
      <c r="X1163" s="47" t="s">
        <v>10814</v>
      </c>
      <c r="Y1163" s="47">
        <v>69323</v>
      </c>
      <c r="Z1163" s="47" t="s">
        <v>10815</v>
      </c>
      <c r="AA1163" s="47" t="s">
        <v>10816</v>
      </c>
      <c r="AB1163" s="47">
        <v>619</v>
      </c>
      <c r="AC1163" s="47"/>
      <c r="AD1163" s="47" t="s">
        <v>46</v>
      </c>
      <c r="AE1163" s="46" t="s">
        <v>10817</v>
      </c>
      <c r="AF1163" s="46" t="s">
        <v>10818</v>
      </c>
      <c r="AG1163" s="48"/>
      <c r="AH1163" s="48">
        <v>43561</v>
      </c>
      <c r="AI1163" s="49"/>
      <c r="AJ1163" s="50">
        <v>43562</v>
      </c>
      <c r="AK1163" s="50" t="s">
        <v>10642</v>
      </c>
      <c r="AL1163" s="51">
        <v>43556</v>
      </c>
    </row>
    <row r="1164" spans="1:38" x14ac:dyDescent="0.15">
      <c r="A1164" s="35">
        <v>51598990</v>
      </c>
      <c r="B1164" s="40" t="s">
        <v>10819</v>
      </c>
      <c r="C1164" s="40" t="s">
        <v>10820</v>
      </c>
      <c r="D1164" s="35" t="s">
        <v>10821</v>
      </c>
      <c r="E1164" s="35" t="s">
        <v>2357</v>
      </c>
      <c r="F1164" s="35"/>
      <c r="G1164" s="35">
        <v>51421353</v>
      </c>
      <c r="H1164" s="41" t="s">
        <v>274</v>
      </c>
      <c r="I1164" s="41">
        <v>51581034</v>
      </c>
      <c r="J1164" s="41" t="s">
        <v>30</v>
      </c>
      <c r="K1164" s="35" t="s">
        <v>275</v>
      </c>
      <c r="L1164" s="42" t="s">
        <v>37</v>
      </c>
      <c r="M1164" s="42" t="s">
        <v>38</v>
      </c>
      <c r="N1164" s="35" t="s">
        <v>151</v>
      </c>
      <c r="O1164" s="41" t="s">
        <v>361</v>
      </c>
      <c r="P1164" s="35" t="s">
        <v>72</v>
      </c>
      <c r="Q1164" s="41" t="s">
        <v>199</v>
      </c>
      <c r="R1164" s="41"/>
      <c r="S1164" s="43">
        <v>42432</v>
      </c>
      <c r="T1164" s="43">
        <v>42485</v>
      </c>
      <c r="U1164" s="44">
        <v>42506</v>
      </c>
      <c r="V1164" s="45">
        <v>6624156</v>
      </c>
      <c r="W1164" s="46" t="s">
        <v>10822</v>
      </c>
      <c r="X1164" s="47" t="s">
        <v>10823</v>
      </c>
      <c r="Y1164" s="47">
        <v>69088</v>
      </c>
      <c r="Z1164" s="47" t="s">
        <v>10824</v>
      </c>
      <c r="AA1164" s="47" t="s">
        <v>10825</v>
      </c>
      <c r="AB1164" s="47">
        <v>2697</v>
      </c>
      <c r="AC1164" s="47" t="s">
        <v>10826</v>
      </c>
      <c r="AD1164" s="47" t="s">
        <v>46</v>
      </c>
      <c r="AE1164" s="46" t="s">
        <v>10827</v>
      </c>
      <c r="AF1164" s="46" t="s">
        <v>10828</v>
      </c>
      <c r="AG1164" s="48"/>
      <c r="AH1164" s="48">
        <v>43563</v>
      </c>
      <c r="AI1164" s="49"/>
      <c r="AJ1164" s="50">
        <v>43564</v>
      </c>
      <c r="AK1164" s="50" t="s">
        <v>10642</v>
      </c>
      <c r="AL1164" s="51">
        <v>43563</v>
      </c>
    </row>
    <row r="1165" spans="1:38" x14ac:dyDescent="0.15">
      <c r="A1165" s="35">
        <v>51787858</v>
      </c>
      <c r="B1165" s="40" t="s">
        <v>10829</v>
      </c>
      <c r="C1165" s="40" t="s">
        <v>10830</v>
      </c>
      <c r="D1165" s="35" t="s">
        <v>10831</v>
      </c>
      <c r="E1165" s="35" t="s">
        <v>10832</v>
      </c>
      <c r="F1165" s="35"/>
      <c r="G1165" s="35">
        <v>51710500</v>
      </c>
      <c r="H1165" s="41" t="s">
        <v>111</v>
      </c>
      <c r="I1165" s="41">
        <v>51744004</v>
      </c>
      <c r="J1165" s="41" t="s">
        <v>34</v>
      </c>
      <c r="K1165" s="35" t="s">
        <v>58</v>
      </c>
      <c r="L1165" s="42" t="s">
        <v>5610</v>
      </c>
      <c r="M1165" s="42" t="s">
        <v>38</v>
      </c>
      <c r="N1165" s="35" t="s">
        <v>162</v>
      </c>
      <c r="O1165" s="41" t="s">
        <v>878</v>
      </c>
      <c r="P1165" s="35" t="s">
        <v>72</v>
      </c>
      <c r="Q1165" s="41" t="s">
        <v>285</v>
      </c>
      <c r="R1165" s="41"/>
      <c r="S1165" s="43">
        <v>43510</v>
      </c>
      <c r="T1165" s="43"/>
      <c r="U1165" s="44"/>
      <c r="V1165" s="45"/>
      <c r="W1165" s="46" t="s">
        <v>10833</v>
      </c>
      <c r="X1165" s="47" t="s">
        <v>10834</v>
      </c>
      <c r="Y1165" s="47">
        <v>69017</v>
      </c>
      <c r="Z1165" s="47" t="s">
        <v>10835</v>
      </c>
      <c r="AA1165" s="47" t="s">
        <v>10836</v>
      </c>
      <c r="AB1165" s="47">
        <v>16045</v>
      </c>
      <c r="AC1165" s="47"/>
      <c r="AD1165" s="47" t="s">
        <v>46</v>
      </c>
      <c r="AE1165" s="46"/>
      <c r="AF1165" s="46" t="s">
        <v>10837</v>
      </c>
      <c r="AG1165" s="48"/>
      <c r="AH1165" s="48">
        <v>43565</v>
      </c>
      <c r="AI1165" s="49"/>
      <c r="AJ1165" s="50">
        <v>43566</v>
      </c>
      <c r="AK1165" s="50" t="s">
        <v>10642</v>
      </c>
      <c r="AL1165" s="51">
        <v>43563</v>
      </c>
    </row>
    <row r="1166" spans="1:38" x14ac:dyDescent="0.15">
      <c r="A1166" s="35">
        <v>51724282</v>
      </c>
      <c r="B1166" s="40" t="s">
        <v>10838</v>
      </c>
      <c r="C1166" s="40" t="s">
        <v>10839</v>
      </c>
      <c r="D1166" s="35" t="s">
        <v>10840</v>
      </c>
      <c r="E1166" s="35" t="s">
        <v>10841</v>
      </c>
      <c r="F1166" s="35" t="s">
        <v>10842</v>
      </c>
      <c r="G1166" s="35">
        <v>51568888</v>
      </c>
      <c r="H1166" s="41" t="s">
        <v>332</v>
      </c>
      <c r="I1166" s="41">
        <v>51601287</v>
      </c>
      <c r="J1166" s="41" t="s">
        <v>69</v>
      </c>
      <c r="K1166" s="35" t="s">
        <v>58</v>
      </c>
      <c r="L1166" s="42" t="s">
        <v>59</v>
      </c>
      <c r="M1166" s="42" t="s">
        <v>38</v>
      </c>
      <c r="N1166" s="35" t="s">
        <v>334</v>
      </c>
      <c r="O1166" s="41" t="s">
        <v>326</v>
      </c>
      <c r="P1166" s="35" t="s">
        <v>72</v>
      </c>
      <c r="Q1166" s="41" t="s">
        <v>63</v>
      </c>
      <c r="R1166" s="41"/>
      <c r="S1166" s="43">
        <v>43168</v>
      </c>
      <c r="T1166" s="43">
        <v>43213</v>
      </c>
      <c r="U1166" s="44">
        <v>43234</v>
      </c>
      <c r="V1166" s="45">
        <v>6624059</v>
      </c>
      <c r="W1166" s="46" t="s">
        <v>10843</v>
      </c>
      <c r="X1166" s="47" t="s">
        <v>10844</v>
      </c>
      <c r="Y1166" s="47">
        <v>69822</v>
      </c>
      <c r="Z1166" s="47" t="s">
        <v>10845</v>
      </c>
      <c r="AA1166" s="47" t="s">
        <v>10846</v>
      </c>
      <c r="AB1166" s="47">
        <v>15436</v>
      </c>
      <c r="AC1166" s="47"/>
      <c r="AD1166" s="47" t="s">
        <v>46</v>
      </c>
      <c r="AE1166" s="46" t="s">
        <v>10847</v>
      </c>
      <c r="AF1166" s="46" t="s">
        <v>10848</v>
      </c>
      <c r="AG1166" s="48"/>
      <c r="AH1166" s="48">
        <v>43565</v>
      </c>
      <c r="AI1166" s="49"/>
      <c r="AJ1166" s="50">
        <v>43566</v>
      </c>
      <c r="AK1166" s="50" t="s">
        <v>10642</v>
      </c>
      <c r="AL1166" s="51">
        <v>43563</v>
      </c>
    </row>
    <row r="1167" spans="1:38" x14ac:dyDescent="0.15">
      <c r="A1167" s="35">
        <v>51716761</v>
      </c>
      <c r="B1167" s="40" t="s">
        <v>10849</v>
      </c>
      <c r="C1167" s="40" t="s">
        <v>10850</v>
      </c>
      <c r="D1167" s="35" t="s">
        <v>10851</v>
      </c>
      <c r="E1167" s="35" t="s">
        <v>10852</v>
      </c>
      <c r="F1167" s="35"/>
      <c r="G1167" s="35">
        <v>51609647</v>
      </c>
      <c r="H1167" s="41" t="s">
        <v>161</v>
      </c>
      <c r="I1167" s="41">
        <v>51747002</v>
      </c>
      <c r="J1167" s="41" t="s">
        <v>57</v>
      </c>
      <c r="K1167" s="35" t="s">
        <v>58</v>
      </c>
      <c r="L1167" s="42" t="s">
        <v>59</v>
      </c>
      <c r="M1167" s="42" t="s">
        <v>38</v>
      </c>
      <c r="N1167" s="35" t="s">
        <v>10853</v>
      </c>
      <c r="O1167" s="41" t="s">
        <v>188</v>
      </c>
      <c r="P1167" s="35" t="s">
        <v>72</v>
      </c>
      <c r="Q1167" s="41" t="s">
        <v>63</v>
      </c>
      <c r="R1167" s="41"/>
      <c r="S1167" s="43">
        <v>43115</v>
      </c>
      <c r="T1167" s="43">
        <v>43157</v>
      </c>
      <c r="U1167" s="44">
        <v>43171</v>
      </c>
      <c r="V1167" s="45">
        <v>6624791</v>
      </c>
      <c r="W1167" s="46" t="s">
        <v>10854</v>
      </c>
      <c r="X1167" s="47" t="s">
        <v>10855</v>
      </c>
      <c r="Y1167" s="47">
        <v>69110</v>
      </c>
      <c r="Z1167" s="47" t="s">
        <v>10856</v>
      </c>
      <c r="AA1167" s="47" t="s">
        <v>10857</v>
      </c>
      <c r="AB1167" s="47">
        <v>14979</v>
      </c>
      <c r="AC1167" s="47"/>
      <c r="AD1167" s="47" t="s">
        <v>46</v>
      </c>
      <c r="AE1167" s="46" t="s">
        <v>10858</v>
      </c>
      <c r="AF1167" s="46" t="s">
        <v>10859</v>
      </c>
      <c r="AG1167" s="48"/>
      <c r="AH1167" s="48">
        <v>43567</v>
      </c>
      <c r="AI1167" s="49" t="s">
        <v>9097</v>
      </c>
      <c r="AJ1167" s="50">
        <v>43567</v>
      </c>
      <c r="AK1167" s="50" t="s">
        <v>10642</v>
      </c>
      <c r="AL1167" s="51">
        <v>43563</v>
      </c>
    </row>
    <row r="1168" spans="1:38" x14ac:dyDescent="0.15">
      <c r="A1168" s="35">
        <v>51791229</v>
      </c>
      <c r="B1168" s="40" t="s">
        <v>10860</v>
      </c>
      <c r="C1168" s="40" t="s">
        <v>10861</v>
      </c>
      <c r="D1168" s="35" t="s">
        <v>911</v>
      </c>
      <c r="E1168" s="35" t="s">
        <v>10862</v>
      </c>
      <c r="F1168" s="35"/>
      <c r="G1168" s="35">
        <v>51710500</v>
      </c>
      <c r="H1168" s="41" t="s">
        <v>111</v>
      </c>
      <c r="I1168" s="41">
        <v>51744004</v>
      </c>
      <c r="J1168" s="41" t="s">
        <v>34</v>
      </c>
      <c r="K1168" s="35" t="s">
        <v>58</v>
      </c>
      <c r="L1168" s="42" t="s">
        <v>5610</v>
      </c>
      <c r="M1168" s="42" t="s">
        <v>38</v>
      </c>
      <c r="N1168" s="35" t="s">
        <v>5892</v>
      </c>
      <c r="O1168" s="41" t="s">
        <v>585</v>
      </c>
      <c r="P1168" s="35" t="s">
        <v>72</v>
      </c>
      <c r="Q1168" s="41" t="s">
        <v>63</v>
      </c>
      <c r="R1168" s="41"/>
      <c r="S1168" s="43">
        <v>43524</v>
      </c>
      <c r="T1168" s="43"/>
      <c r="U1168" s="44"/>
      <c r="V1168" s="45"/>
      <c r="W1168" s="46"/>
      <c r="X1168" s="47" t="s">
        <v>10863</v>
      </c>
      <c r="Y1168" s="47"/>
      <c r="Z1168" s="47" t="s">
        <v>579</v>
      </c>
      <c r="AA1168" s="47"/>
      <c r="AB1168" s="47">
        <v>17091</v>
      </c>
      <c r="AC1168" s="47"/>
      <c r="AD1168" s="47" t="s">
        <v>46</v>
      </c>
      <c r="AE1168" s="46"/>
      <c r="AF1168" s="46" t="s">
        <v>10864</v>
      </c>
      <c r="AG1168" s="48"/>
      <c r="AH1168" s="48">
        <v>43566</v>
      </c>
      <c r="AI1168" s="49"/>
      <c r="AJ1168" s="50">
        <v>43567</v>
      </c>
      <c r="AK1168" s="50" t="s">
        <v>10642</v>
      </c>
      <c r="AL1168" s="51">
        <v>43563</v>
      </c>
    </row>
    <row r="1169" spans="1:38" x14ac:dyDescent="0.15">
      <c r="A1169" s="35">
        <v>51695860</v>
      </c>
      <c r="B1169" s="40" t="s">
        <v>5832</v>
      </c>
      <c r="C1169" s="40" t="s">
        <v>10865</v>
      </c>
      <c r="D1169" s="35" t="s">
        <v>3133</v>
      </c>
      <c r="E1169" s="35" t="s">
        <v>10866</v>
      </c>
      <c r="F1169" s="35"/>
      <c r="G1169" s="35">
        <v>51772919</v>
      </c>
      <c r="H1169" s="41" t="s">
        <v>186</v>
      </c>
      <c r="I1169" s="41">
        <v>51742440</v>
      </c>
      <c r="J1169" s="41" t="s">
        <v>8286</v>
      </c>
      <c r="K1169" s="35" t="s">
        <v>70</v>
      </c>
      <c r="L1169" s="42" t="s">
        <v>37</v>
      </c>
      <c r="M1169" s="42" t="s">
        <v>38</v>
      </c>
      <c r="N1169" s="35" t="s">
        <v>496</v>
      </c>
      <c r="O1169" s="41" t="s">
        <v>760</v>
      </c>
      <c r="P1169" s="35" t="s">
        <v>62</v>
      </c>
      <c r="Q1169" s="41" t="s">
        <v>73</v>
      </c>
      <c r="R1169" s="41"/>
      <c r="S1169" s="43">
        <v>42950</v>
      </c>
      <c r="T1169" s="43">
        <v>42982</v>
      </c>
      <c r="U1169" s="44">
        <v>43003</v>
      </c>
      <c r="V1169" s="45">
        <v>6624559</v>
      </c>
      <c r="W1169" s="46" t="s">
        <v>10867</v>
      </c>
      <c r="X1169" s="47" t="s">
        <v>10868</v>
      </c>
      <c r="Y1169" s="47">
        <v>12510</v>
      </c>
      <c r="Z1169" s="47" t="s">
        <v>10869</v>
      </c>
      <c r="AA1169" s="47" t="s">
        <v>10870</v>
      </c>
      <c r="AB1169" s="47">
        <v>77</v>
      </c>
      <c r="AC1169" s="47"/>
      <c r="AD1169" s="47" t="s">
        <v>46</v>
      </c>
      <c r="AE1169" s="46" t="s">
        <v>10871</v>
      </c>
      <c r="AF1169" s="46" t="s">
        <v>10872</v>
      </c>
      <c r="AG1169" s="48"/>
      <c r="AH1169" s="48">
        <v>43567</v>
      </c>
      <c r="AI1169" s="49"/>
      <c r="AJ1169" s="50">
        <v>43567</v>
      </c>
      <c r="AK1169" s="50" t="s">
        <v>10642</v>
      </c>
      <c r="AL1169" s="51">
        <v>43563</v>
      </c>
    </row>
    <row r="1170" spans="1:38" x14ac:dyDescent="0.15">
      <c r="A1170" s="35">
        <v>51665081</v>
      </c>
      <c r="B1170" s="40" t="s">
        <v>10873</v>
      </c>
      <c r="C1170" s="40" t="s">
        <v>10874</v>
      </c>
      <c r="D1170" s="35" t="s">
        <v>10875</v>
      </c>
      <c r="E1170" s="35" t="s">
        <v>1068</v>
      </c>
      <c r="F1170" s="35" t="s">
        <v>10876</v>
      </c>
      <c r="G1170" s="35">
        <v>51473239</v>
      </c>
      <c r="H1170" s="41" t="s">
        <v>2095</v>
      </c>
      <c r="I1170" s="41">
        <v>40140871</v>
      </c>
      <c r="J1170" s="41" t="s">
        <v>10877</v>
      </c>
      <c r="K1170" s="35" t="s">
        <v>305</v>
      </c>
      <c r="L1170" s="42" t="s">
        <v>37</v>
      </c>
      <c r="M1170" s="42" t="s">
        <v>38</v>
      </c>
      <c r="N1170" s="35" t="s">
        <v>39</v>
      </c>
      <c r="O1170" s="41" t="s">
        <v>640</v>
      </c>
      <c r="P1170" s="35" t="s">
        <v>62</v>
      </c>
      <c r="Q1170" s="41" t="s">
        <v>199</v>
      </c>
      <c r="R1170" s="41"/>
      <c r="S1170" s="43">
        <v>42768</v>
      </c>
      <c r="T1170" s="43">
        <v>42821</v>
      </c>
      <c r="U1170" s="44">
        <v>42835</v>
      </c>
      <c r="V1170" s="45">
        <v>6624415</v>
      </c>
      <c r="W1170" s="46" t="s">
        <v>10878</v>
      </c>
      <c r="X1170" s="47" t="s">
        <v>10879</v>
      </c>
      <c r="Y1170" s="47">
        <v>12145</v>
      </c>
      <c r="Z1170" s="47" t="s">
        <v>10880</v>
      </c>
      <c r="AA1170" s="47" t="s">
        <v>10881</v>
      </c>
      <c r="AB1170" s="47">
        <v>2870</v>
      </c>
      <c r="AC1170" s="47"/>
      <c r="AD1170" s="47" t="s">
        <v>46</v>
      </c>
      <c r="AE1170" s="46" t="s">
        <v>10882</v>
      </c>
      <c r="AF1170" s="46" t="s">
        <v>10883</v>
      </c>
      <c r="AG1170" s="48"/>
      <c r="AH1170" s="48">
        <v>43567</v>
      </c>
      <c r="AI1170" s="49"/>
      <c r="AJ1170" s="50">
        <v>43567</v>
      </c>
      <c r="AK1170" s="50" t="s">
        <v>10642</v>
      </c>
      <c r="AL1170" s="51">
        <v>43563</v>
      </c>
    </row>
    <row r="1171" spans="1:38" x14ac:dyDescent="0.15">
      <c r="A1171" s="35">
        <v>51695857</v>
      </c>
      <c r="B1171" s="40" t="s">
        <v>8972</v>
      </c>
      <c r="C1171" s="40" t="s">
        <v>10884</v>
      </c>
      <c r="D1171" s="35" t="s">
        <v>2269</v>
      </c>
      <c r="E1171" s="35" t="s">
        <v>10885</v>
      </c>
      <c r="F1171" s="35"/>
      <c r="G1171" s="35">
        <v>51576660</v>
      </c>
      <c r="H1171" s="41" t="s">
        <v>294</v>
      </c>
      <c r="I1171" s="41">
        <v>51609648</v>
      </c>
      <c r="J1171" s="41" t="s">
        <v>149</v>
      </c>
      <c r="K1171" s="35" t="s">
        <v>58</v>
      </c>
      <c r="L1171" s="42" t="s">
        <v>59</v>
      </c>
      <c r="M1171" s="42" t="s">
        <v>38</v>
      </c>
      <c r="N1171" s="35" t="s">
        <v>378</v>
      </c>
      <c r="O1171" s="41" t="s">
        <v>163</v>
      </c>
      <c r="P1171" s="35" t="s">
        <v>62</v>
      </c>
      <c r="Q1171" s="41" t="s">
        <v>63</v>
      </c>
      <c r="R1171" s="41"/>
      <c r="S1171" s="43">
        <v>42950</v>
      </c>
      <c r="T1171" s="43">
        <v>43010</v>
      </c>
      <c r="U1171" s="44">
        <v>43031</v>
      </c>
      <c r="V1171" s="45">
        <v>6624582</v>
      </c>
      <c r="W1171" s="46" t="s">
        <v>10886</v>
      </c>
      <c r="X1171" s="47" t="s">
        <v>10887</v>
      </c>
      <c r="Y1171" s="47">
        <v>69213</v>
      </c>
      <c r="Z1171" s="47" t="s">
        <v>10888</v>
      </c>
      <c r="AA1171" s="47" t="s">
        <v>10889</v>
      </c>
      <c r="AB1171" s="47">
        <v>14412</v>
      </c>
      <c r="AC1171" s="47" t="s">
        <v>10890</v>
      </c>
      <c r="AD1171" s="47" t="s">
        <v>8732</v>
      </c>
      <c r="AE1171" s="46" t="s">
        <v>10891</v>
      </c>
      <c r="AF1171" s="46" t="s">
        <v>10892</v>
      </c>
      <c r="AG1171" s="48"/>
      <c r="AH1171" s="48">
        <v>43567</v>
      </c>
      <c r="AI1171" s="49"/>
      <c r="AJ1171" s="50">
        <v>43567</v>
      </c>
      <c r="AK1171" s="50" t="s">
        <v>10642</v>
      </c>
      <c r="AL1171" s="51">
        <v>43563</v>
      </c>
    </row>
    <row r="1172" spans="1:38" x14ac:dyDescent="0.15">
      <c r="A1172" s="35">
        <v>51703923</v>
      </c>
      <c r="B1172" s="40" t="s">
        <v>6190</v>
      </c>
      <c r="C1172" s="40" t="s">
        <v>10893</v>
      </c>
      <c r="D1172" s="35" t="s">
        <v>10894</v>
      </c>
      <c r="E1172" s="35" t="s">
        <v>10895</v>
      </c>
      <c r="F1172" s="35" t="s">
        <v>702</v>
      </c>
      <c r="G1172" s="35">
        <v>51564379</v>
      </c>
      <c r="H1172" s="41" t="s">
        <v>492</v>
      </c>
      <c r="I1172" s="41">
        <v>51742440</v>
      </c>
      <c r="J1172" s="41" t="s">
        <v>8286</v>
      </c>
      <c r="K1172" s="35" t="s">
        <v>70</v>
      </c>
      <c r="L1172" s="42" t="s">
        <v>37</v>
      </c>
      <c r="M1172" s="42" t="s">
        <v>38</v>
      </c>
      <c r="N1172" s="35" t="s">
        <v>496</v>
      </c>
      <c r="O1172" s="41" t="s">
        <v>878</v>
      </c>
      <c r="P1172" s="35" t="s">
        <v>62</v>
      </c>
      <c r="Q1172" s="41" t="s">
        <v>73</v>
      </c>
      <c r="R1172" s="41"/>
      <c r="S1172" s="43">
        <v>43007</v>
      </c>
      <c r="T1172" s="43">
        <v>43038</v>
      </c>
      <c r="U1172" s="44">
        <v>43059</v>
      </c>
      <c r="V1172" s="45">
        <v>6624687</v>
      </c>
      <c r="W1172" s="46" t="s">
        <v>10896</v>
      </c>
      <c r="X1172" s="47" t="s">
        <v>10897</v>
      </c>
      <c r="Y1172" s="47">
        <v>12001</v>
      </c>
      <c r="Z1172" s="47" t="s">
        <v>10898</v>
      </c>
      <c r="AA1172" s="47" t="s">
        <v>10899</v>
      </c>
      <c r="AB1172" s="47">
        <v>14395</v>
      </c>
      <c r="AC1172" s="47"/>
      <c r="AD1172" s="47" t="s">
        <v>46</v>
      </c>
      <c r="AE1172" s="46" t="s">
        <v>10900</v>
      </c>
      <c r="AF1172" s="46" t="s">
        <v>10901</v>
      </c>
      <c r="AG1172" s="48"/>
      <c r="AH1172" s="48">
        <v>43570</v>
      </c>
      <c r="AI1172" s="49"/>
      <c r="AJ1172" s="50">
        <v>43571</v>
      </c>
      <c r="AK1172" s="50" t="s">
        <v>10642</v>
      </c>
      <c r="AL1172" s="51">
        <v>43570</v>
      </c>
    </row>
    <row r="1173" spans="1:38" x14ac:dyDescent="0.15">
      <c r="A1173" s="35">
        <v>51662318</v>
      </c>
      <c r="B1173" s="40" t="s">
        <v>10902</v>
      </c>
      <c r="C1173" s="40" t="s">
        <v>10903</v>
      </c>
      <c r="D1173" s="35" t="s">
        <v>10904</v>
      </c>
      <c r="E1173" s="35" t="s">
        <v>10905</v>
      </c>
      <c r="F1173" s="35" t="s">
        <v>10906</v>
      </c>
      <c r="G1173" s="35">
        <v>51591943</v>
      </c>
      <c r="H1173" s="41" t="s">
        <v>3509</v>
      </c>
      <c r="I1173" s="41">
        <v>51712958</v>
      </c>
      <c r="J1173" s="41" t="s">
        <v>7039</v>
      </c>
      <c r="K1173" s="35" t="s">
        <v>58</v>
      </c>
      <c r="L1173" s="42" t="s">
        <v>59</v>
      </c>
      <c r="M1173" s="42" t="s">
        <v>38</v>
      </c>
      <c r="N1173" s="35" t="s">
        <v>60</v>
      </c>
      <c r="O1173" s="41" t="s">
        <v>704</v>
      </c>
      <c r="P1173" s="35" t="s">
        <v>72</v>
      </c>
      <c r="Q1173" s="41" t="s">
        <v>63</v>
      </c>
      <c r="R1173" s="41"/>
      <c r="S1173" s="43">
        <v>42754</v>
      </c>
      <c r="T1173" s="43">
        <v>42807</v>
      </c>
      <c r="U1173" s="44"/>
      <c r="V1173" s="45">
        <v>6624407</v>
      </c>
      <c r="W1173" s="46" t="s">
        <v>10907</v>
      </c>
      <c r="X1173" s="47" t="s">
        <v>10908</v>
      </c>
      <c r="Y1173" s="47">
        <v>69373</v>
      </c>
      <c r="Z1173" s="47" t="s">
        <v>10909</v>
      </c>
      <c r="AA1173" s="47" t="s">
        <v>10910</v>
      </c>
      <c r="AB1173" s="47">
        <v>2862</v>
      </c>
      <c r="AC1173" s="47"/>
      <c r="AD1173" s="47" t="s">
        <v>4226</v>
      </c>
      <c r="AE1173" s="46" t="s">
        <v>10911</v>
      </c>
      <c r="AF1173" s="46" t="s">
        <v>10912</v>
      </c>
      <c r="AG1173" s="48"/>
      <c r="AH1173" s="48">
        <v>43569</v>
      </c>
      <c r="AI1173" s="49"/>
      <c r="AJ1173" s="50">
        <v>43570</v>
      </c>
      <c r="AK1173" s="50" t="s">
        <v>10642</v>
      </c>
      <c r="AL1173" s="51">
        <v>43570</v>
      </c>
    </row>
    <row r="1174" spans="1:38" x14ac:dyDescent="0.15">
      <c r="A1174" s="35">
        <v>51700486</v>
      </c>
      <c r="B1174" s="40" t="s">
        <v>10913</v>
      </c>
      <c r="C1174" s="40" t="s">
        <v>10914</v>
      </c>
      <c r="D1174" s="35" t="s">
        <v>10915</v>
      </c>
      <c r="E1174" s="35" t="s">
        <v>10916</v>
      </c>
      <c r="F1174" s="35" t="s">
        <v>1687</v>
      </c>
      <c r="G1174" s="35">
        <v>51698635</v>
      </c>
      <c r="H1174" s="41" t="s">
        <v>851</v>
      </c>
      <c r="I1174" s="41">
        <v>51609648</v>
      </c>
      <c r="J1174" s="41" t="s">
        <v>149</v>
      </c>
      <c r="K1174" s="35" t="s">
        <v>58</v>
      </c>
      <c r="L1174" s="42" t="s">
        <v>59</v>
      </c>
      <c r="M1174" s="42" t="s">
        <v>38</v>
      </c>
      <c r="N1174" s="35" t="s">
        <v>378</v>
      </c>
      <c r="O1174" s="41" t="s">
        <v>71</v>
      </c>
      <c r="P1174" s="35" t="s">
        <v>62</v>
      </c>
      <c r="Q1174" s="41" t="s">
        <v>63</v>
      </c>
      <c r="R1174" s="41"/>
      <c r="S1174" s="43">
        <v>42978</v>
      </c>
      <c r="T1174" s="43">
        <v>43087</v>
      </c>
      <c r="U1174" s="44">
        <v>43101</v>
      </c>
      <c r="V1174" s="45">
        <v>6624685</v>
      </c>
      <c r="W1174" s="46" t="s">
        <v>10917</v>
      </c>
      <c r="X1174" s="47" t="s">
        <v>10918</v>
      </c>
      <c r="Y1174" s="47">
        <v>69225</v>
      </c>
      <c r="Z1174" s="47" t="s">
        <v>10919</v>
      </c>
      <c r="AA1174" s="47" t="s">
        <v>10920</v>
      </c>
      <c r="AB1174" s="47">
        <v>14498</v>
      </c>
      <c r="AC1174" s="47" t="s">
        <v>10921</v>
      </c>
      <c r="AD1174" s="47" t="s">
        <v>8732</v>
      </c>
      <c r="AE1174" s="46" t="s">
        <v>10922</v>
      </c>
      <c r="AF1174" s="46" t="s">
        <v>10923</v>
      </c>
      <c r="AG1174" s="48"/>
      <c r="AH1174" s="48">
        <v>43568</v>
      </c>
      <c r="AI1174" s="49"/>
      <c r="AJ1174" s="50">
        <v>43569</v>
      </c>
      <c r="AK1174" s="50" t="s">
        <v>10642</v>
      </c>
      <c r="AL1174" s="51">
        <v>43563</v>
      </c>
    </row>
    <row r="1175" spans="1:38" x14ac:dyDescent="0.15">
      <c r="A1175" s="35">
        <v>51765417</v>
      </c>
      <c r="B1175" s="40" t="s">
        <v>10924</v>
      </c>
      <c r="C1175" s="40" t="s">
        <v>10925</v>
      </c>
      <c r="D1175" s="35" t="s">
        <v>10926</v>
      </c>
      <c r="E1175" s="35" t="s">
        <v>10927</v>
      </c>
      <c r="F1175" s="35"/>
      <c r="G1175" s="35">
        <v>51557313</v>
      </c>
      <c r="H1175" s="41" t="s">
        <v>5859</v>
      </c>
      <c r="I1175" s="41">
        <v>51564380</v>
      </c>
      <c r="J1175" s="41" t="s">
        <v>2673</v>
      </c>
      <c r="K1175" s="35" t="s">
        <v>58</v>
      </c>
      <c r="L1175" s="42" t="s">
        <v>59</v>
      </c>
      <c r="M1175" s="42" t="s">
        <v>38</v>
      </c>
      <c r="N1175" s="35" t="s">
        <v>5162</v>
      </c>
      <c r="O1175" s="41" t="s">
        <v>131</v>
      </c>
      <c r="P1175" s="35" t="s">
        <v>62</v>
      </c>
      <c r="Q1175" s="41" t="s">
        <v>63</v>
      </c>
      <c r="R1175" s="41"/>
      <c r="S1175" s="43">
        <v>43397</v>
      </c>
      <c r="T1175" s="43">
        <v>43430</v>
      </c>
      <c r="U1175" s="44"/>
      <c r="V1175" s="45"/>
      <c r="W1175" s="46" t="s">
        <v>10928</v>
      </c>
      <c r="X1175" s="47" t="s">
        <v>10929</v>
      </c>
      <c r="Y1175" s="47">
        <v>69022</v>
      </c>
      <c r="Z1175" s="47" t="s">
        <v>10930</v>
      </c>
      <c r="AA1175" s="47" t="s">
        <v>10931</v>
      </c>
      <c r="AB1175" s="47">
        <v>16151</v>
      </c>
      <c r="AC1175" s="47" t="s">
        <v>10932</v>
      </c>
      <c r="AD1175" s="47" t="s">
        <v>46</v>
      </c>
      <c r="AE1175" s="46" t="s">
        <v>10933</v>
      </c>
      <c r="AF1175" s="46" t="s">
        <v>10934</v>
      </c>
      <c r="AG1175" s="48"/>
      <c r="AH1175" s="48">
        <v>43570</v>
      </c>
      <c r="AI1175" s="49"/>
      <c r="AJ1175" s="50">
        <v>43571</v>
      </c>
      <c r="AK1175" s="50" t="s">
        <v>10642</v>
      </c>
      <c r="AL1175" s="51">
        <v>43570</v>
      </c>
    </row>
    <row r="1176" spans="1:38" x14ac:dyDescent="0.15">
      <c r="A1176" s="35">
        <v>51725456</v>
      </c>
      <c r="B1176" s="40" t="s">
        <v>10935</v>
      </c>
      <c r="C1176" s="40" t="s">
        <v>10936</v>
      </c>
      <c r="D1176" s="35" t="s">
        <v>10937</v>
      </c>
      <c r="E1176" s="35" t="s">
        <v>10938</v>
      </c>
      <c r="F1176" s="35"/>
      <c r="G1176" s="35">
        <v>51564129</v>
      </c>
      <c r="H1176" s="41" t="s">
        <v>7290</v>
      </c>
      <c r="I1176" s="41">
        <v>51747002</v>
      </c>
      <c r="J1176" s="41" t="s">
        <v>57</v>
      </c>
      <c r="K1176" s="35" t="s">
        <v>58</v>
      </c>
      <c r="L1176" s="42" t="s">
        <v>59</v>
      </c>
      <c r="M1176" s="42" t="s">
        <v>38</v>
      </c>
      <c r="N1176" s="35" t="s">
        <v>10853</v>
      </c>
      <c r="O1176" s="41" t="s">
        <v>704</v>
      </c>
      <c r="P1176" s="35" t="s">
        <v>72</v>
      </c>
      <c r="Q1176" s="41" t="s">
        <v>63</v>
      </c>
      <c r="R1176" s="41"/>
      <c r="S1176" s="43">
        <v>43180</v>
      </c>
      <c r="T1176" s="43">
        <v>43220</v>
      </c>
      <c r="U1176" s="44">
        <v>43234</v>
      </c>
      <c r="V1176" s="45">
        <v>6624137</v>
      </c>
      <c r="W1176" s="46" t="s">
        <v>10939</v>
      </c>
      <c r="X1176" s="47" t="s">
        <v>10940</v>
      </c>
      <c r="Y1176" s="47">
        <v>48456</v>
      </c>
      <c r="Z1176" s="47" t="s">
        <v>10941</v>
      </c>
      <c r="AA1176" s="47" t="s">
        <v>10942</v>
      </c>
      <c r="AB1176" s="47">
        <v>15425</v>
      </c>
      <c r="AC1176" s="47"/>
      <c r="AD1176" s="47" t="s">
        <v>46</v>
      </c>
      <c r="AE1176" s="46" t="s">
        <v>10943</v>
      </c>
      <c r="AF1176" s="46" t="s">
        <v>10944</v>
      </c>
      <c r="AG1176" s="48"/>
      <c r="AH1176" s="48">
        <v>43566</v>
      </c>
      <c r="AI1176" s="49"/>
      <c r="AJ1176" s="50">
        <v>43567</v>
      </c>
      <c r="AK1176" s="50" t="s">
        <v>10642</v>
      </c>
      <c r="AL1176" s="51">
        <v>43563</v>
      </c>
    </row>
    <row r="1177" spans="1:38" x14ac:dyDescent="0.15">
      <c r="A1177" s="35">
        <v>51722934</v>
      </c>
      <c r="B1177" s="40" t="s">
        <v>10945</v>
      </c>
      <c r="C1177" s="40" t="s">
        <v>10946</v>
      </c>
      <c r="D1177" s="35" t="s">
        <v>639</v>
      </c>
      <c r="E1177" s="35" t="s">
        <v>10947</v>
      </c>
      <c r="F1177" s="35"/>
      <c r="G1177" s="35">
        <v>51564129</v>
      </c>
      <c r="H1177" s="41" t="s">
        <v>7290</v>
      </c>
      <c r="I1177" s="41">
        <v>51747002</v>
      </c>
      <c r="J1177" s="41" t="s">
        <v>57</v>
      </c>
      <c r="K1177" s="35" t="s">
        <v>58</v>
      </c>
      <c r="L1177" s="42" t="s">
        <v>59</v>
      </c>
      <c r="M1177" s="42" t="s">
        <v>38</v>
      </c>
      <c r="N1177" s="35" t="s">
        <v>5892</v>
      </c>
      <c r="O1177" s="41" t="s">
        <v>361</v>
      </c>
      <c r="P1177" s="35" t="s">
        <v>72</v>
      </c>
      <c r="Q1177" s="41" t="s">
        <v>63</v>
      </c>
      <c r="R1177" s="41"/>
      <c r="S1177" s="43">
        <v>43159</v>
      </c>
      <c r="T1177" s="43">
        <v>43199</v>
      </c>
      <c r="U1177" s="44">
        <v>43213</v>
      </c>
      <c r="V1177" s="45">
        <v>6624937</v>
      </c>
      <c r="W1177" s="46" t="s">
        <v>10948</v>
      </c>
      <c r="X1177" s="47" t="s">
        <v>10949</v>
      </c>
      <c r="Y1177" s="47">
        <v>69484</v>
      </c>
      <c r="Z1177" s="47" t="s">
        <v>10950</v>
      </c>
      <c r="AA1177" s="47" t="s">
        <v>10951</v>
      </c>
      <c r="AB1177" s="47">
        <v>14819</v>
      </c>
      <c r="AC1177" s="47"/>
      <c r="AD1177" s="47" t="s">
        <v>46</v>
      </c>
      <c r="AE1177" s="46" t="s">
        <v>10952</v>
      </c>
      <c r="AF1177" s="46" t="s">
        <v>10953</v>
      </c>
      <c r="AG1177" s="48"/>
      <c r="AH1177" s="48">
        <v>43566</v>
      </c>
      <c r="AI1177" s="49"/>
      <c r="AJ1177" s="50">
        <v>43567</v>
      </c>
      <c r="AK1177" s="50" t="s">
        <v>10642</v>
      </c>
      <c r="AL1177" s="51">
        <v>43563</v>
      </c>
    </row>
    <row r="1178" spans="1:38" x14ac:dyDescent="0.15">
      <c r="A1178" s="35">
        <v>51725139</v>
      </c>
      <c r="B1178" s="40" t="s">
        <v>10954</v>
      </c>
      <c r="C1178" s="40" t="s">
        <v>10955</v>
      </c>
      <c r="D1178" s="35" t="s">
        <v>10956</v>
      </c>
      <c r="E1178" s="35" t="s">
        <v>10957</v>
      </c>
      <c r="F1178" s="35"/>
      <c r="G1178" s="35">
        <v>51564129</v>
      </c>
      <c r="H1178" s="41" t="s">
        <v>7290</v>
      </c>
      <c r="I1178" s="41">
        <v>51747002</v>
      </c>
      <c r="J1178" s="41" t="s">
        <v>57</v>
      </c>
      <c r="K1178" s="35" t="s">
        <v>58</v>
      </c>
      <c r="L1178" s="42" t="s">
        <v>59</v>
      </c>
      <c r="M1178" s="42" t="s">
        <v>38</v>
      </c>
      <c r="N1178" s="35" t="s">
        <v>5667</v>
      </c>
      <c r="O1178" s="41" t="s">
        <v>704</v>
      </c>
      <c r="P1178" s="35" t="s">
        <v>72</v>
      </c>
      <c r="Q1178" s="41" t="s">
        <v>63</v>
      </c>
      <c r="R1178" s="41"/>
      <c r="S1178" s="43">
        <v>43178</v>
      </c>
      <c r="T1178" s="43">
        <v>43220</v>
      </c>
      <c r="U1178" s="44">
        <v>43234</v>
      </c>
      <c r="V1178" s="45">
        <v>6624116</v>
      </c>
      <c r="W1178" s="46" t="s">
        <v>10958</v>
      </c>
      <c r="X1178" s="47" t="s">
        <v>10959</v>
      </c>
      <c r="Y1178" s="47">
        <v>48442</v>
      </c>
      <c r="Z1178" s="47" t="s">
        <v>10960</v>
      </c>
      <c r="AA1178" s="47" t="s">
        <v>10961</v>
      </c>
      <c r="AB1178" s="47">
        <v>15468</v>
      </c>
      <c r="AC1178" s="47"/>
      <c r="AD1178" s="47" t="s">
        <v>46</v>
      </c>
      <c r="AE1178" s="46" t="s">
        <v>10962</v>
      </c>
      <c r="AF1178" s="46" t="s">
        <v>10963</v>
      </c>
      <c r="AG1178" s="48"/>
      <c r="AH1178" s="48">
        <v>43570</v>
      </c>
      <c r="AI1178" s="49"/>
      <c r="AJ1178" s="50">
        <v>43571</v>
      </c>
      <c r="AK1178" s="50" t="s">
        <v>10642</v>
      </c>
      <c r="AL1178" s="51">
        <v>43570</v>
      </c>
    </row>
    <row r="1179" spans="1:38" x14ac:dyDescent="0.15">
      <c r="A1179" s="35">
        <v>51719958</v>
      </c>
      <c r="B1179" s="40" t="s">
        <v>10964</v>
      </c>
      <c r="C1179" s="40" t="s">
        <v>10965</v>
      </c>
      <c r="D1179" s="35" t="s">
        <v>920</v>
      </c>
      <c r="E1179" s="35" t="s">
        <v>10966</v>
      </c>
      <c r="F1179" s="35"/>
      <c r="G1179" s="35">
        <v>51537123</v>
      </c>
      <c r="H1179" s="41" t="s">
        <v>2814</v>
      </c>
      <c r="I1179" s="41">
        <v>51772919</v>
      </c>
      <c r="J1179" s="41" t="s">
        <v>186</v>
      </c>
      <c r="K1179" s="35" t="s">
        <v>58</v>
      </c>
      <c r="L1179" s="42" t="s">
        <v>59</v>
      </c>
      <c r="M1179" s="42" t="s">
        <v>38</v>
      </c>
      <c r="N1179" s="35" t="s">
        <v>7430</v>
      </c>
      <c r="O1179" s="41" t="s">
        <v>1090</v>
      </c>
      <c r="P1179" s="35" t="s">
        <v>62</v>
      </c>
      <c r="Q1179" s="41" t="s">
        <v>63</v>
      </c>
      <c r="R1179" s="41"/>
      <c r="S1179" s="43">
        <v>43136</v>
      </c>
      <c r="T1179" s="43">
        <v>43171</v>
      </c>
      <c r="U1179" s="44">
        <v>43192</v>
      </c>
      <c r="V1179" s="45">
        <v>6624918</v>
      </c>
      <c r="W1179" s="46" t="s">
        <v>10967</v>
      </c>
      <c r="X1179" s="47" t="s">
        <v>10968</v>
      </c>
      <c r="Y1179" s="47">
        <v>12176</v>
      </c>
      <c r="Z1179" s="47" t="s">
        <v>10969</v>
      </c>
      <c r="AA1179" s="47" t="s">
        <v>10970</v>
      </c>
      <c r="AB1179" s="47">
        <v>14924</v>
      </c>
      <c r="AC1179" s="47"/>
      <c r="AD1179" s="47" t="s">
        <v>46</v>
      </c>
      <c r="AE1179" s="46" t="s">
        <v>10971</v>
      </c>
      <c r="AF1179" s="46" t="s">
        <v>10972</v>
      </c>
      <c r="AG1179" s="48"/>
      <c r="AH1179" s="48">
        <v>43572</v>
      </c>
      <c r="AI1179" s="49"/>
      <c r="AJ1179" s="50">
        <v>43573</v>
      </c>
      <c r="AK1179" s="50" t="s">
        <v>10642</v>
      </c>
      <c r="AL1179" s="51">
        <v>43570</v>
      </c>
    </row>
    <row r="1180" spans="1:38" x14ac:dyDescent="0.15">
      <c r="A1180" s="35">
        <v>51703054</v>
      </c>
      <c r="B1180" s="40" t="s">
        <v>10973</v>
      </c>
      <c r="C1180" s="40" t="s">
        <v>10974</v>
      </c>
      <c r="D1180" s="35" t="s">
        <v>10975</v>
      </c>
      <c r="E1180" s="35" t="s">
        <v>10976</v>
      </c>
      <c r="F1180" s="35" t="s">
        <v>2942</v>
      </c>
      <c r="G1180" s="35">
        <v>51732809</v>
      </c>
      <c r="H1180" s="41" t="s">
        <v>7544</v>
      </c>
      <c r="I1180" s="41">
        <v>51564379</v>
      </c>
      <c r="J1180" s="41" t="s">
        <v>492</v>
      </c>
      <c r="K1180" s="35" t="s">
        <v>58</v>
      </c>
      <c r="L1180" s="42" t="s">
        <v>59</v>
      </c>
      <c r="M1180" s="42" t="s">
        <v>38</v>
      </c>
      <c r="N1180" s="35" t="s">
        <v>7430</v>
      </c>
      <c r="O1180" s="41" t="s">
        <v>1301</v>
      </c>
      <c r="P1180" s="35" t="s">
        <v>62</v>
      </c>
      <c r="Q1180" s="41" t="s">
        <v>63</v>
      </c>
      <c r="R1180" s="41"/>
      <c r="S1180" s="43">
        <v>42999</v>
      </c>
      <c r="T1180" s="43">
        <v>43080</v>
      </c>
      <c r="U1180" s="44">
        <v>43066</v>
      </c>
      <c r="V1180" s="45">
        <v>6624678</v>
      </c>
      <c r="W1180" s="46" t="s">
        <v>10977</v>
      </c>
      <c r="X1180" s="47" t="s">
        <v>10978</v>
      </c>
      <c r="Y1180" s="47">
        <v>12102</v>
      </c>
      <c r="Z1180" s="47" t="s">
        <v>10979</v>
      </c>
      <c r="AA1180" s="47" t="s">
        <v>10980</v>
      </c>
      <c r="AB1180" s="47">
        <v>14460</v>
      </c>
      <c r="AC1180" s="47"/>
      <c r="AD1180" s="47" t="s">
        <v>46</v>
      </c>
      <c r="AE1180" s="46" t="s">
        <v>10981</v>
      </c>
      <c r="AF1180" s="46" t="s">
        <v>10982</v>
      </c>
      <c r="AG1180" s="48"/>
      <c r="AH1180" s="48">
        <v>43572</v>
      </c>
      <c r="AI1180" s="49"/>
      <c r="AJ1180" s="50">
        <v>43573</v>
      </c>
      <c r="AK1180" s="50" t="s">
        <v>10642</v>
      </c>
      <c r="AL1180" s="51">
        <v>43570</v>
      </c>
    </row>
    <row r="1181" spans="1:38" x14ac:dyDescent="0.15">
      <c r="A1181" s="35">
        <v>51783969</v>
      </c>
      <c r="B1181" s="40" t="s">
        <v>10983</v>
      </c>
      <c r="C1181" s="40" t="s">
        <v>10984</v>
      </c>
      <c r="D1181" s="35" t="s">
        <v>10985</v>
      </c>
      <c r="E1181" s="35" t="s">
        <v>10986</v>
      </c>
      <c r="F1181" s="35"/>
      <c r="G1181" s="35">
        <v>51710500</v>
      </c>
      <c r="H1181" s="41" t="s">
        <v>111</v>
      </c>
      <c r="I1181" s="41">
        <v>51744004</v>
      </c>
      <c r="J1181" s="41" t="s">
        <v>34</v>
      </c>
      <c r="K1181" s="35" t="s">
        <v>58</v>
      </c>
      <c r="L1181" s="42" t="s">
        <v>5610</v>
      </c>
      <c r="M1181" s="42" t="s">
        <v>38</v>
      </c>
      <c r="N1181" s="35" t="s">
        <v>496</v>
      </c>
      <c r="O1181" s="41" t="s">
        <v>2279</v>
      </c>
      <c r="P1181" s="35" t="s">
        <v>62</v>
      </c>
      <c r="Q1181" s="41" t="s">
        <v>63</v>
      </c>
      <c r="R1181" s="41"/>
      <c r="S1181" s="43">
        <v>43493</v>
      </c>
      <c r="T1181" s="43"/>
      <c r="U1181" s="44"/>
      <c r="V1181" s="45"/>
      <c r="W1181" s="46" t="s">
        <v>10987</v>
      </c>
      <c r="X1181" s="47" t="s">
        <v>10988</v>
      </c>
      <c r="Y1181" s="47">
        <v>69426</v>
      </c>
      <c r="Z1181" s="47" t="s">
        <v>10989</v>
      </c>
      <c r="AA1181" s="47" t="s">
        <v>10990</v>
      </c>
      <c r="AB1181" s="47">
        <v>16025</v>
      </c>
      <c r="AC1181" s="47"/>
      <c r="AD1181" s="47" t="s">
        <v>46</v>
      </c>
      <c r="AE1181" s="46"/>
      <c r="AF1181" s="46" t="s">
        <v>10991</v>
      </c>
      <c r="AG1181" s="48"/>
      <c r="AH1181" s="48">
        <v>43574</v>
      </c>
      <c r="AI1181" s="49"/>
      <c r="AJ1181" s="50">
        <v>43574</v>
      </c>
      <c r="AK1181" s="50" t="s">
        <v>10642</v>
      </c>
      <c r="AL1181" s="51">
        <v>43570</v>
      </c>
    </row>
    <row r="1182" spans="1:38" x14ac:dyDescent="0.15">
      <c r="A1182" s="35">
        <v>51724159</v>
      </c>
      <c r="B1182" s="40" t="s">
        <v>10992</v>
      </c>
      <c r="C1182" s="40" t="s">
        <v>10993</v>
      </c>
      <c r="D1182" s="35" t="s">
        <v>10994</v>
      </c>
      <c r="E1182" s="35" t="s">
        <v>10995</v>
      </c>
      <c r="F1182" s="35"/>
      <c r="G1182" s="35">
        <v>51580863</v>
      </c>
      <c r="H1182" s="41" t="s">
        <v>7792</v>
      </c>
      <c r="I1182" s="41">
        <v>51747002</v>
      </c>
      <c r="J1182" s="41" t="s">
        <v>57</v>
      </c>
      <c r="K1182" s="35" t="s">
        <v>58</v>
      </c>
      <c r="L1182" s="42" t="s">
        <v>59</v>
      </c>
      <c r="M1182" s="42" t="s">
        <v>38</v>
      </c>
      <c r="N1182" s="35" t="s">
        <v>5892</v>
      </c>
      <c r="O1182" s="41" t="s">
        <v>344</v>
      </c>
      <c r="P1182" s="35" t="s">
        <v>72</v>
      </c>
      <c r="Q1182" s="41" t="s">
        <v>63</v>
      </c>
      <c r="R1182" s="41"/>
      <c r="S1182" s="43">
        <v>43166</v>
      </c>
      <c r="T1182" s="43">
        <v>43213</v>
      </c>
      <c r="U1182" s="44">
        <v>43227</v>
      </c>
      <c r="V1182" s="45">
        <v>6624072</v>
      </c>
      <c r="W1182" s="46" t="s">
        <v>10996</v>
      </c>
      <c r="X1182" s="47" t="s">
        <v>10997</v>
      </c>
      <c r="Y1182" s="47">
        <v>48413</v>
      </c>
      <c r="Z1182" s="47" t="s">
        <v>10998</v>
      </c>
      <c r="AA1182" s="47" t="s">
        <v>10999</v>
      </c>
      <c r="AB1182" s="47">
        <v>15441</v>
      </c>
      <c r="AC1182" s="47"/>
      <c r="AD1182" s="47" t="s">
        <v>46</v>
      </c>
      <c r="AE1182" s="46" t="s">
        <v>11000</v>
      </c>
      <c r="AF1182" s="46" t="s">
        <v>11001</v>
      </c>
      <c r="AG1182" s="48"/>
      <c r="AH1182" s="48">
        <v>43572</v>
      </c>
      <c r="AI1182" s="49"/>
      <c r="AJ1182" s="50">
        <v>43573</v>
      </c>
      <c r="AK1182" s="50" t="s">
        <v>10642</v>
      </c>
      <c r="AL1182" s="51">
        <v>43570</v>
      </c>
    </row>
    <row r="1183" spans="1:38" x14ac:dyDescent="0.15">
      <c r="A1183" s="35">
        <v>51763972</v>
      </c>
      <c r="B1183" s="40" t="s">
        <v>11002</v>
      </c>
      <c r="C1183" s="40" t="s">
        <v>11003</v>
      </c>
      <c r="D1183" s="35" t="s">
        <v>2849</v>
      </c>
      <c r="E1183" s="35" t="s">
        <v>11004</v>
      </c>
      <c r="F1183" s="35"/>
      <c r="G1183" s="35">
        <v>51715969</v>
      </c>
      <c r="H1183" s="41" t="s">
        <v>8945</v>
      </c>
      <c r="I1183" s="41">
        <v>51772919</v>
      </c>
      <c r="J1183" s="41" t="s">
        <v>186</v>
      </c>
      <c r="K1183" s="35" t="s">
        <v>58</v>
      </c>
      <c r="L1183" s="42" t="s">
        <v>59</v>
      </c>
      <c r="M1183" s="42" t="s">
        <v>38</v>
      </c>
      <c r="N1183" s="35" t="s">
        <v>10344</v>
      </c>
      <c r="O1183" s="41" t="s">
        <v>8656</v>
      </c>
      <c r="P1183" s="35" t="s">
        <v>62</v>
      </c>
      <c r="Q1183" s="41" t="s">
        <v>63</v>
      </c>
      <c r="R1183" s="41"/>
      <c r="S1183" s="43">
        <v>43385</v>
      </c>
      <c r="T1183" s="43">
        <v>43430</v>
      </c>
      <c r="U1183" s="44">
        <v>43451</v>
      </c>
      <c r="V1183" s="45">
        <v>6624715</v>
      </c>
      <c r="W1183" s="46" t="s">
        <v>11005</v>
      </c>
      <c r="X1183" s="47" t="s">
        <v>11006</v>
      </c>
      <c r="Y1183" s="47">
        <v>48433</v>
      </c>
      <c r="Z1183" s="47" t="s">
        <v>11007</v>
      </c>
      <c r="AA1183" s="47" t="s">
        <v>11008</v>
      </c>
      <c r="AB1183" s="47">
        <v>16091</v>
      </c>
      <c r="AC1183" s="47"/>
      <c r="AD1183" s="47" t="s">
        <v>46</v>
      </c>
      <c r="AE1183" s="46" t="s">
        <v>11009</v>
      </c>
      <c r="AF1183" s="46" t="s">
        <v>11010</v>
      </c>
      <c r="AG1183" s="48"/>
      <c r="AH1183" s="48">
        <v>43568</v>
      </c>
      <c r="AI1183" s="49"/>
      <c r="AJ1183" s="50">
        <v>43569</v>
      </c>
      <c r="AK1183" s="50" t="s">
        <v>10642</v>
      </c>
      <c r="AL1183" s="51">
        <v>43563</v>
      </c>
    </row>
    <row r="1184" spans="1:38" x14ac:dyDescent="0.15">
      <c r="A1184" s="35">
        <v>51742440</v>
      </c>
      <c r="B1184" s="40" t="s">
        <v>8286</v>
      </c>
      <c r="C1184" s="40" t="s">
        <v>8782</v>
      </c>
      <c r="D1184" s="35" t="s">
        <v>11011</v>
      </c>
      <c r="E1184" s="35" t="s">
        <v>2090</v>
      </c>
      <c r="F1184" s="35"/>
      <c r="G1184" s="35">
        <v>51744004</v>
      </c>
      <c r="H1184" s="41" t="s">
        <v>34</v>
      </c>
      <c r="I1184" s="41">
        <v>51735281</v>
      </c>
      <c r="J1184" s="41" t="s">
        <v>35</v>
      </c>
      <c r="K1184" s="35" t="s">
        <v>563</v>
      </c>
      <c r="L1184" s="42" t="s">
        <v>37</v>
      </c>
      <c r="M1184" s="42" t="s">
        <v>38</v>
      </c>
      <c r="N1184" s="35" t="s">
        <v>39</v>
      </c>
      <c r="O1184" s="41"/>
      <c r="P1184" s="35"/>
      <c r="Q1184" s="41" t="s">
        <v>40</v>
      </c>
      <c r="R1184" s="41"/>
      <c r="S1184" s="43">
        <v>43297</v>
      </c>
      <c r="T1184" s="43"/>
      <c r="U1184" s="44"/>
      <c r="V1184" s="45">
        <v>6634767</v>
      </c>
      <c r="W1184" s="46" t="s">
        <v>11012</v>
      </c>
      <c r="X1184" s="47" t="s">
        <v>11013</v>
      </c>
      <c r="Y1184" s="47">
        <v>48589</v>
      </c>
      <c r="Z1184" s="47" t="s">
        <v>11014</v>
      </c>
      <c r="AA1184" s="47" t="s">
        <v>11015</v>
      </c>
      <c r="AB1184" s="47">
        <v>15352</v>
      </c>
      <c r="AC1184" s="47" t="s">
        <v>11016</v>
      </c>
      <c r="AD1184" s="47" t="s">
        <v>46</v>
      </c>
      <c r="AE1184" s="46" t="s">
        <v>11017</v>
      </c>
      <c r="AF1184" s="46" t="s">
        <v>11018</v>
      </c>
      <c r="AG1184" s="48"/>
      <c r="AH1184" s="48">
        <v>43571</v>
      </c>
      <c r="AI1184" s="49"/>
      <c r="AJ1184" s="50">
        <v>43572</v>
      </c>
      <c r="AK1184" s="50" t="s">
        <v>10642</v>
      </c>
      <c r="AL1184" s="51">
        <v>43570</v>
      </c>
    </row>
    <row r="1185" spans="1:38" x14ac:dyDescent="0.15">
      <c r="A1185" s="35">
        <v>51720526</v>
      </c>
      <c r="B1185" s="40" t="s">
        <v>11019</v>
      </c>
      <c r="C1185" s="40" t="s">
        <v>11020</v>
      </c>
      <c r="D1185" s="35" t="s">
        <v>702</v>
      </c>
      <c r="E1185" s="35" t="s">
        <v>11021</v>
      </c>
      <c r="F1185" s="35" t="s">
        <v>11022</v>
      </c>
      <c r="G1185" s="35">
        <v>51562700</v>
      </c>
      <c r="H1185" s="41" t="s">
        <v>6433</v>
      </c>
      <c r="I1185" s="41">
        <v>51752149</v>
      </c>
      <c r="J1185" s="41" t="s">
        <v>8682</v>
      </c>
      <c r="K1185" s="35" t="s">
        <v>58</v>
      </c>
      <c r="L1185" s="42" t="s">
        <v>59</v>
      </c>
      <c r="M1185" s="42" t="s">
        <v>38</v>
      </c>
      <c r="N1185" s="35" t="s">
        <v>151</v>
      </c>
      <c r="O1185" s="41" t="s">
        <v>1197</v>
      </c>
      <c r="P1185" s="35" t="s">
        <v>62</v>
      </c>
      <c r="Q1185" s="41" t="s">
        <v>63</v>
      </c>
      <c r="R1185" s="41"/>
      <c r="S1185" s="43">
        <v>43144</v>
      </c>
      <c r="T1185" s="43">
        <v>43178</v>
      </c>
      <c r="U1185" s="44">
        <v>43192</v>
      </c>
      <c r="V1185" s="45">
        <v>6624834</v>
      </c>
      <c r="W1185" s="46" t="s">
        <v>11023</v>
      </c>
      <c r="X1185" s="47" t="s">
        <v>11024</v>
      </c>
      <c r="Y1185" s="47">
        <v>69452</v>
      </c>
      <c r="Z1185" s="47" t="s">
        <v>11025</v>
      </c>
      <c r="AA1185" s="47" t="s">
        <v>11026</v>
      </c>
      <c r="AB1185" s="47">
        <v>14851</v>
      </c>
      <c r="AC1185" s="47"/>
      <c r="AD1185" s="47" t="s">
        <v>46</v>
      </c>
      <c r="AE1185" s="46" t="s">
        <v>11027</v>
      </c>
      <c r="AF1185" s="46" t="s">
        <v>11028</v>
      </c>
      <c r="AG1185" s="48"/>
      <c r="AH1185" s="48">
        <v>43574</v>
      </c>
      <c r="AI1185" s="49"/>
      <c r="AJ1185" s="50">
        <v>43574</v>
      </c>
      <c r="AK1185" s="50" t="s">
        <v>10642</v>
      </c>
      <c r="AL1185" s="51">
        <v>43570</v>
      </c>
    </row>
    <row r="1186" spans="1:38" x14ac:dyDescent="0.15">
      <c r="A1186" s="35">
        <v>51611753</v>
      </c>
      <c r="B1186" s="40" t="s">
        <v>11029</v>
      </c>
      <c r="C1186" s="40" t="s">
        <v>11030</v>
      </c>
      <c r="D1186" s="35" t="s">
        <v>5446</v>
      </c>
      <c r="E1186" s="35" t="s">
        <v>3103</v>
      </c>
      <c r="F1186" s="35"/>
      <c r="G1186" s="35">
        <v>51588223</v>
      </c>
      <c r="H1186" s="41" t="s">
        <v>145</v>
      </c>
      <c r="I1186" s="41">
        <v>51752149</v>
      </c>
      <c r="J1186" s="41" t="s">
        <v>8682</v>
      </c>
      <c r="K1186" s="35" t="s">
        <v>58</v>
      </c>
      <c r="L1186" s="42" t="s">
        <v>59</v>
      </c>
      <c r="M1186" s="42" t="s">
        <v>38</v>
      </c>
      <c r="N1186" s="35" t="s">
        <v>151</v>
      </c>
      <c r="O1186" s="41" t="s">
        <v>437</v>
      </c>
      <c r="P1186" s="35" t="s">
        <v>62</v>
      </c>
      <c r="Q1186" s="41" t="s">
        <v>63</v>
      </c>
      <c r="R1186" s="41"/>
      <c r="S1186" s="43">
        <v>42508</v>
      </c>
      <c r="T1186" s="43">
        <v>42562</v>
      </c>
      <c r="U1186" s="44">
        <v>42583</v>
      </c>
      <c r="V1186" s="45">
        <v>6624290</v>
      </c>
      <c r="W1186" s="46" t="s">
        <v>11031</v>
      </c>
      <c r="X1186" s="47" t="s">
        <v>11032</v>
      </c>
      <c r="Y1186" s="47">
        <v>69190</v>
      </c>
      <c r="Z1186" s="47" t="s">
        <v>11033</v>
      </c>
      <c r="AA1186" s="47" t="s">
        <v>11034</v>
      </c>
      <c r="AB1186" s="47">
        <v>763</v>
      </c>
      <c r="AC1186" s="47"/>
      <c r="AD1186" s="47" t="s">
        <v>46</v>
      </c>
      <c r="AE1186" s="46" t="s">
        <v>11035</v>
      </c>
      <c r="AF1186" s="46" t="s">
        <v>11036</v>
      </c>
      <c r="AG1186" s="48"/>
      <c r="AH1186" s="48">
        <v>43576</v>
      </c>
      <c r="AI1186" s="49"/>
      <c r="AJ1186" s="50">
        <v>43577</v>
      </c>
      <c r="AK1186" s="50" t="s">
        <v>10642</v>
      </c>
      <c r="AL1186" s="51">
        <v>43577</v>
      </c>
    </row>
    <row r="1187" spans="1:38" x14ac:dyDescent="0.15">
      <c r="A1187" s="35">
        <v>51774275</v>
      </c>
      <c r="B1187" s="40" t="s">
        <v>11037</v>
      </c>
      <c r="C1187" s="40" t="s">
        <v>11038</v>
      </c>
      <c r="D1187" s="35" t="s">
        <v>619</v>
      </c>
      <c r="E1187" s="35" t="s">
        <v>11039</v>
      </c>
      <c r="F1187" s="35"/>
      <c r="G1187" s="35">
        <v>51743367</v>
      </c>
      <c r="H1187" s="41" t="s">
        <v>505</v>
      </c>
      <c r="I1187" s="41">
        <v>51564379</v>
      </c>
      <c r="J1187" s="41" t="s">
        <v>492</v>
      </c>
      <c r="K1187" s="35" t="s">
        <v>58</v>
      </c>
      <c r="L1187" s="42" t="s">
        <v>59</v>
      </c>
      <c r="M1187" s="42" t="s">
        <v>38</v>
      </c>
      <c r="N1187" s="35" t="s">
        <v>496</v>
      </c>
      <c r="O1187" s="41" t="s">
        <v>9608</v>
      </c>
      <c r="P1187" s="35" t="s">
        <v>62</v>
      </c>
      <c r="Q1187" s="41" t="s">
        <v>285</v>
      </c>
      <c r="R1187" s="41"/>
      <c r="S1187" s="43">
        <v>43444</v>
      </c>
      <c r="T1187" s="43">
        <v>43489</v>
      </c>
      <c r="U1187" s="44"/>
      <c r="V1187" s="45"/>
      <c r="W1187" s="46" t="s">
        <v>11040</v>
      </c>
      <c r="X1187" s="47" t="s">
        <v>11041</v>
      </c>
      <c r="Y1187" s="47">
        <v>69026</v>
      </c>
      <c r="Z1187" s="47" t="s">
        <v>11042</v>
      </c>
      <c r="AA1187" s="47" t="s">
        <v>11043</v>
      </c>
      <c r="AB1187" s="47">
        <v>16181</v>
      </c>
      <c r="AC1187" s="47"/>
      <c r="AD1187" s="47" t="s">
        <v>46</v>
      </c>
      <c r="AE1187" s="46" t="s">
        <v>11044</v>
      </c>
      <c r="AF1187" s="46" t="s">
        <v>11045</v>
      </c>
      <c r="AG1187" s="48"/>
      <c r="AH1187" s="48">
        <v>43579</v>
      </c>
      <c r="AI1187" s="49"/>
      <c r="AJ1187" s="50">
        <v>43580</v>
      </c>
      <c r="AK1187" s="50" t="s">
        <v>10642</v>
      </c>
      <c r="AL1187" s="51">
        <v>43577</v>
      </c>
    </row>
    <row r="1188" spans="1:38" x14ac:dyDescent="0.15">
      <c r="A1188" s="35">
        <v>51719877</v>
      </c>
      <c r="B1188" s="40" t="s">
        <v>11046</v>
      </c>
      <c r="C1188" s="40" t="s">
        <v>11047</v>
      </c>
      <c r="D1188" s="35" t="s">
        <v>1973</v>
      </c>
      <c r="E1188" s="35" t="s">
        <v>11048</v>
      </c>
      <c r="F1188" s="35"/>
      <c r="G1188" s="35">
        <v>51732809</v>
      </c>
      <c r="H1188" s="41" t="s">
        <v>7544</v>
      </c>
      <c r="I1188" s="41">
        <v>51564379</v>
      </c>
      <c r="J1188" s="41" t="s">
        <v>492</v>
      </c>
      <c r="K1188" s="35" t="s">
        <v>58</v>
      </c>
      <c r="L1188" s="42" t="s">
        <v>59</v>
      </c>
      <c r="M1188" s="42" t="s">
        <v>38</v>
      </c>
      <c r="N1188" s="35" t="s">
        <v>7430</v>
      </c>
      <c r="O1188" s="41" t="s">
        <v>1090</v>
      </c>
      <c r="P1188" s="35" t="s">
        <v>62</v>
      </c>
      <c r="Q1188" s="41" t="s">
        <v>63</v>
      </c>
      <c r="R1188" s="41"/>
      <c r="S1188" s="43">
        <v>43136</v>
      </c>
      <c r="T1188" s="43">
        <v>43171</v>
      </c>
      <c r="U1188" s="44">
        <v>43192</v>
      </c>
      <c r="V1188" s="45">
        <v>6624909</v>
      </c>
      <c r="W1188" s="46" t="s">
        <v>11049</v>
      </c>
      <c r="X1188" s="47" t="s">
        <v>11050</v>
      </c>
      <c r="Y1188" s="47">
        <v>12169</v>
      </c>
      <c r="Z1188" s="47" t="s">
        <v>11051</v>
      </c>
      <c r="AA1188" s="47" t="s">
        <v>11052</v>
      </c>
      <c r="AB1188" s="47">
        <v>14942</v>
      </c>
      <c r="AC1188" s="47"/>
      <c r="AD1188" s="47" t="s">
        <v>46</v>
      </c>
      <c r="AE1188" s="46" t="s">
        <v>11053</v>
      </c>
      <c r="AF1188" s="46" t="s">
        <v>11054</v>
      </c>
      <c r="AG1188" s="48"/>
      <c r="AH1188" s="48">
        <v>43581</v>
      </c>
      <c r="AI1188" s="49"/>
      <c r="AJ1188" s="50">
        <v>43581</v>
      </c>
      <c r="AK1188" s="50" t="s">
        <v>10642</v>
      </c>
      <c r="AL1188" s="51">
        <v>43577</v>
      </c>
    </row>
    <row r="1189" spans="1:38" x14ac:dyDescent="0.15">
      <c r="A1189" s="35">
        <v>51719941</v>
      </c>
      <c r="B1189" s="40" t="s">
        <v>11055</v>
      </c>
      <c r="C1189" s="40" t="s">
        <v>11056</v>
      </c>
      <c r="D1189" s="35" t="s">
        <v>649</v>
      </c>
      <c r="E1189" s="35" t="s">
        <v>11057</v>
      </c>
      <c r="F1189" s="35"/>
      <c r="G1189" s="35">
        <v>51732809</v>
      </c>
      <c r="H1189" s="41" t="s">
        <v>7544</v>
      </c>
      <c r="I1189" s="41">
        <v>51564379</v>
      </c>
      <c r="J1189" s="41" t="s">
        <v>492</v>
      </c>
      <c r="K1189" s="35" t="s">
        <v>58</v>
      </c>
      <c r="L1189" s="42" t="s">
        <v>59</v>
      </c>
      <c r="M1189" s="42" t="s">
        <v>38</v>
      </c>
      <c r="N1189" s="35" t="s">
        <v>7430</v>
      </c>
      <c r="O1189" s="41" t="s">
        <v>1090</v>
      </c>
      <c r="P1189" s="35" t="s">
        <v>62</v>
      </c>
      <c r="Q1189" s="41" t="s">
        <v>63</v>
      </c>
      <c r="R1189" s="41"/>
      <c r="S1189" s="43">
        <v>43136</v>
      </c>
      <c r="T1189" s="43">
        <v>43171</v>
      </c>
      <c r="U1189" s="44">
        <v>43192</v>
      </c>
      <c r="V1189" s="45">
        <v>6624919</v>
      </c>
      <c r="W1189" s="46" t="s">
        <v>11058</v>
      </c>
      <c r="X1189" s="47" t="s">
        <v>11059</v>
      </c>
      <c r="Y1189" s="47">
        <v>12177</v>
      </c>
      <c r="Z1189" s="47" t="s">
        <v>11060</v>
      </c>
      <c r="AA1189" s="47" t="s">
        <v>11061</v>
      </c>
      <c r="AB1189" s="47">
        <v>14939</v>
      </c>
      <c r="AC1189" s="47"/>
      <c r="AD1189" s="47" t="s">
        <v>46</v>
      </c>
      <c r="AE1189" s="46" t="s">
        <v>11062</v>
      </c>
      <c r="AF1189" s="46" t="s">
        <v>11063</v>
      </c>
      <c r="AG1189" s="48"/>
      <c r="AH1189" s="48">
        <v>43581</v>
      </c>
      <c r="AI1189" s="49"/>
      <c r="AJ1189" s="50">
        <v>43581</v>
      </c>
      <c r="AK1189" s="50" t="s">
        <v>10642</v>
      </c>
      <c r="AL1189" s="51">
        <v>43577</v>
      </c>
    </row>
    <row r="1190" spans="1:38" x14ac:dyDescent="0.15">
      <c r="A1190" s="35">
        <v>51737074</v>
      </c>
      <c r="B1190" s="40" t="s">
        <v>11064</v>
      </c>
      <c r="C1190" s="40" t="s">
        <v>11065</v>
      </c>
      <c r="D1190" s="35" t="s">
        <v>11066</v>
      </c>
      <c r="E1190" s="35" t="s">
        <v>11067</v>
      </c>
      <c r="F1190" s="35" t="s">
        <v>11068</v>
      </c>
      <c r="G1190" s="35">
        <v>51698635</v>
      </c>
      <c r="H1190" s="41" t="s">
        <v>851</v>
      </c>
      <c r="I1190" s="41">
        <v>51609648</v>
      </c>
      <c r="J1190" s="41" t="s">
        <v>149</v>
      </c>
      <c r="K1190" s="35" t="s">
        <v>58</v>
      </c>
      <c r="L1190" s="42" t="s">
        <v>59</v>
      </c>
      <c r="M1190" s="42" t="s">
        <v>38</v>
      </c>
      <c r="N1190" s="35" t="s">
        <v>378</v>
      </c>
      <c r="O1190" s="41" t="s">
        <v>704</v>
      </c>
      <c r="P1190" s="35" t="s">
        <v>62</v>
      </c>
      <c r="Q1190" s="41" t="s">
        <v>63</v>
      </c>
      <c r="R1190" s="41"/>
      <c r="S1190" s="43">
        <v>43265</v>
      </c>
      <c r="T1190" s="43">
        <v>43304</v>
      </c>
      <c r="U1190" s="44">
        <v>43318</v>
      </c>
      <c r="V1190" s="45">
        <v>6634713</v>
      </c>
      <c r="W1190" s="46" t="s">
        <v>11069</v>
      </c>
      <c r="X1190" s="47" t="s">
        <v>11070</v>
      </c>
      <c r="Y1190" s="47">
        <v>48409</v>
      </c>
      <c r="Z1190" s="47" t="s">
        <v>11071</v>
      </c>
      <c r="AA1190" s="47" t="s">
        <v>11072</v>
      </c>
      <c r="AB1190" s="47">
        <v>15286</v>
      </c>
      <c r="AC1190" s="47" t="s">
        <v>11073</v>
      </c>
      <c r="AD1190" s="47" t="s">
        <v>8732</v>
      </c>
      <c r="AE1190" s="46" t="s">
        <v>11074</v>
      </c>
      <c r="AF1190" s="46" t="s">
        <v>11075</v>
      </c>
      <c r="AG1190" s="48"/>
      <c r="AH1190" s="48">
        <v>43585</v>
      </c>
      <c r="AI1190" s="49"/>
      <c r="AJ1190" s="50">
        <v>43586</v>
      </c>
      <c r="AK1190" s="50" t="s">
        <v>11076</v>
      </c>
      <c r="AL1190" s="51">
        <v>43584</v>
      </c>
    </row>
    <row r="1191" spans="1:38" x14ac:dyDescent="0.15">
      <c r="A1191" s="35">
        <v>51723909</v>
      </c>
      <c r="B1191" s="40" t="s">
        <v>11077</v>
      </c>
      <c r="C1191" s="40" t="s">
        <v>11078</v>
      </c>
      <c r="D1191" s="35" t="s">
        <v>4071</v>
      </c>
      <c r="E1191" s="35" t="s">
        <v>11079</v>
      </c>
      <c r="F1191" s="35" t="s">
        <v>10490</v>
      </c>
      <c r="G1191" s="35">
        <v>51732808</v>
      </c>
      <c r="H1191" s="41" t="s">
        <v>8410</v>
      </c>
      <c r="I1191" s="41">
        <v>51752149</v>
      </c>
      <c r="J1191" s="41" t="s">
        <v>8682</v>
      </c>
      <c r="K1191" s="35" t="s">
        <v>58</v>
      </c>
      <c r="L1191" s="42" t="s">
        <v>59</v>
      </c>
      <c r="M1191" s="42" t="s">
        <v>38</v>
      </c>
      <c r="N1191" s="35" t="s">
        <v>151</v>
      </c>
      <c r="O1191" s="41" t="s">
        <v>878</v>
      </c>
      <c r="P1191" s="35" t="s">
        <v>62</v>
      </c>
      <c r="Q1191" s="41" t="s">
        <v>63</v>
      </c>
      <c r="R1191" s="41"/>
      <c r="S1191" s="43">
        <v>43166</v>
      </c>
      <c r="T1191" s="43">
        <v>43472</v>
      </c>
      <c r="U1191" s="44">
        <v>43486</v>
      </c>
      <c r="V1191" s="45">
        <v>6634542</v>
      </c>
      <c r="W1191" s="46" t="s">
        <v>11080</v>
      </c>
      <c r="X1191" s="47" t="s">
        <v>11081</v>
      </c>
      <c r="Y1191" s="47">
        <v>48483</v>
      </c>
      <c r="Z1191" s="47" t="s">
        <v>11082</v>
      </c>
      <c r="AA1191" s="47" t="s">
        <v>11083</v>
      </c>
      <c r="AB1191" s="47">
        <v>15414</v>
      </c>
      <c r="AC1191" s="47"/>
      <c r="AD1191" s="47" t="s">
        <v>46</v>
      </c>
      <c r="AE1191" s="46" t="s">
        <v>11084</v>
      </c>
      <c r="AF1191" s="46" t="s">
        <v>11085</v>
      </c>
      <c r="AG1191" s="48"/>
      <c r="AH1191" s="48">
        <v>43580</v>
      </c>
      <c r="AI1191" s="49"/>
      <c r="AJ1191" s="50">
        <v>43581</v>
      </c>
      <c r="AK1191" s="50" t="s">
        <v>10642</v>
      </c>
      <c r="AL1191" s="51">
        <v>43577</v>
      </c>
    </row>
    <row r="1192" spans="1:38" x14ac:dyDescent="0.15">
      <c r="A1192" s="35">
        <v>51710080</v>
      </c>
      <c r="B1192" s="40" t="s">
        <v>11086</v>
      </c>
      <c r="C1192" s="40" t="s">
        <v>11087</v>
      </c>
      <c r="D1192" s="35" t="s">
        <v>7032</v>
      </c>
      <c r="E1192" s="35" t="s">
        <v>11088</v>
      </c>
      <c r="F1192" s="35" t="s">
        <v>11089</v>
      </c>
      <c r="G1192" s="35">
        <v>51715969</v>
      </c>
      <c r="H1192" s="41" t="s">
        <v>8945</v>
      </c>
      <c r="I1192" s="41">
        <v>51772919</v>
      </c>
      <c r="J1192" s="41" t="s">
        <v>186</v>
      </c>
      <c r="K1192" s="35" t="s">
        <v>58</v>
      </c>
      <c r="L1192" s="42" t="s">
        <v>59</v>
      </c>
      <c r="M1192" s="42" t="s">
        <v>38</v>
      </c>
      <c r="N1192" s="35" t="s">
        <v>10344</v>
      </c>
      <c r="O1192" s="41" t="s">
        <v>842</v>
      </c>
      <c r="P1192" s="35" t="s">
        <v>62</v>
      </c>
      <c r="Q1192" s="41" t="s">
        <v>63</v>
      </c>
      <c r="R1192" s="41"/>
      <c r="S1192" s="43">
        <v>43055</v>
      </c>
      <c r="T1192" s="43">
        <v>43290</v>
      </c>
      <c r="U1192" s="44">
        <v>43290</v>
      </c>
      <c r="V1192" s="45">
        <v>6634641</v>
      </c>
      <c r="W1192" s="46" t="s">
        <v>11090</v>
      </c>
      <c r="X1192" s="47" t="s">
        <v>11091</v>
      </c>
      <c r="Y1192" s="47">
        <v>12216</v>
      </c>
      <c r="Z1192" s="47" t="s">
        <v>11092</v>
      </c>
      <c r="AA1192" s="47" t="s">
        <v>11093</v>
      </c>
      <c r="AB1192" s="47">
        <v>15497</v>
      </c>
      <c r="AC1192" s="47"/>
      <c r="AD1192" s="47" t="s">
        <v>46</v>
      </c>
      <c r="AE1192" s="46" t="s">
        <v>11094</v>
      </c>
      <c r="AF1192" s="46" t="s">
        <v>11095</v>
      </c>
      <c r="AG1192" s="48"/>
      <c r="AH1192" s="48">
        <v>43573</v>
      </c>
      <c r="AI1192" s="49"/>
      <c r="AJ1192" s="50">
        <v>43574</v>
      </c>
      <c r="AK1192" s="50" t="s">
        <v>10642</v>
      </c>
      <c r="AL1192" s="51">
        <v>43570</v>
      </c>
    </row>
    <row r="1193" spans="1:38" x14ac:dyDescent="0.15">
      <c r="A1193" s="35">
        <v>51771095</v>
      </c>
      <c r="B1193" s="40" t="s">
        <v>11096</v>
      </c>
      <c r="C1193" s="40" t="s">
        <v>11097</v>
      </c>
      <c r="D1193" s="35" t="s">
        <v>4787</v>
      </c>
      <c r="E1193" s="35" t="s">
        <v>11098</v>
      </c>
      <c r="F1193" s="35"/>
      <c r="G1193" s="35">
        <v>51772919</v>
      </c>
      <c r="H1193" s="41" t="s">
        <v>186</v>
      </c>
      <c r="I1193" s="35">
        <v>51772919</v>
      </c>
      <c r="J1193" s="41" t="s">
        <v>186</v>
      </c>
      <c r="K1193" s="35" t="s">
        <v>58</v>
      </c>
      <c r="L1193" s="42" t="s">
        <v>59</v>
      </c>
      <c r="M1193" s="42" t="s">
        <v>38</v>
      </c>
      <c r="N1193" s="35" t="s">
        <v>8288</v>
      </c>
      <c r="O1193" s="41" t="s">
        <v>9608</v>
      </c>
      <c r="P1193" s="35" t="s">
        <v>72</v>
      </c>
      <c r="Q1193" s="41" t="s">
        <v>63</v>
      </c>
      <c r="R1193" s="41"/>
      <c r="S1193" s="43">
        <v>43426</v>
      </c>
      <c r="T1193" s="43">
        <v>43472</v>
      </c>
      <c r="U1193" s="44" t="s">
        <v>11099</v>
      </c>
      <c r="V1193" s="45"/>
      <c r="W1193" s="46" t="s">
        <v>11100</v>
      </c>
      <c r="X1193" s="47" t="s">
        <v>11101</v>
      </c>
      <c r="Y1193" s="47">
        <v>48437</v>
      </c>
      <c r="Z1193" s="47" t="s">
        <v>11102</v>
      </c>
      <c r="AA1193" s="47" t="s">
        <v>11103</v>
      </c>
      <c r="AB1193" s="47">
        <v>16170</v>
      </c>
      <c r="AC1193" s="47"/>
      <c r="AD1193" s="47" t="s">
        <v>46</v>
      </c>
      <c r="AE1193" s="46" t="s">
        <v>11104</v>
      </c>
      <c r="AF1193" s="46" t="s">
        <v>11105</v>
      </c>
      <c r="AG1193" s="48"/>
      <c r="AH1193" s="48">
        <v>43585</v>
      </c>
      <c r="AI1193" s="49"/>
      <c r="AJ1193" s="50">
        <v>43586</v>
      </c>
      <c r="AK1193" s="50" t="s">
        <v>11076</v>
      </c>
      <c r="AL1193" s="51">
        <v>43584</v>
      </c>
    </row>
    <row r="1194" spans="1:38" x14ac:dyDescent="0.15">
      <c r="A1194" s="35">
        <v>51607273</v>
      </c>
      <c r="B1194" s="40" t="s">
        <v>11106</v>
      </c>
      <c r="C1194" s="40" t="s">
        <v>11107</v>
      </c>
      <c r="D1194" s="35" t="s">
        <v>11108</v>
      </c>
      <c r="E1194" s="35" t="s">
        <v>11109</v>
      </c>
      <c r="F1194" s="35"/>
      <c r="G1194" s="35">
        <v>51562700</v>
      </c>
      <c r="H1194" s="41" t="s">
        <v>6433</v>
      </c>
      <c r="I1194" s="41">
        <v>51752149</v>
      </c>
      <c r="J1194" s="41" t="s">
        <v>8682</v>
      </c>
      <c r="K1194" s="35" t="s">
        <v>58</v>
      </c>
      <c r="L1194" s="42" t="s">
        <v>59</v>
      </c>
      <c r="M1194" s="42" t="s">
        <v>38</v>
      </c>
      <c r="N1194" s="35" t="s">
        <v>151</v>
      </c>
      <c r="O1194" s="41" t="s">
        <v>344</v>
      </c>
      <c r="P1194" s="35" t="s">
        <v>62</v>
      </c>
      <c r="Q1194" s="41" t="s">
        <v>63</v>
      </c>
      <c r="R1194" s="41"/>
      <c r="S1194" s="43">
        <v>42474</v>
      </c>
      <c r="T1194" s="43">
        <v>42523</v>
      </c>
      <c r="U1194" s="44">
        <v>42544</v>
      </c>
      <c r="V1194" s="45">
        <v>6624232</v>
      </c>
      <c r="W1194" s="46" t="s">
        <v>11110</v>
      </c>
      <c r="X1194" s="47" t="s">
        <v>11111</v>
      </c>
      <c r="Y1194" s="47">
        <v>69119</v>
      </c>
      <c r="Z1194" s="47" t="s">
        <v>11112</v>
      </c>
      <c r="AA1194" s="47" t="s">
        <v>11113</v>
      </c>
      <c r="AB1194" s="47">
        <v>699</v>
      </c>
      <c r="AC1194" s="47"/>
      <c r="AD1194" s="47" t="s">
        <v>46</v>
      </c>
      <c r="AE1194" s="46" t="s">
        <v>11114</v>
      </c>
      <c r="AF1194" s="46" t="s">
        <v>11115</v>
      </c>
      <c r="AG1194" s="48"/>
      <c r="AH1194" s="48">
        <v>43585</v>
      </c>
      <c r="AI1194" s="49"/>
      <c r="AJ1194" s="50">
        <v>43586</v>
      </c>
      <c r="AK1194" s="50" t="s">
        <v>11076</v>
      </c>
      <c r="AL1194" s="51">
        <v>43584</v>
      </c>
    </row>
    <row r="1195" spans="1:38" x14ac:dyDescent="0.15">
      <c r="A1195" s="35">
        <v>51694260</v>
      </c>
      <c r="B1195" s="40" t="s">
        <v>11116</v>
      </c>
      <c r="C1195" s="40" t="s">
        <v>11117</v>
      </c>
      <c r="D1195" s="35" t="s">
        <v>11118</v>
      </c>
      <c r="E1195" s="35" t="s">
        <v>11119</v>
      </c>
      <c r="F1195" s="35"/>
      <c r="G1195" s="35">
        <v>51576660</v>
      </c>
      <c r="H1195" s="41" t="s">
        <v>294</v>
      </c>
      <c r="I1195" s="41">
        <v>51609648</v>
      </c>
      <c r="J1195" s="41" t="s">
        <v>149</v>
      </c>
      <c r="K1195" s="35" t="s">
        <v>58</v>
      </c>
      <c r="L1195" s="42" t="s">
        <v>59</v>
      </c>
      <c r="M1195" s="42" t="s">
        <v>38</v>
      </c>
      <c r="N1195" s="35" t="s">
        <v>378</v>
      </c>
      <c r="O1195" s="41" t="s">
        <v>1016</v>
      </c>
      <c r="P1195" s="35" t="s">
        <v>62</v>
      </c>
      <c r="Q1195" s="41" t="s">
        <v>63</v>
      </c>
      <c r="R1195" s="41"/>
      <c r="S1195" s="43">
        <v>42940</v>
      </c>
      <c r="T1195" s="43">
        <v>43444</v>
      </c>
      <c r="U1195" s="44"/>
      <c r="V1195" s="45">
        <v>6624543</v>
      </c>
      <c r="W1195" s="46" t="s">
        <v>11120</v>
      </c>
      <c r="X1195" s="47" t="s">
        <v>11121</v>
      </c>
      <c r="Y1195" s="47">
        <v>69193</v>
      </c>
      <c r="Z1195" s="47" t="s">
        <v>11122</v>
      </c>
      <c r="AA1195" s="47" t="s">
        <v>11123</v>
      </c>
      <c r="AB1195" s="47">
        <v>5939</v>
      </c>
      <c r="AC1195" s="47" t="s">
        <v>11124</v>
      </c>
      <c r="AD1195" s="47" t="s">
        <v>46</v>
      </c>
      <c r="AE1195" s="46" t="s">
        <v>11125</v>
      </c>
      <c r="AF1195" s="46" t="s">
        <v>11126</v>
      </c>
      <c r="AG1195" s="48"/>
      <c r="AH1195" s="48">
        <v>43585</v>
      </c>
      <c r="AI1195" s="49"/>
      <c r="AJ1195" s="50">
        <v>43586</v>
      </c>
      <c r="AK1195" s="50" t="s">
        <v>11076</v>
      </c>
      <c r="AL1195" s="51">
        <v>43584</v>
      </c>
    </row>
    <row r="1196" spans="1:38" x14ac:dyDescent="0.15">
      <c r="A1196" s="35">
        <v>51562700</v>
      </c>
      <c r="B1196" s="40" t="s">
        <v>6433</v>
      </c>
      <c r="C1196" s="40" t="s">
        <v>11127</v>
      </c>
      <c r="D1196" s="35" t="s">
        <v>11128</v>
      </c>
      <c r="E1196" s="35" t="s">
        <v>11129</v>
      </c>
      <c r="F1196" s="35"/>
      <c r="G1196" s="35">
        <v>51752149</v>
      </c>
      <c r="H1196" s="41" t="s">
        <v>8682</v>
      </c>
      <c r="I1196" s="41">
        <v>51742440</v>
      </c>
      <c r="J1196" s="41" t="s">
        <v>8782</v>
      </c>
      <c r="K1196" s="35" t="s">
        <v>70</v>
      </c>
      <c r="L1196" s="42" t="s">
        <v>37</v>
      </c>
      <c r="M1196" s="42" t="s">
        <v>38</v>
      </c>
      <c r="N1196" s="35" t="s">
        <v>151</v>
      </c>
      <c r="O1196" s="41" t="s">
        <v>394</v>
      </c>
      <c r="P1196" s="35" t="s">
        <v>62</v>
      </c>
      <c r="Q1196" s="41" t="s">
        <v>73</v>
      </c>
      <c r="R1196" s="41"/>
      <c r="S1196" s="43">
        <v>42145</v>
      </c>
      <c r="T1196" s="43">
        <v>42176</v>
      </c>
      <c r="U1196" s="44">
        <v>42177</v>
      </c>
      <c r="V1196" s="45">
        <v>6634182</v>
      </c>
      <c r="W1196" s="46" t="s">
        <v>11130</v>
      </c>
      <c r="X1196" s="47" t="s">
        <v>11131</v>
      </c>
      <c r="Y1196" s="47">
        <v>69151</v>
      </c>
      <c r="Z1196" s="47" t="s">
        <v>11132</v>
      </c>
      <c r="AA1196" s="47" t="s">
        <v>11133</v>
      </c>
      <c r="AB1196" s="47">
        <v>206291</v>
      </c>
      <c r="AC1196" s="47"/>
      <c r="AD1196" s="47" t="s">
        <v>46</v>
      </c>
      <c r="AE1196" s="46" t="s">
        <v>11134</v>
      </c>
      <c r="AF1196" s="46" t="s">
        <v>11135</v>
      </c>
      <c r="AG1196" s="48"/>
      <c r="AH1196" s="48">
        <v>43587</v>
      </c>
      <c r="AI1196" s="49"/>
      <c r="AJ1196" s="50">
        <v>43588</v>
      </c>
      <c r="AK1196" s="50" t="s">
        <v>11076</v>
      </c>
      <c r="AL1196" s="51">
        <v>43584</v>
      </c>
    </row>
    <row r="1197" spans="1:38" x14ac:dyDescent="0.15">
      <c r="A1197" s="35">
        <v>51730056</v>
      </c>
      <c r="B1197" s="40" t="s">
        <v>11136</v>
      </c>
      <c r="C1197" s="40" t="s">
        <v>11137</v>
      </c>
      <c r="D1197" s="35" t="s">
        <v>11138</v>
      </c>
      <c r="E1197" s="35" t="s">
        <v>11139</v>
      </c>
      <c r="F1197" s="35"/>
      <c r="G1197" s="35">
        <v>51732809</v>
      </c>
      <c r="H1197" s="41" t="s">
        <v>7544</v>
      </c>
      <c r="I1197" s="41">
        <v>51564379</v>
      </c>
      <c r="J1197" s="41" t="s">
        <v>492</v>
      </c>
      <c r="K1197" s="35" t="s">
        <v>58</v>
      </c>
      <c r="L1197" s="42" t="s">
        <v>59</v>
      </c>
      <c r="M1197" s="42" t="s">
        <v>38</v>
      </c>
      <c r="N1197" s="35" t="s">
        <v>7430</v>
      </c>
      <c r="O1197" s="41" t="s">
        <v>7909</v>
      </c>
      <c r="P1197" s="35" t="s">
        <v>62</v>
      </c>
      <c r="Q1197" s="41" t="s">
        <v>63</v>
      </c>
      <c r="R1197" s="41"/>
      <c r="S1197" s="43">
        <v>43216</v>
      </c>
      <c r="T1197" s="43">
        <v>43255</v>
      </c>
      <c r="U1197" s="44">
        <v>43276</v>
      </c>
      <c r="V1197" s="45">
        <v>6634661</v>
      </c>
      <c r="W1197" s="46" t="s">
        <v>11140</v>
      </c>
      <c r="X1197" s="47" t="s">
        <v>11141</v>
      </c>
      <c r="Y1197" s="47">
        <v>12028</v>
      </c>
      <c r="Z1197" s="47" t="s">
        <v>11142</v>
      </c>
      <c r="AA1197" s="47" t="s">
        <v>11143</v>
      </c>
      <c r="AB1197" s="47">
        <v>15089</v>
      </c>
      <c r="AC1197" s="47"/>
      <c r="AD1197" s="47" t="s">
        <v>46</v>
      </c>
      <c r="AE1197" s="46" t="s">
        <v>11144</v>
      </c>
      <c r="AF1197" s="46" t="s">
        <v>11145</v>
      </c>
      <c r="AG1197" s="48"/>
      <c r="AH1197" s="48">
        <v>43587</v>
      </c>
      <c r="AI1197" s="49"/>
      <c r="AJ1197" s="50">
        <v>43588</v>
      </c>
      <c r="AK1197" s="50" t="s">
        <v>11076</v>
      </c>
      <c r="AL1197" s="51">
        <v>43584</v>
      </c>
    </row>
    <row r="1198" spans="1:38" x14ac:dyDescent="0.15">
      <c r="A1198" s="35">
        <v>51696228</v>
      </c>
      <c r="B1198" s="40" t="s">
        <v>11146</v>
      </c>
      <c r="C1198" s="40" t="s">
        <v>11147</v>
      </c>
      <c r="D1198" s="35" t="s">
        <v>11148</v>
      </c>
      <c r="E1198" s="35" t="s">
        <v>11149</v>
      </c>
      <c r="F1198" s="35" t="s">
        <v>11150</v>
      </c>
      <c r="G1198" s="35">
        <v>51421353</v>
      </c>
      <c r="H1198" s="41" t="s">
        <v>274</v>
      </c>
      <c r="I1198" s="41">
        <v>51581034</v>
      </c>
      <c r="J1198" s="41" t="s">
        <v>30</v>
      </c>
      <c r="K1198" s="35" t="s">
        <v>275</v>
      </c>
      <c r="L1198" s="42" t="s">
        <v>37</v>
      </c>
      <c r="M1198" s="42" t="s">
        <v>38</v>
      </c>
      <c r="N1198" s="35" t="s">
        <v>334</v>
      </c>
      <c r="O1198" s="41" t="s">
        <v>640</v>
      </c>
      <c r="P1198" s="35" t="s">
        <v>72</v>
      </c>
      <c r="Q1198" s="41" t="s">
        <v>63</v>
      </c>
      <c r="R1198" s="41"/>
      <c r="S1198" s="43">
        <v>42951</v>
      </c>
      <c r="T1198" s="43">
        <v>43031</v>
      </c>
      <c r="U1198" s="44">
        <v>43031</v>
      </c>
      <c r="V1198" s="45">
        <v>6624650</v>
      </c>
      <c r="W1198" s="46" t="s">
        <v>11151</v>
      </c>
      <c r="X1198" s="47" t="s">
        <v>11152</v>
      </c>
      <c r="Y1198" s="47">
        <v>69250</v>
      </c>
      <c r="Z1198" s="47" t="s">
        <v>11153</v>
      </c>
      <c r="AA1198" s="47" t="s">
        <v>11154</v>
      </c>
      <c r="AB1198" s="47">
        <v>1443</v>
      </c>
      <c r="AC1198" s="47"/>
      <c r="AD1198" s="47" t="s">
        <v>46</v>
      </c>
      <c r="AE1198" s="46" t="s">
        <v>11155</v>
      </c>
      <c r="AF1198" s="46" t="s">
        <v>11156</v>
      </c>
      <c r="AG1198" s="48"/>
      <c r="AH1198" s="48">
        <v>43588</v>
      </c>
      <c r="AI1198" s="49"/>
      <c r="AJ1198" s="50">
        <v>43588</v>
      </c>
      <c r="AK1198" s="50" t="s">
        <v>11076</v>
      </c>
      <c r="AL1198" s="51">
        <v>43584</v>
      </c>
    </row>
    <row r="1199" spans="1:38" x14ac:dyDescent="0.15">
      <c r="A1199" s="35">
        <v>51722865</v>
      </c>
      <c r="B1199" s="40" t="s">
        <v>11157</v>
      </c>
      <c r="C1199" s="40" t="s">
        <v>11158</v>
      </c>
      <c r="D1199" s="35" t="s">
        <v>11159</v>
      </c>
      <c r="E1199" s="35" t="s">
        <v>11160</v>
      </c>
      <c r="F1199" s="35"/>
      <c r="G1199" s="35">
        <v>51564129</v>
      </c>
      <c r="H1199" s="41" t="s">
        <v>7290</v>
      </c>
      <c r="I1199" s="41">
        <v>51747002</v>
      </c>
      <c r="J1199" s="41" t="s">
        <v>57</v>
      </c>
      <c r="K1199" s="35" t="s">
        <v>58</v>
      </c>
      <c r="L1199" s="42" t="s">
        <v>59</v>
      </c>
      <c r="M1199" s="42" t="s">
        <v>38</v>
      </c>
      <c r="N1199" s="35" t="s">
        <v>5892</v>
      </c>
      <c r="O1199" s="41" t="s">
        <v>361</v>
      </c>
      <c r="P1199" s="35" t="s">
        <v>72</v>
      </c>
      <c r="Q1199" s="41" t="s">
        <v>63</v>
      </c>
      <c r="R1199" s="41"/>
      <c r="S1199" s="43">
        <v>43159</v>
      </c>
      <c r="T1199" s="43">
        <v>43199</v>
      </c>
      <c r="U1199" s="44">
        <v>43213</v>
      </c>
      <c r="V1199" s="45">
        <v>6624932</v>
      </c>
      <c r="W1199" s="46" t="s">
        <v>11161</v>
      </c>
      <c r="X1199" s="47" t="s">
        <v>11162</v>
      </c>
      <c r="Y1199" s="47">
        <v>69485</v>
      </c>
      <c r="Z1199" s="47" t="s">
        <v>11163</v>
      </c>
      <c r="AA1199" s="47" t="s">
        <v>11164</v>
      </c>
      <c r="AB1199" s="47">
        <v>14812</v>
      </c>
      <c r="AC1199" s="47"/>
      <c r="AD1199" s="47" t="s">
        <v>46</v>
      </c>
      <c r="AE1199" s="46" t="s">
        <v>11165</v>
      </c>
      <c r="AF1199" s="46" t="s">
        <v>11166</v>
      </c>
      <c r="AG1199" s="48"/>
      <c r="AH1199" s="48">
        <v>43581</v>
      </c>
      <c r="AI1199" s="49"/>
      <c r="AJ1199" s="50">
        <v>43581</v>
      </c>
      <c r="AK1199" s="50" t="s">
        <v>10642</v>
      </c>
      <c r="AL1199" s="51">
        <v>43577</v>
      </c>
    </row>
    <row r="1200" spans="1:38" x14ac:dyDescent="0.15">
      <c r="A1200" s="35">
        <v>51770560</v>
      </c>
      <c r="B1200" s="40" t="s">
        <v>11167</v>
      </c>
      <c r="C1200" s="40" t="s">
        <v>11168</v>
      </c>
      <c r="D1200" s="35" t="s">
        <v>11169</v>
      </c>
      <c r="E1200" s="35" t="s">
        <v>11170</v>
      </c>
      <c r="F1200" s="35"/>
      <c r="G1200" s="35">
        <v>51732808</v>
      </c>
      <c r="H1200" s="41" t="s">
        <v>8410</v>
      </c>
      <c r="I1200" s="41">
        <v>51752149</v>
      </c>
      <c r="J1200" s="41" t="s">
        <v>8682</v>
      </c>
      <c r="K1200" s="35" t="s">
        <v>58</v>
      </c>
      <c r="L1200" s="42" t="s">
        <v>59</v>
      </c>
      <c r="M1200" s="42" t="s">
        <v>38</v>
      </c>
      <c r="N1200" s="35" t="s">
        <v>151</v>
      </c>
      <c r="O1200" s="41" t="s">
        <v>878</v>
      </c>
      <c r="P1200" s="35" t="s">
        <v>72</v>
      </c>
      <c r="Q1200" s="41" t="s">
        <v>63</v>
      </c>
      <c r="R1200" s="41"/>
      <c r="S1200" s="43">
        <v>43425</v>
      </c>
      <c r="T1200" s="43">
        <v>43472</v>
      </c>
      <c r="U1200" s="44">
        <v>43486</v>
      </c>
      <c r="V1200" s="45"/>
      <c r="W1200" s="46" t="s">
        <v>11171</v>
      </c>
      <c r="X1200" s="47" t="s">
        <v>11172</v>
      </c>
      <c r="Y1200" s="47">
        <v>48429</v>
      </c>
      <c r="Z1200" s="47" t="s">
        <v>11173</v>
      </c>
      <c r="AA1200" s="47" t="s">
        <v>11174</v>
      </c>
      <c r="AB1200" s="47">
        <v>16173</v>
      </c>
      <c r="AC1200" s="47"/>
      <c r="AD1200" s="47" t="s">
        <v>46</v>
      </c>
      <c r="AE1200" s="46" t="s">
        <v>11175</v>
      </c>
      <c r="AF1200" s="46" t="s">
        <v>11176</v>
      </c>
      <c r="AG1200" s="48"/>
      <c r="AH1200" s="48">
        <v>43587</v>
      </c>
      <c r="AI1200" s="49"/>
      <c r="AJ1200" s="50">
        <v>43588</v>
      </c>
      <c r="AK1200" s="50" t="s">
        <v>11076</v>
      </c>
      <c r="AL1200" s="51">
        <v>43584</v>
      </c>
    </row>
    <row r="1201" spans="1:38" x14ac:dyDescent="0.15">
      <c r="A1201" s="35">
        <v>51788759</v>
      </c>
      <c r="B1201" s="40" t="s">
        <v>11177</v>
      </c>
      <c r="C1201" s="40" t="s">
        <v>11178</v>
      </c>
      <c r="D1201" s="35" t="s">
        <v>11179</v>
      </c>
      <c r="E1201" s="35" t="s">
        <v>11180</v>
      </c>
      <c r="F1201" s="35"/>
      <c r="G1201" s="35">
        <v>51710500</v>
      </c>
      <c r="H1201" s="41" t="s">
        <v>111</v>
      </c>
      <c r="I1201" s="41">
        <v>51744004</v>
      </c>
      <c r="J1201" s="41" t="s">
        <v>34</v>
      </c>
      <c r="K1201" s="35" t="s">
        <v>58</v>
      </c>
      <c r="L1201" s="42" t="s">
        <v>5610</v>
      </c>
      <c r="M1201" s="42" t="s">
        <v>38</v>
      </c>
      <c r="N1201" s="35" t="s">
        <v>162</v>
      </c>
      <c r="O1201" s="41" t="s">
        <v>878</v>
      </c>
      <c r="P1201" s="35" t="s">
        <v>62</v>
      </c>
      <c r="Q1201" s="41" t="s">
        <v>285</v>
      </c>
      <c r="R1201" s="41"/>
      <c r="S1201" s="43">
        <v>43515</v>
      </c>
      <c r="T1201" s="43"/>
      <c r="U1201" s="44"/>
      <c r="V1201" s="45"/>
      <c r="W1201" s="46" t="s">
        <v>11181</v>
      </c>
      <c r="X1201" s="47" t="s">
        <v>11182</v>
      </c>
      <c r="Y1201" s="47">
        <v>48438</v>
      </c>
      <c r="Z1201" s="47" t="s">
        <v>11183</v>
      </c>
      <c r="AA1201" s="47" t="s">
        <v>11184</v>
      </c>
      <c r="AB1201" s="47">
        <v>16050</v>
      </c>
      <c r="AC1201" s="47"/>
      <c r="AD1201" s="47" t="s">
        <v>46</v>
      </c>
      <c r="AE1201" s="46" t="s">
        <v>11185</v>
      </c>
      <c r="AF1201" s="46" t="s">
        <v>11186</v>
      </c>
      <c r="AG1201" s="48"/>
      <c r="AH1201" s="48">
        <v>43589</v>
      </c>
      <c r="AI1201" s="49"/>
      <c r="AJ1201" s="50">
        <v>43590</v>
      </c>
      <c r="AK1201" s="50" t="s">
        <v>11076</v>
      </c>
      <c r="AL1201" s="51">
        <v>43584</v>
      </c>
    </row>
    <row r="1202" spans="1:38" x14ac:dyDescent="0.15">
      <c r="A1202" s="35">
        <v>51786036</v>
      </c>
      <c r="B1202" s="40" t="s">
        <v>11187</v>
      </c>
      <c r="C1202" s="40" t="s">
        <v>11188</v>
      </c>
      <c r="D1202" s="35" t="s">
        <v>11189</v>
      </c>
      <c r="E1202" s="35" t="s">
        <v>8212</v>
      </c>
      <c r="F1202" s="35"/>
      <c r="G1202" s="35">
        <v>51710500</v>
      </c>
      <c r="H1202" s="41" t="s">
        <v>111</v>
      </c>
      <c r="I1202" s="41">
        <v>51744004</v>
      </c>
      <c r="J1202" s="41" t="s">
        <v>34</v>
      </c>
      <c r="K1202" s="35" t="s">
        <v>58</v>
      </c>
      <c r="L1202" s="42" t="s">
        <v>5610</v>
      </c>
      <c r="M1202" s="42" t="s">
        <v>38</v>
      </c>
      <c r="N1202" s="35" t="s">
        <v>162</v>
      </c>
      <c r="O1202" s="41" t="s">
        <v>878</v>
      </c>
      <c r="P1202" s="35" t="s">
        <v>72</v>
      </c>
      <c r="Q1202" s="41" t="s">
        <v>63</v>
      </c>
      <c r="R1202" s="41"/>
      <c r="S1202" s="43">
        <v>43502</v>
      </c>
      <c r="T1202" s="43"/>
      <c r="U1202" s="44"/>
      <c r="V1202" s="45"/>
      <c r="W1202" s="46" t="s">
        <v>11190</v>
      </c>
      <c r="X1202" s="47" t="s">
        <v>11191</v>
      </c>
      <c r="Y1202" s="47">
        <v>69009</v>
      </c>
      <c r="Z1202" s="47" t="s">
        <v>11192</v>
      </c>
      <c r="AA1202" s="47" t="s">
        <v>11193</v>
      </c>
      <c r="AB1202" s="47">
        <v>16014</v>
      </c>
      <c r="AC1202" s="47"/>
      <c r="AD1202" s="47" t="s">
        <v>46</v>
      </c>
      <c r="AE1202" s="46" t="s">
        <v>11194</v>
      </c>
      <c r="AF1202" s="46" t="s">
        <v>11195</v>
      </c>
      <c r="AG1202" s="48"/>
      <c r="AH1202" s="48">
        <v>43589</v>
      </c>
      <c r="AI1202" s="49"/>
      <c r="AJ1202" s="50">
        <v>43590</v>
      </c>
      <c r="AK1202" s="50" t="s">
        <v>11076</v>
      </c>
      <c r="AL1202" s="51">
        <v>43584</v>
      </c>
    </row>
    <row r="1203" spans="1:38" x14ac:dyDescent="0.15">
      <c r="A1203" s="35">
        <v>51787859</v>
      </c>
      <c r="B1203" s="40" t="s">
        <v>11196</v>
      </c>
      <c r="C1203" s="40" t="s">
        <v>11197</v>
      </c>
      <c r="D1203" s="35" t="s">
        <v>11198</v>
      </c>
      <c r="E1203" s="35" t="s">
        <v>11199</v>
      </c>
      <c r="F1203" s="35"/>
      <c r="G1203" s="35">
        <v>51710500</v>
      </c>
      <c r="H1203" s="41" t="s">
        <v>111</v>
      </c>
      <c r="I1203" s="41">
        <v>51744004</v>
      </c>
      <c r="J1203" s="41" t="s">
        <v>34</v>
      </c>
      <c r="K1203" s="35" t="s">
        <v>58</v>
      </c>
      <c r="L1203" s="42" t="s">
        <v>5610</v>
      </c>
      <c r="M1203" s="42" t="s">
        <v>38</v>
      </c>
      <c r="N1203" s="35" t="s">
        <v>151</v>
      </c>
      <c r="O1203" s="41" t="s">
        <v>1090</v>
      </c>
      <c r="P1203" s="35" t="s">
        <v>72</v>
      </c>
      <c r="Q1203" s="41" t="s">
        <v>63</v>
      </c>
      <c r="R1203" s="41"/>
      <c r="S1203" s="43">
        <v>43510</v>
      </c>
      <c r="T1203" s="43"/>
      <c r="U1203" s="44"/>
      <c r="V1203" s="45"/>
      <c r="W1203" s="46" t="s">
        <v>11200</v>
      </c>
      <c r="X1203" s="47" t="s">
        <v>11201</v>
      </c>
      <c r="Y1203" s="47">
        <v>69019</v>
      </c>
      <c r="Z1203" s="47" t="s">
        <v>11202</v>
      </c>
      <c r="AA1203" s="47" t="s">
        <v>11203</v>
      </c>
      <c r="AB1203" s="47">
        <v>17095</v>
      </c>
      <c r="AC1203" s="47"/>
      <c r="AD1203" s="47" t="s">
        <v>46</v>
      </c>
      <c r="AE1203" s="46" t="s">
        <v>11204</v>
      </c>
      <c r="AF1203" s="46" t="s">
        <v>11205</v>
      </c>
      <c r="AG1203" s="48"/>
      <c r="AH1203" s="48">
        <v>43589</v>
      </c>
      <c r="AI1203" s="49"/>
      <c r="AJ1203" s="50">
        <v>43590</v>
      </c>
      <c r="AK1203" s="50" t="s">
        <v>11076</v>
      </c>
      <c r="AL1203" s="51">
        <v>43584</v>
      </c>
    </row>
    <row r="1204" spans="1:38" x14ac:dyDescent="0.15">
      <c r="A1204" s="35">
        <v>51802924</v>
      </c>
      <c r="B1204" s="40" t="s">
        <v>11206</v>
      </c>
      <c r="C1204" s="40" t="s">
        <v>11207</v>
      </c>
      <c r="D1204" s="35" t="s">
        <v>11208</v>
      </c>
      <c r="E1204" s="35" t="s">
        <v>11209</v>
      </c>
      <c r="F1204" s="35"/>
      <c r="G1204" s="35">
        <v>51710500</v>
      </c>
      <c r="H1204" s="41" t="s">
        <v>111</v>
      </c>
      <c r="I1204" s="41">
        <v>51744004</v>
      </c>
      <c r="J1204" s="41" t="s">
        <v>34</v>
      </c>
      <c r="K1204" s="35" t="s">
        <v>58</v>
      </c>
      <c r="L1204" s="42" t="s">
        <v>5610</v>
      </c>
      <c r="M1204" s="42" t="s">
        <v>38</v>
      </c>
      <c r="N1204" s="35" t="s">
        <v>151</v>
      </c>
      <c r="O1204" s="41" t="s">
        <v>335</v>
      </c>
      <c r="P1204" s="35" t="s">
        <v>62</v>
      </c>
      <c r="Q1204" s="41" t="s">
        <v>63</v>
      </c>
      <c r="R1204" s="41"/>
      <c r="S1204" s="43">
        <v>43560</v>
      </c>
      <c r="T1204" s="43"/>
      <c r="U1204" s="44"/>
      <c r="V1204" s="45"/>
      <c r="W1204" s="46" t="s">
        <v>11210</v>
      </c>
      <c r="X1204" s="47" t="s">
        <v>11211</v>
      </c>
      <c r="Y1204" s="47">
        <v>69452</v>
      </c>
      <c r="Z1204" s="47" t="s">
        <v>11212</v>
      </c>
      <c r="AA1204" s="47" t="s">
        <v>11213</v>
      </c>
      <c r="AB1204" s="47">
        <v>17067</v>
      </c>
      <c r="AC1204" s="47"/>
      <c r="AD1204" s="47" t="s">
        <v>46</v>
      </c>
      <c r="AE1204" s="46"/>
      <c r="AF1204" s="46" t="s">
        <v>11214</v>
      </c>
      <c r="AG1204" s="48"/>
      <c r="AH1204" s="48">
        <v>43589</v>
      </c>
      <c r="AI1204" s="49"/>
      <c r="AJ1204" s="50">
        <v>43590</v>
      </c>
      <c r="AK1204" s="50" t="s">
        <v>11076</v>
      </c>
      <c r="AL1204" s="51">
        <v>43584</v>
      </c>
    </row>
    <row r="1205" spans="1:38" x14ac:dyDescent="0.15">
      <c r="A1205" s="35">
        <v>51716766</v>
      </c>
      <c r="B1205" s="40" t="s">
        <v>11215</v>
      </c>
      <c r="C1205" s="40" t="s">
        <v>11216</v>
      </c>
      <c r="D1205" s="35" t="s">
        <v>11217</v>
      </c>
      <c r="E1205" s="35" t="s">
        <v>11218</v>
      </c>
      <c r="F1205" s="35"/>
      <c r="G1205" s="35">
        <v>51609647</v>
      </c>
      <c r="H1205" s="41" t="s">
        <v>161</v>
      </c>
      <c r="I1205" s="41">
        <v>51747002</v>
      </c>
      <c r="J1205" s="41" t="s">
        <v>57</v>
      </c>
      <c r="K1205" s="35" t="s">
        <v>58</v>
      </c>
      <c r="L1205" s="42" t="s">
        <v>59</v>
      </c>
      <c r="M1205" s="42" t="s">
        <v>38</v>
      </c>
      <c r="N1205" s="35" t="s">
        <v>7207</v>
      </c>
      <c r="O1205" s="41" t="s">
        <v>188</v>
      </c>
      <c r="P1205" s="35" t="s">
        <v>72</v>
      </c>
      <c r="Q1205" s="41" t="s">
        <v>63</v>
      </c>
      <c r="R1205" s="41"/>
      <c r="S1205" s="43">
        <v>43115</v>
      </c>
      <c r="T1205" s="43">
        <v>43157</v>
      </c>
      <c r="U1205" s="44">
        <v>43171</v>
      </c>
      <c r="V1205" s="45">
        <v>6624794</v>
      </c>
      <c r="W1205" s="46" t="s">
        <v>11219</v>
      </c>
      <c r="X1205" s="47" t="s">
        <v>11220</v>
      </c>
      <c r="Y1205" s="47">
        <v>69138</v>
      </c>
      <c r="Z1205" s="47" t="s">
        <v>11221</v>
      </c>
      <c r="AA1205" s="47" t="s">
        <v>11222</v>
      </c>
      <c r="AB1205" s="47">
        <v>14972</v>
      </c>
      <c r="AC1205" s="47"/>
      <c r="AD1205" s="47" t="s">
        <v>46</v>
      </c>
      <c r="AE1205" s="46" t="s">
        <v>11223</v>
      </c>
      <c r="AF1205" s="46" t="s">
        <v>11224</v>
      </c>
      <c r="AG1205" s="48"/>
      <c r="AH1205" s="48">
        <v>43588</v>
      </c>
      <c r="AI1205" s="49"/>
      <c r="AJ1205" s="50">
        <v>43588</v>
      </c>
      <c r="AK1205" s="50" t="s">
        <v>11076</v>
      </c>
      <c r="AL1205" s="51">
        <v>43584</v>
      </c>
    </row>
    <row r="1206" spans="1:38" x14ac:dyDescent="0.15">
      <c r="A1206" s="35">
        <v>51744705</v>
      </c>
      <c r="B1206" s="40" t="s">
        <v>11225</v>
      </c>
      <c r="C1206" s="40" t="s">
        <v>11226</v>
      </c>
      <c r="D1206" s="35" t="s">
        <v>11227</v>
      </c>
      <c r="E1206" s="35" t="s">
        <v>2022</v>
      </c>
      <c r="F1206" s="35"/>
      <c r="G1206" s="35">
        <v>51737073</v>
      </c>
      <c r="H1206" s="41" t="s">
        <v>56</v>
      </c>
      <c r="I1206" s="41">
        <v>51747002</v>
      </c>
      <c r="J1206" s="41" t="s">
        <v>57</v>
      </c>
      <c r="K1206" s="35" t="s">
        <v>58</v>
      </c>
      <c r="L1206" s="42" t="s">
        <v>59</v>
      </c>
      <c r="M1206" s="42" t="s">
        <v>38</v>
      </c>
      <c r="N1206" s="35" t="s">
        <v>5892</v>
      </c>
      <c r="O1206" s="41" t="s">
        <v>315</v>
      </c>
      <c r="P1206" s="35" t="s">
        <v>72</v>
      </c>
      <c r="Q1206" s="41" t="s">
        <v>63</v>
      </c>
      <c r="R1206" s="41"/>
      <c r="S1206" s="43">
        <v>43307</v>
      </c>
      <c r="T1206" s="43">
        <v>43353</v>
      </c>
      <c r="U1206" s="44">
        <v>43367</v>
      </c>
      <c r="V1206" s="45">
        <v>6624995</v>
      </c>
      <c r="W1206" s="46" t="s">
        <v>11228</v>
      </c>
      <c r="X1206" s="47" t="s">
        <v>11229</v>
      </c>
      <c r="Y1206" s="47">
        <v>48595</v>
      </c>
      <c r="Z1206" s="47" t="s">
        <v>11230</v>
      </c>
      <c r="AA1206" s="47" t="s">
        <v>11231</v>
      </c>
      <c r="AB1206" s="47">
        <v>15373</v>
      </c>
      <c r="AC1206" s="47"/>
      <c r="AD1206" s="47" t="s">
        <v>46</v>
      </c>
      <c r="AE1206" s="46" t="s">
        <v>11232</v>
      </c>
      <c r="AF1206" s="46" t="s">
        <v>11233</v>
      </c>
      <c r="AG1206" s="48"/>
      <c r="AH1206" s="48">
        <v>43590</v>
      </c>
      <c r="AI1206" s="49"/>
      <c r="AJ1206" s="50">
        <v>43591</v>
      </c>
      <c r="AK1206" s="50" t="s">
        <v>11076</v>
      </c>
      <c r="AL1206" s="51">
        <v>43591</v>
      </c>
    </row>
    <row r="1207" spans="1:38" x14ac:dyDescent="0.15">
      <c r="A1207" s="35">
        <v>51790900</v>
      </c>
      <c r="B1207" s="40" t="s">
        <v>11234</v>
      </c>
      <c r="C1207" s="40" t="s">
        <v>11235</v>
      </c>
      <c r="D1207" s="35" t="s">
        <v>11236</v>
      </c>
      <c r="E1207" s="35" t="s">
        <v>2892</v>
      </c>
      <c r="F1207" s="35"/>
      <c r="G1207" s="35">
        <v>51564129</v>
      </c>
      <c r="H1207" s="41" t="s">
        <v>7290</v>
      </c>
      <c r="I1207" s="41">
        <v>51747002</v>
      </c>
      <c r="J1207" s="41" t="s">
        <v>57</v>
      </c>
      <c r="K1207" s="35" t="s">
        <v>58</v>
      </c>
      <c r="L1207" s="42" t="s">
        <v>59</v>
      </c>
      <c r="M1207" s="42" t="s">
        <v>38</v>
      </c>
      <c r="N1207" s="35" t="s">
        <v>5892</v>
      </c>
      <c r="O1207" s="41" t="s">
        <v>295</v>
      </c>
      <c r="P1207" s="35" t="s">
        <v>72</v>
      </c>
      <c r="Q1207" s="41" t="s">
        <v>63</v>
      </c>
      <c r="R1207" s="41"/>
      <c r="S1207" s="43">
        <v>43523</v>
      </c>
      <c r="T1207" s="43">
        <v>43563</v>
      </c>
      <c r="U1207" s="44"/>
      <c r="V1207" s="45"/>
      <c r="W1207" s="46" t="s">
        <v>11237</v>
      </c>
      <c r="X1207" s="47" t="s">
        <v>11238</v>
      </c>
      <c r="Y1207" s="47">
        <v>69264</v>
      </c>
      <c r="Z1207" s="47" t="s">
        <v>11239</v>
      </c>
      <c r="AA1207" s="47" t="s">
        <v>11240</v>
      </c>
      <c r="AB1207" s="47">
        <v>17092</v>
      </c>
      <c r="AC1207" s="47"/>
      <c r="AD1207" s="47" t="s">
        <v>46</v>
      </c>
      <c r="AE1207" s="46" t="s">
        <v>11241</v>
      </c>
      <c r="AF1207" s="46" t="s">
        <v>11242</v>
      </c>
      <c r="AG1207" s="48"/>
      <c r="AH1207" s="48">
        <v>43592</v>
      </c>
      <c r="AI1207" s="49"/>
      <c r="AJ1207" s="50">
        <v>43593</v>
      </c>
      <c r="AK1207" s="50" t="s">
        <v>11076</v>
      </c>
      <c r="AL1207" s="51">
        <v>43591</v>
      </c>
    </row>
    <row r="1208" spans="1:38" x14ac:dyDescent="0.15">
      <c r="A1208" s="35">
        <v>51734257</v>
      </c>
      <c r="B1208" s="40" t="s">
        <v>11243</v>
      </c>
      <c r="C1208" s="40" t="s">
        <v>11244</v>
      </c>
      <c r="D1208" s="35" t="s">
        <v>11245</v>
      </c>
      <c r="E1208" s="35" t="s">
        <v>2892</v>
      </c>
      <c r="F1208" s="35" t="s">
        <v>11246</v>
      </c>
      <c r="G1208" s="35">
        <v>51615282</v>
      </c>
      <c r="H1208" s="41" t="s">
        <v>91</v>
      </c>
      <c r="I1208" s="41">
        <v>51564379</v>
      </c>
      <c r="J1208" s="41" t="s">
        <v>492</v>
      </c>
      <c r="K1208" s="35" t="s">
        <v>58</v>
      </c>
      <c r="L1208" s="42" t="s">
        <v>59</v>
      </c>
      <c r="M1208" s="42" t="s">
        <v>38</v>
      </c>
      <c r="N1208" s="35" t="s">
        <v>6053</v>
      </c>
      <c r="O1208" s="41" t="s">
        <v>8226</v>
      </c>
      <c r="P1208" s="35" t="s">
        <v>62</v>
      </c>
      <c r="Q1208" s="41" t="s">
        <v>63</v>
      </c>
      <c r="R1208" s="41"/>
      <c r="S1208" s="43">
        <v>43248</v>
      </c>
      <c r="T1208" s="43">
        <v>43311</v>
      </c>
      <c r="U1208" s="44">
        <v>43311</v>
      </c>
      <c r="V1208" s="45">
        <v>6634686</v>
      </c>
      <c r="W1208" s="46" t="s">
        <v>11247</v>
      </c>
      <c r="X1208" s="47" t="s">
        <v>11248</v>
      </c>
      <c r="Y1208" s="47">
        <v>12219</v>
      </c>
      <c r="Z1208" s="47" t="s">
        <v>11249</v>
      </c>
      <c r="AA1208" s="47" t="s">
        <v>11250</v>
      </c>
      <c r="AB1208" s="47">
        <v>15143</v>
      </c>
      <c r="AC1208" s="47"/>
      <c r="AD1208" s="47" t="s">
        <v>46</v>
      </c>
      <c r="AE1208" s="46" t="s">
        <v>11251</v>
      </c>
      <c r="AF1208" s="46" t="s">
        <v>8299</v>
      </c>
      <c r="AG1208" s="48"/>
      <c r="AH1208" s="48">
        <v>43593</v>
      </c>
      <c r="AI1208" s="49"/>
      <c r="AJ1208" s="50">
        <v>43594</v>
      </c>
      <c r="AK1208" s="50" t="s">
        <v>11076</v>
      </c>
      <c r="AL1208" s="51">
        <v>43591</v>
      </c>
    </row>
    <row r="1209" spans="1:38" x14ac:dyDescent="0.15">
      <c r="A1209" s="35">
        <v>51790991</v>
      </c>
      <c r="B1209" s="40" t="s">
        <v>11252</v>
      </c>
      <c r="C1209" s="40" t="s">
        <v>11253</v>
      </c>
      <c r="D1209" s="35" t="s">
        <v>2952</v>
      </c>
      <c r="E1209" s="35" t="s">
        <v>11254</v>
      </c>
      <c r="F1209" s="35"/>
      <c r="G1209" s="35">
        <v>51710500</v>
      </c>
      <c r="H1209" s="41" t="s">
        <v>111</v>
      </c>
      <c r="I1209" s="41">
        <v>51744004</v>
      </c>
      <c r="J1209" s="41" t="s">
        <v>34</v>
      </c>
      <c r="K1209" s="35" t="s">
        <v>58</v>
      </c>
      <c r="L1209" s="42" t="s">
        <v>5610</v>
      </c>
      <c r="M1209" s="42" t="s">
        <v>38</v>
      </c>
      <c r="N1209" s="35" t="s">
        <v>5892</v>
      </c>
      <c r="O1209" s="41" t="s">
        <v>295</v>
      </c>
      <c r="P1209" s="35" t="s">
        <v>72</v>
      </c>
      <c r="Q1209" s="41" t="s">
        <v>63</v>
      </c>
      <c r="R1209" s="41"/>
      <c r="S1209" s="43">
        <v>43524</v>
      </c>
      <c r="T1209" s="43"/>
      <c r="U1209" s="44"/>
      <c r="V1209" s="45"/>
      <c r="W1209" s="46" t="s">
        <v>11255</v>
      </c>
      <c r="X1209" s="47" t="s">
        <v>11256</v>
      </c>
      <c r="Y1209" s="47">
        <v>48439</v>
      </c>
      <c r="Z1209" s="47" t="s">
        <v>11257</v>
      </c>
      <c r="AA1209" s="47" t="s">
        <v>11258</v>
      </c>
      <c r="AB1209" s="47">
        <v>17096</v>
      </c>
      <c r="AC1209" s="47"/>
      <c r="AD1209" s="47" t="s">
        <v>46</v>
      </c>
      <c r="AE1209" s="46" t="s">
        <v>11259</v>
      </c>
      <c r="AF1209" s="46" t="s">
        <v>11260</v>
      </c>
      <c r="AG1209" s="48"/>
      <c r="AH1209" s="48">
        <v>43594</v>
      </c>
      <c r="AI1209" s="49"/>
      <c r="AJ1209" s="50">
        <v>43595</v>
      </c>
      <c r="AK1209" s="50" t="s">
        <v>11076</v>
      </c>
      <c r="AL1209" s="51">
        <v>43591</v>
      </c>
    </row>
    <row r="1210" spans="1:38" x14ac:dyDescent="0.15">
      <c r="A1210" s="35">
        <v>51729169</v>
      </c>
      <c r="B1210" s="40" t="s">
        <v>11261</v>
      </c>
      <c r="C1210" s="40" t="s">
        <v>11262</v>
      </c>
      <c r="D1210" s="35" t="s">
        <v>11263</v>
      </c>
      <c r="E1210" s="35" t="s">
        <v>11264</v>
      </c>
      <c r="F1210" s="35" t="s">
        <v>11265</v>
      </c>
      <c r="G1210" s="35">
        <v>51547597</v>
      </c>
      <c r="H1210" s="41" t="s">
        <v>341</v>
      </c>
      <c r="I1210" s="41">
        <v>51609648</v>
      </c>
      <c r="J1210" s="41" t="s">
        <v>149</v>
      </c>
      <c r="K1210" s="35" t="s">
        <v>58</v>
      </c>
      <c r="L1210" s="42" t="s">
        <v>59</v>
      </c>
      <c r="M1210" s="42" t="s">
        <v>38</v>
      </c>
      <c r="N1210" s="35" t="s">
        <v>378</v>
      </c>
      <c r="O1210" s="41" t="s">
        <v>1777</v>
      </c>
      <c r="P1210" s="35" t="s">
        <v>62</v>
      </c>
      <c r="Q1210" s="41" t="s">
        <v>63</v>
      </c>
      <c r="R1210" s="41"/>
      <c r="S1210" s="43">
        <v>43208</v>
      </c>
      <c r="T1210" s="43">
        <v>43262</v>
      </c>
      <c r="U1210" s="44">
        <v>43276</v>
      </c>
      <c r="V1210" s="45">
        <v>6634596</v>
      </c>
      <c r="W1210" s="46" t="s">
        <v>11266</v>
      </c>
      <c r="X1210" s="47" t="s">
        <v>11267</v>
      </c>
      <c r="Y1210" s="47">
        <v>16228</v>
      </c>
      <c r="Z1210" s="47" t="s">
        <v>11268</v>
      </c>
      <c r="AA1210" s="47" t="s">
        <v>11269</v>
      </c>
      <c r="AB1210" s="47">
        <v>15057</v>
      </c>
      <c r="AC1210" s="47" t="s">
        <v>11270</v>
      </c>
      <c r="AD1210" s="47" t="s">
        <v>8732</v>
      </c>
      <c r="AE1210" s="46" t="s">
        <v>11271</v>
      </c>
      <c r="AF1210" s="46" t="s">
        <v>11272</v>
      </c>
      <c r="AG1210" s="48"/>
      <c r="AH1210" s="48">
        <v>43595</v>
      </c>
      <c r="AI1210" s="49"/>
      <c r="AJ1210" s="50">
        <v>43595</v>
      </c>
      <c r="AK1210" s="50" t="s">
        <v>11076</v>
      </c>
      <c r="AL1210" s="51">
        <v>43591</v>
      </c>
    </row>
    <row r="1211" spans="1:38" x14ac:dyDescent="0.15">
      <c r="A1211" s="35">
        <v>51743039</v>
      </c>
      <c r="B1211" s="40" t="s">
        <v>11273</v>
      </c>
      <c r="C1211" s="40" t="s">
        <v>11274</v>
      </c>
      <c r="D1211" s="35" t="s">
        <v>11275</v>
      </c>
      <c r="E1211" s="35" t="s">
        <v>11276</v>
      </c>
      <c r="F1211" s="35"/>
      <c r="G1211" s="35">
        <v>51588225</v>
      </c>
      <c r="H1211" s="41" t="s">
        <v>212</v>
      </c>
      <c r="I1211" s="41">
        <v>51712958</v>
      </c>
      <c r="J1211" s="41" t="s">
        <v>7039</v>
      </c>
      <c r="K1211" s="35" t="s">
        <v>58</v>
      </c>
      <c r="L1211" s="42" t="s">
        <v>59</v>
      </c>
      <c r="M1211" s="42" t="s">
        <v>38</v>
      </c>
      <c r="N1211" s="35" t="s">
        <v>162</v>
      </c>
      <c r="O1211" s="41" t="s">
        <v>1197</v>
      </c>
      <c r="P1211" s="35" t="s">
        <v>72</v>
      </c>
      <c r="Q1211" s="41" t="s">
        <v>63</v>
      </c>
      <c r="R1211" s="41"/>
      <c r="S1211" s="43">
        <v>43297</v>
      </c>
      <c r="T1211" s="43">
        <v>43381</v>
      </c>
      <c r="U1211" s="44">
        <v>43395</v>
      </c>
      <c r="V1211" s="45">
        <v>6634771</v>
      </c>
      <c r="W1211" s="46" t="s">
        <v>11277</v>
      </c>
      <c r="X1211" s="47" t="s">
        <v>11278</v>
      </c>
      <c r="Y1211" s="47">
        <v>48533</v>
      </c>
      <c r="Z1211" s="47" t="s">
        <v>11279</v>
      </c>
      <c r="AA1211" s="47" t="s">
        <v>11280</v>
      </c>
      <c r="AB1211" s="47">
        <v>15312</v>
      </c>
      <c r="AC1211" s="47"/>
      <c r="AD1211" s="47" t="s">
        <v>4226</v>
      </c>
      <c r="AE1211" s="46" t="s">
        <v>11281</v>
      </c>
      <c r="AF1211" s="46" t="s">
        <v>11282</v>
      </c>
      <c r="AG1211" s="48"/>
      <c r="AH1211" s="48">
        <v>43596</v>
      </c>
      <c r="AI1211" s="49"/>
      <c r="AJ1211" s="50">
        <v>43597</v>
      </c>
      <c r="AK1211" s="50" t="s">
        <v>11076</v>
      </c>
      <c r="AL1211" s="51">
        <v>43591</v>
      </c>
    </row>
    <row r="1212" spans="1:38" x14ac:dyDescent="0.15">
      <c r="A1212" s="35">
        <v>51704087</v>
      </c>
      <c r="B1212" s="40" t="s">
        <v>11283</v>
      </c>
      <c r="C1212" s="40" t="s">
        <v>11284</v>
      </c>
      <c r="D1212" s="35" t="s">
        <v>3686</v>
      </c>
      <c r="E1212" s="35" t="s">
        <v>11285</v>
      </c>
      <c r="F1212" s="35" t="s">
        <v>11286</v>
      </c>
      <c r="G1212" s="35">
        <v>51591943</v>
      </c>
      <c r="H1212" s="41" t="s">
        <v>3509</v>
      </c>
      <c r="I1212" s="41">
        <v>51712958</v>
      </c>
      <c r="J1212" s="41" t="s">
        <v>7039</v>
      </c>
      <c r="K1212" s="35" t="s">
        <v>58</v>
      </c>
      <c r="L1212" s="42" t="s">
        <v>59</v>
      </c>
      <c r="M1212" s="42" t="s">
        <v>38</v>
      </c>
      <c r="N1212" s="35" t="s">
        <v>60</v>
      </c>
      <c r="O1212" s="41" t="s">
        <v>315</v>
      </c>
      <c r="P1212" s="35" t="s">
        <v>72</v>
      </c>
      <c r="Q1212" s="41" t="s">
        <v>63</v>
      </c>
      <c r="R1212" s="41"/>
      <c r="S1212" s="43">
        <v>43006</v>
      </c>
      <c r="T1212" s="43">
        <v>43045</v>
      </c>
      <c r="U1212" s="44">
        <v>43059</v>
      </c>
      <c r="V1212" s="45">
        <v>6624699</v>
      </c>
      <c r="W1212" s="46" t="s">
        <v>11287</v>
      </c>
      <c r="X1212" s="47" t="s">
        <v>11288</v>
      </c>
      <c r="Y1212" s="47">
        <v>69341</v>
      </c>
      <c r="Z1212" s="47" t="s">
        <v>11289</v>
      </c>
      <c r="AA1212" s="47" t="s">
        <v>11290</v>
      </c>
      <c r="AB1212" s="47">
        <v>14354</v>
      </c>
      <c r="AC1212" s="47"/>
      <c r="AD1212" s="47" t="s">
        <v>4226</v>
      </c>
      <c r="AE1212" s="46" t="s">
        <v>11291</v>
      </c>
      <c r="AF1212" s="46" t="s">
        <v>11292</v>
      </c>
      <c r="AG1212" s="48"/>
      <c r="AH1212" s="48">
        <v>43595</v>
      </c>
      <c r="AI1212" s="49"/>
      <c r="AJ1212" s="50">
        <v>43595</v>
      </c>
      <c r="AK1212" s="50" t="s">
        <v>11076</v>
      </c>
      <c r="AL1212" s="51">
        <v>43591</v>
      </c>
    </row>
    <row r="1213" spans="1:38" x14ac:dyDescent="0.15">
      <c r="A1213" s="35">
        <v>51698356</v>
      </c>
      <c r="B1213" s="40" t="s">
        <v>11293</v>
      </c>
      <c r="C1213" s="40" t="s">
        <v>11294</v>
      </c>
      <c r="D1213" s="35" t="s">
        <v>11295</v>
      </c>
      <c r="E1213" s="35" t="s">
        <v>11296</v>
      </c>
      <c r="F1213" s="35"/>
      <c r="G1213" s="35">
        <v>51421353</v>
      </c>
      <c r="H1213" s="41" t="s">
        <v>274</v>
      </c>
      <c r="I1213" s="41">
        <v>51581034</v>
      </c>
      <c r="J1213" s="41" t="s">
        <v>30</v>
      </c>
      <c r="K1213" s="35" t="s">
        <v>275</v>
      </c>
      <c r="L1213" s="42" t="s">
        <v>37</v>
      </c>
      <c r="M1213" s="42" t="s">
        <v>38</v>
      </c>
      <c r="N1213" s="35" t="s">
        <v>413</v>
      </c>
      <c r="O1213" s="41" t="s">
        <v>93</v>
      </c>
      <c r="P1213" s="35" t="s">
        <v>62</v>
      </c>
      <c r="Q1213" s="41" t="s">
        <v>63</v>
      </c>
      <c r="R1213" s="41"/>
      <c r="S1213" s="43">
        <v>42964</v>
      </c>
      <c r="T1213" s="43">
        <v>43017</v>
      </c>
      <c r="U1213" s="44">
        <v>43038</v>
      </c>
      <c r="V1213" s="45">
        <v>6624616</v>
      </c>
      <c r="W1213" s="46" t="s">
        <v>11297</v>
      </c>
      <c r="X1213" s="47" t="s">
        <v>11298</v>
      </c>
      <c r="Y1213" s="47">
        <v>69035</v>
      </c>
      <c r="Z1213" s="47" t="s">
        <v>11299</v>
      </c>
      <c r="AA1213" s="47" t="s">
        <v>11300</v>
      </c>
      <c r="AB1213" s="47">
        <v>14417</v>
      </c>
      <c r="AC1213" s="47" t="s">
        <v>11301</v>
      </c>
      <c r="AD1213" s="47" t="s">
        <v>46</v>
      </c>
      <c r="AE1213" s="46" t="s">
        <v>11302</v>
      </c>
      <c r="AF1213" s="46" t="s">
        <v>11303</v>
      </c>
      <c r="AG1213" s="48"/>
      <c r="AH1213" s="48">
        <v>43600</v>
      </c>
      <c r="AI1213" s="49"/>
      <c r="AJ1213" s="50">
        <v>43601</v>
      </c>
      <c r="AK1213" s="50" t="s">
        <v>11076</v>
      </c>
      <c r="AL1213" s="51">
        <v>43598</v>
      </c>
    </row>
    <row r="1214" spans="1:38" x14ac:dyDescent="0.15">
      <c r="A1214" s="35">
        <v>51788250</v>
      </c>
      <c r="B1214" s="40" t="s">
        <v>11304</v>
      </c>
      <c r="C1214" s="40" t="s">
        <v>11305</v>
      </c>
      <c r="D1214" s="35" t="s">
        <v>11306</v>
      </c>
      <c r="E1214" s="35" t="s">
        <v>11307</v>
      </c>
      <c r="F1214" s="35"/>
      <c r="G1214" s="35">
        <v>51591990</v>
      </c>
      <c r="H1214" s="41" t="s">
        <v>4328</v>
      </c>
      <c r="I1214" s="41">
        <v>51712958</v>
      </c>
      <c r="J1214" s="41" t="s">
        <v>7039</v>
      </c>
      <c r="K1214" s="35" t="s">
        <v>58</v>
      </c>
      <c r="L1214" s="42" t="s">
        <v>59</v>
      </c>
      <c r="M1214" s="42" t="s">
        <v>38</v>
      </c>
      <c r="N1214" s="35" t="s">
        <v>162</v>
      </c>
      <c r="O1214" s="41" t="s">
        <v>878</v>
      </c>
      <c r="P1214" s="35" t="s">
        <v>62</v>
      </c>
      <c r="Q1214" s="41" t="s">
        <v>63</v>
      </c>
      <c r="R1214" s="41"/>
      <c r="S1214" s="43">
        <v>43511</v>
      </c>
      <c r="T1214" s="43">
        <v>43563</v>
      </c>
      <c r="U1214" s="44">
        <v>43573</v>
      </c>
      <c r="V1214" s="45"/>
      <c r="W1214" s="46" t="s">
        <v>11308</v>
      </c>
      <c r="X1214" s="47" t="s">
        <v>11309</v>
      </c>
      <c r="Y1214" s="47">
        <v>69449</v>
      </c>
      <c r="Z1214" s="47" t="s">
        <v>11310</v>
      </c>
      <c r="AA1214" s="47" t="s">
        <v>11311</v>
      </c>
      <c r="AB1214" s="47">
        <v>16042</v>
      </c>
      <c r="AC1214" s="47"/>
      <c r="AD1214" s="47" t="s">
        <v>46</v>
      </c>
      <c r="AE1214" s="46" t="s">
        <v>11312</v>
      </c>
      <c r="AF1214" s="46" t="s">
        <v>11313</v>
      </c>
      <c r="AG1214" s="48"/>
      <c r="AH1214" s="48">
        <v>43601</v>
      </c>
      <c r="AI1214" s="49"/>
      <c r="AJ1214" s="50">
        <v>43602</v>
      </c>
      <c r="AK1214" s="50" t="s">
        <v>11076</v>
      </c>
      <c r="AL1214" s="51">
        <v>43598</v>
      </c>
    </row>
    <row r="1215" spans="1:38" x14ac:dyDescent="0.15">
      <c r="A1215" s="35">
        <v>51557317</v>
      </c>
      <c r="B1215" s="40" t="s">
        <v>9175</v>
      </c>
      <c r="C1215" s="40" t="s">
        <v>11314</v>
      </c>
      <c r="D1215" s="35" t="s">
        <v>11315</v>
      </c>
      <c r="E1215" s="35" t="s">
        <v>11316</v>
      </c>
      <c r="F1215" s="35"/>
      <c r="G1215" s="35">
        <v>51752149</v>
      </c>
      <c r="H1215" s="41" t="s">
        <v>8682</v>
      </c>
      <c r="I1215" s="41">
        <v>51621455</v>
      </c>
      <c r="J1215" s="41" t="s">
        <v>150</v>
      </c>
      <c r="K1215" s="35" t="s">
        <v>70</v>
      </c>
      <c r="L1215" s="42" t="s">
        <v>37</v>
      </c>
      <c r="M1215" s="42" t="s">
        <v>38</v>
      </c>
      <c r="N1215" s="35" t="s">
        <v>151</v>
      </c>
      <c r="O1215" s="41" t="s">
        <v>93</v>
      </c>
      <c r="P1215" s="35" t="s">
        <v>62</v>
      </c>
      <c r="Q1215" s="41" t="s">
        <v>73</v>
      </c>
      <c r="R1215" s="41"/>
      <c r="S1215" s="43">
        <v>42107</v>
      </c>
      <c r="T1215" s="43">
        <v>42837</v>
      </c>
      <c r="U1215" s="44">
        <v>42163</v>
      </c>
      <c r="V1215" s="45">
        <v>6624703</v>
      </c>
      <c r="W1215" s="46" t="s">
        <v>11317</v>
      </c>
      <c r="X1215" s="47" t="s">
        <v>11318</v>
      </c>
      <c r="Y1215" s="47">
        <v>69199</v>
      </c>
      <c r="Z1215" s="47" t="s">
        <v>11319</v>
      </c>
      <c r="AA1215" s="47" t="s">
        <v>11320</v>
      </c>
      <c r="AB1215" s="47">
        <v>206356</v>
      </c>
      <c r="AC1215" s="47">
        <v>206356</v>
      </c>
      <c r="AD1215" s="47" t="s">
        <v>46</v>
      </c>
      <c r="AE1215" s="46" t="s">
        <v>11321</v>
      </c>
      <c r="AF1215" s="46" t="s">
        <v>11322</v>
      </c>
      <c r="AG1215" s="48"/>
      <c r="AH1215" s="48">
        <v>43598</v>
      </c>
      <c r="AI1215" s="49"/>
      <c r="AJ1215" s="50">
        <v>43599</v>
      </c>
      <c r="AK1215" s="50" t="s">
        <v>11076</v>
      </c>
      <c r="AL1215" s="51">
        <v>43598</v>
      </c>
    </row>
    <row r="1216" spans="1:38" x14ac:dyDescent="0.15">
      <c r="A1216" s="35">
        <v>51731444</v>
      </c>
      <c r="B1216" s="40" t="s">
        <v>11323</v>
      </c>
      <c r="C1216" s="40" t="s">
        <v>11324</v>
      </c>
      <c r="D1216" s="35" t="s">
        <v>11325</v>
      </c>
      <c r="E1216" s="35" t="s">
        <v>11326</v>
      </c>
      <c r="F1216" s="35"/>
      <c r="G1216" s="35">
        <v>51564129</v>
      </c>
      <c r="H1216" s="41" t="s">
        <v>7290</v>
      </c>
      <c r="I1216" s="41">
        <v>51747002</v>
      </c>
      <c r="J1216" s="41" t="s">
        <v>57</v>
      </c>
      <c r="K1216" s="35" t="s">
        <v>58</v>
      </c>
      <c r="L1216" s="42" t="s">
        <v>59</v>
      </c>
      <c r="M1216" s="42" t="s">
        <v>38</v>
      </c>
      <c r="N1216" s="35" t="s">
        <v>7207</v>
      </c>
      <c r="O1216" s="41" t="s">
        <v>585</v>
      </c>
      <c r="P1216" s="35" t="s">
        <v>72</v>
      </c>
      <c r="Q1216" s="41" t="s">
        <v>63</v>
      </c>
      <c r="R1216" s="41"/>
      <c r="S1216" s="43">
        <v>43227</v>
      </c>
      <c r="T1216" s="43">
        <v>43544</v>
      </c>
      <c r="U1216" s="44"/>
      <c r="V1216" s="45"/>
      <c r="W1216" s="46" t="s">
        <v>11327</v>
      </c>
      <c r="X1216" s="47" t="s">
        <v>11328</v>
      </c>
      <c r="Y1216" s="47">
        <v>69055</v>
      </c>
      <c r="Z1216" s="47" t="s">
        <v>11329</v>
      </c>
      <c r="AA1216" s="47" t="s">
        <v>11330</v>
      </c>
      <c r="AB1216" s="47">
        <v>15190</v>
      </c>
      <c r="AC1216" s="47"/>
      <c r="AD1216" s="47" t="s">
        <v>46</v>
      </c>
      <c r="AE1216" s="46" t="s">
        <v>11331</v>
      </c>
      <c r="AF1216" s="46" t="s">
        <v>11332</v>
      </c>
      <c r="AG1216" s="48"/>
      <c r="AH1216" s="48">
        <v>43601</v>
      </c>
      <c r="AI1216" s="49"/>
      <c r="AJ1216" s="50">
        <v>43602</v>
      </c>
      <c r="AK1216" s="50" t="s">
        <v>11076</v>
      </c>
      <c r="AL1216" s="51">
        <v>43598</v>
      </c>
    </row>
    <row r="1217" spans="1:38" x14ac:dyDescent="0.15">
      <c r="A1217" s="35">
        <v>51689595</v>
      </c>
      <c r="B1217" s="40" t="s">
        <v>11333</v>
      </c>
      <c r="C1217" s="40" t="s">
        <v>11334</v>
      </c>
      <c r="D1217" s="35" t="s">
        <v>11335</v>
      </c>
      <c r="E1217" s="35" t="s">
        <v>11336</v>
      </c>
      <c r="F1217" s="35" t="s">
        <v>11337</v>
      </c>
      <c r="G1217" s="35">
        <v>51710500</v>
      </c>
      <c r="H1217" s="41" t="s">
        <v>111</v>
      </c>
      <c r="I1217" s="41">
        <v>51744004</v>
      </c>
      <c r="J1217" s="41" t="s">
        <v>34</v>
      </c>
      <c r="K1217" s="35" t="s">
        <v>4875</v>
      </c>
      <c r="L1217" s="42" t="s">
        <v>37</v>
      </c>
      <c r="M1217" s="42" t="s">
        <v>38</v>
      </c>
      <c r="N1217" s="35" t="s">
        <v>496</v>
      </c>
      <c r="O1217" s="41" t="s">
        <v>326</v>
      </c>
      <c r="P1217" s="35" t="s">
        <v>62</v>
      </c>
      <c r="Q1217" s="41" t="s">
        <v>63</v>
      </c>
      <c r="R1217" s="41"/>
      <c r="S1217" s="43">
        <v>42908</v>
      </c>
      <c r="T1217" s="43">
        <v>42954</v>
      </c>
      <c r="U1217" s="44">
        <v>42975</v>
      </c>
      <c r="V1217" s="45">
        <v>6624458</v>
      </c>
      <c r="W1217" s="46" t="s">
        <v>11338</v>
      </c>
      <c r="X1217" s="47" t="s">
        <v>11339</v>
      </c>
      <c r="Y1217" s="47">
        <v>12088</v>
      </c>
      <c r="Z1217" s="47" t="s">
        <v>11340</v>
      </c>
      <c r="AA1217" s="47" t="s">
        <v>11341</v>
      </c>
      <c r="AB1217" s="47">
        <v>1247</v>
      </c>
      <c r="AC1217" s="47"/>
      <c r="AD1217" s="47" t="s">
        <v>46</v>
      </c>
      <c r="AE1217" s="46" t="s">
        <v>11342</v>
      </c>
      <c r="AF1217" s="46" t="s">
        <v>11343</v>
      </c>
      <c r="AG1217" s="48"/>
      <c r="AH1217" s="48">
        <v>43600</v>
      </c>
      <c r="AI1217" s="49"/>
      <c r="AJ1217" s="50">
        <v>43601</v>
      </c>
      <c r="AK1217" s="50" t="s">
        <v>11076</v>
      </c>
      <c r="AL1217" s="51">
        <v>43598</v>
      </c>
    </row>
    <row r="1218" spans="1:38" x14ac:dyDescent="0.15">
      <c r="A1218" s="35">
        <v>51770310</v>
      </c>
      <c r="B1218" s="40" t="s">
        <v>11344</v>
      </c>
      <c r="C1218" s="40" t="s">
        <v>11345</v>
      </c>
      <c r="D1218" s="35" t="s">
        <v>11346</v>
      </c>
      <c r="E1218" s="35" t="s">
        <v>11347</v>
      </c>
      <c r="F1218" s="35" t="s">
        <v>4041</v>
      </c>
      <c r="G1218" s="35">
        <v>51732808</v>
      </c>
      <c r="H1218" s="41" t="s">
        <v>8410</v>
      </c>
      <c r="I1218" s="41">
        <v>51752149</v>
      </c>
      <c r="J1218" s="41" t="s">
        <v>8682</v>
      </c>
      <c r="K1218" s="35" t="s">
        <v>58</v>
      </c>
      <c r="L1218" s="42" t="s">
        <v>59</v>
      </c>
      <c r="M1218" s="42" t="s">
        <v>38</v>
      </c>
      <c r="N1218" s="35" t="s">
        <v>151</v>
      </c>
      <c r="O1218" s="41" t="s">
        <v>878</v>
      </c>
      <c r="P1218" s="35" t="s">
        <v>72</v>
      </c>
      <c r="Q1218" s="41" t="s">
        <v>63</v>
      </c>
      <c r="R1218" s="41"/>
      <c r="S1218" s="43">
        <v>43423</v>
      </c>
      <c r="T1218" s="43">
        <v>43472</v>
      </c>
      <c r="U1218" s="44">
        <v>43486</v>
      </c>
      <c r="V1218" s="45"/>
      <c r="W1218" s="46" t="s">
        <v>11348</v>
      </c>
      <c r="X1218" s="47" t="s">
        <v>11349</v>
      </c>
      <c r="Y1218" s="47">
        <v>48441</v>
      </c>
      <c r="Z1218" s="47" t="s">
        <v>11350</v>
      </c>
      <c r="AA1218" s="47" t="s">
        <v>11351</v>
      </c>
      <c r="AB1218" s="47">
        <v>16171</v>
      </c>
      <c r="AC1218" s="47"/>
      <c r="AD1218" s="47" t="s">
        <v>46</v>
      </c>
      <c r="AE1218" s="46" t="s">
        <v>11352</v>
      </c>
      <c r="AF1218" s="46" t="s">
        <v>11353</v>
      </c>
      <c r="AG1218" s="48"/>
      <c r="AH1218" s="48">
        <v>43601</v>
      </c>
      <c r="AI1218" s="49"/>
      <c r="AJ1218" s="50">
        <v>43602</v>
      </c>
      <c r="AK1218" s="50" t="s">
        <v>11076</v>
      </c>
      <c r="AL1218" s="51">
        <v>43598</v>
      </c>
    </row>
    <row r="1219" spans="1:38" x14ac:dyDescent="0.15">
      <c r="A1219" s="35">
        <v>51736808</v>
      </c>
      <c r="B1219" s="40" t="s">
        <v>11354</v>
      </c>
      <c r="C1219" s="40" t="s">
        <v>11355</v>
      </c>
      <c r="D1219" s="35" t="s">
        <v>11356</v>
      </c>
      <c r="E1219" s="35" t="s">
        <v>11357</v>
      </c>
      <c r="F1219" s="35" t="s">
        <v>11358</v>
      </c>
      <c r="G1219" s="35">
        <v>51547597</v>
      </c>
      <c r="H1219" s="41" t="s">
        <v>341</v>
      </c>
      <c r="I1219" s="41">
        <v>51609648</v>
      </c>
      <c r="J1219" s="41" t="s">
        <v>149</v>
      </c>
      <c r="K1219" s="35" t="s">
        <v>58</v>
      </c>
      <c r="L1219" s="42" t="s">
        <v>59</v>
      </c>
      <c r="M1219" s="42" t="s">
        <v>38</v>
      </c>
      <c r="N1219" s="35" t="s">
        <v>378</v>
      </c>
      <c r="O1219" s="41" t="s">
        <v>704</v>
      </c>
      <c r="P1219" s="35" t="s">
        <v>62</v>
      </c>
      <c r="Q1219" s="41" t="s">
        <v>63</v>
      </c>
      <c r="R1219" s="41"/>
      <c r="S1219" s="43">
        <v>43264</v>
      </c>
      <c r="T1219" s="43">
        <v>43304</v>
      </c>
      <c r="U1219" s="44">
        <v>43318</v>
      </c>
      <c r="V1219" s="45">
        <v>6634710</v>
      </c>
      <c r="W1219" s="46" t="s">
        <v>11359</v>
      </c>
      <c r="X1219" s="47" t="s">
        <v>11360</v>
      </c>
      <c r="Y1219" s="47">
        <v>48472</v>
      </c>
      <c r="Z1219" s="47" t="s">
        <v>11361</v>
      </c>
      <c r="AA1219" s="47" t="s">
        <v>11362</v>
      </c>
      <c r="AB1219" s="47">
        <v>15280</v>
      </c>
      <c r="AC1219" s="47" t="s">
        <v>11363</v>
      </c>
      <c r="AD1219" s="47" t="s">
        <v>8732</v>
      </c>
      <c r="AE1219" s="46" t="s">
        <v>11364</v>
      </c>
      <c r="AF1219" s="46" t="s">
        <v>11365</v>
      </c>
      <c r="AG1219" s="48"/>
      <c r="AH1219" s="48">
        <v>43602</v>
      </c>
      <c r="AI1219" s="49"/>
      <c r="AJ1219" s="50">
        <v>43602</v>
      </c>
      <c r="AK1219" s="50" t="s">
        <v>11076</v>
      </c>
      <c r="AL1219" s="51">
        <v>43598</v>
      </c>
    </row>
    <row r="1220" spans="1:38" x14ac:dyDescent="0.15">
      <c r="A1220" s="35">
        <v>51788760</v>
      </c>
      <c r="B1220" s="40" t="s">
        <v>11366</v>
      </c>
      <c r="C1220" s="40" t="s">
        <v>11367</v>
      </c>
      <c r="D1220" s="35" t="s">
        <v>11368</v>
      </c>
      <c r="E1220" s="35" t="s">
        <v>11369</v>
      </c>
      <c r="F1220" s="35"/>
      <c r="G1220" s="35">
        <v>51710500</v>
      </c>
      <c r="H1220" s="41" t="s">
        <v>111</v>
      </c>
      <c r="I1220" s="41">
        <v>51744004</v>
      </c>
      <c r="J1220" s="41" t="s">
        <v>34</v>
      </c>
      <c r="K1220" s="35" t="s">
        <v>58</v>
      </c>
      <c r="L1220" s="42" t="s">
        <v>5610</v>
      </c>
      <c r="M1220" s="42" t="s">
        <v>38</v>
      </c>
      <c r="N1220" s="35" t="s">
        <v>162</v>
      </c>
      <c r="O1220" s="41" t="s">
        <v>878</v>
      </c>
      <c r="P1220" s="35" t="s">
        <v>62</v>
      </c>
      <c r="Q1220" s="41" t="s">
        <v>63</v>
      </c>
      <c r="R1220" s="41"/>
      <c r="S1220" s="43">
        <v>43515</v>
      </c>
      <c r="T1220" s="43"/>
      <c r="U1220" s="44"/>
      <c r="V1220" s="45"/>
      <c r="W1220" s="46" t="s">
        <v>11370</v>
      </c>
      <c r="X1220" s="47" t="s">
        <v>11371</v>
      </c>
      <c r="Y1220" s="47">
        <v>48495</v>
      </c>
      <c r="Z1220" s="47" t="s">
        <v>11372</v>
      </c>
      <c r="AA1220" s="47" t="s">
        <v>11373</v>
      </c>
      <c r="AB1220" s="47">
        <v>16049</v>
      </c>
      <c r="AC1220" s="47"/>
      <c r="AD1220" s="47" t="s">
        <v>46</v>
      </c>
      <c r="AE1220" s="46" t="s">
        <v>11374</v>
      </c>
      <c r="AF1220" s="46" t="s">
        <v>11375</v>
      </c>
      <c r="AG1220" s="48"/>
      <c r="AH1220" s="48">
        <v>43602</v>
      </c>
      <c r="AI1220" s="49"/>
      <c r="AJ1220" s="50">
        <v>43602</v>
      </c>
      <c r="AK1220" s="50" t="s">
        <v>11076</v>
      </c>
      <c r="AL1220" s="51">
        <v>43598</v>
      </c>
    </row>
    <row r="1221" spans="1:38" x14ac:dyDescent="0.15">
      <c r="A1221" s="35">
        <v>51788135</v>
      </c>
      <c r="B1221" s="40" t="s">
        <v>11376</v>
      </c>
      <c r="C1221" s="40" t="s">
        <v>11377</v>
      </c>
      <c r="D1221" s="35" t="s">
        <v>3619</v>
      </c>
      <c r="E1221" s="35" t="s">
        <v>11378</v>
      </c>
      <c r="F1221" s="35"/>
      <c r="G1221" s="35">
        <v>51710500</v>
      </c>
      <c r="H1221" s="41" t="s">
        <v>111</v>
      </c>
      <c r="I1221" s="41">
        <v>51744004</v>
      </c>
      <c r="J1221" s="41" t="s">
        <v>34</v>
      </c>
      <c r="K1221" s="35" t="s">
        <v>284</v>
      </c>
      <c r="L1221" s="42" t="s">
        <v>5610</v>
      </c>
      <c r="M1221" s="42" t="s">
        <v>38</v>
      </c>
      <c r="N1221" s="35" t="s">
        <v>162</v>
      </c>
      <c r="O1221" s="41" t="s">
        <v>878</v>
      </c>
      <c r="P1221" s="35" t="s">
        <v>62</v>
      </c>
      <c r="Q1221" s="41" t="s">
        <v>285</v>
      </c>
      <c r="R1221" s="41"/>
      <c r="S1221" s="43">
        <v>43511</v>
      </c>
      <c r="T1221" s="43"/>
      <c r="U1221" s="44"/>
      <c r="V1221" s="45"/>
      <c r="W1221" s="46" t="s">
        <v>11379</v>
      </c>
      <c r="X1221" s="47" t="s">
        <v>11380</v>
      </c>
      <c r="Y1221" s="47">
        <v>48417</v>
      </c>
      <c r="Z1221" s="47" t="s">
        <v>11381</v>
      </c>
      <c r="AA1221" s="47" t="s">
        <v>11382</v>
      </c>
      <c r="AB1221" s="47">
        <v>16047</v>
      </c>
      <c r="AC1221" s="47"/>
      <c r="AD1221" s="47" t="s">
        <v>46</v>
      </c>
      <c r="AE1221" s="46" t="s">
        <v>11383</v>
      </c>
      <c r="AF1221" s="46" t="s">
        <v>11384</v>
      </c>
      <c r="AG1221" s="48"/>
      <c r="AH1221" s="48">
        <v>43602</v>
      </c>
      <c r="AI1221" s="49"/>
      <c r="AJ1221" s="50">
        <v>43602</v>
      </c>
      <c r="AK1221" s="50" t="s">
        <v>11076</v>
      </c>
      <c r="AL1221" s="51">
        <v>43598</v>
      </c>
    </row>
    <row r="1222" spans="1:38" x14ac:dyDescent="0.15">
      <c r="A1222" s="35">
        <v>51592911</v>
      </c>
      <c r="B1222" s="40" t="s">
        <v>11385</v>
      </c>
      <c r="C1222" s="40" t="s">
        <v>11386</v>
      </c>
      <c r="D1222" s="35" t="s">
        <v>11387</v>
      </c>
      <c r="E1222" s="35" t="s">
        <v>11388</v>
      </c>
      <c r="F1222" s="35"/>
      <c r="G1222" s="35">
        <v>51421353</v>
      </c>
      <c r="H1222" s="41" t="s">
        <v>274</v>
      </c>
      <c r="I1222" s="41">
        <v>51581034</v>
      </c>
      <c r="J1222" s="41" t="s">
        <v>30</v>
      </c>
      <c r="K1222" s="35" t="s">
        <v>275</v>
      </c>
      <c r="L1222" s="42" t="s">
        <v>37</v>
      </c>
      <c r="M1222" s="42" t="s">
        <v>38</v>
      </c>
      <c r="N1222" s="35" t="s">
        <v>162</v>
      </c>
      <c r="O1222" s="41" t="s">
        <v>394</v>
      </c>
      <c r="P1222" s="35" t="s">
        <v>72</v>
      </c>
      <c r="Q1222" s="41" t="s">
        <v>199</v>
      </c>
      <c r="R1222" s="41"/>
      <c r="S1222" s="43">
        <v>42390</v>
      </c>
      <c r="T1222" s="43">
        <v>42436</v>
      </c>
      <c r="U1222" s="44">
        <v>42457</v>
      </c>
      <c r="V1222" s="45">
        <v>6624114</v>
      </c>
      <c r="W1222" s="46" t="s">
        <v>11389</v>
      </c>
      <c r="X1222" s="47" t="s">
        <v>11390</v>
      </c>
      <c r="Y1222" s="47">
        <v>69366</v>
      </c>
      <c r="Z1222" s="47" t="s">
        <v>11391</v>
      </c>
      <c r="AA1222" s="47" t="s">
        <v>11392</v>
      </c>
      <c r="AB1222" s="47">
        <v>4752</v>
      </c>
      <c r="AC1222" s="47"/>
      <c r="AD1222" s="47" t="s">
        <v>46</v>
      </c>
      <c r="AE1222" s="46" t="s">
        <v>11393</v>
      </c>
      <c r="AF1222" s="46" t="s">
        <v>11394</v>
      </c>
      <c r="AG1222" s="48"/>
      <c r="AH1222" s="48">
        <v>43603</v>
      </c>
      <c r="AI1222" s="49"/>
      <c r="AJ1222" s="50">
        <v>43604</v>
      </c>
      <c r="AK1222" s="50" t="s">
        <v>11076</v>
      </c>
      <c r="AL1222" s="51">
        <v>43598</v>
      </c>
    </row>
    <row r="1223" spans="1:38" x14ac:dyDescent="0.15">
      <c r="A1223" s="35">
        <v>51746045</v>
      </c>
      <c r="B1223" s="40" t="s">
        <v>11395</v>
      </c>
      <c r="C1223" s="40" t="s">
        <v>11396</v>
      </c>
      <c r="D1223" s="35" t="s">
        <v>2985</v>
      </c>
      <c r="E1223" s="35" t="s">
        <v>11397</v>
      </c>
      <c r="F1223" s="35"/>
      <c r="G1223" s="35">
        <v>51737073</v>
      </c>
      <c r="H1223" s="41" t="s">
        <v>56</v>
      </c>
      <c r="I1223" s="41">
        <v>51747002</v>
      </c>
      <c r="J1223" s="41" t="s">
        <v>57</v>
      </c>
      <c r="K1223" s="35" t="s">
        <v>284</v>
      </c>
      <c r="L1223" s="42" t="s">
        <v>59</v>
      </c>
      <c r="M1223" s="42" t="s">
        <v>38</v>
      </c>
      <c r="N1223" s="35" t="s">
        <v>5892</v>
      </c>
      <c r="O1223" s="41" t="s">
        <v>315</v>
      </c>
      <c r="P1223" s="35" t="s">
        <v>72</v>
      </c>
      <c r="Q1223" s="41" t="s">
        <v>285</v>
      </c>
      <c r="R1223" s="41"/>
      <c r="S1223" s="43">
        <v>43315</v>
      </c>
      <c r="T1223" s="43">
        <v>43353</v>
      </c>
      <c r="U1223" s="44">
        <v>43367</v>
      </c>
      <c r="V1223" s="45">
        <v>6624998</v>
      </c>
      <c r="W1223" s="46" t="s">
        <v>11398</v>
      </c>
      <c r="X1223" s="47" t="s">
        <v>11399</v>
      </c>
      <c r="Y1223" s="47">
        <v>48596</v>
      </c>
      <c r="Z1223" s="47" t="s">
        <v>11400</v>
      </c>
      <c r="AA1223" s="47" t="s">
        <v>11401</v>
      </c>
      <c r="AB1223" s="47">
        <v>15382</v>
      </c>
      <c r="AC1223" s="47" t="s">
        <v>11402</v>
      </c>
      <c r="AD1223" s="47" t="s">
        <v>46</v>
      </c>
      <c r="AE1223" s="46" t="s">
        <v>11403</v>
      </c>
      <c r="AF1223" s="46" t="s">
        <v>11404</v>
      </c>
      <c r="AG1223" s="48"/>
      <c r="AH1223" s="48">
        <v>43602</v>
      </c>
      <c r="AI1223" s="49"/>
      <c r="AJ1223" s="50">
        <v>43602</v>
      </c>
      <c r="AK1223" s="50" t="s">
        <v>11076</v>
      </c>
      <c r="AL1223" s="51">
        <v>43598</v>
      </c>
    </row>
    <row r="1224" spans="1:38" x14ac:dyDescent="0.15">
      <c r="A1224" s="35">
        <v>51728032</v>
      </c>
      <c r="B1224" s="40" t="s">
        <v>11405</v>
      </c>
      <c r="C1224" s="40" t="s">
        <v>11406</v>
      </c>
      <c r="D1224" s="35" t="s">
        <v>6189</v>
      </c>
      <c r="E1224" s="35" t="s">
        <v>11407</v>
      </c>
      <c r="F1224" s="35" t="s">
        <v>800</v>
      </c>
      <c r="G1224" s="35">
        <v>51561924</v>
      </c>
      <c r="H1224" s="41" t="s">
        <v>2666</v>
      </c>
      <c r="I1224" s="41">
        <v>51601287</v>
      </c>
      <c r="J1224" s="41" t="s">
        <v>69</v>
      </c>
      <c r="K1224" s="35" t="s">
        <v>58</v>
      </c>
      <c r="L1224" s="42" t="s">
        <v>59</v>
      </c>
      <c r="M1224" s="42" t="s">
        <v>38</v>
      </c>
      <c r="N1224" s="35" t="s">
        <v>334</v>
      </c>
      <c r="O1224" s="41" t="s">
        <v>878</v>
      </c>
      <c r="P1224" s="35" t="s">
        <v>72</v>
      </c>
      <c r="Q1224" s="41" t="s">
        <v>63</v>
      </c>
      <c r="R1224" s="41"/>
      <c r="S1224" s="43">
        <v>43200</v>
      </c>
      <c r="T1224" s="43">
        <v>43311</v>
      </c>
      <c r="U1224" s="44">
        <v>43325</v>
      </c>
      <c r="V1224" s="45">
        <v>6634722</v>
      </c>
      <c r="W1224" s="46" t="s">
        <v>11408</v>
      </c>
      <c r="X1224" s="47" t="s">
        <v>11409</v>
      </c>
      <c r="Y1224" s="47">
        <v>48568</v>
      </c>
      <c r="Z1224" s="47" t="s">
        <v>11410</v>
      </c>
      <c r="AA1224" s="47" t="s">
        <v>11411</v>
      </c>
      <c r="AB1224" s="47">
        <v>15067</v>
      </c>
      <c r="AC1224" s="47"/>
      <c r="AD1224" s="47" t="s">
        <v>46</v>
      </c>
      <c r="AE1224" s="46" t="s">
        <v>11412</v>
      </c>
      <c r="AF1224" s="46" t="s">
        <v>11413</v>
      </c>
      <c r="AG1224" s="48"/>
      <c r="AH1224" s="48">
        <v>43607</v>
      </c>
      <c r="AI1224" s="49"/>
      <c r="AJ1224" s="50">
        <v>43608</v>
      </c>
      <c r="AK1224" s="50" t="s">
        <v>11076</v>
      </c>
      <c r="AL1224" s="51">
        <v>43605</v>
      </c>
    </row>
    <row r="1225" spans="1:38" x14ac:dyDescent="0.15">
      <c r="A1225" s="35">
        <v>51739112</v>
      </c>
      <c r="B1225" s="40" t="s">
        <v>11414</v>
      </c>
      <c r="C1225" s="40" t="s">
        <v>11415</v>
      </c>
      <c r="D1225" s="35" t="s">
        <v>11416</v>
      </c>
      <c r="E1225" s="35" t="s">
        <v>11417</v>
      </c>
      <c r="F1225" s="35"/>
      <c r="G1225" s="35">
        <v>51561924</v>
      </c>
      <c r="H1225" s="41" t="s">
        <v>2666</v>
      </c>
      <c r="I1225" s="41">
        <v>51601287</v>
      </c>
      <c r="J1225" s="41" t="s">
        <v>69</v>
      </c>
      <c r="K1225" s="35" t="s">
        <v>58</v>
      </c>
      <c r="L1225" s="42" t="s">
        <v>59</v>
      </c>
      <c r="M1225" s="42" t="s">
        <v>38</v>
      </c>
      <c r="N1225" s="35" t="s">
        <v>334</v>
      </c>
      <c r="O1225" s="41" t="s">
        <v>878</v>
      </c>
      <c r="P1225" s="35" t="s">
        <v>72</v>
      </c>
      <c r="Q1225" s="41" t="s">
        <v>63</v>
      </c>
      <c r="R1225" s="41"/>
      <c r="S1225" s="43">
        <v>43277</v>
      </c>
      <c r="T1225" s="43">
        <v>43311</v>
      </c>
      <c r="U1225" s="44">
        <v>43325</v>
      </c>
      <c r="V1225" s="45">
        <v>6634727</v>
      </c>
      <c r="W1225" s="46" t="s">
        <v>11418</v>
      </c>
      <c r="X1225" s="47" t="s">
        <v>11419</v>
      </c>
      <c r="Y1225" s="47">
        <v>48565</v>
      </c>
      <c r="Z1225" s="47" t="s">
        <v>11420</v>
      </c>
      <c r="AA1225" s="47" t="s">
        <v>11421</v>
      </c>
      <c r="AB1225" s="47">
        <v>15272</v>
      </c>
      <c r="AC1225" s="47"/>
      <c r="AD1225" s="47" t="s">
        <v>46</v>
      </c>
      <c r="AE1225" s="46" t="s">
        <v>11422</v>
      </c>
      <c r="AF1225" s="46" t="s">
        <v>11423</v>
      </c>
      <c r="AG1225" s="48"/>
      <c r="AH1225" s="48">
        <v>43607</v>
      </c>
      <c r="AI1225" s="49"/>
      <c r="AJ1225" s="50">
        <v>43608</v>
      </c>
      <c r="AK1225" s="50" t="s">
        <v>11076</v>
      </c>
      <c r="AL1225" s="51">
        <v>43605</v>
      </c>
    </row>
    <row r="1226" spans="1:38" x14ac:dyDescent="0.15">
      <c r="A1226" s="35">
        <v>51575793</v>
      </c>
      <c r="B1226" s="40" t="s">
        <v>11424</v>
      </c>
      <c r="C1226" s="40" t="s">
        <v>11425</v>
      </c>
      <c r="D1226" s="35" t="s">
        <v>11426</v>
      </c>
      <c r="E1226" s="35" t="s">
        <v>11427</v>
      </c>
      <c r="F1226" s="35"/>
      <c r="G1226" s="35">
        <v>51421353</v>
      </c>
      <c r="H1226" s="41" t="s">
        <v>274</v>
      </c>
      <c r="I1226" s="41">
        <v>51581034</v>
      </c>
      <c r="J1226" s="41" t="s">
        <v>30</v>
      </c>
      <c r="K1226" s="35" t="s">
        <v>275</v>
      </c>
      <c r="L1226" s="42" t="s">
        <v>37</v>
      </c>
      <c r="M1226" s="42" t="s">
        <v>38</v>
      </c>
      <c r="N1226" s="35" t="s">
        <v>151</v>
      </c>
      <c r="O1226" s="41" t="s">
        <v>131</v>
      </c>
      <c r="P1226" s="35" t="s">
        <v>62</v>
      </c>
      <c r="Q1226" s="41" t="s">
        <v>199</v>
      </c>
      <c r="R1226" s="41"/>
      <c r="S1226" s="43">
        <v>42229</v>
      </c>
      <c r="T1226" s="43">
        <v>42260</v>
      </c>
      <c r="U1226" s="44">
        <v>42317</v>
      </c>
      <c r="V1226" s="45">
        <v>6634049</v>
      </c>
      <c r="W1226" s="46" t="s">
        <v>11428</v>
      </c>
      <c r="X1226" s="47" t="s">
        <v>11429</v>
      </c>
      <c r="Y1226" s="47">
        <v>69145</v>
      </c>
      <c r="Z1226" s="47" t="s">
        <v>11430</v>
      </c>
      <c r="AA1226" s="47" t="s">
        <v>11431</v>
      </c>
      <c r="AB1226" s="47">
        <v>50</v>
      </c>
      <c r="AC1226" s="47"/>
      <c r="AD1226" s="47" t="s">
        <v>46</v>
      </c>
      <c r="AE1226" s="46" t="s">
        <v>11432</v>
      </c>
      <c r="AF1226" s="46" t="s">
        <v>11433</v>
      </c>
      <c r="AG1226" s="48"/>
      <c r="AH1226" s="48">
        <v>43607</v>
      </c>
      <c r="AI1226" s="49"/>
      <c r="AJ1226" s="50">
        <v>43608</v>
      </c>
      <c r="AK1226" s="50" t="s">
        <v>11076</v>
      </c>
      <c r="AL1226" s="51">
        <v>43605</v>
      </c>
    </row>
    <row r="1227" spans="1:38" x14ac:dyDescent="0.15">
      <c r="A1227" s="35">
        <v>51698198</v>
      </c>
      <c r="B1227" s="40" t="s">
        <v>11434</v>
      </c>
      <c r="C1227" s="40" t="s">
        <v>11435</v>
      </c>
      <c r="D1227" s="35" t="s">
        <v>639</v>
      </c>
      <c r="E1227" s="35" t="s">
        <v>11436</v>
      </c>
      <c r="F1227" s="35"/>
      <c r="G1227" s="35">
        <v>51559927</v>
      </c>
      <c r="H1227" s="41" t="s">
        <v>409</v>
      </c>
      <c r="I1227" s="41">
        <v>51564380</v>
      </c>
      <c r="J1227" s="41" t="s">
        <v>2673</v>
      </c>
      <c r="K1227" s="35" t="s">
        <v>58</v>
      </c>
      <c r="L1227" s="42" t="s">
        <v>59</v>
      </c>
      <c r="M1227" s="42" t="s">
        <v>38</v>
      </c>
      <c r="N1227" s="35" t="s">
        <v>413</v>
      </c>
      <c r="O1227" s="41" t="s">
        <v>93</v>
      </c>
      <c r="P1227" s="35" t="s">
        <v>62</v>
      </c>
      <c r="Q1227" s="41" t="s">
        <v>63</v>
      </c>
      <c r="R1227" s="41"/>
      <c r="S1227" s="43">
        <v>42964</v>
      </c>
      <c r="T1227" s="43">
        <v>43017</v>
      </c>
      <c r="U1227" s="44">
        <v>43045</v>
      </c>
      <c r="V1227" s="45">
        <v>6624623</v>
      </c>
      <c r="W1227" s="46" t="s">
        <v>11437</v>
      </c>
      <c r="X1227" s="47" t="s">
        <v>11438</v>
      </c>
      <c r="Y1227" s="47">
        <v>69013</v>
      </c>
      <c r="Z1227" s="47" t="s">
        <v>11439</v>
      </c>
      <c r="AA1227" s="47" t="s">
        <v>11440</v>
      </c>
      <c r="AB1227" s="47">
        <v>14437</v>
      </c>
      <c r="AC1227" s="47"/>
      <c r="AD1227" s="47" t="s">
        <v>46</v>
      </c>
      <c r="AE1227" s="46" t="s">
        <v>11441</v>
      </c>
      <c r="AF1227" s="46" t="s">
        <v>11442</v>
      </c>
      <c r="AG1227" s="48"/>
      <c r="AH1227" s="48">
        <v>43609</v>
      </c>
      <c r="AI1227" s="49"/>
      <c r="AJ1227" s="50">
        <v>43609</v>
      </c>
      <c r="AK1227" s="50" t="s">
        <v>11076</v>
      </c>
      <c r="AL1227" s="51">
        <v>43605</v>
      </c>
    </row>
    <row r="1228" spans="1:38" x14ac:dyDescent="0.15">
      <c r="A1228" s="35">
        <v>51716510</v>
      </c>
      <c r="B1228" s="40" t="s">
        <v>11443</v>
      </c>
      <c r="C1228" s="40" t="s">
        <v>11444</v>
      </c>
      <c r="D1228" s="35" t="s">
        <v>1669</v>
      </c>
      <c r="E1228" s="35" t="s">
        <v>3126</v>
      </c>
      <c r="F1228" s="35"/>
      <c r="G1228" s="35">
        <v>51543731</v>
      </c>
      <c r="H1228" s="41" t="s">
        <v>5692</v>
      </c>
      <c r="I1228" s="41">
        <v>51601287</v>
      </c>
      <c r="J1228" s="41" t="s">
        <v>69</v>
      </c>
      <c r="K1228" s="35" t="s">
        <v>58</v>
      </c>
      <c r="L1228" s="42" t="s">
        <v>59</v>
      </c>
      <c r="M1228" s="42" t="s">
        <v>38</v>
      </c>
      <c r="N1228" s="35" t="s">
        <v>334</v>
      </c>
      <c r="O1228" s="41" t="s">
        <v>295</v>
      </c>
      <c r="P1228" s="35" t="s">
        <v>72</v>
      </c>
      <c r="Q1228" s="41" t="s">
        <v>63</v>
      </c>
      <c r="R1228" s="41"/>
      <c r="S1228" s="43">
        <v>43112</v>
      </c>
      <c r="T1228" s="43">
        <v>43178</v>
      </c>
      <c r="U1228" s="44">
        <v>43185</v>
      </c>
      <c r="V1228" s="45">
        <v>6624859</v>
      </c>
      <c r="W1228" s="46" t="s">
        <v>11445</v>
      </c>
      <c r="X1228" s="47" t="s">
        <v>11446</v>
      </c>
      <c r="Y1228" s="47">
        <v>69438</v>
      </c>
      <c r="Z1228" s="47" t="s">
        <v>11447</v>
      </c>
      <c r="AA1228" s="47" t="s">
        <v>11448</v>
      </c>
      <c r="AB1228" s="47">
        <v>14431</v>
      </c>
      <c r="AC1228" s="47"/>
      <c r="AD1228" s="47" t="s">
        <v>46</v>
      </c>
      <c r="AE1228" s="46" t="s">
        <v>11449</v>
      </c>
      <c r="AF1228" s="46" t="s">
        <v>11450</v>
      </c>
      <c r="AG1228" s="48"/>
      <c r="AH1228" s="48">
        <v>43609</v>
      </c>
      <c r="AI1228" s="49"/>
      <c r="AJ1228" s="50">
        <v>43609</v>
      </c>
      <c r="AK1228" s="50" t="s">
        <v>11076</v>
      </c>
      <c r="AL1228" s="51">
        <v>43605</v>
      </c>
    </row>
    <row r="1229" spans="1:38" x14ac:dyDescent="0.15">
      <c r="A1229" s="35">
        <v>51805151</v>
      </c>
      <c r="B1229" s="40" t="s">
        <v>11451</v>
      </c>
      <c r="C1229" s="40" t="s">
        <v>11452</v>
      </c>
      <c r="D1229" s="35" t="s">
        <v>11453</v>
      </c>
      <c r="E1229" s="35" t="s">
        <v>4066</v>
      </c>
      <c r="F1229" s="35"/>
      <c r="G1229" s="35">
        <v>51710500</v>
      </c>
      <c r="H1229" s="41" t="s">
        <v>111</v>
      </c>
      <c r="I1229" s="41">
        <v>51744004</v>
      </c>
      <c r="J1229" s="41" t="s">
        <v>34</v>
      </c>
      <c r="K1229" s="35" t="s">
        <v>58</v>
      </c>
      <c r="L1229" s="42" t="s">
        <v>5610</v>
      </c>
      <c r="M1229" s="42" t="s">
        <v>38</v>
      </c>
      <c r="N1229" s="35"/>
      <c r="O1229" s="41"/>
      <c r="P1229" s="35" t="s">
        <v>72</v>
      </c>
      <c r="Q1229" s="41" t="s">
        <v>63</v>
      </c>
      <c r="R1229" s="41"/>
      <c r="S1229" s="43">
        <v>43571</v>
      </c>
      <c r="T1229" s="43"/>
      <c r="U1229" s="44"/>
      <c r="V1229" s="45"/>
      <c r="W1229" s="46"/>
      <c r="X1229" s="47"/>
      <c r="Y1229" s="47"/>
      <c r="Z1229" s="47"/>
      <c r="AA1229" s="47"/>
      <c r="AB1229" s="47"/>
      <c r="AC1229" s="47"/>
      <c r="AD1229" s="47" t="s">
        <v>46</v>
      </c>
      <c r="AE1229" s="46"/>
      <c r="AF1229" s="46" t="s">
        <v>11454</v>
      </c>
      <c r="AG1229" s="48"/>
      <c r="AH1229" s="48">
        <v>43601</v>
      </c>
      <c r="AI1229" s="49"/>
      <c r="AJ1229" s="50">
        <v>43602</v>
      </c>
      <c r="AK1229" s="50" t="s">
        <v>11076</v>
      </c>
      <c r="AL1229" s="51">
        <v>43598</v>
      </c>
    </row>
    <row r="1230" spans="1:38" x14ac:dyDescent="0.15">
      <c r="A1230" s="35">
        <v>51564380</v>
      </c>
      <c r="B1230" s="40" t="s">
        <v>2673</v>
      </c>
      <c r="C1230" s="40" t="s">
        <v>5161</v>
      </c>
      <c r="D1230" s="35" t="s">
        <v>11455</v>
      </c>
      <c r="E1230" s="35" t="s">
        <v>11456</v>
      </c>
      <c r="F1230" s="35"/>
      <c r="G1230" s="35">
        <v>51621455</v>
      </c>
      <c r="H1230" s="41" t="s">
        <v>150</v>
      </c>
      <c r="I1230" s="41">
        <v>51744004</v>
      </c>
      <c r="J1230" s="41" t="s">
        <v>34</v>
      </c>
      <c r="K1230" s="35" t="s">
        <v>313</v>
      </c>
      <c r="L1230" s="42" t="s">
        <v>37</v>
      </c>
      <c r="M1230" s="42" t="s">
        <v>38</v>
      </c>
      <c r="N1230" s="35" t="s">
        <v>11457</v>
      </c>
      <c r="O1230" s="41" t="s">
        <v>93</v>
      </c>
      <c r="P1230" s="35" t="s">
        <v>72</v>
      </c>
      <c r="Q1230" s="41" t="s">
        <v>316</v>
      </c>
      <c r="R1230" s="41"/>
      <c r="S1230" s="43">
        <v>42156</v>
      </c>
      <c r="T1230" s="43"/>
      <c r="U1230" s="44">
        <v>42191</v>
      </c>
      <c r="V1230" s="45">
        <v>6634160</v>
      </c>
      <c r="W1230" s="46" t="s">
        <v>11458</v>
      </c>
      <c r="X1230" s="47" t="s">
        <v>11459</v>
      </c>
      <c r="Y1230" s="47">
        <v>69065</v>
      </c>
      <c r="Z1230" s="47" t="s">
        <v>11460</v>
      </c>
      <c r="AA1230" s="47" t="s">
        <v>11461</v>
      </c>
      <c r="AB1230" s="47">
        <v>206284</v>
      </c>
      <c r="AC1230" s="47">
        <v>206284</v>
      </c>
      <c r="AD1230" s="47" t="s">
        <v>46</v>
      </c>
      <c r="AE1230" s="46" t="s">
        <v>11462</v>
      </c>
      <c r="AF1230" s="46" t="s">
        <v>11463</v>
      </c>
      <c r="AG1230" s="48"/>
      <c r="AH1230" s="48">
        <v>43613</v>
      </c>
      <c r="AI1230" s="49"/>
      <c r="AJ1230" s="50">
        <v>43614</v>
      </c>
      <c r="AK1230" s="50" t="s">
        <v>11076</v>
      </c>
      <c r="AL1230" s="51">
        <v>43612</v>
      </c>
    </row>
    <row r="1231" spans="1:38" x14ac:dyDescent="0.15">
      <c r="A1231" s="35">
        <v>51695854</v>
      </c>
      <c r="B1231" s="40" t="s">
        <v>11464</v>
      </c>
      <c r="C1231" s="40" t="s">
        <v>11465</v>
      </c>
      <c r="D1231" s="35" t="s">
        <v>11466</v>
      </c>
      <c r="E1231" s="35" t="s">
        <v>11467</v>
      </c>
      <c r="F1231" s="35"/>
      <c r="G1231" s="35">
        <v>51576660</v>
      </c>
      <c r="H1231" s="41" t="s">
        <v>294</v>
      </c>
      <c r="I1231" s="41">
        <v>51609648</v>
      </c>
      <c r="J1231" s="41" t="s">
        <v>149</v>
      </c>
      <c r="K1231" s="35" t="s">
        <v>58</v>
      </c>
      <c r="L1231" s="42" t="s">
        <v>59</v>
      </c>
      <c r="M1231" s="42" t="s">
        <v>38</v>
      </c>
      <c r="N1231" s="35" t="s">
        <v>378</v>
      </c>
      <c r="O1231" s="41" t="s">
        <v>163</v>
      </c>
      <c r="P1231" s="35" t="s">
        <v>62</v>
      </c>
      <c r="Q1231" s="41" t="s">
        <v>63</v>
      </c>
      <c r="R1231" s="41"/>
      <c r="S1231" s="43">
        <v>42950</v>
      </c>
      <c r="T1231" s="43">
        <v>43010</v>
      </c>
      <c r="U1231" s="44">
        <v>43031</v>
      </c>
      <c r="V1231" s="45">
        <v>6624579</v>
      </c>
      <c r="W1231" s="46" t="s">
        <v>11468</v>
      </c>
      <c r="X1231" s="47" t="s">
        <v>11469</v>
      </c>
      <c r="Y1231" s="47">
        <v>69210</v>
      </c>
      <c r="Z1231" s="47" t="s">
        <v>11470</v>
      </c>
      <c r="AA1231" s="47" t="s">
        <v>11471</v>
      </c>
      <c r="AB1231" s="47">
        <v>14438</v>
      </c>
      <c r="AC1231" s="47" t="s">
        <v>11472</v>
      </c>
      <c r="AD1231" s="47" t="s">
        <v>8732</v>
      </c>
      <c r="AE1231" s="46" t="s">
        <v>11473</v>
      </c>
      <c r="AF1231" s="46" t="s">
        <v>11474</v>
      </c>
      <c r="AG1231" s="48"/>
      <c r="AH1231" s="48">
        <v>43614</v>
      </c>
      <c r="AI1231" s="49"/>
      <c r="AJ1231" s="50">
        <v>43615</v>
      </c>
      <c r="AK1231" s="50" t="s">
        <v>11076</v>
      </c>
      <c r="AL1231" s="51">
        <v>43612</v>
      </c>
    </row>
    <row r="1232" spans="1:38" x14ac:dyDescent="0.15">
      <c r="A1232" s="35">
        <v>51787020</v>
      </c>
      <c r="B1232" s="40" t="s">
        <v>11475</v>
      </c>
      <c r="C1232" s="40" t="s">
        <v>11476</v>
      </c>
      <c r="D1232" s="35" t="s">
        <v>6283</v>
      </c>
      <c r="E1232" s="35" t="s">
        <v>11477</v>
      </c>
      <c r="F1232" s="35"/>
      <c r="G1232" s="35">
        <v>51710500</v>
      </c>
      <c r="H1232" s="41" t="s">
        <v>111</v>
      </c>
      <c r="I1232" s="41">
        <v>51744004</v>
      </c>
      <c r="J1232" s="41" t="s">
        <v>34</v>
      </c>
      <c r="K1232" s="35" t="s">
        <v>58</v>
      </c>
      <c r="L1232" s="42" t="s">
        <v>5610</v>
      </c>
      <c r="M1232" s="42" t="s">
        <v>38</v>
      </c>
      <c r="N1232" s="35" t="s">
        <v>151</v>
      </c>
      <c r="O1232" s="41" t="s">
        <v>1090</v>
      </c>
      <c r="P1232" s="35" t="s">
        <v>62</v>
      </c>
      <c r="Q1232" s="41" t="s">
        <v>63</v>
      </c>
      <c r="R1232" s="41"/>
      <c r="S1232" s="43">
        <v>43504</v>
      </c>
      <c r="T1232" s="43"/>
      <c r="U1232" s="44"/>
      <c r="V1232" s="45"/>
      <c r="W1232" s="46" t="s">
        <v>11478</v>
      </c>
      <c r="X1232" s="47" t="s">
        <v>11479</v>
      </c>
      <c r="Y1232" s="47">
        <v>69083</v>
      </c>
      <c r="Z1232" s="47" t="s">
        <v>11480</v>
      </c>
      <c r="AA1232" s="47" t="s">
        <v>11481</v>
      </c>
      <c r="AB1232" s="47">
        <v>16032</v>
      </c>
      <c r="AC1232" s="47"/>
      <c r="AD1232" s="47" t="s">
        <v>46</v>
      </c>
      <c r="AE1232" s="46" t="s">
        <v>11482</v>
      </c>
      <c r="AF1232" s="46" t="s">
        <v>11483</v>
      </c>
      <c r="AG1232" s="48"/>
      <c r="AH1232" s="48">
        <v>43615</v>
      </c>
      <c r="AI1232" s="49"/>
      <c r="AJ1232" s="50">
        <v>43616</v>
      </c>
      <c r="AK1232" s="50" t="s">
        <v>11076</v>
      </c>
      <c r="AL1232" s="51">
        <v>43612</v>
      </c>
    </row>
    <row r="1233" spans="1:38" x14ac:dyDescent="0.15">
      <c r="A1233" s="35">
        <v>51785094</v>
      </c>
      <c r="B1233" s="40" t="s">
        <v>11484</v>
      </c>
      <c r="C1233" s="40" t="s">
        <v>11485</v>
      </c>
      <c r="D1233" s="35" t="s">
        <v>11486</v>
      </c>
      <c r="E1233" s="35" t="s">
        <v>11487</v>
      </c>
      <c r="F1233" s="35"/>
      <c r="G1233" s="35">
        <v>51732809</v>
      </c>
      <c r="H1233" s="41" t="s">
        <v>7544</v>
      </c>
      <c r="I1233" s="41">
        <v>51564379</v>
      </c>
      <c r="J1233" s="41" t="s">
        <v>492</v>
      </c>
      <c r="K1233" s="35" t="s">
        <v>58</v>
      </c>
      <c r="L1233" s="42" t="s">
        <v>59</v>
      </c>
      <c r="M1233" s="42" t="s">
        <v>38</v>
      </c>
      <c r="N1233" s="35" t="s">
        <v>7430</v>
      </c>
      <c r="O1233" s="41" t="s">
        <v>2279</v>
      </c>
      <c r="P1233" s="35" t="s">
        <v>62</v>
      </c>
      <c r="Q1233" s="41" t="s">
        <v>63</v>
      </c>
      <c r="R1233" s="41"/>
      <c r="S1233" s="43">
        <v>43496</v>
      </c>
      <c r="T1233" s="43">
        <v>43535</v>
      </c>
      <c r="U1233" s="44"/>
      <c r="V1233" s="45"/>
      <c r="W1233" s="46" t="s">
        <v>11488</v>
      </c>
      <c r="X1233" s="47" t="s">
        <v>11489</v>
      </c>
      <c r="Y1233" s="47">
        <v>69029</v>
      </c>
      <c r="Z1233" s="47" t="s">
        <v>11490</v>
      </c>
      <c r="AA1233" s="47" t="s">
        <v>11491</v>
      </c>
      <c r="AB1233" s="47">
        <v>16023</v>
      </c>
      <c r="AC1233" s="47"/>
      <c r="AD1233" s="47" t="s">
        <v>46</v>
      </c>
      <c r="AE1233" s="46" t="s">
        <v>11492</v>
      </c>
      <c r="AF1233" s="46" t="s">
        <v>11493</v>
      </c>
      <c r="AG1233" s="48"/>
      <c r="AH1233" s="48">
        <v>43615</v>
      </c>
      <c r="AI1233" s="49"/>
      <c r="AJ1233" s="50">
        <v>43616</v>
      </c>
      <c r="AK1233" s="50" t="s">
        <v>11076</v>
      </c>
      <c r="AL1233" s="51">
        <v>43612</v>
      </c>
    </row>
    <row r="1234" spans="1:38" x14ac:dyDescent="0.15">
      <c r="A1234" s="35">
        <v>51729992</v>
      </c>
      <c r="B1234" s="40" t="s">
        <v>11494</v>
      </c>
      <c r="C1234" s="40" t="s">
        <v>11495</v>
      </c>
      <c r="D1234" s="35" t="s">
        <v>11496</v>
      </c>
      <c r="E1234" s="35" t="s">
        <v>11497</v>
      </c>
      <c r="F1234" s="35"/>
      <c r="G1234" s="35">
        <v>51537123</v>
      </c>
      <c r="H1234" s="41" t="s">
        <v>2814</v>
      </c>
      <c r="I1234" s="41">
        <v>51772919</v>
      </c>
      <c r="J1234" s="41" t="s">
        <v>186</v>
      </c>
      <c r="K1234" s="35" t="s">
        <v>58</v>
      </c>
      <c r="L1234" s="42" t="s">
        <v>59</v>
      </c>
      <c r="M1234" s="42" t="s">
        <v>38</v>
      </c>
      <c r="N1234" s="35" t="s">
        <v>7430</v>
      </c>
      <c r="O1234" s="41" t="s">
        <v>7909</v>
      </c>
      <c r="P1234" s="35" t="s">
        <v>62</v>
      </c>
      <c r="Q1234" s="41" t="s">
        <v>63</v>
      </c>
      <c r="R1234" s="41"/>
      <c r="S1234" s="43">
        <v>43215</v>
      </c>
      <c r="T1234" s="43">
        <v>43255</v>
      </c>
      <c r="U1234" s="44">
        <v>43276</v>
      </c>
      <c r="V1234" s="45">
        <v>6634652</v>
      </c>
      <c r="W1234" s="46" t="s">
        <v>11498</v>
      </c>
      <c r="X1234" s="47" t="s">
        <v>11499</v>
      </c>
      <c r="Y1234" s="47">
        <v>12020</v>
      </c>
      <c r="Z1234" s="47" t="s">
        <v>11500</v>
      </c>
      <c r="AA1234" s="47" t="s">
        <v>11501</v>
      </c>
      <c r="AB1234" s="47">
        <v>15103</v>
      </c>
      <c r="AC1234" s="47"/>
      <c r="AD1234" s="47" t="s">
        <v>46</v>
      </c>
      <c r="AE1234" s="46" t="s">
        <v>11502</v>
      </c>
      <c r="AF1234" s="46" t="s">
        <v>11503</v>
      </c>
      <c r="AG1234" s="48"/>
      <c r="AH1234" s="48">
        <v>43616</v>
      </c>
      <c r="AI1234" s="49"/>
      <c r="AJ1234" s="50">
        <v>43616</v>
      </c>
      <c r="AK1234" s="50" t="s">
        <v>11076</v>
      </c>
      <c r="AL1234" s="51">
        <v>43612</v>
      </c>
    </row>
    <row r="1235" spans="1:38" x14ac:dyDescent="0.15">
      <c r="A1235" s="35">
        <v>51719216</v>
      </c>
      <c r="B1235" s="40" t="s">
        <v>11504</v>
      </c>
      <c r="C1235" s="40" t="s">
        <v>11505</v>
      </c>
      <c r="D1235" s="35" t="s">
        <v>11506</v>
      </c>
      <c r="E1235" s="35" t="s">
        <v>11507</v>
      </c>
      <c r="F1235" s="35"/>
      <c r="G1235" s="35">
        <v>51692598</v>
      </c>
      <c r="H1235" s="41" t="s">
        <v>1076</v>
      </c>
      <c r="I1235" s="41">
        <v>51747002</v>
      </c>
      <c r="J1235" s="41" t="s">
        <v>57</v>
      </c>
      <c r="K1235" s="35" t="s">
        <v>58</v>
      </c>
      <c r="L1235" s="42" t="s">
        <v>59</v>
      </c>
      <c r="M1235" s="42" t="s">
        <v>38</v>
      </c>
      <c r="N1235" s="35" t="s">
        <v>5667</v>
      </c>
      <c r="O1235" s="41" t="s">
        <v>188</v>
      </c>
      <c r="P1235" s="35" t="s">
        <v>72</v>
      </c>
      <c r="Q1235" s="41" t="s">
        <v>63</v>
      </c>
      <c r="R1235" s="41" t="s">
        <v>189</v>
      </c>
      <c r="S1235" s="43">
        <v>43131</v>
      </c>
      <c r="T1235" s="43">
        <v>43164</v>
      </c>
      <c r="U1235" s="44">
        <v>43178</v>
      </c>
      <c r="V1235" s="45">
        <v>6624809</v>
      </c>
      <c r="W1235" s="46" t="s">
        <v>11508</v>
      </c>
      <c r="X1235" s="47" t="s">
        <v>11509</v>
      </c>
      <c r="Y1235" s="47">
        <v>69303</v>
      </c>
      <c r="Z1235" s="47" t="s">
        <v>11510</v>
      </c>
      <c r="AA1235" s="47" t="s">
        <v>11511</v>
      </c>
      <c r="AB1235" s="47">
        <v>14949</v>
      </c>
      <c r="AC1235" s="47"/>
      <c r="AD1235" s="47" t="s">
        <v>46</v>
      </c>
      <c r="AE1235" s="46" t="s">
        <v>11512</v>
      </c>
      <c r="AF1235" s="46" t="s">
        <v>11513</v>
      </c>
      <c r="AG1235" s="48"/>
      <c r="AH1235" s="48">
        <v>43615</v>
      </c>
      <c r="AI1235" s="49"/>
      <c r="AJ1235" s="50">
        <v>43616</v>
      </c>
      <c r="AK1235" s="50" t="s">
        <v>11076</v>
      </c>
      <c r="AL1235" s="51">
        <v>43612</v>
      </c>
    </row>
    <row r="1236" spans="1:38" x14ac:dyDescent="0.15">
      <c r="A1236" s="35">
        <v>51726355</v>
      </c>
      <c r="B1236" s="40" t="s">
        <v>11514</v>
      </c>
      <c r="C1236" s="40" t="s">
        <v>11515</v>
      </c>
      <c r="D1236" s="35" t="s">
        <v>11516</v>
      </c>
      <c r="E1236" s="35" t="s">
        <v>11517</v>
      </c>
      <c r="F1236" s="35" t="s">
        <v>11518</v>
      </c>
      <c r="G1236" s="35">
        <v>51698640</v>
      </c>
      <c r="H1236" s="41" t="s">
        <v>248</v>
      </c>
      <c r="I1236" s="41">
        <v>51712958</v>
      </c>
      <c r="J1236" s="41" t="s">
        <v>7039</v>
      </c>
      <c r="K1236" s="35" t="s">
        <v>58</v>
      </c>
      <c r="L1236" s="42" t="s">
        <v>59</v>
      </c>
      <c r="M1236" s="42" t="s">
        <v>38</v>
      </c>
      <c r="N1236" s="35" t="s">
        <v>60</v>
      </c>
      <c r="O1236" s="41" t="s">
        <v>640</v>
      </c>
      <c r="P1236" s="35" t="s">
        <v>72</v>
      </c>
      <c r="Q1236" s="41" t="s">
        <v>63</v>
      </c>
      <c r="R1236" s="41" t="s">
        <v>11519</v>
      </c>
      <c r="S1236" s="43">
        <v>43187</v>
      </c>
      <c r="T1236" s="43">
        <v>43234</v>
      </c>
      <c r="U1236" s="44">
        <v>43248</v>
      </c>
      <c r="V1236" s="45">
        <v>6624002</v>
      </c>
      <c r="W1236" s="46" t="s">
        <v>11520</v>
      </c>
      <c r="X1236" s="47" t="s">
        <v>11521</v>
      </c>
      <c r="Y1236" s="47">
        <v>48482</v>
      </c>
      <c r="Z1236" s="47" t="s">
        <v>11522</v>
      </c>
      <c r="AA1236" s="47" t="s">
        <v>11523</v>
      </c>
      <c r="AB1236" s="47">
        <v>15491</v>
      </c>
      <c r="AC1236" s="47"/>
      <c r="AD1236" s="47" t="s">
        <v>4226</v>
      </c>
      <c r="AE1236" s="46" t="s">
        <v>11524</v>
      </c>
      <c r="AF1236" s="46" t="s">
        <v>11525</v>
      </c>
      <c r="AG1236" s="48"/>
      <c r="AH1236" s="48">
        <v>43617</v>
      </c>
      <c r="AI1236" s="49"/>
      <c r="AJ1236" s="50">
        <v>43618</v>
      </c>
      <c r="AK1236" s="50" t="s">
        <v>11526</v>
      </c>
      <c r="AL1236" s="51">
        <v>43612</v>
      </c>
    </row>
    <row r="1237" spans="1:38" x14ac:dyDescent="0.15">
      <c r="A1237" s="35">
        <v>51805152</v>
      </c>
      <c r="B1237" s="40" t="s">
        <v>11527</v>
      </c>
      <c r="C1237" s="40" t="s">
        <v>11528</v>
      </c>
      <c r="D1237" s="35" t="s">
        <v>11529</v>
      </c>
      <c r="E1237" s="35" t="s">
        <v>11530</v>
      </c>
      <c r="F1237" s="35"/>
      <c r="G1237" s="35">
        <v>51710500</v>
      </c>
      <c r="H1237" s="41" t="s">
        <v>111</v>
      </c>
      <c r="I1237" s="41">
        <v>51744004</v>
      </c>
      <c r="J1237" s="41" t="s">
        <v>34</v>
      </c>
      <c r="K1237" s="35" t="s">
        <v>58</v>
      </c>
      <c r="L1237" s="42" t="s">
        <v>5610</v>
      </c>
      <c r="M1237" s="42" t="s">
        <v>38</v>
      </c>
      <c r="N1237" s="35" t="s">
        <v>5892</v>
      </c>
      <c r="O1237" s="41" t="s">
        <v>1197</v>
      </c>
      <c r="P1237" s="35" t="s">
        <v>72</v>
      </c>
      <c r="Q1237" s="41" t="s">
        <v>63</v>
      </c>
      <c r="R1237" s="41" t="s">
        <v>11531</v>
      </c>
      <c r="S1237" s="43">
        <v>43571</v>
      </c>
      <c r="T1237" s="43"/>
      <c r="U1237" s="44"/>
      <c r="V1237" s="45"/>
      <c r="W1237" s="46" t="s">
        <v>11532</v>
      </c>
      <c r="X1237" s="47" t="s">
        <v>11533</v>
      </c>
      <c r="Y1237" s="47"/>
      <c r="Z1237" s="47" t="s">
        <v>579</v>
      </c>
      <c r="AA1237" s="47"/>
      <c r="AB1237" s="47">
        <v>16859</v>
      </c>
      <c r="AC1237" s="47"/>
      <c r="AD1237" s="47" t="s">
        <v>46</v>
      </c>
      <c r="AE1237" s="46" t="s">
        <v>11534</v>
      </c>
      <c r="AF1237" s="46" t="s">
        <v>11535</v>
      </c>
      <c r="AG1237" s="48"/>
      <c r="AH1237" s="48">
        <v>43616</v>
      </c>
      <c r="AI1237" s="49"/>
      <c r="AJ1237" s="50">
        <v>43616</v>
      </c>
      <c r="AK1237" s="50" t="s">
        <v>11076</v>
      </c>
      <c r="AL1237" s="51">
        <v>43612</v>
      </c>
    </row>
    <row r="1238" spans="1:38" x14ac:dyDescent="0.15">
      <c r="A1238" s="35">
        <v>51695856</v>
      </c>
      <c r="B1238" s="40" t="s">
        <v>11536</v>
      </c>
      <c r="C1238" s="40" t="s">
        <v>11537</v>
      </c>
      <c r="D1238" s="35" t="s">
        <v>11538</v>
      </c>
      <c r="E1238" s="35" t="s">
        <v>4010</v>
      </c>
      <c r="F1238" s="35"/>
      <c r="G1238" s="35">
        <v>51591940</v>
      </c>
      <c r="H1238" s="41" t="s">
        <v>171</v>
      </c>
      <c r="I1238" s="41">
        <v>51609648</v>
      </c>
      <c r="J1238" s="41" t="s">
        <v>149</v>
      </c>
      <c r="K1238" s="35" t="s">
        <v>58</v>
      </c>
      <c r="L1238" s="42" t="s">
        <v>59</v>
      </c>
      <c r="M1238" s="42" t="s">
        <v>38</v>
      </c>
      <c r="N1238" s="35" t="s">
        <v>378</v>
      </c>
      <c r="O1238" s="41" t="s">
        <v>163</v>
      </c>
      <c r="P1238" s="35" t="s">
        <v>62</v>
      </c>
      <c r="Q1238" s="41" t="s">
        <v>63</v>
      </c>
      <c r="R1238" s="41" t="s">
        <v>741</v>
      </c>
      <c r="S1238" s="43">
        <v>42950</v>
      </c>
      <c r="T1238" s="43">
        <v>43010</v>
      </c>
      <c r="U1238" s="44">
        <v>43031</v>
      </c>
      <c r="V1238" s="45">
        <v>6624580</v>
      </c>
      <c r="W1238" s="46" t="s">
        <v>11539</v>
      </c>
      <c r="X1238" s="47" t="s">
        <v>11540</v>
      </c>
      <c r="Y1238" s="47">
        <v>69211</v>
      </c>
      <c r="Z1238" s="47" t="s">
        <v>11541</v>
      </c>
      <c r="AA1238" s="47" t="s">
        <v>11542</v>
      </c>
      <c r="AB1238" s="47">
        <v>14426</v>
      </c>
      <c r="AC1238" s="47" t="s">
        <v>11543</v>
      </c>
      <c r="AD1238" s="47" t="s">
        <v>8732</v>
      </c>
      <c r="AE1238" s="46" t="s">
        <v>11544</v>
      </c>
      <c r="AF1238" s="46" t="s">
        <v>11545</v>
      </c>
      <c r="AG1238" s="48"/>
      <c r="AH1238" s="48">
        <v>43617</v>
      </c>
      <c r="AI1238" s="49"/>
      <c r="AJ1238" s="50">
        <v>43618</v>
      </c>
      <c r="AK1238" s="50" t="s">
        <v>11526</v>
      </c>
      <c r="AL1238" s="51">
        <v>43612</v>
      </c>
    </row>
    <row r="1239" spans="1:38" x14ac:dyDescent="0.15">
      <c r="A1239" s="35">
        <v>51774281</v>
      </c>
      <c r="B1239" s="40" t="s">
        <v>11546</v>
      </c>
      <c r="C1239" s="40" t="s">
        <v>11547</v>
      </c>
      <c r="D1239" s="35" t="s">
        <v>11548</v>
      </c>
      <c r="E1239" s="35" t="s">
        <v>11549</v>
      </c>
      <c r="F1239" s="35"/>
      <c r="G1239" s="35">
        <v>51710500</v>
      </c>
      <c r="H1239" s="41" t="s">
        <v>111</v>
      </c>
      <c r="I1239" s="41">
        <v>51744004</v>
      </c>
      <c r="J1239" s="41" t="s">
        <v>34</v>
      </c>
      <c r="K1239" s="35" t="s">
        <v>58</v>
      </c>
      <c r="L1239" s="42" t="s">
        <v>5610</v>
      </c>
      <c r="M1239" s="42" t="s">
        <v>38</v>
      </c>
      <c r="N1239" s="35" t="s">
        <v>496</v>
      </c>
      <c r="O1239" s="41" t="s">
        <v>9608</v>
      </c>
      <c r="P1239" s="35" t="s">
        <v>62</v>
      </c>
      <c r="Q1239" s="41" t="s">
        <v>63</v>
      </c>
      <c r="R1239" s="41" t="s">
        <v>11550</v>
      </c>
      <c r="S1239" s="43">
        <v>43444</v>
      </c>
      <c r="T1239" s="43"/>
      <c r="U1239" s="44"/>
      <c r="V1239" s="45"/>
      <c r="W1239" s="46" t="s">
        <v>11551</v>
      </c>
      <c r="X1239" s="47" t="s">
        <v>11552</v>
      </c>
      <c r="Y1239" s="47">
        <v>69081</v>
      </c>
      <c r="Z1239" s="47" t="s">
        <v>11553</v>
      </c>
      <c r="AA1239" s="47" t="s">
        <v>11554</v>
      </c>
      <c r="AB1239" s="47">
        <v>16180</v>
      </c>
      <c r="AC1239" s="47"/>
      <c r="AD1239" s="47" t="s">
        <v>46</v>
      </c>
      <c r="AE1239" s="46" t="s">
        <v>11555</v>
      </c>
      <c r="AF1239" s="46" t="s">
        <v>11556</v>
      </c>
      <c r="AG1239" s="48"/>
      <c r="AH1239" s="48">
        <v>43617</v>
      </c>
      <c r="AI1239" s="49"/>
      <c r="AJ1239" s="50">
        <v>43618</v>
      </c>
      <c r="AK1239" s="50" t="s">
        <v>11526</v>
      </c>
      <c r="AL1239" s="51">
        <v>43612</v>
      </c>
    </row>
    <row r="1240" spans="1:38" x14ac:dyDescent="0.15">
      <c r="A1240" s="35">
        <v>51780986</v>
      </c>
      <c r="B1240" s="40" t="s">
        <v>11557</v>
      </c>
      <c r="C1240" s="40" t="s">
        <v>11558</v>
      </c>
      <c r="D1240" s="35" t="s">
        <v>11559</v>
      </c>
      <c r="E1240" s="35" t="s">
        <v>11560</v>
      </c>
      <c r="F1240" s="35"/>
      <c r="G1240" s="35">
        <v>51543731</v>
      </c>
      <c r="H1240" s="41" t="s">
        <v>5692</v>
      </c>
      <c r="I1240" s="41">
        <v>51601287</v>
      </c>
      <c r="J1240" s="41" t="s">
        <v>69</v>
      </c>
      <c r="K1240" s="35" t="s">
        <v>58</v>
      </c>
      <c r="L1240" s="42" t="s">
        <v>59</v>
      </c>
      <c r="M1240" s="42" t="s">
        <v>38</v>
      </c>
      <c r="N1240" s="35" t="s">
        <v>334</v>
      </c>
      <c r="O1240" s="41" t="s">
        <v>1090</v>
      </c>
      <c r="P1240" s="35" t="s">
        <v>72</v>
      </c>
      <c r="Q1240" s="41" t="s">
        <v>63</v>
      </c>
      <c r="R1240" s="41" t="s">
        <v>11561</v>
      </c>
      <c r="S1240" s="43">
        <v>43479</v>
      </c>
      <c r="T1240" s="43">
        <v>43521</v>
      </c>
      <c r="U1240" s="44">
        <v>43535</v>
      </c>
      <c r="V1240" s="45"/>
      <c r="W1240" s="46" t="s">
        <v>11562</v>
      </c>
      <c r="X1240" s="47" t="s">
        <v>11563</v>
      </c>
      <c r="Y1240" s="47">
        <v>69105</v>
      </c>
      <c r="Z1240" s="47" t="s">
        <v>11564</v>
      </c>
      <c r="AA1240" s="47" t="s">
        <v>11565</v>
      </c>
      <c r="AB1240" s="47">
        <v>16004</v>
      </c>
      <c r="AC1240" s="47"/>
      <c r="AD1240" s="47" t="s">
        <v>46</v>
      </c>
      <c r="AE1240" s="46" t="s">
        <v>11566</v>
      </c>
      <c r="AF1240" s="46" t="s">
        <v>11567</v>
      </c>
      <c r="AG1240" s="48"/>
      <c r="AH1240" s="48">
        <v>43617</v>
      </c>
      <c r="AI1240" s="49"/>
      <c r="AJ1240" s="50">
        <v>43618</v>
      </c>
      <c r="AK1240" s="50" t="s">
        <v>11526</v>
      </c>
      <c r="AL1240" s="51">
        <v>43612</v>
      </c>
    </row>
    <row r="1241" spans="1:38" x14ac:dyDescent="0.15">
      <c r="A1241" s="35">
        <v>51732397</v>
      </c>
      <c r="B1241" s="40" t="s">
        <v>7856</v>
      </c>
      <c r="C1241" s="40" t="s">
        <v>11568</v>
      </c>
      <c r="D1241" s="35" t="s">
        <v>1751</v>
      </c>
      <c r="E1241" s="35" t="s">
        <v>11569</v>
      </c>
      <c r="F1241" s="35"/>
      <c r="G1241" s="35">
        <v>51712958</v>
      </c>
      <c r="H1241" s="41" t="s">
        <v>7039</v>
      </c>
      <c r="I1241" s="41">
        <v>51621455</v>
      </c>
      <c r="J1241" s="41" t="s">
        <v>150</v>
      </c>
      <c r="K1241" s="35" t="s">
        <v>70</v>
      </c>
      <c r="L1241" s="42" t="s">
        <v>37</v>
      </c>
      <c r="M1241" s="42" t="s">
        <v>38</v>
      </c>
      <c r="N1241" s="35" t="s">
        <v>60</v>
      </c>
      <c r="O1241" s="41" t="s">
        <v>295</v>
      </c>
      <c r="P1241" s="35" t="s">
        <v>72</v>
      </c>
      <c r="Q1241" s="41" t="s">
        <v>73</v>
      </c>
      <c r="R1241" s="41" t="s">
        <v>2229</v>
      </c>
      <c r="S1241" s="43">
        <v>43231</v>
      </c>
      <c r="T1241" s="43"/>
      <c r="U1241" s="44">
        <v>43290</v>
      </c>
      <c r="V1241" s="45">
        <v>6634673</v>
      </c>
      <c r="W1241" s="46" t="s">
        <v>11570</v>
      </c>
      <c r="X1241" s="47" t="s">
        <v>11571</v>
      </c>
      <c r="Y1241" s="47">
        <v>48546</v>
      </c>
      <c r="Z1241" s="47" t="s">
        <v>11572</v>
      </c>
      <c r="AA1241" s="47" t="s">
        <v>11573</v>
      </c>
      <c r="AB1241" s="47">
        <v>15117</v>
      </c>
      <c r="AC1241" s="47"/>
      <c r="AD1241" s="47" t="s">
        <v>4226</v>
      </c>
      <c r="AE1241" s="46" t="s">
        <v>11574</v>
      </c>
      <c r="AF1241" s="46" t="s">
        <v>11575</v>
      </c>
      <c r="AG1241" s="48"/>
      <c r="AH1241" s="48">
        <v>43618</v>
      </c>
      <c r="AI1241" s="49"/>
      <c r="AJ1241" s="50">
        <v>43619</v>
      </c>
      <c r="AK1241" s="50" t="s">
        <v>11526</v>
      </c>
      <c r="AL1241" s="51">
        <v>43619</v>
      </c>
    </row>
    <row r="1242" spans="1:38" x14ac:dyDescent="0.15">
      <c r="A1242" s="35">
        <v>51697024</v>
      </c>
      <c r="B1242" s="40" t="s">
        <v>11576</v>
      </c>
      <c r="C1242" s="40" t="s">
        <v>11577</v>
      </c>
      <c r="D1242" s="35" t="s">
        <v>11578</v>
      </c>
      <c r="E1242" s="35" t="s">
        <v>11579</v>
      </c>
      <c r="F1242" s="35"/>
      <c r="G1242" s="35">
        <v>51607523</v>
      </c>
      <c r="H1242" s="41" t="s">
        <v>185</v>
      </c>
      <c r="I1242" s="41">
        <v>51752149</v>
      </c>
      <c r="J1242" s="41" t="s">
        <v>8682</v>
      </c>
      <c r="K1242" s="35" t="s">
        <v>58</v>
      </c>
      <c r="L1242" s="42" t="s">
        <v>59</v>
      </c>
      <c r="M1242" s="42" t="s">
        <v>38</v>
      </c>
      <c r="N1242" s="35" t="s">
        <v>187</v>
      </c>
      <c r="O1242" s="41" t="s">
        <v>93</v>
      </c>
      <c r="P1242" s="35" t="s">
        <v>62</v>
      </c>
      <c r="Q1242" s="41" t="s">
        <v>63</v>
      </c>
      <c r="R1242" s="41" t="s">
        <v>1024</v>
      </c>
      <c r="S1242" s="43">
        <v>42961</v>
      </c>
      <c r="T1242" s="43">
        <v>43017</v>
      </c>
      <c r="U1242" s="44">
        <v>43038</v>
      </c>
      <c r="V1242" s="45">
        <v>6624615</v>
      </c>
      <c r="W1242" s="46" t="s">
        <v>11580</v>
      </c>
      <c r="X1242" s="47" t="s">
        <v>11581</v>
      </c>
      <c r="Y1242" s="47">
        <v>69033</v>
      </c>
      <c r="Z1242" s="47" t="s">
        <v>11582</v>
      </c>
      <c r="AA1242" s="47" t="s">
        <v>11583</v>
      </c>
      <c r="AB1242" s="47">
        <v>4361</v>
      </c>
      <c r="AC1242" s="47"/>
      <c r="AD1242" s="47" t="s">
        <v>46</v>
      </c>
      <c r="AE1242" s="46" t="s">
        <v>11584</v>
      </c>
      <c r="AF1242" s="46" t="s">
        <v>11585</v>
      </c>
      <c r="AG1242" s="48"/>
      <c r="AH1242" s="48">
        <v>43616</v>
      </c>
      <c r="AI1242" s="49"/>
      <c r="AJ1242" s="50">
        <v>43616</v>
      </c>
      <c r="AK1242" s="50" t="s">
        <v>11076</v>
      </c>
      <c r="AL1242" s="51">
        <v>43612</v>
      </c>
    </row>
    <row r="1243" spans="1:38" x14ac:dyDescent="0.15">
      <c r="A1243" s="35">
        <v>51557313</v>
      </c>
      <c r="B1243" s="40" t="s">
        <v>5859</v>
      </c>
      <c r="C1243" s="40" t="s">
        <v>11586</v>
      </c>
      <c r="D1243" s="35" t="s">
        <v>6815</v>
      </c>
      <c r="E1243" s="35" t="s">
        <v>11587</v>
      </c>
      <c r="F1243" s="35" t="s">
        <v>11588</v>
      </c>
      <c r="G1243" s="35">
        <v>51564380</v>
      </c>
      <c r="H1243" s="41" t="s">
        <v>5161</v>
      </c>
      <c r="I1243" s="41">
        <v>51621455</v>
      </c>
      <c r="J1243" s="41" t="s">
        <v>150</v>
      </c>
      <c r="K1243" s="35" t="s">
        <v>70</v>
      </c>
      <c r="L1243" s="42" t="s">
        <v>37</v>
      </c>
      <c r="M1243" s="42" t="s">
        <v>38</v>
      </c>
      <c r="N1243" s="35" t="s">
        <v>5162</v>
      </c>
      <c r="O1243" s="41" t="s">
        <v>163</v>
      </c>
      <c r="P1243" s="35" t="s">
        <v>62</v>
      </c>
      <c r="Q1243" s="41" t="s">
        <v>73</v>
      </c>
      <c r="R1243" s="41" t="s">
        <v>41</v>
      </c>
      <c r="S1243" s="43">
        <v>42107</v>
      </c>
      <c r="T1243" s="43">
        <v>42982</v>
      </c>
      <c r="U1243" s="44">
        <v>42163</v>
      </c>
      <c r="V1243" s="45">
        <v>6634101</v>
      </c>
      <c r="W1243" s="46" t="s">
        <v>11589</v>
      </c>
      <c r="X1243" s="47" t="s">
        <v>11590</v>
      </c>
      <c r="Y1243" s="47">
        <v>69273</v>
      </c>
      <c r="Z1243" s="47" t="s">
        <v>11591</v>
      </c>
      <c r="AA1243" s="47" t="s">
        <v>11592</v>
      </c>
      <c r="AB1243" s="47">
        <v>17087</v>
      </c>
      <c r="AC1243" s="47">
        <v>206367</v>
      </c>
      <c r="AD1243" s="47" t="s">
        <v>46</v>
      </c>
      <c r="AE1243" s="46" t="s">
        <v>11593</v>
      </c>
      <c r="AF1243" s="46" t="s">
        <v>11594</v>
      </c>
      <c r="AG1243" s="48"/>
      <c r="AH1243" s="48">
        <v>43615</v>
      </c>
      <c r="AI1243" s="49"/>
      <c r="AJ1243" s="50">
        <v>43616</v>
      </c>
      <c r="AK1243" s="50" t="s">
        <v>11076</v>
      </c>
      <c r="AL1243" s="51">
        <v>43612</v>
      </c>
    </row>
    <row r="1244" spans="1:38" x14ac:dyDescent="0.15">
      <c r="A1244" s="35">
        <v>51732810</v>
      </c>
      <c r="B1244" s="40" t="s">
        <v>11595</v>
      </c>
      <c r="C1244" s="40" t="s">
        <v>11596</v>
      </c>
      <c r="D1244" s="35" t="s">
        <v>11597</v>
      </c>
      <c r="E1244" s="35" t="s">
        <v>11598</v>
      </c>
      <c r="F1244" s="35" t="s">
        <v>11599</v>
      </c>
      <c r="G1244" s="35">
        <v>51698640</v>
      </c>
      <c r="H1244" s="41" t="s">
        <v>248</v>
      </c>
      <c r="I1244" s="41">
        <v>51712958</v>
      </c>
      <c r="J1244" s="41" t="s">
        <v>7039</v>
      </c>
      <c r="K1244" s="35" t="s">
        <v>284</v>
      </c>
      <c r="L1244" s="42" t="s">
        <v>59</v>
      </c>
      <c r="M1244" s="42" t="s">
        <v>38</v>
      </c>
      <c r="N1244" s="35" t="s">
        <v>60</v>
      </c>
      <c r="O1244" s="41" t="s">
        <v>326</v>
      </c>
      <c r="P1244" s="35" t="s">
        <v>72</v>
      </c>
      <c r="Q1244" s="41" t="s">
        <v>285</v>
      </c>
      <c r="R1244" s="41" t="s">
        <v>2229</v>
      </c>
      <c r="S1244" s="43">
        <v>43231</v>
      </c>
      <c r="T1244" s="43">
        <v>43283</v>
      </c>
      <c r="U1244" s="44">
        <v>43299</v>
      </c>
      <c r="V1244" s="45">
        <v>6634682</v>
      </c>
      <c r="W1244" s="46" t="s">
        <v>11600</v>
      </c>
      <c r="X1244" s="47" t="s">
        <v>11601</v>
      </c>
      <c r="Y1244" s="47">
        <v>48524</v>
      </c>
      <c r="Z1244" s="47" t="s">
        <v>11602</v>
      </c>
      <c r="AA1244" s="47" t="s">
        <v>11603</v>
      </c>
      <c r="AB1244" s="47">
        <v>15140</v>
      </c>
      <c r="AC1244" s="47"/>
      <c r="AD1244" s="47" t="s">
        <v>4226</v>
      </c>
      <c r="AE1244" s="46" t="s">
        <v>11604</v>
      </c>
      <c r="AF1244" s="46" t="s">
        <v>11605</v>
      </c>
      <c r="AG1244" s="48"/>
      <c r="AH1244" s="48">
        <v>43619</v>
      </c>
      <c r="AI1244" s="49"/>
      <c r="AJ1244" s="50">
        <v>43620</v>
      </c>
      <c r="AK1244" s="50" t="s">
        <v>11526</v>
      </c>
      <c r="AL1244" s="51">
        <v>43619</v>
      </c>
    </row>
    <row r="1245" spans="1:38" x14ac:dyDescent="0.15">
      <c r="A1245" s="35">
        <v>51788284</v>
      </c>
      <c r="B1245" s="40" t="s">
        <v>11606</v>
      </c>
      <c r="C1245" s="40" t="s">
        <v>11607</v>
      </c>
      <c r="D1245" s="35" t="s">
        <v>11608</v>
      </c>
      <c r="E1245" s="35" t="s">
        <v>11609</v>
      </c>
      <c r="F1245" s="35"/>
      <c r="G1245" s="35">
        <v>51564374</v>
      </c>
      <c r="H1245" s="41" t="s">
        <v>2704</v>
      </c>
      <c r="I1245" s="41">
        <v>51712958</v>
      </c>
      <c r="J1245" s="41" t="s">
        <v>7039</v>
      </c>
      <c r="K1245" s="35" t="s">
        <v>58</v>
      </c>
      <c r="L1245" s="42" t="s">
        <v>59</v>
      </c>
      <c r="M1245" s="42" t="s">
        <v>38</v>
      </c>
      <c r="N1245" s="35" t="s">
        <v>162</v>
      </c>
      <c r="O1245" s="41" t="s">
        <v>878</v>
      </c>
      <c r="P1245" s="35" t="s">
        <v>62</v>
      </c>
      <c r="Q1245" s="41" t="s">
        <v>63</v>
      </c>
      <c r="R1245" s="41" t="s">
        <v>11610</v>
      </c>
      <c r="S1245" s="43">
        <v>43511</v>
      </c>
      <c r="T1245" s="43">
        <v>43563</v>
      </c>
      <c r="U1245" s="44">
        <v>43584</v>
      </c>
      <c r="V1245" s="45"/>
      <c r="W1245" s="46" t="s">
        <v>11611</v>
      </c>
      <c r="X1245" s="47" t="s">
        <v>11612</v>
      </c>
      <c r="Y1245" s="47">
        <v>69445</v>
      </c>
      <c r="Z1245" s="47" t="s">
        <v>11613</v>
      </c>
      <c r="AA1245" s="47" t="s">
        <v>11614</v>
      </c>
      <c r="AB1245" s="47">
        <v>16033</v>
      </c>
      <c r="AC1245" s="47"/>
      <c r="AD1245" s="47" t="s">
        <v>46</v>
      </c>
      <c r="AE1245" s="46" t="s">
        <v>11615</v>
      </c>
      <c r="AF1245" s="46" t="s">
        <v>11616</v>
      </c>
      <c r="AG1245" s="48"/>
      <c r="AH1245" s="48">
        <v>43618</v>
      </c>
      <c r="AI1245" s="49"/>
      <c r="AJ1245" s="50">
        <v>43619</v>
      </c>
      <c r="AK1245" s="50" t="s">
        <v>11526</v>
      </c>
      <c r="AL1245" s="51">
        <v>43619</v>
      </c>
    </row>
    <row r="1246" spans="1:38" x14ac:dyDescent="0.15">
      <c r="A1246" s="35">
        <v>51741211</v>
      </c>
      <c r="B1246" s="40" t="s">
        <v>11617</v>
      </c>
      <c r="C1246" s="40" t="s">
        <v>11618</v>
      </c>
      <c r="D1246" s="35" t="s">
        <v>11619</v>
      </c>
      <c r="E1246" s="35" t="s">
        <v>11620</v>
      </c>
      <c r="F1246" s="35"/>
      <c r="G1246" s="35">
        <v>51588223</v>
      </c>
      <c r="H1246" s="41" t="s">
        <v>145</v>
      </c>
      <c r="I1246" s="41">
        <v>51609648</v>
      </c>
      <c r="J1246" s="41" t="s">
        <v>149</v>
      </c>
      <c r="K1246" s="35" t="s">
        <v>58</v>
      </c>
      <c r="L1246" s="42" t="s">
        <v>59</v>
      </c>
      <c r="M1246" s="42" t="s">
        <v>38</v>
      </c>
      <c r="N1246" s="35" t="s">
        <v>151</v>
      </c>
      <c r="O1246" s="41" t="s">
        <v>760</v>
      </c>
      <c r="P1246" s="35" t="s">
        <v>62</v>
      </c>
      <c r="Q1246" s="41" t="s">
        <v>63</v>
      </c>
      <c r="R1246" s="41" t="s">
        <v>11621</v>
      </c>
      <c r="S1246" s="43">
        <v>43285</v>
      </c>
      <c r="T1246" s="43">
        <v>43353</v>
      </c>
      <c r="U1246" s="44">
        <v>43381</v>
      </c>
      <c r="V1246" s="45">
        <v>6634742</v>
      </c>
      <c r="W1246" s="46" t="s">
        <v>11622</v>
      </c>
      <c r="X1246" s="47" t="s">
        <v>11623</v>
      </c>
      <c r="Y1246" s="47">
        <v>69163</v>
      </c>
      <c r="Z1246" s="47" t="s">
        <v>11624</v>
      </c>
      <c r="AA1246" s="47" t="s">
        <v>11625</v>
      </c>
      <c r="AB1246" s="47">
        <v>15347</v>
      </c>
      <c r="AC1246" s="47"/>
      <c r="AD1246" s="47" t="s">
        <v>46</v>
      </c>
      <c r="AE1246" s="46" t="s">
        <v>11626</v>
      </c>
      <c r="AF1246" s="46" t="s">
        <v>11627</v>
      </c>
      <c r="AG1246" s="48"/>
      <c r="AH1246" s="48">
        <v>43615</v>
      </c>
      <c r="AI1246" s="49"/>
      <c r="AJ1246" s="50">
        <v>43616</v>
      </c>
      <c r="AK1246" s="50" t="s">
        <v>11076</v>
      </c>
      <c r="AL1246" s="51">
        <v>43612</v>
      </c>
    </row>
    <row r="1247" spans="1:38" x14ac:dyDescent="0.15">
      <c r="A1247" s="35">
        <v>51741210</v>
      </c>
      <c r="B1247" s="40" t="s">
        <v>11628</v>
      </c>
      <c r="C1247" s="40" t="s">
        <v>11629</v>
      </c>
      <c r="D1247" s="35" t="s">
        <v>11630</v>
      </c>
      <c r="E1247" s="35" t="s">
        <v>11631</v>
      </c>
      <c r="F1247" s="35"/>
      <c r="G1247" s="35">
        <v>51576660</v>
      </c>
      <c r="H1247" s="41" t="s">
        <v>294</v>
      </c>
      <c r="I1247" s="41">
        <v>51609648</v>
      </c>
      <c r="J1247" s="41" t="s">
        <v>149</v>
      </c>
      <c r="K1247" s="35" t="s">
        <v>58</v>
      </c>
      <c r="L1247" s="42" t="s">
        <v>59</v>
      </c>
      <c r="M1247" s="42" t="s">
        <v>38</v>
      </c>
      <c r="N1247" s="35" t="s">
        <v>151</v>
      </c>
      <c r="O1247" s="41" t="s">
        <v>760</v>
      </c>
      <c r="P1247" s="35" t="s">
        <v>62</v>
      </c>
      <c r="Q1247" s="41" t="s">
        <v>63</v>
      </c>
      <c r="R1247" s="41" t="s">
        <v>11621</v>
      </c>
      <c r="S1247" s="43">
        <v>43285</v>
      </c>
      <c r="T1247" s="43">
        <v>43353</v>
      </c>
      <c r="U1247" s="44">
        <v>43381</v>
      </c>
      <c r="V1247" s="45">
        <v>6634741</v>
      </c>
      <c r="W1247" s="46" t="s">
        <v>11632</v>
      </c>
      <c r="X1247" s="47" t="s">
        <v>11633</v>
      </c>
      <c r="Y1247" s="47">
        <v>69126</v>
      </c>
      <c r="Z1247" s="47" t="s">
        <v>11634</v>
      </c>
      <c r="AA1247" s="47" t="s">
        <v>11635</v>
      </c>
      <c r="AB1247" s="47">
        <v>15345</v>
      </c>
      <c r="AC1247" s="47"/>
      <c r="AD1247" s="47" t="s">
        <v>46</v>
      </c>
      <c r="AE1247" s="46" t="s">
        <v>11636</v>
      </c>
      <c r="AF1247" s="46" t="s">
        <v>11637</v>
      </c>
      <c r="AG1247" s="48"/>
      <c r="AH1247" s="48">
        <v>43615</v>
      </c>
      <c r="AI1247" s="49"/>
      <c r="AJ1247" s="50">
        <v>43616</v>
      </c>
      <c r="AK1247" s="50" t="s">
        <v>11076</v>
      </c>
      <c r="AL1247" s="51">
        <v>43612</v>
      </c>
    </row>
    <row r="1248" spans="1:38" x14ac:dyDescent="0.15">
      <c r="A1248" s="35">
        <v>51722936</v>
      </c>
      <c r="B1248" s="40" t="s">
        <v>11638</v>
      </c>
      <c r="C1248" s="40" t="s">
        <v>11639</v>
      </c>
      <c r="D1248" s="35" t="s">
        <v>619</v>
      </c>
      <c r="E1248" s="35" t="s">
        <v>11640</v>
      </c>
      <c r="F1248" s="35"/>
      <c r="G1248" s="35">
        <v>51564129</v>
      </c>
      <c r="H1248" s="41" t="s">
        <v>7290</v>
      </c>
      <c r="I1248" s="41">
        <v>51747002</v>
      </c>
      <c r="J1248" s="41" t="s">
        <v>57</v>
      </c>
      <c r="K1248" s="35" t="s">
        <v>58</v>
      </c>
      <c r="L1248" s="42" t="s">
        <v>59</v>
      </c>
      <c r="M1248" s="42" t="s">
        <v>38</v>
      </c>
      <c r="N1248" s="35" t="s">
        <v>5892</v>
      </c>
      <c r="O1248" s="41" t="s">
        <v>361</v>
      </c>
      <c r="P1248" s="35" t="s">
        <v>72</v>
      </c>
      <c r="Q1248" s="41" t="s">
        <v>63</v>
      </c>
      <c r="R1248" s="41" t="s">
        <v>2131</v>
      </c>
      <c r="S1248" s="43">
        <v>43159</v>
      </c>
      <c r="T1248" s="43">
        <v>43199</v>
      </c>
      <c r="U1248" s="44">
        <v>43213</v>
      </c>
      <c r="V1248" s="45">
        <v>6624942</v>
      </c>
      <c r="W1248" s="46" t="s">
        <v>11641</v>
      </c>
      <c r="X1248" s="47" t="s">
        <v>11642</v>
      </c>
      <c r="Y1248" s="47">
        <v>69483</v>
      </c>
      <c r="Z1248" s="47" t="s">
        <v>11643</v>
      </c>
      <c r="AA1248" s="47" t="s">
        <v>11644</v>
      </c>
      <c r="AB1248" s="47">
        <v>14820</v>
      </c>
      <c r="AC1248" s="47"/>
      <c r="AD1248" s="47" t="s">
        <v>46</v>
      </c>
      <c r="AE1248" s="46" t="s">
        <v>11645</v>
      </c>
      <c r="AF1248" s="46" t="s">
        <v>11646</v>
      </c>
      <c r="AG1248" s="48"/>
      <c r="AH1248" s="48">
        <v>43620</v>
      </c>
      <c r="AI1248" s="49"/>
      <c r="AJ1248" s="50">
        <v>43621</v>
      </c>
      <c r="AK1248" s="50" t="s">
        <v>11526</v>
      </c>
      <c r="AL1248" s="51">
        <v>43619</v>
      </c>
    </row>
    <row r="1249" spans="1:38" x14ac:dyDescent="0.15">
      <c r="A1249" s="35">
        <v>51764417</v>
      </c>
      <c r="B1249" s="40" t="s">
        <v>11647</v>
      </c>
      <c r="C1249" s="40" t="s">
        <v>11648</v>
      </c>
      <c r="D1249" s="35" t="s">
        <v>3293</v>
      </c>
      <c r="E1249" s="35" t="s">
        <v>11649</v>
      </c>
      <c r="F1249" s="35"/>
      <c r="G1249" s="35">
        <v>51537123</v>
      </c>
      <c r="H1249" s="41" t="s">
        <v>2814</v>
      </c>
      <c r="I1249" s="41">
        <v>51772919</v>
      </c>
      <c r="J1249" s="41" t="s">
        <v>186</v>
      </c>
      <c r="K1249" s="35" t="s">
        <v>284</v>
      </c>
      <c r="L1249" s="42" t="s">
        <v>59</v>
      </c>
      <c r="M1249" s="42" t="s">
        <v>38</v>
      </c>
      <c r="N1249" s="35" t="s">
        <v>7430</v>
      </c>
      <c r="O1249" s="41" t="s">
        <v>8656</v>
      </c>
      <c r="P1249" s="35" t="s">
        <v>62</v>
      </c>
      <c r="Q1249" s="41" t="s">
        <v>285</v>
      </c>
      <c r="R1249" s="41" t="s">
        <v>2371</v>
      </c>
      <c r="S1249" s="43">
        <v>43389</v>
      </c>
      <c r="T1249" s="43">
        <v>43430</v>
      </c>
      <c r="U1249" s="44">
        <v>43451</v>
      </c>
      <c r="V1249" s="45">
        <v>6624707</v>
      </c>
      <c r="W1249" s="46" t="s">
        <v>11650</v>
      </c>
      <c r="X1249" s="47" t="s">
        <v>11651</v>
      </c>
      <c r="Y1249" s="47">
        <v>48478</v>
      </c>
      <c r="Z1249" s="47" t="s">
        <v>11652</v>
      </c>
      <c r="AA1249" s="47" t="s">
        <v>11653</v>
      </c>
      <c r="AB1249" s="47">
        <v>16052</v>
      </c>
      <c r="AC1249" s="47"/>
      <c r="AD1249" s="47" t="s">
        <v>46</v>
      </c>
      <c r="AE1249" s="46" t="s">
        <v>11654</v>
      </c>
      <c r="AF1249" s="46" t="s">
        <v>11655</v>
      </c>
      <c r="AG1249" s="48"/>
      <c r="AH1249" s="48">
        <v>43620</v>
      </c>
      <c r="AI1249" s="49"/>
      <c r="AJ1249" s="50">
        <v>43621</v>
      </c>
      <c r="AK1249" s="50" t="s">
        <v>11526</v>
      </c>
      <c r="AL1249" s="51">
        <v>43619</v>
      </c>
    </row>
    <row r="1250" spans="1:38" x14ac:dyDescent="0.15">
      <c r="A1250" s="35">
        <v>51785248</v>
      </c>
      <c r="B1250" s="40" t="s">
        <v>11656</v>
      </c>
      <c r="C1250" s="40" t="s">
        <v>11657</v>
      </c>
      <c r="D1250" s="35" t="s">
        <v>2212</v>
      </c>
      <c r="E1250" s="35" t="s">
        <v>11658</v>
      </c>
      <c r="F1250" s="35"/>
      <c r="G1250" s="35">
        <v>51732809</v>
      </c>
      <c r="H1250" s="41" t="s">
        <v>7544</v>
      </c>
      <c r="I1250" s="41">
        <v>51772919</v>
      </c>
      <c r="J1250" s="41" t="s">
        <v>186</v>
      </c>
      <c r="K1250" s="35" t="s">
        <v>58</v>
      </c>
      <c r="L1250" s="42" t="s">
        <v>59</v>
      </c>
      <c r="M1250" s="42" t="s">
        <v>38</v>
      </c>
      <c r="N1250" s="35" t="s">
        <v>8288</v>
      </c>
      <c r="O1250" s="41" t="s">
        <v>2279</v>
      </c>
      <c r="P1250" s="35" t="s">
        <v>62</v>
      </c>
      <c r="Q1250" s="41" t="s">
        <v>63</v>
      </c>
      <c r="R1250" s="41" t="s">
        <v>11561</v>
      </c>
      <c r="S1250" s="43">
        <v>43497</v>
      </c>
      <c r="T1250" s="43">
        <v>43535</v>
      </c>
      <c r="U1250" s="44"/>
      <c r="V1250" s="45"/>
      <c r="W1250" s="46" t="s">
        <v>11659</v>
      </c>
      <c r="X1250" s="47" t="s">
        <v>11660</v>
      </c>
      <c r="Y1250" s="47">
        <v>48401</v>
      </c>
      <c r="Z1250" s="47" t="s">
        <v>11661</v>
      </c>
      <c r="AA1250" s="47" t="s">
        <v>11662</v>
      </c>
      <c r="AB1250" s="47">
        <v>16026</v>
      </c>
      <c r="AC1250" s="47"/>
      <c r="AD1250" s="47" t="s">
        <v>46</v>
      </c>
      <c r="AE1250" s="46" t="s">
        <v>11663</v>
      </c>
      <c r="AF1250" s="46" t="s">
        <v>11664</v>
      </c>
      <c r="AG1250" s="48"/>
      <c r="AH1250" s="48">
        <v>43621</v>
      </c>
      <c r="AI1250" s="49"/>
      <c r="AJ1250" s="50">
        <v>43622</v>
      </c>
      <c r="AK1250" s="50" t="s">
        <v>11526</v>
      </c>
      <c r="AL1250" s="51">
        <v>43619</v>
      </c>
    </row>
    <row r="1251" spans="1:38" x14ac:dyDescent="0.15">
      <c r="A1251" s="35">
        <v>51720523</v>
      </c>
      <c r="B1251" s="40" t="s">
        <v>11665</v>
      </c>
      <c r="C1251" s="40" t="s">
        <v>11666</v>
      </c>
      <c r="D1251" s="35" t="s">
        <v>11667</v>
      </c>
      <c r="E1251" s="35" t="s">
        <v>11668</v>
      </c>
      <c r="F1251" s="35" t="s">
        <v>11669</v>
      </c>
      <c r="G1251" s="35">
        <v>51588223</v>
      </c>
      <c r="H1251" s="41" t="s">
        <v>145</v>
      </c>
      <c r="I1251" s="41">
        <v>51609648</v>
      </c>
      <c r="J1251" s="41" t="s">
        <v>149</v>
      </c>
      <c r="K1251" s="35" t="s">
        <v>58</v>
      </c>
      <c r="L1251" s="42" t="s">
        <v>59</v>
      </c>
      <c r="M1251" s="42" t="s">
        <v>38</v>
      </c>
      <c r="N1251" s="35" t="s">
        <v>151</v>
      </c>
      <c r="O1251" s="41" t="s">
        <v>1197</v>
      </c>
      <c r="P1251" s="35" t="s">
        <v>62</v>
      </c>
      <c r="Q1251" s="41" t="s">
        <v>63</v>
      </c>
      <c r="R1251" s="41" t="s">
        <v>2131</v>
      </c>
      <c r="S1251" s="43">
        <v>43144</v>
      </c>
      <c r="T1251" s="43">
        <v>43180</v>
      </c>
      <c r="U1251" s="44">
        <v>43192</v>
      </c>
      <c r="V1251" s="45">
        <v>6624830</v>
      </c>
      <c r="W1251" s="46" t="s">
        <v>11670</v>
      </c>
      <c r="X1251" s="47" t="s">
        <v>11671</v>
      </c>
      <c r="Y1251" s="47">
        <v>69448</v>
      </c>
      <c r="Z1251" s="47" t="s">
        <v>11672</v>
      </c>
      <c r="AA1251" s="47" t="s">
        <v>11673</v>
      </c>
      <c r="AB1251" s="47">
        <v>14894</v>
      </c>
      <c r="AC1251" s="47"/>
      <c r="AD1251" s="47" t="s">
        <v>46</v>
      </c>
      <c r="AE1251" s="46" t="s">
        <v>11674</v>
      </c>
      <c r="AF1251" s="46" t="s">
        <v>11675</v>
      </c>
      <c r="AG1251" s="48"/>
      <c r="AH1251" s="48">
        <v>43619</v>
      </c>
      <c r="AI1251" s="49"/>
      <c r="AJ1251" s="50">
        <v>43620</v>
      </c>
      <c r="AK1251" s="50" t="s">
        <v>11526</v>
      </c>
      <c r="AL1251" s="51">
        <v>43619</v>
      </c>
    </row>
    <row r="1252" spans="1:38" x14ac:dyDescent="0.15">
      <c r="A1252" s="35">
        <v>51725685</v>
      </c>
      <c r="B1252" s="40" t="s">
        <v>11676</v>
      </c>
      <c r="C1252" s="40" t="s">
        <v>11677</v>
      </c>
      <c r="D1252" s="35" t="s">
        <v>11678</v>
      </c>
      <c r="E1252" s="35" t="s">
        <v>9174</v>
      </c>
      <c r="F1252" s="35" t="s">
        <v>800</v>
      </c>
      <c r="G1252" s="41">
        <v>51712958</v>
      </c>
      <c r="H1252" s="41" t="s">
        <v>7039</v>
      </c>
      <c r="I1252" s="41">
        <v>51712958</v>
      </c>
      <c r="J1252" s="41" t="s">
        <v>7039</v>
      </c>
      <c r="K1252" s="35" t="s">
        <v>58</v>
      </c>
      <c r="L1252" s="42" t="s">
        <v>59</v>
      </c>
      <c r="M1252" s="42" t="s">
        <v>38</v>
      </c>
      <c r="N1252" s="35" t="s">
        <v>60</v>
      </c>
      <c r="O1252" s="41" t="s">
        <v>640</v>
      </c>
      <c r="P1252" s="35" t="s">
        <v>72</v>
      </c>
      <c r="Q1252" s="41" t="s">
        <v>63</v>
      </c>
      <c r="R1252" s="41" t="s">
        <v>11519</v>
      </c>
      <c r="S1252" s="43">
        <v>43182</v>
      </c>
      <c r="T1252" s="43">
        <v>43234</v>
      </c>
      <c r="U1252" s="44">
        <v>43248</v>
      </c>
      <c r="V1252" s="45">
        <v>6624144</v>
      </c>
      <c r="W1252" s="46" t="s">
        <v>11679</v>
      </c>
      <c r="X1252" s="47" t="s">
        <v>11680</v>
      </c>
      <c r="Y1252" s="47">
        <v>48467</v>
      </c>
      <c r="Z1252" s="47" t="s">
        <v>11681</v>
      </c>
      <c r="AA1252" s="47" t="s">
        <v>11682</v>
      </c>
      <c r="AB1252" s="47">
        <v>15429</v>
      </c>
      <c r="AC1252" s="47"/>
      <c r="AD1252" s="47" t="s">
        <v>4226</v>
      </c>
      <c r="AE1252" s="46" t="s">
        <v>11683</v>
      </c>
      <c r="AF1252" s="46" t="s">
        <v>11684</v>
      </c>
      <c r="AG1252" s="48"/>
      <c r="AH1252" s="48">
        <v>43622</v>
      </c>
      <c r="AI1252" s="49"/>
      <c r="AJ1252" s="50">
        <v>43623</v>
      </c>
      <c r="AK1252" s="50" t="s">
        <v>11526</v>
      </c>
      <c r="AL1252" s="51">
        <v>43619</v>
      </c>
    </row>
    <row r="1253" spans="1:38" x14ac:dyDescent="0.15">
      <c r="A1253" s="35">
        <v>51803948</v>
      </c>
      <c r="B1253" s="40" t="s">
        <v>11685</v>
      </c>
      <c r="C1253" s="40" t="s">
        <v>11686</v>
      </c>
      <c r="D1253" s="35" t="s">
        <v>3625</v>
      </c>
      <c r="E1253" s="35" t="s">
        <v>11687</v>
      </c>
      <c r="F1253" s="35"/>
      <c r="G1253" s="35">
        <v>51710500</v>
      </c>
      <c r="H1253" s="41" t="s">
        <v>111</v>
      </c>
      <c r="I1253" s="41">
        <v>51744004</v>
      </c>
      <c r="J1253" s="41" t="s">
        <v>34</v>
      </c>
      <c r="K1253" s="35" t="s">
        <v>58</v>
      </c>
      <c r="L1253" s="42" t="s">
        <v>2745</v>
      </c>
      <c r="M1253" s="42" t="s">
        <v>38</v>
      </c>
      <c r="N1253" s="35" t="s">
        <v>378</v>
      </c>
      <c r="O1253" s="41" t="s">
        <v>344</v>
      </c>
      <c r="P1253" s="35" t="s">
        <v>62</v>
      </c>
      <c r="Q1253" s="41" t="s">
        <v>63</v>
      </c>
      <c r="R1253" s="41" t="s">
        <v>11531</v>
      </c>
      <c r="S1253" s="43">
        <v>43566</v>
      </c>
      <c r="T1253" s="43">
        <v>43605</v>
      </c>
      <c r="U1253" s="44"/>
      <c r="V1253" s="45"/>
      <c r="W1253" s="46" t="s">
        <v>11688</v>
      </c>
      <c r="X1253" s="47" t="s">
        <v>11689</v>
      </c>
      <c r="Y1253" s="47">
        <v>69138</v>
      </c>
      <c r="Z1253" s="47" t="s">
        <v>11690</v>
      </c>
      <c r="AA1253" s="47" t="s">
        <v>11691</v>
      </c>
      <c r="AB1253" s="47">
        <v>17063</v>
      </c>
      <c r="AC1253" s="47"/>
      <c r="AD1253" s="47" t="s">
        <v>46</v>
      </c>
      <c r="AE1253" s="46" t="s">
        <v>11692</v>
      </c>
      <c r="AF1253" s="46" t="s">
        <v>11693</v>
      </c>
      <c r="AG1253" s="48"/>
      <c r="AH1253" s="48">
        <v>43625</v>
      </c>
      <c r="AI1253" s="49"/>
      <c r="AJ1253" s="50">
        <v>43626</v>
      </c>
      <c r="AK1253" s="50" t="s">
        <v>11526</v>
      </c>
      <c r="AL1253" s="51">
        <v>43626</v>
      </c>
    </row>
    <row r="1254" spans="1:38" x14ac:dyDescent="0.15">
      <c r="A1254" s="35">
        <v>51560970</v>
      </c>
      <c r="B1254" s="40" t="s">
        <v>11694</v>
      </c>
      <c r="C1254" s="40" t="s">
        <v>11695</v>
      </c>
      <c r="D1254" s="35" t="s">
        <v>3682</v>
      </c>
      <c r="E1254" s="35" t="s">
        <v>11696</v>
      </c>
      <c r="F1254" s="35"/>
      <c r="G1254" s="35">
        <v>51421353</v>
      </c>
      <c r="H1254" s="41" t="s">
        <v>274</v>
      </c>
      <c r="I1254" s="41">
        <v>51581034</v>
      </c>
      <c r="J1254" s="41" t="s">
        <v>30</v>
      </c>
      <c r="K1254" s="35" t="s">
        <v>275</v>
      </c>
      <c r="L1254" s="42" t="s">
        <v>37</v>
      </c>
      <c r="M1254" s="42" t="s">
        <v>38</v>
      </c>
      <c r="N1254" s="35" t="s">
        <v>496</v>
      </c>
      <c r="O1254" s="41" t="s">
        <v>71</v>
      </c>
      <c r="P1254" s="35" t="s">
        <v>62</v>
      </c>
      <c r="Q1254" s="41" t="s">
        <v>199</v>
      </c>
      <c r="R1254" s="41" t="s">
        <v>41</v>
      </c>
      <c r="S1254" s="43">
        <v>42131</v>
      </c>
      <c r="T1254" s="43">
        <v>43010</v>
      </c>
      <c r="U1254" s="44">
        <v>43031</v>
      </c>
      <c r="V1254" s="45">
        <v>6634141</v>
      </c>
      <c r="W1254" s="46" t="s">
        <v>11697</v>
      </c>
      <c r="X1254" s="47" t="s">
        <v>11698</v>
      </c>
      <c r="Y1254" s="47">
        <v>69169</v>
      </c>
      <c r="Z1254" s="47" t="s">
        <v>11699</v>
      </c>
      <c r="AA1254" s="47" t="s">
        <v>11700</v>
      </c>
      <c r="AB1254" s="47">
        <v>206339</v>
      </c>
      <c r="AC1254" s="47"/>
      <c r="AD1254" s="47" t="s">
        <v>46</v>
      </c>
      <c r="AE1254" s="46" t="s">
        <v>11701</v>
      </c>
      <c r="AF1254" s="46" t="s">
        <v>11702</v>
      </c>
      <c r="AG1254" s="48"/>
      <c r="AH1254" s="48">
        <v>43623</v>
      </c>
      <c r="AI1254" s="49"/>
      <c r="AJ1254" s="50">
        <v>43623</v>
      </c>
      <c r="AK1254" s="50" t="s">
        <v>11526</v>
      </c>
      <c r="AL1254" s="51">
        <v>43619</v>
      </c>
    </row>
    <row r="1255" spans="1:38" x14ac:dyDescent="0.15">
      <c r="A1255" s="35">
        <v>51787083</v>
      </c>
      <c r="B1255" s="40" t="s">
        <v>11703</v>
      </c>
      <c r="C1255" s="40" t="s">
        <v>11704</v>
      </c>
      <c r="D1255" s="35" t="s">
        <v>2039</v>
      </c>
      <c r="E1255" s="35" t="s">
        <v>11705</v>
      </c>
      <c r="F1255" s="35"/>
      <c r="G1255" s="35">
        <v>51737073</v>
      </c>
      <c r="H1255" s="41" t="s">
        <v>56</v>
      </c>
      <c r="I1255" s="41">
        <v>51747002</v>
      </c>
      <c r="J1255" s="41" t="s">
        <v>57</v>
      </c>
      <c r="K1255" s="35" t="s">
        <v>58</v>
      </c>
      <c r="L1255" s="42" t="s">
        <v>59</v>
      </c>
      <c r="M1255" s="42" t="s">
        <v>38</v>
      </c>
      <c r="N1255" s="35" t="s">
        <v>5667</v>
      </c>
      <c r="O1255" s="41" t="s">
        <v>585</v>
      </c>
      <c r="P1255" s="35" t="s">
        <v>72</v>
      </c>
      <c r="Q1255" s="41" t="s">
        <v>63</v>
      </c>
      <c r="R1255" s="41" t="s">
        <v>11561</v>
      </c>
      <c r="S1255" s="43">
        <v>43508</v>
      </c>
      <c r="T1255" s="43">
        <v>43544</v>
      </c>
      <c r="U1255" s="44"/>
      <c r="V1255" s="45"/>
      <c r="W1255" s="46" t="s">
        <v>11706</v>
      </c>
      <c r="X1255" s="47" t="s">
        <v>11707</v>
      </c>
      <c r="Y1255" s="47">
        <v>69047</v>
      </c>
      <c r="Z1255" s="47" t="s">
        <v>11708</v>
      </c>
      <c r="AA1255" s="47" t="s">
        <v>11709</v>
      </c>
      <c r="AB1255" s="47">
        <v>16030</v>
      </c>
      <c r="AC1255" s="47"/>
      <c r="AD1255" s="47" t="s">
        <v>46</v>
      </c>
      <c r="AE1255" s="46" t="s">
        <v>11710</v>
      </c>
      <c r="AF1255" s="46" t="s">
        <v>11711</v>
      </c>
      <c r="AG1255" s="48"/>
      <c r="AH1255" s="48">
        <v>43628</v>
      </c>
      <c r="AI1255" s="49"/>
      <c r="AJ1255" s="50">
        <v>43629</v>
      </c>
      <c r="AK1255" s="50" t="s">
        <v>11526</v>
      </c>
      <c r="AL1255" s="51">
        <v>43626</v>
      </c>
    </row>
    <row r="1256" spans="1:38" x14ac:dyDescent="0.15">
      <c r="A1256" s="35">
        <v>51593623</v>
      </c>
      <c r="B1256" s="40" t="s">
        <v>11712</v>
      </c>
      <c r="C1256" s="40" t="s">
        <v>11713</v>
      </c>
      <c r="D1256" s="35" t="s">
        <v>666</v>
      </c>
      <c r="E1256" s="35" t="s">
        <v>3499</v>
      </c>
      <c r="F1256" s="35"/>
      <c r="G1256" s="35">
        <v>51710500</v>
      </c>
      <c r="H1256" s="41" t="s">
        <v>111</v>
      </c>
      <c r="I1256" s="41">
        <v>51744004</v>
      </c>
      <c r="J1256" s="41" t="s">
        <v>34</v>
      </c>
      <c r="K1256" s="35" t="s">
        <v>284</v>
      </c>
      <c r="L1256" s="42" t="s">
        <v>2745</v>
      </c>
      <c r="M1256" s="42" t="s">
        <v>38</v>
      </c>
      <c r="N1256" s="35" t="s">
        <v>496</v>
      </c>
      <c r="O1256" s="41" t="s">
        <v>2439</v>
      </c>
      <c r="P1256" s="35" t="s">
        <v>62</v>
      </c>
      <c r="Q1256" s="41" t="s">
        <v>285</v>
      </c>
      <c r="R1256" s="41" t="s">
        <v>565</v>
      </c>
      <c r="S1256" s="43">
        <v>42396</v>
      </c>
      <c r="T1256" s="43">
        <v>43628</v>
      </c>
      <c r="U1256" s="44"/>
      <c r="V1256" s="45"/>
      <c r="W1256" s="46" t="s">
        <v>11714</v>
      </c>
      <c r="X1256" s="47" t="s">
        <v>11715</v>
      </c>
      <c r="Y1256" s="47">
        <v>69186</v>
      </c>
      <c r="Z1256" s="47" t="s">
        <v>11716</v>
      </c>
      <c r="AA1256" s="47" t="s">
        <v>11717</v>
      </c>
      <c r="AB1256" s="47">
        <v>16854</v>
      </c>
      <c r="AC1256" s="47"/>
      <c r="AD1256" s="47" t="s">
        <v>46</v>
      </c>
      <c r="AE1256" s="46" t="s">
        <v>11718</v>
      </c>
      <c r="AF1256" s="46" t="s">
        <v>11719</v>
      </c>
      <c r="AG1256" s="48"/>
      <c r="AH1256" s="48">
        <v>43630</v>
      </c>
      <c r="AI1256" s="49"/>
      <c r="AJ1256" s="50">
        <v>43630</v>
      </c>
      <c r="AK1256" s="50" t="s">
        <v>11526</v>
      </c>
      <c r="AL1256" s="51">
        <v>43626</v>
      </c>
    </row>
    <row r="1257" spans="1:38" x14ac:dyDescent="0.15">
      <c r="A1257" s="35">
        <v>51801661</v>
      </c>
      <c r="B1257" s="40" t="s">
        <v>11720</v>
      </c>
      <c r="C1257" s="40" t="s">
        <v>11721</v>
      </c>
      <c r="D1257" s="35" t="s">
        <v>11722</v>
      </c>
      <c r="E1257" s="35" t="s">
        <v>11723</v>
      </c>
      <c r="F1257" s="35"/>
      <c r="G1257" s="35">
        <v>51710500</v>
      </c>
      <c r="H1257" s="41" t="s">
        <v>111</v>
      </c>
      <c r="I1257" s="41">
        <v>51744004</v>
      </c>
      <c r="J1257" s="41" t="s">
        <v>34</v>
      </c>
      <c r="K1257" s="35" t="s">
        <v>284</v>
      </c>
      <c r="L1257" s="42" t="s">
        <v>5610</v>
      </c>
      <c r="M1257" s="42" t="s">
        <v>38</v>
      </c>
      <c r="N1257" s="35" t="s">
        <v>334</v>
      </c>
      <c r="O1257" s="41" t="s">
        <v>335</v>
      </c>
      <c r="P1257" s="35" t="s">
        <v>72</v>
      </c>
      <c r="Q1257" s="41" t="s">
        <v>285</v>
      </c>
      <c r="R1257" s="41" t="s">
        <v>11724</v>
      </c>
      <c r="S1257" s="43">
        <v>43553</v>
      </c>
      <c r="T1257" s="43"/>
      <c r="U1257" s="44"/>
      <c r="V1257" s="45"/>
      <c r="W1257" s="46" t="s">
        <v>11725</v>
      </c>
      <c r="X1257" s="47" t="s">
        <v>11726</v>
      </c>
      <c r="Y1257" s="47">
        <v>69026</v>
      </c>
      <c r="Z1257" s="47" t="s">
        <v>11727</v>
      </c>
      <c r="AA1257" s="47" t="s">
        <v>11728</v>
      </c>
      <c r="AB1257" s="47">
        <v>17070</v>
      </c>
      <c r="AC1257" s="47"/>
      <c r="AD1257" s="47" t="s">
        <v>46</v>
      </c>
      <c r="AE1257" s="46" t="s">
        <v>11729</v>
      </c>
      <c r="AF1257" s="46" t="s">
        <v>11730</v>
      </c>
      <c r="AG1257" s="48"/>
      <c r="AH1257" s="48">
        <v>43631</v>
      </c>
      <c r="AI1257" s="49"/>
      <c r="AJ1257" s="50">
        <v>43632</v>
      </c>
      <c r="AK1257" s="50" t="s">
        <v>11526</v>
      </c>
      <c r="AL1257" s="51">
        <v>43626</v>
      </c>
    </row>
    <row r="1258" spans="1:38" x14ac:dyDescent="0.15">
      <c r="A1258" s="35">
        <v>51813974</v>
      </c>
      <c r="B1258" s="40" t="s">
        <v>11731</v>
      </c>
      <c r="C1258" s="40" t="s">
        <v>11732</v>
      </c>
      <c r="D1258" s="35" t="s">
        <v>11733</v>
      </c>
      <c r="E1258" s="35" t="s">
        <v>11734</v>
      </c>
      <c r="F1258" s="35"/>
      <c r="G1258" s="35">
        <v>51710500</v>
      </c>
      <c r="H1258" s="41" t="s">
        <v>111</v>
      </c>
      <c r="I1258" s="41">
        <v>51744004</v>
      </c>
      <c r="J1258" s="41" t="s">
        <v>34</v>
      </c>
      <c r="K1258" s="35" t="s">
        <v>58</v>
      </c>
      <c r="L1258" s="42" t="s">
        <v>5610</v>
      </c>
      <c r="M1258" s="42" t="s">
        <v>38</v>
      </c>
      <c r="N1258" s="35" t="s">
        <v>334</v>
      </c>
      <c r="O1258" s="41" t="s">
        <v>7909</v>
      </c>
      <c r="P1258" s="35" t="s">
        <v>72</v>
      </c>
      <c r="Q1258" s="41" t="s">
        <v>63</v>
      </c>
      <c r="R1258" s="41" t="s">
        <v>11735</v>
      </c>
      <c r="S1258" s="43">
        <v>43613</v>
      </c>
      <c r="T1258" s="43"/>
      <c r="U1258" s="44"/>
      <c r="V1258" s="45"/>
      <c r="W1258" s="46"/>
      <c r="X1258" s="47" t="s">
        <v>11736</v>
      </c>
      <c r="Y1258" s="47"/>
      <c r="Z1258" s="47" t="s">
        <v>579</v>
      </c>
      <c r="AA1258" s="47"/>
      <c r="AB1258" s="47"/>
      <c r="AC1258" s="47"/>
      <c r="AD1258" s="47" t="s">
        <v>46</v>
      </c>
      <c r="AE1258" s="46"/>
      <c r="AF1258" s="46" t="s">
        <v>11737</v>
      </c>
      <c r="AG1258" s="48"/>
      <c r="AH1258" s="48">
        <v>43630</v>
      </c>
      <c r="AI1258" s="49"/>
      <c r="AJ1258" s="50">
        <v>43630</v>
      </c>
      <c r="AK1258" s="50" t="s">
        <v>11526</v>
      </c>
      <c r="AL1258" s="51">
        <v>43626</v>
      </c>
    </row>
    <row r="1259" spans="1:38" x14ac:dyDescent="0.15">
      <c r="A1259" s="35">
        <v>51806373</v>
      </c>
      <c r="B1259" s="40" t="s">
        <v>11738</v>
      </c>
      <c r="C1259" s="40" t="s">
        <v>11739</v>
      </c>
      <c r="D1259" s="35" t="s">
        <v>11740</v>
      </c>
      <c r="E1259" s="35" t="s">
        <v>11741</v>
      </c>
      <c r="F1259" s="35"/>
      <c r="G1259" s="35">
        <v>51710500</v>
      </c>
      <c r="H1259" s="41" t="s">
        <v>111</v>
      </c>
      <c r="I1259" s="41">
        <v>51744004</v>
      </c>
      <c r="J1259" s="41" t="s">
        <v>34</v>
      </c>
      <c r="K1259" s="35" t="s">
        <v>58</v>
      </c>
      <c r="L1259" s="42" t="s">
        <v>2745</v>
      </c>
      <c r="M1259" s="42" t="s">
        <v>38</v>
      </c>
      <c r="N1259" s="35" t="s">
        <v>5892</v>
      </c>
      <c r="O1259" s="41" t="s">
        <v>1197</v>
      </c>
      <c r="P1259" s="35" t="s">
        <v>72</v>
      </c>
      <c r="Q1259" s="41" t="s">
        <v>63</v>
      </c>
      <c r="R1259" s="41" t="s">
        <v>11531</v>
      </c>
      <c r="S1259" s="43">
        <v>43580</v>
      </c>
      <c r="T1259" s="43">
        <v>43619</v>
      </c>
      <c r="U1259" s="44"/>
      <c r="V1259" s="45"/>
      <c r="W1259" s="46" t="s">
        <v>11742</v>
      </c>
      <c r="X1259" s="47" t="s">
        <v>11743</v>
      </c>
      <c r="Y1259" s="47">
        <v>69145</v>
      </c>
      <c r="Z1259" s="47" t="s">
        <v>11744</v>
      </c>
      <c r="AA1259" s="47" t="s">
        <v>11745</v>
      </c>
      <c r="AB1259" s="47">
        <v>16855</v>
      </c>
      <c r="AC1259" s="47"/>
      <c r="AD1259" s="47" t="s">
        <v>46</v>
      </c>
      <c r="AE1259" s="46" t="s">
        <v>11746</v>
      </c>
      <c r="AF1259" s="46" t="s">
        <v>11747</v>
      </c>
      <c r="AG1259" s="48"/>
      <c r="AH1259" s="48">
        <v>43628</v>
      </c>
      <c r="AI1259" s="49"/>
      <c r="AJ1259" s="50">
        <v>43629</v>
      </c>
      <c r="AK1259" s="50" t="s">
        <v>11526</v>
      </c>
      <c r="AL1259" s="51">
        <v>43626</v>
      </c>
    </row>
    <row r="1260" spans="1:38" x14ac:dyDescent="0.15">
      <c r="A1260" s="35">
        <v>51721481</v>
      </c>
      <c r="B1260" s="40" t="s">
        <v>11748</v>
      </c>
      <c r="C1260" s="40" t="s">
        <v>11749</v>
      </c>
      <c r="D1260" s="35" t="s">
        <v>639</v>
      </c>
      <c r="E1260" s="35" t="s">
        <v>940</v>
      </c>
      <c r="F1260" s="35"/>
      <c r="G1260" s="35">
        <v>51732808</v>
      </c>
      <c r="H1260" s="41" t="s">
        <v>8410</v>
      </c>
      <c r="I1260" s="41">
        <v>51609648</v>
      </c>
      <c r="J1260" s="41" t="s">
        <v>149</v>
      </c>
      <c r="K1260" s="35" t="s">
        <v>58</v>
      </c>
      <c r="L1260" s="42" t="s">
        <v>59</v>
      </c>
      <c r="M1260" s="42" t="s">
        <v>721</v>
      </c>
      <c r="N1260" s="35" t="s">
        <v>151</v>
      </c>
      <c r="O1260" s="41" t="s">
        <v>1301</v>
      </c>
      <c r="P1260" s="35" t="s">
        <v>62</v>
      </c>
      <c r="Q1260" s="41" t="s">
        <v>63</v>
      </c>
      <c r="R1260" s="41" t="s">
        <v>2131</v>
      </c>
      <c r="S1260" s="43">
        <v>43150</v>
      </c>
      <c r="T1260" s="43">
        <v>43468</v>
      </c>
      <c r="U1260" s="44">
        <v>43482</v>
      </c>
      <c r="V1260" s="45">
        <v>6624865</v>
      </c>
      <c r="W1260" s="46" t="s">
        <v>11750</v>
      </c>
      <c r="X1260" s="47" t="s">
        <v>11751</v>
      </c>
      <c r="Y1260" s="47">
        <v>69465</v>
      </c>
      <c r="Z1260" s="47" t="s">
        <v>11752</v>
      </c>
      <c r="AA1260" s="47" t="s">
        <v>11753</v>
      </c>
      <c r="AB1260" s="47">
        <v>14826</v>
      </c>
      <c r="AC1260" s="47" t="s">
        <v>11754</v>
      </c>
      <c r="AD1260" s="47" t="s">
        <v>8732</v>
      </c>
      <c r="AE1260" s="46" t="s">
        <v>11755</v>
      </c>
      <c r="AF1260" s="46" t="s">
        <v>11756</v>
      </c>
      <c r="AG1260" s="48"/>
      <c r="AH1260" s="48">
        <v>43630</v>
      </c>
      <c r="AI1260" s="49"/>
      <c r="AJ1260" s="50">
        <v>43630</v>
      </c>
      <c r="AK1260" s="50" t="s">
        <v>11526</v>
      </c>
      <c r="AL1260" s="51">
        <v>43626</v>
      </c>
    </row>
    <row r="1261" spans="1:38" x14ac:dyDescent="0.15">
      <c r="A1261" s="35">
        <v>51788251</v>
      </c>
      <c r="B1261" s="40" t="s">
        <v>11757</v>
      </c>
      <c r="C1261" s="40" t="s">
        <v>11758</v>
      </c>
      <c r="D1261" s="35" t="s">
        <v>11759</v>
      </c>
      <c r="E1261" s="35" t="s">
        <v>11760</v>
      </c>
      <c r="F1261" s="35"/>
      <c r="G1261" s="35">
        <v>51710500</v>
      </c>
      <c r="H1261" s="41" t="s">
        <v>111</v>
      </c>
      <c r="I1261" s="41">
        <v>51744004</v>
      </c>
      <c r="J1261" s="41" t="s">
        <v>34</v>
      </c>
      <c r="K1261" s="35" t="s">
        <v>58</v>
      </c>
      <c r="L1261" s="42" t="s">
        <v>5610</v>
      </c>
      <c r="M1261" s="42" t="s">
        <v>38</v>
      </c>
      <c r="N1261" s="35" t="s">
        <v>151</v>
      </c>
      <c r="O1261" s="41" t="s">
        <v>1090</v>
      </c>
      <c r="P1261" s="35" t="s">
        <v>62</v>
      </c>
      <c r="Q1261" s="41" t="s">
        <v>63</v>
      </c>
      <c r="R1261" s="41" t="s">
        <v>11561</v>
      </c>
      <c r="S1261" s="43">
        <v>43511</v>
      </c>
      <c r="T1261" s="43">
        <v>43584</v>
      </c>
      <c r="U1261" s="44"/>
      <c r="V1261" s="45"/>
      <c r="W1261" s="46" t="s">
        <v>11761</v>
      </c>
      <c r="X1261" s="47" t="s">
        <v>11762</v>
      </c>
      <c r="Y1261" s="47">
        <v>69094</v>
      </c>
      <c r="Z1261" s="47" t="s">
        <v>11763</v>
      </c>
      <c r="AA1261" s="47" t="s">
        <v>11764</v>
      </c>
      <c r="AB1261" s="47">
        <v>16027</v>
      </c>
      <c r="AC1261" s="47"/>
      <c r="AD1261" s="47" t="s">
        <v>46</v>
      </c>
      <c r="AE1261" s="46" t="s">
        <v>11765</v>
      </c>
      <c r="AF1261" s="46" t="s">
        <v>11766</v>
      </c>
      <c r="AG1261" s="48"/>
      <c r="AH1261" s="48">
        <v>43633</v>
      </c>
      <c r="AI1261" s="49"/>
      <c r="AJ1261" s="50">
        <v>43634</v>
      </c>
      <c r="AK1261" s="50" t="s">
        <v>11526</v>
      </c>
      <c r="AL1261" s="51">
        <v>43633</v>
      </c>
    </row>
    <row r="1262" spans="1:38" x14ac:dyDescent="0.15">
      <c r="A1262" s="35">
        <v>51730052</v>
      </c>
      <c r="B1262" s="40" t="s">
        <v>11767</v>
      </c>
      <c r="C1262" s="40" t="s">
        <v>11768</v>
      </c>
      <c r="D1262" s="35" t="s">
        <v>11769</v>
      </c>
      <c r="E1262" s="35" t="s">
        <v>11770</v>
      </c>
      <c r="F1262" s="35"/>
      <c r="G1262" s="35">
        <v>51752149</v>
      </c>
      <c r="H1262" s="41" t="s">
        <v>8682</v>
      </c>
      <c r="I1262" s="41">
        <v>51621455</v>
      </c>
      <c r="J1262" s="41" t="s">
        <v>150</v>
      </c>
      <c r="K1262" s="35" t="s">
        <v>58</v>
      </c>
      <c r="L1262" s="42" t="s">
        <v>59</v>
      </c>
      <c r="M1262" s="42" t="s">
        <v>38</v>
      </c>
      <c r="N1262" s="35" t="s">
        <v>5162</v>
      </c>
      <c r="O1262" s="41" t="s">
        <v>7909</v>
      </c>
      <c r="P1262" s="35" t="s">
        <v>62</v>
      </c>
      <c r="Q1262" s="41" t="s">
        <v>63</v>
      </c>
      <c r="R1262" s="41" t="s">
        <v>2172</v>
      </c>
      <c r="S1262" s="43">
        <v>43216</v>
      </c>
      <c r="T1262" s="43">
        <v>43255</v>
      </c>
      <c r="U1262" s="44">
        <v>43276</v>
      </c>
      <c r="V1262" s="45">
        <v>6634656</v>
      </c>
      <c r="W1262" s="46" t="s">
        <v>11771</v>
      </c>
      <c r="X1262" s="47" t="s">
        <v>11772</v>
      </c>
      <c r="Y1262" s="47">
        <v>12023</v>
      </c>
      <c r="Z1262" s="47" t="s">
        <v>11773</v>
      </c>
      <c r="AA1262" s="47" t="s">
        <v>11774</v>
      </c>
      <c r="AB1262" s="47">
        <v>15090</v>
      </c>
      <c r="AC1262" s="47" t="s">
        <v>11775</v>
      </c>
      <c r="AD1262" s="47" t="s">
        <v>46</v>
      </c>
      <c r="AE1262" s="46" t="s">
        <v>11776</v>
      </c>
      <c r="AF1262" s="46" t="s">
        <v>11777</v>
      </c>
      <c r="AG1262" s="48"/>
      <c r="AH1262" s="48">
        <v>43633</v>
      </c>
      <c r="AI1262" s="49"/>
      <c r="AJ1262" s="50">
        <v>43634</v>
      </c>
      <c r="AK1262" s="50" t="s">
        <v>11526</v>
      </c>
      <c r="AL1262" s="51">
        <v>43633</v>
      </c>
    </row>
    <row r="1263" spans="1:38" x14ac:dyDescent="0.15">
      <c r="A1263" s="35">
        <v>51718185</v>
      </c>
      <c r="B1263" s="40" t="s">
        <v>11778</v>
      </c>
      <c r="C1263" s="40" t="s">
        <v>11779</v>
      </c>
      <c r="D1263" s="35" t="s">
        <v>470</v>
      </c>
      <c r="E1263" s="35" t="s">
        <v>11780</v>
      </c>
      <c r="F1263" s="35" t="s">
        <v>11781</v>
      </c>
      <c r="G1263" s="35">
        <v>51543731</v>
      </c>
      <c r="H1263" s="41" t="s">
        <v>5692</v>
      </c>
      <c r="I1263" s="41">
        <v>51601287</v>
      </c>
      <c r="J1263" s="41" t="s">
        <v>69</v>
      </c>
      <c r="K1263" s="35" t="s">
        <v>58</v>
      </c>
      <c r="L1263" s="42" t="s">
        <v>59</v>
      </c>
      <c r="M1263" s="42" t="s">
        <v>38</v>
      </c>
      <c r="N1263" s="35" t="s">
        <v>334</v>
      </c>
      <c r="O1263" s="41" t="s">
        <v>704</v>
      </c>
      <c r="P1263" s="35" t="s">
        <v>72</v>
      </c>
      <c r="Q1263" s="41" t="s">
        <v>63</v>
      </c>
      <c r="R1263" s="41" t="s">
        <v>189</v>
      </c>
      <c r="S1263" s="43">
        <v>43125</v>
      </c>
      <c r="T1263" s="43">
        <v>43164</v>
      </c>
      <c r="U1263" s="44">
        <v>43178</v>
      </c>
      <c r="V1263" s="45">
        <v>6624771</v>
      </c>
      <c r="W1263" s="46" t="s">
        <v>11782</v>
      </c>
      <c r="X1263" s="47" t="s">
        <v>11783</v>
      </c>
      <c r="Y1263" s="47">
        <v>69281</v>
      </c>
      <c r="Z1263" s="47" t="s">
        <v>11784</v>
      </c>
      <c r="AA1263" s="47" t="s">
        <v>11785</v>
      </c>
      <c r="AB1263" s="47">
        <v>14955</v>
      </c>
      <c r="AC1263" s="47"/>
      <c r="AD1263" s="47" t="s">
        <v>46</v>
      </c>
      <c r="AE1263" s="46" t="s">
        <v>11786</v>
      </c>
      <c r="AF1263" s="46" t="s">
        <v>11787</v>
      </c>
      <c r="AG1263" s="48"/>
      <c r="AH1263" s="48">
        <v>43636</v>
      </c>
      <c r="AI1263" s="49"/>
      <c r="AJ1263" s="50">
        <v>43637</v>
      </c>
      <c r="AK1263" s="50" t="s">
        <v>11526</v>
      </c>
      <c r="AL1263" s="51">
        <v>43633</v>
      </c>
    </row>
    <row r="1264" spans="1:38" x14ac:dyDescent="0.15">
      <c r="A1264" s="35">
        <v>51741204</v>
      </c>
      <c r="B1264" s="40" t="s">
        <v>11788</v>
      </c>
      <c r="C1264" s="40" t="s">
        <v>11789</v>
      </c>
      <c r="D1264" s="35" t="s">
        <v>2501</v>
      </c>
      <c r="E1264" s="35" t="s">
        <v>11790</v>
      </c>
      <c r="F1264" s="35" t="s">
        <v>11791</v>
      </c>
      <c r="G1264" s="35">
        <v>51537123</v>
      </c>
      <c r="H1264" s="41" t="s">
        <v>2814</v>
      </c>
      <c r="I1264" s="41">
        <v>51772919</v>
      </c>
      <c r="J1264" s="41" t="s">
        <v>186</v>
      </c>
      <c r="K1264" s="35" t="s">
        <v>58</v>
      </c>
      <c r="L1264" s="42" t="s">
        <v>59</v>
      </c>
      <c r="M1264" s="42" t="s">
        <v>38</v>
      </c>
      <c r="N1264" s="35" t="s">
        <v>7430</v>
      </c>
      <c r="O1264" s="41" t="s">
        <v>1975</v>
      </c>
      <c r="P1264" s="35" t="s">
        <v>62</v>
      </c>
      <c r="Q1264" s="41" t="s">
        <v>63</v>
      </c>
      <c r="R1264" s="41" t="s">
        <v>11621</v>
      </c>
      <c r="S1264" s="43">
        <v>43287</v>
      </c>
      <c r="T1264" s="43">
        <v>43342</v>
      </c>
      <c r="U1264" s="44">
        <v>43363</v>
      </c>
      <c r="V1264" s="45">
        <v>6634751</v>
      </c>
      <c r="W1264" s="46" t="s">
        <v>11792</v>
      </c>
      <c r="X1264" s="47" t="s">
        <v>11793</v>
      </c>
      <c r="Y1264" s="47">
        <v>48571</v>
      </c>
      <c r="Z1264" s="47" t="s">
        <v>11794</v>
      </c>
      <c r="AA1264" s="47" t="s">
        <v>11795</v>
      </c>
      <c r="AB1264" s="47">
        <v>15351</v>
      </c>
      <c r="AC1264" s="47"/>
      <c r="AD1264" s="47" t="s">
        <v>46</v>
      </c>
      <c r="AE1264" s="46" t="s">
        <v>11796</v>
      </c>
      <c r="AF1264" s="46" t="s">
        <v>11797</v>
      </c>
      <c r="AG1264" s="48"/>
      <c r="AH1264" s="48">
        <v>43637</v>
      </c>
      <c r="AI1264" s="49"/>
      <c r="AJ1264" s="50">
        <v>43637</v>
      </c>
      <c r="AK1264" s="50" t="s">
        <v>11526</v>
      </c>
      <c r="AL1264" s="51">
        <v>43633</v>
      </c>
    </row>
    <row r="1265" spans="1:38" x14ac:dyDescent="0.15">
      <c r="A1265" s="35">
        <v>51695423</v>
      </c>
      <c r="B1265" s="40" t="s">
        <v>11798</v>
      </c>
      <c r="C1265" s="40" t="s">
        <v>11799</v>
      </c>
      <c r="D1265" s="35" t="s">
        <v>11800</v>
      </c>
      <c r="E1265" s="35" t="s">
        <v>11801</v>
      </c>
      <c r="F1265" s="35"/>
      <c r="G1265" s="35">
        <v>51421353</v>
      </c>
      <c r="H1265" s="41" t="s">
        <v>274</v>
      </c>
      <c r="I1265" s="41">
        <v>51581034</v>
      </c>
      <c r="J1265" s="41" t="s">
        <v>30</v>
      </c>
      <c r="K1265" s="35" t="s">
        <v>275</v>
      </c>
      <c r="L1265" s="42" t="s">
        <v>37</v>
      </c>
      <c r="M1265" s="42" t="s">
        <v>38</v>
      </c>
      <c r="N1265" s="35" t="s">
        <v>11802</v>
      </c>
      <c r="O1265" s="41" t="s">
        <v>163</v>
      </c>
      <c r="P1265" s="35" t="s">
        <v>72</v>
      </c>
      <c r="Q1265" s="41" t="s">
        <v>199</v>
      </c>
      <c r="R1265" s="41" t="s">
        <v>741</v>
      </c>
      <c r="S1265" s="43">
        <v>42947</v>
      </c>
      <c r="T1265" s="43">
        <v>42989</v>
      </c>
      <c r="U1265" s="44">
        <v>43010</v>
      </c>
      <c r="V1265" s="45">
        <v>6624528</v>
      </c>
      <c r="W1265" s="46" t="s">
        <v>11803</v>
      </c>
      <c r="X1265" s="47" t="s">
        <v>11804</v>
      </c>
      <c r="Y1265" s="47">
        <v>69051</v>
      </c>
      <c r="Z1265" s="47" t="s">
        <v>11805</v>
      </c>
      <c r="AA1265" s="47" t="s">
        <v>11806</v>
      </c>
      <c r="AB1265" s="47">
        <v>5887</v>
      </c>
      <c r="AC1265" s="47"/>
      <c r="AD1265" s="47" t="s">
        <v>46</v>
      </c>
      <c r="AE1265" s="46" t="s">
        <v>11807</v>
      </c>
      <c r="AF1265" s="46" t="s">
        <v>11808</v>
      </c>
      <c r="AG1265" s="48"/>
      <c r="AH1265" s="48">
        <v>43636</v>
      </c>
      <c r="AI1265" s="49"/>
      <c r="AJ1265" s="50">
        <v>43637</v>
      </c>
      <c r="AK1265" s="50" t="s">
        <v>11526</v>
      </c>
      <c r="AL1265" s="51">
        <v>43633</v>
      </c>
    </row>
    <row r="1266" spans="1:38" x14ac:dyDescent="0.15">
      <c r="A1266" s="35">
        <v>51744339</v>
      </c>
      <c r="B1266" s="40" t="s">
        <v>11809</v>
      </c>
      <c r="C1266" s="40" t="s">
        <v>11810</v>
      </c>
      <c r="D1266" s="35" t="s">
        <v>11811</v>
      </c>
      <c r="E1266" s="35" t="s">
        <v>11812</v>
      </c>
      <c r="F1266" s="35"/>
      <c r="G1266" s="35">
        <v>51737073</v>
      </c>
      <c r="H1266" s="41" t="s">
        <v>56</v>
      </c>
      <c r="I1266" s="41">
        <v>51747002</v>
      </c>
      <c r="J1266" s="41" t="s">
        <v>57</v>
      </c>
      <c r="K1266" s="35" t="s">
        <v>58</v>
      </c>
      <c r="L1266" s="42" t="s">
        <v>59</v>
      </c>
      <c r="M1266" s="42" t="s">
        <v>38</v>
      </c>
      <c r="N1266" s="35" t="s">
        <v>5892</v>
      </c>
      <c r="O1266" s="41" t="s">
        <v>315</v>
      </c>
      <c r="P1266" s="35" t="s">
        <v>72</v>
      </c>
      <c r="Q1266" s="41" t="s">
        <v>63</v>
      </c>
      <c r="R1266" s="41" t="s">
        <v>2288</v>
      </c>
      <c r="S1266" s="43">
        <v>43307</v>
      </c>
      <c r="T1266" s="43">
        <v>43353</v>
      </c>
      <c r="U1266" s="44">
        <v>43367</v>
      </c>
      <c r="V1266" s="45">
        <v>6624991</v>
      </c>
      <c r="W1266" s="46" t="s">
        <v>11813</v>
      </c>
      <c r="X1266" s="47" t="s">
        <v>11814</v>
      </c>
      <c r="Y1266" s="47">
        <v>48553</v>
      </c>
      <c r="Z1266" s="47" t="s">
        <v>11815</v>
      </c>
      <c r="AA1266" s="47" t="s">
        <v>11816</v>
      </c>
      <c r="AB1266" s="47">
        <v>15375</v>
      </c>
      <c r="AC1266" s="47"/>
      <c r="AD1266" s="47" t="s">
        <v>46</v>
      </c>
      <c r="AE1266" s="46" t="s">
        <v>11817</v>
      </c>
      <c r="AF1266" s="46" t="s">
        <v>11818</v>
      </c>
      <c r="AG1266" s="48"/>
      <c r="AH1266" s="48">
        <v>43637</v>
      </c>
      <c r="AI1266" s="49"/>
      <c r="AJ1266" s="50">
        <v>43637</v>
      </c>
      <c r="AK1266" s="50" t="s">
        <v>11526</v>
      </c>
      <c r="AL1266" s="51">
        <v>43633</v>
      </c>
    </row>
    <row r="1267" spans="1:38" x14ac:dyDescent="0.15">
      <c r="A1267" s="35">
        <v>51697118</v>
      </c>
      <c r="B1267" s="40" t="s">
        <v>11819</v>
      </c>
      <c r="C1267" s="40" t="s">
        <v>11820</v>
      </c>
      <c r="D1267" s="35" t="s">
        <v>1308</v>
      </c>
      <c r="E1267" s="35" t="s">
        <v>11821</v>
      </c>
      <c r="F1267" s="35"/>
      <c r="G1267" s="35">
        <v>51615282</v>
      </c>
      <c r="H1267" s="41" t="s">
        <v>91</v>
      </c>
      <c r="I1267" s="41">
        <v>51564379</v>
      </c>
      <c r="J1267" s="41" t="s">
        <v>492</v>
      </c>
      <c r="K1267" s="35" t="s">
        <v>58</v>
      </c>
      <c r="L1267" s="42" t="s">
        <v>59</v>
      </c>
      <c r="M1267" s="42" t="s">
        <v>38</v>
      </c>
      <c r="N1267" s="35" t="s">
        <v>6053</v>
      </c>
      <c r="O1267" s="41" t="s">
        <v>878</v>
      </c>
      <c r="P1267" s="35" t="s">
        <v>62</v>
      </c>
      <c r="Q1267" s="41" t="s">
        <v>63</v>
      </c>
      <c r="R1267" s="41" t="s">
        <v>741</v>
      </c>
      <c r="S1267" s="43">
        <v>42957</v>
      </c>
      <c r="T1267" s="43">
        <v>43003</v>
      </c>
      <c r="U1267" s="44">
        <v>43024</v>
      </c>
      <c r="V1267" s="45">
        <v>6624562</v>
      </c>
      <c r="W1267" s="46" t="s">
        <v>11822</v>
      </c>
      <c r="X1267" s="47" t="s">
        <v>11823</v>
      </c>
      <c r="Y1267" s="47">
        <v>12059</v>
      </c>
      <c r="Z1267" s="47" t="s">
        <v>11824</v>
      </c>
      <c r="AA1267" s="47" t="s">
        <v>11825</v>
      </c>
      <c r="AB1267" s="47">
        <v>5604</v>
      </c>
      <c r="AC1267" s="47"/>
      <c r="AD1267" s="47" t="s">
        <v>46</v>
      </c>
      <c r="AE1267" s="46" t="s">
        <v>11826</v>
      </c>
      <c r="AF1267" s="46" t="s">
        <v>11827</v>
      </c>
      <c r="AG1267" s="48"/>
      <c r="AH1267" s="48">
        <v>43641</v>
      </c>
      <c r="AI1267" s="49"/>
      <c r="AJ1267" s="50">
        <v>43642</v>
      </c>
      <c r="AK1267" s="50" t="s">
        <v>11526</v>
      </c>
      <c r="AL1267" s="51">
        <v>43640</v>
      </c>
    </row>
    <row r="1268" spans="1:38" x14ac:dyDescent="0.15">
      <c r="A1268" s="35">
        <v>51734260</v>
      </c>
      <c r="B1268" s="40" t="s">
        <v>11828</v>
      </c>
      <c r="C1268" s="40" t="s">
        <v>11829</v>
      </c>
      <c r="D1268" s="35" t="s">
        <v>11830</v>
      </c>
      <c r="E1268" s="35" t="s">
        <v>11831</v>
      </c>
      <c r="F1268" s="35" t="s">
        <v>11832</v>
      </c>
      <c r="G1268" s="35">
        <v>51615282</v>
      </c>
      <c r="H1268" s="41" t="s">
        <v>91</v>
      </c>
      <c r="I1268" s="41">
        <v>51564379</v>
      </c>
      <c r="J1268" s="41" t="s">
        <v>492</v>
      </c>
      <c r="K1268" s="35" t="s">
        <v>284</v>
      </c>
      <c r="L1268" s="42" t="s">
        <v>59</v>
      </c>
      <c r="M1268" s="42" t="s">
        <v>38</v>
      </c>
      <c r="N1268" s="35" t="s">
        <v>6053</v>
      </c>
      <c r="O1268" s="41" t="s">
        <v>8226</v>
      </c>
      <c r="P1268" s="35" t="s">
        <v>62</v>
      </c>
      <c r="Q1268" s="41" t="s">
        <v>285</v>
      </c>
      <c r="R1268" s="41" t="s">
        <v>2172</v>
      </c>
      <c r="S1268" s="43">
        <v>43248</v>
      </c>
      <c r="T1268" s="43">
        <v>43311</v>
      </c>
      <c r="U1268" s="44">
        <v>43311</v>
      </c>
      <c r="V1268" s="45">
        <v>6634689</v>
      </c>
      <c r="W1268" s="46" t="s">
        <v>11833</v>
      </c>
      <c r="X1268" s="47" t="s">
        <v>11834</v>
      </c>
      <c r="Y1268" s="47">
        <v>12222</v>
      </c>
      <c r="Z1268" s="47" t="s">
        <v>11835</v>
      </c>
      <c r="AA1268" s="47" t="s">
        <v>11836</v>
      </c>
      <c r="AB1268" s="47">
        <v>15251</v>
      </c>
      <c r="AC1268" s="47"/>
      <c r="AD1268" s="47" t="s">
        <v>46</v>
      </c>
      <c r="AE1268" s="46" t="s">
        <v>11837</v>
      </c>
      <c r="AF1268" s="46" t="s">
        <v>11838</v>
      </c>
      <c r="AG1268" s="48"/>
      <c r="AH1268" s="48">
        <v>43644</v>
      </c>
      <c r="AI1268" s="49"/>
      <c r="AJ1268" s="50">
        <v>43644</v>
      </c>
      <c r="AK1268" s="50" t="s">
        <v>11526</v>
      </c>
      <c r="AL1268" s="51">
        <v>43640</v>
      </c>
    </row>
    <row r="1269" spans="1:38" x14ac:dyDescent="0.15">
      <c r="A1269" s="35">
        <v>51807292</v>
      </c>
      <c r="B1269" s="40" t="s">
        <v>11839</v>
      </c>
      <c r="C1269" s="40" t="s">
        <v>11840</v>
      </c>
      <c r="D1269" s="35" t="s">
        <v>5600</v>
      </c>
      <c r="E1269" s="35" t="s">
        <v>11841</v>
      </c>
      <c r="F1269" s="35"/>
      <c r="G1269" s="35">
        <v>51692598</v>
      </c>
      <c r="H1269" s="41" t="s">
        <v>1076</v>
      </c>
      <c r="I1269" s="41">
        <v>51747002</v>
      </c>
      <c r="J1269" s="41" t="s">
        <v>57</v>
      </c>
      <c r="K1269" s="35" t="s">
        <v>58</v>
      </c>
      <c r="L1269" s="42" t="s">
        <v>59</v>
      </c>
      <c r="M1269" s="42" t="s">
        <v>38</v>
      </c>
      <c r="N1269" s="35" t="s">
        <v>5892</v>
      </c>
      <c r="O1269" s="41" t="s">
        <v>1197</v>
      </c>
      <c r="P1269" s="35" t="s">
        <v>72</v>
      </c>
      <c r="Q1269" s="41" t="s">
        <v>63</v>
      </c>
      <c r="R1269" s="41" t="s">
        <v>11724</v>
      </c>
      <c r="S1269" s="43">
        <v>43584</v>
      </c>
      <c r="T1269" s="43">
        <v>43619</v>
      </c>
      <c r="U1269" s="44">
        <v>43633</v>
      </c>
      <c r="V1269" s="45"/>
      <c r="W1269" s="46" t="s">
        <v>11842</v>
      </c>
      <c r="X1269" s="47" t="s">
        <v>11843</v>
      </c>
      <c r="Y1269" s="47">
        <v>69188</v>
      </c>
      <c r="Z1269" s="47" t="s">
        <v>11844</v>
      </c>
      <c r="AA1269" s="47" t="s">
        <v>11845</v>
      </c>
      <c r="AB1269" s="47">
        <v>16860</v>
      </c>
      <c r="AC1269" s="47"/>
      <c r="AD1269" s="47" t="s">
        <v>46</v>
      </c>
      <c r="AE1269" s="46" t="s">
        <v>11846</v>
      </c>
      <c r="AF1269" s="46" t="s">
        <v>11847</v>
      </c>
      <c r="AG1269" s="48"/>
      <c r="AH1269" s="48">
        <v>43644</v>
      </c>
      <c r="AI1269" s="49"/>
      <c r="AJ1269" s="50">
        <v>43644</v>
      </c>
      <c r="AK1269" s="50" t="s">
        <v>11526</v>
      </c>
      <c r="AL1269" s="51">
        <v>43640</v>
      </c>
    </row>
    <row r="1270" spans="1:38" x14ac:dyDescent="0.15">
      <c r="A1270" s="35">
        <v>51743370</v>
      </c>
      <c r="B1270" s="40" t="s">
        <v>11848</v>
      </c>
      <c r="C1270" s="40" t="s">
        <v>11849</v>
      </c>
      <c r="D1270" s="35" t="s">
        <v>11850</v>
      </c>
      <c r="E1270" s="35" t="s">
        <v>11851</v>
      </c>
      <c r="F1270" s="35"/>
      <c r="G1270" s="35">
        <v>51607523</v>
      </c>
      <c r="H1270" s="41" t="s">
        <v>185</v>
      </c>
      <c r="I1270" s="41">
        <v>51752149</v>
      </c>
      <c r="J1270" s="41" t="s">
        <v>8682</v>
      </c>
      <c r="K1270" s="35" t="s">
        <v>58</v>
      </c>
      <c r="L1270" s="42" t="s">
        <v>59</v>
      </c>
      <c r="M1270" s="42" t="s">
        <v>38</v>
      </c>
      <c r="N1270" s="35" t="s">
        <v>187</v>
      </c>
      <c r="O1270" s="41" t="s">
        <v>61</v>
      </c>
      <c r="P1270" s="35" t="s">
        <v>62</v>
      </c>
      <c r="Q1270" s="41" t="s">
        <v>63</v>
      </c>
      <c r="R1270" s="41" t="s">
        <v>11621</v>
      </c>
      <c r="S1270" s="43">
        <v>43301</v>
      </c>
      <c r="T1270" s="43">
        <v>43374</v>
      </c>
      <c r="U1270" s="44">
        <v>43388</v>
      </c>
      <c r="V1270" s="45">
        <v>6624984</v>
      </c>
      <c r="W1270" s="46" t="s">
        <v>11852</v>
      </c>
      <c r="X1270" s="47" t="s">
        <v>11853</v>
      </c>
      <c r="Y1270" s="47">
        <v>48543</v>
      </c>
      <c r="Z1270" s="47" t="s">
        <v>11854</v>
      </c>
      <c r="AA1270" s="47" t="s">
        <v>11855</v>
      </c>
      <c r="AB1270" s="47">
        <v>15357</v>
      </c>
      <c r="AC1270" s="47"/>
      <c r="AD1270" s="47" t="s">
        <v>46</v>
      </c>
      <c r="AE1270" s="46" t="s">
        <v>11856</v>
      </c>
      <c r="AF1270" s="46" t="s">
        <v>11857</v>
      </c>
      <c r="AG1270" s="48"/>
      <c r="AH1270" s="48">
        <v>43643</v>
      </c>
      <c r="AI1270" s="49"/>
      <c r="AJ1270" s="50">
        <v>43644</v>
      </c>
      <c r="AK1270" s="50" t="s">
        <v>11526</v>
      </c>
      <c r="AL1270" s="51">
        <v>43640</v>
      </c>
    </row>
    <row r="1271" spans="1:38" x14ac:dyDescent="0.15">
      <c r="A1271" s="35">
        <v>51727805</v>
      </c>
      <c r="B1271" s="40" t="s">
        <v>11858</v>
      </c>
      <c r="C1271" s="40" t="s">
        <v>11859</v>
      </c>
      <c r="D1271" s="35" t="s">
        <v>11860</v>
      </c>
      <c r="E1271" s="35" t="s">
        <v>11861</v>
      </c>
      <c r="F1271" s="35"/>
      <c r="G1271" s="35">
        <v>51691175</v>
      </c>
      <c r="H1271" s="41" t="s">
        <v>403</v>
      </c>
      <c r="I1271" s="41">
        <v>51772919</v>
      </c>
      <c r="J1271" s="41" t="s">
        <v>186</v>
      </c>
      <c r="K1271" s="35" t="s">
        <v>58</v>
      </c>
      <c r="L1271" s="42" t="s">
        <v>59</v>
      </c>
      <c r="M1271" s="42" t="s">
        <v>38</v>
      </c>
      <c r="N1271" s="35" t="s">
        <v>8288</v>
      </c>
      <c r="O1271" s="41" t="s">
        <v>1810</v>
      </c>
      <c r="P1271" s="35" t="s">
        <v>62</v>
      </c>
      <c r="Q1271" s="41" t="s">
        <v>63</v>
      </c>
      <c r="R1271" s="41" t="s">
        <v>11519</v>
      </c>
      <c r="S1271" s="43">
        <v>43196</v>
      </c>
      <c r="T1271" s="43">
        <v>43241</v>
      </c>
      <c r="U1271" s="44">
        <v>43262</v>
      </c>
      <c r="V1271" s="45">
        <v>6624185</v>
      </c>
      <c r="W1271" s="46" t="s">
        <v>11862</v>
      </c>
      <c r="X1271" s="47" t="s">
        <v>11863</v>
      </c>
      <c r="Y1271" s="47">
        <v>12300</v>
      </c>
      <c r="Z1271" s="47" t="s">
        <v>11864</v>
      </c>
      <c r="AA1271" s="47" t="s">
        <v>11865</v>
      </c>
      <c r="AB1271" s="47">
        <v>15412</v>
      </c>
      <c r="AC1271" s="47"/>
      <c r="AD1271" s="47" t="s">
        <v>46</v>
      </c>
      <c r="AE1271" s="46" t="s">
        <v>11866</v>
      </c>
      <c r="AF1271" s="46" t="s">
        <v>11867</v>
      </c>
      <c r="AG1271" s="48"/>
      <c r="AH1271" s="48">
        <v>43644</v>
      </c>
      <c r="AI1271" s="49"/>
      <c r="AJ1271" s="50">
        <v>43644</v>
      </c>
      <c r="AK1271" s="50" t="s">
        <v>11526</v>
      </c>
      <c r="AL1271" s="51">
        <v>43640</v>
      </c>
    </row>
    <row r="1272" spans="1:38" x14ac:dyDescent="0.15">
      <c r="A1272" s="35">
        <v>51710428</v>
      </c>
      <c r="B1272" s="40" t="s">
        <v>11868</v>
      </c>
      <c r="C1272" s="40" t="s">
        <v>11869</v>
      </c>
      <c r="D1272" s="35" t="s">
        <v>11870</v>
      </c>
      <c r="E1272" s="35" t="s">
        <v>11812</v>
      </c>
      <c r="F1272" s="35" t="s">
        <v>11871</v>
      </c>
      <c r="G1272" s="35">
        <v>51691175</v>
      </c>
      <c r="H1272" s="41" t="s">
        <v>403</v>
      </c>
      <c r="I1272" s="41">
        <v>51772919</v>
      </c>
      <c r="J1272" s="41" t="s">
        <v>186</v>
      </c>
      <c r="K1272" s="35" t="s">
        <v>58</v>
      </c>
      <c r="L1272" s="42" t="s">
        <v>59</v>
      </c>
      <c r="M1272" s="42" t="s">
        <v>38</v>
      </c>
      <c r="N1272" s="35" t="s">
        <v>8288</v>
      </c>
      <c r="O1272" s="41" t="s">
        <v>842</v>
      </c>
      <c r="P1272" s="35" t="s">
        <v>62</v>
      </c>
      <c r="Q1272" s="41" t="s">
        <v>63</v>
      </c>
      <c r="R1272" s="41" t="s">
        <v>1752</v>
      </c>
      <c r="S1272" s="43">
        <v>43056</v>
      </c>
      <c r="T1272" s="43">
        <v>43290</v>
      </c>
      <c r="U1272" s="44">
        <v>43290</v>
      </c>
      <c r="V1272" s="45">
        <v>6634640</v>
      </c>
      <c r="W1272" s="46" t="s">
        <v>11872</v>
      </c>
      <c r="X1272" s="47" t="s">
        <v>11873</v>
      </c>
      <c r="Y1272" s="47">
        <v>12215</v>
      </c>
      <c r="Z1272" s="47" t="s">
        <v>11874</v>
      </c>
      <c r="AA1272" s="47" t="s">
        <v>11875</v>
      </c>
      <c r="AB1272" s="47">
        <v>15149</v>
      </c>
      <c r="AC1272" s="47"/>
      <c r="AD1272" s="47" t="s">
        <v>46</v>
      </c>
      <c r="AE1272" s="46" t="s">
        <v>11876</v>
      </c>
      <c r="AF1272" s="46" t="s">
        <v>11877</v>
      </c>
      <c r="AG1272" s="48"/>
      <c r="AH1272" s="48">
        <v>43644</v>
      </c>
      <c r="AI1272" s="49"/>
      <c r="AJ1272" s="50">
        <v>43644</v>
      </c>
      <c r="AK1272" s="50" t="s">
        <v>11526</v>
      </c>
      <c r="AL1272" s="51">
        <v>43640</v>
      </c>
    </row>
    <row r="1273" spans="1:38" x14ac:dyDescent="0.15">
      <c r="A1273" s="35">
        <v>51734952</v>
      </c>
      <c r="B1273" s="40" t="s">
        <v>11878</v>
      </c>
      <c r="C1273" s="40" t="s">
        <v>11879</v>
      </c>
      <c r="D1273" s="35" t="s">
        <v>11880</v>
      </c>
      <c r="E1273" s="35" t="s">
        <v>11881</v>
      </c>
      <c r="F1273" s="35" t="s">
        <v>11882</v>
      </c>
      <c r="G1273" s="35">
        <v>51715969</v>
      </c>
      <c r="H1273" s="41" t="s">
        <v>8945</v>
      </c>
      <c r="I1273" s="41">
        <v>51772919</v>
      </c>
      <c r="J1273" s="41" t="s">
        <v>186</v>
      </c>
      <c r="K1273" s="35" t="s">
        <v>58</v>
      </c>
      <c r="L1273" s="42" t="s">
        <v>59</v>
      </c>
      <c r="M1273" s="42" t="s">
        <v>38</v>
      </c>
      <c r="N1273" s="35" t="s">
        <v>5757</v>
      </c>
      <c r="O1273" s="41" t="s">
        <v>8226</v>
      </c>
      <c r="P1273" s="35" t="s">
        <v>62</v>
      </c>
      <c r="Q1273" s="41" t="s">
        <v>63</v>
      </c>
      <c r="R1273" s="41" t="s">
        <v>2172</v>
      </c>
      <c r="S1273" s="43">
        <v>43248</v>
      </c>
      <c r="T1273" s="43">
        <v>43318</v>
      </c>
      <c r="U1273" s="44">
        <v>43349</v>
      </c>
      <c r="V1273" s="45">
        <v>6634694</v>
      </c>
      <c r="W1273" s="46" t="s">
        <v>11883</v>
      </c>
      <c r="X1273" s="47" t="s">
        <v>11884</v>
      </c>
      <c r="Y1273" s="47">
        <v>12225</v>
      </c>
      <c r="Z1273" s="47" t="s">
        <v>11885</v>
      </c>
      <c r="AA1273" s="47" t="s">
        <v>11886</v>
      </c>
      <c r="AB1273" s="47">
        <v>15254</v>
      </c>
      <c r="AC1273" s="47"/>
      <c r="AD1273" s="47" t="s">
        <v>46</v>
      </c>
      <c r="AE1273" s="46" t="s">
        <v>11887</v>
      </c>
      <c r="AF1273" s="46" t="s">
        <v>11888</v>
      </c>
      <c r="AG1273" s="48"/>
      <c r="AH1273" s="48">
        <v>43646</v>
      </c>
      <c r="AI1273" s="49"/>
      <c r="AJ1273" s="50">
        <v>43647</v>
      </c>
      <c r="AK1273" s="50" t="s">
        <v>11889</v>
      </c>
      <c r="AL1273" s="51">
        <v>43647</v>
      </c>
    </row>
    <row r="1274" spans="1:38" x14ac:dyDescent="0.15">
      <c r="A1274" s="35">
        <v>51809146</v>
      </c>
      <c r="B1274" s="40" t="s">
        <v>11890</v>
      </c>
      <c r="C1274" s="40" t="s">
        <v>11891</v>
      </c>
      <c r="D1274" s="35" t="s">
        <v>11892</v>
      </c>
      <c r="E1274" s="35" t="s">
        <v>11893</v>
      </c>
      <c r="F1274" s="35"/>
      <c r="G1274" s="35">
        <v>51710500</v>
      </c>
      <c r="H1274" s="41" t="s">
        <v>111</v>
      </c>
      <c r="I1274" s="41">
        <v>51744004</v>
      </c>
      <c r="J1274" s="41" t="s">
        <v>34</v>
      </c>
      <c r="K1274" s="35" t="s">
        <v>58</v>
      </c>
      <c r="L1274" s="42" t="s">
        <v>2745</v>
      </c>
      <c r="M1274" s="42" t="s">
        <v>38</v>
      </c>
      <c r="N1274" s="35" t="s">
        <v>5892</v>
      </c>
      <c r="O1274" s="41" t="s">
        <v>760</v>
      </c>
      <c r="P1274" s="35" t="s">
        <v>72</v>
      </c>
      <c r="Q1274" s="41" t="s">
        <v>63</v>
      </c>
      <c r="R1274" s="41" t="s">
        <v>11531</v>
      </c>
      <c r="S1274" s="43">
        <v>43592</v>
      </c>
      <c r="T1274" s="43">
        <v>43641</v>
      </c>
      <c r="U1274" s="44"/>
      <c r="V1274" s="45"/>
      <c r="W1274" s="46" t="s">
        <v>11894</v>
      </c>
      <c r="X1274" s="47" t="s">
        <v>11895</v>
      </c>
      <c r="Y1274" s="47">
        <v>69104</v>
      </c>
      <c r="Z1274" s="47" t="s">
        <v>11896</v>
      </c>
      <c r="AA1274" s="47" t="s">
        <v>11897</v>
      </c>
      <c r="AB1274" s="47">
        <v>16875</v>
      </c>
      <c r="AC1274" s="47"/>
      <c r="AD1274" s="47" t="s">
        <v>46</v>
      </c>
      <c r="AE1274" s="46"/>
      <c r="AF1274" s="46" t="s">
        <v>11898</v>
      </c>
      <c r="AG1274" s="48"/>
      <c r="AH1274" s="48">
        <v>43647</v>
      </c>
      <c r="AI1274" s="49"/>
      <c r="AJ1274" s="50">
        <v>43648</v>
      </c>
      <c r="AK1274" s="50" t="s">
        <v>11889</v>
      </c>
      <c r="AL1274" s="51">
        <v>43647</v>
      </c>
    </row>
    <row r="1275" spans="1:38" x14ac:dyDescent="0.15">
      <c r="A1275" s="35">
        <v>51695611</v>
      </c>
      <c r="B1275" s="40" t="s">
        <v>11899</v>
      </c>
      <c r="C1275" s="40" t="s">
        <v>11900</v>
      </c>
      <c r="D1275" s="35" t="s">
        <v>11901</v>
      </c>
      <c r="E1275" s="35" t="s">
        <v>11902</v>
      </c>
      <c r="F1275" s="35"/>
      <c r="G1275" s="35">
        <v>51591942</v>
      </c>
      <c r="H1275" s="41" t="s">
        <v>3612</v>
      </c>
      <c r="I1275" s="41">
        <v>51747002</v>
      </c>
      <c r="J1275" s="41" t="s">
        <v>57</v>
      </c>
      <c r="K1275" s="35" t="s">
        <v>58</v>
      </c>
      <c r="L1275" s="42" t="s">
        <v>59</v>
      </c>
      <c r="M1275" s="42" t="s">
        <v>38</v>
      </c>
      <c r="N1275" s="35" t="s">
        <v>10853</v>
      </c>
      <c r="O1275" s="41" t="s">
        <v>163</v>
      </c>
      <c r="P1275" s="35" t="s">
        <v>72</v>
      </c>
      <c r="Q1275" s="41" t="s">
        <v>63</v>
      </c>
      <c r="R1275" s="41" t="s">
        <v>11903</v>
      </c>
      <c r="S1275" s="43">
        <v>42948</v>
      </c>
      <c r="T1275" s="43">
        <v>42989</v>
      </c>
      <c r="U1275" s="44">
        <v>43010</v>
      </c>
      <c r="V1275" s="45">
        <v>6624533</v>
      </c>
      <c r="W1275" s="46" t="s">
        <v>11904</v>
      </c>
      <c r="X1275" s="47" t="s">
        <v>11905</v>
      </c>
      <c r="Y1275" s="47">
        <v>69087</v>
      </c>
      <c r="Z1275" s="47" t="s">
        <v>11906</v>
      </c>
      <c r="AA1275" s="47" t="s">
        <v>11907</v>
      </c>
      <c r="AB1275" s="47">
        <v>1245</v>
      </c>
      <c r="AC1275" s="47"/>
      <c r="AD1275" s="47" t="s">
        <v>46</v>
      </c>
      <c r="AE1275" s="46" t="s">
        <v>11908</v>
      </c>
      <c r="AF1275" s="46" t="s">
        <v>11909</v>
      </c>
      <c r="AG1275" s="48"/>
      <c r="AH1275" s="48">
        <v>43648</v>
      </c>
      <c r="AI1275" s="49"/>
      <c r="AJ1275" s="50">
        <v>43649</v>
      </c>
      <c r="AK1275" s="50" t="s">
        <v>11889</v>
      </c>
      <c r="AL1275" s="51">
        <v>43647</v>
      </c>
    </row>
    <row r="1276" spans="1:38" x14ac:dyDescent="0.15">
      <c r="A1276" s="35">
        <v>51770782</v>
      </c>
      <c r="B1276" s="40" t="s">
        <v>11910</v>
      </c>
      <c r="C1276" s="40" t="s">
        <v>11911</v>
      </c>
      <c r="D1276" s="35" t="s">
        <v>4414</v>
      </c>
      <c r="E1276" s="35" t="s">
        <v>11912</v>
      </c>
      <c r="F1276" s="35"/>
      <c r="G1276" s="35">
        <v>51732808</v>
      </c>
      <c r="H1276" s="41" t="s">
        <v>8410</v>
      </c>
      <c r="I1276" s="41">
        <v>51609648</v>
      </c>
      <c r="J1276" s="41" t="s">
        <v>149</v>
      </c>
      <c r="K1276" s="35" t="s">
        <v>58</v>
      </c>
      <c r="L1276" s="42" t="s">
        <v>59</v>
      </c>
      <c r="M1276" s="42" t="s">
        <v>38</v>
      </c>
      <c r="N1276" s="35" t="s">
        <v>151</v>
      </c>
      <c r="O1276" s="41" t="s">
        <v>878</v>
      </c>
      <c r="P1276" s="35" t="s">
        <v>72</v>
      </c>
      <c r="Q1276" s="41" t="s">
        <v>63</v>
      </c>
      <c r="R1276" s="41" t="s">
        <v>2371</v>
      </c>
      <c r="S1276" s="43">
        <v>43425</v>
      </c>
      <c r="T1276" s="43">
        <v>43507</v>
      </c>
      <c r="U1276" s="44">
        <v>43521</v>
      </c>
      <c r="V1276" s="45"/>
      <c r="W1276" s="46" t="s">
        <v>11913</v>
      </c>
      <c r="X1276" s="47" t="s">
        <v>11914</v>
      </c>
      <c r="Y1276" s="47">
        <v>48425</v>
      </c>
      <c r="Z1276" s="47" t="s">
        <v>11915</v>
      </c>
      <c r="AA1276" s="47" t="s">
        <v>11916</v>
      </c>
      <c r="AB1276" s="47">
        <v>16163</v>
      </c>
      <c r="AC1276" s="47"/>
      <c r="AD1276" s="47" t="s">
        <v>46</v>
      </c>
      <c r="AE1276" s="46" t="s">
        <v>11917</v>
      </c>
      <c r="AF1276" s="46" t="s">
        <v>11918</v>
      </c>
      <c r="AG1276" s="48"/>
      <c r="AH1276" s="48">
        <v>43647</v>
      </c>
      <c r="AI1276" s="49"/>
      <c r="AJ1276" s="50">
        <v>43648</v>
      </c>
      <c r="AK1276" s="50" t="s">
        <v>11889</v>
      </c>
      <c r="AL1276" s="51">
        <v>43647</v>
      </c>
    </row>
    <row r="1277" spans="1:38" x14ac:dyDescent="0.15">
      <c r="A1277" s="35">
        <v>51807284</v>
      </c>
      <c r="B1277" s="40" t="s">
        <v>11919</v>
      </c>
      <c r="C1277" s="40" t="s">
        <v>11920</v>
      </c>
      <c r="D1277" s="35" t="s">
        <v>11921</v>
      </c>
      <c r="E1277" s="35" t="s">
        <v>11922</v>
      </c>
      <c r="F1277" s="35"/>
      <c r="G1277" s="35">
        <v>51710500</v>
      </c>
      <c r="H1277" s="41" t="s">
        <v>111</v>
      </c>
      <c r="I1277" s="41">
        <v>51744004</v>
      </c>
      <c r="J1277" s="41" t="s">
        <v>34</v>
      </c>
      <c r="K1277" s="35" t="s">
        <v>58</v>
      </c>
      <c r="L1277" s="42" t="s">
        <v>5610</v>
      </c>
      <c r="M1277" s="42" t="s">
        <v>38</v>
      </c>
      <c r="N1277" s="35" t="s">
        <v>5892</v>
      </c>
      <c r="O1277" s="41" t="s">
        <v>1197</v>
      </c>
      <c r="P1277" s="35" t="s">
        <v>72</v>
      </c>
      <c r="Q1277" s="41" t="s">
        <v>63</v>
      </c>
      <c r="R1277" s="41" t="s">
        <v>11724</v>
      </c>
      <c r="S1277" s="43">
        <v>43584</v>
      </c>
      <c r="T1277" s="43"/>
      <c r="U1277" s="44"/>
      <c r="V1277" s="45"/>
      <c r="W1277" s="46" t="s">
        <v>11923</v>
      </c>
      <c r="X1277" s="47" t="s">
        <v>11924</v>
      </c>
      <c r="Y1277" s="47">
        <v>69181</v>
      </c>
      <c r="Z1277" s="47" t="s">
        <v>11925</v>
      </c>
      <c r="AA1277" s="47" t="s">
        <v>11926</v>
      </c>
      <c r="AB1277" s="47">
        <v>16861</v>
      </c>
      <c r="AC1277" s="47"/>
      <c r="AD1277" s="47" t="s">
        <v>46</v>
      </c>
      <c r="AE1277" s="46" t="s">
        <v>11927</v>
      </c>
      <c r="AF1277" s="46" t="s">
        <v>11928</v>
      </c>
      <c r="AG1277" s="48"/>
      <c r="AH1277" s="48">
        <v>43649</v>
      </c>
      <c r="AI1277" s="49"/>
      <c r="AJ1277" s="50">
        <v>43650</v>
      </c>
      <c r="AK1277" s="50" t="s">
        <v>11889</v>
      </c>
      <c r="AL1277" s="51">
        <v>43647</v>
      </c>
    </row>
    <row r="1278" spans="1:38" x14ac:dyDescent="0.15">
      <c r="A1278" s="35">
        <v>51720524</v>
      </c>
      <c r="B1278" s="40" t="s">
        <v>11929</v>
      </c>
      <c r="C1278" s="40" t="s">
        <v>11930</v>
      </c>
      <c r="D1278" s="35" t="s">
        <v>11931</v>
      </c>
      <c r="E1278" s="35" t="s">
        <v>11932</v>
      </c>
      <c r="F1278" s="35" t="s">
        <v>11933</v>
      </c>
      <c r="G1278" s="35">
        <v>51588223</v>
      </c>
      <c r="H1278" s="41" t="s">
        <v>145</v>
      </c>
      <c r="I1278" s="41">
        <v>51609648</v>
      </c>
      <c r="J1278" s="41" t="s">
        <v>149</v>
      </c>
      <c r="K1278" s="35" t="s">
        <v>58</v>
      </c>
      <c r="L1278" s="42" t="s">
        <v>59</v>
      </c>
      <c r="M1278" s="42" t="s">
        <v>38</v>
      </c>
      <c r="N1278" s="35" t="s">
        <v>151</v>
      </c>
      <c r="O1278" s="41" t="s">
        <v>1197</v>
      </c>
      <c r="P1278" s="35" t="s">
        <v>62</v>
      </c>
      <c r="Q1278" s="41" t="s">
        <v>63</v>
      </c>
      <c r="R1278" s="41" t="s">
        <v>189</v>
      </c>
      <c r="S1278" s="43">
        <v>43144</v>
      </c>
      <c r="T1278" s="43">
        <v>43188</v>
      </c>
      <c r="U1278" s="44">
        <v>43192</v>
      </c>
      <c r="V1278" s="45">
        <v>6624826</v>
      </c>
      <c r="W1278" s="46" t="s">
        <v>11934</v>
      </c>
      <c r="X1278" s="47" t="s">
        <v>11935</v>
      </c>
      <c r="Y1278" s="47">
        <v>69444</v>
      </c>
      <c r="Z1278" s="47" t="s">
        <v>11936</v>
      </c>
      <c r="AA1278" s="47" t="s">
        <v>11937</v>
      </c>
      <c r="AB1278" s="47">
        <v>14897</v>
      </c>
      <c r="AC1278" s="47"/>
      <c r="AD1278" s="47" t="s">
        <v>46</v>
      </c>
      <c r="AE1278" s="46" t="s">
        <v>11938</v>
      </c>
      <c r="AF1278" s="46" t="s">
        <v>11939</v>
      </c>
      <c r="AG1278" s="48"/>
      <c r="AH1278" s="48">
        <v>43650</v>
      </c>
      <c r="AI1278" s="49"/>
      <c r="AJ1278" s="50">
        <v>43651</v>
      </c>
      <c r="AK1278" s="50" t="s">
        <v>11889</v>
      </c>
      <c r="AL1278" s="51">
        <v>43647</v>
      </c>
    </row>
    <row r="1279" spans="1:38" x14ac:dyDescent="0.15">
      <c r="A1279" s="35">
        <v>51715670</v>
      </c>
      <c r="B1279" s="40" t="s">
        <v>11940</v>
      </c>
      <c r="C1279" s="40" t="s">
        <v>11941</v>
      </c>
      <c r="D1279" s="35" t="s">
        <v>11942</v>
      </c>
      <c r="E1279" s="35" t="s">
        <v>11943</v>
      </c>
      <c r="F1279" s="35" t="s">
        <v>11944</v>
      </c>
      <c r="G1279" s="35">
        <v>51578947</v>
      </c>
      <c r="H1279" s="41" t="s">
        <v>65</v>
      </c>
      <c r="I1279" s="41">
        <v>51712958</v>
      </c>
      <c r="J1279" s="41" t="s">
        <v>7039</v>
      </c>
      <c r="K1279" s="35" t="s">
        <v>58</v>
      </c>
      <c r="L1279" s="42" t="s">
        <v>59</v>
      </c>
      <c r="M1279" s="42" t="s">
        <v>38</v>
      </c>
      <c r="N1279" s="35" t="s">
        <v>60</v>
      </c>
      <c r="O1279" s="41" t="s">
        <v>394</v>
      </c>
      <c r="P1279" s="35" t="s">
        <v>72</v>
      </c>
      <c r="Q1279" s="41" t="s">
        <v>63</v>
      </c>
      <c r="R1279" s="41" t="s">
        <v>1653</v>
      </c>
      <c r="S1279" s="43">
        <v>43108</v>
      </c>
      <c r="T1279" s="43">
        <v>43143</v>
      </c>
      <c r="U1279" s="44">
        <v>43157</v>
      </c>
      <c r="V1279" s="45">
        <v>6624748</v>
      </c>
      <c r="W1279" s="46" t="s">
        <v>11945</v>
      </c>
      <c r="X1279" s="47" t="s">
        <v>11946</v>
      </c>
      <c r="Y1279" s="47">
        <v>69353</v>
      </c>
      <c r="Z1279" s="47" t="s">
        <v>11947</v>
      </c>
      <c r="AA1279" s="47" t="s">
        <v>11948</v>
      </c>
      <c r="AB1279" s="47">
        <v>2812</v>
      </c>
      <c r="AC1279" s="47"/>
      <c r="AD1279" s="47" t="s">
        <v>4226</v>
      </c>
      <c r="AE1279" s="46" t="s">
        <v>11949</v>
      </c>
      <c r="AF1279" s="46" t="s">
        <v>11950</v>
      </c>
      <c r="AG1279" s="48"/>
      <c r="AH1279" s="48">
        <v>43649</v>
      </c>
      <c r="AI1279" s="49"/>
      <c r="AJ1279" s="50">
        <v>43650</v>
      </c>
      <c r="AK1279" s="50" t="s">
        <v>11889</v>
      </c>
      <c r="AL1279" s="51">
        <v>43647</v>
      </c>
    </row>
    <row r="1280" spans="1:38" x14ac:dyDescent="0.15">
      <c r="A1280" s="35">
        <v>51615815</v>
      </c>
      <c r="B1280" s="40" t="s">
        <v>11951</v>
      </c>
      <c r="C1280" s="40" t="s">
        <v>11952</v>
      </c>
      <c r="D1280" s="35" t="s">
        <v>11953</v>
      </c>
      <c r="E1280" s="35" t="s">
        <v>11954</v>
      </c>
      <c r="F1280" s="35"/>
      <c r="G1280" s="35">
        <v>51421353</v>
      </c>
      <c r="H1280" s="41" t="s">
        <v>274</v>
      </c>
      <c r="I1280" s="41">
        <v>51581034</v>
      </c>
      <c r="J1280" s="41" t="s">
        <v>30</v>
      </c>
      <c r="K1280" s="35" t="s">
        <v>275</v>
      </c>
      <c r="L1280" s="42" t="s">
        <v>37</v>
      </c>
      <c r="M1280" s="42" t="s">
        <v>38</v>
      </c>
      <c r="N1280" s="35" t="s">
        <v>162</v>
      </c>
      <c r="O1280" s="41" t="s">
        <v>131</v>
      </c>
      <c r="P1280" s="35" t="s">
        <v>62</v>
      </c>
      <c r="Q1280" s="41" t="s">
        <v>199</v>
      </c>
      <c r="R1280" s="41" t="s">
        <v>687</v>
      </c>
      <c r="S1280" s="43">
        <v>42534</v>
      </c>
      <c r="T1280" s="43">
        <v>42576</v>
      </c>
      <c r="U1280" s="44">
        <v>42691</v>
      </c>
      <c r="V1280" s="45">
        <v>6624347</v>
      </c>
      <c r="W1280" s="46" t="s">
        <v>11955</v>
      </c>
      <c r="X1280" s="47" t="s">
        <v>11956</v>
      </c>
      <c r="Y1280" s="47">
        <v>69419</v>
      </c>
      <c r="Z1280" s="47" t="s">
        <v>11957</v>
      </c>
      <c r="AA1280" s="47" t="s">
        <v>11958</v>
      </c>
      <c r="AB1280" s="47">
        <v>628</v>
      </c>
      <c r="AC1280" s="47"/>
      <c r="AD1280" s="47" t="s">
        <v>46</v>
      </c>
      <c r="AE1280" s="46" t="s">
        <v>11959</v>
      </c>
      <c r="AF1280" s="46" t="s">
        <v>11960</v>
      </c>
      <c r="AG1280" s="48"/>
      <c r="AH1280" s="48">
        <v>43649</v>
      </c>
      <c r="AI1280" s="49"/>
      <c r="AJ1280" s="50">
        <v>43650</v>
      </c>
      <c r="AK1280" s="50" t="s">
        <v>11889</v>
      </c>
      <c r="AL1280" s="51">
        <v>43647</v>
      </c>
    </row>
    <row r="1281" spans="1:38" x14ac:dyDescent="0.15">
      <c r="A1281" s="35">
        <v>51802922</v>
      </c>
      <c r="B1281" s="40" t="s">
        <v>11961</v>
      </c>
      <c r="C1281" s="40" t="s">
        <v>11962</v>
      </c>
      <c r="D1281" s="35" t="s">
        <v>2709</v>
      </c>
      <c r="E1281" s="35" t="s">
        <v>703</v>
      </c>
      <c r="F1281" s="35"/>
      <c r="G1281" s="35">
        <v>51710500</v>
      </c>
      <c r="H1281" s="41" t="s">
        <v>111</v>
      </c>
      <c r="I1281" s="41">
        <v>51744004</v>
      </c>
      <c r="J1281" s="41" t="s">
        <v>34</v>
      </c>
      <c r="K1281" s="35" t="s">
        <v>58</v>
      </c>
      <c r="L1281" s="42" t="s">
        <v>2745</v>
      </c>
      <c r="M1281" s="42" t="s">
        <v>38</v>
      </c>
      <c r="N1281" s="35" t="s">
        <v>334</v>
      </c>
      <c r="O1281" s="41" t="s">
        <v>335</v>
      </c>
      <c r="P1281" s="35" t="s">
        <v>62</v>
      </c>
      <c r="Q1281" s="41" t="s">
        <v>63</v>
      </c>
      <c r="R1281" s="41" t="s">
        <v>11610</v>
      </c>
      <c r="S1281" s="43">
        <v>43560</v>
      </c>
      <c r="T1281" s="43">
        <v>43598</v>
      </c>
      <c r="U1281" s="44"/>
      <c r="V1281" s="45"/>
      <c r="W1281" s="46" t="s">
        <v>11963</v>
      </c>
      <c r="X1281" s="47" t="s">
        <v>11964</v>
      </c>
      <c r="Y1281" s="47">
        <v>48433</v>
      </c>
      <c r="Z1281" s="47" t="s">
        <v>11965</v>
      </c>
      <c r="AA1281" s="47" t="s">
        <v>11966</v>
      </c>
      <c r="AB1281" s="47">
        <v>17068</v>
      </c>
      <c r="AC1281" s="47"/>
      <c r="AD1281" s="47" t="s">
        <v>46</v>
      </c>
      <c r="AE1281" s="46" t="s">
        <v>11967</v>
      </c>
      <c r="AF1281" s="46" t="s">
        <v>11968</v>
      </c>
      <c r="AG1281" s="48"/>
      <c r="AH1281" s="48">
        <v>43650</v>
      </c>
      <c r="AI1281" s="49"/>
      <c r="AJ1281" s="50">
        <v>43651</v>
      </c>
      <c r="AK1281" s="50" t="s">
        <v>11889</v>
      </c>
      <c r="AL1281" s="51">
        <v>43647</v>
      </c>
    </row>
    <row r="1282" spans="1:38" x14ac:dyDescent="0.15">
      <c r="A1282" s="35">
        <v>51813980</v>
      </c>
      <c r="B1282" s="40" t="s">
        <v>11969</v>
      </c>
      <c r="C1282" s="40" t="s">
        <v>11970</v>
      </c>
      <c r="D1282" s="35" t="s">
        <v>11971</v>
      </c>
      <c r="E1282" s="35" t="s">
        <v>11972</v>
      </c>
      <c r="F1282" s="35"/>
      <c r="G1282" s="35">
        <v>51710500</v>
      </c>
      <c r="H1282" s="41" t="s">
        <v>111</v>
      </c>
      <c r="I1282" s="41">
        <v>51744004</v>
      </c>
      <c r="J1282" s="41" t="s">
        <v>34</v>
      </c>
      <c r="K1282" s="35" t="s">
        <v>58</v>
      </c>
      <c r="L1282" s="42" t="s">
        <v>5610</v>
      </c>
      <c r="M1282" s="42" t="s">
        <v>38</v>
      </c>
      <c r="N1282" s="35" t="s">
        <v>334</v>
      </c>
      <c r="O1282" s="41" t="s">
        <v>7909</v>
      </c>
      <c r="P1282" s="35" t="s">
        <v>72</v>
      </c>
      <c r="Q1282" s="41" t="s">
        <v>63</v>
      </c>
      <c r="R1282" s="41" t="s">
        <v>11531</v>
      </c>
      <c r="S1282" s="43">
        <v>43613</v>
      </c>
      <c r="T1282" s="43"/>
      <c r="U1282" s="44"/>
      <c r="V1282" s="45"/>
      <c r="W1282" s="46"/>
      <c r="X1282" s="47" t="s">
        <v>11973</v>
      </c>
      <c r="Y1282" s="47"/>
      <c r="Z1282" s="47" t="s">
        <v>579</v>
      </c>
      <c r="AA1282" s="47"/>
      <c r="AB1282" s="47">
        <v>16958</v>
      </c>
      <c r="AC1282" s="47"/>
      <c r="AD1282" s="47" t="s">
        <v>46</v>
      </c>
      <c r="AE1282" s="46"/>
      <c r="AF1282" s="46" t="s">
        <v>11974</v>
      </c>
      <c r="AG1282" s="48"/>
      <c r="AH1282" s="48">
        <v>43652</v>
      </c>
      <c r="AI1282" s="49"/>
      <c r="AJ1282" s="50">
        <v>43653</v>
      </c>
      <c r="AK1282" s="50" t="s">
        <v>11889</v>
      </c>
      <c r="AL1282" s="51">
        <v>43647</v>
      </c>
    </row>
    <row r="1283" spans="1:38" x14ac:dyDescent="0.15">
      <c r="A1283" s="35">
        <v>51806549</v>
      </c>
      <c r="B1283" s="40" t="s">
        <v>11975</v>
      </c>
      <c r="C1283" s="40" t="s">
        <v>11976</v>
      </c>
      <c r="D1283" s="35" t="s">
        <v>11977</v>
      </c>
      <c r="E1283" s="35" t="s">
        <v>11978</v>
      </c>
      <c r="F1283" s="35"/>
      <c r="G1283" s="35">
        <v>51692598</v>
      </c>
      <c r="H1283" s="41" t="s">
        <v>1076</v>
      </c>
      <c r="I1283" s="41">
        <v>51747002</v>
      </c>
      <c r="J1283" s="41" t="s">
        <v>57</v>
      </c>
      <c r="K1283" s="35" t="s">
        <v>58</v>
      </c>
      <c r="L1283" s="42" t="s">
        <v>59</v>
      </c>
      <c r="M1283" s="42" t="s">
        <v>38</v>
      </c>
      <c r="N1283" s="35" t="s">
        <v>5892</v>
      </c>
      <c r="O1283" s="41" t="s">
        <v>1197</v>
      </c>
      <c r="P1283" s="35" t="s">
        <v>72</v>
      </c>
      <c r="Q1283" s="41" t="s">
        <v>63</v>
      </c>
      <c r="R1283" s="41" t="s">
        <v>11724</v>
      </c>
      <c r="S1283" s="43">
        <v>43581</v>
      </c>
      <c r="T1283" s="43">
        <v>43619</v>
      </c>
      <c r="U1283" s="44">
        <v>43633</v>
      </c>
      <c r="V1283" s="45"/>
      <c r="W1283" s="46" t="s">
        <v>11979</v>
      </c>
      <c r="X1283" s="47" t="s">
        <v>11980</v>
      </c>
      <c r="Y1283" s="47">
        <v>69192</v>
      </c>
      <c r="Z1283" s="47" t="s">
        <v>11981</v>
      </c>
      <c r="AA1283" s="47" t="s">
        <v>11982</v>
      </c>
      <c r="AB1283" s="47">
        <v>16862</v>
      </c>
      <c r="AC1283" s="47"/>
      <c r="AD1283" s="47" t="s">
        <v>46</v>
      </c>
      <c r="AE1283" s="46" t="s">
        <v>11983</v>
      </c>
      <c r="AF1283" s="46" t="s">
        <v>11984</v>
      </c>
      <c r="AG1283" s="48"/>
      <c r="AH1283" s="48">
        <v>43651</v>
      </c>
      <c r="AI1283" s="49"/>
      <c r="AJ1283" s="50">
        <v>43651</v>
      </c>
      <c r="AK1283" s="50" t="s">
        <v>11889</v>
      </c>
      <c r="AL1283" s="51">
        <v>43647</v>
      </c>
    </row>
    <row r="1284" spans="1:38" x14ac:dyDescent="0.15">
      <c r="A1284" s="35">
        <v>51726952</v>
      </c>
      <c r="B1284" s="40" t="s">
        <v>11985</v>
      </c>
      <c r="C1284" s="40" t="s">
        <v>11986</v>
      </c>
      <c r="D1284" s="35" t="s">
        <v>11987</v>
      </c>
      <c r="E1284" s="35" t="s">
        <v>11988</v>
      </c>
      <c r="F1284" s="35" t="s">
        <v>6189</v>
      </c>
      <c r="G1284" s="35">
        <v>51609647</v>
      </c>
      <c r="H1284" s="41" t="s">
        <v>161</v>
      </c>
      <c r="I1284" s="41">
        <v>51747002</v>
      </c>
      <c r="J1284" s="41" t="s">
        <v>57</v>
      </c>
      <c r="K1284" s="35" t="s">
        <v>58</v>
      </c>
      <c r="L1284" s="42" t="s">
        <v>59</v>
      </c>
      <c r="M1284" s="42" t="s">
        <v>38</v>
      </c>
      <c r="N1284" s="35" t="s">
        <v>5892</v>
      </c>
      <c r="O1284" s="41" t="s">
        <v>585</v>
      </c>
      <c r="P1284" s="35" t="s">
        <v>72</v>
      </c>
      <c r="Q1284" s="41" t="s">
        <v>63</v>
      </c>
      <c r="R1284" s="41" t="s">
        <v>2131</v>
      </c>
      <c r="S1284" s="43">
        <v>43187</v>
      </c>
      <c r="T1284" s="43">
        <v>43234</v>
      </c>
      <c r="U1284" s="44">
        <v>43248</v>
      </c>
      <c r="V1284" s="45">
        <v>6624016</v>
      </c>
      <c r="W1284" s="46" t="s">
        <v>11989</v>
      </c>
      <c r="X1284" s="47" t="s">
        <v>11990</v>
      </c>
      <c r="Y1284" s="47">
        <v>69140</v>
      </c>
      <c r="Z1284" s="47" t="s">
        <v>11991</v>
      </c>
      <c r="AA1284" s="47" t="s">
        <v>11992</v>
      </c>
      <c r="AB1284" s="47">
        <v>15490</v>
      </c>
      <c r="AC1284" s="47"/>
      <c r="AD1284" s="47" t="s">
        <v>4226</v>
      </c>
      <c r="AE1284" s="46" t="s">
        <v>11993</v>
      </c>
      <c r="AF1284" s="46" t="s">
        <v>11994</v>
      </c>
      <c r="AG1284" s="48"/>
      <c r="AH1284" s="48">
        <v>43650</v>
      </c>
      <c r="AI1284" s="49"/>
      <c r="AJ1284" s="50">
        <v>43651</v>
      </c>
      <c r="AK1284" s="50" t="s">
        <v>11889</v>
      </c>
      <c r="AL1284" s="51">
        <v>43647</v>
      </c>
    </row>
    <row r="1285" spans="1:38" x14ac:dyDescent="0.15">
      <c r="A1285" s="35">
        <v>51730659</v>
      </c>
      <c r="B1285" s="40" t="s">
        <v>11995</v>
      </c>
      <c r="C1285" s="40" t="s">
        <v>11996</v>
      </c>
      <c r="D1285" s="35" t="s">
        <v>4406</v>
      </c>
      <c r="E1285" s="35" t="s">
        <v>11997</v>
      </c>
      <c r="F1285" s="35"/>
      <c r="G1285" s="35">
        <v>51710500</v>
      </c>
      <c r="H1285" s="41" t="s">
        <v>111</v>
      </c>
      <c r="I1285" s="41">
        <v>51744004</v>
      </c>
      <c r="J1285" s="41" t="s">
        <v>34</v>
      </c>
      <c r="K1285" s="35" t="s">
        <v>58</v>
      </c>
      <c r="L1285" s="42" t="s">
        <v>5610</v>
      </c>
      <c r="M1285" s="42" t="s">
        <v>38</v>
      </c>
      <c r="N1285" s="35" t="s">
        <v>5892</v>
      </c>
      <c r="O1285" s="41" t="s">
        <v>1197</v>
      </c>
      <c r="P1285" s="35" t="s">
        <v>72</v>
      </c>
      <c r="Q1285" s="41" t="s">
        <v>63</v>
      </c>
      <c r="R1285" s="41" t="s">
        <v>11519</v>
      </c>
      <c r="S1285" s="43">
        <v>43215</v>
      </c>
      <c r="T1285" s="43"/>
      <c r="U1285" s="44"/>
      <c r="V1285" s="45"/>
      <c r="W1285" s="46" t="s">
        <v>11998</v>
      </c>
      <c r="X1285" s="47" t="s">
        <v>11999</v>
      </c>
      <c r="Y1285" s="47">
        <v>48539</v>
      </c>
      <c r="Z1285" s="47" t="s">
        <v>12000</v>
      </c>
      <c r="AA1285" s="47" t="s">
        <v>12001</v>
      </c>
      <c r="AB1285" s="47">
        <v>15200</v>
      </c>
      <c r="AC1285" s="47"/>
      <c r="AD1285" s="47" t="s">
        <v>46</v>
      </c>
      <c r="AE1285" s="46" t="s">
        <v>12002</v>
      </c>
      <c r="AF1285" s="46" t="s">
        <v>12003</v>
      </c>
      <c r="AG1285" s="48"/>
      <c r="AH1285" s="48">
        <v>43651</v>
      </c>
      <c r="AI1285" s="49"/>
      <c r="AJ1285" s="50">
        <v>43651</v>
      </c>
      <c r="AK1285" s="50" t="s">
        <v>11889</v>
      </c>
      <c r="AL1285" s="51">
        <v>43647</v>
      </c>
    </row>
    <row r="1286" spans="1:38" x14ac:dyDescent="0.15">
      <c r="A1286" s="35">
        <v>51813972</v>
      </c>
      <c r="B1286" s="40" t="s">
        <v>12004</v>
      </c>
      <c r="C1286" s="40" t="s">
        <v>12005</v>
      </c>
      <c r="D1286" s="35" t="s">
        <v>10555</v>
      </c>
      <c r="E1286" s="35" t="s">
        <v>12006</v>
      </c>
      <c r="F1286" s="35"/>
      <c r="G1286" s="35">
        <v>51710500</v>
      </c>
      <c r="H1286" s="41" t="s">
        <v>111</v>
      </c>
      <c r="I1286" s="41">
        <v>51744004</v>
      </c>
      <c r="J1286" s="41" t="s">
        <v>34</v>
      </c>
      <c r="K1286" s="35" t="s">
        <v>58</v>
      </c>
      <c r="L1286" s="42" t="s">
        <v>5610</v>
      </c>
      <c r="M1286" s="42" t="s">
        <v>38</v>
      </c>
      <c r="N1286" s="35" t="s">
        <v>162</v>
      </c>
      <c r="O1286" s="41" t="s">
        <v>1301</v>
      </c>
      <c r="P1286" s="35" t="s">
        <v>62</v>
      </c>
      <c r="Q1286" s="41" t="s">
        <v>63</v>
      </c>
      <c r="R1286" s="41" t="s">
        <v>11531</v>
      </c>
      <c r="S1286" s="43">
        <v>43608</v>
      </c>
      <c r="T1286" s="43"/>
      <c r="U1286" s="44"/>
      <c r="V1286" s="45"/>
      <c r="W1286" s="46" t="s">
        <v>12007</v>
      </c>
      <c r="X1286" s="47" t="s">
        <v>12008</v>
      </c>
      <c r="Y1286" s="47"/>
      <c r="Z1286" s="47" t="s">
        <v>579</v>
      </c>
      <c r="AA1286" s="47"/>
      <c r="AB1286" s="47">
        <v>16952</v>
      </c>
      <c r="AC1286" s="47"/>
      <c r="AD1286" s="47" t="s">
        <v>46</v>
      </c>
      <c r="AE1286" s="46"/>
      <c r="AF1286" s="46" t="s">
        <v>12009</v>
      </c>
      <c r="AG1286" s="48"/>
      <c r="AH1286" s="48">
        <v>43651</v>
      </c>
      <c r="AI1286" s="49"/>
      <c r="AJ1286" s="50">
        <v>43651</v>
      </c>
      <c r="AK1286" s="50" t="s">
        <v>11889</v>
      </c>
      <c r="AL1286" s="51">
        <v>43647</v>
      </c>
    </row>
    <row r="1287" spans="1:38" x14ac:dyDescent="0.15">
      <c r="A1287" s="35">
        <v>51812065</v>
      </c>
      <c r="B1287" s="40" t="s">
        <v>12010</v>
      </c>
      <c r="C1287" s="40" t="s">
        <v>12011</v>
      </c>
      <c r="D1287" s="35" t="s">
        <v>12012</v>
      </c>
      <c r="E1287" s="35" t="s">
        <v>12013</v>
      </c>
      <c r="F1287" s="35"/>
      <c r="G1287" s="35">
        <v>51710500</v>
      </c>
      <c r="H1287" s="41" t="s">
        <v>111</v>
      </c>
      <c r="I1287" s="41">
        <v>51744004</v>
      </c>
      <c r="J1287" s="41" t="s">
        <v>34</v>
      </c>
      <c r="K1287" s="35" t="s">
        <v>58</v>
      </c>
      <c r="L1287" s="42" t="s">
        <v>5610</v>
      </c>
      <c r="M1287" s="42" t="s">
        <v>38</v>
      </c>
      <c r="N1287" s="35" t="s">
        <v>162</v>
      </c>
      <c r="O1287" s="41" t="s">
        <v>1301</v>
      </c>
      <c r="P1287" s="35" t="s">
        <v>62</v>
      </c>
      <c r="Q1287" s="41" t="s">
        <v>63</v>
      </c>
      <c r="R1287" s="41" t="s">
        <v>11531</v>
      </c>
      <c r="S1287" s="43">
        <v>43607</v>
      </c>
      <c r="T1287" s="43"/>
      <c r="U1287" s="44"/>
      <c r="V1287" s="45"/>
      <c r="W1287" s="46"/>
      <c r="X1287" s="47" t="s">
        <v>12014</v>
      </c>
      <c r="Y1287" s="47"/>
      <c r="Z1287" s="47" t="s">
        <v>579</v>
      </c>
      <c r="AA1287" s="47"/>
      <c r="AB1287" s="47">
        <v>16888</v>
      </c>
      <c r="AC1287" s="47"/>
      <c r="AD1287" s="47" t="s">
        <v>46</v>
      </c>
      <c r="AE1287" s="46"/>
      <c r="AF1287" s="46" t="s">
        <v>12015</v>
      </c>
      <c r="AG1287" s="48"/>
      <c r="AH1287" s="48">
        <v>43651</v>
      </c>
      <c r="AI1287" s="49"/>
      <c r="AJ1287" s="50">
        <v>43651</v>
      </c>
      <c r="AK1287" s="50" t="s">
        <v>11889</v>
      </c>
      <c r="AL1287" s="51">
        <v>43647</v>
      </c>
    </row>
    <row r="1288" spans="1:38" x14ac:dyDescent="0.15">
      <c r="A1288" s="35">
        <v>51732949</v>
      </c>
      <c r="B1288" s="40" t="s">
        <v>12016</v>
      </c>
      <c r="C1288" s="40" t="s">
        <v>12017</v>
      </c>
      <c r="D1288" s="35" t="s">
        <v>859</v>
      </c>
      <c r="E1288" s="35" t="s">
        <v>12018</v>
      </c>
      <c r="F1288" s="35" t="s">
        <v>768</v>
      </c>
      <c r="G1288" s="35">
        <v>51564129</v>
      </c>
      <c r="H1288" s="41" t="s">
        <v>7290</v>
      </c>
      <c r="I1288" s="41">
        <v>51747002</v>
      </c>
      <c r="J1288" s="41" t="s">
        <v>57</v>
      </c>
      <c r="K1288" s="35" t="s">
        <v>58</v>
      </c>
      <c r="L1288" s="42" t="s">
        <v>59</v>
      </c>
      <c r="M1288" s="42" t="s">
        <v>38</v>
      </c>
      <c r="N1288" s="35" t="s">
        <v>7207</v>
      </c>
      <c r="O1288" s="41" t="s">
        <v>640</v>
      </c>
      <c r="P1288" s="35" t="s">
        <v>72</v>
      </c>
      <c r="Q1288" s="41" t="s">
        <v>63</v>
      </c>
      <c r="R1288" s="41" t="s">
        <v>2172</v>
      </c>
      <c r="S1288" s="43">
        <v>43237</v>
      </c>
      <c r="T1288" s="43">
        <v>43535</v>
      </c>
      <c r="U1288" s="44"/>
      <c r="V1288" s="45">
        <v>6634679</v>
      </c>
      <c r="W1288" s="46" t="s">
        <v>12019</v>
      </c>
      <c r="X1288" s="47" t="s">
        <v>12020</v>
      </c>
      <c r="Y1288" s="47">
        <v>48521</v>
      </c>
      <c r="Z1288" s="47" t="s">
        <v>12021</v>
      </c>
      <c r="AA1288" s="47" t="s">
        <v>12022</v>
      </c>
      <c r="AB1288" s="47">
        <v>15134</v>
      </c>
      <c r="AC1288" s="47"/>
      <c r="AD1288" s="47" t="s">
        <v>4226</v>
      </c>
      <c r="AE1288" s="46" t="s">
        <v>12023</v>
      </c>
      <c r="AF1288" s="46" t="s">
        <v>12024</v>
      </c>
      <c r="AG1288" s="48"/>
      <c r="AH1288" s="48">
        <v>43654</v>
      </c>
      <c r="AI1288" s="49"/>
      <c r="AJ1288" s="50">
        <v>43655</v>
      </c>
      <c r="AK1288" s="50" t="s">
        <v>11889</v>
      </c>
      <c r="AL1288" s="51">
        <v>43654</v>
      </c>
    </row>
    <row r="1289" spans="1:38" x14ac:dyDescent="0.15">
      <c r="A1289" s="35">
        <v>51805843</v>
      </c>
      <c r="B1289" s="40" t="s">
        <v>12025</v>
      </c>
      <c r="C1289" s="40" t="s">
        <v>12026</v>
      </c>
      <c r="D1289" s="35" t="s">
        <v>12027</v>
      </c>
      <c r="E1289" s="35" t="s">
        <v>12028</v>
      </c>
      <c r="F1289" s="35"/>
      <c r="G1289" s="35">
        <v>51710500</v>
      </c>
      <c r="H1289" s="41" t="s">
        <v>111</v>
      </c>
      <c r="I1289" s="41">
        <v>51744004</v>
      </c>
      <c r="J1289" s="41" t="s">
        <v>34</v>
      </c>
      <c r="K1289" s="35" t="s">
        <v>284</v>
      </c>
      <c r="L1289" s="42" t="s">
        <v>5610</v>
      </c>
      <c r="M1289" s="42" t="s">
        <v>38</v>
      </c>
      <c r="N1289" s="35" t="s">
        <v>496</v>
      </c>
      <c r="O1289" s="41" t="s">
        <v>12029</v>
      </c>
      <c r="P1289" s="35" t="s">
        <v>72</v>
      </c>
      <c r="Q1289" s="41" t="s">
        <v>285</v>
      </c>
      <c r="R1289" s="41" t="s">
        <v>11724</v>
      </c>
      <c r="S1289" s="43">
        <v>43572</v>
      </c>
      <c r="T1289" s="43"/>
      <c r="U1289" s="44"/>
      <c r="V1289" s="45"/>
      <c r="W1289" s="46" t="s">
        <v>12030</v>
      </c>
      <c r="X1289" s="47" t="s">
        <v>12031</v>
      </c>
      <c r="Y1289" s="47">
        <v>69199</v>
      </c>
      <c r="Z1289" s="47" t="s">
        <v>12032</v>
      </c>
      <c r="AA1289" s="47" t="s">
        <v>12033</v>
      </c>
      <c r="AB1289" s="47">
        <v>16863</v>
      </c>
      <c r="AC1289" s="47"/>
      <c r="AD1289" s="47" t="s">
        <v>46</v>
      </c>
      <c r="AE1289" s="46" t="s">
        <v>12034</v>
      </c>
      <c r="AF1289" s="46" t="s">
        <v>12035</v>
      </c>
      <c r="AG1289" s="48"/>
      <c r="AH1289" s="48">
        <v>43654</v>
      </c>
      <c r="AI1289" s="49"/>
      <c r="AJ1289" s="50">
        <v>43655</v>
      </c>
      <c r="AK1289" s="50" t="s">
        <v>11889</v>
      </c>
      <c r="AL1289" s="51">
        <v>43654</v>
      </c>
    </row>
    <row r="1290" spans="1:38" x14ac:dyDescent="0.15">
      <c r="A1290" s="35">
        <v>51698648</v>
      </c>
      <c r="B1290" s="40" t="s">
        <v>12036</v>
      </c>
      <c r="C1290" s="40" t="s">
        <v>12037</v>
      </c>
      <c r="D1290" s="35" t="s">
        <v>2952</v>
      </c>
      <c r="E1290" s="35" t="s">
        <v>4308</v>
      </c>
      <c r="F1290" s="35" t="s">
        <v>10743</v>
      </c>
      <c r="G1290" s="35">
        <v>51732808</v>
      </c>
      <c r="H1290" s="41" t="s">
        <v>8410</v>
      </c>
      <c r="I1290" s="41">
        <v>51609648</v>
      </c>
      <c r="J1290" s="41" t="s">
        <v>149</v>
      </c>
      <c r="K1290" s="35" t="s">
        <v>58</v>
      </c>
      <c r="L1290" s="42" t="s">
        <v>59</v>
      </c>
      <c r="M1290" s="42" t="s">
        <v>38</v>
      </c>
      <c r="N1290" s="35" t="s">
        <v>151</v>
      </c>
      <c r="O1290" s="41" t="s">
        <v>878</v>
      </c>
      <c r="P1290" s="35" t="s">
        <v>62</v>
      </c>
      <c r="Q1290" s="41" t="s">
        <v>63</v>
      </c>
      <c r="R1290" s="41" t="s">
        <v>741</v>
      </c>
      <c r="S1290" s="43">
        <v>42971</v>
      </c>
      <c r="T1290" s="43">
        <v>43472</v>
      </c>
      <c r="U1290" s="44"/>
      <c r="V1290" s="45">
        <v>6624625</v>
      </c>
      <c r="W1290" s="46" t="s">
        <v>12038</v>
      </c>
      <c r="X1290" s="47" t="s">
        <v>12039</v>
      </c>
      <c r="Y1290" s="47">
        <v>48499</v>
      </c>
      <c r="Z1290" s="47" t="s">
        <v>12040</v>
      </c>
      <c r="AA1290" s="47" t="s">
        <v>12041</v>
      </c>
      <c r="AB1290" s="47">
        <v>14478</v>
      </c>
      <c r="AC1290" s="47"/>
      <c r="AD1290" s="47" t="s">
        <v>46</v>
      </c>
      <c r="AE1290" s="46" t="s">
        <v>12042</v>
      </c>
      <c r="AF1290" s="46" t="s">
        <v>12043</v>
      </c>
      <c r="AG1290" s="48"/>
      <c r="AH1290" s="48">
        <v>43651</v>
      </c>
      <c r="AI1290" s="49"/>
      <c r="AJ1290" s="50">
        <v>43651</v>
      </c>
      <c r="AK1290" s="50" t="s">
        <v>11889</v>
      </c>
      <c r="AL1290" s="51">
        <v>43647</v>
      </c>
    </row>
    <row r="1291" spans="1:38" x14ac:dyDescent="0.15">
      <c r="A1291" s="35">
        <v>51804714</v>
      </c>
      <c r="B1291" s="40" t="s">
        <v>12044</v>
      </c>
      <c r="C1291" s="40" t="s">
        <v>12045</v>
      </c>
      <c r="D1291" s="35" t="s">
        <v>12046</v>
      </c>
      <c r="E1291" s="35" t="s">
        <v>12047</v>
      </c>
      <c r="F1291" s="35"/>
      <c r="G1291" s="35">
        <v>51547597</v>
      </c>
      <c r="H1291" s="41" t="s">
        <v>341</v>
      </c>
      <c r="I1291" s="41">
        <v>51609648</v>
      </c>
      <c r="J1291" s="41" t="s">
        <v>149</v>
      </c>
      <c r="K1291" s="35" t="s">
        <v>58</v>
      </c>
      <c r="L1291" s="42" t="s">
        <v>59</v>
      </c>
      <c r="M1291" s="42" t="s">
        <v>38</v>
      </c>
      <c r="N1291" s="35" t="s">
        <v>378</v>
      </c>
      <c r="O1291" s="41" t="s">
        <v>344</v>
      </c>
      <c r="P1291" s="35" t="s">
        <v>62</v>
      </c>
      <c r="Q1291" s="41" t="s">
        <v>63</v>
      </c>
      <c r="R1291" s="41" t="s">
        <v>11724</v>
      </c>
      <c r="S1291" s="43">
        <v>43570</v>
      </c>
      <c r="T1291" s="43"/>
      <c r="U1291" s="44"/>
      <c r="V1291" s="45"/>
      <c r="W1291" s="46" t="s">
        <v>12048</v>
      </c>
      <c r="X1291" s="47" t="s">
        <v>12049</v>
      </c>
      <c r="Y1291" s="47">
        <v>69109</v>
      </c>
      <c r="Z1291" s="47" t="s">
        <v>12050</v>
      </c>
      <c r="AA1291" s="47" t="s">
        <v>12051</v>
      </c>
      <c r="AB1291" s="47">
        <v>17057</v>
      </c>
      <c r="AC1291" s="47"/>
      <c r="AD1291" s="47" t="s">
        <v>46</v>
      </c>
      <c r="AE1291" s="46" t="s">
        <v>12052</v>
      </c>
      <c r="AF1291" s="46" t="s">
        <v>12053</v>
      </c>
      <c r="AG1291" s="48"/>
      <c r="AH1291" s="48">
        <v>43655</v>
      </c>
      <c r="AI1291" s="49"/>
      <c r="AJ1291" s="50">
        <v>43656</v>
      </c>
      <c r="AK1291" s="50" t="s">
        <v>11889</v>
      </c>
      <c r="AL1291" s="51">
        <v>43654</v>
      </c>
    </row>
    <row r="1292" spans="1:38" x14ac:dyDescent="0.15">
      <c r="A1292" s="35">
        <v>51808591</v>
      </c>
      <c r="B1292" s="40" t="s">
        <v>12054</v>
      </c>
      <c r="C1292" s="40" t="s">
        <v>12055</v>
      </c>
      <c r="D1292" s="35" t="s">
        <v>12056</v>
      </c>
      <c r="E1292" s="35" t="s">
        <v>12057</v>
      </c>
      <c r="F1292" s="35"/>
      <c r="G1292" s="35">
        <v>51710500</v>
      </c>
      <c r="H1292" s="41" t="s">
        <v>111</v>
      </c>
      <c r="I1292" s="41">
        <v>51744004</v>
      </c>
      <c r="J1292" s="41" t="s">
        <v>34</v>
      </c>
      <c r="K1292" s="35" t="s">
        <v>58</v>
      </c>
      <c r="L1292" s="42" t="s">
        <v>5610</v>
      </c>
      <c r="M1292" s="42" t="s">
        <v>38</v>
      </c>
      <c r="N1292" s="35" t="s">
        <v>5892</v>
      </c>
      <c r="O1292" s="41" t="s">
        <v>760</v>
      </c>
      <c r="P1292" s="35" t="s">
        <v>62</v>
      </c>
      <c r="Q1292" s="41" t="s">
        <v>63</v>
      </c>
      <c r="R1292" s="41" t="s">
        <v>11724</v>
      </c>
      <c r="S1292" s="43">
        <v>43591</v>
      </c>
      <c r="T1292" s="43"/>
      <c r="U1292" s="44"/>
      <c r="V1292" s="45"/>
      <c r="W1292" s="46" t="s">
        <v>12058</v>
      </c>
      <c r="X1292" s="47" t="s">
        <v>12059</v>
      </c>
      <c r="Y1292" s="47">
        <v>69193</v>
      </c>
      <c r="Z1292" s="47" t="s">
        <v>12060</v>
      </c>
      <c r="AA1292" s="47" t="s">
        <v>12061</v>
      </c>
      <c r="AB1292" s="47">
        <v>16869</v>
      </c>
      <c r="AC1292" s="47"/>
      <c r="AD1292" s="47" t="s">
        <v>46</v>
      </c>
      <c r="AE1292" s="46"/>
      <c r="AF1292" s="46" t="s">
        <v>12062</v>
      </c>
      <c r="AG1292" s="48"/>
      <c r="AH1292" s="48">
        <v>43656</v>
      </c>
      <c r="AI1292" s="49"/>
      <c r="AJ1292" s="50">
        <v>43657</v>
      </c>
      <c r="AK1292" s="50" t="s">
        <v>11889</v>
      </c>
      <c r="AL1292" s="51">
        <v>43654</v>
      </c>
    </row>
    <row r="1293" spans="1:38" x14ac:dyDescent="0.15">
      <c r="A1293" s="35">
        <v>51796634</v>
      </c>
      <c r="B1293" s="40" t="s">
        <v>12063</v>
      </c>
      <c r="C1293" s="40" t="s">
        <v>12064</v>
      </c>
      <c r="D1293" s="35" t="s">
        <v>11538</v>
      </c>
      <c r="E1293" s="35" t="s">
        <v>12065</v>
      </c>
      <c r="F1293" s="35"/>
      <c r="G1293" s="35">
        <v>51692598</v>
      </c>
      <c r="H1293" s="41" t="s">
        <v>1076</v>
      </c>
      <c r="I1293" s="41">
        <v>51747002</v>
      </c>
      <c r="J1293" s="41" t="s">
        <v>57</v>
      </c>
      <c r="K1293" s="35" t="s">
        <v>58</v>
      </c>
      <c r="L1293" s="42" t="s">
        <v>59</v>
      </c>
      <c r="M1293" s="42" t="s">
        <v>38</v>
      </c>
      <c r="N1293" s="35" t="s">
        <v>5892</v>
      </c>
      <c r="O1293" s="41" t="s">
        <v>326</v>
      </c>
      <c r="P1293" s="35" t="s">
        <v>72</v>
      </c>
      <c r="Q1293" s="41" t="s">
        <v>63</v>
      </c>
      <c r="R1293" s="41" t="s">
        <v>11610</v>
      </c>
      <c r="S1293" s="43">
        <v>43545</v>
      </c>
      <c r="T1293" s="43">
        <v>43584</v>
      </c>
      <c r="U1293" s="44">
        <v>43598</v>
      </c>
      <c r="V1293" s="45"/>
      <c r="W1293" s="46" t="s">
        <v>12066</v>
      </c>
      <c r="X1293" s="47" t="s">
        <v>12067</v>
      </c>
      <c r="Y1293" s="47">
        <v>48525</v>
      </c>
      <c r="Z1293" s="47" t="s">
        <v>12068</v>
      </c>
      <c r="AA1293" s="47" t="s">
        <v>12069</v>
      </c>
      <c r="AB1293" s="47">
        <v>16970</v>
      </c>
      <c r="AC1293" s="47"/>
      <c r="AD1293" s="47" t="s">
        <v>46</v>
      </c>
      <c r="AE1293" s="46" t="s">
        <v>12070</v>
      </c>
      <c r="AF1293" s="46" t="s">
        <v>12071</v>
      </c>
      <c r="AG1293" s="48"/>
      <c r="AH1293" s="48">
        <v>43656</v>
      </c>
      <c r="AI1293" s="49"/>
      <c r="AJ1293" s="50">
        <v>43657</v>
      </c>
      <c r="AK1293" s="50" t="s">
        <v>11889</v>
      </c>
      <c r="AL1293" s="51">
        <v>43654</v>
      </c>
    </row>
    <row r="1294" spans="1:38" x14ac:dyDescent="0.15">
      <c r="A1294" s="35">
        <v>51743020</v>
      </c>
      <c r="B1294" s="40" t="s">
        <v>12072</v>
      </c>
      <c r="C1294" s="40" t="s">
        <v>12073</v>
      </c>
      <c r="D1294" s="35" t="s">
        <v>12074</v>
      </c>
      <c r="E1294" s="35" t="s">
        <v>4237</v>
      </c>
      <c r="F1294" s="35"/>
      <c r="G1294" s="35">
        <v>51559927</v>
      </c>
      <c r="H1294" s="41" t="s">
        <v>409</v>
      </c>
      <c r="I1294" s="41">
        <v>51752149</v>
      </c>
      <c r="J1294" s="41" t="s">
        <v>8682</v>
      </c>
      <c r="K1294" s="35" t="s">
        <v>58</v>
      </c>
      <c r="L1294" s="42" t="s">
        <v>59</v>
      </c>
      <c r="M1294" s="42" t="s">
        <v>38</v>
      </c>
      <c r="N1294" s="35" t="s">
        <v>413</v>
      </c>
      <c r="O1294" s="41" t="s">
        <v>61</v>
      </c>
      <c r="P1294" s="35" t="s">
        <v>62</v>
      </c>
      <c r="Q1294" s="41" t="s">
        <v>63</v>
      </c>
      <c r="R1294" s="41" t="s">
        <v>11621</v>
      </c>
      <c r="S1294" s="43">
        <v>43300</v>
      </c>
      <c r="T1294" s="43">
        <v>43430</v>
      </c>
      <c r="U1294" s="44">
        <v>43444</v>
      </c>
      <c r="V1294" s="45">
        <v>6634779</v>
      </c>
      <c r="W1294" s="46" t="s">
        <v>12075</v>
      </c>
      <c r="X1294" s="47" t="s">
        <v>12076</v>
      </c>
      <c r="Y1294" s="47">
        <v>48569</v>
      </c>
      <c r="Z1294" s="47" t="s">
        <v>12077</v>
      </c>
      <c r="AA1294" s="47" t="s">
        <v>12078</v>
      </c>
      <c r="AB1294" s="47">
        <v>15315</v>
      </c>
      <c r="AC1294" s="47" t="s">
        <v>12079</v>
      </c>
      <c r="AD1294" s="47" t="s">
        <v>8732</v>
      </c>
      <c r="AE1294" s="46" t="s">
        <v>12080</v>
      </c>
      <c r="AF1294" s="46" t="s">
        <v>12081</v>
      </c>
      <c r="AG1294" s="48"/>
      <c r="AH1294" s="48">
        <v>43656</v>
      </c>
      <c r="AI1294" s="49"/>
      <c r="AJ1294" s="50">
        <v>43657</v>
      </c>
      <c r="AK1294" s="50" t="s">
        <v>11889</v>
      </c>
      <c r="AL1294" s="51">
        <v>43654</v>
      </c>
    </row>
    <row r="1295" spans="1:38" x14ac:dyDescent="0.15">
      <c r="A1295" s="35">
        <v>51804708</v>
      </c>
      <c r="B1295" s="40" t="s">
        <v>12082</v>
      </c>
      <c r="C1295" s="40" t="s">
        <v>12083</v>
      </c>
      <c r="D1295" s="35" t="s">
        <v>12084</v>
      </c>
      <c r="E1295" s="35" t="s">
        <v>12085</v>
      </c>
      <c r="F1295" s="35"/>
      <c r="G1295" s="35">
        <v>51547597</v>
      </c>
      <c r="H1295" s="41" t="s">
        <v>341</v>
      </c>
      <c r="I1295" s="41">
        <v>51609648</v>
      </c>
      <c r="J1295" s="41" t="s">
        <v>149</v>
      </c>
      <c r="K1295" s="35" t="s">
        <v>58</v>
      </c>
      <c r="L1295" s="42" t="s">
        <v>59</v>
      </c>
      <c r="M1295" s="42" t="s">
        <v>38</v>
      </c>
      <c r="N1295" s="35" t="s">
        <v>378</v>
      </c>
      <c r="O1295" s="41" t="s">
        <v>344</v>
      </c>
      <c r="P1295" s="35" t="s">
        <v>62</v>
      </c>
      <c r="Q1295" s="41" t="s">
        <v>63</v>
      </c>
      <c r="R1295" s="41" t="s">
        <v>11724</v>
      </c>
      <c r="S1295" s="43">
        <v>43570</v>
      </c>
      <c r="T1295" s="43">
        <v>43605</v>
      </c>
      <c r="U1295" s="44">
        <v>43626</v>
      </c>
      <c r="V1295" s="45"/>
      <c r="W1295" s="46" t="s">
        <v>12086</v>
      </c>
      <c r="X1295" s="47" t="s">
        <v>12087</v>
      </c>
      <c r="Y1295" s="47">
        <v>69103</v>
      </c>
      <c r="Z1295" s="47" t="s">
        <v>12088</v>
      </c>
      <c r="AA1295" s="47" t="s">
        <v>12089</v>
      </c>
      <c r="AB1295" s="47">
        <v>17056</v>
      </c>
      <c r="AC1295" s="47"/>
      <c r="AD1295" s="47" t="s">
        <v>46</v>
      </c>
      <c r="AE1295" s="46" t="s">
        <v>12090</v>
      </c>
      <c r="AF1295" s="46" t="s">
        <v>12091</v>
      </c>
      <c r="AG1295" s="48"/>
      <c r="AH1295" s="48">
        <v>43657</v>
      </c>
      <c r="AI1295" s="49"/>
      <c r="AJ1295" s="50">
        <v>43658</v>
      </c>
      <c r="AK1295" s="50" t="s">
        <v>11889</v>
      </c>
      <c r="AL1295" s="51">
        <v>43654</v>
      </c>
    </row>
    <row r="1296" spans="1:38" x14ac:dyDescent="0.15">
      <c r="A1296" s="35">
        <v>51807283</v>
      </c>
      <c r="B1296" s="40" t="s">
        <v>12092</v>
      </c>
      <c r="C1296" s="40" t="s">
        <v>12093</v>
      </c>
      <c r="D1296" s="35" t="s">
        <v>12094</v>
      </c>
      <c r="E1296" s="35" t="s">
        <v>12095</v>
      </c>
      <c r="F1296" s="35"/>
      <c r="G1296" s="35">
        <v>51564129</v>
      </c>
      <c r="H1296" s="41" t="s">
        <v>7290</v>
      </c>
      <c r="I1296" s="41">
        <v>51747002</v>
      </c>
      <c r="J1296" s="41" t="s">
        <v>57</v>
      </c>
      <c r="K1296" s="35" t="s">
        <v>58</v>
      </c>
      <c r="L1296" s="42" t="s">
        <v>59</v>
      </c>
      <c r="M1296" s="42" t="s">
        <v>38</v>
      </c>
      <c r="N1296" s="35" t="s">
        <v>5892</v>
      </c>
      <c r="O1296" s="41" t="s">
        <v>1197</v>
      </c>
      <c r="P1296" s="35" t="s">
        <v>72</v>
      </c>
      <c r="Q1296" s="41" t="s">
        <v>63</v>
      </c>
      <c r="R1296" s="41" t="s">
        <v>11724</v>
      </c>
      <c r="S1296" s="43">
        <v>43584</v>
      </c>
      <c r="T1296" s="43">
        <v>43619</v>
      </c>
      <c r="U1296" s="44">
        <v>43633</v>
      </c>
      <c r="V1296" s="45"/>
      <c r="W1296" s="46" t="s">
        <v>12096</v>
      </c>
      <c r="X1296" s="47" t="s">
        <v>12097</v>
      </c>
      <c r="Y1296" s="47">
        <v>69175</v>
      </c>
      <c r="Z1296" s="47" t="s">
        <v>12098</v>
      </c>
      <c r="AA1296" s="47" t="s">
        <v>12099</v>
      </c>
      <c r="AB1296" s="47">
        <v>16858</v>
      </c>
      <c r="AC1296" s="47"/>
      <c r="AD1296" s="47" t="s">
        <v>46</v>
      </c>
      <c r="AE1296" s="46" t="s">
        <v>12100</v>
      </c>
      <c r="AF1296" s="46" t="s">
        <v>12101</v>
      </c>
      <c r="AG1296" s="48"/>
      <c r="AH1296" s="48">
        <v>43657</v>
      </c>
      <c r="AI1296" s="49"/>
      <c r="AJ1296" s="50">
        <v>43658</v>
      </c>
      <c r="AK1296" s="50" t="s">
        <v>11889</v>
      </c>
      <c r="AL1296" s="51">
        <v>43654</v>
      </c>
    </row>
    <row r="1297" spans="1:38" x14ac:dyDescent="0.15">
      <c r="A1297" s="35">
        <v>51723664</v>
      </c>
      <c r="B1297" s="40" t="s">
        <v>12102</v>
      </c>
      <c r="C1297" s="40" t="s">
        <v>12103</v>
      </c>
      <c r="D1297" s="35" t="s">
        <v>12104</v>
      </c>
      <c r="E1297" s="35" t="s">
        <v>12105</v>
      </c>
      <c r="F1297" s="35" t="s">
        <v>849</v>
      </c>
      <c r="G1297" s="35">
        <v>51588225</v>
      </c>
      <c r="H1297" s="41" t="s">
        <v>212</v>
      </c>
      <c r="I1297" s="41">
        <v>51712958</v>
      </c>
      <c r="J1297" s="41" t="s">
        <v>7039</v>
      </c>
      <c r="K1297" s="35" t="s">
        <v>58</v>
      </c>
      <c r="L1297" s="42" t="s">
        <v>59</v>
      </c>
      <c r="M1297" s="42" t="s">
        <v>38</v>
      </c>
      <c r="N1297" s="35" t="s">
        <v>162</v>
      </c>
      <c r="O1297" s="41" t="s">
        <v>437</v>
      </c>
      <c r="P1297" s="35" t="s">
        <v>62</v>
      </c>
      <c r="Q1297" s="41" t="s">
        <v>63</v>
      </c>
      <c r="R1297" s="41" t="s">
        <v>189</v>
      </c>
      <c r="S1297" s="43">
        <v>43166</v>
      </c>
      <c r="T1297" s="43">
        <v>43213</v>
      </c>
      <c r="U1297" s="44">
        <v>43227</v>
      </c>
      <c r="V1297" s="45">
        <v>6634539</v>
      </c>
      <c r="W1297" s="46" t="s">
        <v>12106</v>
      </c>
      <c r="X1297" s="47" t="s">
        <v>12107</v>
      </c>
      <c r="Y1297" s="47">
        <v>48490</v>
      </c>
      <c r="Z1297" s="47" t="s">
        <v>12108</v>
      </c>
      <c r="AA1297" s="47" t="s">
        <v>12109</v>
      </c>
      <c r="AB1297" s="47">
        <v>15450</v>
      </c>
      <c r="AC1297" s="47"/>
      <c r="AD1297" s="47" t="s">
        <v>4226</v>
      </c>
      <c r="AE1297" s="46" t="s">
        <v>12110</v>
      </c>
      <c r="AF1297" s="46" t="s">
        <v>12111</v>
      </c>
      <c r="AG1297" s="48"/>
      <c r="AH1297" s="48">
        <v>43652</v>
      </c>
      <c r="AI1297" s="49"/>
      <c r="AJ1297" s="50">
        <v>43653</v>
      </c>
      <c r="AK1297" s="50" t="s">
        <v>11889</v>
      </c>
      <c r="AL1297" s="51">
        <v>43647</v>
      </c>
    </row>
    <row r="1298" spans="1:38" x14ac:dyDescent="0.15">
      <c r="A1298" s="35">
        <v>51694201</v>
      </c>
      <c r="B1298" s="40" t="s">
        <v>12112</v>
      </c>
      <c r="C1298" s="40" t="s">
        <v>12113</v>
      </c>
      <c r="D1298" s="35" t="s">
        <v>3686</v>
      </c>
      <c r="E1298" s="35" t="s">
        <v>12114</v>
      </c>
      <c r="F1298" s="35"/>
      <c r="G1298" s="35">
        <v>51591940</v>
      </c>
      <c r="H1298" s="41" t="s">
        <v>171</v>
      </c>
      <c r="I1298" s="41">
        <v>51609648</v>
      </c>
      <c r="J1298" s="41" t="s">
        <v>149</v>
      </c>
      <c r="K1298" s="35" t="s">
        <v>58</v>
      </c>
      <c r="L1298" s="42" t="s">
        <v>59</v>
      </c>
      <c r="M1298" s="42" t="s">
        <v>38</v>
      </c>
      <c r="N1298" s="35" t="s">
        <v>378</v>
      </c>
      <c r="O1298" s="41" t="s">
        <v>93</v>
      </c>
      <c r="P1298" s="35" t="s">
        <v>62</v>
      </c>
      <c r="Q1298" s="41" t="s">
        <v>63</v>
      </c>
      <c r="R1298" s="41" t="s">
        <v>11903</v>
      </c>
      <c r="S1298" s="43">
        <v>42940</v>
      </c>
      <c r="T1298" s="43">
        <v>42990</v>
      </c>
      <c r="U1298" s="44">
        <v>43010</v>
      </c>
      <c r="V1298" s="45">
        <v>6624556</v>
      </c>
      <c r="W1298" s="46" t="s">
        <v>12115</v>
      </c>
      <c r="X1298" s="47" t="s">
        <v>12116</v>
      </c>
      <c r="Y1298" s="47">
        <v>69206</v>
      </c>
      <c r="Z1298" s="47" t="s">
        <v>12117</v>
      </c>
      <c r="AA1298" s="47" t="s">
        <v>12118</v>
      </c>
      <c r="AB1298" s="47">
        <v>2837</v>
      </c>
      <c r="AC1298" s="47" t="s">
        <v>12119</v>
      </c>
      <c r="AD1298" s="47" t="s">
        <v>8732</v>
      </c>
      <c r="AE1298" s="46" t="s">
        <v>12120</v>
      </c>
      <c r="AF1298" s="46" t="s">
        <v>12121</v>
      </c>
      <c r="AG1298" s="48"/>
      <c r="AH1298" s="48">
        <v>43658</v>
      </c>
      <c r="AI1298" s="49"/>
      <c r="AJ1298" s="50">
        <v>43658</v>
      </c>
      <c r="AK1298" s="50" t="s">
        <v>11889</v>
      </c>
      <c r="AL1298" s="51">
        <v>43654</v>
      </c>
    </row>
    <row r="1299" spans="1:38" x14ac:dyDescent="0.15">
      <c r="A1299" s="35">
        <v>51723233</v>
      </c>
      <c r="B1299" s="40" t="s">
        <v>12122</v>
      </c>
      <c r="C1299" s="40" t="s">
        <v>12123</v>
      </c>
      <c r="D1299" s="35" t="s">
        <v>7381</v>
      </c>
      <c r="E1299" s="35" t="s">
        <v>12124</v>
      </c>
      <c r="F1299" s="35"/>
      <c r="G1299" s="35">
        <v>51692598</v>
      </c>
      <c r="H1299" s="41" t="s">
        <v>1076</v>
      </c>
      <c r="I1299" s="41">
        <v>51747002</v>
      </c>
      <c r="J1299" s="41" t="s">
        <v>57</v>
      </c>
      <c r="K1299" s="35" t="s">
        <v>58</v>
      </c>
      <c r="L1299" s="42" t="s">
        <v>59</v>
      </c>
      <c r="M1299" s="42" t="s">
        <v>38</v>
      </c>
      <c r="N1299" s="35" t="s">
        <v>5892</v>
      </c>
      <c r="O1299" s="41" t="s">
        <v>361</v>
      </c>
      <c r="P1299" s="35" t="s">
        <v>72</v>
      </c>
      <c r="Q1299" s="41" t="s">
        <v>63</v>
      </c>
      <c r="R1299" s="41" t="s">
        <v>189</v>
      </c>
      <c r="S1299" s="43">
        <v>43161</v>
      </c>
      <c r="T1299" s="43">
        <v>43199</v>
      </c>
      <c r="U1299" s="44">
        <v>43213</v>
      </c>
      <c r="V1299" s="45">
        <v>6624947</v>
      </c>
      <c r="W1299" s="46" t="s">
        <v>12125</v>
      </c>
      <c r="X1299" s="47" t="s">
        <v>12126</v>
      </c>
      <c r="Y1299" s="47">
        <v>69480</v>
      </c>
      <c r="Z1299" s="47" t="s">
        <v>12127</v>
      </c>
      <c r="AA1299" s="47" t="s">
        <v>12128</v>
      </c>
      <c r="AB1299" s="47">
        <v>14422</v>
      </c>
      <c r="AC1299" s="47"/>
      <c r="AD1299" s="47" t="s">
        <v>46</v>
      </c>
      <c r="AE1299" s="46" t="s">
        <v>12129</v>
      </c>
      <c r="AF1299" s="46" t="s">
        <v>12130</v>
      </c>
      <c r="AG1299" s="48"/>
      <c r="AH1299" s="48">
        <v>43661</v>
      </c>
      <c r="AI1299" s="49"/>
      <c r="AJ1299" s="50">
        <v>43662</v>
      </c>
      <c r="AK1299" s="50" t="s">
        <v>11889</v>
      </c>
      <c r="AL1299" s="51">
        <v>43661</v>
      </c>
    </row>
    <row r="1300" spans="1:38" x14ac:dyDescent="0.15">
      <c r="A1300" s="35">
        <v>51697120</v>
      </c>
      <c r="B1300" s="40" t="s">
        <v>12131</v>
      </c>
      <c r="C1300" s="40" t="s">
        <v>12132</v>
      </c>
      <c r="D1300" s="35" t="s">
        <v>12133</v>
      </c>
      <c r="E1300" s="35" t="s">
        <v>12134</v>
      </c>
      <c r="F1300" s="35"/>
      <c r="G1300" s="35">
        <v>51691175</v>
      </c>
      <c r="H1300" s="41" t="s">
        <v>403</v>
      </c>
      <c r="I1300" s="41">
        <v>51772919</v>
      </c>
      <c r="J1300" s="41" t="s">
        <v>186</v>
      </c>
      <c r="K1300" s="35" t="s">
        <v>58</v>
      </c>
      <c r="L1300" s="42" t="s">
        <v>59</v>
      </c>
      <c r="M1300" s="42" t="s">
        <v>38</v>
      </c>
      <c r="N1300" s="35" t="s">
        <v>8288</v>
      </c>
      <c r="O1300" s="41" t="s">
        <v>878</v>
      </c>
      <c r="P1300" s="35" t="s">
        <v>62</v>
      </c>
      <c r="Q1300" s="41" t="s">
        <v>63</v>
      </c>
      <c r="R1300" s="41" t="s">
        <v>11903</v>
      </c>
      <c r="S1300" s="43">
        <v>42957</v>
      </c>
      <c r="T1300" s="43">
        <v>43003</v>
      </c>
      <c r="U1300" s="44">
        <v>43024</v>
      </c>
      <c r="V1300" s="45">
        <v>6624564</v>
      </c>
      <c r="W1300" s="46" t="s">
        <v>12135</v>
      </c>
      <c r="X1300" s="47" t="s">
        <v>12136</v>
      </c>
      <c r="Y1300" s="47">
        <v>12043</v>
      </c>
      <c r="Z1300" s="47" t="s">
        <v>12137</v>
      </c>
      <c r="AA1300" s="47" t="s">
        <v>12138</v>
      </c>
      <c r="AB1300" s="47">
        <v>1500</v>
      </c>
      <c r="AC1300" s="47"/>
      <c r="AD1300" s="47" t="s">
        <v>46</v>
      </c>
      <c r="AE1300" s="46" t="s">
        <v>12139</v>
      </c>
      <c r="AF1300" s="46" t="s">
        <v>12140</v>
      </c>
      <c r="AG1300" s="48"/>
      <c r="AH1300" s="48">
        <v>43661</v>
      </c>
      <c r="AI1300" s="49"/>
      <c r="AJ1300" s="50">
        <v>43662</v>
      </c>
      <c r="AK1300" s="50" t="s">
        <v>11889</v>
      </c>
      <c r="AL1300" s="51">
        <v>43661</v>
      </c>
    </row>
    <row r="1301" spans="1:38" x14ac:dyDescent="0.15">
      <c r="A1301" s="35">
        <v>51731983</v>
      </c>
      <c r="B1301" s="40" t="s">
        <v>12141</v>
      </c>
      <c r="C1301" s="40" t="s">
        <v>12142</v>
      </c>
      <c r="D1301" s="35" t="s">
        <v>12143</v>
      </c>
      <c r="E1301" s="35" t="s">
        <v>1138</v>
      </c>
      <c r="F1301" s="35" t="s">
        <v>12144</v>
      </c>
      <c r="G1301" s="35">
        <v>51591942</v>
      </c>
      <c r="H1301" s="41" t="s">
        <v>3612</v>
      </c>
      <c r="I1301" s="41">
        <v>51747002</v>
      </c>
      <c r="J1301" s="41" t="s">
        <v>57</v>
      </c>
      <c r="K1301" s="35" t="s">
        <v>58</v>
      </c>
      <c r="L1301" s="42" t="s">
        <v>59</v>
      </c>
      <c r="M1301" s="42" t="s">
        <v>38</v>
      </c>
      <c r="N1301" s="35" t="s">
        <v>5892</v>
      </c>
      <c r="O1301" s="41" t="s">
        <v>640</v>
      </c>
      <c r="P1301" s="35" t="s">
        <v>72</v>
      </c>
      <c r="Q1301" s="41" t="s">
        <v>63</v>
      </c>
      <c r="R1301" s="41" t="s">
        <v>11519</v>
      </c>
      <c r="S1301" s="43">
        <v>43230</v>
      </c>
      <c r="T1301" s="43">
        <v>43535</v>
      </c>
      <c r="U1301" s="44"/>
      <c r="V1301" s="45">
        <v>6634672</v>
      </c>
      <c r="W1301" s="46" t="s">
        <v>12145</v>
      </c>
      <c r="X1301" s="47" t="s">
        <v>12146</v>
      </c>
      <c r="Y1301" s="47">
        <v>48556</v>
      </c>
      <c r="Z1301" s="47" t="s">
        <v>12147</v>
      </c>
      <c r="AA1301" s="47" t="s">
        <v>12148</v>
      </c>
      <c r="AB1301" s="47">
        <v>16019</v>
      </c>
      <c r="AC1301" s="47"/>
      <c r="AD1301" s="47" t="s">
        <v>4226</v>
      </c>
      <c r="AE1301" s="46" t="s">
        <v>12149</v>
      </c>
      <c r="AF1301" s="46" t="s">
        <v>12150</v>
      </c>
      <c r="AG1301" s="48"/>
      <c r="AH1301" s="48">
        <v>43661</v>
      </c>
      <c r="AI1301" s="49"/>
      <c r="AJ1301" s="50">
        <v>43662</v>
      </c>
      <c r="AK1301" s="50" t="s">
        <v>11889</v>
      </c>
      <c r="AL1301" s="51">
        <v>43661</v>
      </c>
    </row>
    <row r="1302" spans="1:38" x14ac:dyDescent="0.15">
      <c r="A1302" s="35">
        <v>51733316</v>
      </c>
      <c r="B1302" s="40" t="s">
        <v>12151</v>
      </c>
      <c r="C1302" s="40" t="s">
        <v>12152</v>
      </c>
      <c r="D1302" s="35" t="s">
        <v>6042</v>
      </c>
      <c r="E1302" s="35" t="s">
        <v>12153</v>
      </c>
      <c r="F1302" s="35" t="s">
        <v>579</v>
      </c>
      <c r="G1302" s="35">
        <v>51710500</v>
      </c>
      <c r="H1302" s="41" t="s">
        <v>111</v>
      </c>
      <c r="I1302" s="41">
        <v>51744004</v>
      </c>
      <c r="J1302" s="41" t="s">
        <v>34</v>
      </c>
      <c r="K1302" s="35" t="s">
        <v>58</v>
      </c>
      <c r="L1302" s="42" t="s">
        <v>5610</v>
      </c>
      <c r="M1302" s="42" t="s">
        <v>38</v>
      </c>
      <c r="N1302" s="35" t="s">
        <v>5892</v>
      </c>
      <c r="O1302" s="41" t="s">
        <v>842</v>
      </c>
      <c r="P1302" s="35" t="s">
        <v>62</v>
      </c>
      <c r="Q1302" s="41" t="s">
        <v>63</v>
      </c>
      <c r="R1302" s="41" t="s">
        <v>11519</v>
      </c>
      <c r="S1302" s="43">
        <v>43230</v>
      </c>
      <c r="T1302" s="43">
        <v>43290</v>
      </c>
      <c r="U1302" s="44">
        <v>43290</v>
      </c>
      <c r="V1302" s="45">
        <v>6634625</v>
      </c>
      <c r="W1302" s="46" t="s">
        <v>12154</v>
      </c>
      <c r="X1302" s="47" t="s">
        <v>12155</v>
      </c>
      <c r="Y1302" s="47">
        <v>12217</v>
      </c>
      <c r="Z1302" s="47" t="s">
        <v>12156</v>
      </c>
      <c r="AA1302" s="47" t="s">
        <v>12157</v>
      </c>
      <c r="AB1302" s="47">
        <v>15122</v>
      </c>
      <c r="AC1302" s="47"/>
      <c r="AD1302" s="47" t="s">
        <v>46</v>
      </c>
      <c r="AE1302" s="46" t="s">
        <v>12158</v>
      </c>
      <c r="AF1302" s="46" t="s">
        <v>12159</v>
      </c>
      <c r="AG1302" s="48"/>
      <c r="AH1302" s="48">
        <v>43661</v>
      </c>
      <c r="AI1302" s="49"/>
      <c r="AJ1302" s="50">
        <v>43662</v>
      </c>
      <c r="AK1302" s="50" t="s">
        <v>11889</v>
      </c>
      <c r="AL1302" s="51">
        <v>43661</v>
      </c>
    </row>
    <row r="1303" spans="1:38" x14ac:dyDescent="0.15">
      <c r="A1303" s="35">
        <v>51715669</v>
      </c>
      <c r="B1303" s="40" t="s">
        <v>12160</v>
      </c>
      <c r="C1303" s="40" t="s">
        <v>12161</v>
      </c>
      <c r="D1303" s="35" t="s">
        <v>2204</v>
      </c>
      <c r="E1303" s="35" t="s">
        <v>12162</v>
      </c>
      <c r="F1303" s="35" t="s">
        <v>12163</v>
      </c>
      <c r="G1303" s="35">
        <v>51698640</v>
      </c>
      <c r="H1303" s="41" t="s">
        <v>248</v>
      </c>
      <c r="I1303" s="41">
        <v>51712958</v>
      </c>
      <c r="J1303" s="41" t="s">
        <v>7039</v>
      </c>
      <c r="K1303" s="35" t="s">
        <v>58</v>
      </c>
      <c r="L1303" s="42" t="s">
        <v>59</v>
      </c>
      <c r="M1303" s="42" t="s">
        <v>38</v>
      </c>
      <c r="N1303" s="35" t="s">
        <v>60</v>
      </c>
      <c r="O1303" s="41" t="s">
        <v>394</v>
      </c>
      <c r="P1303" s="35" t="s">
        <v>72</v>
      </c>
      <c r="Q1303" s="41" t="s">
        <v>63</v>
      </c>
      <c r="R1303" s="41" t="s">
        <v>1889</v>
      </c>
      <c r="S1303" s="43">
        <v>43108</v>
      </c>
      <c r="T1303" s="43">
        <v>43143</v>
      </c>
      <c r="U1303" s="44">
        <v>43157</v>
      </c>
      <c r="V1303" s="45">
        <v>6624747</v>
      </c>
      <c r="W1303" s="46" t="s">
        <v>12164</v>
      </c>
      <c r="X1303" s="47" t="s">
        <v>12165</v>
      </c>
      <c r="Y1303" s="47">
        <v>69352</v>
      </c>
      <c r="Z1303" s="47" t="s">
        <v>12166</v>
      </c>
      <c r="AA1303" s="47" t="s">
        <v>12167</v>
      </c>
      <c r="AB1303" s="47">
        <v>4739</v>
      </c>
      <c r="AC1303" s="47"/>
      <c r="AD1303" s="47" t="s">
        <v>4226</v>
      </c>
      <c r="AE1303" s="46" t="s">
        <v>12168</v>
      </c>
      <c r="AF1303" s="46" t="s">
        <v>12169</v>
      </c>
      <c r="AG1303" s="48"/>
      <c r="AH1303" s="48">
        <v>43661</v>
      </c>
      <c r="AI1303" s="49"/>
      <c r="AJ1303" s="50">
        <v>43662</v>
      </c>
      <c r="AK1303" s="50" t="s">
        <v>11889</v>
      </c>
      <c r="AL1303" s="51">
        <v>43661</v>
      </c>
    </row>
    <row r="1304" spans="1:38" x14ac:dyDescent="0.15">
      <c r="A1304" s="35">
        <v>51729171</v>
      </c>
      <c r="B1304" s="40" t="s">
        <v>12170</v>
      </c>
      <c r="C1304" s="40" t="s">
        <v>12171</v>
      </c>
      <c r="D1304" s="35" t="s">
        <v>12172</v>
      </c>
      <c r="E1304" s="35" t="s">
        <v>12173</v>
      </c>
      <c r="F1304" s="35"/>
      <c r="G1304" s="35">
        <v>51615282</v>
      </c>
      <c r="H1304" s="41" t="s">
        <v>91</v>
      </c>
      <c r="I1304" s="41">
        <v>51564379</v>
      </c>
      <c r="J1304" s="41" t="s">
        <v>492</v>
      </c>
      <c r="K1304" s="35" t="s">
        <v>58</v>
      </c>
      <c r="L1304" s="42" t="s">
        <v>59</v>
      </c>
      <c r="M1304" s="42" t="s">
        <v>38</v>
      </c>
      <c r="N1304" s="35" t="s">
        <v>6053</v>
      </c>
      <c r="O1304" s="41" t="s">
        <v>7909</v>
      </c>
      <c r="P1304" s="35" t="s">
        <v>62</v>
      </c>
      <c r="Q1304" s="41" t="s">
        <v>63</v>
      </c>
      <c r="R1304" s="41" t="s">
        <v>11519</v>
      </c>
      <c r="S1304" s="43">
        <v>43208</v>
      </c>
      <c r="T1304" s="43">
        <v>43255</v>
      </c>
      <c r="U1304" s="44">
        <v>43276</v>
      </c>
      <c r="V1304" s="45">
        <v>6634645</v>
      </c>
      <c r="W1304" s="46" t="s">
        <v>12174</v>
      </c>
      <c r="X1304" s="47" t="s">
        <v>12175</v>
      </c>
      <c r="Y1304" s="47">
        <v>12014</v>
      </c>
      <c r="Z1304" s="47" t="s">
        <v>12176</v>
      </c>
      <c r="AA1304" s="47" t="s">
        <v>12177</v>
      </c>
      <c r="AB1304" s="47">
        <v>15361</v>
      </c>
      <c r="AC1304" s="47"/>
      <c r="AD1304" s="47" t="s">
        <v>46</v>
      </c>
      <c r="AE1304" s="46" t="s">
        <v>12178</v>
      </c>
      <c r="AF1304" s="46" t="s">
        <v>12179</v>
      </c>
      <c r="AG1304" s="48"/>
      <c r="AH1304" s="48">
        <v>43661</v>
      </c>
      <c r="AI1304" s="49"/>
      <c r="AJ1304" s="50">
        <v>43662</v>
      </c>
      <c r="AK1304" s="50" t="s">
        <v>11889</v>
      </c>
      <c r="AL1304" s="51">
        <v>43661</v>
      </c>
    </row>
    <row r="1305" spans="1:38" x14ac:dyDescent="0.15">
      <c r="A1305" s="35">
        <v>51698195</v>
      </c>
      <c r="B1305" s="40" t="s">
        <v>12180</v>
      </c>
      <c r="C1305" s="40" t="s">
        <v>12181</v>
      </c>
      <c r="D1305" s="35" t="s">
        <v>12182</v>
      </c>
      <c r="E1305" s="35" t="s">
        <v>12183</v>
      </c>
      <c r="F1305" s="35"/>
      <c r="G1305" s="35">
        <v>51559927</v>
      </c>
      <c r="H1305" s="41" t="s">
        <v>409</v>
      </c>
      <c r="I1305" s="41">
        <v>51752149</v>
      </c>
      <c r="J1305" s="41" t="s">
        <v>8682</v>
      </c>
      <c r="K1305" s="35" t="s">
        <v>58</v>
      </c>
      <c r="L1305" s="42" t="s">
        <v>59</v>
      </c>
      <c r="M1305" s="42" t="s">
        <v>38</v>
      </c>
      <c r="N1305" s="35" t="s">
        <v>413</v>
      </c>
      <c r="O1305" s="41" t="s">
        <v>93</v>
      </c>
      <c r="P1305" s="35" t="s">
        <v>62</v>
      </c>
      <c r="Q1305" s="41" t="s">
        <v>63</v>
      </c>
      <c r="R1305" s="41" t="s">
        <v>11903</v>
      </c>
      <c r="S1305" s="43">
        <v>42964</v>
      </c>
      <c r="T1305" s="43">
        <v>43017</v>
      </c>
      <c r="U1305" s="44">
        <v>43038</v>
      </c>
      <c r="V1305" s="45">
        <v>6624620</v>
      </c>
      <c r="W1305" s="46" t="s">
        <v>12184</v>
      </c>
      <c r="X1305" s="47" t="s">
        <v>12185</v>
      </c>
      <c r="Y1305" s="47">
        <v>69052</v>
      </c>
      <c r="Z1305" s="47" t="s">
        <v>12186</v>
      </c>
      <c r="AA1305" s="47" t="s">
        <v>12187</v>
      </c>
      <c r="AB1305" s="47">
        <v>14435</v>
      </c>
      <c r="AC1305" s="47" t="s">
        <v>12188</v>
      </c>
      <c r="AD1305" s="47" t="s">
        <v>8732</v>
      </c>
      <c r="AE1305" s="46" t="s">
        <v>12189</v>
      </c>
      <c r="AF1305" s="46" t="s">
        <v>12190</v>
      </c>
      <c r="AG1305" s="48"/>
      <c r="AH1305" s="48">
        <v>43661</v>
      </c>
      <c r="AI1305" s="49"/>
      <c r="AJ1305" s="50">
        <v>43662</v>
      </c>
      <c r="AK1305" s="50" t="s">
        <v>11889</v>
      </c>
      <c r="AL1305" s="51">
        <v>43661</v>
      </c>
    </row>
    <row r="1306" spans="1:38" x14ac:dyDescent="0.15">
      <c r="A1306" s="35">
        <v>51770758</v>
      </c>
      <c r="B1306" s="40" t="s">
        <v>12191</v>
      </c>
      <c r="C1306" s="40" t="s">
        <v>12192</v>
      </c>
      <c r="D1306" s="35" t="s">
        <v>12193</v>
      </c>
      <c r="E1306" s="35" t="s">
        <v>12194</v>
      </c>
      <c r="F1306" s="35"/>
      <c r="G1306" s="35">
        <v>51576660</v>
      </c>
      <c r="H1306" s="41" t="s">
        <v>294</v>
      </c>
      <c r="I1306" s="41">
        <v>51609648</v>
      </c>
      <c r="J1306" s="41" t="s">
        <v>149</v>
      </c>
      <c r="K1306" s="35" t="s">
        <v>58</v>
      </c>
      <c r="L1306" s="42" t="s">
        <v>59</v>
      </c>
      <c r="M1306" s="42" t="s">
        <v>38</v>
      </c>
      <c r="N1306" s="35" t="s">
        <v>151</v>
      </c>
      <c r="O1306" s="41" t="s">
        <v>878</v>
      </c>
      <c r="P1306" s="35" t="s">
        <v>72</v>
      </c>
      <c r="Q1306" s="41" t="s">
        <v>63</v>
      </c>
      <c r="R1306" s="41" t="s">
        <v>2371</v>
      </c>
      <c r="S1306" s="43">
        <v>43425</v>
      </c>
      <c r="T1306" s="43">
        <v>43472</v>
      </c>
      <c r="U1306" s="44">
        <v>43486</v>
      </c>
      <c r="V1306" s="45"/>
      <c r="W1306" s="46" t="s">
        <v>12195</v>
      </c>
      <c r="X1306" s="47" t="s">
        <v>12196</v>
      </c>
      <c r="Y1306" s="47">
        <v>48419</v>
      </c>
      <c r="Z1306" s="47" t="s">
        <v>12197</v>
      </c>
      <c r="AA1306" s="47" t="s">
        <v>12198</v>
      </c>
      <c r="AB1306" s="47">
        <v>16164</v>
      </c>
      <c r="AC1306" s="47"/>
      <c r="AD1306" s="47" t="s">
        <v>46</v>
      </c>
      <c r="AE1306" s="46" t="s">
        <v>12199</v>
      </c>
      <c r="AF1306" s="46" t="s">
        <v>12200</v>
      </c>
      <c r="AG1306" s="48"/>
      <c r="AH1306" s="48">
        <v>43663</v>
      </c>
      <c r="AI1306" s="49"/>
      <c r="AJ1306" s="50">
        <v>43664</v>
      </c>
      <c r="AK1306" s="50" t="s">
        <v>11889</v>
      </c>
      <c r="AL1306" s="51">
        <v>43661</v>
      </c>
    </row>
    <row r="1307" spans="1:38" x14ac:dyDescent="0.15">
      <c r="A1307" s="8">
        <v>51815850</v>
      </c>
      <c r="B1307" s="29" t="s">
        <v>12201</v>
      </c>
      <c r="C1307" s="29" t="s">
        <v>12202</v>
      </c>
      <c r="D1307" s="8" t="s">
        <v>12203</v>
      </c>
      <c r="E1307" s="8" t="s">
        <v>3796</v>
      </c>
      <c r="F1307" s="8"/>
      <c r="G1307" s="8">
        <v>51710500</v>
      </c>
      <c r="H1307" s="9" t="s">
        <v>111</v>
      </c>
      <c r="I1307" s="9">
        <v>51744004</v>
      </c>
      <c r="J1307" s="9" t="s">
        <v>34</v>
      </c>
      <c r="K1307" s="8" t="s">
        <v>284</v>
      </c>
      <c r="L1307" s="7" t="s">
        <v>5610</v>
      </c>
      <c r="M1307" s="7" t="s">
        <v>38</v>
      </c>
      <c r="N1307" s="8" t="s">
        <v>496</v>
      </c>
      <c r="O1307" s="9" t="s">
        <v>12204</v>
      </c>
      <c r="P1307" s="35" t="s">
        <v>62</v>
      </c>
      <c r="Q1307" s="9" t="s">
        <v>285</v>
      </c>
      <c r="R1307" s="41" t="s">
        <v>11531</v>
      </c>
      <c r="S1307" s="10">
        <v>43619</v>
      </c>
      <c r="T1307" s="43"/>
      <c r="U1307" s="12"/>
      <c r="V1307" s="30"/>
      <c r="W1307" s="20"/>
      <c r="X1307" s="16" t="s">
        <v>12205</v>
      </c>
      <c r="Y1307" s="47"/>
      <c r="Z1307" s="47"/>
      <c r="AA1307" s="47"/>
      <c r="AB1307" s="47">
        <v>16971</v>
      </c>
      <c r="AC1307" s="47"/>
      <c r="AD1307" s="47" t="s">
        <v>46</v>
      </c>
      <c r="AE1307" s="20"/>
      <c r="AF1307" s="20" t="s">
        <v>12206</v>
      </c>
      <c r="AG1307" s="31"/>
      <c r="AH1307" s="31">
        <v>43654</v>
      </c>
      <c r="AI1307" s="32"/>
      <c r="AJ1307" s="50">
        <v>43655</v>
      </c>
      <c r="AK1307" s="50" t="s">
        <v>11889</v>
      </c>
      <c r="AL1307" s="51">
        <v>43654</v>
      </c>
    </row>
    <row r="1308" spans="1:38" x14ac:dyDescent="0.15">
      <c r="A1308" s="8">
        <v>51815163</v>
      </c>
      <c r="B1308" s="29" t="s">
        <v>12207</v>
      </c>
      <c r="C1308" s="29" t="s">
        <v>12208</v>
      </c>
      <c r="D1308" s="8" t="s">
        <v>7758</v>
      </c>
      <c r="E1308" s="8" t="s">
        <v>12209</v>
      </c>
      <c r="F1308" s="8"/>
      <c r="G1308" s="8">
        <v>51710500</v>
      </c>
      <c r="H1308" s="9" t="s">
        <v>111</v>
      </c>
      <c r="I1308" s="9">
        <v>51744004</v>
      </c>
      <c r="J1308" s="9" t="s">
        <v>34</v>
      </c>
      <c r="K1308" s="8" t="s">
        <v>58</v>
      </c>
      <c r="L1308" s="7" t="s">
        <v>5610</v>
      </c>
      <c r="M1308" s="7" t="s">
        <v>38</v>
      </c>
      <c r="N1308" s="8" t="s">
        <v>496</v>
      </c>
      <c r="O1308" s="9" t="s">
        <v>12204</v>
      </c>
      <c r="P1308" s="35" t="s">
        <v>62</v>
      </c>
      <c r="Q1308" s="9" t="s">
        <v>63</v>
      </c>
      <c r="R1308" s="60" t="s">
        <v>11531</v>
      </c>
      <c r="S1308" s="10">
        <v>43619</v>
      </c>
      <c r="T1308" s="43"/>
      <c r="U1308" s="12"/>
      <c r="V1308" s="30"/>
      <c r="W1308" s="20"/>
      <c r="X1308" s="16" t="s">
        <v>12210</v>
      </c>
      <c r="Y1308" s="47"/>
      <c r="Z1308" s="47"/>
      <c r="AA1308" s="47"/>
      <c r="AB1308" s="47">
        <v>16968</v>
      </c>
      <c r="AC1308" s="53"/>
      <c r="AD1308" s="47" t="s">
        <v>46</v>
      </c>
      <c r="AE1308" s="20"/>
      <c r="AF1308" s="20" t="s">
        <v>12211</v>
      </c>
      <c r="AG1308" s="31"/>
      <c r="AH1308" s="31">
        <v>43658</v>
      </c>
      <c r="AI1308" s="32"/>
      <c r="AJ1308" s="50">
        <v>43658</v>
      </c>
      <c r="AK1308" s="50" t="s">
        <v>11889</v>
      </c>
      <c r="AL1308" s="51">
        <v>43654</v>
      </c>
    </row>
    <row r="1309" spans="1:38" x14ac:dyDescent="0.15">
      <c r="A1309" s="8">
        <v>51815200</v>
      </c>
      <c r="B1309" s="29" t="s">
        <v>12212</v>
      </c>
      <c r="C1309" s="29" t="s">
        <v>12213</v>
      </c>
      <c r="D1309" s="8" t="s">
        <v>3293</v>
      </c>
      <c r="E1309" s="8" t="s">
        <v>12214</v>
      </c>
      <c r="F1309" s="8"/>
      <c r="G1309" s="8">
        <v>51710500</v>
      </c>
      <c r="H1309" s="9" t="s">
        <v>111</v>
      </c>
      <c r="I1309" s="9">
        <v>51744004</v>
      </c>
      <c r="J1309" s="9" t="s">
        <v>34</v>
      </c>
      <c r="K1309" s="8" t="s">
        <v>58</v>
      </c>
      <c r="L1309" s="7" t="s">
        <v>5610</v>
      </c>
      <c r="M1309" s="7" t="s">
        <v>38</v>
      </c>
      <c r="N1309" s="8" t="s">
        <v>496</v>
      </c>
      <c r="O1309" s="9" t="s">
        <v>12204</v>
      </c>
      <c r="P1309" s="35" t="s">
        <v>62</v>
      </c>
      <c r="Q1309" s="9" t="s">
        <v>63</v>
      </c>
      <c r="R1309" s="60" t="s">
        <v>11531</v>
      </c>
      <c r="S1309" s="10">
        <v>43619</v>
      </c>
      <c r="T1309" s="43"/>
      <c r="U1309" s="12"/>
      <c r="V1309" s="30"/>
      <c r="W1309" s="20"/>
      <c r="X1309" s="16" t="s">
        <v>12215</v>
      </c>
      <c r="Y1309" s="47"/>
      <c r="Z1309" s="47"/>
      <c r="AA1309" s="47"/>
      <c r="AB1309" s="47">
        <v>16963</v>
      </c>
      <c r="AC1309" s="53"/>
      <c r="AD1309" s="47" t="s">
        <v>46</v>
      </c>
      <c r="AE1309" s="20"/>
      <c r="AF1309" s="20" t="s">
        <v>12216</v>
      </c>
      <c r="AG1309" s="31"/>
      <c r="AH1309" s="31">
        <v>43658</v>
      </c>
      <c r="AI1309" s="32"/>
      <c r="AJ1309" s="50">
        <v>43658</v>
      </c>
      <c r="AK1309" s="50" t="s">
        <v>11889</v>
      </c>
      <c r="AL1309" s="51">
        <v>43654</v>
      </c>
    </row>
    <row r="1310" spans="1:38" x14ac:dyDescent="0.15">
      <c r="A1310" s="8">
        <v>51815254</v>
      </c>
      <c r="B1310" s="29" t="s">
        <v>12217</v>
      </c>
      <c r="C1310" s="29" t="s">
        <v>12218</v>
      </c>
      <c r="D1310" s="8" t="s">
        <v>12219</v>
      </c>
      <c r="E1310" s="8" t="s">
        <v>12220</v>
      </c>
      <c r="F1310" s="8"/>
      <c r="G1310" s="8">
        <v>51710500</v>
      </c>
      <c r="H1310" s="9" t="s">
        <v>111</v>
      </c>
      <c r="I1310" s="9">
        <v>51744004</v>
      </c>
      <c r="J1310" s="9" t="s">
        <v>34</v>
      </c>
      <c r="K1310" s="8" t="s">
        <v>58</v>
      </c>
      <c r="L1310" s="7" t="s">
        <v>5610</v>
      </c>
      <c r="M1310" s="7" t="s">
        <v>38</v>
      </c>
      <c r="N1310" s="8" t="s">
        <v>496</v>
      </c>
      <c r="O1310" s="9" t="s">
        <v>12204</v>
      </c>
      <c r="P1310" s="35" t="s">
        <v>62</v>
      </c>
      <c r="Q1310" s="9" t="s">
        <v>63</v>
      </c>
      <c r="R1310" s="60" t="s">
        <v>11531</v>
      </c>
      <c r="S1310" s="10">
        <v>43619</v>
      </c>
      <c r="T1310" s="43"/>
      <c r="U1310" s="12"/>
      <c r="V1310" s="30"/>
      <c r="W1310" s="20"/>
      <c r="X1310" s="16" t="s">
        <v>12221</v>
      </c>
      <c r="Y1310" s="47"/>
      <c r="Z1310" s="47"/>
      <c r="AA1310" s="47"/>
      <c r="AB1310" s="47">
        <v>16973</v>
      </c>
      <c r="AC1310" s="53"/>
      <c r="AD1310" s="47" t="s">
        <v>46</v>
      </c>
      <c r="AE1310" s="20"/>
      <c r="AF1310" s="20" t="s">
        <v>12222</v>
      </c>
      <c r="AG1310" s="31"/>
      <c r="AH1310" s="31">
        <v>43658</v>
      </c>
      <c r="AI1310" s="32"/>
      <c r="AJ1310" s="50">
        <v>43658</v>
      </c>
      <c r="AK1310" s="50" t="s">
        <v>11889</v>
      </c>
      <c r="AL1310" s="51">
        <v>43654</v>
      </c>
    </row>
    <row r="1311" spans="1:38" x14ac:dyDescent="0.15">
      <c r="A1311" s="8">
        <v>51815186</v>
      </c>
      <c r="B1311" s="29" t="s">
        <v>12223</v>
      </c>
      <c r="C1311" s="29" t="s">
        <v>12224</v>
      </c>
      <c r="D1311" s="8" t="s">
        <v>12225</v>
      </c>
      <c r="E1311" s="8" t="s">
        <v>12226</v>
      </c>
      <c r="F1311" s="8"/>
      <c r="G1311" s="8">
        <v>40126450</v>
      </c>
      <c r="H1311" s="9" t="s">
        <v>2160</v>
      </c>
      <c r="I1311" s="9">
        <v>40166880</v>
      </c>
      <c r="J1311" s="9" t="s">
        <v>51</v>
      </c>
      <c r="K1311" s="8" t="s">
        <v>58</v>
      </c>
      <c r="L1311" s="7" t="s">
        <v>5610</v>
      </c>
      <c r="M1311" s="7" t="s">
        <v>38</v>
      </c>
      <c r="N1311" s="8" t="s">
        <v>496</v>
      </c>
      <c r="O1311" s="9" t="s">
        <v>12204</v>
      </c>
      <c r="P1311" s="35" t="s">
        <v>62</v>
      </c>
      <c r="Q1311" s="9" t="s">
        <v>63</v>
      </c>
      <c r="R1311" s="60" t="s">
        <v>11531</v>
      </c>
      <c r="S1311" s="10">
        <v>43619</v>
      </c>
      <c r="T1311" s="43"/>
      <c r="U1311" s="12"/>
      <c r="V1311" s="30"/>
      <c r="W1311" s="20"/>
      <c r="X1311" s="16" t="s">
        <v>12227</v>
      </c>
      <c r="Y1311" s="47"/>
      <c r="Z1311" s="47"/>
      <c r="AA1311" s="47"/>
      <c r="AB1311" s="47">
        <v>16966</v>
      </c>
      <c r="AC1311" s="53"/>
      <c r="AD1311" s="47" t="s">
        <v>46</v>
      </c>
      <c r="AE1311" s="20"/>
      <c r="AF1311" s="20" t="s">
        <v>12228</v>
      </c>
      <c r="AG1311" s="31"/>
      <c r="AH1311" s="31">
        <v>43658</v>
      </c>
      <c r="AI1311" s="32"/>
      <c r="AJ1311" s="50">
        <v>43658</v>
      </c>
      <c r="AK1311" s="50" t="s">
        <v>11889</v>
      </c>
      <c r="AL1311" s="51">
        <v>43654</v>
      </c>
    </row>
    <row r="1312" spans="1:38" x14ac:dyDescent="0.15">
      <c r="A1312" s="8">
        <v>51816408</v>
      </c>
      <c r="B1312" s="29" t="s">
        <v>12229</v>
      </c>
      <c r="C1312" s="29" t="s">
        <v>12230</v>
      </c>
      <c r="D1312" s="8" t="s">
        <v>12231</v>
      </c>
      <c r="E1312" s="8" t="s">
        <v>12232</v>
      </c>
      <c r="F1312" s="8"/>
      <c r="G1312" s="8">
        <v>51710500</v>
      </c>
      <c r="H1312" s="9" t="s">
        <v>111</v>
      </c>
      <c r="I1312" s="9">
        <v>51744004</v>
      </c>
      <c r="J1312" s="9" t="s">
        <v>34</v>
      </c>
      <c r="K1312" s="8" t="s">
        <v>58</v>
      </c>
      <c r="L1312" s="7" t="s">
        <v>5610</v>
      </c>
      <c r="M1312" s="7" t="s">
        <v>38</v>
      </c>
      <c r="N1312" s="8" t="s">
        <v>496</v>
      </c>
      <c r="O1312" s="9" t="s">
        <v>12204</v>
      </c>
      <c r="P1312" s="35" t="s">
        <v>62</v>
      </c>
      <c r="Q1312" s="9" t="s">
        <v>63</v>
      </c>
      <c r="R1312" s="60" t="s">
        <v>11531</v>
      </c>
      <c r="S1312" s="10">
        <v>43619</v>
      </c>
      <c r="T1312" s="43"/>
      <c r="U1312" s="12"/>
      <c r="V1312" s="30"/>
      <c r="W1312" s="20"/>
      <c r="X1312" s="16" t="s">
        <v>12233</v>
      </c>
      <c r="Y1312" s="47"/>
      <c r="Z1312" s="47"/>
      <c r="AA1312" s="47"/>
      <c r="AB1312" s="47">
        <v>16972</v>
      </c>
      <c r="AC1312" s="53"/>
      <c r="AD1312" s="47" t="s">
        <v>46</v>
      </c>
      <c r="AE1312" s="20"/>
      <c r="AF1312" s="20" t="s">
        <v>12234</v>
      </c>
      <c r="AG1312" s="31"/>
      <c r="AH1312" s="31">
        <v>43658</v>
      </c>
      <c r="AI1312" s="32"/>
      <c r="AJ1312" s="50">
        <v>43658</v>
      </c>
      <c r="AK1312" s="50" t="s">
        <v>11889</v>
      </c>
      <c r="AL1312" s="51">
        <v>43654</v>
      </c>
    </row>
    <row r="1313" spans="1:38" x14ac:dyDescent="0.15">
      <c r="A1313" s="8">
        <v>51815166</v>
      </c>
      <c r="B1313" s="29" t="s">
        <v>12235</v>
      </c>
      <c r="C1313" s="29" t="s">
        <v>12236</v>
      </c>
      <c r="D1313" s="8" t="s">
        <v>12237</v>
      </c>
      <c r="E1313" s="8" t="s">
        <v>12238</v>
      </c>
      <c r="F1313" s="8"/>
      <c r="G1313" s="8">
        <v>51710500</v>
      </c>
      <c r="H1313" s="9" t="s">
        <v>111</v>
      </c>
      <c r="I1313" s="9">
        <v>51744004</v>
      </c>
      <c r="J1313" s="9" t="s">
        <v>34</v>
      </c>
      <c r="K1313" s="8" t="s">
        <v>58</v>
      </c>
      <c r="L1313" s="7" t="s">
        <v>5610</v>
      </c>
      <c r="M1313" s="7" t="s">
        <v>38</v>
      </c>
      <c r="N1313" s="8" t="s">
        <v>496</v>
      </c>
      <c r="O1313" s="9" t="s">
        <v>12204</v>
      </c>
      <c r="P1313" s="35" t="s">
        <v>62</v>
      </c>
      <c r="Q1313" s="9" t="s">
        <v>63</v>
      </c>
      <c r="R1313" s="60" t="s">
        <v>11531</v>
      </c>
      <c r="S1313" s="10">
        <v>43619</v>
      </c>
      <c r="T1313" s="43"/>
      <c r="U1313" s="12"/>
      <c r="V1313" s="30"/>
      <c r="W1313" s="20"/>
      <c r="X1313" s="16" t="s">
        <v>12239</v>
      </c>
      <c r="Y1313" s="47"/>
      <c r="Z1313" s="47"/>
      <c r="AA1313" s="47"/>
      <c r="AB1313" s="47">
        <v>16964</v>
      </c>
      <c r="AC1313" s="53"/>
      <c r="AD1313" s="47" t="s">
        <v>46</v>
      </c>
      <c r="AE1313" s="20"/>
      <c r="AF1313" s="20" t="s">
        <v>12240</v>
      </c>
      <c r="AG1313" s="31"/>
      <c r="AH1313" s="31">
        <v>43658</v>
      </c>
      <c r="AI1313" s="32"/>
      <c r="AJ1313" s="50">
        <v>43658</v>
      </c>
      <c r="AK1313" s="50" t="s">
        <v>11889</v>
      </c>
      <c r="AL1313" s="51">
        <v>43654</v>
      </c>
    </row>
    <row r="1314" spans="1:38" x14ac:dyDescent="0.15">
      <c r="A1314" s="8">
        <v>51815188</v>
      </c>
      <c r="B1314" s="29" t="s">
        <v>12241</v>
      </c>
      <c r="C1314" s="29" t="s">
        <v>12242</v>
      </c>
      <c r="D1314" s="8" t="s">
        <v>12243</v>
      </c>
      <c r="E1314" s="8" t="s">
        <v>12244</v>
      </c>
      <c r="F1314" s="8"/>
      <c r="G1314" s="8">
        <v>51710500</v>
      </c>
      <c r="H1314" s="9" t="s">
        <v>111</v>
      </c>
      <c r="I1314" s="9">
        <v>51744004</v>
      </c>
      <c r="J1314" s="9" t="s">
        <v>34</v>
      </c>
      <c r="K1314" s="8" t="s">
        <v>58</v>
      </c>
      <c r="L1314" s="7" t="s">
        <v>5610</v>
      </c>
      <c r="M1314" s="7" t="s">
        <v>38</v>
      </c>
      <c r="N1314" s="8" t="s">
        <v>496</v>
      </c>
      <c r="O1314" s="9" t="s">
        <v>12204</v>
      </c>
      <c r="P1314" s="35" t="s">
        <v>62</v>
      </c>
      <c r="Q1314" s="9" t="s">
        <v>63</v>
      </c>
      <c r="R1314" s="60" t="s">
        <v>11531</v>
      </c>
      <c r="S1314" s="10">
        <v>43619</v>
      </c>
      <c r="T1314" s="43"/>
      <c r="U1314" s="12"/>
      <c r="V1314" s="30"/>
      <c r="W1314" s="20"/>
      <c r="X1314" s="16" t="s">
        <v>12245</v>
      </c>
      <c r="Y1314" s="47"/>
      <c r="Z1314" s="47"/>
      <c r="AA1314" s="47"/>
      <c r="AB1314" s="47">
        <v>16965</v>
      </c>
      <c r="AC1314" s="53"/>
      <c r="AD1314" s="47" t="s">
        <v>46</v>
      </c>
      <c r="AE1314" s="20"/>
      <c r="AF1314" s="20" t="s">
        <v>12246</v>
      </c>
      <c r="AG1314" s="31"/>
      <c r="AH1314" s="31">
        <v>43658</v>
      </c>
      <c r="AI1314" s="32"/>
      <c r="AJ1314" s="50">
        <v>43658</v>
      </c>
      <c r="AK1314" s="50" t="s">
        <v>11889</v>
      </c>
      <c r="AL1314" s="51">
        <v>43654</v>
      </c>
    </row>
    <row r="1315" spans="1:38" x14ac:dyDescent="0.15">
      <c r="A1315" s="8">
        <v>51734406</v>
      </c>
      <c r="B1315" s="29" t="s">
        <v>12247</v>
      </c>
      <c r="C1315" s="29" t="s">
        <v>12248</v>
      </c>
      <c r="D1315" s="8" t="s">
        <v>6189</v>
      </c>
      <c r="E1315" s="8" t="s">
        <v>12249</v>
      </c>
      <c r="F1315" s="8"/>
      <c r="G1315" s="8">
        <v>51710500</v>
      </c>
      <c r="H1315" s="9" t="s">
        <v>111</v>
      </c>
      <c r="I1315" s="9">
        <v>51744004</v>
      </c>
      <c r="J1315" s="9" t="s">
        <v>34</v>
      </c>
      <c r="K1315" s="8" t="s">
        <v>58</v>
      </c>
      <c r="L1315" s="7" t="s">
        <v>5610</v>
      </c>
      <c r="M1315" s="7" t="s">
        <v>38</v>
      </c>
      <c r="N1315" s="8" t="s">
        <v>496</v>
      </c>
      <c r="O1315" s="9" t="s">
        <v>12204</v>
      </c>
      <c r="P1315" s="35" t="s">
        <v>62</v>
      </c>
      <c r="Q1315" s="9" t="s">
        <v>63</v>
      </c>
      <c r="R1315" s="60" t="s">
        <v>2172</v>
      </c>
      <c r="S1315" s="10">
        <v>43249</v>
      </c>
      <c r="T1315" s="43"/>
      <c r="U1315" s="12"/>
      <c r="V1315" s="30"/>
      <c r="W1315" s="20"/>
      <c r="X1315" s="16" t="s">
        <v>12250</v>
      </c>
      <c r="Y1315" s="47"/>
      <c r="Z1315" s="47"/>
      <c r="AA1315" s="47"/>
      <c r="AB1315" s="47">
        <v>15159</v>
      </c>
      <c r="AC1315" s="53"/>
      <c r="AD1315" s="47" t="s">
        <v>46</v>
      </c>
      <c r="AE1315" s="20"/>
      <c r="AF1315" s="20" t="s">
        <v>12251</v>
      </c>
      <c r="AG1315" s="31"/>
      <c r="AH1315" s="31">
        <v>43658</v>
      </c>
      <c r="AI1315" s="32"/>
      <c r="AJ1315" s="50">
        <v>43658</v>
      </c>
      <c r="AK1315" s="50" t="s">
        <v>11889</v>
      </c>
      <c r="AL1315" s="51">
        <v>43654</v>
      </c>
    </row>
    <row r="1316" spans="1:38" x14ac:dyDescent="0.15">
      <c r="A1316" s="8">
        <v>51586625</v>
      </c>
      <c r="B1316" s="29" t="s">
        <v>12252</v>
      </c>
      <c r="C1316" s="29" t="s">
        <v>12253</v>
      </c>
      <c r="D1316" s="8" t="s">
        <v>8187</v>
      </c>
      <c r="E1316" s="8" t="s">
        <v>6097</v>
      </c>
      <c r="F1316" s="8"/>
      <c r="G1316" s="8">
        <v>51710500</v>
      </c>
      <c r="H1316" s="9" t="s">
        <v>111</v>
      </c>
      <c r="I1316" s="9">
        <v>51744004</v>
      </c>
      <c r="J1316" s="9" t="s">
        <v>34</v>
      </c>
      <c r="K1316" s="8" t="s">
        <v>58</v>
      </c>
      <c r="L1316" s="7" t="s">
        <v>5610</v>
      </c>
      <c r="M1316" s="7" t="s">
        <v>38</v>
      </c>
      <c r="N1316" s="8" t="s">
        <v>496</v>
      </c>
      <c r="O1316" s="9" t="s">
        <v>12204</v>
      </c>
      <c r="P1316" s="35" t="s">
        <v>62</v>
      </c>
      <c r="Q1316" s="9" t="s">
        <v>63</v>
      </c>
      <c r="R1316" s="60" t="s">
        <v>54</v>
      </c>
      <c r="S1316" s="10">
        <v>42331</v>
      </c>
      <c r="T1316" s="43"/>
      <c r="U1316" s="12"/>
      <c r="V1316" s="30"/>
      <c r="W1316" s="20"/>
      <c r="X1316" s="16" t="s">
        <v>12254</v>
      </c>
      <c r="Y1316" s="47"/>
      <c r="Z1316" s="47"/>
      <c r="AA1316" s="47"/>
      <c r="AB1316" s="47">
        <v>5790</v>
      </c>
      <c r="AC1316" s="53"/>
      <c r="AD1316" s="47" t="s">
        <v>46</v>
      </c>
      <c r="AE1316" s="20"/>
      <c r="AF1316" s="20" t="s">
        <v>12255</v>
      </c>
      <c r="AG1316" s="31"/>
      <c r="AH1316" s="31">
        <v>43658</v>
      </c>
      <c r="AI1316" s="32"/>
      <c r="AJ1316" s="50">
        <v>43658</v>
      </c>
      <c r="AK1316" s="50" t="s">
        <v>11889</v>
      </c>
      <c r="AL1316" s="51">
        <v>43654</v>
      </c>
    </row>
    <row r="1317" spans="1:38" x14ac:dyDescent="0.15">
      <c r="A1317" s="8">
        <v>51505453</v>
      </c>
      <c r="B1317" s="29" t="s">
        <v>12256</v>
      </c>
      <c r="C1317" s="29" t="s">
        <v>12257</v>
      </c>
      <c r="D1317" s="8" t="s">
        <v>12258</v>
      </c>
      <c r="E1317" s="8" t="s">
        <v>12259</v>
      </c>
      <c r="F1317" s="8"/>
      <c r="G1317" s="8">
        <v>51710500</v>
      </c>
      <c r="H1317" s="9" t="s">
        <v>111</v>
      </c>
      <c r="I1317" s="9">
        <v>51744004</v>
      </c>
      <c r="J1317" s="9" t="s">
        <v>34</v>
      </c>
      <c r="K1317" s="8" t="s">
        <v>284</v>
      </c>
      <c r="L1317" s="7" t="s">
        <v>5610</v>
      </c>
      <c r="M1317" s="7" t="s">
        <v>38</v>
      </c>
      <c r="N1317" s="8" t="s">
        <v>496</v>
      </c>
      <c r="O1317" s="9" t="s">
        <v>12204</v>
      </c>
      <c r="P1317" s="35" t="s">
        <v>62</v>
      </c>
      <c r="Q1317" s="9" t="s">
        <v>285</v>
      </c>
      <c r="R1317" s="60" t="s">
        <v>12260</v>
      </c>
      <c r="S1317" s="10">
        <v>41813</v>
      </c>
      <c r="T1317" s="43"/>
      <c r="U1317" s="12"/>
      <c r="V1317" s="30"/>
      <c r="W1317" s="20"/>
      <c r="X1317" s="16" t="s">
        <v>12261</v>
      </c>
      <c r="Y1317" s="47"/>
      <c r="Z1317" s="47"/>
      <c r="AA1317" s="47"/>
      <c r="AB1317" s="47">
        <v>5614</v>
      </c>
      <c r="AC1317" s="53"/>
      <c r="AD1317" s="47" t="s">
        <v>46</v>
      </c>
      <c r="AE1317" s="20"/>
      <c r="AF1317" s="20" t="s">
        <v>12262</v>
      </c>
      <c r="AG1317" s="31"/>
      <c r="AH1317" s="31">
        <v>43658</v>
      </c>
      <c r="AI1317" s="32"/>
      <c r="AJ1317" s="50">
        <v>43658</v>
      </c>
      <c r="AK1317" s="50" t="s">
        <v>11889</v>
      </c>
      <c r="AL1317" s="51">
        <v>43654</v>
      </c>
    </row>
    <row r="1318" spans="1:38" x14ac:dyDescent="0.15">
      <c r="A1318" s="8">
        <v>51687715</v>
      </c>
      <c r="B1318" s="29" t="s">
        <v>12263</v>
      </c>
      <c r="C1318" s="29" t="s">
        <v>12264</v>
      </c>
      <c r="D1318" s="8" t="s">
        <v>12265</v>
      </c>
      <c r="E1318" s="8" t="s">
        <v>12266</v>
      </c>
      <c r="F1318" s="8"/>
      <c r="G1318" s="8">
        <v>51710500</v>
      </c>
      <c r="H1318" s="9" t="s">
        <v>111</v>
      </c>
      <c r="I1318" s="9">
        <v>51744004</v>
      </c>
      <c r="J1318" s="9" t="s">
        <v>34</v>
      </c>
      <c r="K1318" s="8" t="s">
        <v>58</v>
      </c>
      <c r="L1318" s="7" t="s">
        <v>5610</v>
      </c>
      <c r="M1318" s="7" t="s">
        <v>38</v>
      </c>
      <c r="N1318" s="8" t="s">
        <v>496</v>
      </c>
      <c r="O1318" s="9" t="s">
        <v>12204</v>
      </c>
      <c r="P1318" s="35" t="s">
        <v>62</v>
      </c>
      <c r="Q1318" s="9" t="s">
        <v>63</v>
      </c>
      <c r="R1318" s="60" t="s">
        <v>968</v>
      </c>
      <c r="S1318" s="10">
        <v>42894</v>
      </c>
      <c r="T1318" s="43"/>
      <c r="U1318" s="12"/>
      <c r="V1318" s="30"/>
      <c r="W1318" s="20"/>
      <c r="X1318" s="16" t="s">
        <v>12267</v>
      </c>
      <c r="Y1318" s="47"/>
      <c r="Z1318" s="47"/>
      <c r="AA1318" s="47"/>
      <c r="AB1318" s="47">
        <v>4738</v>
      </c>
      <c r="AC1318" s="53"/>
      <c r="AD1318" s="47" t="s">
        <v>46</v>
      </c>
      <c r="AE1318" s="20"/>
      <c r="AF1318" s="20" t="s">
        <v>12268</v>
      </c>
      <c r="AG1318" s="31"/>
      <c r="AH1318" s="31">
        <v>43658</v>
      </c>
      <c r="AI1318" s="32"/>
      <c r="AJ1318" s="50">
        <v>43658</v>
      </c>
      <c r="AK1318" s="50" t="s">
        <v>11889</v>
      </c>
      <c r="AL1318" s="51">
        <v>43654</v>
      </c>
    </row>
    <row r="1319" spans="1:38" x14ac:dyDescent="0.15">
      <c r="A1319" s="8">
        <v>51672337</v>
      </c>
      <c r="B1319" s="29" t="s">
        <v>12269</v>
      </c>
      <c r="C1319" s="29" t="s">
        <v>12270</v>
      </c>
      <c r="D1319" s="8" t="s">
        <v>12271</v>
      </c>
      <c r="E1319" s="8" t="s">
        <v>12272</v>
      </c>
      <c r="F1319" s="8"/>
      <c r="G1319" s="8">
        <v>51710500</v>
      </c>
      <c r="H1319" s="9" t="s">
        <v>111</v>
      </c>
      <c r="I1319" s="9">
        <v>51744004</v>
      </c>
      <c r="J1319" s="9" t="s">
        <v>34</v>
      </c>
      <c r="K1319" s="8" t="s">
        <v>58</v>
      </c>
      <c r="L1319" s="7" t="s">
        <v>5610</v>
      </c>
      <c r="M1319" s="7" t="s">
        <v>38</v>
      </c>
      <c r="N1319" s="8" t="s">
        <v>496</v>
      </c>
      <c r="O1319" s="9" t="s">
        <v>12204</v>
      </c>
      <c r="P1319" s="35" t="s">
        <v>62</v>
      </c>
      <c r="Q1319" s="9" t="s">
        <v>63</v>
      </c>
      <c r="R1319" s="60" t="s">
        <v>761</v>
      </c>
      <c r="S1319" s="10">
        <v>42800</v>
      </c>
      <c r="T1319" s="43"/>
      <c r="U1319" s="12"/>
      <c r="V1319" s="30"/>
      <c r="W1319" s="20"/>
      <c r="X1319" s="16" t="s">
        <v>12273</v>
      </c>
      <c r="Y1319" s="47"/>
      <c r="Z1319" s="47"/>
      <c r="AA1319" s="47"/>
      <c r="AB1319" s="47">
        <v>756</v>
      </c>
      <c r="AC1319" s="53"/>
      <c r="AD1319" s="47" t="s">
        <v>46</v>
      </c>
      <c r="AE1319" s="20"/>
      <c r="AF1319" s="20" t="s">
        <v>12274</v>
      </c>
      <c r="AG1319" s="31"/>
      <c r="AH1319" s="31">
        <v>43658</v>
      </c>
      <c r="AI1319" s="32"/>
      <c r="AJ1319" s="50">
        <v>43658</v>
      </c>
      <c r="AK1319" s="50" t="s">
        <v>11889</v>
      </c>
      <c r="AL1319" s="51">
        <v>43654</v>
      </c>
    </row>
    <row r="1320" spans="1:38" x14ac:dyDescent="0.15">
      <c r="A1320" s="35">
        <v>51703925</v>
      </c>
      <c r="B1320" s="40" t="s">
        <v>12275</v>
      </c>
      <c r="C1320" s="40" t="s">
        <v>12276</v>
      </c>
      <c r="D1320" s="35" t="s">
        <v>12277</v>
      </c>
      <c r="E1320" s="35" t="s">
        <v>12278</v>
      </c>
      <c r="F1320" s="35"/>
      <c r="G1320" s="35">
        <v>51710500</v>
      </c>
      <c r="H1320" s="41" t="s">
        <v>111</v>
      </c>
      <c r="I1320" s="41">
        <v>51744004</v>
      </c>
      <c r="J1320" s="41" t="s">
        <v>34</v>
      </c>
      <c r="K1320" s="35" t="s">
        <v>284</v>
      </c>
      <c r="L1320" s="42" t="s">
        <v>5610</v>
      </c>
      <c r="M1320" s="42" t="s">
        <v>38</v>
      </c>
      <c r="N1320" s="35" t="s">
        <v>496</v>
      </c>
      <c r="O1320" s="41" t="s">
        <v>12204</v>
      </c>
      <c r="P1320" s="35" t="s">
        <v>62</v>
      </c>
      <c r="Q1320" s="41" t="s">
        <v>285</v>
      </c>
      <c r="R1320" s="60" t="s">
        <v>1024</v>
      </c>
      <c r="S1320" s="43">
        <v>43006</v>
      </c>
      <c r="T1320" s="43"/>
      <c r="U1320" s="44"/>
      <c r="V1320" s="45"/>
      <c r="W1320" s="46"/>
      <c r="X1320" s="47" t="s">
        <v>12279</v>
      </c>
      <c r="Y1320" s="47"/>
      <c r="Z1320" s="47"/>
      <c r="AA1320" s="47"/>
      <c r="AB1320" s="47">
        <v>14347</v>
      </c>
      <c r="AC1320" s="53"/>
      <c r="AD1320" s="47" t="s">
        <v>46</v>
      </c>
      <c r="AE1320" s="46"/>
      <c r="AF1320" s="46" t="s">
        <v>12280</v>
      </c>
      <c r="AG1320" s="48"/>
      <c r="AH1320" s="31">
        <v>43658</v>
      </c>
      <c r="AI1320" s="49"/>
      <c r="AJ1320" s="50">
        <v>43658</v>
      </c>
      <c r="AK1320" s="50" t="s">
        <v>11889</v>
      </c>
      <c r="AL1320" s="51">
        <v>43654</v>
      </c>
    </row>
    <row r="1321" spans="1:38" x14ac:dyDescent="0.15">
      <c r="A1321" s="35">
        <v>51667579</v>
      </c>
      <c r="B1321" s="40" t="s">
        <v>12281</v>
      </c>
      <c r="C1321" s="40" t="s">
        <v>12282</v>
      </c>
      <c r="D1321" s="35" t="s">
        <v>12283</v>
      </c>
      <c r="E1321" s="35" t="s">
        <v>12284</v>
      </c>
      <c r="F1321" s="35"/>
      <c r="G1321" s="35">
        <v>51752149</v>
      </c>
      <c r="H1321" s="41" t="s">
        <v>8682</v>
      </c>
      <c r="I1321" s="41">
        <v>51621455</v>
      </c>
      <c r="J1321" s="41" t="s">
        <v>150</v>
      </c>
      <c r="K1321" s="35" t="s">
        <v>284</v>
      </c>
      <c r="L1321" s="42" t="s">
        <v>59</v>
      </c>
      <c r="M1321" s="42" t="s">
        <v>38</v>
      </c>
      <c r="N1321" s="35" t="s">
        <v>5162</v>
      </c>
      <c r="O1321" s="41" t="s">
        <v>295</v>
      </c>
      <c r="P1321" s="35" t="s">
        <v>62</v>
      </c>
      <c r="Q1321" s="41" t="s">
        <v>285</v>
      </c>
      <c r="R1321" s="41" t="s">
        <v>723</v>
      </c>
      <c r="S1321" s="43">
        <v>42782</v>
      </c>
      <c r="T1321" s="43">
        <v>42828</v>
      </c>
      <c r="U1321" s="44">
        <v>42842</v>
      </c>
      <c r="V1321" s="45">
        <v>6624428</v>
      </c>
      <c r="W1321" s="46" t="s">
        <v>12285</v>
      </c>
      <c r="X1321" s="47" t="s">
        <v>12286</v>
      </c>
      <c r="Y1321" s="47">
        <v>69073</v>
      </c>
      <c r="Z1321" s="47" t="s">
        <v>12287</v>
      </c>
      <c r="AA1321" s="47" t="s">
        <v>12288</v>
      </c>
      <c r="AB1321" s="47">
        <v>2666</v>
      </c>
      <c r="AC1321" s="47" t="s">
        <v>12289</v>
      </c>
      <c r="AD1321" s="47" t="s">
        <v>46</v>
      </c>
      <c r="AE1321" s="46" t="s">
        <v>12290</v>
      </c>
      <c r="AF1321" s="46" t="s">
        <v>12291</v>
      </c>
      <c r="AG1321" s="48"/>
      <c r="AH1321" s="48">
        <v>43663</v>
      </c>
      <c r="AI1321" s="49"/>
      <c r="AJ1321" s="50">
        <v>43664</v>
      </c>
      <c r="AK1321" s="50" t="s">
        <v>11889</v>
      </c>
      <c r="AL1321" s="51">
        <v>43661</v>
      </c>
    </row>
    <row r="1322" spans="1:38" x14ac:dyDescent="0.15">
      <c r="A1322" s="35">
        <v>51734403</v>
      </c>
      <c r="B1322" s="40" t="s">
        <v>12292</v>
      </c>
      <c r="C1322" s="40" t="s">
        <v>12293</v>
      </c>
      <c r="D1322" s="35" t="s">
        <v>12294</v>
      </c>
      <c r="E1322" s="35" t="s">
        <v>12295</v>
      </c>
      <c r="F1322" s="35"/>
      <c r="G1322" s="35">
        <v>51588223</v>
      </c>
      <c r="H1322" s="41" t="s">
        <v>145</v>
      </c>
      <c r="I1322" s="41">
        <v>51609648</v>
      </c>
      <c r="J1322" s="41" t="s">
        <v>149</v>
      </c>
      <c r="K1322" s="35" t="s">
        <v>58</v>
      </c>
      <c r="L1322" s="42" t="s">
        <v>59</v>
      </c>
      <c r="M1322" s="42" t="s">
        <v>38</v>
      </c>
      <c r="N1322" s="35" t="s">
        <v>151</v>
      </c>
      <c r="O1322" s="41" t="s">
        <v>1090</v>
      </c>
      <c r="P1322" s="35" t="s">
        <v>62</v>
      </c>
      <c r="Q1322" s="41" t="s">
        <v>63</v>
      </c>
      <c r="R1322" s="41" t="s">
        <v>2172</v>
      </c>
      <c r="S1322" s="43">
        <v>43248</v>
      </c>
      <c r="T1322" s="43">
        <v>43584</v>
      </c>
      <c r="U1322" s="44">
        <v>43619</v>
      </c>
      <c r="V1322" s="45"/>
      <c r="W1322" s="46" t="s">
        <v>12296</v>
      </c>
      <c r="X1322" s="47" t="s">
        <v>12297</v>
      </c>
      <c r="Y1322" s="47">
        <v>69156</v>
      </c>
      <c r="Z1322" s="47" t="s">
        <v>12298</v>
      </c>
      <c r="AA1322" s="47" t="s">
        <v>12299</v>
      </c>
      <c r="AB1322" s="47">
        <v>15154</v>
      </c>
      <c r="AC1322" s="47"/>
      <c r="AD1322" s="47" t="s">
        <v>46</v>
      </c>
      <c r="AE1322" s="46" t="s">
        <v>12300</v>
      </c>
      <c r="AF1322" s="46" t="s">
        <v>12301</v>
      </c>
      <c r="AG1322" s="48"/>
      <c r="AH1322" s="48">
        <v>43664</v>
      </c>
      <c r="AI1322" s="49"/>
      <c r="AJ1322" s="50">
        <v>43665</v>
      </c>
      <c r="AK1322" s="50" t="s">
        <v>11889</v>
      </c>
      <c r="AL1322" s="51">
        <v>43661</v>
      </c>
    </row>
    <row r="1323" spans="1:38" x14ac:dyDescent="0.15">
      <c r="A1323" s="35">
        <v>51814114</v>
      </c>
      <c r="B1323" s="40" t="s">
        <v>12302</v>
      </c>
      <c r="C1323" s="40" t="s">
        <v>12303</v>
      </c>
      <c r="D1323" s="35" t="s">
        <v>12304</v>
      </c>
      <c r="E1323" s="35" t="s">
        <v>12305</v>
      </c>
      <c r="F1323" s="35"/>
      <c r="G1323" s="35">
        <v>51710500</v>
      </c>
      <c r="H1323" s="41" t="s">
        <v>111</v>
      </c>
      <c r="I1323" s="41">
        <v>51744004</v>
      </c>
      <c r="J1323" s="41" t="s">
        <v>34</v>
      </c>
      <c r="K1323" s="35" t="s">
        <v>284</v>
      </c>
      <c r="L1323" s="42" t="s">
        <v>2745</v>
      </c>
      <c r="M1323" s="42" t="s">
        <v>38</v>
      </c>
      <c r="N1323" s="35" t="s">
        <v>334</v>
      </c>
      <c r="O1323" s="41" t="s">
        <v>7909</v>
      </c>
      <c r="P1323" s="35" t="s">
        <v>72</v>
      </c>
      <c r="Q1323" s="41" t="s">
        <v>285</v>
      </c>
      <c r="R1323" s="41" t="s">
        <v>11531</v>
      </c>
      <c r="S1323" s="43">
        <v>43612</v>
      </c>
      <c r="T1323" s="43">
        <v>43654</v>
      </c>
      <c r="U1323" s="44"/>
      <c r="V1323" s="45"/>
      <c r="W1323" s="46" t="s">
        <v>12306</v>
      </c>
      <c r="X1323" s="47" t="s">
        <v>12307</v>
      </c>
      <c r="Y1323" s="47">
        <v>69244</v>
      </c>
      <c r="Z1323" s="47" t="s">
        <v>12308</v>
      </c>
      <c r="AA1323" s="47" t="s">
        <v>12309</v>
      </c>
      <c r="AB1323" s="47">
        <v>16959</v>
      </c>
      <c r="AC1323" s="47"/>
      <c r="AD1323" s="47" t="s">
        <v>46</v>
      </c>
      <c r="AE1323" s="46"/>
      <c r="AF1323" s="46" t="s">
        <v>12310</v>
      </c>
      <c r="AG1323" s="48"/>
      <c r="AH1323" s="48">
        <v>43665</v>
      </c>
      <c r="AI1323" s="49"/>
      <c r="AJ1323" s="50">
        <v>43665</v>
      </c>
      <c r="AK1323" s="50" t="s">
        <v>11889</v>
      </c>
      <c r="AL1323" s="51">
        <v>43661</v>
      </c>
    </row>
    <row r="1324" spans="1:38" x14ac:dyDescent="0.15">
      <c r="A1324" s="35">
        <v>51729960</v>
      </c>
      <c r="B1324" s="40" t="s">
        <v>12311</v>
      </c>
      <c r="C1324" s="40" t="s">
        <v>12312</v>
      </c>
      <c r="D1324" s="35" t="s">
        <v>12313</v>
      </c>
      <c r="E1324" s="35" t="s">
        <v>12314</v>
      </c>
      <c r="F1324" s="35"/>
      <c r="G1324" s="35">
        <v>51615282</v>
      </c>
      <c r="H1324" s="41" t="s">
        <v>91</v>
      </c>
      <c r="I1324" s="41">
        <v>51564379</v>
      </c>
      <c r="J1324" s="41" t="s">
        <v>492</v>
      </c>
      <c r="K1324" s="35" t="s">
        <v>58</v>
      </c>
      <c r="L1324" s="42" t="s">
        <v>59</v>
      </c>
      <c r="M1324" s="42" t="s">
        <v>38</v>
      </c>
      <c r="N1324" s="35" t="s">
        <v>6053</v>
      </c>
      <c r="O1324" s="41" t="s">
        <v>7909</v>
      </c>
      <c r="P1324" s="35" t="s">
        <v>62</v>
      </c>
      <c r="Q1324" s="41" t="s">
        <v>63</v>
      </c>
      <c r="R1324" s="41" t="s">
        <v>11519</v>
      </c>
      <c r="S1324" s="43">
        <v>43215</v>
      </c>
      <c r="T1324" s="43">
        <v>43255</v>
      </c>
      <c r="U1324" s="44">
        <v>43276</v>
      </c>
      <c r="V1324" s="45">
        <v>6634646</v>
      </c>
      <c r="W1324" s="46" t="s">
        <v>12315</v>
      </c>
      <c r="X1324" s="47" t="s">
        <v>12316</v>
      </c>
      <c r="Y1324" s="47">
        <v>12015</v>
      </c>
      <c r="Z1324" s="47" t="s">
        <v>12317</v>
      </c>
      <c r="AA1324" s="47" t="s">
        <v>12318</v>
      </c>
      <c r="AB1324" s="47">
        <v>15087</v>
      </c>
      <c r="AC1324" s="47"/>
      <c r="AD1324" s="47" t="s">
        <v>46</v>
      </c>
      <c r="AE1324" s="46" t="s">
        <v>12319</v>
      </c>
      <c r="AF1324" s="46" t="s">
        <v>12320</v>
      </c>
      <c r="AG1324" s="48"/>
      <c r="AH1324" s="48">
        <v>43665</v>
      </c>
      <c r="AI1324" s="49"/>
      <c r="AJ1324" s="50">
        <v>43665</v>
      </c>
      <c r="AK1324" s="50" t="s">
        <v>11889</v>
      </c>
      <c r="AL1324" s="51">
        <v>43661</v>
      </c>
    </row>
    <row r="1325" spans="1:38" x14ac:dyDescent="0.15">
      <c r="A1325" s="35">
        <v>51720173</v>
      </c>
      <c r="B1325" s="40" t="s">
        <v>12321</v>
      </c>
      <c r="C1325" s="40" t="s">
        <v>12322</v>
      </c>
      <c r="D1325" s="35" t="s">
        <v>12323</v>
      </c>
      <c r="E1325" s="35" t="s">
        <v>12324</v>
      </c>
      <c r="F1325" s="35" t="s">
        <v>3662</v>
      </c>
      <c r="G1325" s="35">
        <v>51576660</v>
      </c>
      <c r="H1325" s="41" t="s">
        <v>294</v>
      </c>
      <c r="I1325" s="41">
        <v>51609648</v>
      </c>
      <c r="J1325" s="41" t="s">
        <v>149</v>
      </c>
      <c r="K1325" s="35" t="s">
        <v>58</v>
      </c>
      <c r="L1325" s="42" t="s">
        <v>59</v>
      </c>
      <c r="M1325" s="42" t="s">
        <v>38</v>
      </c>
      <c r="N1325" s="35" t="s">
        <v>151</v>
      </c>
      <c r="O1325" s="41" t="s">
        <v>1197</v>
      </c>
      <c r="P1325" s="35" t="s">
        <v>62</v>
      </c>
      <c r="Q1325" s="41" t="s">
        <v>63</v>
      </c>
      <c r="R1325" s="41" t="s">
        <v>1653</v>
      </c>
      <c r="S1325" s="43">
        <v>43139</v>
      </c>
      <c r="T1325" s="43">
        <v>43200</v>
      </c>
      <c r="U1325" s="44">
        <v>43192</v>
      </c>
      <c r="V1325" s="45">
        <v>6624825</v>
      </c>
      <c r="W1325" s="46" t="s">
        <v>12325</v>
      </c>
      <c r="X1325" s="47" t="s">
        <v>12326</v>
      </c>
      <c r="Y1325" s="47">
        <v>69443</v>
      </c>
      <c r="Z1325" s="47" t="s">
        <v>12327</v>
      </c>
      <c r="AA1325" s="47" t="s">
        <v>12328</v>
      </c>
      <c r="AB1325" s="47">
        <v>14909</v>
      </c>
      <c r="AC1325" s="47"/>
      <c r="AD1325" s="47" t="s">
        <v>46</v>
      </c>
      <c r="AE1325" s="46" t="s">
        <v>12329</v>
      </c>
      <c r="AF1325" s="46" t="s">
        <v>12330</v>
      </c>
      <c r="AG1325" s="48"/>
      <c r="AH1325" s="48">
        <v>43665</v>
      </c>
      <c r="AI1325" s="49"/>
      <c r="AJ1325" s="50">
        <v>43665</v>
      </c>
      <c r="AK1325" s="50" t="s">
        <v>11889</v>
      </c>
      <c r="AL1325" s="51">
        <v>43661</v>
      </c>
    </row>
    <row r="1326" spans="1:38" x14ac:dyDescent="0.15">
      <c r="A1326" s="35">
        <v>51731629</v>
      </c>
      <c r="B1326" s="40" t="s">
        <v>12331</v>
      </c>
      <c r="C1326" s="40" t="s">
        <v>12332</v>
      </c>
      <c r="D1326" s="35" t="s">
        <v>12333</v>
      </c>
      <c r="E1326" s="35" t="s">
        <v>12334</v>
      </c>
      <c r="F1326" s="35" t="s">
        <v>12335</v>
      </c>
      <c r="G1326" s="35">
        <v>51564129</v>
      </c>
      <c r="H1326" s="41" t="s">
        <v>7290</v>
      </c>
      <c r="I1326" s="41">
        <v>51747002</v>
      </c>
      <c r="J1326" s="41" t="s">
        <v>57</v>
      </c>
      <c r="K1326" s="35" t="s">
        <v>58</v>
      </c>
      <c r="L1326" s="42" t="s">
        <v>59</v>
      </c>
      <c r="M1326" s="42" t="s">
        <v>38</v>
      </c>
      <c r="N1326" s="35" t="s">
        <v>7207</v>
      </c>
      <c r="O1326" s="41" t="s">
        <v>640</v>
      </c>
      <c r="P1326" s="35" t="s">
        <v>72</v>
      </c>
      <c r="Q1326" s="41" t="s">
        <v>63</v>
      </c>
      <c r="R1326" s="41" t="s">
        <v>11519</v>
      </c>
      <c r="S1326" s="43">
        <v>43227</v>
      </c>
      <c r="T1326" s="43">
        <v>43535</v>
      </c>
      <c r="U1326" s="44"/>
      <c r="V1326" s="45">
        <v>6634666</v>
      </c>
      <c r="W1326" s="46" t="s">
        <v>12336</v>
      </c>
      <c r="X1326" s="47" t="s">
        <v>12337</v>
      </c>
      <c r="Y1326" s="47">
        <v>48551</v>
      </c>
      <c r="Z1326" s="47" t="s">
        <v>12338</v>
      </c>
      <c r="AA1326" s="47" t="s">
        <v>12339</v>
      </c>
      <c r="AB1326" s="47">
        <v>15107</v>
      </c>
      <c r="AC1326" s="47"/>
      <c r="AD1326" s="47" t="s">
        <v>4226</v>
      </c>
      <c r="AE1326" s="46" t="s">
        <v>12340</v>
      </c>
      <c r="AF1326" s="46" t="s">
        <v>12341</v>
      </c>
      <c r="AG1326" s="48"/>
      <c r="AH1326" s="48">
        <v>43665</v>
      </c>
      <c r="AI1326" s="49"/>
      <c r="AJ1326" s="50">
        <v>43665</v>
      </c>
      <c r="AK1326" s="50" t="s">
        <v>11889</v>
      </c>
      <c r="AL1326" s="51">
        <v>43661</v>
      </c>
    </row>
    <row r="1327" spans="1:38" x14ac:dyDescent="0.15">
      <c r="A1327" s="35">
        <v>51717296</v>
      </c>
      <c r="B1327" s="40" t="s">
        <v>12342</v>
      </c>
      <c r="C1327" s="40" t="s">
        <v>12343</v>
      </c>
      <c r="D1327" s="35" t="s">
        <v>12344</v>
      </c>
      <c r="E1327" s="35" t="s">
        <v>12345</v>
      </c>
      <c r="F1327" s="35"/>
      <c r="G1327" s="35">
        <v>51609647</v>
      </c>
      <c r="H1327" s="41" t="s">
        <v>161</v>
      </c>
      <c r="I1327" s="41">
        <v>51747002</v>
      </c>
      <c r="J1327" s="41" t="s">
        <v>57</v>
      </c>
      <c r="K1327" s="35" t="s">
        <v>58</v>
      </c>
      <c r="L1327" s="42" t="s">
        <v>59</v>
      </c>
      <c r="M1327" s="42" t="s">
        <v>38</v>
      </c>
      <c r="N1327" s="35" t="s">
        <v>7207</v>
      </c>
      <c r="O1327" s="41" t="s">
        <v>188</v>
      </c>
      <c r="P1327" s="35" t="s">
        <v>72</v>
      </c>
      <c r="Q1327" s="41" t="s">
        <v>63</v>
      </c>
      <c r="R1327" s="41" t="s">
        <v>1889</v>
      </c>
      <c r="S1327" s="43">
        <v>43118</v>
      </c>
      <c r="T1327" s="43">
        <v>43157</v>
      </c>
      <c r="U1327" s="44">
        <v>43171</v>
      </c>
      <c r="V1327" s="45">
        <v>6624798</v>
      </c>
      <c r="W1327" s="46" t="s">
        <v>12346</v>
      </c>
      <c r="X1327" s="47" t="s">
        <v>12347</v>
      </c>
      <c r="Y1327" s="47">
        <v>69125</v>
      </c>
      <c r="Z1327" s="47" t="s">
        <v>12348</v>
      </c>
      <c r="AA1327" s="47" t="s">
        <v>12349</v>
      </c>
      <c r="AB1327" s="47">
        <v>14978</v>
      </c>
      <c r="AC1327" s="47"/>
      <c r="AD1327" s="47" t="s">
        <v>46</v>
      </c>
      <c r="AE1327" s="46" t="s">
        <v>12350</v>
      </c>
      <c r="AF1327" s="46" t="s">
        <v>12351</v>
      </c>
      <c r="AG1327" s="48"/>
      <c r="AH1327" s="48">
        <v>43665</v>
      </c>
      <c r="AI1327" s="49"/>
      <c r="AJ1327" s="50">
        <v>43665</v>
      </c>
      <c r="AK1327" s="50" t="s">
        <v>11889</v>
      </c>
      <c r="AL1327" s="51">
        <v>43661</v>
      </c>
    </row>
    <row r="1328" spans="1:38" x14ac:dyDescent="0.15">
      <c r="A1328" s="35">
        <v>51802923</v>
      </c>
      <c r="B1328" s="40" t="s">
        <v>12352</v>
      </c>
      <c r="C1328" s="40" t="s">
        <v>12353</v>
      </c>
      <c r="D1328" s="35" t="s">
        <v>12354</v>
      </c>
      <c r="E1328" s="35" t="s">
        <v>12355</v>
      </c>
      <c r="F1328" s="35"/>
      <c r="G1328" s="35">
        <v>51543731</v>
      </c>
      <c r="H1328" s="41" t="s">
        <v>5692</v>
      </c>
      <c r="I1328" s="41">
        <v>51601287</v>
      </c>
      <c r="J1328" s="41" t="s">
        <v>69</v>
      </c>
      <c r="K1328" s="35" t="s">
        <v>58</v>
      </c>
      <c r="L1328" s="42" t="s">
        <v>59</v>
      </c>
      <c r="M1328" s="42" t="s">
        <v>38</v>
      </c>
      <c r="N1328" s="35" t="s">
        <v>334</v>
      </c>
      <c r="O1328" s="41" t="s">
        <v>335</v>
      </c>
      <c r="P1328" s="35" t="s">
        <v>62</v>
      </c>
      <c r="Q1328" s="41" t="s">
        <v>63</v>
      </c>
      <c r="R1328" s="41" t="s">
        <v>11610</v>
      </c>
      <c r="S1328" s="43">
        <v>43560</v>
      </c>
      <c r="T1328" s="43">
        <v>43598</v>
      </c>
      <c r="U1328" s="44">
        <v>43613</v>
      </c>
      <c r="V1328" s="45"/>
      <c r="W1328" s="46" t="s">
        <v>12356</v>
      </c>
      <c r="X1328" s="47" t="s">
        <v>12357</v>
      </c>
      <c r="Y1328" s="47">
        <v>69484</v>
      </c>
      <c r="Z1328" s="47" t="s">
        <v>12358</v>
      </c>
      <c r="AA1328" s="47" t="s">
        <v>12359</v>
      </c>
      <c r="AB1328" s="47">
        <v>17066</v>
      </c>
      <c r="AC1328" s="47"/>
      <c r="AD1328" s="47" t="s">
        <v>46</v>
      </c>
      <c r="AE1328" s="46" t="s">
        <v>12360</v>
      </c>
      <c r="AF1328" s="46" t="s">
        <v>12361</v>
      </c>
      <c r="AG1328" s="48"/>
      <c r="AH1328" s="48">
        <v>43668</v>
      </c>
      <c r="AI1328" s="49"/>
      <c r="AJ1328" s="50">
        <v>43669</v>
      </c>
      <c r="AK1328" s="50" t="s">
        <v>11889</v>
      </c>
      <c r="AL1328" s="51">
        <v>43668</v>
      </c>
    </row>
    <row r="1329" spans="1:38" x14ac:dyDescent="0.15">
      <c r="A1329" s="35">
        <v>51588227</v>
      </c>
      <c r="B1329" s="40" t="s">
        <v>12362</v>
      </c>
      <c r="C1329" s="40" t="s">
        <v>12363</v>
      </c>
      <c r="D1329" s="35" t="s">
        <v>12364</v>
      </c>
      <c r="E1329" s="35" t="s">
        <v>4237</v>
      </c>
      <c r="F1329" s="35"/>
      <c r="G1329" s="35">
        <v>51564129</v>
      </c>
      <c r="H1329" s="41" t="s">
        <v>7290</v>
      </c>
      <c r="I1329" s="41">
        <v>51747002</v>
      </c>
      <c r="J1329" s="41" t="s">
        <v>57</v>
      </c>
      <c r="K1329" s="35" t="s">
        <v>58</v>
      </c>
      <c r="L1329" s="42" t="s">
        <v>59</v>
      </c>
      <c r="M1329" s="42" t="s">
        <v>38</v>
      </c>
      <c r="N1329" s="35" t="s">
        <v>5892</v>
      </c>
      <c r="O1329" s="41" t="s">
        <v>640</v>
      </c>
      <c r="P1329" s="35" t="s">
        <v>72</v>
      </c>
      <c r="Q1329" s="41" t="s">
        <v>63</v>
      </c>
      <c r="R1329" s="41" t="s">
        <v>54</v>
      </c>
      <c r="S1329" s="43">
        <v>42348</v>
      </c>
      <c r="T1329" s="43">
        <v>43535</v>
      </c>
      <c r="U1329" s="44"/>
      <c r="V1329" s="45">
        <v>6624070</v>
      </c>
      <c r="W1329" s="46" t="s">
        <v>12365</v>
      </c>
      <c r="X1329" s="47" t="s">
        <v>12366</v>
      </c>
      <c r="Y1329" s="47">
        <v>69393</v>
      </c>
      <c r="Z1329" s="47" t="s">
        <v>12367</v>
      </c>
      <c r="AA1329" s="47" t="s">
        <v>12368</v>
      </c>
      <c r="AB1329" s="47">
        <v>4733</v>
      </c>
      <c r="AC1329" s="47"/>
      <c r="AD1329" s="47" t="s">
        <v>4226</v>
      </c>
      <c r="AE1329" s="46" t="s">
        <v>12369</v>
      </c>
      <c r="AF1329" s="46" t="s">
        <v>12370</v>
      </c>
      <c r="AG1329" s="48"/>
      <c r="AH1329" s="48">
        <v>43666</v>
      </c>
      <c r="AI1329" s="49"/>
      <c r="AJ1329" s="50">
        <v>43667</v>
      </c>
      <c r="AK1329" s="50" t="s">
        <v>11889</v>
      </c>
      <c r="AL1329" s="51">
        <v>43661</v>
      </c>
    </row>
    <row r="1330" spans="1:38" x14ac:dyDescent="0.15">
      <c r="A1330" s="35">
        <v>51727811</v>
      </c>
      <c r="B1330" s="40" t="s">
        <v>12371</v>
      </c>
      <c r="C1330" s="40" t="s">
        <v>12372</v>
      </c>
      <c r="D1330" s="35" t="s">
        <v>12373</v>
      </c>
      <c r="E1330" s="35" t="s">
        <v>12374</v>
      </c>
      <c r="F1330" s="35" t="s">
        <v>12375</v>
      </c>
      <c r="G1330" s="35">
        <v>51752149</v>
      </c>
      <c r="H1330" s="41" t="s">
        <v>8682</v>
      </c>
      <c r="I1330" s="41">
        <v>51621455</v>
      </c>
      <c r="J1330" s="41" t="s">
        <v>150</v>
      </c>
      <c r="K1330" s="35" t="s">
        <v>58</v>
      </c>
      <c r="L1330" s="42" t="s">
        <v>59</v>
      </c>
      <c r="M1330" s="42" t="s">
        <v>38</v>
      </c>
      <c r="N1330" s="35" t="s">
        <v>5162</v>
      </c>
      <c r="O1330" s="41" t="s">
        <v>9608</v>
      </c>
      <c r="P1330" s="35" t="s">
        <v>62</v>
      </c>
      <c r="Q1330" s="41" t="s">
        <v>63</v>
      </c>
      <c r="R1330" s="41" t="s">
        <v>2131</v>
      </c>
      <c r="S1330" s="43">
        <v>43196</v>
      </c>
      <c r="T1330" s="43">
        <v>43262</v>
      </c>
      <c r="U1330" s="44">
        <v>43509</v>
      </c>
      <c r="V1330" s="45">
        <v>6634578</v>
      </c>
      <c r="W1330" s="46" t="s">
        <v>12376</v>
      </c>
      <c r="X1330" s="47" t="s">
        <v>12377</v>
      </c>
      <c r="Y1330" s="47">
        <v>16211</v>
      </c>
      <c r="Z1330" s="47" t="s">
        <v>12378</v>
      </c>
      <c r="AA1330" s="47" t="s">
        <v>12379</v>
      </c>
      <c r="AB1330" s="47">
        <v>15060</v>
      </c>
      <c r="AC1330" s="47" t="s">
        <v>12380</v>
      </c>
      <c r="AD1330" s="47" t="s">
        <v>8732</v>
      </c>
      <c r="AE1330" s="46" t="s">
        <v>12381</v>
      </c>
      <c r="AF1330" s="46" t="s">
        <v>12382</v>
      </c>
      <c r="AG1330" s="48"/>
      <c r="AH1330" s="48">
        <v>43668</v>
      </c>
      <c r="AI1330" s="49"/>
      <c r="AJ1330" s="50">
        <v>43669</v>
      </c>
      <c r="AK1330" s="50" t="s">
        <v>11889</v>
      </c>
      <c r="AL1330" s="51">
        <v>43668</v>
      </c>
    </row>
    <row r="1331" spans="1:38" x14ac:dyDescent="0.15">
      <c r="A1331" s="35">
        <v>51806372</v>
      </c>
      <c r="B1331" s="40" t="s">
        <v>12383</v>
      </c>
      <c r="C1331" s="40" t="s">
        <v>12384</v>
      </c>
      <c r="D1331" s="35" t="s">
        <v>1014</v>
      </c>
      <c r="E1331" s="35" t="s">
        <v>12385</v>
      </c>
      <c r="F1331" s="35"/>
      <c r="G1331" s="35">
        <v>51692598</v>
      </c>
      <c r="H1331" s="41" t="s">
        <v>1076</v>
      </c>
      <c r="I1331" s="41">
        <v>51747002</v>
      </c>
      <c r="J1331" s="41" t="s">
        <v>57</v>
      </c>
      <c r="K1331" s="35" t="s">
        <v>58</v>
      </c>
      <c r="L1331" s="42" t="s">
        <v>59</v>
      </c>
      <c r="M1331" s="42" t="s">
        <v>38</v>
      </c>
      <c r="N1331" s="35" t="s">
        <v>5892</v>
      </c>
      <c r="O1331" s="41" t="s">
        <v>1197</v>
      </c>
      <c r="P1331" s="35" t="s">
        <v>72</v>
      </c>
      <c r="Q1331" s="41" t="s">
        <v>63</v>
      </c>
      <c r="R1331" s="41" t="s">
        <v>11610</v>
      </c>
      <c r="S1331" s="43">
        <v>43580</v>
      </c>
      <c r="T1331" s="43">
        <v>43619</v>
      </c>
      <c r="U1331" s="44">
        <v>43633</v>
      </c>
      <c r="V1331" s="45"/>
      <c r="W1331" s="46" t="s">
        <v>12386</v>
      </c>
      <c r="X1331" s="47" t="s">
        <v>12387</v>
      </c>
      <c r="Y1331" s="47">
        <v>69129</v>
      </c>
      <c r="Z1331" s="47" t="s">
        <v>12388</v>
      </c>
      <c r="AA1331" s="47" t="s">
        <v>12389</v>
      </c>
      <c r="AB1331" s="47">
        <v>16857</v>
      </c>
      <c r="AC1331" s="47"/>
      <c r="AD1331" s="47" t="s">
        <v>46</v>
      </c>
      <c r="AE1331" s="46" t="s">
        <v>12390</v>
      </c>
      <c r="AF1331" s="46" t="s">
        <v>12391</v>
      </c>
      <c r="AG1331" s="48"/>
      <c r="AH1331" s="48">
        <v>43664</v>
      </c>
      <c r="AI1331" s="49"/>
      <c r="AJ1331" s="50">
        <v>43665</v>
      </c>
      <c r="AK1331" s="50" t="s">
        <v>11889</v>
      </c>
      <c r="AL1331" s="51">
        <v>43661</v>
      </c>
    </row>
    <row r="1332" spans="1:38" x14ac:dyDescent="0.15">
      <c r="A1332" s="35">
        <v>51807377</v>
      </c>
      <c r="B1332" s="40" t="s">
        <v>12392</v>
      </c>
      <c r="C1332" s="40" t="s">
        <v>12393</v>
      </c>
      <c r="D1332" s="35" t="s">
        <v>12394</v>
      </c>
      <c r="E1332" s="35" t="s">
        <v>12395</v>
      </c>
      <c r="F1332" s="35"/>
      <c r="G1332" s="35">
        <v>51564129</v>
      </c>
      <c r="H1332" s="41" t="s">
        <v>7290</v>
      </c>
      <c r="I1332" s="41">
        <v>51747002</v>
      </c>
      <c r="J1332" s="41" t="s">
        <v>57</v>
      </c>
      <c r="K1332" s="35" t="s">
        <v>284</v>
      </c>
      <c r="L1332" s="42" t="s">
        <v>59</v>
      </c>
      <c r="M1332" s="42" t="s">
        <v>38</v>
      </c>
      <c r="N1332" s="35" t="s">
        <v>5892</v>
      </c>
      <c r="O1332" s="41" t="s">
        <v>760</v>
      </c>
      <c r="P1332" s="35" t="s">
        <v>72</v>
      </c>
      <c r="Q1332" s="41" t="s">
        <v>285</v>
      </c>
      <c r="R1332" s="41" t="s">
        <v>11724</v>
      </c>
      <c r="S1332" s="43">
        <v>43585</v>
      </c>
      <c r="T1332" s="43">
        <v>43641</v>
      </c>
      <c r="U1332" s="44">
        <v>43661</v>
      </c>
      <c r="V1332" s="45"/>
      <c r="W1332" s="46" t="s">
        <v>12396</v>
      </c>
      <c r="X1332" s="47" t="s">
        <v>12397</v>
      </c>
      <c r="Y1332" s="47">
        <v>69029</v>
      </c>
      <c r="Z1332" s="47" t="s">
        <v>12398</v>
      </c>
      <c r="AA1332" s="47" t="s">
        <v>12399</v>
      </c>
      <c r="AB1332" s="47">
        <v>16870</v>
      </c>
      <c r="AC1332" s="47"/>
      <c r="AD1332" s="47" t="s">
        <v>46</v>
      </c>
      <c r="AE1332" s="46"/>
      <c r="AF1332" s="46" t="s">
        <v>12400</v>
      </c>
      <c r="AG1332" s="48"/>
      <c r="AH1332" s="48">
        <v>43670</v>
      </c>
      <c r="AI1332" s="49"/>
      <c r="AJ1332" s="50">
        <v>43671</v>
      </c>
      <c r="AK1332" s="50" t="s">
        <v>11889</v>
      </c>
      <c r="AL1332" s="51">
        <v>43668</v>
      </c>
    </row>
    <row r="1333" spans="1:38" x14ac:dyDescent="0.15">
      <c r="A1333" s="35">
        <v>51772960</v>
      </c>
      <c r="B1333" s="40" t="s">
        <v>12401</v>
      </c>
      <c r="C1333" s="40" t="s">
        <v>12402</v>
      </c>
      <c r="D1333" s="35" t="s">
        <v>312</v>
      </c>
      <c r="E1333" s="35" t="s">
        <v>12403</v>
      </c>
      <c r="F1333" s="35"/>
      <c r="G1333" s="35">
        <v>51559927</v>
      </c>
      <c r="H1333" s="41" t="s">
        <v>409</v>
      </c>
      <c r="I1333" s="41">
        <v>51752149</v>
      </c>
      <c r="J1333" s="41" t="s">
        <v>8682</v>
      </c>
      <c r="K1333" s="35" t="s">
        <v>58</v>
      </c>
      <c r="L1333" s="42" t="s">
        <v>59</v>
      </c>
      <c r="M1333" s="42" t="s">
        <v>38</v>
      </c>
      <c r="N1333" s="35" t="s">
        <v>413</v>
      </c>
      <c r="O1333" s="41" t="s">
        <v>704</v>
      </c>
      <c r="P1333" s="35" t="s">
        <v>62</v>
      </c>
      <c r="Q1333" s="41" t="s">
        <v>63</v>
      </c>
      <c r="R1333" s="41" t="s">
        <v>2400</v>
      </c>
      <c r="S1333" s="43">
        <v>43433</v>
      </c>
      <c r="T1333" s="43">
        <v>43657</v>
      </c>
      <c r="U1333" s="44">
        <v>43664</v>
      </c>
      <c r="V1333" s="45"/>
      <c r="W1333" s="46" t="s">
        <v>12404</v>
      </c>
      <c r="X1333" s="47" t="s">
        <v>12405</v>
      </c>
      <c r="Y1333" s="47">
        <v>48485</v>
      </c>
      <c r="Z1333" s="47" t="s">
        <v>12406</v>
      </c>
      <c r="AA1333" s="47" t="s">
        <v>12407</v>
      </c>
      <c r="AB1333" s="47">
        <v>16193</v>
      </c>
      <c r="AC1333" s="47"/>
      <c r="AD1333" s="47" t="s">
        <v>46</v>
      </c>
      <c r="AE1333" s="46" t="s">
        <v>12408</v>
      </c>
      <c r="AF1333" s="46" t="s">
        <v>12409</v>
      </c>
      <c r="AG1333" s="48"/>
      <c r="AH1333" s="48">
        <v>43675</v>
      </c>
      <c r="AI1333" s="49"/>
      <c r="AJ1333" s="50">
        <v>43676</v>
      </c>
      <c r="AK1333" s="50" t="s">
        <v>11889</v>
      </c>
      <c r="AL1333" s="51">
        <v>43675</v>
      </c>
    </row>
    <row r="1334" spans="1:38" x14ac:dyDescent="0.15">
      <c r="A1334" s="35">
        <v>51737525</v>
      </c>
      <c r="B1334" s="40" t="s">
        <v>12410</v>
      </c>
      <c r="C1334" s="40" t="s">
        <v>12411</v>
      </c>
      <c r="D1334" s="35" t="s">
        <v>12412</v>
      </c>
      <c r="E1334" s="35" t="s">
        <v>12413</v>
      </c>
      <c r="F1334" s="35"/>
      <c r="G1334" s="35">
        <v>51710500</v>
      </c>
      <c r="H1334" s="41" t="s">
        <v>111</v>
      </c>
      <c r="I1334" s="41">
        <v>51744004</v>
      </c>
      <c r="J1334" s="41" t="s">
        <v>34</v>
      </c>
      <c r="K1334" s="35" t="s">
        <v>12414</v>
      </c>
      <c r="L1334" s="42" t="s">
        <v>37</v>
      </c>
      <c r="M1334" s="42" t="s">
        <v>38</v>
      </c>
      <c r="N1334" s="35" t="s">
        <v>39</v>
      </c>
      <c r="O1334" s="41"/>
      <c r="P1334" s="35"/>
      <c r="Q1334" s="41" t="s">
        <v>73</v>
      </c>
      <c r="R1334" s="41" t="s">
        <v>2172</v>
      </c>
      <c r="S1334" s="43">
        <v>43269</v>
      </c>
      <c r="T1334" s="43"/>
      <c r="U1334" s="44"/>
      <c r="V1334" s="45">
        <v>6634276</v>
      </c>
      <c r="W1334" s="46"/>
      <c r="X1334" s="47" t="s">
        <v>12415</v>
      </c>
      <c r="Y1334" s="47"/>
      <c r="Z1334" s="47" t="s">
        <v>579</v>
      </c>
      <c r="AA1334" s="47"/>
      <c r="AB1334" s="47">
        <v>16175</v>
      </c>
      <c r="AC1334" s="47"/>
      <c r="AD1334" s="47" t="s">
        <v>46</v>
      </c>
      <c r="AE1334" s="46"/>
      <c r="AF1334" s="46" t="s">
        <v>12416</v>
      </c>
      <c r="AG1334" s="48"/>
      <c r="AH1334" s="48">
        <v>43670</v>
      </c>
      <c r="AI1334" s="49"/>
      <c r="AJ1334" s="50">
        <v>43671</v>
      </c>
      <c r="AK1334" s="50" t="s">
        <v>11889</v>
      </c>
      <c r="AL1334" s="51">
        <v>43668</v>
      </c>
    </row>
    <row r="1335" spans="1:38" x14ac:dyDescent="0.15">
      <c r="A1335" s="35">
        <v>51699648</v>
      </c>
      <c r="B1335" s="40" t="s">
        <v>12417</v>
      </c>
      <c r="C1335" s="40" t="s">
        <v>12418</v>
      </c>
      <c r="D1335" s="35" t="s">
        <v>12419</v>
      </c>
      <c r="E1335" s="35" t="s">
        <v>12420</v>
      </c>
      <c r="F1335" s="35"/>
      <c r="G1335" s="35">
        <v>51609647</v>
      </c>
      <c r="H1335" s="41" t="s">
        <v>161</v>
      </c>
      <c r="I1335" s="41">
        <v>51747002</v>
      </c>
      <c r="J1335" s="41" t="s">
        <v>57</v>
      </c>
      <c r="K1335" s="35" t="s">
        <v>58</v>
      </c>
      <c r="L1335" s="42" t="s">
        <v>59</v>
      </c>
      <c r="M1335" s="42" t="s">
        <v>38</v>
      </c>
      <c r="N1335" s="35" t="s">
        <v>5892</v>
      </c>
      <c r="O1335" s="41" t="s">
        <v>315</v>
      </c>
      <c r="P1335" s="35" t="s">
        <v>72</v>
      </c>
      <c r="Q1335" s="41" t="s">
        <v>63</v>
      </c>
      <c r="R1335" s="41" t="s">
        <v>11903</v>
      </c>
      <c r="S1335" s="43">
        <v>42972</v>
      </c>
      <c r="T1335" s="43">
        <v>43017</v>
      </c>
      <c r="U1335" s="44">
        <v>43031</v>
      </c>
      <c r="V1335" s="45">
        <v>6624631</v>
      </c>
      <c r="W1335" s="46" t="s">
        <v>12421</v>
      </c>
      <c r="X1335" s="47" t="s">
        <v>12422</v>
      </c>
      <c r="Y1335" s="47">
        <v>48591</v>
      </c>
      <c r="Z1335" s="47" t="s">
        <v>12423</v>
      </c>
      <c r="AA1335" s="47" t="s">
        <v>12424</v>
      </c>
      <c r="AB1335" s="47">
        <v>14445</v>
      </c>
      <c r="AC1335" s="47"/>
      <c r="AD1335" s="47" t="s">
        <v>4226</v>
      </c>
      <c r="AE1335" s="46" t="s">
        <v>12425</v>
      </c>
      <c r="AF1335" s="46" t="s">
        <v>12426</v>
      </c>
      <c r="AG1335" s="48"/>
      <c r="AH1335" s="48">
        <v>43676</v>
      </c>
      <c r="AI1335" s="49"/>
      <c r="AJ1335" s="50">
        <v>43677</v>
      </c>
      <c r="AK1335" s="50" t="s">
        <v>11889</v>
      </c>
      <c r="AL1335" s="51">
        <v>43675</v>
      </c>
    </row>
    <row r="1336" spans="1:38" x14ac:dyDescent="0.15">
      <c r="A1336" s="35">
        <v>51584124</v>
      </c>
      <c r="B1336" s="40" t="s">
        <v>12427</v>
      </c>
      <c r="C1336" s="40" t="s">
        <v>12428</v>
      </c>
      <c r="D1336" s="35" t="s">
        <v>12429</v>
      </c>
      <c r="E1336" s="35" t="s">
        <v>12430</v>
      </c>
      <c r="F1336" s="35"/>
      <c r="G1336" s="35">
        <v>51591942</v>
      </c>
      <c r="H1336" s="41" t="s">
        <v>3612</v>
      </c>
      <c r="I1336" s="41">
        <v>51747002</v>
      </c>
      <c r="J1336" s="41" t="s">
        <v>57</v>
      </c>
      <c r="K1336" s="35" t="s">
        <v>58</v>
      </c>
      <c r="L1336" s="42" t="s">
        <v>59</v>
      </c>
      <c r="M1336" s="42" t="s">
        <v>38</v>
      </c>
      <c r="N1336" s="35" t="s">
        <v>5892</v>
      </c>
      <c r="O1336" s="41" t="s">
        <v>640</v>
      </c>
      <c r="P1336" s="35" t="s">
        <v>72</v>
      </c>
      <c r="Q1336" s="41" t="s">
        <v>63</v>
      </c>
      <c r="R1336" s="41" t="s">
        <v>64</v>
      </c>
      <c r="S1336" s="43">
        <v>42306</v>
      </c>
      <c r="T1336" s="43">
        <v>43535</v>
      </c>
      <c r="U1336" s="44"/>
      <c r="V1336" s="45">
        <v>6624085</v>
      </c>
      <c r="W1336" s="46" t="s">
        <v>12431</v>
      </c>
      <c r="X1336" s="47" t="s">
        <v>12432</v>
      </c>
      <c r="Y1336" s="47">
        <v>69390</v>
      </c>
      <c r="Z1336" s="47" t="s">
        <v>12433</v>
      </c>
      <c r="AA1336" s="47" t="s">
        <v>12434</v>
      </c>
      <c r="AB1336" s="47">
        <v>4370</v>
      </c>
      <c r="AC1336" s="47"/>
      <c r="AD1336" s="47" t="s">
        <v>4226</v>
      </c>
      <c r="AE1336" s="46" t="s">
        <v>12435</v>
      </c>
      <c r="AF1336" s="46" t="s">
        <v>12436</v>
      </c>
      <c r="AG1336" s="48"/>
      <c r="AH1336" s="48">
        <v>43677</v>
      </c>
      <c r="AI1336" s="49"/>
      <c r="AJ1336" s="50">
        <v>43678</v>
      </c>
      <c r="AK1336" s="50" t="s">
        <v>12437</v>
      </c>
      <c r="AL1336" s="51">
        <v>43675</v>
      </c>
    </row>
    <row r="1337" spans="1:38" x14ac:dyDescent="0.15">
      <c r="A1337" s="35">
        <v>51694297</v>
      </c>
      <c r="B1337" s="40" t="s">
        <v>12438</v>
      </c>
      <c r="C1337" s="40" t="s">
        <v>12439</v>
      </c>
      <c r="D1337" s="35" t="s">
        <v>12440</v>
      </c>
      <c r="E1337" s="35" t="s">
        <v>12441</v>
      </c>
      <c r="F1337" s="35"/>
      <c r="G1337" s="35">
        <v>51698635</v>
      </c>
      <c r="H1337" s="41" t="s">
        <v>851</v>
      </c>
      <c r="I1337" s="41">
        <v>51609648</v>
      </c>
      <c r="J1337" s="41" t="s">
        <v>149</v>
      </c>
      <c r="K1337" s="35" t="s">
        <v>58</v>
      </c>
      <c r="L1337" s="42" t="s">
        <v>59</v>
      </c>
      <c r="M1337" s="42" t="s">
        <v>38</v>
      </c>
      <c r="N1337" s="35" t="s">
        <v>378</v>
      </c>
      <c r="O1337" s="41" t="s">
        <v>93</v>
      </c>
      <c r="P1337" s="35" t="s">
        <v>62</v>
      </c>
      <c r="Q1337" s="41" t="s">
        <v>63</v>
      </c>
      <c r="R1337" s="41" t="s">
        <v>998</v>
      </c>
      <c r="S1337" s="43">
        <v>42937</v>
      </c>
      <c r="T1337" s="43">
        <v>42990</v>
      </c>
      <c r="U1337" s="44">
        <v>43010</v>
      </c>
      <c r="V1337" s="45">
        <v>6624541</v>
      </c>
      <c r="W1337" s="46" t="s">
        <v>12442</v>
      </c>
      <c r="X1337" s="47" t="s">
        <v>12443</v>
      </c>
      <c r="Y1337" s="47">
        <v>69191</v>
      </c>
      <c r="Z1337" s="47" t="s">
        <v>12444</v>
      </c>
      <c r="AA1337" s="47" t="s">
        <v>12445</v>
      </c>
      <c r="AB1337" s="47">
        <v>1220</v>
      </c>
      <c r="AC1337" s="47" t="s">
        <v>12446</v>
      </c>
      <c r="AD1337" s="47" t="s">
        <v>8732</v>
      </c>
      <c r="AE1337" s="46" t="s">
        <v>12447</v>
      </c>
      <c r="AF1337" s="46" t="s">
        <v>12448</v>
      </c>
      <c r="AG1337" s="48"/>
      <c r="AH1337" s="48">
        <v>43677</v>
      </c>
      <c r="AI1337" s="49"/>
      <c r="AJ1337" s="50">
        <v>43678</v>
      </c>
      <c r="AK1337" s="50" t="s">
        <v>12437</v>
      </c>
      <c r="AL1337" s="51">
        <v>43675</v>
      </c>
    </row>
    <row r="1338" spans="1:38" x14ac:dyDescent="0.15">
      <c r="A1338" s="35">
        <v>51693812</v>
      </c>
      <c r="B1338" s="40" t="s">
        <v>12449</v>
      </c>
      <c r="C1338" s="40" t="s">
        <v>12450</v>
      </c>
      <c r="D1338" s="35" t="s">
        <v>12451</v>
      </c>
      <c r="E1338" s="35" t="s">
        <v>12452</v>
      </c>
      <c r="F1338" s="35" t="s">
        <v>4217</v>
      </c>
      <c r="G1338" s="35">
        <v>51691175</v>
      </c>
      <c r="H1338" s="41" t="s">
        <v>403</v>
      </c>
      <c r="I1338" s="41">
        <v>51772919</v>
      </c>
      <c r="J1338" s="41" t="s">
        <v>186</v>
      </c>
      <c r="K1338" s="35" t="s">
        <v>58</v>
      </c>
      <c r="L1338" s="42" t="s">
        <v>59</v>
      </c>
      <c r="M1338" s="42" t="s">
        <v>38</v>
      </c>
      <c r="N1338" s="35" t="s">
        <v>5757</v>
      </c>
      <c r="O1338" s="41" t="s">
        <v>878</v>
      </c>
      <c r="P1338" s="35" t="s">
        <v>62</v>
      </c>
      <c r="Q1338" s="41" t="s">
        <v>63</v>
      </c>
      <c r="R1338" s="41" t="s">
        <v>998</v>
      </c>
      <c r="S1338" s="43">
        <v>42936</v>
      </c>
      <c r="T1338" s="43">
        <v>43003</v>
      </c>
      <c r="U1338" s="44">
        <v>43024</v>
      </c>
      <c r="V1338" s="45">
        <v>6624513</v>
      </c>
      <c r="W1338" s="46" t="s">
        <v>12453</v>
      </c>
      <c r="X1338" s="47" t="s">
        <v>12454</v>
      </c>
      <c r="Y1338" s="47">
        <v>12155</v>
      </c>
      <c r="Z1338" s="47" t="s">
        <v>12455</v>
      </c>
      <c r="AA1338" s="47" t="s">
        <v>12456</v>
      </c>
      <c r="AB1338" s="47">
        <v>1496</v>
      </c>
      <c r="AC1338" s="47"/>
      <c r="AD1338" s="47" t="s">
        <v>46</v>
      </c>
      <c r="AE1338" s="46" t="s">
        <v>12457</v>
      </c>
      <c r="AF1338" s="46" t="s">
        <v>12458</v>
      </c>
      <c r="AG1338" s="48"/>
      <c r="AH1338" s="48">
        <v>43677</v>
      </c>
      <c r="AI1338" s="49"/>
      <c r="AJ1338" s="50">
        <v>43678</v>
      </c>
      <c r="AK1338" s="50" t="s">
        <v>12437</v>
      </c>
      <c r="AL1338" s="51">
        <v>43675</v>
      </c>
    </row>
    <row r="1339" spans="1:38" x14ac:dyDescent="0.15">
      <c r="A1339" s="35">
        <v>51721463</v>
      </c>
      <c r="B1339" s="40" t="s">
        <v>12459</v>
      </c>
      <c r="C1339" s="40" t="s">
        <v>12460</v>
      </c>
      <c r="D1339" s="35" t="s">
        <v>12461</v>
      </c>
      <c r="E1339" s="35" t="s">
        <v>1325</v>
      </c>
      <c r="F1339" s="35"/>
      <c r="G1339" s="35">
        <v>51591940</v>
      </c>
      <c r="H1339" s="41" t="s">
        <v>171</v>
      </c>
      <c r="I1339" s="41">
        <v>51609648</v>
      </c>
      <c r="J1339" s="41" t="s">
        <v>149</v>
      </c>
      <c r="K1339" s="35" t="s">
        <v>58</v>
      </c>
      <c r="L1339" s="42" t="s">
        <v>59</v>
      </c>
      <c r="M1339" s="42" t="s">
        <v>38</v>
      </c>
      <c r="N1339" s="35" t="s">
        <v>378</v>
      </c>
      <c r="O1339" s="41" t="s">
        <v>61</v>
      </c>
      <c r="P1339" s="35" t="s">
        <v>62</v>
      </c>
      <c r="Q1339" s="41" t="s">
        <v>63</v>
      </c>
      <c r="R1339" s="41" t="s">
        <v>1653</v>
      </c>
      <c r="S1339" s="43">
        <v>43150</v>
      </c>
      <c r="T1339" s="43">
        <v>43185</v>
      </c>
      <c r="U1339" s="44">
        <v>43199</v>
      </c>
      <c r="V1339" s="45">
        <v>6624877</v>
      </c>
      <c r="W1339" s="46" t="s">
        <v>12462</v>
      </c>
      <c r="X1339" s="47" t="s">
        <v>12463</v>
      </c>
      <c r="Y1339" s="47">
        <v>69477</v>
      </c>
      <c r="Z1339" s="47" t="s">
        <v>12464</v>
      </c>
      <c r="AA1339" s="47" t="s">
        <v>12465</v>
      </c>
      <c r="AB1339" s="47">
        <v>14859</v>
      </c>
      <c r="AC1339" s="47" t="s">
        <v>12466</v>
      </c>
      <c r="AD1339" s="47" t="s">
        <v>8732</v>
      </c>
      <c r="AE1339" s="46" t="s">
        <v>12467</v>
      </c>
      <c r="AF1339" s="46" t="s">
        <v>12468</v>
      </c>
      <c r="AG1339" s="48"/>
      <c r="AH1339" s="48">
        <v>43677</v>
      </c>
      <c r="AI1339" s="49"/>
      <c r="AJ1339" s="50">
        <v>43678</v>
      </c>
      <c r="AK1339" s="50" t="s">
        <v>12437</v>
      </c>
      <c r="AL1339" s="51">
        <v>43675</v>
      </c>
    </row>
    <row r="1340" spans="1:38" x14ac:dyDescent="0.15">
      <c r="A1340" s="35">
        <v>51546351</v>
      </c>
      <c r="B1340" s="40" t="s">
        <v>5688</v>
      </c>
      <c r="C1340" s="40" t="s">
        <v>12469</v>
      </c>
      <c r="D1340" s="35" t="s">
        <v>2609</v>
      </c>
      <c r="E1340" s="35" t="s">
        <v>629</v>
      </c>
      <c r="F1340" s="35"/>
      <c r="G1340" s="35">
        <v>51710500</v>
      </c>
      <c r="H1340" s="41" t="s">
        <v>111</v>
      </c>
      <c r="I1340" s="41">
        <v>51744004</v>
      </c>
      <c r="J1340" s="41" t="s">
        <v>34</v>
      </c>
      <c r="K1340" s="35" t="s">
        <v>12414</v>
      </c>
      <c r="L1340" s="42" t="s">
        <v>37</v>
      </c>
      <c r="M1340" s="42" t="s">
        <v>38</v>
      </c>
      <c r="N1340" s="35" t="s">
        <v>496</v>
      </c>
      <c r="O1340" s="41" t="s">
        <v>93</v>
      </c>
      <c r="P1340" s="35" t="s">
        <v>62</v>
      </c>
      <c r="Q1340" s="41" t="s">
        <v>73</v>
      </c>
      <c r="R1340" s="41" t="s">
        <v>336</v>
      </c>
      <c r="S1340" s="43">
        <v>42044</v>
      </c>
      <c r="T1340" s="43"/>
      <c r="U1340" s="44">
        <v>42100</v>
      </c>
      <c r="V1340" s="45">
        <v>6634009</v>
      </c>
      <c r="W1340" s="46" t="s">
        <v>12470</v>
      </c>
      <c r="X1340" s="47" t="s">
        <v>12471</v>
      </c>
      <c r="Y1340" s="47">
        <v>12287</v>
      </c>
      <c r="Z1340" s="47" t="s">
        <v>12472</v>
      </c>
      <c r="AA1340" s="47" t="s">
        <v>12473</v>
      </c>
      <c r="AB1340" s="47">
        <v>1277</v>
      </c>
      <c r="AC1340" s="47"/>
      <c r="AD1340" s="47" t="s">
        <v>46</v>
      </c>
      <c r="AE1340" s="46" t="s">
        <v>12474</v>
      </c>
      <c r="AF1340" s="46" t="s">
        <v>12475</v>
      </c>
      <c r="AG1340" s="48"/>
      <c r="AH1340" s="48">
        <v>43678</v>
      </c>
      <c r="AI1340" s="49"/>
      <c r="AJ1340" s="50">
        <v>43679</v>
      </c>
      <c r="AK1340" s="50" t="s">
        <v>12437</v>
      </c>
      <c r="AL1340" s="51">
        <v>43675</v>
      </c>
    </row>
    <row r="1341" spans="1:38" x14ac:dyDescent="0.15">
      <c r="A1341" s="35">
        <v>51580865</v>
      </c>
      <c r="B1341" s="40" t="s">
        <v>12476</v>
      </c>
      <c r="C1341" s="40" t="s">
        <v>12477</v>
      </c>
      <c r="D1341" s="35" t="s">
        <v>3937</v>
      </c>
      <c r="E1341" s="35" t="s">
        <v>12478</v>
      </c>
      <c r="F1341" s="35"/>
      <c r="G1341" s="35">
        <v>51576660</v>
      </c>
      <c r="H1341" s="41" t="s">
        <v>294</v>
      </c>
      <c r="I1341" s="41">
        <v>51609648</v>
      </c>
      <c r="J1341" s="41" t="s">
        <v>149</v>
      </c>
      <c r="K1341" s="35" t="s">
        <v>58</v>
      </c>
      <c r="L1341" s="42" t="s">
        <v>59</v>
      </c>
      <c r="M1341" s="42" t="s">
        <v>38</v>
      </c>
      <c r="N1341" s="35" t="s">
        <v>151</v>
      </c>
      <c r="O1341" s="41" t="s">
        <v>295</v>
      </c>
      <c r="P1341" s="35" t="s">
        <v>62</v>
      </c>
      <c r="Q1341" s="41" t="s">
        <v>63</v>
      </c>
      <c r="R1341" s="41" t="s">
        <v>175</v>
      </c>
      <c r="S1341" s="43">
        <v>42278</v>
      </c>
      <c r="T1341" s="43">
        <v>43059</v>
      </c>
      <c r="U1341" s="44">
        <v>43080</v>
      </c>
      <c r="V1341" s="45">
        <v>6624017</v>
      </c>
      <c r="W1341" s="46" t="s">
        <v>12479</v>
      </c>
      <c r="X1341" s="47" t="s">
        <v>12480</v>
      </c>
      <c r="Y1341" s="47">
        <v>69259</v>
      </c>
      <c r="Z1341" s="47" t="s">
        <v>12481</v>
      </c>
      <c r="AA1341" s="47" t="s">
        <v>12482</v>
      </c>
      <c r="AB1341" s="47">
        <v>5935</v>
      </c>
      <c r="AC1341" s="47"/>
      <c r="AD1341" s="47" t="s">
        <v>46</v>
      </c>
      <c r="AE1341" s="46" t="s">
        <v>12483</v>
      </c>
      <c r="AF1341" s="46" t="s">
        <v>12484</v>
      </c>
      <c r="AG1341" s="48"/>
      <c r="AH1341" s="48">
        <v>43678</v>
      </c>
      <c r="AI1341" s="49" t="s">
        <v>6039</v>
      </c>
      <c r="AJ1341" s="50">
        <v>43679</v>
      </c>
      <c r="AK1341" s="50" t="s">
        <v>12437</v>
      </c>
      <c r="AL1341" s="51">
        <v>43675</v>
      </c>
    </row>
    <row r="1342" spans="1:38" x14ac:dyDescent="0.15">
      <c r="A1342" s="35">
        <v>51611564</v>
      </c>
      <c r="B1342" s="40" t="s">
        <v>12485</v>
      </c>
      <c r="C1342" s="40" t="s">
        <v>12486</v>
      </c>
      <c r="D1342" s="35" t="s">
        <v>639</v>
      </c>
      <c r="E1342" s="35" t="s">
        <v>12487</v>
      </c>
      <c r="F1342" s="35"/>
      <c r="G1342" s="35">
        <v>51710500</v>
      </c>
      <c r="H1342" s="41" t="s">
        <v>111</v>
      </c>
      <c r="I1342" s="41">
        <v>51744004</v>
      </c>
      <c r="J1342" s="41" t="s">
        <v>34</v>
      </c>
      <c r="K1342" s="35" t="s">
        <v>284</v>
      </c>
      <c r="L1342" s="42" t="s">
        <v>5610</v>
      </c>
      <c r="M1342" s="42" t="s">
        <v>38</v>
      </c>
      <c r="N1342" s="35" t="s">
        <v>162</v>
      </c>
      <c r="O1342" s="41" t="s">
        <v>1301</v>
      </c>
      <c r="P1342" s="35" t="s">
        <v>72</v>
      </c>
      <c r="Q1342" s="41" t="s">
        <v>285</v>
      </c>
      <c r="R1342" s="41" t="s">
        <v>12488</v>
      </c>
      <c r="S1342" s="43">
        <v>42502</v>
      </c>
      <c r="T1342" s="43"/>
      <c r="U1342" s="44"/>
      <c r="V1342" s="45"/>
      <c r="W1342" s="46" t="s">
        <v>12489</v>
      </c>
      <c r="X1342" s="47" t="s">
        <v>12490</v>
      </c>
      <c r="Y1342" s="47">
        <v>69250</v>
      </c>
      <c r="Z1342" s="47" t="s">
        <v>12491</v>
      </c>
      <c r="AA1342" s="47" t="s">
        <v>12492</v>
      </c>
      <c r="AB1342" s="47">
        <v>668</v>
      </c>
      <c r="AC1342" s="47"/>
      <c r="AD1342" s="47" t="s">
        <v>46</v>
      </c>
      <c r="AE1342" s="46"/>
      <c r="AF1342" s="46" t="s">
        <v>12493</v>
      </c>
      <c r="AG1342" s="48"/>
      <c r="AH1342" s="48">
        <v>43677</v>
      </c>
      <c r="AI1342" s="49" t="s">
        <v>12494</v>
      </c>
      <c r="AJ1342" s="50">
        <v>43678</v>
      </c>
      <c r="AK1342" s="50" t="s">
        <v>12437</v>
      </c>
      <c r="AL1342" s="51">
        <v>43675</v>
      </c>
    </row>
    <row r="1343" spans="1:38" x14ac:dyDescent="0.15">
      <c r="A1343" s="35">
        <v>51731450</v>
      </c>
      <c r="B1343" s="40" t="s">
        <v>12495</v>
      </c>
      <c r="C1343" s="40" t="s">
        <v>12496</v>
      </c>
      <c r="D1343" s="35" t="s">
        <v>12429</v>
      </c>
      <c r="E1343" s="35" t="s">
        <v>12497</v>
      </c>
      <c r="F1343" s="35" t="s">
        <v>12498</v>
      </c>
      <c r="G1343" s="35">
        <v>51588225</v>
      </c>
      <c r="H1343" s="41" t="s">
        <v>212</v>
      </c>
      <c r="I1343" s="41">
        <v>51712958</v>
      </c>
      <c r="J1343" s="41" t="s">
        <v>7039</v>
      </c>
      <c r="K1343" s="35" t="s">
        <v>58</v>
      </c>
      <c r="L1343" s="42" t="s">
        <v>59</v>
      </c>
      <c r="M1343" s="42" t="s">
        <v>38</v>
      </c>
      <c r="N1343" s="35" t="s">
        <v>162</v>
      </c>
      <c r="O1343" s="41" t="s">
        <v>295</v>
      </c>
      <c r="P1343" s="35" t="s">
        <v>72</v>
      </c>
      <c r="Q1343" s="41" t="s">
        <v>63</v>
      </c>
      <c r="R1343" s="41" t="s">
        <v>11519</v>
      </c>
      <c r="S1343" s="43">
        <v>43227</v>
      </c>
      <c r="T1343" s="43">
        <v>43276</v>
      </c>
      <c r="U1343" s="44">
        <v>43312</v>
      </c>
      <c r="V1343" s="45">
        <v>6634664</v>
      </c>
      <c r="W1343" s="46" t="s">
        <v>12499</v>
      </c>
      <c r="X1343" s="47" t="s">
        <v>12500</v>
      </c>
      <c r="Y1343" s="47">
        <v>48549</v>
      </c>
      <c r="Z1343" s="47" t="s">
        <v>12501</v>
      </c>
      <c r="AA1343" s="47" t="s">
        <v>12502</v>
      </c>
      <c r="AB1343" s="47">
        <v>15108</v>
      </c>
      <c r="AC1343" s="47"/>
      <c r="AD1343" s="47" t="s">
        <v>4226</v>
      </c>
      <c r="AE1343" s="46" t="s">
        <v>12503</v>
      </c>
      <c r="AF1343" s="46" t="s">
        <v>12504</v>
      </c>
      <c r="AG1343" s="48"/>
      <c r="AH1343" s="48">
        <v>43677</v>
      </c>
      <c r="AI1343" s="49"/>
      <c r="AJ1343" s="50">
        <v>43678</v>
      </c>
      <c r="AK1343" s="50" t="s">
        <v>12437</v>
      </c>
      <c r="AL1343" s="51">
        <v>43675</v>
      </c>
    </row>
    <row r="1344" spans="1:38" x14ac:dyDescent="0.15">
      <c r="A1344" s="35">
        <v>51713748</v>
      </c>
      <c r="B1344" s="40" t="s">
        <v>12505</v>
      </c>
      <c r="C1344" s="40" t="s">
        <v>12506</v>
      </c>
      <c r="D1344" s="35" t="s">
        <v>5573</v>
      </c>
      <c r="E1344" s="35" t="s">
        <v>12507</v>
      </c>
      <c r="F1344" s="35" t="s">
        <v>12508</v>
      </c>
      <c r="G1344" s="35">
        <v>51578947</v>
      </c>
      <c r="H1344" s="41" t="s">
        <v>65</v>
      </c>
      <c r="I1344" s="41">
        <v>51712958</v>
      </c>
      <c r="J1344" s="41" t="s">
        <v>7039</v>
      </c>
      <c r="K1344" s="35" t="s">
        <v>58</v>
      </c>
      <c r="L1344" s="42" t="s">
        <v>59</v>
      </c>
      <c r="M1344" s="42" t="s">
        <v>38</v>
      </c>
      <c r="N1344" s="35" t="s">
        <v>60</v>
      </c>
      <c r="O1344" s="41" t="s">
        <v>394</v>
      </c>
      <c r="P1344" s="35" t="s">
        <v>72</v>
      </c>
      <c r="Q1344" s="41" t="s">
        <v>63</v>
      </c>
      <c r="R1344" s="41" t="s">
        <v>1752</v>
      </c>
      <c r="S1344" s="43">
        <v>43090</v>
      </c>
      <c r="T1344" s="43">
        <v>43143</v>
      </c>
      <c r="U1344" s="44">
        <v>43157</v>
      </c>
      <c r="V1344" s="45">
        <v>6624742</v>
      </c>
      <c r="W1344" s="46" t="s">
        <v>12509</v>
      </c>
      <c r="X1344" s="47" t="s">
        <v>12510</v>
      </c>
      <c r="Y1344" s="47">
        <v>69347</v>
      </c>
      <c r="Z1344" s="47" t="s">
        <v>12511</v>
      </c>
      <c r="AA1344" s="47" t="s">
        <v>12512</v>
      </c>
      <c r="AB1344" s="47">
        <v>16174</v>
      </c>
      <c r="AC1344" s="47"/>
      <c r="AD1344" s="47" t="s">
        <v>4226</v>
      </c>
      <c r="AE1344" s="46" t="s">
        <v>12513</v>
      </c>
      <c r="AF1344" s="46" t="s">
        <v>12514</v>
      </c>
      <c r="AG1344" s="48"/>
      <c r="AH1344" s="48">
        <v>43678</v>
      </c>
      <c r="AI1344" s="49"/>
      <c r="AJ1344" s="50">
        <v>43679</v>
      </c>
      <c r="AK1344" s="50" t="s">
        <v>12437</v>
      </c>
      <c r="AL1344" s="51">
        <v>43675</v>
      </c>
    </row>
    <row r="1345" spans="1:38" x14ac:dyDescent="0.15">
      <c r="A1345" s="35">
        <v>51732809</v>
      </c>
      <c r="B1345" s="40" t="s">
        <v>7544</v>
      </c>
      <c r="C1345" s="40" t="s">
        <v>12515</v>
      </c>
      <c r="D1345" s="35" t="s">
        <v>12516</v>
      </c>
      <c r="E1345" s="35" t="s">
        <v>12517</v>
      </c>
      <c r="F1345" s="35"/>
      <c r="G1345" s="35">
        <v>51609648</v>
      </c>
      <c r="H1345" s="41" t="s">
        <v>149</v>
      </c>
      <c r="I1345" s="41">
        <v>51621455</v>
      </c>
      <c r="J1345" s="41" t="s">
        <v>150</v>
      </c>
      <c r="K1345" s="35" t="s">
        <v>70</v>
      </c>
      <c r="L1345" s="42" t="s">
        <v>37</v>
      </c>
      <c r="M1345" s="42" t="s">
        <v>38</v>
      </c>
      <c r="N1345" s="35" t="s">
        <v>151</v>
      </c>
      <c r="O1345" s="41" t="s">
        <v>1777</v>
      </c>
      <c r="P1345" s="35" t="s">
        <v>62</v>
      </c>
      <c r="Q1345" s="41" t="s">
        <v>73</v>
      </c>
      <c r="R1345" s="41" t="s">
        <v>11519</v>
      </c>
      <c r="S1345" s="43">
        <v>43231</v>
      </c>
      <c r="T1345" s="43">
        <v>43444</v>
      </c>
      <c r="U1345" s="44">
        <v>43465</v>
      </c>
      <c r="V1345" s="45">
        <v>6634674</v>
      </c>
      <c r="W1345" s="46" t="s">
        <v>12518</v>
      </c>
      <c r="X1345" s="47" t="s">
        <v>12519</v>
      </c>
      <c r="Y1345" s="47">
        <v>48528</v>
      </c>
      <c r="Z1345" s="47" t="s">
        <v>12520</v>
      </c>
      <c r="AA1345" s="47" t="s">
        <v>12521</v>
      </c>
      <c r="AB1345" s="47">
        <v>15131</v>
      </c>
      <c r="AC1345" s="47" t="s">
        <v>12522</v>
      </c>
      <c r="AD1345" s="47" t="s">
        <v>46</v>
      </c>
      <c r="AE1345" s="46" t="s">
        <v>12523</v>
      </c>
      <c r="AF1345" s="46" t="s">
        <v>12524</v>
      </c>
      <c r="AG1345" s="48"/>
      <c r="AH1345" s="48">
        <v>43677</v>
      </c>
      <c r="AI1345" s="49"/>
      <c r="AJ1345" s="50">
        <v>43678</v>
      </c>
      <c r="AK1345" s="50" t="s">
        <v>12437</v>
      </c>
      <c r="AL1345" s="51">
        <v>43675</v>
      </c>
    </row>
    <row r="1346" spans="1:38" x14ac:dyDescent="0.15">
      <c r="A1346" s="35">
        <v>51725450</v>
      </c>
      <c r="B1346" s="40" t="s">
        <v>12525</v>
      </c>
      <c r="C1346" s="40" t="s">
        <v>12526</v>
      </c>
      <c r="D1346" s="35" t="s">
        <v>12527</v>
      </c>
      <c r="E1346" s="35" t="s">
        <v>12528</v>
      </c>
      <c r="F1346" s="35"/>
      <c r="G1346" s="35">
        <v>51564129</v>
      </c>
      <c r="H1346" s="41" t="s">
        <v>7290</v>
      </c>
      <c r="I1346" s="41">
        <v>51747002</v>
      </c>
      <c r="J1346" s="41" t="s">
        <v>57</v>
      </c>
      <c r="K1346" s="35" t="s">
        <v>58</v>
      </c>
      <c r="L1346" s="42" t="s">
        <v>59</v>
      </c>
      <c r="M1346" s="42" t="s">
        <v>38</v>
      </c>
      <c r="N1346" s="35" t="s">
        <v>5667</v>
      </c>
      <c r="O1346" s="41" t="s">
        <v>704</v>
      </c>
      <c r="P1346" s="35" t="s">
        <v>72</v>
      </c>
      <c r="Q1346" s="41" t="s">
        <v>63</v>
      </c>
      <c r="R1346" s="41" t="s">
        <v>189</v>
      </c>
      <c r="S1346" s="43">
        <v>43180</v>
      </c>
      <c r="T1346" s="43">
        <v>43220</v>
      </c>
      <c r="U1346" s="44">
        <v>43234</v>
      </c>
      <c r="V1346" s="45">
        <v>6624135</v>
      </c>
      <c r="W1346" s="46" t="s">
        <v>12529</v>
      </c>
      <c r="X1346" s="47" t="s">
        <v>12530</v>
      </c>
      <c r="Y1346" s="47">
        <v>48454</v>
      </c>
      <c r="Z1346" s="47" t="s">
        <v>12531</v>
      </c>
      <c r="AA1346" s="47" t="s">
        <v>12532</v>
      </c>
      <c r="AB1346" s="47">
        <v>15434</v>
      </c>
      <c r="AC1346" s="47"/>
      <c r="AD1346" s="47" t="s">
        <v>46</v>
      </c>
      <c r="AE1346" s="46" t="s">
        <v>12533</v>
      </c>
      <c r="AF1346" s="46" t="s">
        <v>12534</v>
      </c>
      <c r="AG1346" s="48"/>
      <c r="AH1346" s="48">
        <v>43678</v>
      </c>
      <c r="AI1346" s="49"/>
      <c r="AJ1346" s="50">
        <v>43679</v>
      </c>
      <c r="AK1346" s="50" t="s">
        <v>12437</v>
      </c>
      <c r="AL1346" s="51">
        <v>43675</v>
      </c>
    </row>
    <row r="1347" spans="1:38" x14ac:dyDescent="0.15">
      <c r="A1347" s="35">
        <v>51804716</v>
      </c>
      <c r="B1347" s="40" t="s">
        <v>12535</v>
      </c>
      <c r="C1347" s="40" t="s">
        <v>12536</v>
      </c>
      <c r="D1347" s="35" t="s">
        <v>8302</v>
      </c>
      <c r="E1347" s="35" t="s">
        <v>12537</v>
      </c>
      <c r="F1347" s="35"/>
      <c r="G1347" s="35">
        <v>51559927</v>
      </c>
      <c r="H1347" s="41" t="s">
        <v>409</v>
      </c>
      <c r="I1347" s="41">
        <v>51752149</v>
      </c>
      <c r="J1347" s="41" t="s">
        <v>8682</v>
      </c>
      <c r="K1347" s="35" t="s">
        <v>58</v>
      </c>
      <c r="L1347" s="42" t="s">
        <v>59</v>
      </c>
      <c r="M1347" s="42" t="s">
        <v>38</v>
      </c>
      <c r="N1347" s="35" t="s">
        <v>413</v>
      </c>
      <c r="O1347" s="41" t="s">
        <v>188</v>
      </c>
      <c r="P1347" s="35" t="s">
        <v>62</v>
      </c>
      <c r="Q1347" s="41" t="s">
        <v>63</v>
      </c>
      <c r="R1347" s="41" t="s">
        <v>11610</v>
      </c>
      <c r="S1347" s="43">
        <v>43570</v>
      </c>
      <c r="T1347" s="43">
        <v>43605</v>
      </c>
      <c r="U1347" s="44">
        <v>43619</v>
      </c>
      <c r="V1347" s="45"/>
      <c r="W1347" s="46" t="s">
        <v>12538</v>
      </c>
      <c r="X1347" s="47" t="s">
        <v>12539</v>
      </c>
      <c r="Y1347" s="47">
        <v>69155</v>
      </c>
      <c r="Z1347" s="47" t="s">
        <v>12540</v>
      </c>
      <c r="AA1347" s="47" t="s">
        <v>12541</v>
      </c>
      <c r="AB1347" s="47">
        <v>17054</v>
      </c>
      <c r="AC1347" s="47"/>
      <c r="AD1347" s="47" t="s">
        <v>46</v>
      </c>
      <c r="AE1347" s="46" t="s">
        <v>12542</v>
      </c>
      <c r="AF1347" s="46" t="s">
        <v>12543</v>
      </c>
      <c r="AG1347" s="48"/>
      <c r="AH1347" s="48">
        <v>43678</v>
      </c>
      <c r="AI1347" s="49"/>
      <c r="AJ1347" s="50">
        <v>43679</v>
      </c>
      <c r="AK1347" s="50" t="s">
        <v>12437</v>
      </c>
      <c r="AL1347" s="51">
        <v>43675</v>
      </c>
    </row>
    <row r="1348" spans="1:38" x14ac:dyDescent="0.15">
      <c r="A1348" s="35">
        <v>51712958</v>
      </c>
      <c r="B1348" s="40" t="s">
        <v>7039</v>
      </c>
      <c r="C1348" s="40" t="s">
        <v>12544</v>
      </c>
      <c r="D1348" s="35" t="s">
        <v>2108</v>
      </c>
      <c r="E1348" s="35" t="s">
        <v>12545</v>
      </c>
      <c r="F1348" s="35"/>
      <c r="G1348" s="35">
        <v>51621455</v>
      </c>
      <c r="H1348" s="41" t="s">
        <v>150</v>
      </c>
      <c r="I1348" s="41">
        <v>51744004</v>
      </c>
      <c r="J1348" s="41" t="s">
        <v>34</v>
      </c>
      <c r="K1348" s="35" t="s">
        <v>2130</v>
      </c>
      <c r="L1348" s="42" t="s">
        <v>37</v>
      </c>
      <c r="M1348" s="42" t="s">
        <v>38</v>
      </c>
      <c r="N1348" s="35" t="s">
        <v>12546</v>
      </c>
      <c r="O1348" s="41"/>
      <c r="P1348" s="35" t="s">
        <v>72</v>
      </c>
      <c r="Q1348" s="41" t="s">
        <v>1007</v>
      </c>
      <c r="R1348" s="41" t="s">
        <v>1752</v>
      </c>
      <c r="S1348" s="43">
        <v>43080</v>
      </c>
      <c r="T1348" s="43"/>
      <c r="U1348" s="44"/>
      <c r="V1348" s="45">
        <v>6624740</v>
      </c>
      <c r="W1348" s="46" t="s">
        <v>12547</v>
      </c>
      <c r="X1348" s="47" t="s">
        <v>12548</v>
      </c>
      <c r="Y1348" s="47">
        <v>69325</v>
      </c>
      <c r="Z1348" s="47" t="s">
        <v>12549</v>
      </c>
      <c r="AA1348" s="47" t="s">
        <v>12550</v>
      </c>
      <c r="AB1348" s="47">
        <v>14372</v>
      </c>
      <c r="AC1348" s="47"/>
      <c r="AD1348" s="47" t="s">
        <v>4226</v>
      </c>
      <c r="AE1348" s="46" t="s">
        <v>12551</v>
      </c>
      <c r="AF1348" s="46" t="s">
        <v>12552</v>
      </c>
      <c r="AG1348" s="48"/>
      <c r="AH1348" s="48">
        <v>43679</v>
      </c>
      <c r="AI1348" s="49"/>
      <c r="AJ1348" s="50">
        <v>43679</v>
      </c>
      <c r="AK1348" s="50" t="s">
        <v>12437</v>
      </c>
      <c r="AL1348" s="51">
        <v>43675</v>
      </c>
    </row>
    <row r="1349" spans="1:38" x14ac:dyDescent="0.15">
      <c r="A1349" s="35">
        <v>51735256</v>
      </c>
      <c r="B1349" s="40" t="s">
        <v>12553</v>
      </c>
      <c r="C1349" s="40" t="s">
        <v>12554</v>
      </c>
      <c r="D1349" s="35" t="s">
        <v>12555</v>
      </c>
      <c r="E1349" s="35" t="s">
        <v>8505</v>
      </c>
      <c r="F1349" s="35"/>
      <c r="G1349" s="35">
        <v>51615282</v>
      </c>
      <c r="H1349" s="41" t="s">
        <v>91</v>
      </c>
      <c r="I1349" s="41">
        <v>51564379</v>
      </c>
      <c r="J1349" s="41" t="s">
        <v>492</v>
      </c>
      <c r="K1349" s="35" t="s">
        <v>58</v>
      </c>
      <c r="L1349" s="42" t="s">
        <v>59</v>
      </c>
      <c r="M1349" s="42" t="s">
        <v>38</v>
      </c>
      <c r="N1349" s="35" t="s">
        <v>6053</v>
      </c>
      <c r="O1349" s="41" t="s">
        <v>8226</v>
      </c>
      <c r="P1349" s="35" t="s">
        <v>62</v>
      </c>
      <c r="Q1349" s="41" t="s">
        <v>63</v>
      </c>
      <c r="R1349" s="41" t="s">
        <v>11519</v>
      </c>
      <c r="S1349" s="43">
        <v>43252</v>
      </c>
      <c r="T1349" s="43">
        <v>43290</v>
      </c>
      <c r="U1349" s="44">
        <v>43311</v>
      </c>
      <c r="V1349" s="45">
        <v>6634700</v>
      </c>
      <c r="W1349" s="46" t="s">
        <v>12556</v>
      </c>
      <c r="X1349" s="47" t="s">
        <v>12557</v>
      </c>
      <c r="Y1349" s="47">
        <v>12230</v>
      </c>
      <c r="Z1349" s="47" t="s">
        <v>12558</v>
      </c>
      <c r="AA1349" s="47" t="s">
        <v>12559</v>
      </c>
      <c r="AB1349" s="47">
        <v>15264</v>
      </c>
      <c r="AC1349" s="47"/>
      <c r="AD1349" s="47" t="s">
        <v>46</v>
      </c>
      <c r="AE1349" s="46" t="s">
        <v>12560</v>
      </c>
      <c r="AF1349" s="46" t="s">
        <v>12561</v>
      </c>
      <c r="AG1349" s="48"/>
      <c r="AH1349" s="48">
        <v>43681</v>
      </c>
      <c r="AI1349" s="49"/>
      <c r="AJ1349" s="50">
        <v>43682</v>
      </c>
      <c r="AK1349" s="50" t="s">
        <v>12437</v>
      </c>
      <c r="AL1349" s="51">
        <v>43682</v>
      </c>
    </row>
    <row r="1350" spans="1:38" x14ac:dyDescent="0.15">
      <c r="A1350" s="35">
        <v>51718183</v>
      </c>
      <c r="B1350" s="40" t="s">
        <v>12562</v>
      </c>
      <c r="C1350" s="40" t="s">
        <v>12563</v>
      </c>
      <c r="D1350" s="35" t="s">
        <v>12564</v>
      </c>
      <c r="E1350" s="35" t="s">
        <v>12565</v>
      </c>
      <c r="F1350" s="35" t="s">
        <v>12566</v>
      </c>
      <c r="G1350" s="35">
        <v>51692598</v>
      </c>
      <c r="H1350" s="41" t="s">
        <v>1076</v>
      </c>
      <c r="I1350" s="41">
        <v>51747002</v>
      </c>
      <c r="J1350" s="41" t="s">
        <v>57</v>
      </c>
      <c r="K1350" s="35" t="s">
        <v>58</v>
      </c>
      <c r="L1350" s="42" t="s">
        <v>59</v>
      </c>
      <c r="M1350" s="42" t="s">
        <v>38</v>
      </c>
      <c r="N1350" s="35" t="s">
        <v>5892</v>
      </c>
      <c r="O1350" s="41" t="s">
        <v>704</v>
      </c>
      <c r="P1350" s="35" t="s">
        <v>72</v>
      </c>
      <c r="Q1350" s="41" t="s">
        <v>63</v>
      </c>
      <c r="R1350" s="41" t="s">
        <v>1889</v>
      </c>
      <c r="S1350" s="43">
        <v>43125</v>
      </c>
      <c r="T1350" s="43">
        <v>43164</v>
      </c>
      <c r="U1350" s="44">
        <v>43178</v>
      </c>
      <c r="V1350" s="45">
        <v>6624777</v>
      </c>
      <c r="W1350" s="46" t="s">
        <v>12567</v>
      </c>
      <c r="X1350" s="47" t="s">
        <v>12568</v>
      </c>
      <c r="Y1350" s="47">
        <v>69287</v>
      </c>
      <c r="Z1350" s="47" t="s">
        <v>12569</v>
      </c>
      <c r="AA1350" s="47" t="s">
        <v>12570</v>
      </c>
      <c r="AB1350" s="47">
        <v>14990</v>
      </c>
      <c r="AC1350" s="47" t="s">
        <v>12571</v>
      </c>
      <c r="AD1350" s="47" t="s">
        <v>46</v>
      </c>
      <c r="AE1350" s="46" t="s">
        <v>12572</v>
      </c>
      <c r="AF1350" s="46" t="s">
        <v>12573</v>
      </c>
      <c r="AG1350" s="48"/>
      <c r="AH1350" s="48">
        <v>43682</v>
      </c>
      <c r="AI1350" s="49"/>
      <c r="AJ1350" s="50">
        <v>43683</v>
      </c>
      <c r="AK1350" s="50" t="s">
        <v>12437</v>
      </c>
      <c r="AL1350" s="51">
        <v>43682</v>
      </c>
    </row>
    <row r="1351" spans="1:38" x14ac:dyDescent="0.15">
      <c r="A1351" s="35">
        <v>51715999</v>
      </c>
      <c r="B1351" s="40" t="s">
        <v>12574</v>
      </c>
      <c r="C1351" s="40" t="s">
        <v>12575</v>
      </c>
      <c r="D1351" s="35" t="s">
        <v>2204</v>
      </c>
      <c r="E1351" s="35" t="s">
        <v>12576</v>
      </c>
      <c r="F1351" s="35" t="s">
        <v>12577</v>
      </c>
      <c r="G1351" s="35">
        <v>51578947</v>
      </c>
      <c r="H1351" s="41" t="s">
        <v>65</v>
      </c>
      <c r="I1351" s="41">
        <v>51601287</v>
      </c>
      <c r="J1351" s="41" t="s">
        <v>69</v>
      </c>
      <c r="K1351" s="35" t="s">
        <v>58</v>
      </c>
      <c r="L1351" s="42" t="s">
        <v>59</v>
      </c>
      <c r="M1351" s="42" t="s">
        <v>38</v>
      </c>
      <c r="N1351" s="35" t="s">
        <v>60</v>
      </c>
      <c r="O1351" s="41" t="s">
        <v>394</v>
      </c>
      <c r="P1351" s="35" t="s">
        <v>72</v>
      </c>
      <c r="Q1351" s="41" t="s">
        <v>63</v>
      </c>
      <c r="R1351" s="41" t="s">
        <v>1889</v>
      </c>
      <c r="S1351" s="43">
        <v>43108</v>
      </c>
      <c r="T1351" s="43">
        <v>43143</v>
      </c>
      <c r="U1351" s="44">
        <v>43157</v>
      </c>
      <c r="V1351" s="45">
        <v>6624751</v>
      </c>
      <c r="W1351" s="46" t="s">
        <v>12578</v>
      </c>
      <c r="X1351" s="47" t="s">
        <v>12579</v>
      </c>
      <c r="Y1351" s="47">
        <v>69360</v>
      </c>
      <c r="Z1351" s="47" t="s">
        <v>12580</v>
      </c>
      <c r="AA1351" s="47" t="s">
        <v>12581</v>
      </c>
      <c r="AB1351" s="47">
        <v>14443</v>
      </c>
      <c r="AC1351" s="47"/>
      <c r="AD1351" s="47" t="s">
        <v>4226</v>
      </c>
      <c r="AE1351" s="46" t="s">
        <v>12582</v>
      </c>
      <c r="AF1351" s="46" t="s">
        <v>12583</v>
      </c>
      <c r="AG1351" s="48"/>
      <c r="AH1351" s="48">
        <v>43682</v>
      </c>
      <c r="AI1351" s="49"/>
      <c r="AJ1351" s="50">
        <v>43683</v>
      </c>
      <c r="AK1351" s="50" t="s">
        <v>12437</v>
      </c>
      <c r="AL1351" s="51">
        <v>43682</v>
      </c>
    </row>
    <row r="1352" spans="1:38" x14ac:dyDescent="0.15">
      <c r="A1352" s="35">
        <v>51724259</v>
      </c>
      <c r="B1352" s="40" t="s">
        <v>12584</v>
      </c>
      <c r="C1352" s="40" t="s">
        <v>12585</v>
      </c>
      <c r="D1352" s="35" t="s">
        <v>12586</v>
      </c>
      <c r="E1352" s="35" t="s">
        <v>12587</v>
      </c>
      <c r="F1352" s="35" t="s">
        <v>702</v>
      </c>
      <c r="G1352" s="35">
        <v>51580863</v>
      </c>
      <c r="H1352" s="41" t="s">
        <v>7792</v>
      </c>
      <c r="I1352" s="41">
        <v>51747002</v>
      </c>
      <c r="J1352" s="41" t="s">
        <v>57</v>
      </c>
      <c r="K1352" s="35" t="s">
        <v>58</v>
      </c>
      <c r="L1352" s="42" t="s">
        <v>59</v>
      </c>
      <c r="M1352" s="42" t="s">
        <v>38</v>
      </c>
      <c r="N1352" s="35" t="s">
        <v>5892</v>
      </c>
      <c r="O1352" s="41" t="s">
        <v>344</v>
      </c>
      <c r="P1352" s="35" t="s">
        <v>72</v>
      </c>
      <c r="Q1352" s="41" t="s">
        <v>63</v>
      </c>
      <c r="R1352" s="41" t="s">
        <v>189</v>
      </c>
      <c r="S1352" s="43">
        <v>43168</v>
      </c>
      <c r="T1352" s="43">
        <v>43213</v>
      </c>
      <c r="U1352" s="44">
        <v>43227</v>
      </c>
      <c r="V1352" s="45">
        <v>6624082</v>
      </c>
      <c r="W1352" s="46" t="s">
        <v>12588</v>
      </c>
      <c r="X1352" s="47" t="s">
        <v>12589</v>
      </c>
      <c r="Y1352" s="47">
        <v>48400</v>
      </c>
      <c r="Z1352" s="47" t="s">
        <v>12590</v>
      </c>
      <c r="AA1352" s="47" t="s">
        <v>12591</v>
      </c>
      <c r="AB1352" s="47">
        <v>15439</v>
      </c>
      <c r="AC1352" s="47"/>
      <c r="AD1352" s="47" t="s">
        <v>46</v>
      </c>
      <c r="AE1352" s="46" t="s">
        <v>12592</v>
      </c>
      <c r="AF1352" s="46" t="s">
        <v>12593</v>
      </c>
      <c r="AG1352" s="48"/>
      <c r="AH1352" s="48">
        <v>43679</v>
      </c>
      <c r="AI1352" s="49"/>
      <c r="AJ1352" s="50">
        <v>43679</v>
      </c>
      <c r="AK1352" s="50" t="s">
        <v>12437</v>
      </c>
      <c r="AL1352" s="51">
        <v>43675</v>
      </c>
    </row>
    <row r="1353" spans="1:38" x14ac:dyDescent="0.15">
      <c r="A1353" s="35">
        <v>51718194</v>
      </c>
      <c r="B1353" s="40" t="s">
        <v>12594</v>
      </c>
      <c r="C1353" s="40" t="s">
        <v>12595</v>
      </c>
      <c r="D1353" s="35" t="s">
        <v>3686</v>
      </c>
      <c r="E1353" s="35" t="s">
        <v>12596</v>
      </c>
      <c r="F1353" s="35" t="s">
        <v>2039</v>
      </c>
      <c r="G1353" s="35">
        <v>51737073</v>
      </c>
      <c r="H1353" s="41" t="s">
        <v>56</v>
      </c>
      <c r="I1353" s="41">
        <v>51747002</v>
      </c>
      <c r="J1353" s="41" t="s">
        <v>57</v>
      </c>
      <c r="K1353" s="35" t="s">
        <v>58</v>
      </c>
      <c r="L1353" s="42" t="s">
        <v>59</v>
      </c>
      <c r="M1353" s="42" t="s">
        <v>38</v>
      </c>
      <c r="N1353" s="35" t="s">
        <v>5892</v>
      </c>
      <c r="O1353" s="41" t="s">
        <v>704</v>
      </c>
      <c r="P1353" s="35" t="s">
        <v>72</v>
      </c>
      <c r="Q1353" s="41" t="s">
        <v>63</v>
      </c>
      <c r="R1353" s="41" t="s">
        <v>1889</v>
      </c>
      <c r="S1353" s="43">
        <v>43125</v>
      </c>
      <c r="T1353" s="43">
        <v>43164</v>
      </c>
      <c r="U1353" s="44">
        <v>43178</v>
      </c>
      <c r="V1353" s="45">
        <v>6624768</v>
      </c>
      <c r="W1353" s="46" t="s">
        <v>12597</v>
      </c>
      <c r="X1353" s="47" t="s">
        <v>12598</v>
      </c>
      <c r="Y1353" s="47">
        <v>69278</v>
      </c>
      <c r="Z1353" s="47" t="s">
        <v>12599</v>
      </c>
      <c r="AA1353" s="47" t="s">
        <v>12600</v>
      </c>
      <c r="AB1353" s="47">
        <v>14929</v>
      </c>
      <c r="AC1353" s="47"/>
      <c r="AD1353" s="47" t="s">
        <v>46</v>
      </c>
      <c r="AE1353" s="46" t="s">
        <v>12601</v>
      </c>
      <c r="AF1353" s="46" t="s">
        <v>12602</v>
      </c>
      <c r="AG1353" s="48"/>
      <c r="AH1353" s="48">
        <v>43679</v>
      </c>
      <c r="AI1353" s="49" t="s">
        <v>9097</v>
      </c>
      <c r="AJ1353" s="50">
        <v>43679</v>
      </c>
      <c r="AK1353" s="50" t="s">
        <v>12437</v>
      </c>
      <c r="AL1353" s="51">
        <v>43675</v>
      </c>
    </row>
    <row r="1354" spans="1:38" x14ac:dyDescent="0.15">
      <c r="A1354" s="35">
        <v>51772872</v>
      </c>
      <c r="B1354" s="40" t="s">
        <v>12603</v>
      </c>
      <c r="C1354" s="40" t="s">
        <v>12604</v>
      </c>
      <c r="D1354" s="35" t="s">
        <v>12605</v>
      </c>
      <c r="E1354" s="35" t="s">
        <v>12606</v>
      </c>
      <c r="F1354" s="35"/>
      <c r="G1354" s="35">
        <v>51710500</v>
      </c>
      <c r="H1354" s="41" t="s">
        <v>111</v>
      </c>
      <c r="I1354" s="41">
        <v>51744004</v>
      </c>
      <c r="J1354" s="41" t="s">
        <v>34</v>
      </c>
      <c r="K1354" s="35" t="s">
        <v>58</v>
      </c>
      <c r="L1354" s="42" t="s">
        <v>59</v>
      </c>
      <c r="M1354" s="42" t="s">
        <v>38</v>
      </c>
      <c r="N1354" s="35" t="s">
        <v>5892</v>
      </c>
      <c r="O1354" s="41" t="s">
        <v>760</v>
      </c>
      <c r="P1354" s="35" t="s">
        <v>62</v>
      </c>
      <c r="Q1354" s="41" t="s">
        <v>63</v>
      </c>
      <c r="R1354" s="41" t="s">
        <v>2400</v>
      </c>
      <c r="S1354" s="43">
        <v>43431</v>
      </c>
      <c r="T1354" s="43">
        <v>43669</v>
      </c>
      <c r="U1354" s="44"/>
      <c r="V1354" s="45"/>
      <c r="W1354" s="46" t="s">
        <v>12607</v>
      </c>
      <c r="X1354" s="47" t="s">
        <v>12608</v>
      </c>
      <c r="Y1354" s="47">
        <v>48432</v>
      </c>
      <c r="Z1354" s="47" t="s">
        <v>12609</v>
      </c>
      <c r="AA1354" s="47" t="s">
        <v>12610</v>
      </c>
      <c r="AB1354" s="47">
        <v>16192</v>
      </c>
      <c r="AC1354" s="47"/>
      <c r="AD1354" s="47" t="s">
        <v>46</v>
      </c>
      <c r="AE1354" s="46" t="s">
        <v>12611</v>
      </c>
      <c r="AF1354" s="46" t="s">
        <v>12612</v>
      </c>
      <c r="AG1354" s="48"/>
      <c r="AH1354" s="48">
        <v>43682</v>
      </c>
      <c r="AI1354" s="49"/>
      <c r="AJ1354" s="50">
        <v>43683</v>
      </c>
      <c r="AK1354" s="50" t="s">
        <v>12437</v>
      </c>
      <c r="AL1354" s="51">
        <v>43682</v>
      </c>
    </row>
    <row r="1355" spans="1:38" x14ac:dyDescent="0.15">
      <c r="A1355" s="35">
        <v>51727810</v>
      </c>
      <c r="B1355" s="40" t="s">
        <v>12613</v>
      </c>
      <c r="C1355" s="40" t="s">
        <v>12614</v>
      </c>
      <c r="D1355" s="35" t="s">
        <v>5932</v>
      </c>
      <c r="E1355" s="35" t="s">
        <v>12615</v>
      </c>
      <c r="F1355" s="35"/>
      <c r="G1355" s="35">
        <v>51582031</v>
      </c>
      <c r="H1355" s="41" t="s">
        <v>8126</v>
      </c>
      <c r="I1355" s="41">
        <v>51564379</v>
      </c>
      <c r="J1355" s="41" t="s">
        <v>492</v>
      </c>
      <c r="K1355" s="35" t="s">
        <v>58</v>
      </c>
      <c r="L1355" s="42" t="s">
        <v>59</v>
      </c>
      <c r="M1355" s="42" t="s">
        <v>38</v>
      </c>
      <c r="N1355" s="35" t="s">
        <v>496</v>
      </c>
      <c r="O1355" s="41" t="s">
        <v>1810</v>
      </c>
      <c r="P1355" s="35" t="s">
        <v>62</v>
      </c>
      <c r="Q1355" s="41" t="s">
        <v>63</v>
      </c>
      <c r="R1355" s="41" t="s">
        <v>189</v>
      </c>
      <c r="S1355" s="43">
        <v>43196</v>
      </c>
      <c r="T1355" s="43">
        <v>43241</v>
      </c>
      <c r="U1355" s="44">
        <v>43262</v>
      </c>
      <c r="V1355" s="45">
        <v>6634609</v>
      </c>
      <c r="W1355" s="46" t="s">
        <v>12616</v>
      </c>
      <c r="X1355" s="47" t="s">
        <v>12617</v>
      </c>
      <c r="Y1355" s="47">
        <v>12299</v>
      </c>
      <c r="Z1355" s="47" t="s">
        <v>12618</v>
      </c>
      <c r="AA1355" s="47" t="s">
        <v>12619</v>
      </c>
      <c r="AB1355" s="47">
        <v>15094</v>
      </c>
      <c r="AC1355" s="47"/>
      <c r="AD1355" s="47" t="s">
        <v>46</v>
      </c>
      <c r="AE1355" s="46" t="s">
        <v>12620</v>
      </c>
      <c r="AF1355" s="46" t="s">
        <v>12621</v>
      </c>
      <c r="AG1355" s="48"/>
      <c r="AH1355" s="48">
        <v>43682</v>
      </c>
      <c r="AI1355" s="49"/>
      <c r="AJ1355" s="50">
        <v>43683</v>
      </c>
      <c r="AK1355" s="50" t="s">
        <v>12437</v>
      </c>
      <c r="AL1355" s="51">
        <v>43682</v>
      </c>
    </row>
    <row r="1356" spans="1:38" x14ac:dyDescent="0.15">
      <c r="A1356" s="35">
        <v>51580863</v>
      </c>
      <c r="B1356" s="40" t="s">
        <v>7792</v>
      </c>
      <c r="C1356" s="40" t="s">
        <v>12622</v>
      </c>
      <c r="D1356" s="35" t="s">
        <v>12623</v>
      </c>
      <c r="E1356" s="35" t="s">
        <v>12624</v>
      </c>
      <c r="F1356" s="35"/>
      <c r="G1356" s="35">
        <v>51747002</v>
      </c>
      <c r="H1356" s="41" t="s">
        <v>57</v>
      </c>
      <c r="I1356" s="41">
        <v>51601287</v>
      </c>
      <c r="J1356" s="41" t="s">
        <v>69</v>
      </c>
      <c r="K1356" s="35" t="s">
        <v>70</v>
      </c>
      <c r="L1356" s="42" t="s">
        <v>37</v>
      </c>
      <c r="M1356" s="42" t="s">
        <v>38</v>
      </c>
      <c r="N1356" s="35" t="s">
        <v>5892</v>
      </c>
      <c r="O1356" s="41" t="s">
        <v>188</v>
      </c>
      <c r="P1356" s="35" t="s">
        <v>72</v>
      </c>
      <c r="Q1356" s="41" t="s">
        <v>73</v>
      </c>
      <c r="R1356" s="41" t="s">
        <v>175</v>
      </c>
      <c r="S1356" s="43">
        <v>42278</v>
      </c>
      <c r="T1356" s="43">
        <v>43213</v>
      </c>
      <c r="U1356" s="44"/>
      <c r="V1356" s="45">
        <v>6624010</v>
      </c>
      <c r="W1356" s="46" t="s">
        <v>12625</v>
      </c>
      <c r="X1356" s="47" t="s">
        <v>12626</v>
      </c>
      <c r="Y1356" s="47">
        <v>69020</v>
      </c>
      <c r="Z1356" s="47" t="s">
        <v>12627</v>
      </c>
      <c r="AA1356" s="47" t="s">
        <v>12628</v>
      </c>
      <c r="AB1356" s="47">
        <v>1252</v>
      </c>
      <c r="AC1356" s="47"/>
      <c r="AD1356" s="47" t="s">
        <v>46</v>
      </c>
      <c r="AE1356" s="46" t="s">
        <v>12629</v>
      </c>
      <c r="AF1356" s="46" t="s">
        <v>12630</v>
      </c>
      <c r="AG1356" s="48"/>
      <c r="AH1356" s="48">
        <v>43679</v>
      </c>
      <c r="AI1356" s="49"/>
      <c r="AJ1356" s="50">
        <v>43679</v>
      </c>
      <c r="AK1356" s="50" t="s">
        <v>12437</v>
      </c>
      <c r="AL1356" s="51">
        <v>43675</v>
      </c>
    </row>
    <row r="1357" spans="1:38" x14ac:dyDescent="0.15">
      <c r="A1357" s="35">
        <v>51561924</v>
      </c>
      <c r="B1357" s="40" t="s">
        <v>2666</v>
      </c>
      <c r="C1357" s="40" t="s">
        <v>12631</v>
      </c>
      <c r="D1357" s="35" t="s">
        <v>12632</v>
      </c>
      <c r="E1357" s="35" t="s">
        <v>12633</v>
      </c>
      <c r="F1357" s="35"/>
      <c r="G1357" s="35">
        <v>51601287</v>
      </c>
      <c r="H1357" s="41" t="s">
        <v>69</v>
      </c>
      <c r="I1357" s="41">
        <v>51744004</v>
      </c>
      <c r="J1357" s="41" t="s">
        <v>34</v>
      </c>
      <c r="K1357" s="35" t="s">
        <v>5410</v>
      </c>
      <c r="L1357" s="42" t="s">
        <v>37</v>
      </c>
      <c r="M1357" s="42" t="s">
        <v>38</v>
      </c>
      <c r="N1357" s="35" t="s">
        <v>334</v>
      </c>
      <c r="O1357" s="41" t="s">
        <v>93</v>
      </c>
      <c r="P1357" s="35" t="s">
        <v>72</v>
      </c>
      <c r="Q1357" s="41" t="s">
        <v>53</v>
      </c>
      <c r="R1357" s="41" t="s">
        <v>74</v>
      </c>
      <c r="S1357" s="43">
        <v>42138</v>
      </c>
      <c r="T1357" s="43">
        <v>42191</v>
      </c>
      <c r="U1357" s="44">
        <v>42191</v>
      </c>
      <c r="V1357" s="45">
        <v>6634168</v>
      </c>
      <c r="W1357" s="46" t="s">
        <v>12634</v>
      </c>
      <c r="X1357" s="47" t="s">
        <v>12635</v>
      </c>
      <c r="Y1357" s="47">
        <v>69027</v>
      </c>
      <c r="Z1357" s="47" t="s">
        <v>12636</v>
      </c>
      <c r="AA1357" s="47" t="s">
        <v>12637</v>
      </c>
      <c r="AB1357" s="47">
        <v>206327</v>
      </c>
      <c r="AC1357" s="47"/>
      <c r="AD1357" s="47" t="s">
        <v>46</v>
      </c>
      <c r="AE1357" s="46" t="s">
        <v>12638</v>
      </c>
      <c r="AF1357" s="46" t="s">
        <v>12639</v>
      </c>
      <c r="AG1357" s="48"/>
      <c r="AH1357" s="48">
        <v>43689</v>
      </c>
      <c r="AI1357" s="49"/>
      <c r="AJ1357" s="50">
        <v>43690</v>
      </c>
      <c r="AK1357" s="50" t="s">
        <v>12437</v>
      </c>
      <c r="AL1357" s="51">
        <v>43689</v>
      </c>
    </row>
    <row r="1358" spans="1:38" x14ac:dyDescent="0.15">
      <c r="A1358" s="35">
        <v>51771659</v>
      </c>
      <c r="B1358" s="40" t="s">
        <v>12640</v>
      </c>
      <c r="C1358" s="40" t="s">
        <v>12641</v>
      </c>
      <c r="D1358" s="35" t="s">
        <v>12642</v>
      </c>
      <c r="E1358" s="35" t="s">
        <v>12643</v>
      </c>
      <c r="F1358" s="35"/>
      <c r="G1358" s="35">
        <v>51582031</v>
      </c>
      <c r="H1358" s="41" t="s">
        <v>8126</v>
      </c>
      <c r="I1358" s="41">
        <v>51564379</v>
      </c>
      <c r="J1358" s="41" t="s">
        <v>492</v>
      </c>
      <c r="K1358" s="35" t="s">
        <v>284</v>
      </c>
      <c r="L1358" s="42" t="s">
        <v>59</v>
      </c>
      <c r="M1358" s="42" t="s">
        <v>38</v>
      </c>
      <c r="N1358" s="35" t="s">
        <v>496</v>
      </c>
      <c r="O1358" s="41" t="s">
        <v>2262</v>
      </c>
      <c r="P1358" s="35" t="s">
        <v>62</v>
      </c>
      <c r="Q1358" s="41" t="s">
        <v>285</v>
      </c>
      <c r="R1358" s="41" t="s">
        <v>2400</v>
      </c>
      <c r="S1358" s="43">
        <v>43431</v>
      </c>
      <c r="T1358" s="43">
        <v>43482</v>
      </c>
      <c r="U1358" s="44"/>
      <c r="V1358" s="45"/>
      <c r="W1358" s="46" t="s">
        <v>12644</v>
      </c>
      <c r="X1358" s="47" t="s">
        <v>12645</v>
      </c>
      <c r="Y1358" s="47">
        <v>48435</v>
      </c>
      <c r="Z1358" s="47" t="s">
        <v>12646</v>
      </c>
      <c r="AA1358" s="47" t="s">
        <v>12647</v>
      </c>
      <c r="AB1358" s="47">
        <v>16186</v>
      </c>
      <c r="AC1358" s="47"/>
      <c r="AD1358" s="47" t="s">
        <v>46</v>
      </c>
      <c r="AE1358" s="46" t="s">
        <v>12648</v>
      </c>
      <c r="AF1358" s="46" t="s">
        <v>12649</v>
      </c>
      <c r="AG1358" s="48"/>
      <c r="AH1358" s="48">
        <v>43690</v>
      </c>
      <c r="AI1358" s="49" t="s">
        <v>12494</v>
      </c>
      <c r="AJ1358" s="50">
        <v>43691</v>
      </c>
      <c r="AK1358" s="50" t="s">
        <v>12437</v>
      </c>
      <c r="AL1358" s="51">
        <v>43689</v>
      </c>
    </row>
    <row r="1359" spans="1:38" x14ac:dyDescent="0.15">
      <c r="A1359" s="35">
        <v>51788323</v>
      </c>
      <c r="B1359" s="40" t="s">
        <v>12650</v>
      </c>
      <c r="C1359" s="40" t="s">
        <v>12651</v>
      </c>
      <c r="D1359" s="35" t="s">
        <v>4696</v>
      </c>
      <c r="E1359" s="35" t="s">
        <v>12652</v>
      </c>
      <c r="F1359" s="35"/>
      <c r="G1359" s="35">
        <v>51564374</v>
      </c>
      <c r="H1359" s="41" t="s">
        <v>2704</v>
      </c>
      <c r="I1359" s="41">
        <v>51601287</v>
      </c>
      <c r="J1359" s="41" t="s">
        <v>69</v>
      </c>
      <c r="K1359" s="35" t="s">
        <v>58</v>
      </c>
      <c r="L1359" s="42" t="s">
        <v>59</v>
      </c>
      <c r="M1359" s="42" t="s">
        <v>38</v>
      </c>
      <c r="N1359" s="35" t="s">
        <v>162</v>
      </c>
      <c r="O1359" s="41" t="s">
        <v>878</v>
      </c>
      <c r="P1359" s="35" t="s">
        <v>62</v>
      </c>
      <c r="Q1359" s="41" t="s">
        <v>63</v>
      </c>
      <c r="R1359" s="41" t="s">
        <v>11550</v>
      </c>
      <c r="S1359" s="43">
        <v>43514</v>
      </c>
      <c r="T1359" s="43">
        <v>43647</v>
      </c>
      <c r="U1359" s="44">
        <v>43661</v>
      </c>
      <c r="V1359" s="45"/>
      <c r="W1359" s="46" t="s">
        <v>12653</v>
      </c>
      <c r="X1359" s="47" t="s">
        <v>12654</v>
      </c>
      <c r="Y1359" s="47">
        <v>69070</v>
      </c>
      <c r="Z1359" s="47" t="s">
        <v>12655</v>
      </c>
      <c r="AA1359" s="47" t="s">
        <v>12656</v>
      </c>
      <c r="AB1359" s="47">
        <v>16043</v>
      </c>
      <c r="AC1359" s="47"/>
      <c r="AD1359" s="47" t="s">
        <v>46</v>
      </c>
      <c r="AE1359" s="46" t="s">
        <v>12657</v>
      </c>
      <c r="AF1359" s="46" t="s">
        <v>12658</v>
      </c>
      <c r="AG1359" s="48"/>
      <c r="AH1359" s="48">
        <v>43695</v>
      </c>
      <c r="AI1359" s="49"/>
      <c r="AJ1359" s="50">
        <v>43696</v>
      </c>
      <c r="AK1359" s="50" t="s">
        <v>12437</v>
      </c>
      <c r="AL1359" s="51">
        <v>43696</v>
      </c>
    </row>
    <row r="1360" spans="1:38" x14ac:dyDescent="0.15">
      <c r="A1360" s="35">
        <v>51715969</v>
      </c>
      <c r="B1360" s="40" t="s">
        <v>8945</v>
      </c>
      <c r="C1360" s="40" t="s">
        <v>12659</v>
      </c>
      <c r="D1360" s="35" t="s">
        <v>4794</v>
      </c>
      <c r="E1360" s="35" t="s">
        <v>12660</v>
      </c>
      <c r="F1360" s="35" t="s">
        <v>12661</v>
      </c>
      <c r="G1360" s="35">
        <v>51772919</v>
      </c>
      <c r="H1360" s="41" t="s">
        <v>186</v>
      </c>
      <c r="I1360" s="41">
        <v>51621455</v>
      </c>
      <c r="J1360" s="41" t="s">
        <v>150</v>
      </c>
      <c r="K1360" s="35" t="s">
        <v>70</v>
      </c>
      <c r="L1360" s="42" t="s">
        <v>37</v>
      </c>
      <c r="M1360" s="42" t="s">
        <v>38</v>
      </c>
      <c r="N1360" s="35" t="s">
        <v>7430</v>
      </c>
      <c r="O1360" s="41" t="s">
        <v>394</v>
      </c>
      <c r="P1360" s="35" t="s">
        <v>72</v>
      </c>
      <c r="Q1360" s="41" t="s">
        <v>63</v>
      </c>
      <c r="R1360" s="41" t="s">
        <v>1752</v>
      </c>
      <c r="S1360" s="43">
        <v>43108</v>
      </c>
      <c r="T1360" s="43">
        <v>43143</v>
      </c>
      <c r="U1360" s="44">
        <v>43157</v>
      </c>
      <c r="V1360" s="45">
        <v>6624753</v>
      </c>
      <c r="W1360" s="46" t="s">
        <v>12662</v>
      </c>
      <c r="X1360" s="47" t="s">
        <v>12663</v>
      </c>
      <c r="Y1360" s="47">
        <v>69357</v>
      </c>
      <c r="Z1360" s="47" t="s">
        <v>12664</v>
      </c>
      <c r="AA1360" s="47" t="s">
        <v>12665</v>
      </c>
      <c r="AB1360" s="47">
        <v>9</v>
      </c>
      <c r="AC1360" s="47"/>
      <c r="AD1360" s="47" t="s">
        <v>46</v>
      </c>
      <c r="AE1360" s="46" t="s">
        <v>12666</v>
      </c>
      <c r="AF1360" s="46" t="s">
        <v>12667</v>
      </c>
      <c r="AG1360" s="48"/>
      <c r="AH1360" s="48">
        <v>43690</v>
      </c>
      <c r="AI1360" s="49"/>
      <c r="AJ1360" s="50">
        <v>43691</v>
      </c>
      <c r="AK1360" s="50" t="s">
        <v>12437</v>
      </c>
      <c r="AL1360" s="51">
        <v>43689</v>
      </c>
    </row>
    <row r="1361" spans="1:38" x14ac:dyDescent="0.15">
      <c r="A1361" s="35">
        <v>51727432</v>
      </c>
      <c r="B1361" s="40" t="s">
        <v>12668</v>
      </c>
      <c r="C1361" s="40" t="s">
        <v>12669</v>
      </c>
      <c r="D1361" s="35" t="s">
        <v>12670</v>
      </c>
      <c r="E1361" s="35" t="s">
        <v>12671</v>
      </c>
      <c r="F1361" s="35"/>
      <c r="G1361" s="35">
        <v>51547597</v>
      </c>
      <c r="H1361" s="41" t="s">
        <v>341</v>
      </c>
      <c r="I1361" s="41">
        <v>51609648</v>
      </c>
      <c r="J1361" s="41" t="s">
        <v>149</v>
      </c>
      <c r="K1361" s="35" t="s">
        <v>58</v>
      </c>
      <c r="L1361" s="42" t="s">
        <v>59</v>
      </c>
      <c r="M1361" s="42" t="s">
        <v>38</v>
      </c>
      <c r="N1361" s="35" t="s">
        <v>378</v>
      </c>
      <c r="O1361" s="41" t="s">
        <v>131</v>
      </c>
      <c r="P1361" s="35" t="s">
        <v>62</v>
      </c>
      <c r="Q1361" s="41" t="s">
        <v>63</v>
      </c>
      <c r="R1361" s="41" t="s">
        <v>189</v>
      </c>
      <c r="S1361" s="43">
        <v>43194</v>
      </c>
      <c r="T1361" s="43">
        <v>43255</v>
      </c>
      <c r="U1361" s="44">
        <v>43255</v>
      </c>
      <c r="V1361" s="45">
        <v>6624036</v>
      </c>
      <c r="W1361" s="46" t="s">
        <v>12672</v>
      </c>
      <c r="X1361" s="47" t="s">
        <v>12673</v>
      </c>
      <c r="Y1361" s="47">
        <v>48503</v>
      </c>
      <c r="Z1361" s="47" t="s">
        <v>12674</v>
      </c>
      <c r="AA1361" s="47" t="s">
        <v>12675</v>
      </c>
      <c r="AB1361" s="47">
        <v>15427</v>
      </c>
      <c r="AC1361" s="47" t="s">
        <v>12676</v>
      </c>
      <c r="AD1361" s="47" t="s">
        <v>8732</v>
      </c>
      <c r="AE1361" s="46" t="s">
        <v>12677</v>
      </c>
      <c r="AF1361" s="46" t="s">
        <v>12678</v>
      </c>
      <c r="AG1361" s="48"/>
      <c r="AH1361" s="48">
        <v>43691</v>
      </c>
      <c r="AI1361" s="49"/>
      <c r="AJ1361" s="50">
        <v>43692</v>
      </c>
      <c r="AK1361" s="50" t="s">
        <v>12437</v>
      </c>
      <c r="AL1361" s="51">
        <v>43689</v>
      </c>
    </row>
    <row r="1362" spans="1:38" x14ac:dyDescent="0.15">
      <c r="A1362" s="35">
        <v>51804586</v>
      </c>
      <c r="B1362" s="40" t="s">
        <v>12679</v>
      </c>
      <c r="C1362" s="40" t="s">
        <v>12680</v>
      </c>
      <c r="D1362" s="35" t="s">
        <v>12681</v>
      </c>
      <c r="E1362" s="35" t="s">
        <v>12682</v>
      </c>
      <c r="F1362" s="35"/>
      <c r="G1362" s="35">
        <v>51547597</v>
      </c>
      <c r="H1362" s="41" t="s">
        <v>341</v>
      </c>
      <c r="I1362" s="41">
        <v>51609648</v>
      </c>
      <c r="J1362" s="41" t="s">
        <v>149</v>
      </c>
      <c r="K1362" s="35" t="s">
        <v>58</v>
      </c>
      <c r="L1362" s="42" t="s">
        <v>59</v>
      </c>
      <c r="M1362" s="42" t="s">
        <v>38</v>
      </c>
      <c r="N1362" s="35" t="s">
        <v>378</v>
      </c>
      <c r="O1362" s="41" t="s">
        <v>344</v>
      </c>
      <c r="P1362" s="35" t="s">
        <v>62</v>
      </c>
      <c r="Q1362" s="41" t="s">
        <v>63</v>
      </c>
      <c r="R1362" s="41" t="s">
        <v>11561</v>
      </c>
      <c r="S1362" s="43">
        <v>43567</v>
      </c>
      <c r="T1362" s="43">
        <v>43605</v>
      </c>
      <c r="U1362" s="44"/>
      <c r="V1362" s="45"/>
      <c r="W1362" s="46" t="s">
        <v>12683</v>
      </c>
      <c r="X1362" s="47" t="s">
        <v>12684</v>
      </c>
      <c r="Y1362" s="47">
        <v>69146</v>
      </c>
      <c r="Z1362" s="47" t="s">
        <v>12685</v>
      </c>
      <c r="AA1362" s="47" t="s">
        <v>12686</v>
      </c>
      <c r="AB1362" s="47">
        <v>17058</v>
      </c>
      <c r="AC1362" s="47"/>
      <c r="AD1362" s="47" t="s">
        <v>46</v>
      </c>
      <c r="AE1362" s="46" t="s">
        <v>12687</v>
      </c>
      <c r="AF1362" s="46" t="s">
        <v>12688</v>
      </c>
      <c r="AG1362" s="48"/>
      <c r="AH1362" s="48">
        <v>43693</v>
      </c>
      <c r="AI1362" s="49" t="s">
        <v>6638</v>
      </c>
      <c r="AJ1362" s="50">
        <v>43693</v>
      </c>
      <c r="AK1362" s="50" t="s">
        <v>12437</v>
      </c>
      <c r="AL1362" s="51">
        <v>43689</v>
      </c>
    </row>
    <row r="1363" spans="1:38" x14ac:dyDescent="0.15">
      <c r="A1363" s="35">
        <v>51734399</v>
      </c>
      <c r="B1363" s="40" t="s">
        <v>12689</v>
      </c>
      <c r="C1363" s="40" t="s">
        <v>12690</v>
      </c>
      <c r="D1363" s="35" t="s">
        <v>12691</v>
      </c>
      <c r="E1363" s="35" t="s">
        <v>12692</v>
      </c>
      <c r="F1363" s="35"/>
      <c r="G1363" s="35">
        <v>51547597</v>
      </c>
      <c r="H1363" s="41" t="s">
        <v>341</v>
      </c>
      <c r="I1363" s="41">
        <v>51609648</v>
      </c>
      <c r="J1363" s="41" t="s">
        <v>149</v>
      </c>
      <c r="K1363" s="35" t="s">
        <v>58</v>
      </c>
      <c r="L1363" s="42" t="s">
        <v>12693</v>
      </c>
      <c r="M1363" s="42" t="s">
        <v>38</v>
      </c>
      <c r="N1363" s="35" t="s">
        <v>378</v>
      </c>
      <c r="O1363" s="41" t="s">
        <v>344</v>
      </c>
      <c r="P1363" s="35" t="s">
        <v>62</v>
      </c>
      <c r="Q1363" s="41" t="s">
        <v>63</v>
      </c>
      <c r="R1363" s="41" t="s">
        <v>11519</v>
      </c>
      <c r="S1363" s="43">
        <v>43248</v>
      </c>
      <c r="T1363" s="43">
        <v>43605</v>
      </c>
      <c r="U1363" s="44"/>
      <c r="V1363" s="45"/>
      <c r="W1363" s="46" t="s">
        <v>12694</v>
      </c>
      <c r="X1363" s="47" t="s">
        <v>12695</v>
      </c>
      <c r="Y1363" s="47">
        <v>69066</v>
      </c>
      <c r="Z1363" s="47" t="s">
        <v>12696</v>
      </c>
      <c r="AA1363" s="47" t="s">
        <v>12697</v>
      </c>
      <c r="AB1363" s="47">
        <v>15160</v>
      </c>
      <c r="AC1363" s="47"/>
      <c r="AD1363" s="47" t="s">
        <v>46</v>
      </c>
      <c r="AE1363" s="46" t="s">
        <v>12698</v>
      </c>
      <c r="AF1363" s="46" t="s">
        <v>12699</v>
      </c>
      <c r="AG1363" s="48"/>
      <c r="AH1363" s="48">
        <v>43672</v>
      </c>
      <c r="AI1363" s="49" t="s">
        <v>12494</v>
      </c>
      <c r="AJ1363" s="50">
        <v>43672</v>
      </c>
      <c r="AK1363" s="50" t="s">
        <v>11889</v>
      </c>
      <c r="AL1363" s="51">
        <v>43668</v>
      </c>
    </row>
    <row r="1364" spans="1:38" x14ac:dyDescent="0.15">
      <c r="A1364" s="35">
        <v>51697158</v>
      </c>
      <c r="B1364" s="40" t="s">
        <v>12700</v>
      </c>
      <c r="C1364" s="40" t="s">
        <v>12701</v>
      </c>
      <c r="D1364" s="35" t="s">
        <v>6645</v>
      </c>
      <c r="E1364" s="35" t="s">
        <v>12702</v>
      </c>
      <c r="F1364" s="35"/>
      <c r="G1364" s="35">
        <v>51582031</v>
      </c>
      <c r="H1364" s="41" t="s">
        <v>8126</v>
      </c>
      <c r="I1364" s="41">
        <v>51564379</v>
      </c>
      <c r="J1364" s="41" t="s">
        <v>492</v>
      </c>
      <c r="K1364" s="35" t="s">
        <v>58</v>
      </c>
      <c r="L1364" s="42" t="s">
        <v>59</v>
      </c>
      <c r="M1364" s="42" t="s">
        <v>38</v>
      </c>
      <c r="N1364" s="35" t="s">
        <v>496</v>
      </c>
      <c r="O1364" s="41" t="s">
        <v>878</v>
      </c>
      <c r="P1364" s="35" t="s">
        <v>62</v>
      </c>
      <c r="Q1364" s="41" t="s">
        <v>63</v>
      </c>
      <c r="R1364" s="41" t="s">
        <v>998</v>
      </c>
      <c r="S1364" s="43">
        <v>42963</v>
      </c>
      <c r="T1364" s="43">
        <v>43003</v>
      </c>
      <c r="U1364" s="44">
        <v>43024</v>
      </c>
      <c r="V1364" s="45">
        <v>6624577</v>
      </c>
      <c r="W1364" s="46" t="s">
        <v>12703</v>
      </c>
      <c r="X1364" s="47" t="s">
        <v>12704</v>
      </c>
      <c r="Y1364" s="47">
        <v>12269</v>
      </c>
      <c r="Z1364" s="47" t="s">
        <v>12705</v>
      </c>
      <c r="AA1364" s="47" t="s">
        <v>12706</v>
      </c>
      <c r="AB1364" s="47">
        <v>2622</v>
      </c>
      <c r="AC1364" s="47"/>
      <c r="AD1364" s="47" t="s">
        <v>46</v>
      </c>
      <c r="AE1364" s="46" t="s">
        <v>12707</v>
      </c>
      <c r="AF1364" s="46" t="s">
        <v>12708</v>
      </c>
      <c r="AG1364" s="48"/>
      <c r="AH1364" s="48">
        <v>43693</v>
      </c>
      <c r="AI1364" s="49"/>
      <c r="AJ1364" s="50">
        <v>43693</v>
      </c>
      <c r="AK1364" s="50" t="s">
        <v>12437</v>
      </c>
      <c r="AL1364" s="51">
        <v>43689</v>
      </c>
    </row>
    <row r="1365" spans="1:38" x14ac:dyDescent="0.15">
      <c r="A1365" s="35">
        <v>51810298</v>
      </c>
      <c r="B1365" s="40" t="s">
        <v>12709</v>
      </c>
      <c r="C1365" s="40" t="s">
        <v>12710</v>
      </c>
      <c r="D1365" s="35" t="s">
        <v>12711</v>
      </c>
      <c r="E1365" s="35" t="s">
        <v>12712</v>
      </c>
      <c r="F1365" s="35"/>
      <c r="G1365" s="35">
        <v>51710500</v>
      </c>
      <c r="H1365" s="41" t="s">
        <v>111</v>
      </c>
      <c r="I1365" s="41">
        <v>51744004</v>
      </c>
      <c r="J1365" s="41" t="s">
        <v>34</v>
      </c>
      <c r="K1365" s="35" t="s">
        <v>58</v>
      </c>
      <c r="L1365" s="42" t="s">
        <v>7452</v>
      </c>
      <c r="M1365" s="42" t="s">
        <v>38</v>
      </c>
      <c r="N1365" s="35" t="s">
        <v>162</v>
      </c>
      <c r="O1365" s="41" t="s">
        <v>1301</v>
      </c>
      <c r="P1365" s="35" t="s">
        <v>72</v>
      </c>
      <c r="Q1365" s="41" t="s">
        <v>63</v>
      </c>
      <c r="R1365" s="41" t="s">
        <v>11610</v>
      </c>
      <c r="S1365" s="43">
        <v>43599</v>
      </c>
      <c r="T1365" s="43">
        <v>43654</v>
      </c>
      <c r="U1365" s="44"/>
      <c r="V1365" s="45"/>
      <c r="W1365" s="46" t="s">
        <v>12713</v>
      </c>
      <c r="X1365" s="47" t="s">
        <v>12714</v>
      </c>
      <c r="Y1365" s="47">
        <v>69264</v>
      </c>
      <c r="Z1365" s="47" t="s">
        <v>12715</v>
      </c>
      <c r="AA1365" s="47" t="s">
        <v>12716</v>
      </c>
      <c r="AB1365" s="47">
        <v>16883</v>
      </c>
      <c r="AC1365" s="47"/>
      <c r="AD1365" s="47" t="s">
        <v>46</v>
      </c>
      <c r="AE1365" s="46"/>
      <c r="AF1365" s="46" t="s">
        <v>12717</v>
      </c>
      <c r="AG1365" s="48"/>
      <c r="AH1365" s="48">
        <v>43694</v>
      </c>
      <c r="AI1365" s="49"/>
      <c r="AJ1365" s="50">
        <v>43695</v>
      </c>
      <c r="AK1365" s="50" t="s">
        <v>12437</v>
      </c>
      <c r="AL1365" s="51">
        <v>43689</v>
      </c>
    </row>
    <row r="1366" spans="1:38" x14ac:dyDescent="0.15">
      <c r="A1366" s="35">
        <v>51813971</v>
      </c>
      <c r="B1366" s="40" t="s">
        <v>12718</v>
      </c>
      <c r="C1366" s="40" t="s">
        <v>12719</v>
      </c>
      <c r="D1366" s="35" t="s">
        <v>12720</v>
      </c>
      <c r="E1366" s="35" t="s">
        <v>12721</v>
      </c>
      <c r="F1366" s="35"/>
      <c r="G1366" s="35">
        <v>51710500</v>
      </c>
      <c r="H1366" s="41" t="s">
        <v>111</v>
      </c>
      <c r="I1366" s="41">
        <v>51744004</v>
      </c>
      <c r="J1366" s="41" t="s">
        <v>34</v>
      </c>
      <c r="K1366" s="35" t="s">
        <v>58</v>
      </c>
      <c r="L1366" s="42" t="s">
        <v>7452</v>
      </c>
      <c r="M1366" s="42" t="s">
        <v>38</v>
      </c>
      <c r="N1366" s="35" t="s">
        <v>162</v>
      </c>
      <c r="O1366" s="41" t="s">
        <v>1301</v>
      </c>
      <c r="P1366" s="35" t="s">
        <v>72</v>
      </c>
      <c r="Q1366" s="41" t="s">
        <v>63</v>
      </c>
      <c r="R1366" s="41" t="s">
        <v>11610</v>
      </c>
      <c r="S1366" s="43">
        <v>43605</v>
      </c>
      <c r="T1366" s="43">
        <v>43654</v>
      </c>
      <c r="U1366" s="44"/>
      <c r="V1366" s="45"/>
      <c r="W1366" s="46" t="s">
        <v>12722</v>
      </c>
      <c r="X1366" s="47" t="s">
        <v>12723</v>
      </c>
      <c r="Y1366" s="47">
        <v>69253</v>
      </c>
      <c r="Z1366" s="47" t="s">
        <v>12724</v>
      </c>
      <c r="AA1366" s="47" t="s">
        <v>12725</v>
      </c>
      <c r="AB1366" s="47">
        <v>16954</v>
      </c>
      <c r="AC1366" s="47"/>
      <c r="AD1366" s="47" t="s">
        <v>46</v>
      </c>
      <c r="AE1366" s="46"/>
      <c r="AF1366" s="46" t="s">
        <v>12726</v>
      </c>
      <c r="AG1366" s="48"/>
      <c r="AH1366" s="48">
        <v>43692</v>
      </c>
      <c r="AI1366" s="49"/>
      <c r="AJ1366" s="50">
        <v>43693</v>
      </c>
      <c r="AK1366" s="50" t="s">
        <v>12437</v>
      </c>
      <c r="AL1366" s="51">
        <v>43689</v>
      </c>
    </row>
    <row r="1367" spans="1:38" x14ac:dyDescent="0.15">
      <c r="A1367" s="35">
        <v>51741227</v>
      </c>
      <c r="B1367" s="40" t="s">
        <v>12727</v>
      </c>
      <c r="C1367" s="40" t="s">
        <v>12728</v>
      </c>
      <c r="D1367" s="35" t="s">
        <v>800</v>
      </c>
      <c r="E1367" s="35" t="s">
        <v>12729</v>
      </c>
      <c r="F1367" s="35"/>
      <c r="G1367" s="35">
        <v>51588223</v>
      </c>
      <c r="H1367" s="41" t="s">
        <v>145</v>
      </c>
      <c r="I1367" s="41">
        <v>51609648</v>
      </c>
      <c r="J1367" s="41" t="s">
        <v>149</v>
      </c>
      <c r="K1367" s="35" t="s">
        <v>58</v>
      </c>
      <c r="L1367" s="42" t="s">
        <v>59</v>
      </c>
      <c r="M1367" s="42" t="s">
        <v>38</v>
      </c>
      <c r="N1367" s="35" t="s">
        <v>151</v>
      </c>
      <c r="O1367" s="41" t="s">
        <v>760</v>
      </c>
      <c r="P1367" s="35" t="s">
        <v>62</v>
      </c>
      <c r="Q1367" s="41" t="s">
        <v>63</v>
      </c>
      <c r="R1367" s="41" t="s">
        <v>2172</v>
      </c>
      <c r="S1367" s="43">
        <v>43285</v>
      </c>
      <c r="T1367" s="43">
        <v>43318</v>
      </c>
      <c r="U1367" s="44">
        <v>43346</v>
      </c>
      <c r="V1367" s="45">
        <v>6634740</v>
      </c>
      <c r="W1367" s="46" t="s">
        <v>12730</v>
      </c>
      <c r="X1367" s="47" t="s">
        <v>12731</v>
      </c>
      <c r="Y1367" s="47">
        <v>69267</v>
      </c>
      <c r="Z1367" s="47" t="s">
        <v>12732</v>
      </c>
      <c r="AA1367" s="47" t="s">
        <v>12733</v>
      </c>
      <c r="AB1367" s="47">
        <v>15339</v>
      </c>
      <c r="AC1367" s="47"/>
      <c r="AD1367" s="47" t="s">
        <v>46</v>
      </c>
      <c r="AE1367" s="46" t="s">
        <v>12734</v>
      </c>
      <c r="AF1367" s="46" t="s">
        <v>12735</v>
      </c>
      <c r="AG1367" s="48"/>
      <c r="AH1367" s="48">
        <v>43694</v>
      </c>
      <c r="AI1367" s="49"/>
      <c r="AJ1367" s="50">
        <v>43695</v>
      </c>
      <c r="AK1367" s="50" t="s">
        <v>12437</v>
      </c>
      <c r="AL1367" s="51">
        <v>43689</v>
      </c>
    </row>
    <row r="1368" spans="1:38" x14ac:dyDescent="0.15">
      <c r="A1368" s="35">
        <v>51732808</v>
      </c>
      <c r="B1368" s="40" t="s">
        <v>8410</v>
      </c>
      <c r="C1368" s="40" t="s">
        <v>12736</v>
      </c>
      <c r="D1368" s="35" t="s">
        <v>7766</v>
      </c>
      <c r="E1368" s="35" t="s">
        <v>10284</v>
      </c>
      <c r="F1368" s="35"/>
      <c r="G1368" s="35">
        <v>51609648</v>
      </c>
      <c r="H1368" s="41" t="s">
        <v>149</v>
      </c>
      <c r="I1368" s="41">
        <v>51621455</v>
      </c>
      <c r="J1368" s="41" t="s">
        <v>150</v>
      </c>
      <c r="K1368" s="35" t="s">
        <v>70</v>
      </c>
      <c r="L1368" s="42" t="s">
        <v>37</v>
      </c>
      <c r="M1368" s="42" t="s">
        <v>38</v>
      </c>
      <c r="N1368" s="35" t="s">
        <v>151</v>
      </c>
      <c r="O1368" s="41" t="s">
        <v>344</v>
      </c>
      <c r="P1368" s="35" t="s">
        <v>72</v>
      </c>
      <c r="Q1368" s="41" t="s">
        <v>73</v>
      </c>
      <c r="R1368" s="41" t="s">
        <v>2131</v>
      </c>
      <c r="S1368" s="43">
        <v>43231</v>
      </c>
      <c r="T1368" s="43">
        <v>43231</v>
      </c>
      <c r="U1368" s="44">
        <v>43360</v>
      </c>
      <c r="V1368" s="45">
        <v>6634675</v>
      </c>
      <c r="W1368" s="46" t="s">
        <v>12737</v>
      </c>
      <c r="X1368" s="47" t="s">
        <v>12738</v>
      </c>
      <c r="Y1368" s="47">
        <v>48545</v>
      </c>
      <c r="Z1368" s="47" t="s">
        <v>12739</v>
      </c>
      <c r="AA1368" s="47" t="s">
        <v>12740</v>
      </c>
      <c r="AB1368" s="47">
        <v>15129</v>
      </c>
      <c r="AC1368" s="47"/>
      <c r="AD1368" s="47" t="s">
        <v>46</v>
      </c>
      <c r="AE1368" s="46" t="s">
        <v>12741</v>
      </c>
      <c r="AF1368" s="46" t="s">
        <v>12742</v>
      </c>
      <c r="AG1368" s="48"/>
      <c r="AH1368" s="48">
        <v>43696</v>
      </c>
      <c r="AI1368" s="49"/>
      <c r="AJ1368" s="50">
        <v>43697</v>
      </c>
      <c r="AK1368" s="50" t="s">
        <v>12437</v>
      </c>
      <c r="AL1368" s="51">
        <v>43696</v>
      </c>
    </row>
    <row r="1369" spans="1:38" x14ac:dyDescent="0.15">
      <c r="A1369" s="35">
        <v>51623520</v>
      </c>
      <c r="B1369" s="40" t="s">
        <v>12743</v>
      </c>
      <c r="C1369" s="40" t="s">
        <v>12744</v>
      </c>
      <c r="D1369" s="35" t="s">
        <v>3293</v>
      </c>
      <c r="E1369" s="35" t="s">
        <v>12745</v>
      </c>
      <c r="F1369" s="35"/>
      <c r="G1369" s="35">
        <v>51473239</v>
      </c>
      <c r="H1369" s="41" t="s">
        <v>2095</v>
      </c>
      <c r="I1369" s="41">
        <v>51547367</v>
      </c>
      <c r="J1369" s="41" t="s">
        <v>50</v>
      </c>
      <c r="K1369" s="35" t="s">
        <v>305</v>
      </c>
      <c r="L1369" s="42" t="s">
        <v>37</v>
      </c>
      <c r="M1369" s="42" t="s">
        <v>38</v>
      </c>
      <c r="N1369" s="35" t="s">
        <v>39</v>
      </c>
      <c r="O1369" s="41"/>
      <c r="P1369" s="35" t="s">
        <v>39</v>
      </c>
      <c r="Q1369" s="41" t="s">
        <v>199</v>
      </c>
      <c r="R1369" s="41" t="s">
        <v>687</v>
      </c>
      <c r="S1369" s="43">
        <v>42583</v>
      </c>
      <c r="T1369" s="43"/>
      <c r="U1369" s="44">
        <v>42583</v>
      </c>
      <c r="V1369" s="45">
        <v>6624371</v>
      </c>
      <c r="W1369" s="46" t="s">
        <v>12746</v>
      </c>
      <c r="X1369" s="47" t="s">
        <v>12747</v>
      </c>
      <c r="Y1369" s="47">
        <v>12160</v>
      </c>
      <c r="Z1369" s="47" t="s">
        <v>12748</v>
      </c>
      <c r="AA1369" s="47" t="s">
        <v>12749</v>
      </c>
      <c r="AB1369" s="47">
        <v>14397</v>
      </c>
      <c r="AC1369" s="47"/>
      <c r="AD1369" s="47" t="s">
        <v>46</v>
      </c>
      <c r="AE1369" s="46" t="s">
        <v>12750</v>
      </c>
      <c r="AF1369" s="46" t="s">
        <v>12751</v>
      </c>
      <c r="AG1369" s="48"/>
      <c r="AH1369" s="48">
        <v>43696</v>
      </c>
      <c r="AI1369" s="49"/>
      <c r="AJ1369" s="50">
        <v>43697</v>
      </c>
      <c r="AK1369" s="50" t="s">
        <v>12437</v>
      </c>
      <c r="AL1369" s="51">
        <v>43696</v>
      </c>
    </row>
    <row r="1370" spans="1:38" x14ac:dyDescent="0.15">
      <c r="A1370" s="35">
        <v>51585208</v>
      </c>
      <c r="B1370" s="40" t="s">
        <v>7551</v>
      </c>
      <c r="C1370" s="40" t="s">
        <v>12752</v>
      </c>
      <c r="D1370" s="35" t="s">
        <v>12753</v>
      </c>
      <c r="E1370" s="35" t="s">
        <v>12754</v>
      </c>
      <c r="F1370" s="35"/>
      <c r="G1370" s="35">
        <v>51601287</v>
      </c>
      <c r="H1370" s="41" t="s">
        <v>69</v>
      </c>
      <c r="I1370" s="41">
        <v>51744004</v>
      </c>
      <c r="J1370" s="41" t="s">
        <v>34</v>
      </c>
      <c r="K1370" s="35" t="s">
        <v>70</v>
      </c>
      <c r="L1370" s="42" t="s">
        <v>37</v>
      </c>
      <c r="M1370" s="42" t="s">
        <v>38</v>
      </c>
      <c r="N1370" s="35" t="s">
        <v>92</v>
      </c>
      <c r="O1370" s="41" t="s">
        <v>93</v>
      </c>
      <c r="P1370" s="35" t="s">
        <v>62</v>
      </c>
      <c r="Q1370" s="41" t="s">
        <v>73</v>
      </c>
      <c r="R1370" s="41" t="s">
        <v>64</v>
      </c>
      <c r="S1370" s="43">
        <v>42320</v>
      </c>
      <c r="T1370" s="43">
        <v>42359</v>
      </c>
      <c r="U1370" s="44">
        <v>42373</v>
      </c>
      <c r="V1370" s="45">
        <v>6624050</v>
      </c>
      <c r="W1370" s="46" t="s">
        <v>12755</v>
      </c>
      <c r="X1370" s="47" t="s">
        <v>12756</v>
      </c>
      <c r="Y1370" s="47">
        <v>69418</v>
      </c>
      <c r="Z1370" s="47" t="s">
        <v>12757</v>
      </c>
      <c r="AA1370" s="47" t="s">
        <v>12758</v>
      </c>
      <c r="AB1370" s="47">
        <v>4353</v>
      </c>
      <c r="AC1370" s="47"/>
      <c r="AD1370" s="47" t="s">
        <v>4226</v>
      </c>
      <c r="AE1370" s="46" t="s">
        <v>12759</v>
      </c>
      <c r="AF1370" s="46" t="s">
        <v>12760</v>
      </c>
      <c r="AG1370" s="48"/>
      <c r="AH1370" s="48">
        <v>43693</v>
      </c>
      <c r="AI1370" s="49"/>
      <c r="AJ1370" s="50">
        <v>43693</v>
      </c>
      <c r="AK1370" s="50" t="s">
        <v>12437</v>
      </c>
      <c r="AL1370" s="51">
        <v>43689</v>
      </c>
    </row>
    <row r="1371" spans="1:38" x14ac:dyDescent="0.15">
      <c r="A1371" s="35">
        <v>51591990</v>
      </c>
      <c r="B1371" s="40" t="s">
        <v>4328</v>
      </c>
      <c r="C1371" s="40" t="s">
        <v>12761</v>
      </c>
      <c r="D1371" s="35" t="s">
        <v>12762</v>
      </c>
      <c r="E1371" s="35" t="s">
        <v>12763</v>
      </c>
      <c r="F1371" s="35"/>
      <c r="G1371" s="35">
        <v>51601287</v>
      </c>
      <c r="H1371" s="41" t="s">
        <v>69</v>
      </c>
      <c r="I1371" s="41">
        <v>51744004</v>
      </c>
      <c r="J1371" s="41" t="s">
        <v>34</v>
      </c>
      <c r="K1371" s="35" t="s">
        <v>5410</v>
      </c>
      <c r="L1371" s="42" t="s">
        <v>37</v>
      </c>
      <c r="M1371" s="42" t="s">
        <v>38</v>
      </c>
      <c r="N1371" s="35" t="s">
        <v>162</v>
      </c>
      <c r="O1371" s="41" t="s">
        <v>163</v>
      </c>
      <c r="P1371" s="35" t="s">
        <v>62</v>
      </c>
      <c r="Q1371" s="41" t="s">
        <v>53</v>
      </c>
      <c r="R1371" s="41" t="s">
        <v>54</v>
      </c>
      <c r="S1371" s="43">
        <v>42380</v>
      </c>
      <c r="T1371" s="43">
        <v>42428</v>
      </c>
      <c r="U1371" s="44">
        <v>42449</v>
      </c>
      <c r="V1371" s="45">
        <v>6624092</v>
      </c>
      <c r="W1371" s="46" t="s">
        <v>12764</v>
      </c>
      <c r="X1371" s="47" t="s">
        <v>12765</v>
      </c>
      <c r="Y1371" s="47">
        <v>69380</v>
      </c>
      <c r="Z1371" s="47" t="s">
        <v>12766</v>
      </c>
      <c r="AA1371" s="47" t="s">
        <v>12767</v>
      </c>
      <c r="AB1371" s="47">
        <v>4704</v>
      </c>
      <c r="AC1371" s="47"/>
      <c r="AD1371" s="47" t="s">
        <v>4226</v>
      </c>
      <c r="AE1371" s="46" t="s">
        <v>12768</v>
      </c>
      <c r="AF1371" s="46" t="s">
        <v>12769</v>
      </c>
      <c r="AG1371" s="48"/>
      <c r="AH1371" s="48">
        <v>43693</v>
      </c>
      <c r="AI1371" s="49"/>
      <c r="AJ1371" s="50">
        <v>43693</v>
      </c>
      <c r="AK1371" s="50" t="s">
        <v>12437</v>
      </c>
      <c r="AL1371" s="51">
        <v>43689</v>
      </c>
    </row>
    <row r="1372" spans="1:38" x14ac:dyDescent="0.15">
      <c r="A1372" s="35">
        <v>51731962</v>
      </c>
      <c r="B1372" s="40" t="s">
        <v>12770</v>
      </c>
      <c r="C1372" s="40" t="s">
        <v>12771</v>
      </c>
      <c r="D1372" s="35" t="s">
        <v>2039</v>
      </c>
      <c r="E1372" s="35" t="s">
        <v>12772</v>
      </c>
      <c r="F1372" s="35" t="s">
        <v>12773</v>
      </c>
      <c r="G1372" s="35">
        <v>51698640</v>
      </c>
      <c r="H1372" s="41" t="s">
        <v>248</v>
      </c>
      <c r="I1372" s="41">
        <v>51601287</v>
      </c>
      <c r="J1372" s="41" t="s">
        <v>69</v>
      </c>
      <c r="K1372" s="35" t="s">
        <v>58</v>
      </c>
      <c r="L1372" s="42" t="s">
        <v>59</v>
      </c>
      <c r="M1372" s="42" t="s">
        <v>38</v>
      </c>
      <c r="N1372" s="35" t="s">
        <v>60</v>
      </c>
      <c r="O1372" s="41" t="s">
        <v>295</v>
      </c>
      <c r="P1372" s="35" t="s">
        <v>72</v>
      </c>
      <c r="Q1372" s="41" t="s">
        <v>63</v>
      </c>
      <c r="R1372" s="41" t="s">
        <v>2131</v>
      </c>
      <c r="S1372" s="43">
        <v>43230</v>
      </c>
      <c r="T1372" s="43">
        <v>43276</v>
      </c>
      <c r="U1372" s="44">
        <v>43304</v>
      </c>
      <c r="V1372" s="45">
        <v>6634669</v>
      </c>
      <c r="W1372" s="46" t="s">
        <v>12774</v>
      </c>
      <c r="X1372" s="47" t="s">
        <v>12775</v>
      </c>
      <c r="Y1372" s="47">
        <v>48554</v>
      </c>
      <c r="Z1372" s="47" t="s">
        <v>12776</v>
      </c>
      <c r="AA1372" s="47" t="s">
        <v>12777</v>
      </c>
      <c r="AB1372" s="47">
        <v>15109</v>
      </c>
      <c r="AC1372" s="47"/>
      <c r="AD1372" s="47" t="s">
        <v>4226</v>
      </c>
      <c r="AE1372" s="46" t="s">
        <v>12778</v>
      </c>
      <c r="AF1372" s="46" t="s">
        <v>12779</v>
      </c>
      <c r="AG1372" s="48"/>
      <c r="AH1372" s="48">
        <v>43694</v>
      </c>
      <c r="AI1372" s="49"/>
      <c r="AJ1372" s="50">
        <v>43695</v>
      </c>
      <c r="AK1372" s="50" t="s">
        <v>12437</v>
      </c>
      <c r="AL1372" s="51">
        <v>43689</v>
      </c>
    </row>
    <row r="1373" spans="1:38" x14ac:dyDescent="0.15">
      <c r="A1373" s="35">
        <v>51704729</v>
      </c>
      <c r="B1373" s="40" t="s">
        <v>12780</v>
      </c>
      <c r="C1373" s="40" t="s">
        <v>12781</v>
      </c>
      <c r="D1373" s="35" t="s">
        <v>12782</v>
      </c>
      <c r="E1373" s="35" t="s">
        <v>12783</v>
      </c>
      <c r="F1373" s="35"/>
      <c r="G1373" s="35">
        <v>51743367</v>
      </c>
      <c r="H1373" s="41" t="s">
        <v>505</v>
      </c>
      <c r="I1373" s="41">
        <v>51772919</v>
      </c>
      <c r="J1373" s="41" t="s">
        <v>186</v>
      </c>
      <c r="K1373" s="35" t="s">
        <v>284</v>
      </c>
      <c r="L1373" s="42" t="s">
        <v>59</v>
      </c>
      <c r="M1373" s="42" t="s">
        <v>38</v>
      </c>
      <c r="N1373" s="35" t="s">
        <v>5757</v>
      </c>
      <c r="O1373" s="41" t="s">
        <v>2279</v>
      </c>
      <c r="P1373" s="35" t="s">
        <v>62</v>
      </c>
      <c r="Q1373" s="41" t="s">
        <v>285</v>
      </c>
      <c r="R1373" s="41" t="s">
        <v>741</v>
      </c>
      <c r="S1373" s="43">
        <v>43013</v>
      </c>
      <c r="T1373" s="43">
        <v>43535</v>
      </c>
      <c r="U1373" s="44"/>
      <c r="V1373" s="45"/>
      <c r="W1373" s="46" t="s">
        <v>12784</v>
      </c>
      <c r="X1373" s="47" t="s">
        <v>12785</v>
      </c>
      <c r="Y1373" s="47">
        <v>69288</v>
      </c>
      <c r="Z1373" s="47" t="s">
        <v>12786</v>
      </c>
      <c r="AA1373" s="47" t="s">
        <v>12787</v>
      </c>
      <c r="AB1373" s="47">
        <v>14341</v>
      </c>
      <c r="AC1373" s="47"/>
      <c r="AD1373" s="47" t="s">
        <v>46</v>
      </c>
      <c r="AE1373" s="46" t="s">
        <v>12788</v>
      </c>
      <c r="AF1373" s="46" t="s">
        <v>12789</v>
      </c>
      <c r="AG1373" s="48"/>
      <c r="AH1373" s="48">
        <v>43696</v>
      </c>
      <c r="AI1373" s="49"/>
      <c r="AJ1373" s="50">
        <v>43697</v>
      </c>
      <c r="AK1373" s="50" t="s">
        <v>12437</v>
      </c>
      <c r="AL1373" s="51">
        <v>43696</v>
      </c>
    </row>
    <row r="1374" spans="1:38" x14ac:dyDescent="0.15">
      <c r="A1374" s="35">
        <v>51598989</v>
      </c>
      <c r="B1374" s="40" t="s">
        <v>12790</v>
      </c>
      <c r="C1374" s="40" t="s">
        <v>12791</v>
      </c>
      <c r="D1374" s="35" t="s">
        <v>859</v>
      </c>
      <c r="E1374" s="35" t="s">
        <v>12792</v>
      </c>
      <c r="F1374" s="35"/>
      <c r="G1374" s="35">
        <v>51577893</v>
      </c>
      <c r="H1374" s="41" t="s">
        <v>546</v>
      </c>
      <c r="I1374" s="41">
        <v>51564379</v>
      </c>
      <c r="J1374" s="41" t="s">
        <v>492</v>
      </c>
      <c r="K1374" s="35" t="s">
        <v>58</v>
      </c>
      <c r="L1374" s="42" t="s">
        <v>59</v>
      </c>
      <c r="M1374" s="42" t="s">
        <v>38</v>
      </c>
      <c r="N1374" s="35" t="s">
        <v>6053</v>
      </c>
      <c r="O1374" s="41" t="s">
        <v>188</v>
      </c>
      <c r="P1374" s="35" t="s">
        <v>62</v>
      </c>
      <c r="Q1374" s="41" t="s">
        <v>63</v>
      </c>
      <c r="R1374" s="41" t="s">
        <v>257</v>
      </c>
      <c r="S1374" s="43">
        <v>42432</v>
      </c>
      <c r="T1374" s="43">
        <v>42485</v>
      </c>
      <c r="U1374" s="44">
        <v>42506</v>
      </c>
      <c r="V1374" s="45">
        <v>6624195</v>
      </c>
      <c r="W1374" s="46" t="s">
        <v>12793</v>
      </c>
      <c r="X1374" s="47" t="s">
        <v>12794</v>
      </c>
      <c r="Y1374" s="47">
        <v>12094</v>
      </c>
      <c r="Z1374" s="47" t="s">
        <v>12795</v>
      </c>
      <c r="AA1374" s="47" t="s">
        <v>12796</v>
      </c>
      <c r="AB1374" s="47">
        <v>2682</v>
      </c>
      <c r="AC1374" s="47"/>
      <c r="AD1374" s="47" t="s">
        <v>46</v>
      </c>
      <c r="AE1374" s="46" t="s">
        <v>12797</v>
      </c>
      <c r="AF1374" s="46" t="s">
        <v>12798</v>
      </c>
      <c r="AG1374" s="48"/>
      <c r="AH1374" s="48">
        <v>43698</v>
      </c>
      <c r="AI1374" s="49"/>
      <c r="AJ1374" s="50">
        <v>43699</v>
      </c>
      <c r="AK1374" s="50" t="s">
        <v>12437</v>
      </c>
      <c r="AL1374" s="51">
        <v>43696</v>
      </c>
    </row>
    <row r="1375" spans="1:38" x14ac:dyDescent="0.15">
      <c r="A1375" s="35">
        <v>51735258</v>
      </c>
      <c r="B1375" s="40" t="s">
        <v>12799</v>
      </c>
      <c r="C1375" s="40" t="s">
        <v>12800</v>
      </c>
      <c r="D1375" s="35" t="s">
        <v>12801</v>
      </c>
      <c r="E1375" s="35" t="s">
        <v>12802</v>
      </c>
      <c r="F1375" s="35"/>
      <c r="G1375" s="35">
        <v>51577893</v>
      </c>
      <c r="H1375" s="41" t="s">
        <v>546</v>
      </c>
      <c r="I1375" s="41">
        <v>51564379</v>
      </c>
      <c r="J1375" s="41" t="s">
        <v>492</v>
      </c>
      <c r="K1375" s="35" t="s">
        <v>58</v>
      </c>
      <c r="L1375" s="42" t="s">
        <v>59</v>
      </c>
      <c r="M1375" s="42" t="s">
        <v>38</v>
      </c>
      <c r="N1375" s="35" t="s">
        <v>6053</v>
      </c>
      <c r="O1375" s="41" t="s">
        <v>8226</v>
      </c>
      <c r="P1375" s="35" t="s">
        <v>62</v>
      </c>
      <c r="Q1375" s="41" t="s">
        <v>63</v>
      </c>
      <c r="R1375" s="41" t="s">
        <v>11519</v>
      </c>
      <c r="S1375" s="43">
        <v>43252</v>
      </c>
      <c r="T1375" s="43">
        <v>43290</v>
      </c>
      <c r="U1375" s="44">
        <v>43311</v>
      </c>
      <c r="V1375" s="45">
        <v>6634701</v>
      </c>
      <c r="W1375" s="46" t="s">
        <v>12803</v>
      </c>
      <c r="X1375" s="47" t="s">
        <v>12804</v>
      </c>
      <c r="Y1375" s="47">
        <v>12231</v>
      </c>
      <c r="Z1375" s="47" t="s">
        <v>12805</v>
      </c>
      <c r="AA1375" s="47" t="s">
        <v>12806</v>
      </c>
      <c r="AB1375" s="47">
        <v>15260</v>
      </c>
      <c r="AC1375" s="47"/>
      <c r="AD1375" s="47" t="s">
        <v>46</v>
      </c>
      <c r="AE1375" s="46" t="s">
        <v>12807</v>
      </c>
      <c r="AF1375" s="46" t="s">
        <v>12808</v>
      </c>
      <c r="AG1375" s="48"/>
      <c r="AH1375" s="48">
        <v>43698</v>
      </c>
      <c r="AI1375" s="49"/>
      <c r="AJ1375" s="50">
        <v>43699</v>
      </c>
      <c r="AK1375" s="50" t="s">
        <v>12437</v>
      </c>
      <c r="AL1375" s="51">
        <v>43696</v>
      </c>
    </row>
    <row r="1376" spans="1:38" x14ac:dyDescent="0.15">
      <c r="A1376" s="35">
        <v>51815316</v>
      </c>
      <c r="B1376" s="40" t="s">
        <v>12809</v>
      </c>
      <c r="C1376" s="40" t="s">
        <v>12810</v>
      </c>
      <c r="D1376" s="35" t="s">
        <v>12811</v>
      </c>
      <c r="E1376" s="35" t="s">
        <v>12812</v>
      </c>
      <c r="F1376" s="35"/>
      <c r="G1376" s="35">
        <v>51710500</v>
      </c>
      <c r="H1376" s="41" t="s">
        <v>111</v>
      </c>
      <c r="I1376" s="41">
        <v>51744004</v>
      </c>
      <c r="J1376" s="41" t="s">
        <v>34</v>
      </c>
      <c r="K1376" s="35" t="s">
        <v>58</v>
      </c>
      <c r="L1376" s="42" t="s">
        <v>12693</v>
      </c>
      <c r="M1376" s="42" t="s">
        <v>38</v>
      </c>
      <c r="N1376" s="35" t="s">
        <v>496</v>
      </c>
      <c r="O1376" s="41" t="s">
        <v>12204</v>
      </c>
      <c r="P1376" s="35" t="s">
        <v>62</v>
      </c>
      <c r="Q1376" s="41" t="s">
        <v>63</v>
      </c>
      <c r="R1376" s="41" t="s">
        <v>11724</v>
      </c>
      <c r="S1376" s="43">
        <v>43619</v>
      </c>
      <c r="T1376" s="43"/>
      <c r="U1376" s="44"/>
      <c r="V1376" s="45"/>
      <c r="W1376" s="46"/>
      <c r="X1376" s="47" t="s">
        <v>12813</v>
      </c>
      <c r="Y1376" s="47"/>
      <c r="Z1376" s="47" t="s">
        <v>579</v>
      </c>
      <c r="AA1376" s="47"/>
      <c r="AB1376" s="47">
        <v>16967</v>
      </c>
      <c r="AC1376" s="47"/>
      <c r="AD1376" s="47" t="s">
        <v>46</v>
      </c>
      <c r="AE1376" s="46"/>
      <c r="AF1376" s="46" t="s">
        <v>12814</v>
      </c>
      <c r="AG1376" s="48"/>
      <c r="AH1376" s="48">
        <v>43658</v>
      </c>
      <c r="AI1376" s="49"/>
      <c r="AJ1376" s="50">
        <v>43658</v>
      </c>
      <c r="AK1376" s="50" t="s">
        <v>11889</v>
      </c>
      <c r="AL1376" s="51">
        <v>43654</v>
      </c>
    </row>
    <row r="1377" spans="1:38" x14ac:dyDescent="0.15">
      <c r="A1377" s="35">
        <v>51721453</v>
      </c>
      <c r="B1377" s="40" t="s">
        <v>12815</v>
      </c>
      <c r="C1377" s="40" t="s">
        <v>12816</v>
      </c>
      <c r="D1377" s="35" t="s">
        <v>6498</v>
      </c>
      <c r="E1377" s="35" t="s">
        <v>12817</v>
      </c>
      <c r="F1377" s="35"/>
      <c r="G1377" s="35">
        <v>51710500</v>
      </c>
      <c r="H1377" s="41" t="s">
        <v>111</v>
      </c>
      <c r="I1377" s="41">
        <v>51744004</v>
      </c>
      <c r="J1377" s="41" t="s">
        <v>34</v>
      </c>
      <c r="K1377" s="35" t="s">
        <v>487</v>
      </c>
      <c r="L1377" s="42" t="s">
        <v>12693</v>
      </c>
      <c r="M1377" s="42" t="s">
        <v>38</v>
      </c>
      <c r="N1377" s="35" t="s">
        <v>378</v>
      </c>
      <c r="O1377" s="41" t="s">
        <v>61</v>
      </c>
      <c r="P1377" s="35" t="s">
        <v>62</v>
      </c>
      <c r="Q1377" s="41" t="s">
        <v>63</v>
      </c>
      <c r="R1377" s="41" t="s">
        <v>1889</v>
      </c>
      <c r="S1377" s="43">
        <v>43150</v>
      </c>
      <c r="T1377" s="43">
        <v>43185</v>
      </c>
      <c r="U1377" s="44">
        <v>43199</v>
      </c>
      <c r="V1377" s="45">
        <v>6624866</v>
      </c>
      <c r="W1377" s="46" t="s">
        <v>12818</v>
      </c>
      <c r="X1377" s="47" t="s">
        <v>12819</v>
      </c>
      <c r="Y1377" s="47">
        <v>69466</v>
      </c>
      <c r="Z1377" s="47" t="s">
        <v>12820</v>
      </c>
      <c r="AA1377" s="47" t="s">
        <v>12821</v>
      </c>
      <c r="AB1377" s="47">
        <v>14856</v>
      </c>
      <c r="AC1377" s="47" t="s">
        <v>12822</v>
      </c>
      <c r="AD1377" s="47" t="s">
        <v>8732</v>
      </c>
      <c r="AE1377" s="46" t="s">
        <v>12823</v>
      </c>
      <c r="AF1377" s="46" t="s">
        <v>12824</v>
      </c>
      <c r="AG1377" s="48"/>
      <c r="AH1377" s="48">
        <v>43698</v>
      </c>
      <c r="AI1377" s="49"/>
      <c r="AJ1377" s="50">
        <v>43699</v>
      </c>
      <c r="AK1377" s="50" t="s">
        <v>12437</v>
      </c>
      <c r="AL1377" s="51">
        <v>43696</v>
      </c>
    </row>
    <row r="1378" spans="1:38" x14ac:dyDescent="0.15">
      <c r="A1378" s="35">
        <v>51697121</v>
      </c>
      <c r="B1378" s="40" t="s">
        <v>12825</v>
      </c>
      <c r="C1378" s="40" t="s">
        <v>12826</v>
      </c>
      <c r="D1378" s="35" t="s">
        <v>3492</v>
      </c>
      <c r="E1378" s="35" t="s">
        <v>12827</v>
      </c>
      <c r="F1378" s="35"/>
      <c r="G1378" s="35">
        <v>51421353</v>
      </c>
      <c r="H1378" s="41" t="s">
        <v>274</v>
      </c>
      <c r="I1378" s="41">
        <v>51581034</v>
      </c>
      <c r="J1378" s="41" t="s">
        <v>30</v>
      </c>
      <c r="K1378" s="35" t="s">
        <v>275</v>
      </c>
      <c r="L1378" s="42" t="s">
        <v>37</v>
      </c>
      <c r="M1378" s="42" t="s">
        <v>38</v>
      </c>
      <c r="N1378" s="35" t="s">
        <v>496</v>
      </c>
      <c r="O1378" s="41" t="s">
        <v>878</v>
      </c>
      <c r="P1378" s="35" t="s">
        <v>62</v>
      </c>
      <c r="Q1378" s="41" t="s">
        <v>63</v>
      </c>
      <c r="R1378" s="41" t="s">
        <v>998</v>
      </c>
      <c r="S1378" s="43">
        <v>42957</v>
      </c>
      <c r="T1378" s="43">
        <v>43314</v>
      </c>
      <c r="U1378" s="44">
        <v>43024</v>
      </c>
      <c r="V1378" s="45">
        <v>6624565</v>
      </c>
      <c r="W1378" s="46" t="s">
        <v>12828</v>
      </c>
      <c r="X1378" s="47" t="s">
        <v>12829</v>
      </c>
      <c r="Y1378" s="47">
        <v>12263</v>
      </c>
      <c r="Z1378" s="47" t="s">
        <v>12830</v>
      </c>
      <c r="AA1378" s="47" t="s">
        <v>12831</v>
      </c>
      <c r="AB1378" s="47">
        <v>206354</v>
      </c>
      <c r="AC1378" s="47"/>
      <c r="AD1378" s="47" t="s">
        <v>46</v>
      </c>
      <c r="AE1378" s="46" t="s">
        <v>12832</v>
      </c>
      <c r="AF1378" s="46" t="s">
        <v>12833</v>
      </c>
      <c r="AG1378" s="48"/>
      <c r="AH1378" s="48">
        <v>43686</v>
      </c>
      <c r="AI1378" s="49"/>
      <c r="AJ1378" s="50">
        <v>43686</v>
      </c>
      <c r="AK1378" s="50" t="s">
        <v>12437</v>
      </c>
      <c r="AL1378" s="51">
        <v>43682</v>
      </c>
    </row>
    <row r="1379" spans="1:38" x14ac:dyDescent="0.15">
      <c r="A1379" s="35">
        <v>51746370</v>
      </c>
      <c r="B1379" s="40" t="s">
        <v>12834</v>
      </c>
      <c r="C1379" s="40" t="s">
        <v>12835</v>
      </c>
      <c r="D1379" s="35" t="s">
        <v>12836</v>
      </c>
      <c r="E1379" s="35" t="s">
        <v>12837</v>
      </c>
      <c r="F1379" s="35"/>
      <c r="G1379" s="35">
        <v>51518664</v>
      </c>
      <c r="H1379" s="41" t="s">
        <v>2460</v>
      </c>
      <c r="I1379" s="41">
        <v>51752149</v>
      </c>
      <c r="J1379" s="41" t="s">
        <v>8682</v>
      </c>
      <c r="K1379" s="35" t="s">
        <v>58</v>
      </c>
      <c r="L1379" s="42" t="s">
        <v>59</v>
      </c>
      <c r="M1379" s="42" t="s">
        <v>38</v>
      </c>
      <c r="N1379" s="35" t="s">
        <v>5162</v>
      </c>
      <c r="O1379" s="41" t="s">
        <v>704</v>
      </c>
      <c r="P1379" s="35" t="s">
        <v>62</v>
      </c>
      <c r="Q1379" s="41" t="s">
        <v>63</v>
      </c>
      <c r="R1379" s="41" t="s">
        <v>2229</v>
      </c>
      <c r="S1379" s="43">
        <v>43315</v>
      </c>
      <c r="T1379" s="43">
        <v>43395</v>
      </c>
      <c r="U1379" s="44">
        <v>43416</v>
      </c>
      <c r="V1379" s="45">
        <v>6634534</v>
      </c>
      <c r="W1379" s="46" t="s">
        <v>12838</v>
      </c>
      <c r="X1379" s="47" t="s">
        <v>12839</v>
      </c>
      <c r="Y1379" s="47">
        <v>69339</v>
      </c>
      <c r="Z1379" s="47" t="s">
        <v>12840</v>
      </c>
      <c r="AA1379" s="47" t="s">
        <v>12841</v>
      </c>
      <c r="AB1379" s="47">
        <v>15321</v>
      </c>
      <c r="AC1379" s="47" t="s">
        <v>12842</v>
      </c>
      <c r="AD1379" s="47" t="s">
        <v>46</v>
      </c>
      <c r="AE1379" s="46" t="s">
        <v>12843</v>
      </c>
      <c r="AF1379" s="46" t="s">
        <v>12844</v>
      </c>
      <c r="AG1379" s="48"/>
      <c r="AH1379" s="48">
        <v>43701</v>
      </c>
      <c r="AI1379" s="49"/>
      <c r="AJ1379" s="50">
        <v>43702</v>
      </c>
      <c r="AK1379" s="50" t="s">
        <v>12437</v>
      </c>
      <c r="AL1379" s="51">
        <v>43696</v>
      </c>
    </row>
    <row r="1380" spans="1:38" x14ac:dyDescent="0.15">
      <c r="A1380" s="35">
        <v>51751849</v>
      </c>
      <c r="B1380" s="40" t="s">
        <v>12845</v>
      </c>
      <c r="C1380" s="40" t="s">
        <v>12846</v>
      </c>
      <c r="D1380" s="35" t="s">
        <v>12847</v>
      </c>
      <c r="E1380" s="35" t="s">
        <v>12848</v>
      </c>
      <c r="F1380" s="35" t="s">
        <v>12849</v>
      </c>
      <c r="G1380" s="35">
        <v>51609647</v>
      </c>
      <c r="H1380" s="41" t="s">
        <v>161</v>
      </c>
      <c r="I1380" s="41">
        <v>51747002</v>
      </c>
      <c r="J1380" s="41" t="s">
        <v>57</v>
      </c>
      <c r="K1380" s="35" t="s">
        <v>58</v>
      </c>
      <c r="L1380" s="42" t="s">
        <v>59</v>
      </c>
      <c r="M1380" s="42" t="s">
        <v>38</v>
      </c>
      <c r="N1380" s="35" t="s">
        <v>7207</v>
      </c>
      <c r="O1380" s="41" t="s">
        <v>640</v>
      </c>
      <c r="P1380" s="35" t="s">
        <v>72</v>
      </c>
      <c r="Q1380" s="41" t="s">
        <v>63</v>
      </c>
      <c r="R1380" s="41" t="s">
        <v>11621</v>
      </c>
      <c r="S1380" s="43">
        <v>43350</v>
      </c>
      <c r="T1380" s="43">
        <v>43395</v>
      </c>
      <c r="U1380" s="44">
        <v>43409</v>
      </c>
      <c r="V1380" s="45">
        <v>6634287</v>
      </c>
      <c r="W1380" s="46" t="s">
        <v>12850</v>
      </c>
      <c r="X1380" s="47" t="s">
        <v>12851</v>
      </c>
      <c r="Y1380" s="47">
        <v>69233</v>
      </c>
      <c r="Z1380" s="47" t="s">
        <v>12852</v>
      </c>
      <c r="AA1380" s="47" t="s">
        <v>12853</v>
      </c>
      <c r="AB1380" s="47">
        <v>17187</v>
      </c>
      <c r="AC1380" s="47"/>
      <c r="AD1380" s="47" t="s">
        <v>4226</v>
      </c>
      <c r="AE1380" s="46" t="s">
        <v>12854</v>
      </c>
      <c r="AF1380" s="46" t="s">
        <v>12855</v>
      </c>
      <c r="AG1380" s="48"/>
      <c r="AH1380" s="48">
        <v>43699</v>
      </c>
      <c r="AI1380" s="49"/>
      <c r="AJ1380" s="50">
        <v>43700</v>
      </c>
      <c r="AK1380" s="50" t="s">
        <v>12437</v>
      </c>
      <c r="AL1380" s="51">
        <v>43696</v>
      </c>
    </row>
    <row r="1381" spans="1:38" x14ac:dyDescent="0.15">
      <c r="A1381" s="35">
        <v>51719938</v>
      </c>
      <c r="B1381" s="40" t="s">
        <v>12856</v>
      </c>
      <c r="C1381" s="40" t="s">
        <v>12857</v>
      </c>
      <c r="D1381" s="35" t="s">
        <v>12858</v>
      </c>
      <c r="E1381" s="35" t="s">
        <v>12859</v>
      </c>
      <c r="F1381" s="35"/>
      <c r="G1381" s="35">
        <v>51577893</v>
      </c>
      <c r="H1381" s="41" t="s">
        <v>546</v>
      </c>
      <c r="I1381" s="41">
        <v>51564379</v>
      </c>
      <c r="J1381" s="41" t="s">
        <v>492</v>
      </c>
      <c r="K1381" s="35" t="s">
        <v>58</v>
      </c>
      <c r="L1381" s="42" t="s">
        <v>12693</v>
      </c>
      <c r="M1381" s="42" t="s">
        <v>38</v>
      </c>
      <c r="N1381" s="35" t="s">
        <v>6053</v>
      </c>
      <c r="O1381" s="41" t="s">
        <v>1090</v>
      </c>
      <c r="P1381" s="35" t="s">
        <v>62</v>
      </c>
      <c r="Q1381" s="41" t="s">
        <v>63</v>
      </c>
      <c r="R1381" s="41" t="s">
        <v>1889</v>
      </c>
      <c r="S1381" s="43">
        <v>43136</v>
      </c>
      <c r="T1381" s="43">
        <v>43171</v>
      </c>
      <c r="U1381" s="44">
        <v>43192</v>
      </c>
      <c r="V1381" s="45">
        <v>6624915</v>
      </c>
      <c r="W1381" s="46" t="s">
        <v>12860</v>
      </c>
      <c r="X1381" s="47" t="s">
        <v>12861</v>
      </c>
      <c r="Y1381" s="47">
        <v>12173</v>
      </c>
      <c r="Z1381" s="47" t="s">
        <v>12862</v>
      </c>
      <c r="AA1381" s="47" t="s">
        <v>12863</v>
      </c>
      <c r="AB1381" s="47">
        <v>14958</v>
      </c>
      <c r="AC1381" s="47"/>
      <c r="AD1381" s="47" t="s">
        <v>46</v>
      </c>
      <c r="AE1381" s="46" t="s">
        <v>12864</v>
      </c>
      <c r="AF1381" s="46" t="s">
        <v>12865</v>
      </c>
      <c r="AG1381" s="48"/>
      <c r="AH1381" s="48">
        <v>43703</v>
      </c>
      <c r="AI1381" s="49"/>
      <c r="AJ1381" s="50">
        <v>43704</v>
      </c>
      <c r="AK1381" s="50" t="s">
        <v>12437</v>
      </c>
      <c r="AL1381" s="51">
        <v>43703</v>
      </c>
    </row>
    <row r="1382" spans="1:38" x14ac:dyDescent="0.15">
      <c r="A1382" s="35">
        <v>51742018</v>
      </c>
      <c r="B1382" s="40" t="s">
        <v>12866</v>
      </c>
      <c r="C1382" s="40" t="s">
        <v>12867</v>
      </c>
      <c r="D1382" s="35" t="s">
        <v>12868</v>
      </c>
      <c r="E1382" s="35" t="s">
        <v>12869</v>
      </c>
      <c r="F1382" s="35" t="s">
        <v>4874</v>
      </c>
      <c r="G1382" s="35">
        <v>51577893</v>
      </c>
      <c r="H1382" s="41" t="s">
        <v>546</v>
      </c>
      <c r="I1382" s="41">
        <v>51564379</v>
      </c>
      <c r="J1382" s="41" t="s">
        <v>492</v>
      </c>
      <c r="K1382" s="35" t="s">
        <v>58</v>
      </c>
      <c r="L1382" s="42" t="s">
        <v>12693</v>
      </c>
      <c r="M1382" s="42" t="s">
        <v>38</v>
      </c>
      <c r="N1382" s="35" t="s">
        <v>6053</v>
      </c>
      <c r="O1382" s="41" t="s">
        <v>1975</v>
      </c>
      <c r="P1382" s="35" t="s">
        <v>62</v>
      </c>
      <c r="Q1382" s="41" t="s">
        <v>63</v>
      </c>
      <c r="R1382" s="41" t="s">
        <v>2172</v>
      </c>
      <c r="S1382" s="43">
        <v>43290</v>
      </c>
      <c r="T1382" s="43">
        <v>43342</v>
      </c>
      <c r="U1382" s="44">
        <v>43367</v>
      </c>
      <c r="V1382" s="45">
        <v>6634755</v>
      </c>
      <c r="W1382" s="46" t="s">
        <v>12870</v>
      </c>
      <c r="X1382" s="47" t="s">
        <v>12871</v>
      </c>
      <c r="Y1382" s="47">
        <v>48575</v>
      </c>
      <c r="Z1382" s="47" t="s">
        <v>12872</v>
      </c>
      <c r="AA1382" s="47" t="s">
        <v>12873</v>
      </c>
      <c r="AB1382" s="47">
        <v>15330</v>
      </c>
      <c r="AC1382" s="47"/>
      <c r="AD1382" s="47" t="s">
        <v>46</v>
      </c>
      <c r="AE1382" s="46" t="s">
        <v>12874</v>
      </c>
      <c r="AF1382" s="46" t="s">
        <v>12875</v>
      </c>
      <c r="AG1382" s="48"/>
      <c r="AH1382" s="48">
        <v>43703</v>
      </c>
      <c r="AI1382" s="49"/>
      <c r="AJ1382" s="50">
        <v>43704</v>
      </c>
      <c r="AK1382" s="50" t="s">
        <v>12437</v>
      </c>
      <c r="AL1382" s="51">
        <v>43703</v>
      </c>
    </row>
    <row r="1383" spans="1:38" x14ac:dyDescent="0.15">
      <c r="A1383" s="35">
        <v>51728259</v>
      </c>
      <c r="B1383" s="40" t="s">
        <v>12876</v>
      </c>
      <c r="C1383" s="40" t="s">
        <v>12877</v>
      </c>
      <c r="D1383" s="35" t="s">
        <v>12878</v>
      </c>
      <c r="E1383" s="35" t="s">
        <v>12879</v>
      </c>
      <c r="F1383" s="35"/>
      <c r="G1383" s="35">
        <v>51577893</v>
      </c>
      <c r="H1383" s="41" t="s">
        <v>546</v>
      </c>
      <c r="I1383" s="41">
        <v>51564379</v>
      </c>
      <c r="J1383" s="41" t="s">
        <v>492</v>
      </c>
      <c r="K1383" s="35" t="s">
        <v>58</v>
      </c>
      <c r="L1383" s="42" t="s">
        <v>12693</v>
      </c>
      <c r="M1383" s="42" t="s">
        <v>38</v>
      </c>
      <c r="N1383" s="35" t="s">
        <v>6053</v>
      </c>
      <c r="O1383" s="41" t="s">
        <v>1810</v>
      </c>
      <c r="P1383" s="35" t="s">
        <v>62</v>
      </c>
      <c r="Q1383" s="41" t="s">
        <v>63</v>
      </c>
      <c r="R1383" s="41" t="s">
        <v>189</v>
      </c>
      <c r="S1383" s="43">
        <v>43195</v>
      </c>
      <c r="T1383" s="43">
        <v>43241</v>
      </c>
      <c r="U1383" s="44">
        <v>43262</v>
      </c>
      <c r="V1383" s="45">
        <v>6634604</v>
      </c>
      <c r="W1383" s="46" t="s">
        <v>12880</v>
      </c>
      <c r="X1383" s="47" t="s">
        <v>12881</v>
      </c>
      <c r="Y1383" s="47">
        <v>12295</v>
      </c>
      <c r="Z1383" s="47" t="s">
        <v>12882</v>
      </c>
      <c r="AA1383" s="47" t="s">
        <v>12883</v>
      </c>
      <c r="AB1383" s="47">
        <v>15499</v>
      </c>
      <c r="AC1383" s="47"/>
      <c r="AD1383" s="47" t="s">
        <v>46</v>
      </c>
      <c r="AE1383" s="46" t="s">
        <v>12884</v>
      </c>
      <c r="AF1383" s="46" t="s">
        <v>12885</v>
      </c>
      <c r="AG1383" s="48"/>
      <c r="AH1383" s="48">
        <v>43703</v>
      </c>
      <c r="AI1383" s="49"/>
      <c r="AJ1383" s="50">
        <v>43704</v>
      </c>
      <c r="AK1383" s="50" t="s">
        <v>12437</v>
      </c>
      <c r="AL1383" s="51">
        <v>43703</v>
      </c>
    </row>
    <row r="1384" spans="1:38" x14ac:dyDescent="0.15">
      <c r="A1384" s="35">
        <v>51729170</v>
      </c>
      <c r="B1384" s="40" t="s">
        <v>12886</v>
      </c>
      <c r="C1384" s="40" t="s">
        <v>12887</v>
      </c>
      <c r="D1384" s="35" t="s">
        <v>12888</v>
      </c>
      <c r="E1384" s="35" t="s">
        <v>2604</v>
      </c>
      <c r="F1384" s="35"/>
      <c r="G1384" s="35">
        <v>51564379</v>
      </c>
      <c r="H1384" s="41" t="s">
        <v>492</v>
      </c>
      <c r="I1384" s="41">
        <v>51621455</v>
      </c>
      <c r="J1384" s="41" t="s">
        <v>150</v>
      </c>
      <c r="K1384" s="35" t="s">
        <v>58</v>
      </c>
      <c r="L1384" s="42" t="s">
        <v>12693</v>
      </c>
      <c r="M1384" s="42" t="s">
        <v>38</v>
      </c>
      <c r="N1384" s="35" t="s">
        <v>7430</v>
      </c>
      <c r="O1384" s="41" t="s">
        <v>7909</v>
      </c>
      <c r="P1384" s="35" t="s">
        <v>62</v>
      </c>
      <c r="Q1384" s="41" t="s">
        <v>63</v>
      </c>
      <c r="R1384" s="41" t="s">
        <v>189</v>
      </c>
      <c r="S1384" s="43">
        <v>43208</v>
      </c>
      <c r="T1384" s="43">
        <v>43255</v>
      </c>
      <c r="U1384" s="44">
        <v>43276</v>
      </c>
      <c r="V1384" s="45">
        <v>6634643</v>
      </c>
      <c r="W1384" s="46" t="s">
        <v>12889</v>
      </c>
      <c r="X1384" s="47" t="s">
        <v>12890</v>
      </c>
      <c r="Y1384" s="47">
        <v>12012</v>
      </c>
      <c r="Z1384" s="47" t="s">
        <v>12891</v>
      </c>
      <c r="AA1384" s="47" t="s">
        <v>12892</v>
      </c>
      <c r="AB1384" s="47">
        <v>15083</v>
      </c>
      <c r="AC1384" s="47"/>
      <c r="AD1384" s="47" t="s">
        <v>46</v>
      </c>
      <c r="AE1384" s="46" t="s">
        <v>12893</v>
      </c>
      <c r="AF1384" s="46" t="s">
        <v>12894</v>
      </c>
      <c r="AG1384" s="48"/>
      <c r="AH1384" s="48">
        <v>43703</v>
      </c>
      <c r="AI1384" s="49"/>
      <c r="AJ1384" s="50">
        <v>43704</v>
      </c>
      <c r="AK1384" s="50" t="s">
        <v>12437</v>
      </c>
      <c r="AL1384" s="51">
        <v>43703</v>
      </c>
    </row>
    <row r="1385" spans="1:38" x14ac:dyDescent="0.15">
      <c r="A1385" s="35">
        <v>51735252</v>
      </c>
      <c r="B1385" s="40" t="s">
        <v>12895</v>
      </c>
      <c r="C1385" s="40" t="s">
        <v>12896</v>
      </c>
      <c r="D1385" s="35" t="s">
        <v>11486</v>
      </c>
      <c r="E1385" s="35" t="s">
        <v>12897</v>
      </c>
      <c r="F1385" s="35"/>
      <c r="G1385" s="35">
        <v>51743367</v>
      </c>
      <c r="H1385" s="41" t="s">
        <v>505</v>
      </c>
      <c r="I1385" s="41">
        <v>51772919</v>
      </c>
      <c r="J1385" s="41" t="s">
        <v>186</v>
      </c>
      <c r="K1385" s="35" t="s">
        <v>58</v>
      </c>
      <c r="L1385" s="42" t="s">
        <v>12693</v>
      </c>
      <c r="M1385" s="42" t="s">
        <v>38</v>
      </c>
      <c r="N1385" s="35" t="s">
        <v>8288</v>
      </c>
      <c r="O1385" s="41" t="s">
        <v>8226</v>
      </c>
      <c r="P1385" s="35" t="s">
        <v>62</v>
      </c>
      <c r="Q1385" s="41" t="s">
        <v>63</v>
      </c>
      <c r="R1385" s="41" t="s">
        <v>11519</v>
      </c>
      <c r="S1385" s="43">
        <v>43252</v>
      </c>
      <c r="T1385" s="43">
        <v>43382</v>
      </c>
      <c r="U1385" s="44" t="s">
        <v>12898</v>
      </c>
      <c r="V1385" s="45">
        <v>6634695</v>
      </c>
      <c r="W1385" s="46" t="s">
        <v>12899</v>
      </c>
      <c r="X1385" s="47" t="s">
        <v>12900</v>
      </c>
      <c r="Y1385" s="47">
        <v>12226</v>
      </c>
      <c r="Z1385" s="47" t="s">
        <v>12901</v>
      </c>
      <c r="AA1385" s="47" t="s">
        <v>12902</v>
      </c>
      <c r="AB1385" s="47">
        <v>15263</v>
      </c>
      <c r="AC1385" s="47"/>
      <c r="AD1385" s="47" t="s">
        <v>46</v>
      </c>
      <c r="AE1385" s="46" t="s">
        <v>12903</v>
      </c>
      <c r="AF1385" s="46" t="s">
        <v>12904</v>
      </c>
      <c r="AG1385" s="48"/>
      <c r="AH1385" s="48">
        <v>43703</v>
      </c>
      <c r="AI1385" s="49"/>
      <c r="AJ1385" s="50">
        <v>43704</v>
      </c>
      <c r="AK1385" s="50" t="s">
        <v>12437</v>
      </c>
      <c r="AL1385" s="51">
        <v>43703</v>
      </c>
    </row>
    <row r="1386" spans="1:38" x14ac:dyDescent="0.15">
      <c r="A1386" s="35">
        <v>51735502</v>
      </c>
      <c r="B1386" s="40" t="s">
        <v>12905</v>
      </c>
      <c r="C1386" s="40" t="s">
        <v>12906</v>
      </c>
      <c r="D1386" s="35" t="s">
        <v>12907</v>
      </c>
      <c r="E1386" s="35" t="s">
        <v>12908</v>
      </c>
      <c r="F1386" s="35"/>
      <c r="G1386" s="35">
        <v>51577893</v>
      </c>
      <c r="H1386" s="41" t="s">
        <v>546</v>
      </c>
      <c r="I1386" s="41">
        <v>51564379</v>
      </c>
      <c r="J1386" s="41" t="s">
        <v>492</v>
      </c>
      <c r="K1386" s="35" t="s">
        <v>284</v>
      </c>
      <c r="L1386" s="42" t="s">
        <v>59</v>
      </c>
      <c r="M1386" s="42" t="s">
        <v>38</v>
      </c>
      <c r="N1386" s="35" t="s">
        <v>6053</v>
      </c>
      <c r="O1386" s="41" t="s">
        <v>8226</v>
      </c>
      <c r="P1386" s="35" t="s">
        <v>62</v>
      </c>
      <c r="Q1386" s="41" t="s">
        <v>285</v>
      </c>
      <c r="R1386" s="41" t="s">
        <v>11519</v>
      </c>
      <c r="S1386" s="43">
        <v>43252</v>
      </c>
      <c r="T1386" s="43">
        <v>43290</v>
      </c>
      <c r="U1386" s="44">
        <v>43311</v>
      </c>
      <c r="V1386" s="45">
        <v>6634703</v>
      </c>
      <c r="W1386" s="46" t="s">
        <v>12909</v>
      </c>
      <c r="X1386" s="47" t="s">
        <v>12910</v>
      </c>
      <c r="Y1386" s="47">
        <v>12235</v>
      </c>
      <c r="Z1386" s="47" t="s">
        <v>12911</v>
      </c>
      <c r="AA1386" s="47" t="s">
        <v>12912</v>
      </c>
      <c r="AB1386" s="47">
        <v>15298</v>
      </c>
      <c r="AC1386" s="47"/>
      <c r="AD1386" s="47" t="s">
        <v>46</v>
      </c>
      <c r="AE1386" s="46" t="s">
        <v>12913</v>
      </c>
      <c r="AF1386" s="46" t="s">
        <v>12914</v>
      </c>
      <c r="AG1386" s="48"/>
      <c r="AH1386" s="48">
        <v>43703</v>
      </c>
      <c r="AI1386" s="49"/>
      <c r="AJ1386" s="50">
        <v>43704</v>
      </c>
      <c r="AK1386" s="50" t="s">
        <v>12437</v>
      </c>
      <c r="AL1386" s="51">
        <v>43703</v>
      </c>
    </row>
    <row r="1387" spans="1:38" x14ac:dyDescent="0.15">
      <c r="A1387" s="35">
        <v>51727779</v>
      </c>
      <c r="B1387" s="40" t="s">
        <v>12915</v>
      </c>
      <c r="C1387" s="40" t="s">
        <v>12916</v>
      </c>
      <c r="D1387" s="35" t="s">
        <v>12917</v>
      </c>
      <c r="E1387" s="35" t="s">
        <v>12918</v>
      </c>
      <c r="F1387" s="35"/>
      <c r="G1387" s="35">
        <v>51577893</v>
      </c>
      <c r="H1387" s="41" t="s">
        <v>546</v>
      </c>
      <c r="I1387" s="41">
        <v>51564379</v>
      </c>
      <c r="J1387" s="41" t="s">
        <v>492</v>
      </c>
      <c r="K1387" s="35" t="s">
        <v>58</v>
      </c>
      <c r="L1387" s="42" t="s">
        <v>59</v>
      </c>
      <c r="M1387" s="42" t="s">
        <v>38</v>
      </c>
      <c r="N1387" s="35" t="s">
        <v>7430</v>
      </c>
      <c r="O1387" s="41" t="s">
        <v>1810</v>
      </c>
      <c r="P1387" s="35" t="s">
        <v>62</v>
      </c>
      <c r="Q1387" s="41" t="s">
        <v>63</v>
      </c>
      <c r="R1387" s="41" t="s">
        <v>189</v>
      </c>
      <c r="S1387" s="43">
        <v>43195</v>
      </c>
      <c r="T1387" s="43">
        <v>43241</v>
      </c>
      <c r="U1387" s="44">
        <v>43262</v>
      </c>
      <c r="V1387" s="45">
        <v>6634602</v>
      </c>
      <c r="W1387" s="46" t="s">
        <v>12919</v>
      </c>
      <c r="X1387" s="47" t="s">
        <v>12920</v>
      </c>
      <c r="Y1387" s="47">
        <v>12293</v>
      </c>
      <c r="Z1387" s="47" t="s">
        <v>12921</v>
      </c>
      <c r="AA1387" s="47" t="s">
        <v>12922</v>
      </c>
      <c r="AB1387" s="47">
        <v>15402</v>
      </c>
      <c r="AC1387" s="47"/>
      <c r="AD1387" s="47" t="s">
        <v>46</v>
      </c>
      <c r="AE1387" s="46" t="s">
        <v>12923</v>
      </c>
      <c r="AF1387" s="46" t="s">
        <v>12924</v>
      </c>
      <c r="AG1387" s="48"/>
      <c r="AH1387" s="48">
        <v>43703</v>
      </c>
      <c r="AI1387" s="49"/>
      <c r="AJ1387" s="50">
        <v>43704</v>
      </c>
      <c r="AK1387" s="50" t="s">
        <v>12437</v>
      </c>
      <c r="AL1387" s="51">
        <v>43703</v>
      </c>
    </row>
    <row r="1388" spans="1:38" x14ac:dyDescent="0.15">
      <c r="A1388" s="35">
        <v>51742025</v>
      </c>
      <c r="B1388" s="40" t="s">
        <v>12925</v>
      </c>
      <c r="C1388" s="40" t="s">
        <v>12926</v>
      </c>
      <c r="D1388" s="35" t="s">
        <v>12927</v>
      </c>
      <c r="E1388" s="35" t="s">
        <v>12928</v>
      </c>
      <c r="F1388" s="35" t="s">
        <v>12929</v>
      </c>
      <c r="G1388" s="35">
        <v>51609647</v>
      </c>
      <c r="H1388" s="41" t="s">
        <v>161</v>
      </c>
      <c r="I1388" s="41">
        <v>51747002</v>
      </c>
      <c r="J1388" s="41" t="s">
        <v>57</v>
      </c>
      <c r="K1388" s="35" t="s">
        <v>58</v>
      </c>
      <c r="L1388" s="42" t="s">
        <v>12693</v>
      </c>
      <c r="M1388" s="42" t="s">
        <v>38</v>
      </c>
      <c r="N1388" s="35" t="s">
        <v>5892</v>
      </c>
      <c r="O1388" s="41" t="s">
        <v>1301</v>
      </c>
      <c r="P1388" s="35" t="s">
        <v>62</v>
      </c>
      <c r="Q1388" s="41" t="s">
        <v>63</v>
      </c>
      <c r="R1388" s="41" t="s">
        <v>2172</v>
      </c>
      <c r="S1388" s="43">
        <v>43290</v>
      </c>
      <c r="T1388" s="43">
        <v>43697</v>
      </c>
      <c r="U1388" s="44"/>
      <c r="V1388" s="45">
        <v>6634763</v>
      </c>
      <c r="W1388" s="46" t="s">
        <v>12930</v>
      </c>
      <c r="X1388" s="47" t="s">
        <v>12931</v>
      </c>
      <c r="Y1388" s="47">
        <v>48583</v>
      </c>
      <c r="Z1388" s="47" t="s">
        <v>12932</v>
      </c>
      <c r="AA1388" s="47" t="s">
        <v>12933</v>
      </c>
      <c r="AB1388" s="47">
        <v>15303</v>
      </c>
      <c r="AC1388" s="47"/>
      <c r="AD1388" s="47" t="s">
        <v>46</v>
      </c>
      <c r="AE1388" s="46" t="s">
        <v>12934</v>
      </c>
      <c r="AF1388" s="46" t="s">
        <v>12935</v>
      </c>
      <c r="AG1388" s="48"/>
      <c r="AH1388" s="48">
        <v>43703</v>
      </c>
      <c r="AI1388" s="49" t="s">
        <v>12494</v>
      </c>
      <c r="AJ1388" s="50">
        <v>43704</v>
      </c>
      <c r="AK1388" s="50" t="s">
        <v>12437</v>
      </c>
      <c r="AL1388" s="51">
        <v>43703</v>
      </c>
    </row>
    <row r="1389" spans="1:38" x14ac:dyDescent="0.15">
      <c r="A1389" s="35">
        <v>51703055</v>
      </c>
      <c r="B1389" s="40" t="s">
        <v>12936</v>
      </c>
      <c r="C1389" s="40" t="s">
        <v>12937</v>
      </c>
      <c r="D1389" s="35" t="s">
        <v>12938</v>
      </c>
      <c r="E1389" s="35" t="s">
        <v>12729</v>
      </c>
      <c r="F1389" s="35" t="s">
        <v>12939</v>
      </c>
      <c r="G1389" s="35">
        <v>51564379</v>
      </c>
      <c r="H1389" s="41" t="s">
        <v>492</v>
      </c>
      <c r="I1389" s="41">
        <v>51621455</v>
      </c>
      <c r="J1389" s="41" t="s">
        <v>150</v>
      </c>
      <c r="K1389" s="35" t="s">
        <v>58</v>
      </c>
      <c r="L1389" s="42" t="s">
        <v>12693</v>
      </c>
      <c r="M1389" s="42" t="s">
        <v>38</v>
      </c>
      <c r="N1389" s="35" t="s">
        <v>7430</v>
      </c>
      <c r="O1389" s="41" t="s">
        <v>1301</v>
      </c>
      <c r="P1389" s="35" t="s">
        <v>62</v>
      </c>
      <c r="Q1389" s="41" t="s">
        <v>63</v>
      </c>
      <c r="R1389" s="41" t="s">
        <v>11903</v>
      </c>
      <c r="S1389" s="43">
        <v>42999</v>
      </c>
      <c r="T1389" s="43">
        <v>43038</v>
      </c>
      <c r="U1389" s="44">
        <v>43059</v>
      </c>
      <c r="V1389" s="45">
        <v>6624679</v>
      </c>
      <c r="W1389" s="46" t="s">
        <v>12940</v>
      </c>
      <c r="X1389" s="47" t="s">
        <v>12941</v>
      </c>
      <c r="Y1389" s="47">
        <v>12258</v>
      </c>
      <c r="Z1389" s="47" t="s">
        <v>12942</v>
      </c>
      <c r="AA1389" s="47" t="s">
        <v>12943</v>
      </c>
      <c r="AB1389" s="47">
        <v>14466</v>
      </c>
      <c r="AC1389" s="47"/>
      <c r="AD1389" s="47" t="s">
        <v>46</v>
      </c>
      <c r="AE1389" s="46" t="s">
        <v>12944</v>
      </c>
      <c r="AF1389" s="46" t="s">
        <v>12945</v>
      </c>
      <c r="AG1389" s="48"/>
      <c r="AH1389" s="48">
        <v>43703</v>
      </c>
      <c r="AI1389" s="49"/>
      <c r="AJ1389" s="50">
        <v>43704</v>
      </c>
      <c r="AK1389" s="50" t="s">
        <v>12437</v>
      </c>
      <c r="AL1389" s="51">
        <v>43703</v>
      </c>
    </row>
    <row r="1390" spans="1:38" x14ac:dyDescent="0.15">
      <c r="A1390" s="35">
        <v>51764415</v>
      </c>
      <c r="B1390" s="40" t="s">
        <v>12946</v>
      </c>
      <c r="C1390" s="40" t="s">
        <v>12947</v>
      </c>
      <c r="D1390" s="35" t="s">
        <v>12948</v>
      </c>
      <c r="E1390" s="35" t="s">
        <v>12949</v>
      </c>
      <c r="F1390" s="35"/>
      <c r="G1390" s="35">
        <v>51609648</v>
      </c>
      <c r="H1390" s="41" t="s">
        <v>149</v>
      </c>
      <c r="I1390" s="41">
        <v>51621455</v>
      </c>
      <c r="J1390" s="41" t="s">
        <v>150</v>
      </c>
      <c r="K1390" s="35" t="s">
        <v>58</v>
      </c>
      <c r="L1390" s="42" t="s">
        <v>12693</v>
      </c>
      <c r="M1390" s="42" t="s">
        <v>38</v>
      </c>
      <c r="N1390" s="35" t="s">
        <v>378</v>
      </c>
      <c r="O1390" s="41" t="s">
        <v>315</v>
      </c>
      <c r="P1390" s="35" t="s">
        <v>62</v>
      </c>
      <c r="Q1390" s="41" t="s">
        <v>63</v>
      </c>
      <c r="R1390" s="41" t="s">
        <v>2288</v>
      </c>
      <c r="S1390" s="43">
        <v>43389</v>
      </c>
      <c r="T1390" s="43">
        <v>43685</v>
      </c>
      <c r="U1390" s="44">
        <v>43691</v>
      </c>
      <c r="V1390" s="45">
        <v>6624714</v>
      </c>
      <c r="W1390" s="46" t="s">
        <v>12950</v>
      </c>
      <c r="X1390" s="47" t="s">
        <v>12951</v>
      </c>
      <c r="Y1390" s="47">
        <v>48449</v>
      </c>
      <c r="Z1390" s="47" t="s">
        <v>12952</v>
      </c>
      <c r="AA1390" s="47" t="s">
        <v>12953</v>
      </c>
      <c r="AB1390" s="47">
        <v>17132</v>
      </c>
      <c r="AC1390" s="47"/>
      <c r="AD1390" s="47" t="s">
        <v>46</v>
      </c>
      <c r="AE1390" s="46" t="s">
        <v>12954</v>
      </c>
      <c r="AF1390" s="46" t="s">
        <v>12955</v>
      </c>
      <c r="AG1390" s="48"/>
      <c r="AH1390" s="48">
        <v>43703</v>
      </c>
      <c r="AI1390" s="49"/>
      <c r="AJ1390" s="50">
        <v>43704</v>
      </c>
      <c r="AK1390" s="50" t="s">
        <v>12437</v>
      </c>
      <c r="AL1390" s="51">
        <v>43703</v>
      </c>
    </row>
    <row r="1391" spans="1:38" x14ac:dyDescent="0.15">
      <c r="A1391" s="35">
        <v>51748530</v>
      </c>
      <c r="B1391" s="40" t="s">
        <v>12956</v>
      </c>
      <c r="C1391" s="40" t="s">
        <v>12957</v>
      </c>
      <c r="D1391" s="35" t="s">
        <v>12958</v>
      </c>
      <c r="E1391" s="35" t="s">
        <v>12959</v>
      </c>
      <c r="F1391" s="35"/>
      <c r="G1391" s="35">
        <v>51609648</v>
      </c>
      <c r="H1391" s="41" t="s">
        <v>149</v>
      </c>
      <c r="I1391" s="41">
        <v>51621455</v>
      </c>
      <c r="J1391" s="41" t="s">
        <v>150</v>
      </c>
      <c r="K1391" s="35" t="s">
        <v>58</v>
      </c>
      <c r="L1391" s="42" t="s">
        <v>12693</v>
      </c>
      <c r="M1391" s="42" t="s">
        <v>38</v>
      </c>
      <c r="N1391" s="35" t="s">
        <v>378</v>
      </c>
      <c r="O1391" s="41" t="s">
        <v>315</v>
      </c>
      <c r="P1391" s="35" t="s">
        <v>62</v>
      </c>
      <c r="Q1391" s="41" t="s">
        <v>63</v>
      </c>
      <c r="R1391" s="41" t="s">
        <v>2229</v>
      </c>
      <c r="S1391" s="43">
        <v>43328</v>
      </c>
      <c r="T1391" s="43">
        <v>43685</v>
      </c>
      <c r="U1391" s="44">
        <v>43691</v>
      </c>
      <c r="V1391" s="45">
        <v>6634294</v>
      </c>
      <c r="W1391" s="46" t="s">
        <v>12960</v>
      </c>
      <c r="X1391" s="47" t="s">
        <v>12961</v>
      </c>
      <c r="Y1391" s="47">
        <v>69472</v>
      </c>
      <c r="Z1391" s="47" t="s">
        <v>12962</v>
      </c>
      <c r="AA1391" s="47" t="s">
        <v>12963</v>
      </c>
      <c r="AB1391" s="47">
        <v>15354</v>
      </c>
      <c r="AC1391" s="47" t="s">
        <v>12957</v>
      </c>
      <c r="AD1391" s="47" t="s">
        <v>46</v>
      </c>
      <c r="AE1391" s="46" t="s">
        <v>12964</v>
      </c>
      <c r="AF1391" s="46" t="s">
        <v>12965</v>
      </c>
      <c r="AG1391" s="48"/>
      <c r="AH1391" s="48">
        <v>43703</v>
      </c>
      <c r="AI1391" s="49"/>
      <c r="AJ1391" s="50">
        <v>43704</v>
      </c>
      <c r="AK1391" s="50" t="s">
        <v>12437</v>
      </c>
      <c r="AL1391" s="51">
        <v>43703</v>
      </c>
    </row>
    <row r="1392" spans="1:38" x14ac:dyDescent="0.15">
      <c r="A1392" s="35">
        <v>51742027</v>
      </c>
      <c r="B1392" s="40" t="s">
        <v>12966</v>
      </c>
      <c r="C1392" s="40" t="s">
        <v>12967</v>
      </c>
      <c r="D1392" s="35" t="s">
        <v>12968</v>
      </c>
      <c r="E1392" s="35" t="s">
        <v>12969</v>
      </c>
      <c r="F1392" s="35" t="s">
        <v>12970</v>
      </c>
      <c r="G1392" s="35">
        <v>51609648</v>
      </c>
      <c r="H1392" s="41" t="s">
        <v>149</v>
      </c>
      <c r="I1392" s="41">
        <v>51621455</v>
      </c>
      <c r="J1392" s="41" t="s">
        <v>150</v>
      </c>
      <c r="K1392" s="35" t="s">
        <v>58</v>
      </c>
      <c r="L1392" s="42" t="s">
        <v>12693</v>
      </c>
      <c r="M1392" s="42" t="s">
        <v>38</v>
      </c>
      <c r="N1392" s="35" t="s">
        <v>378</v>
      </c>
      <c r="O1392" s="41" t="s">
        <v>315</v>
      </c>
      <c r="P1392" s="35" t="s">
        <v>62</v>
      </c>
      <c r="Q1392" s="41" t="s">
        <v>63</v>
      </c>
      <c r="R1392" s="41" t="s">
        <v>2172</v>
      </c>
      <c r="S1392" s="43">
        <v>43290</v>
      </c>
      <c r="T1392" s="43">
        <v>43685</v>
      </c>
      <c r="U1392" s="44">
        <v>43691</v>
      </c>
      <c r="V1392" s="45">
        <v>6634765</v>
      </c>
      <c r="W1392" s="46" t="s">
        <v>12971</v>
      </c>
      <c r="X1392" s="47" t="s">
        <v>12972</v>
      </c>
      <c r="Y1392" s="47">
        <v>48585</v>
      </c>
      <c r="Z1392" s="47" t="s">
        <v>12973</v>
      </c>
      <c r="AA1392" s="47" t="s">
        <v>12974</v>
      </c>
      <c r="AB1392" s="47">
        <v>15333</v>
      </c>
      <c r="AC1392" s="47"/>
      <c r="AD1392" s="47" t="s">
        <v>46</v>
      </c>
      <c r="AE1392" s="46" t="s">
        <v>12975</v>
      </c>
      <c r="AF1392" s="46" t="s">
        <v>12976</v>
      </c>
      <c r="AG1392" s="48"/>
      <c r="AH1392" s="48">
        <v>43703</v>
      </c>
      <c r="AI1392" s="49"/>
      <c r="AJ1392" s="50">
        <v>43704</v>
      </c>
      <c r="AK1392" s="50" t="s">
        <v>12437</v>
      </c>
      <c r="AL1392" s="51">
        <v>43703</v>
      </c>
    </row>
    <row r="1393" spans="1:38" x14ac:dyDescent="0.15">
      <c r="A1393" s="35">
        <v>51582030</v>
      </c>
      <c r="B1393" s="40" t="s">
        <v>12977</v>
      </c>
      <c r="C1393" s="40" t="s">
        <v>12978</v>
      </c>
      <c r="D1393" s="35" t="s">
        <v>6470</v>
      </c>
      <c r="E1393" s="35" t="s">
        <v>12979</v>
      </c>
      <c r="F1393" s="35"/>
      <c r="G1393" s="35">
        <v>51577893</v>
      </c>
      <c r="H1393" s="41" t="s">
        <v>546</v>
      </c>
      <c r="I1393" s="41">
        <v>51564379</v>
      </c>
      <c r="J1393" s="41" t="s">
        <v>492</v>
      </c>
      <c r="K1393" s="35" t="s">
        <v>58</v>
      </c>
      <c r="L1393" s="42" t="s">
        <v>59</v>
      </c>
      <c r="M1393" s="42" t="s">
        <v>38</v>
      </c>
      <c r="N1393" s="35" t="s">
        <v>6053</v>
      </c>
      <c r="O1393" s="41" t="s">
        <v>131</v>
      </c>
      <c r="P1393" s="35" t="s">
        <v>62</v>
      </c>
      <c r="Q1393" s="41" t="s">
        <v>63</v>
      </c>
      <c r="R1393" s="41" t="s">
        <v>175</v>
      </c>
      <c r="S1393" s="43">
        <v>42292</v>
      </c>
      <c r="T1393" s="43">
        <v>42948</v>
      </c>
      <c r="U1393" s="44">
        <v>42352</v>
      </c>
      <c r="V1393" s="45">
        <v>6624024</v>
      </c>
      <c r="W1393" s="46" t="s">
        <v>12980</v>
      </c>
      <c r="X1393" s="47" t="s">
        <v>12981</v>
      </c>
      <c r="Y1393" s="47">
        <v>12093</v>
      </c>
      <c r="Z1393" s="47" t="s">
        <v>12982</v>
      </c>
      <c r="AA1393" s="47" t="s">
        <v>12983</v>
      </c>
      <c r="AB1393" s="47">
        <v>17086</v>
      </c>
      <c r="AC1393" s="47">
        <v>4386</v>
      </c>
      <c r="AD1393" s="47" t="s">
        <v>46</v>
      </c>
      <c r="AE1393" s="46" t="s">
        <v>12984</v>
      </c>
      <c r="AF1393" s="46" t="s">
        <v>12985</v>
      </c>
      <c r="AG1393" s="48"/>
      <c r="AH1393" s="48">
        <v>43707</v>
      </c>
      <c r="AI1393" s="49"/>
      <c r="AJ1393" s="50">
        <v>43707</v>
      </c>
      <c r="AK1393" s="50" t="s">
        <v>12437</v>
      </c>
      <c r="AL1393" s="51">
        <v>43703</v>
      </c>
    </row>
    <row r="1394" spans="1:38" x14ac:dyDescent="0.15">
      <c r="A1394" s="35">
        <v>51600385</v>
      </c>
      <c r="B1394" s="40" t="s">
        <v>12986</v>
      </c>
      <c r="C1394" s="40" t="s">
        <v>12987</v>
      </c>
      <c r="D1394" s="35" t="s">
        <v>5711</v>
      </c>
      <c r="E1394" s="35" t="s">
        <v>12988</v>
      </c>
      <c r="F1394" s="35"/>
      <c r="G1394" s="35">
        <v>51568888</v>
      </c>
      <c r="H1394" s="41" t="s">
        <v>332</v>
      </c>
      <c r="I1394" s="41">
        <v>51601287</v>
      </c>
      <c r="J1394" s="41" t="s">
        <v>69</v>
      </c>
      <c r="K1394" s="35" t="s">
        <v>58</v>
      </c>
      <c r="L1394" s="42" t="s">
        <v>12693</v>
      </c>
      <c r="M1394" s="42" t="s">
        <v>38</v>
      </c>
      <c r="N1394" s="35" t="s">
        <v>334</v>
      </c>
      <c r="O1394" s="41" t="s">
        <v>361</v>
      </c>
      <c r="P1394" s="35" t="s">
        <v>72</v>
      </c>
      <c r="Q1394" s="41" t="s">
        <v>63</v>
      </c>
      <c r="R1394" s="41" t="s">
        <v>257</v>
      </c>
      <c r="S1394" s="43">
        <v>42446</v>
      </c>
      <c r="T1394" s="43">
        <v>42499</v>
      </c>
      <c r="U1394" s="44">
        <v>42499</v>
      </c>
      <c r="V1394" s="45">
        <v>6624180</v>
      </c>
      <c r="W1394" s="46" t="s">
        <v>12989</v>
      </c>
      <c r="X1394" s="47" t="s">
        <v>12990</v>
      </c>
      <c r="Y1394" s="47">
        <v>69059</v>
      </c>
      <c r="Z1394" s="47" t="s">
        <v>12991</v>
      </c>
      <c r="AA1394" s="47" t="s">
        <v>12992</v>
      </c>
      <c r="AB1394" s="47">
        <v>17151</v>
      </c>
      <c r="AC1394" s="47"/>
      <c r="AD1394" s="47" t="s">
        <v>46</v>
      </c>
      <c r="AE1394" s="46" t="s">
        <v>12993</v>
      </c>
      <c r="AF1394" s="46" t="s">
        <v>12994</v>
      </c>
      <c r="AG1394" s="48"/>
      <c r="AH1394" s="48">
        <v>43710</v>
      </c>
      <c r="AI1394" s="49"/>
      <c r="AJ1394" s="50">
        <v>43711</v>
      </c>
      <c r="AK1394" s="50" t="s">
        <v>12995</v>
      </c>
      <c r="AL1394" s="51">
        <v>43710</v>
      </c>
    </row>
    <row r="1395" spans="1:38" x14ac:dyDescent="0.15">
      <c r="A1395" s="35">
        <v>51693810</v>
      </c>
      <c r="B1395" s="40" t="s">
        <v>12996</v>
      </c>
      <c r="C1395" s="40" t="s">
        <v>12997</v>
      </c>
      <c r="D1395" s="35" t="s">
        <v>12998</v>
      </c>
      <c r="E1395" s="35" t="s">
        <v>12999</v>
      </c>
      <c r="F1395" s="35"/>
      <c r="G1395" s="35">
        <v>51743367</v>
      </c>
      <c r="H1395" s="41" t="s">
        <v>505</v>
      </c>
      <c r="I1395" s="41">
        <v>51772919</v>
      </c>
      <c r="J1395" s="41" t="s">
        <v>186</v>
      </c>
      <c r="K1395" s="35" t="s">
        <v>58</v>
      </c>
      <c r="L1395" s="42" t="s">
        <v>12693</v>
      </c>
      <c r="M1395" s="42" t="s">
        <v>38</v>
      </c>
      <c r="N1395" s="35" t="s">
        <v>8288</v>
      </c>
      <c r="O1395" s="41" t="s">
        <v>760</v>
      </c>
      <c r="P1395" s="35" t="s">
        <v>62</v>
      </c>
      <c r="Q1395" s="41" t="s">
        <v>63</v>
      </c>
      <c r="R1395" s="41" t="s">
        <v>968</v>
      </c>
      <c r="S1395" s="43">
        <v>42936</v>
      </c>
      <c r="T1395" s="43">
        <v>42982</v>
      </c>
      <c r="U1395" s="44">
        <v>43003</v>
      </c>
      <c r="V1395" s="45">
        <v>6624511</v>
      </c>
      <c r="W1395" s="46" t="s">
        <v>13000</v>
      </c>
      <c r="X1395" s="47" t="s">
        <v>13001</v>
      </c>
      <c r="Y1395" s="47">
        <v>12103</v>
      </c>
      <c r="Z1395" s="47" t="s">
        <v>13002</v>
      </c>
      <c r="AA1395" s="47" t="s">
        <v>13003</v>
      </c>
      <c r="AB1395" s="47">
        <v>206312</v>
      </c>
      <c r="AC1395" s="47"/>
      <c r="AD1395" s="47" t="s">
        <v>46</v>
      </c>
      <c r="AE1395" s="46" t="s">
        <v>13004</v>
      </c>
      <c r="AF1395" s="46" t="s">
        <v>13005</v>
      </c>
      <c r="AG1395" s="48"/>
      <c r="AH1395" s="48">
        <v>43710</v>
      </c>
      <c r="AI1395" s="49"/>
      <c r="AJ1395" s="50">
        <v>43711</v>
      </c>
      <c r="AK1395" s="50" t="s">
        <v>12995</v>
      </c>
      <c r="AL1395" s="51">
        <v>43710</v>
      </c>
    </row>
    <row r="1396" spans="1:38" x14ac:dyDescent="0.15">
      <c r="A1396" s="35">
        <v>51704858</v>
      </c>
      <c r="B1396" s="40" t="s">
        <v>13006</v>
      </c>
      <c r="C1396" s="40" t="s">
        <v>13007</v>
      </c>
      <c r="D1396" s="35" t="s">
        <v>13008</v>
      </c>
      <c r="E1396" s="35" t="s">
        <v>13009</v>
      </c>
      <c r="F1396" s="35" t="s">
        <v>800</v>
      </c>
      <c r="G1396" s="35">
        <v>51577893</v>
      </c>
      <c r="H1396" s="41" t="s">
        <v>546</v>
      </c>
      <c r="I1396" s="41">
        <v>51564379</v>
      </c>
      <c r="J1396" s="41" t="s">
        <v>492</v>
      </c>
      <c r="K1396" s="35" t="s">
        <v>58</v>
      </c>
      <c r="L1396" s="42" t="s">
        <v>12693</v>
      </c>
      <c r="M1396" s="42" t="s">
        <v>38</v>
      </c>
      <c r="N1396" s="35" t="s">
        <v>496</v>
      </c>
      <c r="O1396" s="41" t="s">
        <v>1301</v>
      </c>
      <c r="P1396" s="35" t="s">
        <v>62</v>
      </c>
      <c r="Q1396" s="41" t="s">
        <v>63</v>
      </c>
      <c r="R1396" s="41" t="s">
        <v>741</v>
      </c>
      <c r="S1396" s="43">
        <v>43013</v>
      </c>
      <c r="T1396" s="43">
        <v>43697</v>
      </c>
      <c r="U1396" s="44"/>
      <c r="V1396" s="45">
        <v>6624713</v>
      </c>
      <c r="W1396" s="46" t="s">
        <v>13010</v>
      </c>
      <c r="X1396" s="47" t="s">
        <v>13011</v>
      </c>
      <c r="Y1396" s="47">
        <v>69228</v>
      </c>
      <c r="Z1396" s="47" t="s">
        <v>13012</v>
      </c>
      <c r="AA1396" s="47" t="s">
        <v>13013</v>
      </c>
      <c r="AB1396" s="47">
        <v>14388</v>
      </c>
      <c r="AC1396" s="47" t="s">
        <v>13014</v>
      </c>
      <c r="AD1396" s="47" t="s">
        <v>46</v>
      </c>
      <c r="AE1396" s="46" t="s">
        <v>13015</v>
      </c>
      <c r="AF1396" s="46" t="s">
        <v>13016</v>
      </c>
      <c r="AG1396" s="48"/>
      <c r="AH1396" s="48">
        <v>43710</v>
      </c>
      <c r="AI1396" s="49"/>
      <c r="AJ1396" s="50">
        <v>43711</v>
      </c>
      <c r="AK1396" s="50" t="s">
        <v>12995</v>
      </c>
      <c r="AL1396" s="51">
        <v>43710</v>
      </c>
    </row>
    <row r="1397" spans="1:38" x14ac:dyDescent="0.15">
      <c r="A1397" s="8">
        <v>51719944</v>
      </c>
      <c r="B1397" s="29" t="s">
        <v>13017</v>
      </c>
      <c r="C1397" s="29" t="s">
        <v>13018</v>
      </c>
      <c r="D1397" s="8" t="s">
        <v>13019</v>
      </c>
      <c r="E1397" s="8" t="s">
        <v>13020</v>
      </c>
      <c r="F1397" s="8"/>
      <c r="G1397" s="8">
        <v>51577893</v>
      </c>
      <c r="H1397" s="9" t="s">
        <v>546</v>
      </c>
      <c r="I1397" s="9">
        <v>51564379</v>
      </c>
      <c r="J1397" s="9" t="s">
        <v>492</v>
      </c>
      <c r="K1397" s="8" t="s">
        <v>58</v>
      </c>
      <c r="L1397" s="42" t="s">
        <v>12693</v>
      </c>
      <c r="M1397" s="7" t="s">
        <v>38</v>
      </c>
      <c r="N1397" s="8" t="s">
        <v>6053</v>
      </c>
      <c r="O1397" s="9" t="s">
        <v>1090</v>
      </c>
      <c r="P1397" s="35" t="s">
        <v>62</v>
      </c>
      <c r="Q1397" s="9" t="s">
        <v>63</v>
      </c>
      <c r="R1397" s="41" t="s">
        <v>1889</v>
      </c>
      <c r="S1397" s="10">
        <v>43136</v>
      </c>
      <c r="T1397" s="43">
        <v>43171</v>
      </c>
      <c r="U1397" s="12">
        <v>43192</v>
      </c>
      <c r="V1397" s="30">
        <v>6624901</v>
      </c>
      <c r="W1397" s="20" t="s">
        <v>13021</v>
      </c>
      <c r="X1397" s="16" t="s">
        <v>13022</v>
      </c>
      <c r="Y1397" s="47">
        <v>12161</v>
      </c>
      <c r="Z1397" s="47" t="s">
        <v>13023</v>
      </c>
      <c r="AA1397" s="47" t="s">
        <v>13024</v>
      </c>
      <c r="AB1397" s="47">
        <v>14922</v>
      </c>
      <c r="AC1397" s="47"/>
      <c r="AD1397" s="47" t="s">
        <v>46</v>
      </c>
      <c r="AE1397" s="20" t="s">
        <v>13025</v>
      </c>
      <c r="AF1397" s="20" t="s">
        <v>13026</v>
      </c>
      <c r="AG1397" s="31"/>
      <c r="AH1397" s="48">
        <v>43710</v>
      </c>
      <c r="AI1397" s="32"/>
      <c r="AJ1397" s="50">
        <v>43711</v>
      </c>
      <c r="AK1397" s="50" t="s">
        <v>12995</v>
      </c>
      <c r="AL1397" s="51">
        <v>43710</v>
      </c>
    </row>
    <row r="1398" spans="1:38" x14ac:dyDescent="0.15">
      <c r="A1398" s="35">
        <v>51719876</v>
      </c>
      <c r="B1398" s="40" t="s">
        <v>13027</v>
      </c>
      <c r="C1398" s="40" t="s">
        <v>13028</v>
      </c>
      <c r="D1398" s="35" t="s">
        <v>12429</v>
      </c>
      <c r="E1398" s="35" t="s">
        <v>13029</v>
      </c>
      <c r="F1398" s="35"/>
      <c r="G1398" s="35">
        <v>51564379</v>
      </c>
      <c r="H1398" s="41" t="s">
        <v>492</v>
      </c>
      <c r="I1398" s="41">
        <v>51621455</v>
      </c>
      <c r="J1398" s="41" t="s">
        <v>150</v>
      </c>
      <c r="K1398" s="35" t="s">
        <v>58</v>
      </c>
      <c r="L1398" s="42" t="s">
        <v>12693</v>
      </c>
      <c r="M1398" s="42" t="s">
        <v>38</v>
      </c>
      <c r="N1398" s="35" t="s">
        <v>7430</v>
      </c>
      <c r="O1398" s="41" t="s">
        <v>1090</v>
      </c>
      <c r="P1398" s="35" t="s">
        <v>62</v>
      </c>
      <c r="Q1398" s="41" t="s">
        <v>63</v>
      </c>
      <c r="R1398" s="60" t="s">
        <v>1889</v>
      </c>
      <c r="S1398" s="43">
        <v>43136</v>
      </c>
      <c r="T1398" s="43">
        <v>43171</v>
      </c>
      <c r="U1398" s="44">
        <v>43192</v>
      </c>
      <c r="V1398" s="45">
        <v>6624912</v>
      </c>
      <c r="W1398" s="46" t="s">
        <v>13030</v>
      </c>
      <c r="X1398" s="47" t="s">
        <v>13031</v>
      </c>
      <c r="Y1398" s="47">
        <v>12170</v>
      </c>
      <c r="Z1398" s="47" t="s">
        <v>13032</v>
      </c>
      <c r="AA1398" s="47" t="s">
        <v>13033</v>
      </c>
      <c r="AB1398" s="47">
        <v>14940</v>
      </c>
      <c r="AC1398" s="53"/>
      <c r="AD1398" s="47" t="s">
        <v>46</v>
      </c>
      <c r="AE1398" s="46" t="s">
        <v>13034</v>
      </c>
      <c r="AF1398" s="46" t="s">
        <v>13035</v>
      </c>
      <c r="AG1398" s="48"/>
      <c r="AH1398" s="48">
        <v>43710</v>
      </c>
      <c r="AI1398" s="49"/>
      <c r="AJ1398" s="50">
        <v>43711</v>
      </c>
      <c r="AK1398" s="50" t="s">
        <v>12995</v>
      </c>
      <c r="AL1398" s="51">
        <v>43710</v>
      </c>
    </row>
    <row r="1399" spans="1:38" x14ac:dyDescent="0.15">
      <c r="A1399" s="35">
        <v>51721465</v>
      </c>
      <c r="B1399" s="40" t="s">
        <v>13036</v>
      </c>
      <c r="C1399" s="40" t="s">
        <v>13037</v>
      </c>
      <c r="D1399" s="35" t="s">
        <v>13038</v>
      </c>
      <c r="E1399" s="35" t="s">
        <v>13039</v>
      </c>
      <c r="F1399" s="35"/>
      <c r="G1399" s="35">
        <v>51743367</v>
      </c>
      <c r="H1399" s="41" t="s">
        <v>505</v>
      </c>
      <c r="I1399" s="41">
        <v>51772919</v>
      </c>
      <c r="J1399" s="41" t="s">
        <v>186</v>
      </c>
      <c r="K1399" s="35" t="s">
        <v>58</v>
      </c>
      <c r="L1399" s="42" t="s">
        <v>12693</v>
      </c>
      <c r="M1399" s="42" t="s">
        <v>38</v>
      </c>
      <c r="N1399" s="35" t="s">
        <v>10344</v>
      </c>
      <c r="O1399" s="41" t="s">
        <v>9608</v>
      </c>
      <c r="P1399" s="35" t="s">
        <v>62</v>
      </c>
      <c r="Q1399" s="41" t="s">
        <v>63</v>
      </c>
      <c r="R1399" s="41" t="s">
        <v>1889</v>
      </c>
      <c r="S1399" s="43">
        <v>43150</v>
      </c>
      <c r="T1399" s="43">
        <v>43489</v>
      </c>
      <c r="U1399" s="44" t="s">
        <v>11099</v>
      </c>
      <c r="V1399" s="45">
        <v>6624875</v>
      </c>
      <c r="W1399" s="46" t="s">
        <v>13040</v>
      </c>
      <c r="X1399" s="47" t="s">
        <v>13041</v>
      </c>
      <c r="Y1399" s="47">
        <v>69475</v>
      </c>
      <c r="Z1399" s="47" t="s">
        <v>13042</v>
      </c>
      <c r="AA1399" s="47" t="s">
        <v>13043</v>
      </c>
      <c r="AB1399" s="47">
        <v>14865</v>
      </c>
      <c r="AC1399" s="47" t="s">
        <v>13044</v>
      </c>
      <c r="AD1399" s="47" t="s">
        <v>8732</v>
      </c>
      <c r="AE1399" s="46" t="s">
        <v>13045</v>
      </c>
      <c r="AF1399" s="46" t="s">
        <v>13046</v>
      </c>
      <c r="AG1399" s="48"/>
      <c r="AH1399" s="48">
        <v>43710</v>
      </c>
      <c r="AI1399" s="49"/>
      <c r="AJ1399" s="50">
        <v>43711</v>
      </c>
      <c r="AK1399" s="50" t="s">
        <v>12995</v>
      </c>
      <c r="AL1399" s="51">
        <v>43710</v>
      </c>
    </row>
    <row r="1400" spans="1:38" x14ac:dyDescent="0.15">
      <c r="A1400" s="35">
        <v>51735255</v>
      </c>
      <c r="B1400" s="40" t="s">
        <v>13047</v>
      </c>
      <c r="C1400" s="40" t="s">
        <v>13048</v>
      </c>
      <c r="D1400" s="35" t="s">
        <v>13049</v>
      </c>
      <c r="E1400" s="35" t="s">
        <v>13050</v>
      </c>
      <c r="F1400" s="35"/>
      <c r="G1400" s="35">
        <v>51743367</v>
      </c>
      <c r="H1400" s="41" t="s">
        <v>505</v>
      </c>
      <c r="I1400" s="41">
        <v>51772919</v>
      </c>
      <c r="J1400" s="41" t="s">
        <v>186</v>
      </c>
      <c r="K1400" s="35" t="s">
        <v>58</v>
      </c>
      <c r="L1400" s="42" t="s">
        <v>12693</v>
      </c>
      <c r="M1400" s="42" t="s">
        <v>38</v>
      </c>
      <c r="N1400" s="35" t="s">
        <v>8288</v>
      </c>
      <c r="O1400" s="41" t="s">
        <v>8226</v>
      </c>
      <c r="P1400" s="35" t="s">
        <v>62</v>
      </c>
      <c r="Q1400" s="41" t="s">
        <v>63</v>
      </c>
      <c r="R1400" s="41" t="s">
        <v>2131</v>
      </c>
      <c r="S1400" s="43">
        <v>43252</v>
      </c>
      <c r="T1400" s="43">
        <v>43392</v>
      </c>
      <c r="U1400" s="44" t="s">
        <v>13051</v>
      </c>
      <c r="V1400" s="45">
        <v>6634698</v>
      </c>
      <c r="W1400" s="46" t="s">
        <v>13052</v>
      </c>
      <c r="X1400" s="47" t="s">
        <v>13053</v>
      </c>
      <c r="Y1400" s="47">
        <v>12229</v>
      </c>
      <c r="Z1400" s="47" t="s">
        <v>13054</v>
      </c>
      <c r="AA1400" s="47" t="s">
        <v>13055</v>
      </c>
      <c r="AB1400" s="47">
        <v>15262</v>
      </c>
      <c r="AC1400" s="47"/>
      <c r="AD1400" s="47" t="s">
        <v>46</v>
      </c>
      <c r="AE1400" s="46" t="s">
        <v>13056</v>
      </c>
      <c r="AF1400" s="46" t="s">
        <v>13057</v>
      </c>
      <c r="AG1400" s="48"/>
      <c r="AH1400" s="48">
        <v>43710</v>
      </c>
      <c r="AI1400" s="49"/>
      <c r="AJ1400" s="50">
        <v>43711</v>
      </c>
      <c r="AK1400" s="50" t="s">
        <v>12995</v>
      </c>
      <c r="AL1400" s="51">
        <v>43710</v>
      </c>
    </row>
    <row r="1401" spans="1:38" x14ac:dyDescent="0.15">
      <c r="A1401" s="35">
        <v>51742149</v>
      </c>
      <c r="B1401" s="40" t="s">
        <v>13058</v>
      </c>
      <c r="C1401" s="40" t="s">
        <v>13059</v>
      </c>
      <c r="D1401" s="35" t="s">
        <v>3102</v>
      </c>
      <c r="E1401" s="35" t="s">
        <v>13060</v>
      </c>
      <c r="F1401" s="35" t="s">
        <v>13061</v>
      </c>
      <c r="G1401" s="35">
        <v>51743367</v>
      </c>
      <c r="H1401" s="41" t="s">
        <v>505</v>
      </c>
      <c r="I1401" s="41">
        <v>51772919</v>
      </c>
      <c r="J1401" s="41" t="s">
        <v>186</v>
      </c>
      <c r="K1401" s="35" t="s">
        <v>58</v>
      </c>
      <c r="L1401" s="42" t="s">
        <v>12693</v>
      </c>
      <c r="M1401" s="42" t="s">
        <v>38</v>
      </c>
      <c r="N1401" s="35" t="s">
        <v>8288</v>
      </c>
      <c r="O1401" s="41" t="s">
        <v>1975</v>
      </c>
      <c r="P1401" s="35" t="s">
        <v>62</v>
      </c>
      <c r="Q1401" s="41" t="s">
        <v>63</v>
      </c>
      <c r="R1401" s="41" t="s">
        <v>2172</v>
      </c>
      <c r="S1401" s="43">
        <v>43285</v>
      </c>
      <c r="T1401" s="43">
        <v>43389</v>
      </c>
      <c r="U1401" s="44">
        <v>43385</v>
      </c>
      <c r="V1401" s="45">
        <v>6634750</v>
      </c>
      <c r="W1401" s="46" t="s">
        <v>13062</v>
      </c>
      <c r="X1401" s="47" t="s">
        <v>13063</v>
      </c>
      <c r="Y1401" s="47">
        <v>48570</v>
      </c>
      <c r="Z1401" s="47" t="s">
        <v>13064</v>
      </c>
      <c r="AA1401" s="47" t="s">
        <v>13065</v>
      </c>
      <c r="AB1401" s="47">
        <v>15325</v>
      </c>
      <c r="AC1401" s="47"/>
      <c r="AD1401" s="47" t="s">
        <v>46</v>
      </c>
      <c r="AE1401" s="46" t="s">
        <v>13066</v>
      </c>
      <c r="AF1401" s="46" t="s">
        <v>13067</v>
      </c>
      <c r="AG1401" s="48"/>
      <c r="AH1401" s="48">
        <v>43710</v>
      </c>
      <c r="AI1401" s="49"/>
      <c r="AJ1401" s="50">
        <v>43711</v>
      </c>
      <c r="AK1401" s="50" t="s">
        <v>12995</v>
      </c>
      <c r="AL1401" s="51">
        <v>43710</v>
      </c>
    </row>
    <row r="1402" spans="1:38" x14ac:dyDescent="0.15">
      <c r="A1402" s="35">
        <v>51727812</v>
      </c>
      <c r="B1402" s="40" t="s">
        <v>13068</v>
      </c>
      <c r="C1402" s="40" t="s">
        <v>13069</v>
      </c>
      <c r="D1402" s="35" t="s">
        <v>13070</v>
      </c>
      <c r="E1402" s="35" t="s">
        <v>5831</v>
      </c>
      <c r="F1402" s="35"/>
      <c r="G1402" s="35">
        <v>51743367</v>
      </c>
      <c r="H1402" s="41" t="s">
        <v>505</v>
      </c>
      <c r="I1402" s="41">
        <v>51772919</v>
      </c>
      <c r="J1402" s="41" t="s">
        <v>186</v>
      </c>
      <c r="K1402" s="35" t="s">
        <v>58</v>
      </c>
      <c r="L1402" s="42" t="s">
        <v>12693</v>
      </c>
      <c r="M1402" s="42" t="s">
        <v>38</v>
      </c>
      <c r="N1402" s="35" t="s">
        <v>8288</v>
      </c>
      <c r="O1402" s="41" t="s">
        <v>1810</v>
      </c>
      <c r="P1402" s="35" t="s">
        <v>62</v>
      </c>
      <c r="Q1402" s="41" t="s">
        <v>63</v>
      </c>
      <c r="R1402" s="41" t="s">
        <v>189</v>
      </c>
      <c r="S1402" s="43">
        <v>43196</v>
      </c>
      <c r="T1402" s="43">
        <v>43241</v>
      </c>
      <c r="U1402" s="44">
        <v>43262</v>
      </c>
      <c r="V1402" s="45">
        <v>6634616</v>
      </c>
      <c r="W1402" s="46" t="s">
        <v>13071</v>
      </c>
      <c r="X1402" s="47" t="s">
        <v>13072</v>
      </c>
      <c r="Y1402" s="47">
        <v>12306</v>
      </c>
      <c r="Z1402" s="47" t="s">
        <v>13073</v>
      </c>
      <c r="AA1402" s="47" t="s">
        <v>13074</v>
      </c>
      <c r="AB1402" s="47">
        <v>15411</v>
      </c>
      <c r="AC1402" s="47"/>
      <c r="AD1402" s="47" t="s">
        <v>46</v>
      </c>
      <c r="AE1402" s="46" t="s">
        <v>13075</v>
      </c>
      <c r="AF1402" s="46" t="s">
        <v>13076</v>
      </c>
      <c r="AG1402" s="48"/>
      <c r="AH1402" s="48">
        <v>43710</v>
      </c>
      <c r="AI1402" s="49"/>
      <c r="AJ1402" s="50">
        <v>43711</v>
      </c>
      <c r="AK1402" s="50" t="s">
        <v>12995</v>
      </c>
      <c r="AL1402" s="51">
        <v>43710</v>
      </c>
    </row>
    <row r="1403" spans="1:38" x14ac:dyDescent="0.15">
      <c r="A1403" s="35">
        <v>51728028</v>
      </c>
      <c r="B1403" s="40" t="s">
        <v>13077</v>
      </c>
      <c r="C1403" s="40" t="s">
        <v>13078</v>
      </c>
      <c r="D1403" s="35" t="s">
        <v>13079</v>
      </c>
      <c r="E1403" s="35" t="s">
        <v>13080</v>
      </c>
      <c r="F1403" s="35" t="s">
        <v>9597</v>
      </c>
      <c r="G1403" s="35">
        <v>51547597</v>
      </c>
      <c r="H1403" s="41" t="s">
        <v>341</v>
      </c>
      <c r="I1403" s="41">
        <v>51609648</v>
      </c>
      <c r="J1403" s="41" t="s">
        <v>149</v>
      </c>
      <c r="K1403" s="35" t="s">
        <v>58</v>
      </c>
      <c r="L1403" s="42" t="s">
        <v>12693</v>
      </c>
      <c r="M1403" s="42" t="s">
        <v>38</v>
      </c>
      <c r="N1403" s="35" t="s">
        <v>378</v>
      </c>
      <c r="O1403" s="41" t="s">
        <v>9608</v>
      </c>
      <c r="P1403" s="35" t="s">
        <v>62</v>
      </c>
      <c r="Q1403" s="41" t="s">
        <v>63</v>
      </c>
      <c r="R1403" s="41" t="s">
        <v>189</v>
      </c>
      <c r="S1403" s="43">
        <v>43200</v>
      </c>
      <c r="T1403" s="43">
        <v>43264</v>
      </c>
      <c r="U1403" s="44">
        <v>43509</v>
      </c>
      <c r="V1403" s="45">
        <v>6634580</v>
      </c>
      <c r="W1403" s="46" t="s">
        <v>13081</v>
      </c>
      <c r="X1403" s="47" t="s">
        <v>13082</v>
      </c>
      <c r="Y1403" s="47">
        <v>16213</v>
      </c>
      <c r="Z1403" s="47" t="s">
        <v>13083</v>
      </c>
      <c r="AA1403" s="47" t="s">
        <v>13084</v>
      </c>
      <c r="AB1403" s="47">
        <v>15059</v>
      </c>
      <c r="AC1403" s="47" t="s">
        <v>13085</v>
      </c>
      <c r="AD1403" s="47" t="s">
        <v>8732</v>
      </c>
      <c r="AE1403" s="46" t="s">
        <v>13086</v>
      </c>
      <c r="AF1403" s="46" t="s">
        <v>13087</v>
      </c>
      <c r="AG1403" s="48"/>
      <c r="AH1403" s="48">
        <v>43710</v>
      </c>
      <c r="AI1403" s="49"/>
      <c r="AJ1403" s="50">
        <v>43711</v>
      </c>
      <c r="AK1403" s="50" t="s">
        <v>12995</v>
      </c>
      <c r="AL1403" s="51">
        <v>43710</v>
      </c>
    </row>
    <row r="1404" spans="1:38" x14ac:dyDescent="0.15">
      <c r="A1404" s="35">
        <v>51737707</v>
      </c>
      <c r="B1404" s="40" t="s">
        <v>13088</v>
      </c>
      <c r="C1404" s="40" t="s">
        <v>13089</v>
      </c>
      <c r="D1404" s="35" t="s">
        <v>2501</v>
      </c>
      <c r="E1404" s="35" t="s">
        <v>13090</v>
      </c>
      <c r="F1404" s="35" t="s">
        <v>13091</v>
      </c>
      <c r="G1404" s="35">
        <v>51698635</v>
      </c>
      <c r="H1404" s="41" t="s">
        <v>851</v>
      </c>
      <c r="I1404" s="41">
        <v>51609648</v>
      </c>
      <c r="J1404" s="41" t="s">
        <v>149</v>
      </c>
      <c r="K1404" s="35" t="s">
        <v>58</v>
      </c>
      <c r="L1404" s="42" t="s">
        <v>12693</v>
      </c>
      <c r="M1404" s="42" t="s">
        <v>38</v>
      </c>
      <c r="N1404" s="35" t="s">
        <v>378</v>
      </c>
      <c r="O1404" s="41" t="s">
        <v>704</v>
      </c>
      <c r="P1404" s="35" t="s">
        <v>62</v>
      </c>
      <c r="Q1404" s="41" t="s">
        <v>63</v>
      </c>
      <c r="R1404" s="41" t="s">
        <v>11519</v>
      </c>
      <c r="S1404" s="43">
        <v>43265</v>
      </c>
      <c r="T1404" s="43">
        <v>43304</v>
      </c>
      <c r="U1404" s="44">
        <v>43318</v>
      </c>
      <c r="V1404" s="45">
        <v>6634716</v>
      </c>
      <c r="W1404" s="46" t="s">
        <v>13092</v>
      </c>
      <c r="X1404" s="47" t="s">
        <v>13093</v>
      </c>
      <c r="Y1404" s="47">
        <v>69164</v>
      </c>
      <c r="Z1404" s="47" t="s">
        <v>13094</v>
      </c>
      <c r="AA1404" s="47" t="s">
        <v>13095</v>
      </c>
      <c r="AB1404" s="47">
        <v>15283</v>
      </c>
      <c r="AC1404" s="47" t="s">
        <v>13096</v>
      </c>
      <c r="AD1404" s="47" t="s">
        <v>8732</v>
      </c>
      <c r="AE1404" s="46" t="s">
        <v>13097</v>
      </c>
      <c r="AF1404" s="46" t="s">
        <v>13098</v>
      </c>
      <c r="AG1404" s="48"/>
      <c r="AH1404" s="48">
        <v>43710</v>
      </c>
      <c r="AI1404" s="49"/>
      <c r="AJ1404" s="50">
        <v>43711</v>
      </c>
      <c r="AK1404" s="50" t="s">
        <v>12995</v>
      </c>
      <c r="AL1404" s="51">
        <v>43710</v>
      </c>
    </row>
    <row r="1405" spans="1:38" x14ac:dyDescent="0.15">
      <c r="A1405" s="35">
        <v>51739118</v>
      </c>
      <c r="B1405" s="40" t="s">
        <v>13099</v>
      </c>
      <c r="C1405" s="40" t="s">
        <v>13100</v>
      </c>
      <c r="D1405" s="35" t="s">
        <v>2996</v>
      </c>
      <c r="E1405" s="35" t="s">
        <v>13101</v>
      </c>
      <c r="F1405" s="35"/>
      <c r="G1405" s="35">
        <v>51543731</v>
      </c>
      <c r="H1405" s="41" t="s">
        <v>5692</v>
      </c>
      <c r="I1405" s="41">
        <v>51601287</v>
      </c>
      <c r="J1405" s="41" t="s">
        <v>69</v>
      </c>
      <c r="K1405" s="35" t="s">
        <v>58</v>
      </c>
      <c r="L1405" s="42" t="s">
        <v>12693</v>
      </c>
      <c r="M1405" s="42" t="s">
        <v>38</v>
      </c>
      <c r="N1405" s="35" t="s">
        <v>334</v>
      </c>
      <c r="O1405" s="41" t="s">
        <v>760</v>
      </c>
      <c r="P1405" s="35" t="s">
        <v>72</v>
      </c>
      <c r="Q1405" s="41" t="s">
        <v>63</v>
      </c>
      <c r="R1405" s="41" t="s">
        <v>11519</v>
      </c>
      <c r="S1405" s="43">
        <v>43277</v>
      </c>
      <c r="T1405" s="43">
        <v>43311</v>
      </c>
      <c r="U1405" s="44">
        <v>43325</v>
      </c>
      <c r="V1405" s="45">
        <v>6634732</v>
      </c>
      <c r="W1405" s="46" t="s">
        <v>13102</v>
      </c>
      <c r="X1405" s="47" t="s">
        <v>13103</v>
      </c>
      <c r="Y1405" s="47">
        <v>48559</v>
      </c>
      <c r="Z1405" s="47" t="s">
        <v>13104</v>
      </c>
      <c r="AA1405" s="47" t="s">
        <v>13105</v>
      </c>
      <c r="AB1405" s="47">
        <v>15273</v>
      </c>
      <c r="AC1405" s="47"/>
      <c r="AD1405" s="47" t="s">
        <v>46</v>
      </c>
      <c r="AE1405" s="46" t="s">
        <v>13106</v>
      </c>
      <c r="AF1405" s="46" t="s">
        <v>13107</v>
      </c>
      <c r="AG1405" s="48"/>
      <c r="AH1405" s="48">
        <v>43710</v>
      </c>
      <c r="AI1405" s="49"/>
      <c r="AJ1405" s="50">
        <v>43711</v>
      </c>
      <c r="AK1405" s="50" t="s">
        <v>12995</v>
      </c>
      <c r="AL1405" s="51">
        <v>43710</v>
      </c>
    </row>
    <row r="1406" spans="1:38" x14ac:dyDescent="0.15">
      <c r="A1406" s="35">
        <v>51742613</v>
      </c>
      <c r="B1406" s="40" t="s">
        <v>13108</v>
      </c>
      <c r="C1406" s="40" t="s">
        <v>13109</v>
      </c>
      <c r="D1406" s="35" t="s">
        <v>13110</v>
      </c>
      <c r="E1406" s="35" t="s">
        <v>13111</v>
      </c>
      <c r="F1406" s="35" t="s">
        <v>13112</v>
      </c>
      <c r="G1406" s="35">
        <v>51743367</v>
      </c>
      <c r="H1406" s="41" t="s">
        <v>505</v>
      </c>
      <c r="I1406" s="41">
        <v>51772919</v>
      </c>
      <c r="J1406" s="41" t="s">
        <v>186</v>
      </c>
      <c r="K1406" s="35" t="s">
        <v>58</v>
      </c>
      <c r="L1406" s="42" t="s">
        <v>12693</v>
      </c>
      <c r="M1406" s="42" t="s">
        <v>38</v>
      </c>
      <c r="N1406" s="35" t="s">
        <v>8288</v>
      </c>
      <c r="O1406" s="41" t="s">
        <v>1975</v>
      </c>
      <c r="P1406" s="35" t="s">
        <v>62</v>
      </c>
      <c r="Q1406" s="41" t="s">
        <v>63</v>
      </c>
      <c r="R1406" s="41" t="s">
        <v>2172</v>
      </c>
      <c r="S1406" s="43">
        <v>43290</v>
      </c>
      <c r="T1406" s="43">
        <v>43381</v>
      </c>
      <c r="U1406" s="44">
        <v>43402</v>
      </c>
      <c r="V1406" s="45">
        <v>6634757</v>
      </c>
      <c r="W1406" s="46" t="s">
        <v>13113</v>
      </c>
      <c r="X1406" s="47" t="s">
        <v>13114</v>
      </c>
      <c r="Y1406" s="47">
        <v>48577</v>
      </c>
      <c r="Z1406" s="47" t="s">
        <v>13115</v>
      </c>
      <c r="AA1406" s="47" t="s">
        <v>13116</v>
      </c>
      <c r="AB1406" s="47">
        <v>15301</v>
      </c>
      <c r="AC1406" s="47"/>
      <c r="AD1406" s="47" t="s">
        <v>46</v>
      </c>
      <c r="AE1406" s="46" t="s">
        <v>13117</v>
      </c>
      <c r="AF1406" s="46" t="s">
        <v>13118</v>
      </c>
      <c r="AG1406" s="48"/>
      <c r="AH1406" s="48">
        <v>43710</v>
      </c>
      <c r="AI1406" s="49"/>
      <c r="AJ1406" s="50">
        <v>43711</v>
      </c>
      <c r="AK1406" s="50" t="s">
        <v>12995</v>
      </c>
      <c r="AL1406" s="51">
        <v>43710</v>
      </c>
    </row>
    <row r="1407" spans="1:38" x14ac:dyDescent="0.15">
      <c r="A1407" s="35">
        <v>51742026</v>
      </c>
      <c r="B1407" s="40" t="s">
        <v>13119</v>
      </c>
      <c r="C1407" s="40" t="s">
        <v>13120</v>
      </c>
      <c r="D1407" s="35" t="s">
        <v>13121</v>
      </c>
      <c r="E1407" s="35" t="s">
        <v>5601</v>
      </c>
      <c r="F1407" s="35" t="s">
        <v>4092</v>
      </c>
      <c r="G1407" s="35">
        <v>51577893</v>
      </c>
      <c r="H1407" s="41" t="s">
        <v>546</v>
      </c>
      <c r="I1407" s="41">
        <v>51564379</v>
      </c>
      <c r="J1407" s="41" t="s">
        <v>492</v>
      </c>
      <c r="K1407" s="35" t="s">
        <v>58</v>
      </c>
      <c r="L1407" s="42" t="s">
        <v>12693</v>
      </c>
      <c r="M1407" s="42" t="s">
        <v>38</v>
      </c>
      <c r="N1407" s="35" t="s">
        <v>496</v>
      </c>
      <c r="O1407" s="41" t="s">
        <v>1975</v>
      </c>
      <c r="P1407" s="35" t="s">
        <v>62</v>
      </c>
      <c r="Q1407" s="41" t="s">
        <v>63</v>
      </c>
      <c r="R1407" s="41" t="s">
        <v>2172</v>
      </c>
      <c r="S1407" s="43">
        <v>43290</v>
      </c>
      <c r="T1407" s="43">
        <v>43318</v>
      </c>
      <c r="U1407" s="44">
        <v>43339</v>
      </c>
      <c r="V1407" s="45">
        <v>6634764</v>
      </c>
      <c r="W1407" s="46" t="s">
        <v>13122</v>
      </c>
      <c r="X1407" s="47" t="s">
        <v>13123</v>
      </c>
      <c r="Y1407" s="47">
        <v>48584</v>
      </c>
      <c r="Z1407" s="47" t="s">
        <v>13124</v>
      </c>
      <c r="AA1407" s="47" t="s">
        <v>13125</v>
      </c>
      <c r="AB1407" s="47">
        <v>15334</v>
      </c>
      <c r="AC1407" s="47"/>
      <c r="AD1407" s="47" t="s">
        <v>46</v>
      </c>
      <c r="AE1407" s="46" t="s">
        <v>13126</v>
      </c>
      <c r="AF1407" s="46" t="s">
        <v>13127</v>
      </c>
      <c r="AG1407" s="48"/>
      <c r="AH1407" s="48">
        <v>43710</v>
      </c>
      <c r="AI1407" s="49"/>
      <c r="AJ1407" s="50">
        <v>43711</v>
      </c>
      <c r="AK1407" s="50" t="s">
        <v>12995</v>
      </c>
      <c r="AL1407" s="51">
        <v>43710</v>
      </c>
    </row>
    <row r="1408" spans="1:38" x14ac:dyDescent="0.15">
      <c r="A1408" s="35">
        <v>51771093</v>
      </c>
      <c r="B1408" s="40" t="s">
        <v>13128</v>
      </c>
      <c r="C1408" s="40" t="s">
        <v>13129</v>
      </c>
      <c r="D1408" s="35" t="s">
        <v>13130</v>
      </c>
      <c r="E1408" s="35" t="s">
        <v>13131</v>
      </c>
      <c r="F1408" s="35"/>
      <c r="G1408" s="35">
        <v>51691175</v>
      </c>
      <c r="H1408" s="41" t="s">
        <v>403</v>
      </c>
      <c r="I1408" s="41">
        <v>51609648</v>
      </c>
      <c r="J1408" s="41" t="s">
        <v>149</v>
      </c>
      <c r="K1408" s="35" t="s">
        <v>58</v>
      </c>
      <c r="L1408" s="42" t="s">
        <v>12693</v>
      </c>
      <c r="M1408" s="42" t="s">
        <v>38</v>
      </c>
      <c r="N1408" s="35" t="s">
        <v>151</v>
      </c>
      <c r="O1408" s="41" t="s">
        <v>878</v>
      </c>
      <c r="P1408" s="35" t="s">
        <v>72</v>
      </c>
      <c r="Q1408" s="41" t="s">
        <v>63</v>
      </c>
      <c r="R1408" s="41" t="s">
        <v>2321</v>
      </c>
      <c r="S1408" s="43">
        <v>43426</v>
      </c>
      <c r="T1408" s="43">
        <v>43472</v>
      </c>
      <c r="U1408" s="44">
        <v>43486</v>
      </c>
      <c r="V1408" s="45"/>
      <c r="W1408" s="46" t="s">
        <v>13132</v>
      </c>
      <c r="X1408" s="47" t="s">
        <v>13133</v>
      </c>
      <c r="Y1408" s="47">
        <v>48431</v>
      </c>
      <c r="Z1408" s="47" t="s">
        <v>13134</v>
      </c>
      <c r="AA1408" s="47" t="s">
        <v>13135</v>
      </c>
      <c r="AB1408" s="47">
        <v>16168</v>
      </c>
      <c r="AC1408" s="47"/>
      <c r="AD1408" s="47" t="s">
        <v>46</v>
      </c>
      <c r="AE1408" s="46" t="s">
        <v>13136</v>
      </c>
      <c r="AF1408" s="46" t="s">
        <v>13137</v>
      </c>
      <c r="AG1408" s="48"/>
      <c r="AH1408" s="48">
        <v>43710</v>
      </c>
      <c r="AI1408" s="49"/>
      <c r="AJ1408" s="50">
        <v>43711</v>
      </c>
      <c r="AK1408" s="50" t="s">
        <v>12995</v>
      </c>
      <c r="AL1408" s="51">
        <v>43710</v>
      </c>
    </row>
    <row r="1409" spans="1:38" x14ac:dyDescent="0.15">
      <c r="A1409" s="35">
        <v>51772562</v>
      </c>
      <c r="B1409" s="40" t="s">
        <v>13138</v>
      </c>
      <c r="C1409" s="40" t="s">
        <v>13139</v>
      </c>
      <c r="D1409" s="35" t="s">
        <v>13140</v>
      </c>
      <c r="E1409" s="35" t="s">
        <v>13141</v>
      </c>
      <c r="F1409" s="35"/>
      <c r="G1409" s="35">
        <v>51582031</v>
      </c>
      <c r="H1409" s="41" t="s">
        <v>8126</v>
      </c>
      <c r="I1409" s="41">
        <v>51564379</v>
      </c>
      <c r="J1409" s="41" t="s">
        <v>492</v>
      </c>
      <c r="K1409" s="35" t="s">
        <v>58</v>
      </c>
      <c r="L1409" s="42" t="s">
        <v>12693</v>
      </c>
      <c r="M1409" s="42" t="s">
        <v>38</v>
      </c>
      <c r="N1409" s="35" t="s">
        <v>496</v>
      </c>
      <c r="O1409" s="41" t="s">
        <v>2262</v>
      </c>
      <c r="P1409" s="35" t="s">
        <v>62</v>
      </c>
      <c r="Q1409" s="41" t="s">
        <v>63</v>
      </c>
      <c r="R1409" s="41" t="s">
        <v>2321</v>
      </c>
      <c r="S1409" s="43">
        <v>43433</v>
      </c>
      <c r="T1409" s="43">
        <v>43482</v>
      </c>
      <c r="U1409" s="44"/>
      <c r="V1409" s="45"/>
      <c r="W1409" s="46" t="s">
        <v>13142</v>
      </c>
      <c r="X1409" s="47" t="s">
        <v>13143</v>
      </c>
      <c r="Y1409" s="47">
        <v>48470</v>
      </c>
      <c r="Z1409" s="47" t="s">
        <v>13144</v>
      </c>
      <c r="AA1409" s="47" t="s">
        <v>13145</v>
      </c>
      <c r="AB1409" s="47">
        <v>16188</v>
      </c>
      <c r="AC1409" s="47"/>
      <c r="AD1409" s="47" t="s">
        <v>46</v>
      </c>
      <c r="AE1409" s="46" t="s">
        <v>13146</v>
      </c>
      <c r="AF1409" s="46" t="s">
        <v>13147</v>
      </c>
      <c r="AG1409" s="48"/>
      <c r="AH1409" s="48">
        <v>43710</v>
      </c>
      <c r="AI1409" s="49"/>
      <c r="AJ1409" s="50">
        <v>43711</v>
      </c>
      <c r="AK1409" s="50" t="s">
        <v>12995</v>
      </c>
      <c r="AL1409" s="51">
        <v>43710</v>
      </c>
    </row>
    <row r="1410" spans="1:38" x14ac:dyDescent="0.15">
      <c r="A1410" s="35">
        <v>51731446</v>
      </c>
      <c r="B1410" s="40" t="s">
        <v>13148</v>
      </c>
      <c r="C1410" s="40" t="s">
        <v>13149</v>
      </c>
      <c r="D1410" s="35" t="s">
        <v>13150</v>
      </c>
      <c r="E1410" s="35" t="s">
        <v>13151</v>
      </c>
      <c r="F1410" s="35"/>
      <c r="G1410" s="35">
        <v>51743367</v>
      </c>
      <c r="H1410" s="41" t="s">
        <v>505</v>
      </c>
      <c r="I1410" s="41">
        <v>51772919</v>
      </c>
      <c r="J1410" s="41" t="s">
        <v>186</v>
      </c>
      <c r="K1410" s="35" t="s">
        <v>58</v>
      </c>
      <c r="L1410" s="42" t="s">
        <v>12693</v>
      </c>
      <c r="M1410" s="42" t="s">
        <v>38</v>
      </c>
      <c r="N1410" s="35" t="s">
        <v>10344</v>
      </c>
      <c r="O1410" s="41" t="s">
        <v>2279</v>
      </c>
      <c r="P1410" s="35" t="s">
        <v>62</v>
      </c>
      <c r="Q1410" s="41" t="s">
        <v>63</v>
      </c>
      <c r="R1410" s="41" t="s">
        <v>2131</v>
      </c>
      <c r="S1410" s="43">
        <v>43227</v>
      </c>
      <c r="T1410" s="43">
        <v>43535</v>
      </c>
      <c r="U1410" s="44"/>
      <c r="V1410" s="45"/>
      <c r="W1410" s="46" t="s">
        <v>13152</v>
      </c>
      <c r="X1410" s="47" t="s">
        <v>13153</v>
      </c>
      <c r="Y1410" s="47">
        <v>69226</v>
      </c>
      <c r="Z1410" s="47" t="s">
        <v>13154</v>
      </c>
      <c r="AA1410" s="47" t="s">
        <v>13155</v>
      </c>
      <c r="AB1410" s="47">
        <v>15176</v>
      </c>
      <c r="AC1410" s="47"/>
      <c r="AD1410" s="47" t="s">
        <v>46</v>
      </c>
      <c r="AE1410" s="46" t="s">
        <v>13156</v>
      </c>
      <c r="AF1410" s="46" t="s">
        <v>13157</v>
      </c>
      <c r="AG1410" s="48"/>
      <c r="AH1410" s="48">
        <v>43710</v>
      </c>
      <c r="AI1410" s="49"/>
      <c r="AJ1410" s="50">
        <v>43711</v>
      </c>
      <c r="AK1410" s="50" t="s">
        <v>12995</v>
      </c>
      <c r="AL1410" s="51">
        <v>43710</v>
      </c>
    </row>
    <row r="1411" spans="1:38" x14ac:dyDescent="0.15">
      <c r="A1411" s="35">
        <v>51731445</v>
      </c>
      <c r="B1411" s="40" t="s">
        <v>13158</v>
      </c>
      <c r="C1411" s="40" t="s">
        <v>13159</v>
      </c>
      <c r="D1411" s="35" t="s">
        <v>13160</v>
      </c>
      <c r="E1411" s="35" t="s">
        <v>13161</v>
      </c>
      <c r="F1411" s="35"/>
      <c r="G1411" s="35">
        <v>51564379</v>
      </c>
      <c r="H1411" s="41" t="s">
        <v>492</v>
      </c>
      <c r="I1411" s="41">
        <v>51621455</v>
      </c>
      <c r="J1411" s="41" t="s">
        <v>150</v>
      </c>
      <c r="K1411" s="35" t="s">
        <v>58</v>
      </c>
      <c r="L1411" s="42" t="s">
        <v>12693</v>
      </c>
      <c r="M1411" s="42" t="s">
        <v>38</v>
      </c>
      <c r="N1411" s="35" t="s">
        <v>7430</v>
      </c>
      <c r="O1411" s="41" t="s">
        <v>2279</v>
      </c>
      <c r="P1411" s="35" t="s">
        <v>62</v>
      </c>
      <c r="Q1411" s="41" t="s">
        <v>63</v>
      </c>
      <c r="R1411" s="41" t="s">
        <v>2131</v>
      </c>
      <c r="S1411" s="43">
        <v>43227</v>
      </c>
      <c r="T1411" s="43">
        <v>43535</v>
      </c>
      <c r="U1411" s="44"/>
      <c r="V1411" s="45"/>
      <c r="W1411" s="46" t="s">
        <v>13162</v>
      </c>
      <c r="X1411" s="47" t="s">
        <v>13163</v>
      </c>
      <c r="Y1411" s="47">
        <v>48452</v>
      </c>
      <c r="Z1411" s="47" t="s">
        <v>13164</v>
      </c>
      <c r="AA1411" s="47" t="s">
        <v>13165</v>
      </c>
      <c r="AB1411" s="47">
        <v>15191</v>
      </c>
      <c r="AC1411" s="47"/>
      <c r="AD1411" s="47" t="s">
        <v>46</v>
      </c>
      <c r="AE1411" s="46" t="s">
        <v>13166</v>
      </c>
      <c r="AF1411" s="46" t="s">
        <v>13167</v>
      </c>
      <c r="AG1411" s="48"/>
      <c r="AH1411" s="48">
        <v>43710</v>
      </c>
      <c r="AI1411" s="49"/>
      <c r="AJ1411" s="50">
        <v>43711</v>
      </c>
      <c r="AK1411" s="50" t="s">
        <v>12995</v>
      </c>
      <c r="AL1411" s="51">
        <v>43710</v>
      </c>
    </row>
    <row r="1412" spans="1:38" x14ac:dyDescent="0.15">
      <c r="A1412" s="35">
        <v>51673050</v>
      </c>
      <c r="B1412" s="40" t="s">
        <v>13168</v>
      </c>
      <c r="C1412" s="40" t="s">
        <v>13169</v>
      </c>
      <c r="D1412" s="35" t="s">
        <v>13170</v>
      </c>
      <c r="E1412" s="35" t="s">
        <v>13171</v>
      </c>
      <c r="F1412" s="35"/>
      <c r="G1412" s="35">
        <v>51743367</v>
      </c>
      <c r="H1412" s="41" t="s">
        <v>505</v>
      </c>
      <c r="I1412" s="41">
        <v>51772919</v>
      </c>
      <c r="J1412" s="41" t="s">
        <v>186</v>
      </c>
      <c r="K1412" s="35" t="s">
        <v>284</v>
      </c>
      <c r="L1412" s="42" t="s">
        <v>59</v>
      </c>
      <c r="M1412" s="42" t="s">
        <v>38</v>
      </c>
      <c r="N1412" s="35" t="s">
        <v>10344</v>
      </c>
      <c r="O1412" s="41" t="s">
        <v>2279</v>
      </c>
      <c r="P1412" s="35" t="s">
        <v>62</v>
      </c>
      <c r="Q1412" s="41" t="s">
        <v>285</v>
      </c>
      <c r="R1412" s="41" t="s">
        <v>723</v>
      </c>
      <c r="S1412" s="43">
        <v>42803</v>
      </c>
      <c r="T1412" s="43">
        <v>43535</v>
      </c>
      <c r="U1412" s="44"/>
      <c r="V1412" s="45"/>
      <c r="W1412" s="46" t="s">
        <v>13172</v>
      </c>
      <c r="X1412" s="47" t="s">
        <v>13173</v>
      </c>
      <c r="Y1412" s="47">
        <v>69235</v>
      </c>
      <c r="Z1412" s="47" t="s">
        <v>13174</v>
      </c>
      <c r="AA1412" s="47" t="s">
        <v>13175</v>
      </c>
      <c r="AB1412" s="47">
        <v>1558</v>
      </c>
      <c r="AC1412" s="47"/>
      <c r="AD1412" s="47" t="s">
        <v>46</v>
      </c>
      <c r="AE1412" s="46" t="s">
        <v>13176</v>
      </c>
      <c r="AF1412" s="46" t="s">
        <v>13177</v>
      </c>
      <c r="AG1412" s="48"/>
      <c r="AH1412" s="48">
        <v>43710</v>
      </c>
      <c r="AI1412" s="49"/>
      <c r="AJ1412" s="50">
        <v>43711</v>
      </c>
      <c r="AK1412" s="50" t="s">
        <v>12995</v>
      </c>
      <c r="AL1412" s="51">
        <v>43710</v>
      </c>
    </row>
    <row r="1413" spans="1:38" x14ac:dyDescent="0.15">
      <c r="A1413" s="35">
        <v>51624831</v>
      </c>
      <c r="B1413" s="40" t="s">
        <v>4588</v>
      </c>
      <c r="C1413" s="40" t="s">
        <v>4550</v>
      </c>
      <c r="D1413" s="35" t="s">
        <v>13178</v>
      </c>
      <c r="E1413" s="35" t="s">
        <v>13179</v>
      </c>
      <c r="F1413" s="35"/>
      <c r="G1413" s="35">
        <v>40126450</v>
      </c>
      <c r="H1413" s="41" t="s">
        <v>2160</v>
      </c>
      <c r="I1413" s="41" t="s">
        <v>2098</v>
      </c>
      <c r="J1413" s="41" t="s">
        <v>2098</v>
      </c>
      <c r="K1413" s="35" t="s">
        <v>13180</v>
      </c>
      <c r="L1413" s="42" t="s">
        <v>37</v>
      </c>
      <c r="M1413" s="42" t="s">
        <v>38</v>
      </c>
      <c r="N1413" s="35" t="s">
        <v>6787</v>
      </c>
      <c r="O1413" s="41"/>
      <c r="P1413" s="35" t="s">
        <v>62</v>
      </c>
      <c r="Q1413" s="41" t="s">
        <v>1007</v>
      </c>
      <c r="R1413" s="41" t="s">
        <v>687</v>
      </c>
      <c r="S1413" s="43">
        <v>42593</v>
      </c>
      <c r="T1413" s="43"/>
      <c r="U1413" s="44"/>
      <c r="V1413" s="45">
        <v>6624283</v>
      </c>
      <c r="W1413" s="46" t="s">
        <v>13181</v>
      </c>
      <c r="X1413" s="47" t="s">
        <v>13182</v>
      </c>
      <c r="Y1413" s="47">
        <v>12154</v>
      </c>
      <c r="Z1413" s="47" t="s">
        <v>13183</v>
      </c>
      <c r="AA1413" s="47" t="s">
        <v>13184</v>
      </c>
      <c r="AB1413" s="47">
        <v>2901</v>
      </c>
      <c r="AC1413" s="47" t="s">
        <v>13185</v>
      </c>
      <c r="AD1413" s="47" t="s">
        <v>46</v>
      </c>
      <c r="AE1413" s="46" t="s">
        <v>13186</v>
      </c>
      <c r="AF1413" s="46" t="s">
        <v>13187</v>
      </c>
      <c r="AG1413" s="48"/>
      <c r="AH1413" s="48">
        <v>43710</v>
      </c>
      <c r="AI1413" s="49"/>
      <c r="AJ1413" s="50">
        <v>43711</v>
      </c>
      <c r="AK1413" s="50" t="s">
        <v>12995</v>
      </c>
      <c r="AL1413" s="51">
        <v>43710</v>
      </c>
    </row>
    <row r="1414" spans="1:38" x14ac:dyDescent="0.15">
      <c r="A1414" s="35">
        <v>51582031</v>
      </c>
      <c r="B1414" s="40" t="s">
        <v>8126</v>
      </c>
      <c r="C1414" s="40" t="s">
        <v>13188</v>
      </c>
      <c r="D1414" s="35" t="s">
        <v>13189</v>
      </c>
      <c r="E1414" s="35" t="s">
        <v>13190</v>
      </c>
      <c r="F1414" s="35"/>
      <c r="G1414" s="35">
        <v>51564379</v>
      </c>
      <c r="H1414" s="41" t="s">
        <v>492</v>
      </c>
      <c r="I1414" s="41">
        <v>51621455</v>
      </c>
      <c r="J1414" s="41" t="s">
        <v>150</v>
      </c>
      <c r="K1414" s="35" t="s">
        <v>70</v>
      </c>
      <c r="L1414" s="42" t="s">
        <v>37</v>
      </c>
      <c r="M1414" s="42" t="s">
        <v>38</v>
      </c>
      <c r="N1414" s="35" t="s">
        <v>496</v>
      </c>
      <c r="O1414" s="41" t="s">
        <v>131</v>
      </c>
      <c r="P1414" s="35" t="s">
        <v>62</v>
      </c>
      <c r="Q1414" s="41" t="s">
        <v>73</v>
      </c>
      <c r="R1414" s="41" t="s">
        <v>175</v>
      </c>
      <c r="S1414" s="43">
        <v>42292</v>
      </c>
      <c r="T1414" s="43">
        <v>42307</v>
      </c>
      <c r="U1414" s="44"/>
      <c r="V1414" s="45">
        <v>6624023</v>
      </c>
      <c r="W1414" s="46" t="s">
        <v>13191</v>
      </c>
      <c r="X1414" s="47" t="s">
        <v>13192</v>
      </c>
      <c r="Y1414" s="47">
        <v>12107</v>
      </c>
      <c r="Z1414" s="47" t="s">
        <v>13193</v>
      </c>
      <c r="AA1414" s="47" t="s">
        <v>13194</v>
      </c>
      <c r="AB1414" s="47">
        <v>4390</v>
      </c>
      <c r="AC1414" s="47" t="s">
        <v>13195</v>
      </c>
      <c r="AD1414" s="47" t="s">
        <v>46</v>
      </c>
      <c r="AE1414" s="46" t="s">
        <v>13196</v>
      </c>
      <c r="AF1414" s="46" t="s">
        <v>13197</v>
      </c>
      <c r="AG1414" s="48"/>
      <c r="AH1414" s="48">
        <v>43710</v>
      </c>
      <c r="AI1414" s="49"/>
      <c r="AJ1414" s="50">
        <v>43711</v>
      </c>
      <c r="AK1414" s="50" t="s">
        <v>12995</v>
      </c>
      <c r="AL1414" s="51">
        <v>43710</v>
      </c>
    </row>
    <row r="1415" spans="1:38" x14ac:dyDescent="0.15">
      <c r="A1415" s="35">
        <v>51811821</v>
      </c>
      <c r="B1415" s="40" t="s">
        <v>13198</v>
      </c>
      <c r="C1415" s="40" t="s">
        <v>13199</v>
      </c>
      <c r="D1415" s="35" t="s">
        <v>13200</v>
      </c>
      <c r="E1415" s="35" t="s">
        <v>13201</v>
      </c>
      <c r="F1415" s="35"/>
      <c r="G1415" s="35">
        <v>51710500</v>
      </c>
      <c r="H1415" s="41" t="s">
        <v>111</v>
      </c>
      <c r="I1415" s="41">
        <v>51744004</v>
      </c>
      <c r="J1415" s="41" t="s">
        <v>34</v>
      </c>
      <c r="K1415" s="35" t="s">
        <v>58</v>
      </c>
      <c r="L1415" s="42" t="s">
        <v>7452</v>
      </c>
      <c r="M1415" s="42" t="s">
        <v>38</v>
      </c>
      <c r="N1415" s="35" t="s">
        <v>162</v>
      </c>
      <c r="O1415" s="41" t="s">
        <v>1301</v>
      </c>
      <c r="P1415" s="35" t="s">
        <v>72</v>
      </c>
      <c r="Q1415" s="41" t="s">
        <v>63</v>
      </c>
      <c r="R1415" s="41" t="s">
        <v>11610</v>
      </c>
      <c r="S1415" s="43">
        <v>43606</v>
      </c>
      <c r="T1415" s="43">
        <v>43654</v>
      </c>
      <c r="U1415" s="44"/>
      <c r="V1415" s="45"/>
      <c r="W1415" s="46" t="s">
        <v>13202</v>
      </c>
      <c r="X1415" s="47" t="s">
        <v>13203</v>
      </c>
      <c r="Y1415" s="47">
        <v>69217</v>
      </c>
      <c r="Z1415" s="47" t="s">
        <v>13204</v>
      </c>
      <c r="AA1415" s="47" t="s">
        <v>13205</v>
      </c>
      <c r="AB1415" s="47">
        <v>16890</v>
      </c>
      <c r="AC1415" s="47"/>
      <c r="AD1415" s="47" t="s">
        <v>46</v>
      </c>
      <c r="AE1415" s="46"/>
      <c r="AF1415" s="46" t="s">
        <v>13206</v>
      </c>
      <c r="AG1415" s="48"/>
      <c r="AH1415" s="48">
        <v>43710</v>
      </c>
      <c r="AI1415" s="49"/>
      <c r="AJ1415" s="50">
        <v>43711</v>
      </c>
      <c r="AK1415" s="50" t="s">
        <v>12995</v>
      </c>
      <c r="AL1415" s="51">
        <v>43710</v>
      </c>
    </row>
    <row r="1416" spans="1:38" x14ac:dyDescent="0.15">
      <c r="A1416" s="35">
        <v>51806221</v>
      </c>
      <c r="B1416" s="40" t="s">
        <v>13207</v>
      </c>
      <c r="C1416" s="40" t="s">
        <v>13208</v>
      </c>
      <c r="D1416" s="35" t="s">
        <v>13209</v>
      </c>
      <c r="E1416" s="35" t="s">
        <v>13210</v>
      </c>
      <c r="F1416" s="35"/>
      <c r="G1416" s="35">
        <v>51710500</v>
      </c>
      <c r="H1416" s="41" t="s">
        <v>111</v>
      </c>
      <c r="I1416" s="41">
        <v>51744004</v>
      </c>
      <c r="J1416" s="41" t="s">
        <v>34</v>
      </c>
      <c r="K1416" s="35" t="s">
        <v>284</v>
      </c>
      <c r="L1416" s="42" t="s">
        <v>5610</v>
      </c>
      <c r="M1416" s="42" t="s">
        <v>38</v>
      </c>
      <c r="N1416" s="35" t="s">
        <v>5892</v>
      </c>
      <c r="O1416" s="41" t="s">
        <v>1197</v>
      </c>
      <c r="P1416" s="35" t="s">
        <v>72</v>
      </c>
      <c r="Q1416" s="41" t="s">
        <v>285</v>
      </c>
      <c r="R1416" s="41" t="s">
        <v>11561</v>
      </c>
      <c r="S1416" s="43">
        <v>43579</v>
      </c>
      <c r="T1416" s="43"/>
      <c r="U1416" s="44"/>
      <c r="V1416" s="45"/>
      <c r="W1416" s="46" t="s">
        <v>13211</v>
      </c>
      <c r="X1416" s="47" t="s">
        <v>13212</v>
      </c>
      <c r="Y1416" s="47">
        <v>69172</v>
      </c>
      <c r="Z1416" s="47" t="s">
        <v>13213</v>
      </c>
      <c r="AA1416" s="47" t="s">
        <v>13214</v>
      </c>
      <c r="AB1416" s="47">
        <v>16864</v>
      </c>
      <c r="AC1416" s="47"/>
      <c r="AD1416" s="47" t="s">
        <v>46</v>
      </c>
      <c r="AE1416" s="46" t="s">
        <v>13215</v>
      </c>
      <c r="AF1416" s="46" t="s">
        <v>13216</v>
      </c>
      <c r="AG1416" s="48"/>
      <c r="AH1416" s="48">
        <v>43710</v>
      </c>
      <c r="AI1416" s="49"/>
      <c r="AJ1416" s="50">
        <v>43711</v>
      </c>
      <c r="AK1416" s="50" t="s">
        <v>12995</v>
      </c>
      <c r="AL1416" s="51">
        <v>43710</v>
      </c>
    </row>
    <row r="1417" spans="1:38" x14ac:dyDescent="0.15">
      <c r="A1417" s="35">
        <v>51721478</v>
      </c>
      <c r="B1417" s="40" t="s">
        <v>13217</v>
      </c>
      <c r="C1417" s="40" t="s">
        <v>13218</v>
      </c>
      <c r="D1417" s="35" t="s">
        <v>13219</v>
      </c>
      <c r="E1417" s="35" t="s">
        <v>2739</v>
      </c>
      <c r="F1417" s="35"/>
      <c r="G1417" s="35">
        <v>51564379</v>
      </c>
      <c r="H1417" s="41" t="s">
        <v>492</v>
      </c>
      <c r="I1417" s="41">
        <v>51621455</v>
      </c>
      <c r="J1417" s="41" t="s">
        <v>150</v>
      </c>
      <c r="K1417" s="35" t="s">
        <v>58</v>
      </c>
      <c r="L1417" s="42" t="s">
        <v>12693</v>
      </c>
      <c r="M1417" s="42" t="s">
        <v>38</v>
      </c>
      <c r="N1417" s="35" t="s">
        <v>7430</v>
      </c>
      <c r="O1417" s="41" t="s">
        <v>1016</v>
      </c>
      <c r="P1417" s="35" t="s">
        <v>62</v>
      </c>
      <c r="Q1417" s="41" t="s">
        <v>63</v>
      </c>
      <c r="R1417" s="41" t="s">
        <v>1889</v>
      </c>
      <c r="S1417" s="43">
        <v>43150</v>
      </c>
      <c r="T1417" s="43">
        <v>43444</v>
      </c>
      <c r="U1417" s="44" t="s">
        <v>1921</v>
      </c>
      <c r="V1417" s="45">
        <v>6624879</v>
      </c>
      <c r="W1417" s="46" t="s">
        <v>13220</v>
      </c>
      <c r="X1417" s="47" t="s">
        <v>13221</v>
      </c>
      <c r="Y1417" s="47">
        <v>69479</v>
      </c>
      <c r="Z1417" s="47" t="s">
        <v>13222</v>
      </c>
      <c r="AA1417" s="47" t="s">
        <v>13223</v>
      </c>
      <c r="AB1417" s="47">
        <v>14853</v>
      </c>
      <c r="AC1417" s="47" t="s">
        <v>13224</v>
      </c>
      <c r="AD1417" s="47" t="s">
        <v>46</v>
      </c>
      <c r="AE1417" s="46" t="s">
        <v>13225</v>
      </c>
      <c r="AF1417" s="46" t="s">
        <v>13226</v>
      </c>
      <c r="AG1417" s="48"/>
      <c r="AH1417" s="48">
        <v>43710</v>
      </c>
      <c r="AI1417" s="49"/>
      <c r="AJ1417" s="50">
        <v>43711</v>
      </c>
      <c r="AK1417" s="50" t="s">
        <v>12995</v>
      </c>
      <c r="AL1417" s="51">
        <v>43710</v>
      </c>
    </row>
    <row r="1418" spans="1:38" x14ac:dyDescent="0.15">
      <c r="A1418" s="35">
        <v>51734400</v>
      </c>
      <c r="B1418" s="40" t="s">
        <v>13227</v>
      </c>
      <c r="C1418" s="40" t="s">
        <v>13228</v>
      </c>
      <c r="D1418" s="35" t="s">
        <v>13229</v>
      </c>
      <c r="E1418" s="35" t="s">
        <v>13230</v>
      </c>
      <c r="F1418" s="35"/>
      <c r="G1418" s="35">
        <v>51588223</v>
      </c>
      <c r="H1418" s="41" t="s">
        <v>145</v>
      </c>
      <c r="I1418" s="41">
        <v>51609648</v>
      </c>
      <c r="J1418" s="41" t="s">
        <v>149</v>
      </c>
      <c r="K1418" s="35" t="s">
        <v>58</v>
      </c>
      <c r="L1418" s="42" t="s">
        <v>12693</v>
      </c>
      <c r="M1418" s="42" t="s">
        <v>38</v>
      </c>
      <c r="N1418" s="35" t="s">
        <v>151</v>
      </c>
      <c r="O1418" s="41" t="s">
        <v>1090</v>
      </c>
      <c r="P1418" s="35" t="s">
        <v>62</v>
      </c>
      <c r="Q1418" s="41" t="s">
        <v>63</v>
      </c>
      <c r="R1418" s="41" t="s">
        <v>2131</v>
      </c>
      <c r="S1418" s="43">
        <v>43248</v>
      </c>
      <c r="T1418" s="43">
        <v>43584</v>
      </c>
      <c r="U1418" s="44">
        <v>43619</v>
      </c>
      <c r="V1418" s="45"/>
      <c r="W1418" s="46" t="s">
        <v>13231</v>
      </c>
      <c r="X1418" s="47" t="s">
        <v>13232</v>
      </c>
      <c r="Y1418" s="47">
        <v>69011</v>
      </c>
      <c r="Z1418" s="47" t="s">
        <v>13233</v>
      </c>
      <c r="AA1418" s="47" t="s">
        <v>13234</v>
      </c>
      <c r="AB1418" s="47">
        <v>15151</v>
      </c>
      <c r="AC1418" s="47"/>
      <c r="AD1418" s="47" t="s">
        <v>46</v>
      </c>
      <c r="AE1418" s="46" t="s">
        <v>13235</v>
      </c>
      <c r="AF1418" s="46" t="s">
        <v>13236</v>
      </c>
      <c r="AG1418" s="48"/>
      <c r="AH1418" s="48">
        <v>43677</v>
      </c>
      <c r="AI1418" s="49" t="s">
        <v>12494</v>
      </c>
      <c r="AJ1418" s="50">
        <v>43678</v>
      </c>
      <c r="AK1418" s="50" t="s">
        <v>12437</v>
      </c>
      <c r="AL1418" s="51">
        <v>43675</v>
      </c>
    </row>
    <row r="1419" spans="1:38" x14ac:dyDescent="0.15">
      <c r="A1419" s="35">
        <v>51806222</v>
      </c>
      <c r="B1419" s="40" t="s">
        <v>13237</v>
      </c>
      <c r="C1419" s="40" t="s">
        <v>13238</v>
      </c>
      <c r="D1419" s="35" t="s">
        <v>800</v>
      </c>
      <c r="E1419" s="35" t="s">
        <v>13239</v>
      </c>
      <c r="F1419" s="35"/>
      <c r="G1419" s="35">
        <v>51564129</v>
      </c>
      <c r="H1419" s="41" t="s">
        <v>7290</v>
      </c>
      <c r="I1419" s="41">
        <v>51747002</v>
      </c>
      <c r="J1419" s="41" t="s">
        <v>57</v>
      </c>
      <c r="K1419" s="35" t="s">
        <v>58</v>
      </c>
      <c r="L1419" s="42" t="s">
        <v>59</v>
      </c>
      <c r="M1419" s="42" t="s">
        <v>38</v>
      </c>
      <c r="N1419" s="35" t="s">
        <v>5892</v>
      </c>
      <c r="O1419" s="41" t="s">
        <v>1197</v>
      </c>
      <c r="P1419" s="35" t="s">
        <v>72</v>
      </c>
      <c r="Q1419" s="41" t="s">
        <v>63</v>
      </c>
      <c r="R1419" s="41" t="s">
        <v>11561</v>
      </c>
      <c r="S1419" s="43">
        <v>43579</v>
      </c>
      <c r="T1419" s="43">
        <v>43619</v>
      </c>
      <c r="U1419" s="44">
        <v>43633</v>
      </c>
      <c r="V1419" s="45"/>
      <c r="W1419" s="46" t="s">
        <v>13240</v>
      </c>
      <c r="X1419" s="47" t="s">
        <v>13241</v>
      </c>
      <c r="Y1419" s="47">
        <v>69124</v>
      </c>
      <c r="Z1419" s="47" t="s">
        <v>13242</v>
      </c>
      <c r="AA1419" s="47" t="s">
        <v>13243</v>
      </c>
      <c r="AB1419" s="47">
        <v>16856</v>
      </c>
      <c r="AC1419" s="47"/>
      <c r="AD1419" s="47" t="s">
        <v>46</v>
      </c>
      <c r="AE1419" s="46" t="s">
        <v>13244</v>
      </c>
      <c r="AF1419" s="46" t="s">
        <v>13245</v>
      </c>
      <c r="AG1419" s="48"/>
      <c r="AH1419" s="48">
        <v>43707</v>
      </c>
      <c r="AI1419" s="49"/>
      <c r="AJ1419" s="50">
        <v>43707</v>
      </c>
      <c r="AK1419" s="50" t="s">
        <v>12437</v>
      </c>
      <c r="AL1419" s="51">
        <v>43703</v>
      </c>
    </row>
    <row r="1420" spans="1:38" x14ac:dyDescent="0.15">
      <c r="A1420" s="35">
        <v>51697122</v>
      </c>
      <c r="B1420" s="40" t="s">
        <v>13246</v>
      </c>
      <c r="C1420" s="40" t="s">
        <v>13247</v>
      </c>
      <c r="D1420" s="35" t="s">
        <v>13248</v>
      </c>
      <c r="E1420" s="35" t="s">
        <v>13249</v>
      </c>
      <c r="F1420" s="35"/>
      <c r="G1420" s="35">
        <v>51743367</v>
      </c>
      <c r="H1420" s="41" t="s">
        <v>505</v>
      </c>
      <c r="I1420" s="41">
        <v>51772919</v>
      </c>
      <c r="J1420" s="41" t="s">
        <v>186</v>
      </c>
      <c r="K1420" s="35" t="s">
        <v>58</v>
      </c>
      <c r="L1420" s="42" t="s">
        <v>59</v>
      </c>
      <c r="M1420" s="42" t="s">
        <v>38</v>
      </c>
      <c r="N1420" s="35" t="s">
        <v>10344</v>
      </c>
      <c r="O1420" s="41" t="s">
        <v>878</v>
      </c>
      <c r="P1420" s="35" t="s">
        <v>62</v>
      </c>
      <c r="Q1420" s="41" t="s">
        <v>63</v>
      </c>
      <c r="R1420" s="41" t="s">
        <v>998</v>
      </c>
      <c r="S1420" s="43">
        <v>42957</v>
      </c>
      <c r="T1420" s="43">
        <v>43003</v>
      </c>
      <c r="U1420" s="44">
        <v>43024</v>
      </c>
      <c r="V1420" s="45">
        <v>6624567</v>
      </c>
      <c r="W1420" s="46" t="s">
        <v>13250</v>
      </c>
      <c r="X1420" s="47" t="s">
        <v>13251</v>
      </c>
      <c r="Y1420" s="47">
        <v>12082</v>
      </c>
      <c r="Z1420" s="47" t="s">
        <v>13252</v>
      </c>
      <c r="AA1420" s="47" t="s">
        <v>13253</v>
      </c>
      <c r="AB1420" s="47">
        <v>1602</v>
      </c>
      <c r="AC1420" s="47"/>
      <c r="AD1420" s="47" t="s">
        <v>46</v>
      </c>
      <c r="AE1420" s="46" t="s">
        <v>13254</v>
      </c>
      <c r="AF1420" s="46" t="s">
        <v>13255</v>
      </c>
      <c r="AG1420" s="48"/>
      <c r="AH1420" s="48">
        <v>43708</v>
      </c>
      <c r="AI1420" s="49"/>
      <c r="AJ1420" s="50">
        <v>43709</v>
      </c>
      <c r="AK1420" s="50" t="s">
        <v>12995</v>
      </c>
      <c r="AL1420" s="51">
        <v>43703</v>
      </c>
    </row>
    <row r="1421" spans="1:38" x14ac:dyDescent="0.15">
      <c r="A1421" s="35">
        <v>51727807</v>
      </c>
      <c r="B1421" s="40" t="s">
        <v>13256</v>
      </c>
      <c r="C1421" s="40" t="s">
        <v>13257</v>
      </c>
      <c r="D1421" s="35" t="s">
        <v>13258</v>
      </c>
      <c r="E1421" s="35" t="s">
        <v>2391</v>
      </c>
      <c r="F1421" s="35"/>
      <c r="G1421" s="35">
        <v>51582031</v>
      </c>
      <c r="H1421" s="41" t="s">
        <v>13188</v>
      </c>
      <c r="I1421" s="41">
        <v>51564379</v>
      </c>
      <c r="J1421" s="41" t="s">
        <v>492</v>
      </c>
      <c r="K1421" s="35" t="s">
        <v>58</v>
      </c>
      <c r="L1421" s="42" t="s">
        <v>59</v>
      </c>
      <c r="M1421" s="42" t="s">
        <v>38</v>
      </c>
      <c r="N1421" s="35" t="s">
        <v>496</v>
      </c>
      <c r="O1421" s="41" t="s">
        <v>1810</v>
      </c>
      <c r="P1421" s="35" t="s">
        <v>62</v>
      </c>
      <c r="Q1421" s="41" t="s">
        <v>63</v>
      </c>
      <c r="R1421" s="41" t="s">
        <v>189</v>
      </c>
      <c r="S1421" s="43">
        <v>43196</v>
      </c>
      <c r="T1421" s="43">
        <v>43241</v>
      </c>
      <c r="U1421" s="44">
        <v>43262</v>
      </c>
      <c r="V1421" s="45">
        <v>6634611</v>
      </c>
      <c r="W1421" s="46" t="s">
        <v>13259</v>
      </c>
      <c r="X1421" s="47" t="s">
        <v>13260</v>
      </c>
      <c r="Y1421" s="47">
        <v>12301</v>
      </c>
      <c r="Z1421" s="47" t="s">
        <v>13261</v>
      </c>
      <c r="AA1421" s="47" t="s">
        <v>13262</v>
      </c>
      <c r="AB1421" s="47">
        <v>15407</v>
      </c>
      <c r="AC1421" s="47"/>
      <c r="AD1421" s="47" t="s">
        <v>46</v>
      </c>
      <c r="AE1421" s="46" t="s">
        <v>13263</v>
      </c>
      <c r="AF1421" s="46" t="s">
        <v>13264</v>
      </c>
      <c r="AG1421" s="48"/>
      <c r="AH1421" s="48">
        <v>43710</v>
      </c>
      <c r="AI1421" s="49"/>
      <c r="AJ1421" s="50">
        <v>43711</v>
      </c>
      <c r="AK1421" s="50" t="s">
        <v>12995</v>
      </c>
      <c r="AL1421" s="51">
        <v>43710</v>
      </c>
    </row>
    <row r="1422" spans="1:38" x14ac:dyDescent="0.15">
      <c r="A1422" s="35">
        <v>51732712</v>
      </c>
      <c r="B1422" s="40" t="s">
        <v>13265</v>
      </c>
      <c r="C1422" s="40" t="s">
        <v>13266</v>
      </c>
      <c r="D1422" s="35" t="s">
        <v>13267</v>
      </c>
      <c r="E1422" s="35" t="s">
        <v>13268</v>
      </c>
      <c r="F1422" s="35" t="s">
        <v>13269</v>
      </c>
      <c r="G1422" s="35">
        <v>51582031</v>
      </c>
      <c r="H1422" s="41" t="s">
        <v>13188</v>
      </c>
      <c r="I1422" s="41">
        <v>51564379</v>
      </c>
      <c r="J1422" s="41" t="s">
        <v>492</v>
      </c>
      <c r="K1422" s="35" t="s">
        <v>284</v>
      </c>
      <c r="L1422" s="42" t="s">
        <v>59</v>
      </c>
      <c r="M1422" s="42" t="s">
        <v>38</v>
      </c>
      <c r="N1422" s="35" t="s">
        <v>496</v>
      </c>
      <c r="O1422" s="41" t="s">
        <v>842</v>
      </c>
      <c r="P1422" s="35" t="s">
        <v>62</v>
      </c>
      <c r="Q1422" s="41" t="s">
        <v>285</v>
      </c>
      <c r="R1422" s="41" t="s">
        <v>2131</v>
      </c>
      <c r="S1422" s="43">
        <v>43231</v>
      </c>
      <c r="T1422" s="43">
        <v>43290</v>
      </c>
      <c r="U1422" s="44">
        <v>43290</v>
      </c>
      <c r="V1422" s="45">
        <v>6634635</v>
      </c>
      <c r="W1422" s="46" t="s">
        <v>13270</v>
      </c>
      <c r="X1422" s="47" t="s">
        <v>13271</v>
      </c>
      <c r="Y1422" s="47">
        <v>12211</v>
      </c>
      <c r="Z1422" s="47" t="s">
        <v>13272</v>
      </c>
      <c r="AA1422" s="47" t="s">
        <v>13273</v>
      </c>
      <c r="AB1422" s="47">
        <v>15121</v>
      </c>
      <c r="AC1422" s="47"/>
      <c r="AD1422" s="47" t="s">
        <v>46</v>
      </c>
      <c r="AE1422" s="46" t="s">
        <v>13274</v>
      </c>
      <c r="AF1422" s="46" t="s">
        <v>13275</v>
      </c>
      <c r="AG1422" s="48"/>
      <c r="AH1422" s="48">
        <v>43708</v>
      </c>
      <c r="AI1422" s="49"/>
      <c r="AJ1422" s="50">
        <v>43709</v>
      </c>
      <c r="AK1422" s="50" t="s">
        <v>12995</v>
      </c>
      <c r="AL1422" s="51">
        <v>43703</v>
      </c>
    </row>
    <row r="1423" spans="1:38" x14ac:dyDescent="0.15">
      <c r="A1423" s="35">
        <v>51715266</v>
      </c>
      <c r="B1423" s="40" t="s">
        <v>13276</v>
      </c>
      <c r="C1423" s="40" t="s">
        <v>13277</v>
      </c>
      <c r="D1423" s="35" t="s">
        <v>13278</v>
      </c>
      <c r="E1423" s="35" t="s">
        <v>13279</v>
      </c>
      <c r="F1423" s="35" t="s">
        <v>13280</v>
      </c>
      <c r="G1423" s="35">
        <v>51582031</v>
      </c>
      <c r="H1423" s="41" t="s">
        <v>13188</v>
      </c>
      <c r="I1423" s="41">
        <v>51564379</v>
      </c>
      <c r="J1423" s="41" t="s">
        <v>492</v>
      </c>
      <c r="K1423" s="35" t="s">
        <v>58</v>
      </c>
      <c r="L1423" s="42" t="s">
        <v>59</v>
      </c>
      <c r="M1423" s="42" t="s">
        <v>38</v>
      </c>
      <c r="N1423" s="35" t="s">
        <v>496</v>
      </c>
      <c r="O1423" s="41" t="s">
        <v>842</v>
      </c>
      <c r="P1423" s="35" t="s">
        <v>62</v>
      </c>
      <c r="Q1423" s="41" t="s">
        <v>63</v>
      </c>
      <c r="R1423" s="41" t="s">
        <v>1061</v>
      </c>
      <c r="S1423" s="43">
        <v>43104</v>
      </c>
      <c r="T1423" s="43">
        <v>43290</v>
      </c>
      <c r="U1423" s="44">
        <v>43290</v>
      </c>
      <c r="V1423" s="45">
        <v>6634639</v>
      </c>
      <c r="W1423" s="46" t="s">
        <v>13281</v>
      </c>
      <c r="X1423" s="47" t="s">
        <v>13282</v>
      </c>
      <c r="Y1423" s="47">
        <v>12214</v>
      </c>
      <c r="Z1423" s="47" t="s">
        <v>13283</v>
      </c>
      <c r="AA1423" s="47" t="s">
        <v>13284</v>
      </c>
      <c r="AB1423" s="47">
        <v>15120</v>
      </c>
      <c r="AC1423" s="47"/>
      <c r="AD1423" s="47" t="s">
        <v>46</v>
      </c>
      <c r="AE1423" s="46" t="s">
        <v>13285</v>
      </c>
      <c r="AF1423" s="46" t="s">
        <v>13286</v>
      </c>
      <c r="AG1423" s="48"/>
      <c r="AH1423" s="48">
        <v>43710</v>
      </c>
      <c r="AI1423" s="49"/>
      <c r="AJ1423" s="50">
        <v>43711</v>
      </c>
      <c r="AK1423" s="50" t="s">
        <v>12995</v>
      </c>
      <c r="AL1423" s="51">
        <v>43710</v>
      </c>
    </row>
    <row r="1424" spans="1:38" x14ac:dyDescent="0.15">
      <c r="A1424" s="35">
        <v>51812067</v>
      </c>
      <c r="B1424" s="40" t="s">
        <v>13287</v>
      </c>
      <c r="C1424" s="40" t="s">
        <v>13288</v>
      </c>
      <c r="D1424" s="35" t="s">
        <v>3030</v>
      </c>
      <c r="E1424" s="35" t="s">
        <v>13289</v>
      </c>
      <c r="F1424" s="35"/>
      <c r="G1424" s="35">
        <v>51710500</v>
      </c>
      <c r="H1424" s="41" t="s">
        <v>111</v>
      </c>
      <c r="I1424" s="41">
        <v>51744004</v>
      </c>
      <c r="J1424" s="41" t="s">
        <v>34</v>
      </c>
      <c r="K1424" s="35" t="s">
        <v>58</v>
      </c>
      <c r="L1424" s="42" t="s">
        <v>7452</v>
      </c>
      <c r="M1424" s="42" t="s">
        <v>38</v>
      </c>
      <c r="N1424" s="35" t="s">
        <v>162</v>
      </c>
      <c r="O1424" s="41" t="s">
        <v>1301</v>
      </c>
      <c r="P1424" s="35" t="s">
        <v>72</v>
      </c>
      <c r="Q1424" s="41" t="s">
        <v>63</v>
      </c>
      <c r="R1424" s="41" t="s">
        <v>11610</v>
      </c>
      <c r="S1424" s="43">
        <v>43607</v>
      </c>
      <c r="T1424" s="43">
        <v>43654</v>
      </c>
      <c r="U1424" s="44"/>
      <c r="V1424" s="45"/>
      <c r="W1424" s="46" t="s">
        <v>13290</v>
      </c>
      <c r="X1424" s="47" t="s">
        <v>13291</v>
      </c>
      <c r="Y1424" s="47">
        <v>69224</v>
      </c>
      <c r="Z1424" s="47" t="s">
        <v>13292</v>
      </c>
      <c r="AA1424" s="47" t="s">
        <v>13293</v>
      </c>
      <c r="AB1424" s="47">
        <v>16886</v>
      </c>
      <c r="AC1424" s="47"/>
      <c r="AD1424" s="47" t="s">
        <v>46</v>
      </c>
      <c r="AE1424" s="46"/>
      <c r="AF1424" s="46" t="s">
        <v>13294</v>
      </c>
      <c r="AG1424" s="48"/>
      <c r="AH1424" s="48">
        <v>43712</v>
      </c>
      <c r="AI1424" s="49"/>
      <c r="AJ1424" s="50">
        <v>43713</v>
      </c>
      <c r="AK1424" s="50" t="s">
        <v>12995</v>
      </c>
      <c r="AL1424" s="51">
        <v>43710</v>
      </c>
    </row>
    <row r="1425" spans="1:38" x14ac:dyDescent="0.15">
      <c r="A1425" s="35">
        <v>51597670</v>
      </c>
      <c r="B1425" s="40" t="s">
        <v>13295</v>
      </c>
      <c r="C1425" s="40" t="s">
        <v>13296</v>
      </c>
      <c r="D1425" s="35" t="s">
        <v>13297</v>
      </c>
      <c r="E1425" s="35" t="s">
        <v>13298</v>
      </c>
      <c r="F1425" s="35"/>
      <c r="G1425" s="35">
        <v>51588223</v>
      </c>
      <c r="H1425" s="41" t="s">
        <v>145</v>
      </c>
      <c r="I1425" s="41">
        <v>51609648</v>
      </c>
      <c r="J1425" s="41" t="s">
        <v>149</v>
      </c>
      <c r="K1425" s="35" t="s">
        <v>284</v>
      </c>
      <c r="L1425" s="42" t="s">
        <v>59</v>
      </c>
      <c r="M1425" s="42" t="s">
        <v>38</v>
      </c>
      <c r="N1425" s="35" t="s">
        <v>151</v>
      </c>
      <c r="O1425" s="41" t="s">
        <v>1090</v>
      </c>
      <c r="P1425" s="35" t="s">
        <v>62</v>
      </c>
      <c r="Q1425" s="41" t="s">
        <v>285</v>
      </c>
      <c r="R1425" s="41" t="s">
        <v>438</v>
      </c>
      <c r="S1425" s="43">
        <v>42429</v>
      </c>
      <c r="T1425" s="43">
        <v>43584</v>
      </c>
      <c r="U1425" s="44">
        <v>43598</v>
      </c>
      <c r="V1425" s="45"/>
      <c r="W1425" s="46" t="s">
        <v>13299</v>
      </c>
      <c r="X1425" s="47" t="s">
        <v>13300</v>
      </c>
      <c r="Y1425" s="47">
        <v>69003</v>
      </c>
      <c r="Z1425" s="47" t="s">
        <v>13301</v>
      </c>
      <c r="AA1425" s="47" t="s">
        <v>13302</v>
      </c>
      <c r="AB1425" s="47">
        <v>226</v>
      </c>
      <c r="AC1425" s="47"/>
      <c r="AD1425" s="47" t="s">
        <v>46</v>
      </c>
      <c r="AE1425" s="46" t="s">
        <v>13303</v>
      </c>
      <c r="AF1425" s="46" t="s">
        <v>13304</v>
      </c>
      <c r="AG1425" s="48"/>
      <c r="AH1425" s="48">
        <v>43712</v>
      </c>
      <c r="AI1425" s="49"/>
      <c r="AJ1425" s="50">
        <v>43713</v>
      </c>
      <c r="AK1425" s="50" t="s">
        <v>12995</v>
      </c>
      <c r="AL1425" s="51">
        <v>43710</v>
      </c>
    </row>
    <row r="1426" spans="1:38" x14ac:dyDescent="0.15">
      <c r="A1426" s="35">
        <v>51585205</v>
      </c>
      <c r="B1426" s="40" t="s">
        <v>13305</v>
      </c>
      <c r="C1426" s="40" t="s">
        <v>13306</v>
      </c>
      <c r="D1426" s="35" t="s">
        <v>12375</v>
      </c>
      <c r="E1426" s="35" t="s">
        <v>2739</v>
      </c>
      <c r="F1426" s="35"/>
      <c r="G1426" s="35">
        <v>51421353</v>
      </c>
      <c r="H1426" s="41" t="s">
        <v>274</v>
      </c>
      <c r="I1426" s="41">
        <v>51581034</v>
      </c>
      <c r="J1426" s="41" t="s">
        <v>30</v>
      </c>
      <c r="K1426" s="35" t="s">
        <v>275</v>
      </c>
      <c r="L1426" s="42" t="s">
        <v>37</v>
      </c>
      <c r="M1426" s="42" t="s">
        <v>38</v>
      </c>
      <c r="N1426" s="35" t="s">
        <v>162</v>
      </c>
      <c r="O1426" s="41" t="s">
        <v>93</v>
      </c>
      <c r="P1426" s="35" t="s">
        <v>62</v>
      </c>
      <c r="Q1426" s="41" t="s">
        <v>199</v>
      </c>
      <c r="R1426" s="41" t="s">
        <v>64</v>
      </c>
      <c r="S1426" s="43">
        <v>42320</v>
      </c>
      <c r="T1426" s="43"/>
      <c r="U1426" s="44">
        <v>42373</v>
      </c>
      <c r="V1426" s="45">
        <v>6624052</v>
      </c>
      <c r="W1426" s="46" t="s">
        <v>13307</v>
      </c>
      <c r="X1426" s="47" t="s">
        <v>13308</v>
      </c>
      <c r="Y1426" s="47">
        <v>69407</v>
      </c>
      <c r="Z1426" s="47" t="s">
        <v>13309</v>
      </c>
      <c r="AA1426" s="47" t="s">
        <v>13310</v>
      </c>
      <c r="AB1426" s="47">
        <v>16001</v>
      </c>
      <c r="AC1426" s="47"/>
      <c r="AD1426" s="47" t="s">
        <v>46</v>
      </c>
      <c r="AE1426" s="46" t="s">
        <v>13311</v>
      </c>
      <c r="AF1426" s="46" t="s">
        <v>13312</v>
      </c>
      <c r="AG1426" s="48"/>
      <c r="AH1426" s="48">
        <v>43714</v>
      </c>
      <c r="AI1426" s="49"/>
      <c r="AJ1426" s="50">
        <v>43714</v>
      </c>
      <c r="AK1426" s="50" t="s">
        <v>12995</v>
      </c>
      <c r="AL1426" s="51">
        <v>43710</v>
      </c>
    </row>
    <row r="1427" spans="1:38" x14ac:dyDescent="0.15">
      <c r="A1427" s="35">
        <v>51744338</v>
      </c>
      <c r="B1427" s="40" t="s">
        <v>13313</v>
      </c>
      <c r="C1427" s="40" t="s">
        <v>13314</v>
      </c>
      <c r="D1427" s="35" t="s">
        <v>13315</v>
      </c>
      <c r="E1427" s="35" t="s">
        <v>2545</v>
      </c>
      <c r="F1427" s="35"/>
      <c r="G1427" s="35">
        <v>51737073</v>
      </c>
      <c r="H1427" s="41" t="s">
        <v>56</v>
      </c>
      <c r="I1427" s="41">
        <v>51747002</v>
      </c>
      <c r="J1427" s="41" t="s">
        <v>57</v>
      </c>
      <c r="K1427" s="35" t="s">
        <v>58</v>
      </c>
      <c r="L1427" s="42" t="s">
        <v>59</v>
      </c>
      <c r="M1427" s="42" t="s">
        <v>38</v>
      </c>
      <c r="N1427" s="35" t="s">
        <v>5892</v>
      </c>
      <c r="O1427" s="41" t="s">
        <v>315</v>
      </c>
      <c r="P1427" s="35" t="s">
        <v>72</v>
      </c>
      <c r="Q1427" s="41" t="s">
        <v>63</v>
      </c>
      <c r="R1427" s="41" t="s">
        <v>2172</v>
      </c>
      <c r="S1427" s="43">
        <v>43307</v>
      </c>
      <c r="T1427" s="43">
        <v>43353</v>
      </c>
      <c r="U1427" s="44">
        <v>43367</v>
      </c>
      <c r="V1427" s="45">
        <v>6624990</v>
      </c>
      <c r="W1427" s="46" t="s">
        <v>13316</v>
      </c>
      <c r="X1427" s="47" t="s">
        <v>13317</v>
      </c>
      <c r="Y1427" s="47">
        <v>48523</v>
      </c>
      <c r="Z1427" s="47" t="s">
        <v>13318</v>
      </c>
      <c r="AA1427" s="47" t="s">
        <v>13319</v>
      </c>
      <c r="AB1427" s="47">
        <v>15379</v>
      </c>
      <c r="AC1427" s="47"/>
      <c r="AD1427" s="47" t="s">
        <v>46</v>
      </c>
      <c r="AE1427" s="46" t="s">
        <v>13320</v>
      </c>
      <c r="AF1427" s="46" t="s">
        <v>13321</v>
      </c>
      <c r="AG1427" s="48"/>
      <c r="AH1427" s="48">
        <v>43718</v>
      </c>
      <c r="AI1427" s="49"/>
      <c r="AJ1427" s="50">
        <v>43719</v>
      </c>
      <c r="AK1427" s="50" t="s">
        <v>12995</v>
      </c>
      <c r="AL1427" s="51">
        <v>43717</v>
      </c>
    </row>
    <row r="1428" spans="1:38" x14ac:dyDescent="0.15">
      <c r="A1428" s="35">
        <v>51700482</v>
      </c>
      <c r="B1428" s="40" t="s">
        <v>13322</v>
      </c>
      <c r="C1428" s="40" t="s">
        <v>13323</v>
      </c>
      <c r="D1428" s="35" t="s">
        <v>5159</v>
      </c>
      <c r="E1428" s="35" t="s">
        <v>13324</v>
      </c>
      <c r="F1428" s="35" t="s">
        <v>13325</v>
      </c>
      <c r="G1428" s="35">
        <v>51518664</v>
      </c>
      <c r="H1428" s="41" t="s">
        <v>2460</v>
      </c>
      <c r="I1428" s="41">
        <v>51752149</v>
      </c>
      <c r="J1428" s="41" t="s">
        <v>8682</v>
      </c>
      <c r="K1428" s="35" t="s">
        <v>58</v>
      </c>
      <c r="L1428" s="42" t="s">
        <v>59</v>
      </c>
      <c r="M1428" s="42" t="s">
        <v>38</v>
      </c>
      <c r="N1428" s="35" t="s">
        <v>5162</v>
      </c>
      <c r="O1428" s="41" t="s">
        <v>361</v>
      </c>
      <c r="P1428" s="35" t="s">
        <v>62</v>
      </c>
      <c r="Q1428" s="41" t="s">
        <v>63</v>
      </c>
      <c r="R1428" s="41" t="s">
        <v>998</v>
      </c>
      <c r="S1428" s="43">
        <v>42978</v>
      </c>
      <c r="T1428" s="43">
        <v>43031</v>
      </c>
      <c r="U1428" s="44">
        <v>43045</v>
      </c>
      <c r="V1428" s="45">
        <v>6624667</v>
      </c>
      <c r="W1428" s="46" t="s">
        <v>13326</v>
      </c>
      <c r="X1428" s="47" t="s">
        <v>13327</v>
      </c>
      <c r="Y1428" s="47">
        <v>69036</v>
      </c>
      <c r="Z1428" s="47" t="s">
        <v>13328</v>
      </c>
      <c r="AA1428" s="47" t="s">
        <v>13329</v>
      </c>
      <c r="AB1428" s="47">
        <v>14404</v>
      </c>
      <c r="AC1428" s="47" t="s">
        <v>13330</v>
      </c>
      <c r="AD1428" s="47" t="s">
        <v>8732</v>
      </c>
      <c r="AE1428" s="46" t="s">
        <v>13331</v>
      </c>
      <c r="AF1428" s="46" t="s">
        <v>13332</v>
      </c>
      <c r="AG1428" s="48"/>
      <c r="AH1428" s="48">
        <v>43720</v>
      </c>
      <c r="AI1428" s="49"/>
      <c r="AJ1428" s="50">
        <v>43721</v>
      </c>
      <c r="AK1428" s="50" t="s">
        <v>12995</v>
      </c>
      <c r="AL1428" s="51">
        <v>43717</v>
      </c>
    </row>
    <row r="1429" spans="1:38" x14ac:dyDescent="0.15">
      <c r="A1429" s="35">
        <v>51812066</v>
      </c>
      <c r="B1429" s="40" t="s">
        <v>13333</v>
      </c>
      <c r="C1429" s="40" t="s">
        <v>13334</v>
      </c>
      <c r="D1429" s="35" t="s">
        <v>13335</v>
      </c>
      <c r="E1429" s="35" t="s">
        <v>13336</v>
      </c>
      <c r="F1429" s="35"/>
      <c r="G1429" s="35">
        <v>51564374</v>
      </c>
      <c r="H1429" s="41" t="s">
        <v>2704</v>
      </c>
      <c r="I1429" s="41">
        <v>51601287</v>
      </c>
      <c r="J1429" s="41" t="s">
        <v>69</v>
      </c>
      <c r="K1429" s="35" t="s">
        <v>58</v>
      </c>
      <c r="L1429" s="42" t="s">
        <v>59</v>
      </c>
      <c r="M1429" s="42" t="s">
        <v>38</v>
      </c>
      <c r="N1429" s="35" t="s">
        <v>162</v>
      </c>
      <c r="O1429" s="41" t="s">
        <v>1301</v>
      </c>
      <c r="P1429" s="35" t="s">
        <v>72</v>
      </c>
      <c r="Q1429" s="41" t="s">
        <v>63</v>
      </c>
      <c r="R1429" s="41" t="s">
        <v>11610</v>
      </c>
      <c r="S1429" s="43">
        <v>43607</v>
      </c>
      <c r="T1429" s="43">
        <v>43654</v>
      </c>
      <c r="U1429" s="44"/>
      <c r="V1429" s="45"/>
      <c r="W1429" s="46" t="s">
        <v>13337</v>
      </c>
      <c r="X1429" s="47" t="s">
        <v>13338</v>
      </c>
      <c r="Y1429" s="47">
        <v>69220</v>
      </c>
      <c r="Z1429" s="47" t="s">
        <v>13339</v>
      </c>
      <c r="AA1429" s="47" t="s">
        <v>13340</v>
      </c>
      <c r="AB1429" s="47">
        <v>16884</v>
      </c>
      <c r="AC1429" s="47"/>
      <c r="AD1429" s="47" t="s">
        <v>46</v>
      </c>
      <c r="AE1429" s="46"/>
      <c r="AF1429" s="46" t="s">
        <v>13341</v>
      </c>
      <c r="AG1429" s="48"/>
      <c r="AH1429" s="48">
        <v>43720</v>
      </c>
      <c r="AI1429" s="49"/>
      <c r="AJ1429" s="50">
        <v>43721</v>
      </c>
      <c r="AK1429" s="50" t="s">
        <v>12995</v>
      </c>
      <c r="AL1429" s="51">
        <v>43717</v>
      </c>
    </row>
    <row r="1430" spans="1:38" x14ac:dyDescent="0.15">
      <c r="A1430" s="35">
        <v>51727780</v>
      </c>
      <c r="B1430" s="40" t="s">
        <v>13342</v>
      </c>
      <c r="C1430" s="40" t="s">
        <v>13343</v>
      </c>
      <c r="D1430" s="35" t="s">
        <v>1687</v>
      </c>
      <c r="E1430" s="35" t="s">
        <v>4710</v>
      </c>
      <c r="F1430" s="35"/>
      <c r="G1430" s="35">
        <v>51564379</v>
      </c>
      <c r="H1430" s="41" t="s">
        <v>492</v>
      </c>
      <c r="I1430" s="41">
        <v>51621455</v>
      </c>
      <c r="J1430" s="41" t="s">
        <v>150</v>
      </c>
      <c r="K1430" s="35" t="s">
        <v>58</v>
      </c>
      <c r="L1430" s="42" t="s">
        <v>59</v>
      </c>
      <c r="M1430" s="42" t="s">
        <v>38</v>
      </c>
      <c r="N1430" s="35" t="s">
        <v>496</v>
      </c>
      <c r="O1430" s="41" t="s">
        <v>1810</v>
      </c>
      <c r="P1430" s="35" t="s">
        <v>62</v>
      </c>
      <c r="Q1430" s="41" t="s">
        <v>63</v>
      </c>
      <c r="R1430" s="41" t="s">
        <v>1653</v>
      </c>
      <c r="S1430" s="43">
        <v>43195</v>
      </c>
      <c r="T1430" s="43">
        <v>43241</v>
      </c>
      <c r="U1430" s="44">
        <v>43262</v>
      </c>
      <c r="V1430" s="45">
        <v>6634607</v>
      </c>
      <c r="W1430" s="46" t="s">
        <v>13344</v>
      </c>
      <c r="X1430" s="47" t="s">
        <v>13345</v>
      </c>
      <c r="Y1430" s="47">
        <v>12297</v>
      </c>
      <c r="Z1430" s="47" t="s">
        <v>13346</v>
      </c>
      <c r="AA1430" s="47" t="s">
        <v>13347</v>
      </c>
      <c r="AB1430" s="47">
        <v>15498</v>
      </c>
      <c r="AC1430" s="47"/>
      <c r="AD1430" s="47" t="s">
        <v>46</v>
      </c>
      <c r="AE1430" s="46" t="s">
        <v>13348</v>
      </c>
      <c r="AF1430" s="46" t="s">
        <v>13349</v>
      </c>
      <c r="AG1430" s="48"/>
      <c r="AH1430" s="48">
        <v>43721</v>
      </c>
      <c r="AI1430" s="49"/>
      <c r="AJ1430" s="50">
        <v>43721</v>
      </c>
      <c r="AK1430" s="50" t="s">
        <v>12995</v>
      </c>
      <c r="AL1430" s="51">
        <v>43717</v>
      </c>
    </row>
    <row r="1431" spans="1:38" x14ac:dyDescent="0.15">
      <c r="A1431" s="35">
        <v>51809569</v>
      </c>
      <c r="B1431" s="40" t="s">
        <v>13350</v>
      </c>
      <c r="C1431" s="40" t="s">
        <v>13351</v>
      </c>
      <c r="D1431" s="35" t="s">
        <v>8398</v>
      </c>
      <c r="E1431" s="35" t="s">
        <v>13352</v>
      </c>
      <c r="F1431" s="35"/>
      <c r="G1431" s="35">
        <v>51588223</v>
      </c>
      <c r="H1431" s="41" t="s">
        <v>145</v>
      </c>
      <c r="I1431" s="41">
        <v>51609648</v>
      </c>
      <c r="J1431" s="41" t="s">
        <v>149</v>
      </c>
      <c r="K1431" s="35" t="s">
        <v>58</v>
      </c>
      <c r="L1431" s="42" t="s">
        <v>12693</v>
      </c>
      <c r="M1431" s="42" t="s">
        <v>38</v>
      </c>
      <c r="N1431" s="35" t="s">
        <v>151</v>
      </c>
      <c r="O1431" s="41" t="s">
        <v>1810</v>
      </c>
      <c r="P1431" s="35" t="s">
        <v>72</v>
      </c>
      <c r="Q1431" s="41" t="s">
        <v>63</v>
      </c>
      <c r="R1431" s="41" t="s">
        <v>11561</v>
      </c>
      <c r="S1431" s="43">
        <v>43594</v>
      </c>
      <c r="T1431" s="43">
        <v>43647</v>
      </c>
      <c r="U1431" s="44">
        <v>43661</v>
      </c>
      <c r="V1431" s="45"/>
      <c r="W1431" s="46" t="s">
        <v>13353</v>
      </c>
      <c r="X1431" s="47" t="s">
        <v>13354</v>
      </c>
      <c r="Y1431" s="47">
        <v>69257</v>
      </c>
      <c r="Z1431" s="47" t="s">
        <v>13355</v>
      </c>
      <c r="AA1431" s="47" t="s">
        <v>13356</v>
      </c>
      <c r="AB1431" s="47">
        <v>16880</v>
      </c>
      <c r="AC1431" s="47"/>
      <c r="AD1431" s="47" t="s">
        <v>46</v>
      </c>
      <c r="AE1431" s="46"/>
      <c r="AF1431" s="46" t="s">
        <v>13357</v>
      </c>
      <c r="AG1431" s="48"/>
      <c r="AH1431" s="48">
        <v>43721</v>
      </c>
      <c r="AI1431" s="49"/>
      <c r="AJ1431" s="50">
        <v>43721</v>
      </c>
      <c r="AK1431" s="50" t="s">
        <v>12995</v>
      </c>
      <c r="AL1431" s="51">
        <v>43717</v>
      </c>
    </row>
    <row r="1432" spans="1:38" x14ac:dyDescent="0.15">
      <c r="A1432" s="35">
        <v>51809611</v>
      </c>
      <c r="B1432" s="40" t="s">
        <v>13358</v>
      </c>
      <c r="C1432" s="40" t="s">
        <v>13359</v>
      </c>
      <c r="D1432" s="35" t="s">
        <v>13360</v>
      </c>
      <c r="E1432" s="35" t="s">
        <v>13361</v>
      </c>
      <c r="F1432" s="35"/>
      <c r="G1432" s="35">
        <v>51588223</v>
      </c>
      <c r="H1432" s="41" t="s">
        <v>145</v>
      </c>
      <c r="I1432" s="41">
        <v>51609648</v>
      </c>
      <c r="J1432" s="41" t="s">
        <v>149</v>
      </c>
      <c r="K1432" s="35" t="s">
        <v>284</v>
      </c>
      <c r="L1432" s="42" t="s">
        <v>12693</v>
      </c>
      <c r="M1432" s="42" t="s">
        <v>38</v>
      </c>
      <c r="N1432" s="35" t="s">
        <v>151</v>
      </c>
      <c r="O1432" s="41" t="s">
        <v>1810</v>
      </c>
      <c r="P1432" s="35" t="s">
        <v>72</v>
      </c>
      <c r="Q1432" s="41" t="s">
        <v>285</v>
      </c>
      <c r="R1432" s="41" t="s">
        <v>11561</v>
      </c>
      <c r="S1432" s="43">
        <v>43595</v>
      </c>
      <c r="T1432" s="43">
        <v>43647</v>
      </c>
      <c r="U1432" s="44">
        <v>43661</v>
      </c>
      <c r="V1432" s="45"/>
      <c r="W1432" s="46" t="s">
        <v>13362</v>
      </c>
      <c r="X1432" s="47" t="s">
        <v>13363</v>
      </c>
      <c r="Y1432" s="47">
        <v>69260</v>
      </c>
      <c r="Z1432" s="47" t="s">
        <v>13364</v>
      </c>
      <c r="AA1432" s="47" t="s">
        <v>13365</v>
      </c>
      <c r="AB1432" s="47">
        <v>16879</v>
      </c>
      <c r="AC1432" s="47"/>
      <c r="AD1432" s="47" t="s">
        <v>46</v>
      </c>
      <c r="AE1432" s="46"/>
      <c r="AF1432" s="46" t="s">
        <v>13366</v>
      </c>
      <c r="AG1432" s="48"/>
      <c r="AH1432" s="48">
        <v>43721</v>
      </c>
      <c r="AI1432" s="49"/>
      <c r="AJ1432" s="50">
        <v>43721</v>
      </c>
      <c r="AK1432" s="50" t="s">
        <v>12995</v>
      </c>
      <c r="AL1432" s="51">
        <v>43717</v>
      </c>
    </row>
    <row r="1433" spans="1:38" x14ac:dyDescent="0.15">
      <c r="A1433" s="35">
        <v>51741417</v>
      </c>
      <c r="B1433" s="40" t="s">
        <v>13367</v>
      </c>
      <c r="C1433" s="40" t="s">
        <v>13368</v>
      </c>
      <c r="D1433" s="35" t="s">
        <v>13369</v>
      </c>
      <c r="E1433" s="35" t="s">
        <v>13370</v>
      </c>
      <c r="F1433" s="35"/>
      <c r="G1433" s="35">
        <v>51588223</v>
      </c>
      <c r="H1433" s="41" t="s">
        <v>145</v>
      </c>
      <c r="I1433" s="41">
        <v>51609648</v>
      </c>
      <c r="J1433" s="41" t="s">
        <v>149</v>
      </c>
      <c r="K1433" s="35" t="s">
        <v>58</v>
      </c>
      <c r="L1433" s="42" t="s">
        <v>12693</v>
      </c>
      <c r="M1433" s="42" t="s">
        <v>38</v>
      </c>
      <c r="N1433" s="35" t="s">
        <v>151</v>
      </c>
      <c r="O1433" s="41" t="s">
        <v>1090</v>
      </c>
      <c r="P1433" s="35" t="s">
        <v>62</v>
      </c>
      <c r="Q1433" s="41" t="s">
        <v>63</v>
      </c>
      <c r="R1433" s="41" t="s">
        <v>11519</v>
      </c>
      <c r="S1433" s="43">
        <v>43290</v>
      </c>
      <c r="T1433" s="43">
        <v>43584</v>
      </c>
      <c r="U1433" s="44">
        <v>43619</v>
      </c>
      <c r="V1433" s="45"/>
      <c r="W1433" s="46" t="s">
        <v>13371</v>
      </c>
      <c r="X1433" s="47" t="s">
        <v>13372</v>
      </c>
      <c r="Y1433" s="47">
        <v>69311</v>
      </c>
      <c r="Z1433" s="47" t="s">
        <v>13373</v>
      </c>
      <c r="AA1433" s="47" t="s">
        <v>13374</v>
      </c>
      <c r="AB1433" s="47">
        <v>15168</v>
      </c>
      <c r="AC1433" s="47"/>
      <c r="AD1433" s="47" t="s">
        <v>46</v>
      </c>
      <c r="AE1433" s="46" t="s">
        <v>13375</v>
      </c>
      <c r="AF1433" s="46" t="s">
        <v>13376</v>
      </c>
      <c r="AG1433" s="48"/>
      <c r="AH1433" s="48">
        <v>43721</v>
      </c>
      <c r="AI1433" s="49"/>
      <c r="AJ1433" s="50">
        <v>43721</v>
      </c>
      <c r="AK1433" s="50" t="s">
        <v>12995</v>
      </c>
      <c r="AL1433" s="51">
        <v>43717</v>
      </c>
    </row>
    <row r="1434" spans="1:38" x14ac:dyDescent="0.15">
      <c r="A1434" s="35">
        <v>51731003</v>
      </c>
      <c r="B1434" s="40" t="s">
        <v>13377</v>
      </c>
      <c r="C1434" s="40" t="s">
        <v>13378</v>
      </c>
      <c r="D1434" s="35" t="s">
        <v>13379</v>
      </c>
      <c r="E1434" s="35" t="s">
        <v>256</v>
      </c>
      <c r="F1434" s="35"/>
      <c r="G1434" s="35">
        <v>51588223</v>
      </c>
      <c r="H1434" s="41" t="s">
        <v>145</v>
      </c>
      <c r="I1434" s="41">
        <v>51609648</v>
      </c>
      <c r="J1434" s="41" t="s">
        <v>149</v>
      </c>
      <c r="K1434" s="35" t="s">
        <v>58</v>
      </c>
      <c r="L1434" s="42" t="s">
        <v>12693</v>
      </c>
      <c r="M1434" s="42" t="s">
        <v>38</v>
      </c>
      <c r="N1434" s="35" t="s">
        <v>151</v>
      </c>
      <c r="O1434" s="41" t="s">
        <v>1090</v>
      </c>
      <c r="P1434" s="35" t="s">
        <v>62</v>
      </c>
      <c r="Q1434" s="41" t="s">
        <v>63</v>
      </c>
      <c r="R1434" s="41" t="s">
        <v>189</v>
      </c>
      <c r="S1434" s="43">
        <v>43223</v>
      </c>
      <c r="T1434" s="43">
        <v>43584</v>
      </c>
      <c r="U1434" s="44">
        <v>43598</v>
      </c>
      <c r="V1434" s="45"/>
      <c r="W1434" s="46" t="s">
        <v>13380</v>
      </c>
      <c r="X1434" s="47" t="s">
        <v>13381</v>
      </c>
      <c r="Y1434" s="47">
        <v>69441</v>
      </c>
      <c r="Z1434" s="47" t="s">
        <v>13382</v>
      </c>
      <c r="AA1434" s="47" t="s">
        <v>13383</v>
      </c>
      <c r="AB1434" s="47">
        <v>17181</v>
      </c>
      <c r="AC1434" s="47"/>
      <c r="AD1434" s="47" t="s">
        <v>46</v>
      </c>
      <c r="AE1434" s="46" t="s">
        <v>13384</v>
      </c>
      <c r="AF1434" s="46" t="s">
        <v>13385</v>
      </c>
      <c r="AG1434" s="48"/>
      <c r="AH1434" s="48">
        <v>43721</v>
      </c>
      <c r="AI1434" s="49"/>
      <c r="AJ1434" s="50">
        <v>43721</v>
      </c>
      <c r="AK1434" s="50" t="s">
        <v>12995</v>
      </c>
      <c r="AL1434" s="51">
        <v>43717</v>
      </c>
    </row>
    <row r="1435" spans="1:38" x14ac:dyDescent="0.15">
      <c r="A1435" s="35">
        <v>51719865</v>
      </c>
      <c r="B1435" s="40" t="s">
        <v>13386</v>
      </c>
      <c r="C1435" s="40" t="s">
        <v>13387</v>
      </c>
      <c r="D1435" s="35" t="s">
        <v>13388</v>
      </c>
      <c r="E1435" s="35" t="s">
        <v>13389</v>
      </c>
      <c r="F1435" s="35"/>
      <c r="G1435" s="35">
        <v>51543731</v>
      </c>
      <c r="H1435" s="41" t="s">
        <v>5692</v>
      </c>
      <c r="I1435" s="41">
        <v>51601287</v>
      </c>
      <c r="J1435" s="41" t="s">
        <v>69</v>
      </c>
      <c r="K1435" s="35" t="s">
        <v>58</v>
      </c>
      <c r="L1435" s="42" t="s">
        <v>59</v>
      </c>
      <c r="M1435" s="42" t="s">
        <v>38</v>
      </c>
      <c r="N1435" s="35" t="s">
        <v>334</v>
      </c>
      <c r="O1435" s="41" t="s">
        <v>295</v>
      </c>
      <c r="P1435" s="35" t="s">
        <v>72</v>
      </c>
      <c r="Q1435" s="41" t="s">
        <v>63</v>
      </c>
      <c r="R1435" s="41" t="s">
        <v>1752</v>
      </c>
      <c r="S1435" s="43">
        <v>43136</v>
      </c>
      <c r="T1435" s="43">
        <v>43178</v>
      </c>
      <c r="U1435" s="44">
        <v>43185</v>
      </c>
      <c r="V1435" s="45">
        <v>6624845</v>
      </c>
      <c r="W1435" s="46" t="s">
        <v>13390</v>
      </c>
      <c r="X1435" s="47" t="s">
        <v>13391</v>
      </c>
      <c r="Y1435" s="47">
        <v>69424</v>
      </c>
      <c r="Z1435" s="47" t="s">
        <v>13392</v>
      </c>
      <c r="AA1435" s="47" t="s">
        <v>13393</v>
      </c>
      <c r="AB1435" s="47">
        <v>14931</v>
      </c>
      <c r="AC1435" s="47"/>
      <c r="AD1435" s="47" t="s">
        <v>46</v>
      </c>
      <c r="AE1435" s="46" t="s">
        <v>13394</v>
      </c>
      <c r="AF1435" s="46" t="s">
        <v>13395</v>
      </c>
      <c r="AG1435" s="48"/>
      <c r="AH1435" s="48">
        <v>43721</v>
      </c>
      <c r="AI1435" s="49"/>
      <c r="AJ1435" s="50">
        <v>43721</v>
      </c>
      <c r="AK1435" s="50" t="s">
        <v>12995</v>
      </c>
      <c r="AL1435" s="51">
        <v>43717</v>
      </c>
    </row>
    <row r="1436" spans="1:38" x14ac:dyDescent="0.15">
      <c r="A1436" s="35">
        <v>51781017</v>
      </c>
      <c r="B1436" s="40" t="s">
        <v>13396</v>
      </c>
      <c r="C1436" s="40" t="s">
        <v>13397</v>
      </c>
      <c r="D1436" s="35" t="s">
        <v>13398</v>
      </c>
      <c r="E1436" s="35" t="s">
        <v>3103</v>
      </c>
      <c r="F1436" s="35"/>
      <c r="G1436" s="35">
        <v>51568888</v>
      </c>
      <c r="H1436" s="41" t="s">
        <v>332</v>
      </c>
      <c r="I1436" s="41">
        <v>51601287</v>
      </c>
      <c r="J1436" s="41" t="s">
        <v>69</v>
      </c>
      <c r="K1436" s="35" t="s">
        <v>58</v>
      </c>
      <c r="L1436" s="42" t="s">
        <v>12693</v>
      </c>
      <c r="M1436" s="42" t="s">
        <v>38</v>
      </c>
      <c r="N1436" s="35" t="s">
        <v>334</v>
      </c>
      <c r="O1436" s="41" t="s">
        <v>1090</v>
      </c>
      <c r="P1436" s="35" t="s">
        <v>72</v>
      </c>
      <c r="Q1436" s="41" t="s">
        <v>63</v>
      </c>
      <c r="R1436" s="41" t="s">
        <v>2400</v>
      </c>
      <c r="S1436" s="43">
        <v>43479</v>
      </c>
      <c r="T1436" s="43">
        <v>43521</v>
      </c>
      <c r="U1436" s="44">
        <v>43535</v>
      </c>
      <c r="V1436" s="45"/>
      <c r="W1436" s="46" t="s">
        <v>13399</v>
      </c>
      <c r="X1436" s="47" t="s">
        <v>13400</v>
      </c>
      <c r="Y1436" s="47">
        <v>69290</v>
      </c>
      <c r="Z1436" s="47" t="s">
        <v>13401</v>
      </c>
      <c r="AA1436" s="47" t="s">
        <v>13402</v>
      </c>
      <c r="AB1436" s="47">
        <v>16002</v>
      </c>
      <c r="AC1436" s="47"/>
      <c r="AD1436" s="47" t="s">
        <v>46</v>
      </c>
      <c r="AE1436" s="46" t="s">
        <v>13403</v>
      </c>
      <c r="AF1436" s="46" t="s">
        <v>13404</v>
      </c>
      <c r="AG1436" s="48"/>
      <c r="AH1436" s="48">
        <v>43721</v>
      </c>
      <c r="AI1436" s="49"/>
      <c r="AJ1436" s="50">
        <v>43721</v>
      </c>
      <c r="AK1436" s="50" t="s">
        <v>12995</v>
      </c>
      <c r="AL1436" s="51">
        <v>43717</v>
      </c>
    </row>
    <row r="1437" spans="1:38" x14ac:dyDescent="0.15">
      <c r="A1437" s="35">
        <v>51584125</v>
      </c>
      <c r="B1437" s="40" t="s">
        <v>13405</v>
      </c>
      <c r="C1437" s="40" t="s">
        <v>13406</v>
      </c>
      <c r="D1437" s="35" t="s">
        <v>13407</v>
      </c>
      <c r="E1437" s="35" t="s">
        <v>13408</v>
      </c>
      <c r="F1437" s="35"/>
      <c r="G1437" s="35">
        <v>51691175</v>
      </c>
      <c r="H1437" s="41" t="s">
        <v>403</v>
      </c>
      <c r="I1437" s="41">
        <v>51609648</v>
      </c>
      <c r="J1437" s="41" t="s">
        <v>149</v>
      </c>
      <c r="K1437" s="35" t="s">
        <v>58</v>
      </c>
      <c r="L1437" s="42" t="s">
        <v>12693</v>
      </c>
      <c r="M1437" s="42" t="s">
        <v>38</v>
      </c>
      <c r="N1437" s="35" t="s">
        <v>151</v>
      </c>
      <c r="O1437" s="41" t="s">
        <v>704</v>
      </c>
      <c r="P1437" s="35" t="s">
        <v>62</v>
      </c>
      <c r="Q1437" s="41" t="s">
        <v>63</v>
      </c>
      <c r="R1437" s="41" t="s">
        <v>175</v>
      </c>
      <c r="S1437" s="43">
        <v>42306</v>
      </c>
      <c r="T1437" s="43">
        <v>42337</v>
      </c>
      <c r="U1437" s="44">
        <v>42359</v>
      </c>
      <c r="V1437" s="45">
        <v>6624041</v>
      </c>
      <c r="W1437" s="46" t="s">
        <v>13409</v>
      </c>
      <c r="X1437" s="47" t="s">
        <v>13410</v>
      </c>
      <c r="Y1437" s="47">
        <v>69143</v>
      </c>
      <c r="Z1437" s="47" t="s">
        <v>13411</v>
      </c>
      <c r="AA1437" s="47" t="s">
        <v>13412</v>
      </c>
      <c r="AB1437" s="47">
        <v>4373</v>
      </c>
      <c r="AC1437" s="47"/>
      <c r="AD1437" s="47" t="s">
        <v>46</v>
      </c>
      <c r="AE1437" s="46" t="s">
        <v>13413</v>
      </c>
      <c r="AF1437" s="46" t="s">
        <v>13414</v>
      </c>
      <c r="AG1437" s="48"/>
      <c r="AH1437" s="48">
        <v>43721</v>
      </c>
      <c r="AI1437" s="49"/>
      <c r="AJ1437" s="50">
        <v>43721</v>
      </c>
      <c r="AK1437" s="50" t="s">
        <v>12995</v>
      </c>
      <c r="AL1437" s="51">
        <v>43717</v>
      </c>
    </row>
    <row r="1438" spans="1:38" x14ac:dyDescent="0.15">
      <c r="A1438" s="35">
        <v>51697160</v>
      </c>
      <c r="B1438" s="40" t="s">
        <v>13415</v>
      </c>
      <c r="C1438" s="40" t="s">
        <v>13416</v>
      </c>
      <c r="D1438" s="35" t="s">
        <v>13417</v>
      </c>
      <c r="E1438" s="35" t="s">
        <v>13418</v>
      </c>
      <c r="F1438" s="35"/>
      <c r="G1438" s="35">
        <v>51564379</v>
      </c>
      <c r="H1438" s="41" t="s">
        <v>492</v>
      </c>
      <c r="I1438" s="41">
        <v>51621455</v>
      </c>
      <c r="J1438" s="41" t="s">
        <v>150</v>
      </c>
      <c r="K1438" s="35" t="s">
        <v>58</v>
      </c>
      <c r="L1438" s="42" t="s">
        <v>12693</v>
      </c>
      <c r="M1438" s="42" t="s">
        <v>38</v>
      </c>
      <c r="N1438" s="35" t="s">
        <v>8288</v>
      </c>
      <c r="O1438" s="41" t="s">
        <v>878</v>
      </c>
      <c r="P1438" s="35" t="s">
        <v>62</v>
      </c>
      <c r="Q1438" s="41" t="s">
        <v>63</v>
      </c>
      <c r="R1438" s="41" t="s">
        <v>968</v>
      </c>
      <c r="S1438" s="43">
        <v>42963</v>
      </c>
      <c r="T1438" s="43">
        <v>43003</v>
      </c>
      <c r="U1438" s="44">
        <v>43024</v>
      </c>
      <c r="V1438" s="45">
        <v>6624575</v>
      </c>
      <c r="W1438" s="46" t="s">
        <v>13419</v>
      </c>
      <c r="X1438" s="47" t="s">
        <v>13420</v>
      </c>
      <c r="Y1438" s="47">
        <v>12049</v>
      </c>
      <c r="Z1438" s="47" t="s">
        <v>13421</v>
      </c>
      <c r="AA1438" s="47" t="s">
        <v>13422</v>
      </c>
      <c r="AB1438" s="47">
        <v>1143</v>
      </c>
      <c r="AC1438" s="47"/>
      <c r="AD1438" s="47" t="s">
        <v>46</v>
      </c>
      <c r="AE1438" s="46" t="s">
        <v>13423</v>
      </c>
      <c r="AF1438" s="46" t="s">
        <v>13424</v>
      </c>
      <c r="AG1438" s="48"/>
      <c r="AH1438" s="48">
        <v>43721</v>
      </c>
      <c r="AI1438" s="49"/>
      <c r="AJ1438" s="50">
        <v>43721</v>
      </c>
      <c r="AK1438" s="50" t="s">
        <v>12995</v>
      </c>
      <c r="AL1438" s="51">
        <v>43717</v>
      </c>
    </row>
    <row r="1439" spans="1:38" x14ac:dyDescent="0.15">
      <c r="A1439" s="35">
        <v>51695855</v>
      </c>
      <c r="B1439" s="40" t="s">
        <v>13425</v>
      </c>
      <c r="C1439" s="40" t="s">
        <v>13426</v>
      </c>
      <c r="D1439" s="35" t="s">
        <v>13427</v>
      </c>
      <c r="E1439" s="35" t="s">
        <v>13428</v>
      </c>
      <c r="F1439" s="35"/>
      <c r="G1439" s="35">
        <v>51547597</v>
      </c>
      <c r="H1439" s="41" t="s">
        <v>341</v>
      </c>
      <c r="I1439" s="41">
        <v>51609648</v>
      </c>
      <c r="J1439" s="41" t="s">
        <v>149</v>
      </c>
      <c r="K1439" s="35" t="s">
        <v>58</v>
      </c>
      <c r="L1439" s="42" t="s">
        <v>12693</v>
      </c>
      <c r="M1439" s="42" t="s">
        <v>38</v>
      </c>
      <c r="N1439" s="35" t="s">
        <v>378</v>
      </c>
      <c r="O1439" s="41" t="s">
        <v>163</v>
      </c>
      <c r="P1439" s="35" t="s">
        <v>62</v>
      </c>
      <c r="Q1439" s="41" t="s">
        <v>63</v>
      </c>
      <c r="R1439" s="41" t="s">
        <v>968</v>
      </c>
      <c r="S1439" s="43">
        <v>42950</v>
      </c>
      <c r="T1439" s="43">
        <v>43010</v>
      </c>
      <c r="U1439" s="44">
        <v>43031</v>
      </c>
      <c r="V1439" s="45">
        <v>6624581</v>
      </c>
      <c r="W1439" s="46" t="s">
        <v>13429</v>
      </c>
      <c r="X1439" s="47" t="s">
        <v>13430</v>
      </c>
      <c r="Y1439" s="47">
        <v>69212</v>
      </c>
      <c r="Z1439" s="47" t="s">
        <v>13431</v>
      </c>
      <c r="AA1439" s="47" t="s">
        <v>13432</v>
      </c>
      <c r="AB1439" s="47">
        <v>14423</v>
      </c>
      <c r="AC1439" s="47" t="s">
        <v>13433</v>
      </c>
      <c r="AD1439" s="47" t="s">
        <v>8732</v>
      </c>
      <c r="AE1439" s="46" t="s">
        <v>13434</v>
      </c>
      <c r="AF1439" s="46" t="s">
        <v>13435</v>
      </c>
      <c r="AG1439" s="48"/>
      <c r="AH1439" s="48">
        <v>43721</v>
      </c>
      <c r="AI1439" s="49"/>
      <c r="AJ1439" s="50">
        <v>43721</v>
      </c>
      <c r="AK1439" s="50" t="s">
        <v>12995</v>
      </c>
      <c r="AL1439" s="51">
        <v>43717</v>
      </c>
    </row>
    <row r="1440" spans="1:38" x14ac:dyDescent="0.15">
      <c r="A1440" s="35">
        <v>51723229</v>
      </c>
      <c r="B1440" s="40" t="s">
        <v>13436</v>
      </c>
      <c r="C1440" s="40" t="s">
        <v>13437</v>
      </c>
      <c r="D1440" s="35" t="s">
        <v>13438</v>
      </c>
      <c r="E1440" s="35" t="s">
        <v>13439</v>
      </c>
      <c r="F1440" s="35"/>
      <c r="G1440" s="35">
        <v>51692598</v>
      </c>
      <c r="H1440" s="41" t="s">
        <v>1076</v>
      </c>
      <c r="I1440" s="41">
        <v>51747002</v>
      </c>
      <c r="J1440" s="41" t="s">
        <v>57</v>
      </c>
      <c r="K1440" s="35" t="s">
        <v>58</v>
      </c>
      <c r="L1440" s="42" t="s">
        <v>12693</v>
      </c>
      <c r="M1440" s="42" t="s">
        <v>38</v>
      </c>
      <c r="N1440" s="35" t="s">
        <v>5892</v>
      </c>
      <c r="O1440" s="41" t="s">
        <v>361</v>
      </c>
      <c r="P1440" s="35" t="s">
        <v>72</v>
      </c>
      <c r="Q1440" s="41" t="s">
        <v>63</v>
      </c>
      <c r="R1440" s="41" t="s">
        <v>1889</v>
      </c>
      <c r="S1440" s="43">
        <v>43161</v>
      </c>
      <c r="T1440" s="43">
        <v>43199</v>
      </c>
      <c r="U1440" s="44">
        <v>43213</v>
      </c>
      <c r="V1440" s="45">
        <v>6624949</v>
      </c>
      <c r="W1440" s="46" t="s">
        <v>13440</v>
      </c>
      <c r="X1440" s="47" t="s">
        <v>13441</v>
      </c>
      <c r="Y1440" s="47">
        <v>69497</v>
      </c>
      <c r="Z1440" s="47" t="s">
        <v>13442</v>
      </c>
      <c r="AA1440" s="47" t="s">
        <v>13443</v>
      </c>
      <c r="AB1440" s="47">
        <v>14804</v>
      </c>
      <c r="AC1440" s="47"/>
      <c r="AD1440" s="47" t="s">
        <v>46</v>
      </c>
      <c r="AE1440" s="46" t="s">
        <v>13444</v>
      </c>
      <c r="AF1440" s="46" t="s">
        <v>13445</v>
      </c>
      <c r="AG1440" s="48"/>
      <c r="AH1440" s="48">
        <v>43721</v>
      </c>
      <c r="AI1440" s="49"/>
      <c r="AJ1440" s="50">
        <v>43721</v>
      </c>
      <c r="AK1440" s="50" t="s">
        <v>12995</v>
      </c>
      <c r="AL1440" s="51">
        <v>43717</v>
      </c>
    </row>
    <row r="1441" spans="1:38" x14ac:dyDescent="0.15">
      <c r="A1441" s="35">
        <v>51724273</v>
      </c>
      <c r="B1441" s="40" t="s">
        <v>13446</v>
      </c>
      <c r="C1441" s="40" t="s">
        <v>13447</v>
      </c>
      <c r="D1441" s="35" t="s">
        <v>13448</v>
      </c>
      <c r="E1441" s="35" t="s">
        <v>13449</v>
      </c>
      <c r="F1441" s="35"/>
      <c r="G1441" s="35">
        <v>51591942</v>
      </c>
      <c r="H1441" s="41" t="s">
        <v>3612</v>
      </c>
      <c r="I1441" s="41">
        <v>51747002</v>
      </c>
      <c r="J1441" s="41" t="s">
        <v>57</v>
      </c>
      <c r="K1441" s="35" t="s">
        <v>58</v>
      </c>
      <c r="L1441" s="42" t="s">
        <v>12693</v>
      </c>
      <c r="M1441" s="42" t="s">
        <v>38</v>
      </c>
      <c r="N1441" s="35" t="s">
        <v>10853</v>
      </c>
      <c r="O1441" s="41" t="s">
        <v>344</v>
      </c>
      <c r="P1441" s="35" t="s">
        <v>72</v>
      </c>
      <c r="Q1441" s="41" t="s">
        <v>63</v>
      </c>
      <c r="R1441" s="41" t="s">
        <v>1889</v>
      </c>
      <c r="S1441" s="43">
        <v>43168</v>
      </c>
      <c r="T1441" s="43">
        <v>43213</v>
      </c>
      <c r="U1441" s="44">
        <v>43227</v>
      </c>
      <c r="V1441" s="45">
        <v>6624090</v>
      </c>
      <c r="W1441" s="46" t="s">
        <v>13450</v>
      </c>
      <c r="X1441" s="47" t="s">
        <v>13451</v>
      </c>
      <c r="Y1441" s="47">
        <v>48403</v>
      </c>
      <c r="Z1441" s="47" t="s">
        <v>13452</v>
      </c>
      <c r="AA1441" s="47" t="s">
        <v>13453</v>
      </c>
      <c r="AB1441" s="47">
        <v>15449</v>
      </c>
      <c r="AC1441" s="47"/>
      <c r="AD1441" s="47" t="s">
        <v>46</v>
      </c>
      <c r="AE1441" s="46" t="s">
        <v>13454</v>
      </c>
      <c r="AF1441" s="46" t="s">
        <v>13455</v>
      </c>
      <c r="AG1441" s="48"/>
      <c r="AH1441" s="48">
        <v>43721</v>
      </c>
      <c r="AI1441" s="49" t="s">
        <v>9665</v>
      </c>
      <c r="AJ1441" s="50">
        <v>43721</v>
      </c>
      <c r="AK1441" s="50" t="s">
        <v>12995</v>
      </c>
      <c r="AL1441" s="51">
        <v>43717</v>
      </c>
    </row>
    <row r="1442" spans="1:38" x14ac:dyDescent="0.15">
      <c r="A1442" s="8">
        <v>51716878</v>
      </c>
      <c r="B1442" s="29" t="s">
        <v>13456</v>
      </c>
      <c r="C1442" s="29" t="s">
        <v>13457</v>
      </c>
      <c r="D1442" s="8" t="s">
        <v>13458</v>
      </c>
      <c r="E1442" s="8" t="s">
        <v>9400</v>
      </c>
      <c r="F1442" s="8"/>
      <c r="G1442" s="8">
        <v>51609647</v>
      </c>
      <c r="H1442" s="9" t="s">
        <v>161</v>
      </c>
      <c r="I1442" s="9">
        <v>51747002</v>
      </c>
      <c r="J1442" s="9" t="s">
        <v>57</v>
      </c>
      <c r="K1442" s="8" t="s">
        <v>58</v>
      </c>
      <c r="L1442" s="42" t="s">
        <v>12693</v>
      </c>
      <c r="M1442" s="7" t="s">
        <v>38</v>
      </c>
      <c r="N1442" s="8" t="s">
        <v>5892</v>
      </c>
      <c r="O1442" s="9" t="s">
        <v>188</v>
      </c>
      <c r="P1442" s="35" t="s">
        <v>72</v>
      </c>
      <c r="Q1442" s="9" t="s">
        <v>63</v>
      </c>
      <c r="R1442" s="41" t="s">
        <v>1061</v>
      </c>
      <c r="S1442" s="10">
        <v>43115</v>
      </c>
      <c r="T1442" s="43">
        <v>43157</v>
      </c>
      <c r="U1442" s="12">
        <v>43171</v>
      </c>
      <c r="V1442" s="30">
        <v>6624787</v>
      </c>
      <c r="W1442" s="20" t="s">
        <v>13459</v>
      </c>
      <c r="X1442" s="16" t="s">
        <v>13460</v>
      </c>
      <c r="Y1442" s="47">
        <v>69121</v>
      </c>
      <c r="Z1442" s="47" t="s">
        <v>13461</v>
      </c>
      <c r="AA1442" s="47" t="s">
        <v>13462</v>
      </c>
      <c r="AB1442" s="47">
        <v>14987</v>
      </c>
      <c r="AC1442" s="47"/>
      <c r="AD1442" s="47" t="s">
        <v>46</v>
      </c>
      <c r="AE1442" s="20" t="s">
        <v>13463</v>
      </c>
      <c r="AF1442" s="20" t="s">
        <v>13464</v>
      </c>
      <c r="AG1442" s="31"/>
      <c r="AH1442" s="48">
        <v>43721</v>
      </c>
      <c r="AI1442" s="32"/>
      <c r="AJ1442" s="50">
        <v>43721</v>
      </c>
      <c r="AK1442" s="50" t="s">
        <v>12995</v>
      </c>
      <c r="AL1442" s="51">
        <v>43717</v>
      </c>
    </row>
    <row r="1443" spans="1:38" x14ac:dyDescent="0.15">
      <c r="A1443" s="35">
        <v>51719942</v>
      </c>
      <c r="B1443" s="40" t="s">
        <v>13465</v>
      </c>
      <c r="C1443" s="40" t="s">
        <v>13466</v>
      </c>
      <c r="D1443" s="35" t="s">
        <v>13467</v>
      </c>
      <c r="E1443" s="35" t="s">
        <v>6383</v>
      </c>
      <c r="F1443" s="35"/>
      <c r="G1443" s="35">
        <v>51582031</v>
      </c>
      <c r="H1443" s="41" t="s">
        <v>13188</v>
      </c>
      <c r="I1443" s="41">
        <v>51564379</v>
      </c>
      <c r="J1443" s="41" t="s">
        <v>492</v>
      </c>
      <c r="K1443" s="35" t="s">
        <v>58</v>
      </c>
      <c r="L1443" s="42" t="s">
        <v>12693</v>
      </c>
      <c r="M1443" s="42" t="s">
        <v>38</v>
      </c>
      <c r="N1443" s="35" t="s">
        <v>496</v>
      </c>
      <c r="O1443" s="41" t="s">
        <v>1090</v>
      </c>
      <c r="P1443" s="35" t="s">
        <v>62</v>
      </c>
      <c r="Q1443" s="41" t="s">
        <v>63</v>
      </c>
      <c r="R1443" s="60" t="s">
        <v>1752</v>
      </c>
      <c r="S1443" s="43">
        <v>43136</v>
      </c>
      <c r="T1443" s="43">
        <v>43171</v>
      </c>
      <c r="U1443" s="44">
        <v>43192</v>
      </c>
      <c r="V1443" s="45">
        <v>6624917</v>
      </c>
      <c r="W1443" s="46" t="s">
        <v>13468</v>
      </c>
      <c r="X1443" s="47" t="s">
        <v>13469</v>
      </c>
      <c r="Y1443" s="47">
        <v>12175</v>
      </c>
      <c r="Z1443" s="47" t="s">
        <v>13470</v>
      </c>
      <c r="AA1443" s="47" t="s">
        <v>13471</v>
      </c>
      <c r="AB1443" s="47">
        <v>14923</v>
      </c>
      <c r="AC1443" s="53"/>
      <c r="AD1443" s="47" t="s">
        <v>46</v>
      </c>
      <c r="AE1443" s="46" t="s">
        <v>13472</v>
      </c>
      <c r="AF1443" s="46" t="s">
        <v>13473</v>
      </c>
      <c r="AG1443" s="48"/>
      <c r="AH1443" s="48">
        <v>43721</v>
      </c>
      <c r="AI1443" s="49"/>
      <c r="AJ1443" s="50">
        <v>43721</v>
      </c>
      <c r="AK1443" s="50" t="s">
        <v>12995</v>
      </c>
      <c r="AL1443" s="51">
        <v>43717</v>
      </c>
    </row>
    <row r="1444" spans="1:38" x14ac:dyDescent="0.15">
      <c r="A1444" s="35">
        <v>51722978</v>
      </c>
      <c r="B1444" s="40" t="s">
        <v>13474</v>
      </c>
      <c r="C1444" s="40" t="s">
        <v>13475</v>
      </c>
      <c r="D1444" s="35" t="s">
        <v>13476</v>
      </c>
      <c r="E1444" s="35" t="s">
        <v>13477</v>
      </c>
      <c r="F1444" s="35"/>
      <c r="G1444" s="35">
        <v>51564129</v>
      </c>
      <c r="H1444" s="41" t="s">
        <v>7290</v>
      </c>
      <c r="I1444" s="41">
        <v>51747002</v>
      </c>
      <c r="J1444" s="41" t="s">
        <v>57</v>
      </c>
      <c r="K1444" s="35" t="s">
        <v>58</v>
      </c>
      <c r="L1444" s="42" t="s">
        <v>12693</v>
      </c>
      <c r="M1444" s="42" t="s">
        <v>38</v>
      </c>
      <c r="N1444" s="35" t="s">
        <v>5892</v>
      </c>
      <c r="O1444" s="41" t="s">
        <v>361</v>
      </c>
      <c r="P1444" s="35" t="s">
        <v>72</v>
      </c>
      <c r="Q1444" s="41" t="s">
        <v>63</v>
      </c>
      <c r="R1444" s="41" t="s">
        <v>1889</v>
      </c>
      <c r="S1444" s="43">
        <v>43159</v>
      </c>
      <c r="T1444" s="43">
        <v>43199</v>
      </c>
      <c r="U1444" s="44">
        <v>43213</v>
      </c>
      <c r="V1444" s="45">
        <v>6624943</v>
      </c>
      <c r="W1444" s="46" t="s">
        <v>13478</v>
      </c>
      <c r="X1444" s="47" t="s">
        <v>13479</v>
      </c>
      <c r="Y1444" s="47">
        <v>69489</v>
      </c>
      <c r="Z1444" s="47" t="s">
        <v>13480</v>
      </c>
      <c r="AA1444" s="47" t="s">
        <v>13481</v>
      </c>
      <c r="AB1444" s="47">
        <v>14817</v>
      </c>
      <c r="AC1444" s="47"/>
      <c r="AD1444" s="47" t="s">
        <v>46</v>
      </c>
      <c r="AE1444" s="46" t="s">
        <v>13482</v>
      </c>
      <c r="AF1444" s="46" t="s">
        <v>13483</v>
      </c>
      <c r="AG1444" s="48"/>
      <c r="AH1444" s="48">
        <v>43721</v>
      </c>
      <c r="AI1444" s="49" t="s">
        <v>9097</v>
      </c>
      <c r="AJ1444" s="50">
        <v>43721</v>
      </c>
      <c r="AK1444" s="50" t="s">
        <v>12995</v>
      </c>
      <c r="AL1444" s="51">
        <v>43717</v>
      </c>
    </row>
    <row r="1445" spans="1:38" x14ac:dyDescent="0.15">
      <c r="A1445" s="35">
        <v>51727781</v>
      </c>
      <c r="B1445" s="40" t="s">
        <v>13484</v>
      </c>
      <c r="C1445" s="40" t="s">
        <v>13485</v>
      </c>
      <c r="D1445" s="35" t="s">
        <v>3619</v>
      </c>
      <c r="E1445" s="35" t="s">
        <v>13486</v>
      </c>
      <c r="F1445" s="35"/>
      <c r="G1445" s="35">
        <v>51547597</v>
      </c>
      <c r="H1445" s="41" t="s">
        <v>341</v>
      </c>
      <c r="I1445" s="41">
        <v>51609648</v>
      </c>
      <c r="J1445" s="41" t="s">
        <v>149</v>
      </c>
      <c r="K1445" s="35" t="s">
        <v>58</v>
      </c>
      <c r="L1445" s="42" t="s">
        <v>12693</v>
      </c>
      <c r="M1445" s="42" t="s">
        <v>38</v>
      </c>
      <c r="N1445" s="35" t="s">
        <v>378</v>
      </c>
      <c r="O1445" s="41" t="s">
        <v>131</v>
      </c>
      <c r="P1445" s="35" t="s">
        <v>62</v>
      </c>
      <c r="Q1445" s="41" t="s">
        <v>63</v>
      </c>
      <c r="R1445" s="41" t="s">
        <v>1653</v>
      </c>
      <c r="S1445" s="43">
        <v>43195</v>
      </c>
      <c r="T1445" s="43">
        <v>43236</v>
      </c>
      <c r="U1445" s="44">
        <v>43255</v>
      </c>
      <c r="V1445" s="45">
        <v>6624040</v>
      </c>
      <c r="W1445" s="46" t="s">
        <v>13487</v>
      </c>
      <c r="X1445" s="47" t="s">
        <v>13488</v>
      </c>
      <c r="Y1445" s="47">
        <v>48506</v>
      </c>
      <c r="Z1445" s="47" t="s">
        <v>13489</v>
      </c>
      <c r="AA1445" s="47" t="s">
        <v>13490</v>
      </c>
      <c r="AB1445" s="47">
        <v>15455</v>
      </c>
      <c r="AC1445" s="47" t="s">
        <v>13491</v>
      </c>
      <c r="AD1445" s="47" t="s">
        <v>8732</v>
      </c>
      <c r="AE1445" s="46" t="s">
        <v>13492</v>
      </c>
      <c r="AF1445" s="46" t="s">
        <v>13493</v>
      </c>
      <c r="AG1445" s="48"/>
      <c r="AH1445" s="48">
        <v>43721</v>
      </c>
      <c r="AI1445" s="49"/>
      <c r="AJ1445" s="50">
        <v>43721</v>
      </c>
      <c r="AK1445" s="50" t="s">
        <v>12995</v>
      </c>
      <c r="AL1445" s="51">
        <v>43717</v>
      </c>
    </row>
    <row r="1446" spans="1:38" x14ac:dyDescent="0.15">
      <c r="A1446" s="35">
        <v>51727794</v>
      </c>
      <c r="B1446" s="40" t="s">
        <v>13494</v>
      </c>
      <c r="C1446" s="40" t="s">
        <v>13495</v>
      </c>
      <c r="D1446" s="35" t="s">
        <v>13496</v>
      </c>
      <c r="E1446" s="35" t="s">
        <v>1325</v>
      </c>
      <c r="F1446" s="35"/>
      <c r="G1446" s="35">
        <v>51743367</v>
      </c>
      <c r="H1446" s="41" t="s">
        <v>505</v>
      </c>
      <c r="I1446" s="41">
        <v>51772919</v>
      </c>
      <c r="J1446" s="41" t="s">
        <v>186</v>
      </c>
      <c r="K1446" s="35" t="s">
        <v>58</v>
      </c>
      <c r="L1446" s="42" t="s">
        <v>12693</v>
      </c>
      <c r="M1446" s="42" t="s">
        <v>38</v>
      </c>
      <c r="N1446" s="35" t="s">
        <v>5757</v>
      </c>
      <c r="O1446" s="41" t="s">
        <v>1810</v>
      </c>
      <c r="P1446" s="35" t="s">
        <v>62</v>
      </c>
      <c r="Q1446" s="41" t="s">
        <v>63</v>
      </c>
      <c r="R1446" s="41" t="s">
        <v>1653</v>
      </c>
      <c r="S1446" s="43">
        <v>43195</v>
      </c>
      <c r="T1446" s="43">
        <v>43241</v>
      </c>
      <c r="U1446" s="44">
        <v>43262</v>
      </c>
      <c r="V1446" s="45">
        <v>6634601</v>
      </c>
      <c r="W1446" s="46" t="s">
        <v>13497</v>
      </c>
      <c r="X1446" s="47" t="s">
        <v>13498</v>
      </c>
      <c r="Y1446" s="47">
        <v>12292</v>
      </c>
      <c r="Z1446" s="47" t="s">
        <v>13499</v>
      </c>
      <c r="AA1446" s="47" t="s">
        <v>13500</v>
      </c>
      <c r="AB1446" s="47">
        <v>15408</v>
      </c>
      <c r="AC1446" s="47"/>
      <c r="AD1446" s="47" t="s">
        <v>46</v>
      </c>
      <c r="AE1446" s="46" t="s">
        <v>13501</v>
      </c>
      <c r="AF1446" s="46" t="s">
        <v>13502</v>
      </c>
      <c r="AG1446" s="48"/>
      <c r="AH1446" s="48">
        <v>43721</v>
      </c>
      <c r="AI1446" s="49"/>
      <c r="AJ1446" s="50">
        <v>43721</v>
      </c>
      <c r="AK1446" s="50" t="s">
        <v>12995</v>
      </c>
      <c r="AL1446" s="51">
        <v>43717</v>
      </c>
    </row>
    <row r="1447" spans="1:38" x14ac:dyDescent="0.15">
      <c r="A1447" s="35">
        <v>51727808</v>
      </c>
      <c r="B1447" s="40" t="s">
        <v>13503</v>
      </c>
      <c r="C1447" s="40" t="s">
        <v>13504</v>
      </c>
      <c r="D1447" s="35" t="s">
        <v>13505</v>
      </c>
      <c r="E1447" s="35" t="s">
        <v>4362</v>
      </c>
      <c r="F1447" s="35"/>
      <c r="G1447" s="35">
        <v>51582031</v>
      </c>
      <c r="H1447" s="41" t="s">
        <v>13188</v>
      </c>
      <c r="I1447" s="41">
        <v>51564379</v>
      </c>
      <c r="J1447" s="41" t="s">
        <v>492</v>
      </c>
      <c r="K1447" s="35" t="s">
        <v>58</v>
      </c>
      <c r="L1447" s="42" t="s">
        <v>12693</v>
      </c>
      <c r="M1447" s="42" t="s">
        <v>38</v>
      </c>
      <c r="N1447" s="35" t="s">
        <v>496</v>
      </c>
      <c r="O1447" s="41" t="s">
        <v>1810</v>
      </c>
      <c r="P1447" s="35" t="s">
        <v>62</v>
      </c>
      <c r="Q1447" s="41" t="s">
        <v>63</v>
      </c>
      <c r="R1447" s="41" t="s">
        <v>1653</v>
      </c>
      <c r="S1447" s="43">
        <v>43196</v>
      </c>
      <c r="T1447" s="43">
        <v>43241</v>
      </c>
      <c r="U1447" s="44">
        <v>43262</v>
      </c>
      <c r="V1447" s="45">
        <v>6634617</v>
      </c>
      <c r="W1447" s="46" t="s">
        <v>13506</v>
      </c>
      <c r="X1447" s="47" t="s">
        <v>13507</v>
      </c>
      <c r="Y1447" s="47">
        <v>12307</v>
      </c>
      <c r="Z1447" s="47" t="s">
        <v>13508</v>
      </c>
      <c r="AA1447" s="47" t="s">
        <v>13509</v>
      </c>
      <c r="AB1447" s="47">
        <v>15401</v>
      </c>
      <c r="AC1447" s="47"/>
      <c r="AD1447" s="47" t="s">
        <v>46</v>
      </c>
      <c r="AE1447" s="46" t="s">
        <v>13510</v>
      </c>
      <c r="AF1447" s="46" t="s">
        <v>13511</v>
      </c>
      <c r="AG1447" s="48"/>
      <c r="AH1447" s="48">
        <v>43721</v>
      </c>
      <c r="AI1447" s="49"/>
      <c r="AJ1447" s="50">
        <v>43721</v>
      </c>
      <c r="AK1447" s="50" t="s">
        <v>12995</v>
      </c>
      <c r="AL1447" s="51">
        <v>43717</v>
      </c>
    </row>
    <row r="1448" spans="1:38" x14ac:dyDescent="0.15">
      <c r="A1448" s="35">
        <v>51732279</v>
      </c>
      <c r="B1448" s="40" t="s">
        <v>13512</v>
      </c>
      <c r="C1448" s="40" t="s">
        <v>13513</v>
      </c>
      <c r="D1448" s="35" t="s">
        <v>1048</v>
      </c>
      <c r="E1448" s="35" t="s">
        <v>13514</v>
      </c>
      <c r="F1448" s="35" t="s">
        <v>13515</v>
      </c>
      <c r="G1448" s="35">
        <v>51582031</v>
      </c>
      <c r="H1448" s="41" t="s">
        <v>13188</v>
      </c>
      <c r="I1448" s="41">
        <v>51564379</v>
      </c>
      <c r="J1448" s="41" t="s">
        <v>492</v>
      </c>
      <c r="K1448" s="35" t="s">
        <v>58</v>
      </c>
      <c r="L1448" s="42" t="s">
        <v>12693</v>
      </c>
      <c r="M1448" s="42" t="s">
        <v>38</v>
      </c>
      <c r="N1448" s="35" t="s">
        <v>496</v>
      </c>
      <c r="O1448" s="41" t="s">
        <v>842</v>
      </c>
      <c r="P1448" s="35" t="s">
        <v>62</v>
      </c>
      <c r="Q1448" s="41" t="s">
        <v>63</v>
      </c>
      <c r="R1448" s="41" t="s">
        <v>189</v>
      </c>
      <c r="S1448" s="43">
        <v>43231</v>
      </c>
      <c r="T1448" s="43">
        <v>43290</v>
      </c>
      <c r="U1448" s="44">
        <v>43290</v>
      </c>
      <c r="V1448" s="45">
        <v>6634633</v>
      </c>
      <c r="W1448" s="46" t="s">
        <v>13516</v>
      </c>
      <c r="X1448" s="47" t="s">
        <v>13517</v>
      </c>
      <c r="Y1448" s="47">
        <v>12209</v>
      </c>
      <c r="Z1448" s="47" t="s">
        <v>13518</v>
      </c>
      <c r="AA1448" s="47" t="s">
        <v>13519</v>
      </c>
      <c r="AB1448" s="47">
        <v>15114</v>
      </c>
      <c r="AC1448" s="47"/>
      <c r="AD1448" s="47" t="s">
        <v>46</v>
      </c>
      <c r="AE1448" s="46" t="s">
        <v>13520</v>
      </c>
      <c r="AF1448" s="46" t="s">
        <v>13521</v>
      </c>
      <c r="AG1448" s="48"/>
      <c r="AH1448" s="48">
        <v>43721</v>
      </c>
      <c r="AI1448" s="49"/>
      <c r="AJ1448" s="50">
        <v>43721</v>
      </c>
      <c r="AK1448" s="50" t="s">
        <v>12995</v>
      </c>
      <c r="AL1448" s="51">
        <v>43717</v>
      </c>
    </row>
    <row r="1449" spans="1:38" x14ac:dyDescent="0.15">
      <c r="A1449" s="35">
        <v>51732393</v>
      </c>
      <c r="B1449" s="40" t="s">
        <v>13522</v>
      </c>
      <c r="C1449" s="40" t="s">
        <v>13523</v>
      </c>
      <c r="D1449" s="35" t="s">
        <v>11953</v>
      </c>
      <c r="E1449" s="35" t="s">
        <v>4932</v>
      </c>
      <c r="F1449" s="35"/>
      <c r="G1449" s="35">
        <v>51582031</v>
      </c>
      <c r="H1449" s="41" t="s">
        <v>13188</v>
      </c>
      <c r="I1449" s="41">
        <v>51564379</v>
      </c>
      <c r="J1449" s="41" t="s">
        <v>492</v>
      </c>
      <c r="K1449" s="35" t="s">
        <v>58</v>
      </c>
      <c r="L1449" s="42" t="s">
        <v>12693</v>
      </c>
      <c r="M1449" s="42" t="s">
        <v>38</v>
      </c>
      <c r="N1449" s="35" t="s">
        <v>496</v>
      </c>
      <c r="O1449" s="41" t="s">
        <v>842</v>
      </c>
      <c r="P1449" s="35" t="s">
        <v>62</v>
      </c>
      <c r="Q1449" s="41" t="s">
        <v>63</v>
      </c>
      <c r="R1449" s="41" t="s">
        <v>189</v>
      </c>
      <c r="S1449" s="43">
        <v>43231</v>
      </c>
      <c r="T1449" s="43">
        <v>43290</v>
      </c>
      <c r="U1449" s="44">
        <v>43290</v>
      </c>
      <c r="V1449" s="45">
        <v>6634626</v>
      </c>
      <c r="W1449" s="46" t="s">
        <v>13524</v>
      </c>
      <c r="X1449" s="47" t="s">
        <v>13525</v>
      </c>
      <c r="Y1449" s="47">
        <v>48558</v>
      </c>
      <c r="Z1449" s="47" t="s">
        <v>13526</v>
      </c>
      <c r="AA1449" s="47" t="s">
        <v>13527</v>
      </c>
      <c r="AB1449" s="47">
        <v>15148</v>
      </c>
      <c r="AC1449" s="47"/>
      <c r="AD1449" s="47" t="s">
        <v>46</v>
      </c>
      <c r="AE1449" s="46" t="s">
        <v>13528</v>
      </c>
      <c r="AF1449" s="46" t="s">
        <v>13529</v>
      </c>
      <c r="AG1449" s="48"/>
      <c r="AH1449" s="48">
        <v>43721</v>
      </c>
      <c r="AI1449" s="49"/>
      <c r="AJ1449" s="50">
        <v>43721</v>
      </c>
      <c r="AK1449" s="50" t="s">
        <v>12995</v>
      </c>
      <c r="AL1449" s="51">
        <v>43717</v>
      </c>
    </row>
    <row r="1450" spans="1:38" x14ac:dyDescent="0.15">
      <c r="A1450" s="35">
        <v>51735254</v>
      </c>
      <c r="B1450" s="40" t="s">
        <v>13530</v>
      </c>
      <c r="C1450" s="40" t="s">
        <v>13531</v>
      </c>
      <c r="D1450" s="35" t="s">
        <v>840</v>
      </c>
      <c r="E1450" s="35" t="s">
        <v>13532</v>
      </c>
      <c r="F1450" s="35"/>
      <c r="G1450" s="35">
        <v>51582031</v>
      </c>
      <c r="H1450" s="41" t="s">
        <v>13188</v>
      </c>
      <c r="I1450" s="41">
        <v>51564379</v>
      </c>
      <c r="J1450" s="41" t="s">
        <v>492</v>
      </c>
      <c r="K1450" s="35" t="s">
        <v>284</v>
      </c>
      <c r="L1450" s="42" t="s">
        <v>12693</v>
      </c>
      <c r="M1450" s="42" t="s">
        <v>38</v>
      </c>
      <c r="N1450" s="35" t="s">
        <v>496</v>
      </c>
      <c r="O1450" s="41" t="s">
        <v>1975</v>
      </c>
      <c r="P1450" s="35" t="s">
        <v>62</v>
      </c>
      <c r="Q1450" s="41" t="s">
        <v>285</v>
      </c>
      <c r="R1450" s="41" t="s">
        <v>2131</v>
      </c>
      <c r="S1450" s="43">
        <v>43252</v>
      </c>
      <c r="T1450" s="43">
        <v>43318</v>
      </c>
      <c r="U1450" s="44">
        <v>43339</v>
      </c>
      <c r="V1450" s="45">
        <v>6634697</v>
      </c>
      <c r="W1450" s="46" t="s">
        <v>13533</v>
      </c>
      <c r="X1450" s="47" t="s">
        <v>13534</v>
      </c>
      <c r="Y1450" s="47">
        <v>12228</v>
      </c>
      <c r="Z1450" s="47" t="s">
        <v>13535</v>
      </c>
      <c r="AA1450" s="47" t="s">
        <v>13536</v>
      </c>
      <c r="AB1450" s="47">
        <v>15261</v>
      </c>
      <c r="AC1450" s="47"/>
      <c r="AD1450" s="47" t="s">
        <v>46</v>
      </c>
      <c r="AE1450" s="46" t="s">
        <v>13537</v>
      </c>
      <c r="AF1450" s="46" t="s">
        <v>13538</v>
      </c>
      <c r="AG1450" s="48"/>
      <c r="AH1450" s="48">
        <v>43721</v>
      </c>
      <c r="AI1450" s="49"/>
      <c r="AJ1450" s="50">
        <v>43721</v>
      </c>
      <c r="AK1450" s="50" t="s">
        <v>12995</v>
      </c>
      <c r="AL1450" s="51">
        <v>43717</v>
      </c>
    </row>
    <row r="1451" spans="1:38" x14ac:dyDescent="0.15">
      <c r="A1451" s="35">
        <v>51741222</v>
      </c>
      <c r="B1451" s="40" t="s">
        <v>13539</v>
      </c>
      <c r="C1451" s="40" t="s">
        <v>13540</v>
      </c>
      <c r="D1451" s="35" t="s">
        <v>13541</v>
      </c>
      <c r="E1451" s="35" t="s">
        <v>13542</v>
      </c>
      <c r="F1451" s="35"/>
      <c r="G1451" s="35">
        <v>51691175</v>
      </c>
      <c r="H1451" s="41" t="s">
        <v>403</v>
      </c>
      <c r="I1451" s="41">
        <v>51609648</v>
      </c>
      <c r="J1451" s="41" t="s">
        <v>149</v>
      </c>
      <c r="K1451" s="35" t="s">
        <v>58</v>
      </c>
      <c r="L1451" s="42" t="s">
        <v>12693</v>
      </c>
      <c r="M1451" s="42" t="s">
        <v>38</v>
      </c>
      <c r="N1451" s="35" t="s">
        <v>151</v>
      </c>
      <c r="O1451" s="41" t="s">
        <v>760</v>
      </c>
      <c r="P1451" s="35" t="s">
        <v>62</v>
      </c>
      <c r="Q1451" s="41" t="s">
        <v>63</v>
      </c>
      <c r="R1451" s="41" t="s">
        <v>11519</v>
      </c>
      <c r="S1451" s="43">
        <v>43285</v>
      </c>
      <c r="T1451" s="43">
        <v>43318</v>
      </c>
      <c r="U1451" s="44">
        <v>43346</v>
      </c>
      <c r="V1451" s="45">
        <v>6634735</v>
      </c>
      <c r="W1451" s="46" t="s">
        <v>13543</v>
      </c>
      <c r="X1451" s="47" t="s">
        <v>13544</v>
      </c>
      <c r="Y1451" s="47">
        <v>69053</v>
      </c>
      <c r="Z1451" s="47" t="s">
        <v>13545</v>
      </c>
      <c r="AA1451" s="47" t="s">
        <v>13546</v>
      </c>
      <c r="AB1451" s="47">
        <v>15350</v>
      </c>
      <c r="AC1451" s="47"/>
      <c r="AD1451" s="47" t="s">
        <v>46</v>
      </c>
      <c r="AE1451" s="46" t="s">
        <v>13547</v>
      </c>
      <c r="AF1451" s="46" t="s">
        <v>13548</v>
      </c>
      <c r="AG1451" s="48"/>
      <c r="AH1451" s="48">
        <v>43721</v>
      </c>
      <c r="AI1451" s="49"/>
      <c r="AJ1451" s="50">
        <v>43721</v>
      </c>
      <c r="AK1451" s="50" t="s">
        <v>12995</v>
      </c>
      <c r="AL1451" s="51">
        <v>43717</v>
      </c>
    </row>
    <row r="1452" spans="1:38" x14ac:dyDescent="0.15">
      <c r="A1452" s="8">
        <v>51742150</v>
      </c>
      <c r="B1452" s="29" t="s">
        <v>13549</v>
      </c>
      <c r="C1452" s="29" t="s">
        <v>13550</v>
      </c>
      <c r="D1452" s="8" t="s">
        <v>13551</v>
      </c>
      <c r="E1452" s="8" t="s">
        <v>13552</v>
      </c>
      <c r="F1452" s="8" t="s">
        <v>13553</v>
      </c>
      <c r="G1452" s="8">
        <v>51564379</v>
      </c>
      <c r="H1452" s="9" t="s">
        <v>492</v>
      </c>
      <c r="I1452" s="9">
        <v>51621455</v>
      </c>
      <c r="J1452" s="9" t="s">
        <v>150</v>
      </c>
      <c r="K1452" s="8" t="s">
        <v>58</v>
      </c>
      <c r="L1452" s="42" t="s">
        <v>12693</v>
      </c>
      <c r="M1452" s="7" t="s">
        <v>38</v>
      </c>
      <c r="N1452" s="8" t="s">
        <v>7430</v>
      </c>
      <c r="O1452" s="9" t="s">
        <v>1975</v>
      </c>
      <c r="P1452" s="35" t="s">
        <v>62</v>
      </c>
      <c r="Q1452" s="9" t="s">
        <v>63</v>
      </c>
      <c r="R1452" s="41" t="s">
        <v>11519</v>
      </c>
      <c r="S1452" s="10">
        <v>43290</v>
      </c>
      <c r="T1452" s="43">
        <v>43348</v>
      </c>
      <c r="U1452" s="12">
        <v>43369</v>
      </c>
      <c r="V1452" s="30">
        <v>6634754</v>
      </c>
      <c r="W1452" s="20" t="s">
        <v>13554</v>
      </c>
      <c r="X1452" s="16" t="s">
        <v>13555</v>
      </c>
      <c r="Y1452" s="47">
        <v>48574</v>
      </c>
      <c r="Z1452" s="47" t="s">
        <v>13556</v>
      </c>
      <c r="AA1452" s="47" t="s">
        <v>13557</v>
      </c>
      <c r="AB1452" s="47">
        <v>15324</v>
      </c>
      <c r="AC1452" s="47"/>
      <c r="AD1452" s="47" t="s">
        <v>46</v>
      </c>
      <c r="AE1452" s="20" t="s">
        <v>13558</v>
      </c>
      <c r="AF1452" s="20" t="s">
        <v>13559</v>
      </c>
      <c r="AG1452" s="31"/>
      <c r="AH1452" s="48">
        <v>43721</v>
      </c>
      <c r="AI1452" s="32"/>
      <c r="AJ1452" s="50">
        <v>43721</v>
      </c>
      <c r="AK1452" s="50" t="s">
        <v>12995</v>
      </c>
      <c r="AL1452" s="51">
        <v>43717</v>
      </c>
    </row>
    <row r="1453" spans="1:38" x14ac:dyDescent="0.15">
      <c r="A1453" s="35">
        <v>51742021</v>
      </c>
      <c r="B1453" s="40" t="s">
        <v>13560</v>
      </c>
      <c r="C1453" s="40" t="s">
        <v>13561</v>
      </c>
      <c r="D1453" s="35" t="s">
        <v>8044</v>
      </c>
      <c r="E1453" s="35" t="s">
        <v>13562</v>
      </c>
      <c r="F1453" s="35" t="s">
        <v>13563</v>
      </c>
      <c r="G1453" s="35">
        <v>51577893</v>
      </c>
      <c r="H1453" s="41" t="s">
        <v>546</v>
      </c>
      <c r="I1453" s="41">
        <v>51564379</v>
      </c>
      <c r="J1453" s="41" t="s">
        <v>492</v>
      </c>
      <c r="K1453" s="35" t="s">
        <v>58</v>
      </c>
      <c r="L1453" s="42" t="s">
        <v>12693</v>
      </c>
      <c r="M1453" s="42" t="s">
        <v>38</v>
      </c>
      <c r="N1453" s="35" t="s">
        <v>6053</v>
      </c>
      <c r="O1453" s="41" t="s">
        <v>1975</v>
      </c>
      <c r="P1453" s="35" t="s">
        <v>62</v>
      </c>
      <c r="Q1453" s="41" t="s">
        <v>63</v>
      </c>
      <c r="R1453" s="60" t="s">
        <v>11519</v>
      </c>
      <c r="S1453" s="43">
        <v>43290</v>
      </c>
      <c r="T1453" s="43">
        <v>43342</v>
      </c>
      <c r="U1453" s="44">
        <v>43363</v>
      </c>
      <c r="V1453" s="45">
        <v>6634759</v>
      </c>
      <c r="W1453" s="46" t="s">
        <v>13564</v>
      </c>
      <c r="X1453" s="47" t="s">
        <v>13565</v>
      </c>
      <c r="Y1453" s="47">
        <v>48579</v>
      </c>
      <c r="Z1453" s="47" t="s">
        <v>13566</v>
      </c>
      <c r="AA1453" s="47" t="s">
        <v>13567</v>
      </c>
      <c r="AB1453" s="47">
        <v>15332</v>
      </c>
      <c r="AC1453" s="53"/>
      <c r="AD1453" s="47" t="s">
        <v>46</v>
      </c>
      <c r="AE1453" s="46" t="s">
        <v>13568</v>
      </c>
      <c r="AF1453" s="46" t="s">
        <v>13569</v>
      </c>
      <c r="AG1453" s="48"/>
      <c r="AH1453" s="48">
        <v>43721</v>
      </c>
      <c r="AI1453" s="49"/>
      <c r="AJ1453" s="50">
        <v>43721</v>
      </c>
      <c r="AK1453" s="50" t="s">
        <v>12995</v>
      </c>
      <c r="AL1453" s="51">
        <v>43717</v>
      </c>
    </row>
    <row r="1454" spans="1:38" x14ac:dyDescent="0.15">
      <c r="A1454" s="8">
        <v>51773726</v>
      </c>
      <c r="B1454" s="29" t="s">
        <v>13570</v>
      </c>
      <c r="C1454" s="29" t="s">
        <v>13571</v>
      </c>
      <c r="D1454" s="8" t="s">
        <v>13572</v>
      </c>
      <c r="E1454" s="8" t="s">
        <v>13573</v>
      </c>
      <c r="F1454" s="8"/>
      <c r="G1454" s="8">
        <v>51582031</v>
      </c>
      <c r="H1454" s="9" t="s">
        <v>13188</v>
      </c>
      <c r="I1454" s="9">
        <v>51564379</v>
      </c>
      <c r="J1454" s="9" t="s">
        <v>492</v>
      </c>
      <c r="K1454" s="8" t="s">
        <v>58</v>
      </c>
      <c r="L1454" s="42" t="s">
        <v>12693</v>
      </c>
      <c r="M1454" s="7" t="s">
        <v>38</v>
      </c>
      <c r="N1454" s="8" t="s">
        <v>496</v>
      </c>
      <c r="O1454" s="9" t="s">
        <v>9608</v>
      </c>
      <c r="P1454" s="35" t="s">
        <v>62</v>
      </c>
      <c r="Q1454" s="9" t="s">
        <v>63</v>
      </c>
      <c r="R1454" s="41" t="s">
        <v>2321</v>
      </c>
      <c r="S1454" s="10">
        <v>43440</v>
      </c>
      <c r="T1454" s="43">
        <v>43489</v>
      </c>
      <c r="U1454" s="12"/>
      <c r="V1454" s="30"/>
      <c r="W1454" s="20" t="s">
        <v>13574</v>
      </c>
      <c r="X1454" s="16" t="s">
        <v>13575</v>
      </c>
      <c r="Y1454" s="47">
        <v>48576</v>
      </c>
      <c r="Z1454" s="47" t="s">
        <v>13576</v>
      </c>
      <c r="AA1454" s="47" t="s">
        <v>13577</v>
      </c>
      <c r="AB1454" s="47">
        <v>16183</v>
      </c>
      <c r="AC1454" s="47"/>
      <c r="AD1454" s="47" t="s">
        <v>46</v>
      </c>
      <c r="AE1454" s="20" t="s">
        <v>13578</v>
      </c>
      <c r="AF1454" s="20" t="s">
        <v>13579</v>
      </c>
      <c r="AG1454" s="31"/>
      <c r="AH1454" s="48">
        <v>43721</v>
      </c>
      <c r="AI1454" s="32"/>
      <c r="AJ1454" s="50">
        <v>43721</v>
      </c>
      <c r="AK1454" s="50" t="s">
        <v>12995</v>
      </c>
      <c r="AL1454" s="51">
        <v>43717</v>
      </c>
    </row>
    <row r="1455" spans="1:38" x14ac:dyDescent="0.15">
      <c r="A1455" s="8">
        <v>51774276</v>
      </c>
      <c r="B1455" s="29" t="s">
        <v>13580</v>
      </c>
      <c r="C1455" s="29" t="s">
        <v>13581</v>
      </c>
      <c r="D1455" s="8" t="s">
        <v>13582</v>
      </c>
      <c r="E1455" s="8" t="s">
        <v>13583</v>
      </c>
      <c r="F1455" s="8"/>
      <c r="G1455" s="8">
        <v>51582031</v>
      </c>
      <c r="H1455" s="9" t="s">
        <v>13188</v>
      </c>
      <c r="I1455" s="9">
        <v>51564379</v>
      </c>
      <c r="J1455" s="9" t="s">
        <v>492</v>
      </c>
      <c r="K1455" s="8" t="s">
        <v>58</v>
      </c>
      <c r="L1455" s="42" t="s">
        <v>12693</v>
      </c>
      <c r="M1455" s="7" t="s">
        <v>38</v>
      </c>
      <c r="N1455" s="8" t="s">
        <v>496</v>
      </c>
      <c r="O1455" s="9" t="s">
        <v>2279</v>
      </c>
      <c r="P1455" s="35" t="s">
        <v>62</v>
      </c>
      <c r="Q1455" s="9" t="s">
        <v>63</v>
      </c>
      <c r="R1455" s="60" t="s">
        <v>2321</v>
      </c>
      <c r="S1455" s="10">
        <v>43444</v>
      </c>
      <c r="T1455" s="43">
        <v>43535</v>
      </c>
      <c r="U1455" s="12"/>
      <c r="V1455" s="30"/>
      <c r="W1455" s="20" t="s">
        <v>13584</v>
      </c>
      <c r="X1455" s="16" t="s">
        <v>13585</v>
      </c>
      <c r="Y1455" s="47">
        <v>69050</v>
      </c>
      <c r="Z1455" s="47" t="s">
        <v>13586</v>
      </c>
      <c r="AA1455" s="47" t="s">
        <v>13587</v>
      </c>
      <c r="AB1455" s="47">
        <v>16182</v>
      </c>
      <c r="AC1455" s="53"/>
      <c r="AD1455" s="47" t="s">
        <v>46</v>
      </c>
      <c r="AE1455" s="20" t="s">
        <v>13588</v>
      </c>
      <c r="AF1455" s="20" t="s">
        <v>13589</v>
      </c>
      <c r="AG1455" s="31"/>
      <c r="AH1455" s="48">
        <v>43721</v>
      </c>
      <c r="AI1455" s="32"/>
      <c r="AJ1455" s="50">
        <v>43721</v>
      </c>
      <c r="AK1455" s="50" t="s">
        <v>12995</v>
      </c>
      <c r="AL1455" s="51">
        <v>43717</v>
      </c>
    </row>
    <row r="1456" spans="1:38" x14ac:dyDescent="0.15">
      <c r="A1456" s="8">
        <v>51730934</v>
      </c>
      <c r="B1456" s="29" t="s">
        <v>13590</v>
      </c>
      <c r="C1456" s="29" t="s">
        <v>13591</v>
      </c>
      <c r="D1456" s="8" t="s">
        <v>13592</v>
      </c>
      <c r="E1456" s="8" t="s">
        <v>777</v>
      </c>
      <c r="F1456" s="8"/>
      <c r="G1456" s="8">
        <v>51547597</v>
      </c>
      <c r="H1456" s="9" t="s">
        <v>341</v>
      </c>
      <c r="I1456" s="9">
        <v>51609648</v>
      </c>
      <c r="J1456" s="9" t="s">
        <v>149</v>
      </c>
      <c r="K1456" s="8" t="s">
        <v>58</v>
      </c>
      <c r="L1456" s="42" t="s">
        <v>12693</v>
      </c>
      <c r="M1456" s="7" t="s">
        <v>38</v>
      </c>
      <c r="N1456" s="8" t="s">
        <v>378</v>
      </c>
      <c r="O1456" s="9" t="s">
        <v>315</v>
      </c>
      <c r="P1456" s="35" t="s">
        <v>62</v>
      </c>
      <c r="Q1456" s="9" t="s">
        <v>63</v>
      </c>
      <c r="R1456" s="60" t="s">
        <v>189</v>
      </c>
      <c r="S1456" s="10">
        <v>43208</v>
      </c>
      <c r="T1456" s="43">
        <v>43685</v>
      </c>
      <c r="U1456" s="12">
        <v>43691</v>
      </c>
      <c r="V1456" s="30"/>
      <c r="W1456" s="20" t="s">
        <v>13593</v>
      </c>
      <c r="X1456" s="16" t="s">
        <v>13594</v>
      </c>
      <c r="Y1456" s="47">
        <v>69090</v>
      </c>
      <c r="Z1456" s="47" t="s">
        <v>13595</v>
      </c>
      <c r="AA1456" s="47" t="s">
        <v>13596</v>
      </c>
      <c r="AB1456" s="47">
        <v>15189</v>
      </c>
      <c r="AC1456" s="53"/>
      <c r="AD1456" s="47" t="s">
        <v>46</v>
      </c>
      <c r="AE1456" s="20" t="s">
        <v>13597</v>
      </c>
      <c r="AF1456" s="20" t="s">
        <v>13598</v>
      </c>
      <c r="AG1456" s="31"/>
      <c r="AH1456" s="48">
        <v>43721</v>
      </c>
      <c r="AI1456" s="32"/>
      <c r="AJ1456" s="50">
        <v>43721</v>
      </c>
      <c r="AK1456" s="50" t="s">
        <v>12995</v>
      </c>
      <c r="AL1456" s="51">
        <v>43717</v>
      </c>
    </row>
    <row r="1457" spans="1:38" x14ac:dyDescent="0.15">
      <c r="A1457" s="35">
        <v>51731449</v>
      </c>
      <c r="B1457" s="40" t="s">
        <v>13599</v>
      </c>
      <c r="C1457" s="40" t="s">
        <v>13600</v>
      </c>
      <c r="D1457" s="35" t="s">
        <v>13601</v>
      </c>
      <c r="E1457" s="35" t="s">
        <v>13602</v>
      </c>
      <c r="F1457" s="35"/>
      <c r="G1457" s="35">
        <v>51547597</v>
      </c>
      <c r="H1457" s="41" t="s">
        <v>341</v>
      </c>
      <c r="I1457" s="41">
        <v>51609648</v>
      </c>
      <c r="J1457" s="41" t="s">
        <v>149</v>
      </c>
      <c r="K1457" s="35" t="s">
        <v>58</v>
      </c>
      <c r="L1457" s="42" t="s">
        <v>12693</v>
      </c>
      <c r="M1457" s="42" t="s">
        <v>38</v>
      </c>
      <c r="N1457" s="35" t="s">
        <v>378</v>
      </c>
      <c r="O1457" s="41" t="s">
        <v>315</v>
      </c>
      <c r="P1457" s="35" t="s">
        <v>62</v>
      </c>
      <c r="Q1457" s="41" t="s">
        <v>63</v>
      </c>
      <c r="R1457" s="60" t="s">
        <v>189</v>
      </c>
      <c r="S1457" s="43">
        <v>43227</v>
      </c>
      <c r="T1457" s="43">
        <v>43685</v>
      </c>
      <c r="U1457" s="44">
        <v>43691</v>
      </c>
      <c r="V1457" s="45"/>
      <c r="W1457" s="46" t="s">
        <v>13603</v>
      </c>
      <c r="X1457" s="47" t="s">
        <v>13604</v>
      </c>
      <c r="Y1457" s="47">
        <v>69030</v>
      </c>
      <c r="Z1457" s="47" t="s">
        <v>13605</v>
      </c>
      <c r="AA1457" s="47" t="s">
        <v>13606</v>
      </c>
      <c r="AB1457" s="47">
        <v>15187</v>
      </c>
      <c r="AC1457" s="53"/>
      <c r="AD1457" s="47" t="s">
        <v>46</v>
      </c>
      <c r="AE1457" s="46" t="s">
        <v>13607</v>
      </c>
      <c r="AF1457" s="46" t="s">
        <v>13608</v>
      </c>
      <c r="AG1457" s="48"/>
      <c r="AH1457" s="48">
        <v>43721</v>
      </c>
      <c r="AI1457" s="49"/>
      <c r="AJ1457" s="50">
        <v>43721</v>
      </c>
      <c r="AK1457" s="50" t="s">
        <v>12995</v>
      </c>
      <c r="AL1457" s="51">
        <v>43717</v>
      </c>
    </row>
    <row r="1458" spans="1:38" x14ac:dyDescent="0.15">
      <c r="A1458" s="35">
        <v>51743045</v>
      </c>
      <c r="B1458" s="40" t="s">
        <v>13609</v>
      </c>
      <c r="C1458" s="40" t="s">
        <v>13610</v>
      </c>
      <c r="D1458" s="35" t="s">
        <v>2108</v>
      </c>
      <c r="E1458" s="35" t="s">
        <v>13611</v>
      </c>
      <c r="F1458" s="35"/>
      <c r="G1458" s="35">
        <v>51607523</v>
      </c>
      <c r="H1458" s="41" t="s">
        <v>185</v>
      </c>
      <c r="I1458" s="41">
        <v>51752149</v>
      </c>
      <c r="J1458" s="41" t="s">
        <v>8682</v>
      </c>
      <c r="K1458" s="35" t="s">
        <v>58</v>
      </c>
      <c r="L1458" s="42" t="s">
        <v>59</v>
      </c>
      <c r="M1458" s="42" t="s">
        <v>38</v>
      </c>
      <c r="N1458" s="35" t="s">
        <v>187</v>
      </c>
      <c r="O1458" s="41" t="s">
        <v>61</v>
      </c>
      <c r="P1458" s="35" t="s">
        <v>62</v>
      </c>
      <c r="Q1458" s="41" t="s">
        <v>63</v>
      </c>
      <c r="R1458" s="41" t="s">
        <v>2172</v>
      </c>
      <c r="S1458" s="43">
        <v>43300</v>
      </c>
      <c r="T1458" s="43">
        <v>43346</v>
      </c>
      <c r="U1458" s="44">
        <v>43360</v>
      </c>
      <c r="V1458" s="45">
        <v>6634778</v>
      </c>
      <c r="W1458" s="46" t="s">
        <v>13612</v>
      </c>
      <c r="X1458" s="47" t="s">
        <v>13613</v>
      </c>
      <c r="Y1458" s="47">
        <v>48410</v>
      </c>
      <c r="Z1458" s="47" t="s">
        <v>13614</v>
      </c>
      <c r="AA1458" s="47" t="s">
        <v>13615</v>
      </c>
      <c r="AB1458" s="47">
        <v>15314</v>
      </c>
      <c r="AC1458" s="47"/>
      <c r="AD1458" s="47" t="s">
        <v>46</v>
      </c>
      <c r="AE1458" s="46" t="s">
        <v>13616</v>
      </c>
      <c r="AF1458" s="46" t="s">
        <v>13617</v>
      </c>
      <c r="AG1458" s="48"/>
      <c r="AH1458" s="48">
        <v>43724</v>
      </c>
      <c r="AI1458" s="49"/>
      <c r="AJ1458" s="50">
        <v>43725</v>
      </c>
      <c r="AK1458" s="50" t="s">
        <v>12995</v>
      </c>
      <c r="AL1458" s="51">
        <v>43724</v>
      </c>
    </row>
    <row r="1459" spans="1:38" x14ac:dyDescent="0.15">
      <c r="A1459" s="35">
        <v>51808054</v>
      </c>
      <c r="B1459" s="40" t="s">
        <v>13618</v>
      </c>
      <c r="C1459" s="40" t="s">
        <v>13619</v>
      </c>
      <c r="D1459" s="35" t="s">
        <v>13620</v>
      </c>
      <c r="E1459" s="35" t="s">
        <v>13621</v>
      </c>
      <c r="F1459" s="35"/>
      <c r="G1459" s="35">
        <v>51737073</v>
      </c>
      <c r="H1459" s="41" t="s">
        <v>56</v>
      </c>
      <c r="I1459" s="41">
        <v>51747002</v>
      </c>
      <c r="J1459" s="41" t="s">
        <v>57</v>
      </c>
      <c r="K1459" s="35" t="s">
        <v>284</v>
      </c>
      <c r="L1459" s="42" t="s">
        <v>59</v>
      </c>
      <c r="M1459" s="42" t="s">
        <v>38</v>
      </c>
      <c r="N1459" s="35" t="s">
        <v>5892</v>
      </c>
      <c r="O1459" s="41" t="s">
        <v>760</v>
      </c>
      <c r="P1459" s="35" t="s">
        <v>72</v>
      </c>
      <c r="Q1459" s="41" t="s">
        <v>285</v>
      </c>
      <c r="R1459" s="41" t="s">
        <v>11561</v>
      </c>
      <c r="S1459" s="43">
        <v>43588</v>
      </c>
      <c r="T1459" s="43">
        <v>43641</v>
      </c>
      <c r="U1459" s="44">
        <v>43661</v>
      </c>
      <c r="V1459" s="45"/>
      <c r="W1459" s="46" t="s">
        <v>13622</v>
      </c>
      <c r="X1459" s="47" t="s">
        <v>13623</v>
      </c>
      <c r="Y1459" s="47">
        <v>69065</v>
      </c>
      <c r="Z1459" s="47" t="s">
        <v>13624</v>
      </c>
      <c r="AA1459" s="47" t="s">
        <v>13625</v>
      </c>
      <c r="AB1459" s="47">
        <v>16868</v>
      </c>
      <c r="AC1459" s="47"/>
      <c r="AD1459" s="47" t="s">
        <v>46</v>
      </c>
      <c r="AE1459" s="46"/>
      <c r="AF1459" s="46" t="s">
        <v>13626</v>
      </c>
      <c r="AG1459" s="48"/>
      <c r="AH1459" s="48">
        <v>43723</v>
      </c>
      <c r="AI1459" s="49"/>
      <c r="AJ1459" s="50">
        <v>43724</v>
      </c>
      <c r="AK1459" s="50" t="s">
        <v>12995</v>
      </c>
      <c r="AL1459" s="51">
        <v>43724</v>
      </c>
    </row>
    <row r="1460" spans="1:38" x14ac:dyDescent="0.15">
      <c r="A1460" s="35">
        <v>51796619</v>
      </c>
      <c r="B1460" s="40" t="s">
        <v>13627</v>
      </c>
      <c r="C1460" s="40" t="s">
        <v>13628</v>
      </c>
      <c r="D1460" s="35" t="s">
        <v>13629</v>
      </c>
      <c r="E1460" s="35" t="s">
        <v>13630</v>
      </c>
      <c r="F1460" s="35"/>
      <c r="G1460" s="35">
        <v>51564129</v>
      </c>
      <c r="H1460" s="41" t="s">
        <v>7290</v>
      </c>
      <c r="I1460" s="41">
        <v>51747002</v>
      </c>
      <c r="J1460" s="41" t="s">
        <v>57</v>
      </c>
      <c r="K1460" s="35" t="s">
        <v>58</v>
      </c>
      <c r="L1460" s="42" t="s">
        <v>59</v>
      </c>
      <c r="M1460" s="42" t="s">
        <v>38</v>
      </c>
      <c r="N1460" s="35" t="s">
        <v>5892</v>
      </c>
      <c r="O1460" s="41" t="s">
        <v>326</v>
      </c>
      <c r="P1460" s="35" t="s">
        <v>72</v>
      </c>
      <c r="Q1460" s="41" t="s">
        <v>63</v>
      </c>
      <c r="R1460" s="41" t="s">
        <v>11550</v>
      </c>
      <c r="S1460" s="43">
        <v>43545</v>
      </c>
      <c r="T1460" s="43">
        <v>43584</v>
      </c>
      <c r="U1460" s="44">
        <v>43598</v>
      </c>
      <c r="V1460" s="45"/>
      <c r="W1460" s="46" t="s">
        <v>13631</v>
      </c>
      <c r="X1460" s="47" t="s">
        <v>13632</v>
      </c>
      <c r="Y1460" s="47">
        <v>69225</v>
      </c>
      <c r="Z1460" s="47" t="s">
        <v>13633</v>
      </c>
      <c r="AA1460" s="47" t="s">
        <v>13634</v>
      </c>
      <c r="AB1460" s="47">
        <v>17082</v>
      </c>
      <c r="AC1460" s="47"/>
      <c r="AD1460" s="47" t="s">
        <v>46</v>
      </c>
      <c r="AE1460" s="46" t="s">
        <v>13635</v>
      </c>
      <c r="AF1460" s="46" t="s">
        <v>13636</v>
      </c>
      <c r="AG1460" s="48"/>
      <c r="AH1460" s="48">
        <v>43723</v>
      </c>
      <c r="AI1460" s="49"/>
      <c r="AJ1460" s="50">
        <v>43724</v>
      </c>
      <c r="AK1460" s="50" t="s">
        <v>12995</v>
      </c>
      <c r="AL1460" s="51">
        <v>43724</v>
      </c>
    </row>
    <row r="1461" spans="1:38" x14ac:dyDescent="0.15">
      <c r="A1461" s="35">
        <v>51577886</v>
      </c>
      <c r="B1461" s="40" t="s">
        <v>13637</v>
      </c>
      <c r="C1461" s="40" t="s">
        <v>13638</v>
      </c>
      <c r="D1461" s="35" t="s">
        <v>13639</v>
      </c>
      <c r="E1461" s="35" t="s">
        <v>1079</v>
      </c>
      <c r="F1461" s="35"/>
      <c r="G1461" s="35">
        <v>51743367</v>
      </c>
      <c r="H1461" s="41" t="s">
        <v>505</v>
      </c>
      <c r="I1461" s="41">
        <v>51564379</v>
      </c>
      <c r="J1461" s="41" t="s">
        <v>492</v>
      </c>
      <c r="K1461" s="35" t="s">
        <v>284</v>
      </c>
      <c r="L1461" s="42" t="s">
        <v>59</v>
      </c>
      <c r="M1461" s="42" t="s">
        <v>38</v>
      </c>
      <c r="N1461" s="35" t="s">
        <v>6053</v>
      </c>
      <c r="O1461" s="41" t="s">
        <v>61</v>
      </c>
      <c r="P1461" s="35" t="s">
        <v>62</v>
      </c>
      <c r="Q1461" s="41" t="s">
        <v>285</v>
      </c>
      <c r="R1461" s="41" t="s">
        <v>94</v>
      </c>
      <c r="S1461" s="43">
        <v>42250</v>
      </c>
      <c r="T1461" s="43">
        <v>42289</v>
      </c>
      <c r="U1461" s="44">
        <v>42324</v>
      </c>
      <c r="V1461" s="45">
        <v>6634139</v>
      </c>
      <c r="W1461" s="46" t="s">
        <v>13640</v>
      </c>
      <c r="X1461" s="47" t="s">
        <v>13641</v>
      </c>
      <c r="Y1461" s="47">
        <v>12097</v>
      </c>
      <c r="Z1461" s="47" t="s">
        <v>13642</v>
      </c>
      <c r="AA1461" s="47" t="s">
        <v>13643</v>
      </c>
      <c r="AB1461" s="47">
        <v>5826</v>
      </c>
      <c r="AC1461" s="47"/>
      <c r="AD1461" s="47" t="s">
        <v>46</v>
      </c>
      <c r="AE1461" s="46" t="s">
        <v>13644</v>
      </c>
      <c r="AF1461" s="46" t="s">
        <v>13645</v>
      </c>
      <c r="AG1461" s="48"/>
      <c r="AH1461" s="48">
        <v>43725</v>
      </c>
      <c r="AI1461" s="49"/>
      <c r="AJ1461" s="50">
        <v>43726</v>
      </c>
      <c r="AK1461" s="50" t="s">
        <v>12995</v>
      </c>
      <c r="AL1461" s="51">
        <v>43724</v>
      </c>
    </row>
    <row r="1462" spans="1:38" x14ac:dyDescent="0.15">
      <c r="A1462" s="35">
        <v>51772561</v>
      </c>
      <c r="B1462" s="40" t="s">
        <v>13646</v>
      </c>
      <c r="C1462" s="40" t="s">
        <v>13647</v>
      </c>
      <c r="D1462" s="35" t="s">
        <v>13648</v>
      </c>
      <c r="E1462" s="35" t="s">
        <v>13649</v>
      </c>
      <c r="F1462" s="35"/>
      <c r="G1462" s="41">
        <v>51743367</v>
      </c>
      <c r="H1462" s="41" t="s">
        <v>505</v>
      </c>
      <c r="I1462" s="41">
        <v>51564379</v>
      </c>
      <c r="J1462" s="41" t="s">
        <v>492</v>
      </c>
      <c r="K1462" s="35" t="s">
        <v>58</v>
      </c>
      <c r="L1462" s="42" t="s">
        <v>59</v>
      </c>
      <c r="M1462" s="42" t="s">
        <v>38</v>
      </c>
      <c r="N1462" s="35" t="s">
        <v>496</v>
      </c>
      <c r="O1462" s="41" t="s">
        <v>2262</v>
      </c>
      <c r="P1462" s="35" t="s">
        <v>62</v>
      </c>
      <c r="Q1462" s="41" t="s">
        <v>63</v>
      </c>
      <c r="R1462" s="41" t="s">
        <v>2321</v>
      </c>
      <c r="S1462" s="43">
        <v>43433</v>
      </c>
      <c r="T1462" s="43">
        <v>43482</v>
      </c>
      <c r="U1462" s="44"/>
      <c r="V1462" s="45"/>
      <c r="W1462" s="46" t="s">
        <v>13650</v>
      </c>
      <c r="X1462" s="47" t="s">
        <v>13651</v>
      </c>
      <c r="Y1462" s="47">
        <v>48463</v>
      </c>
      <c r="Z1462" s="47" t="s">
        <v>13652</v>
      </c>
      <c r="AA1462" s="47" t="s">
        <v>13653</v>
      </c>
      <c r="AB1462" s="47">
        <v>16189</v>
      </c>
      <c r="AC1462" s="47"/>
      <c r="AD1462" s="47" t="s">
        <v>46</v>
      </c>
      <c r="AE1462" s="46" t="s">
        <v>13654</v>
      </c>
      <c r="AF1462" s="46" t="s">
        <v>13655</v>
      </c>
      <c r="AG1462" s="48"/>
      <c r="AH1462" s="48">
        <v>43725</v>
      </c>
      <c r="AI1462" s="49"/>
      <c r="AJ1462" s="50">
        <v>43726</v>
      </c>
      <c r="AK1462" s="50" t="s">
        <v>12995</v>
      </c>
      <c r="AL1462" s="51">
        <v>43724</v>
      </c>
    </row>
    <row r="1463" spans="1:38" x14ac:dyDescent="0.15">
      <c r="A1463" s="35">
        <v>51615287</v>
      </c>
      <c r="B1463" s="40" t="s">
        <v>13656</v>
      </c>
      <c r="C1463" s="40" t="s">
        <v>13657</v>
      </c>
      <c r="D1463" s="35" t="s">
        <v>13658</v>
      </c>
      <c r="E1463" s="35" t="s">
        <v>13659</v>
      </c>
      <c r="F1463" s="35"/>
      <c r="G1463" s="41">
        <v>51743367</v>
      </c>
      <c r="H1463" s="41" t="s">
        <v>505</v>
      </c>
      <c r="I1463" s="41">
        <v>51564379</v>
      </c>
      <c r="J1463" s="41" t="s">
        <v>492</v>
      </c>
      <c r="K1463" s="35" t="s">
        <v>58</v>
      </c>
      <c r="L1463" s="42" t="s">
        <v>59</v>
      </c>
      <c r="M1463" s="42" t="s">
        <v>38</v>
      </c>
      <c r="N1463" s="35" t="s">
        <v>6053</v>
      </c>
      <c r="O1463" s="41" t="s">
        <v>361</v>
      </c>
      <c r="P1463" s="35" t="s">
        <v>62</v>
      </c>
      <c r="Q1463" s="41" t="s">
        <v>63</v>
      </c>
      <c r="R1463" s="41" t="s">
        <v>576</v>
      </c>
      <c r="S1463" s="43">
        <v>42530</v>
      </c>
      <c r="T1463" s="43">
        <v>42583</v>
      </c>
      <c r="U1463" s="44">
        <v>42604</v>
      </c>
      <c r="V1463" s="45">
        <v>6624352</v>
      </c>
      <c r="W1463" s="46" t="s">
        <v>13660</v>
      </c>
      <c r="X1463" s="47" t="s">
        <v>13661</v>
      </c>
      <c r="Y1463" s="47">
        <v>12095</v>
      </c>
      <c r="Z1463" s="47" t="s">
        <v>13662</v>
      </c>
      <c r="AA1463" s="47" t="s">
        <v>13663</v>
      </c>
      <c r="AB1463" s="47">
        <v>642</v>
      </c>
      <c r="AC1463" s="47"/>
      <c r="AD1463" s="47" t="s">
        <v>46</v>
      </c>
      <c r="AE1463" s="46" t="s">
        <v>13664</v>
      </c>
      <c r="AF1463" s="46" t="s">
        <v>13665</v>
      </c>
      <c r="AG1463" s="48"/>
      <c r="AH1463" s="48">
        <v>43725</v>
      </c>
      <c r="AI1463" s="49"/>
      <c r="AJ1463" s="50">
        <v>43726</v>
      </c>
      <c r="AK1463" s="50" t="s">
        <v>12995</v>
      </c>
      <c r="AL1463" s="51">
        <v>43724</v>
      </c>
    </row>
    <row r="1464" spans="1:38" x14ac:dyDescent="0.15">
      <c r="A1464" s="35">
        <v>51613130</v>
      </c>
      <c r="B1464" s="40" t="s">
        <v>13666</v>
      </c>
      <c r="C1464" s="40" t="s">
        <v>13667</v>
      </c>
      <c r="D1464" s="35" t="s">
        <v>13668</v>
      </c>
      <c r="E1464" s="35" t="s">
        <v>11276</v>
      </c>
      <c r="F1464" s="35"/>
      <c r="G1464" s="41">
        <v>51743367</v>
      </c>
      <c r="H1464" s="41" t="s">
        <v>505</v>
      </c>
      <c r="I1464" s="41">
        <v>51564379</v>
      </c>
      <c r="J1464" s="41" t="s">
        <v>492</v>
      </c>
      <c r="K1464" s="35" t="s">
        <v>58</v>
      </c>
      <c r="L1464" s="42" t="s">
        <v>59</v>
      </c>
      <c r="M1464" s="42" t="s">
        <v>38</v>
      </c>
      <c r="N1464" s="35" t="s">
        <v>6053</v>
      </c>
      <c r="O1464" s="41" t="s">
        <v>704</v>
      </c>
      <c r="P1464" s="35" t="s">
        <v>62</v>
      </c>
      <c r="Q1464" s="41" t="s">
        <v>63</v>
      </c>
      <c r="R1464" s="41" t="s">
        <v>576</v>
      </c>
      <c r="S1464" s="43">
        <v>42517</v>
      </c>
      <c r="T1464" s="43">
        <v>42562</v>
      </c>
      <c r="U1464" s="44">
        <v>42583</v>
      </c>
      <c r="V1464" s="45">
        <v>6624287</v>
      </c>
      <c r="W1464" s="46" t="s">
        <v>13669</v>
      </c>
      <c r="X1464" s="47" t="s">
        <v>13670</v>
      </c>
      <c r="Y1464" s="47">
        <v>12096</v>
      </c>
      <c r="Z1464" s="47" t="s">
        <v>13671</v>
      </c>
      <c r="AA1464" s="47" t="s">
        <v>13672</v>
      </c>
      <c r="AB1464" s="47">
        <v>774</v>
      </c>
      <c r="AC1464" s="47"/>
      <c r="AD1464" s="47" t="s">
        <v>46</v>
      </c>
      <c r="AE1464" s="46" t="s">
        <v>13673</v>
      </c>
      <c r="AF1464" s="46" t="s">
        <v>13674</v>
      </c>
      <c r="AG1464" s="48"/>
      <c r="AH1464" s="48">
        <v>43725</v>
      </c>
      <c r="AI1464" s="49"/>
      <c r="AJ1464" s="50">
        <v>43726</v>
      </c>
      <c r="AK1464" s="50" t="s">
        <v>12995</v>
      </c>
      <c r="AL1464" s="51">
        <v>43724</v>
      </c>
    </row>
    <row r="1465" spans="1:38" x14ac:dyDescent="0.15">
      <c r="A1465" s="35">
        <v>51737918</v>
      </c>
      <c r="B1465" s="40" t="s">
        <v>13675</v>
      </c>
      <c r="C1465" s="40" t="s">
        <v>13676</v>
      </c>
      <c r="D1465" s="35" t="s">
        <v>903</v>
      </c>
      <c r="E1465" s="35" t="s">
        <v>13677</v>
      </c>
      <c r="F1465" s="35"/>
      <c r="G1465" s="35">
        <v>51547597</v>
      </c>
      <c r="H1465" s="41" t="s">
        <v>341</v>
      </c>
      <c r="I1465" s="41">
        <v>51609648</v>
      </c>
      <c r="J1465" s="41" t="s">
        <v>149</v>
      </c>
      <c r="K1465" s="35" t="s">
        <v>58</v>
      </c>
      <c r="L1465" s="42" t="s">
        <v>59</v>
      </c>
      <c r="M1465" s="42" t="s">
        <v>38</v>
      </c>
      <c r="N1465" s="35" t="s">
        <v>378</v>
      </c>
      <c r="O1465" s="41" t="s">
        <v>704</v>
      </c>
      <c r="P1465" s="35" t="s">
        <v>62</v>
      </c>
      <c r="Q1465" s="41" t="s">
        <v>63</v>
      </c>
      <c r="R1465" s="41" t="s">
        <v>2131</v>
      </c>
      <c r="S1465" s="43">
        <v>43270</v>
      </c>
      <c r="T1465" s="43">
        <v>43354</v>
      </c>
      <c r="U1465" s="44">
        <v>43368</v>
      </c>
      <c r="V1465" s="45">
        <v>6634721</v>
      </c>
      <c r="W1465" s="46" t="s">
        <v>13678</v>
      </c>
      <c r="X1465" s="47" t="s">
        <v>13679</v>
      </c>
      <c r="Y1465" s="47">
        <v>69306</v>
      </c>
      <c r="Z1465" s="47" t="s">
        <v>13680</v>
      </c>
      <c r="AA1465" s="47" t="s">
        <v>13681</v>
      </c>
      <c r="AB1465" s="47">
        <v>15282</v>
      </c>
      <c r="AC1465" s="47" t="s">
        <v>13682</v>
      </c>
      <c r="AD1465" s="47" t="s">
        <v>8732</v>
      </c>
      <c r="AE1465" s="46" t="s">
        <v>13683</v>
      </c>
      <c r="AF1465" s="46" t="s">
        <v>13684</v>
      </c>
      <c r="AG1465" s="48"/>
      <c r="AH1465" s="48">
        <v>43726</v>
      </c>
      <c r="AI1465" s="49"/>
      <c r="AJ1465" s="50">
        <v>43727</v>
      </c>
      <c r="AK1465" s="50" t="s">
        <v>12995</v>
      </c>
      <c r="AL1465" s="51">
        <v>43724</v>
      </c>
    </row>
    <row r="1466" spans="1:38" x14ac:dyDescent="0.15">
      <c r="A1466" s="35">
        <v>51720527</v>
      </c>
      <c r="B1466" s="40" t="s">
        <v>13685</v>
      </c>
      <c r="C1466" s="40" t="s">
        <v>13686</v>
      </c>
      <c r="D1466" s="35" t="s">
        <v>13687</v>
      </c>
      <c r="E1466" s="35" t="s">
        <v>13688</v>
      </c>
      <c r="F1466" s="35" t="s">
        <v>13689</v>
      </c>
      <c r="G1466" s="35">
        <v>51691175</v>
      </c>
      <c r="H1466" s="41" t="s">
        <v>403</v>
      </c>
      <c r="I1466" s="41">
        <v>51609648</v>
      </c>
      <c r="J1466" s="41" t="s">
        <v>149</v>
      </c>
      <c r="K1466" s="35" t="s">
        <v>58</v>
      </c>
      <c r="L1466" s="42" t="s">
        <v>59</v>
      </c>
      <c r="M1466" s="42" t="s">
        <v>10295</v>
      </c>
      <c r="N1466" s="35" t="s">
        <v>151</v>
      </c>
      <c r="O1466" s="41" t="s">
        <v>1197</v>
      </c>
      <c r="P1466" s="35" t="s">
        <v>62</v>
      </c>
      <c r="Q1466" s="41" t="s">
        <v>63</v>
      </c>
      <c r="R1466" s="41" t="s">
        <v>1752</v>
      </c>
      <c r="S1466" s="43">
        <v>43144</v>
      </c>
      <c r="T1466" s="43">
        <v>43180</v>
      </c>
      <c r="U1466" s="44">
        <v>43192</v>
      </c>
      <c r="V1466" s="45">
        <v>6624836</v>
      </c>
      <c r="W1466" s="46" t="s">
        <v>13690</v>
      </c>
      <c r="X1466" s="47" t="s">
        <v>13691</v>
      </c>
      <c r="Y1466" s="47">
        <v>69454</v>
      </c>
      <c r="Z1466" s="47" t="s">
        <v>13692</v>
      </c>
      <c r="AA1466" s="47" t="s">
        <v>13693</v>
      </c>
      <c r="AB1466" s="47">
        <v>14908</v>
      </c>
      <c r="AC1466" s="47"/>
      <c r="AD1466" s="47" t="s">
        <v>46</v>
      </c>
      <c r="AE1466" s="46" t="s">
        <v>13694</v>
      </c>
      <c r="AF1466" s="46" t="s">
        <v>13695</v>
      </c>
      <c r="AG1466" s="48"/>
      <c r="AH1466" s="48">
        <v>43727</v>
      </c>
      <c r="AI1466" s="49"/>
      <c r="AJ1466" s="50">
        <v>43728</v>
      </c>
      <c r="AK1466" s="50" t="s">
        <v>12995</v>
      </c>
      <c r="AL1466" s="51">
        <v>43724</v>
      </c>
    </row>
    <row r="1467" spans="1:38" x14ac:dyDescent="0.15">
      <c r="A1467" s="35">
        <v>51580862</v>
      </c>
      <c r="B1467" s="40" t="s">
        <v>13696</v>
      </c>
      <c r="C1467" s="40" t="s">
        <v>13697</v>
      </c>
      <c r="D1467" s="35" t="s">
        <v>13698</v>
      </c>
      <c r="E1467" s="35" t="s">
        <v>82</v>
      </c>
      <c r="F1467" s="35"/>
      <c r="G1467" s="35">
        <v>51568888</v>
      </c>
      <c r="H1467" s="41" t="s">
        <v>332</v>
      </c>
      <c r="I1467" s="41">
        <v>51601287</v>
      </c>
      <c r="J1467" s="41" t="s">
        <v>69</v>
      </c>
      <c r="K1467" s="35" t="s">
        <v>58</v>
      </c>
      <c r="L1467" s="42" t="s">
        <v>12693</v>
      </c>
      <c r="M1467" s="42" t="s">
        <v>38</v>
      </c>
      <c r="N1467" s="35" t="s">
        <v>334</v>
      </c>
      <c r="O1467" s="41" t="s">
        <v>188</v>
      </c>
      <c r="P1467" s="35" t="s">
        <v>72</v>
      </c>
      <c r="Q1467" s="41" t="s">
        <v>63</v>
      </c>
      <c r="R1467" s="41" t="s">
        <v>152</v>
      </c>
      <c r="S1467" s="43">
        <v>42278</v>
      </c>
      <c r="T1467" s="43">
        <v>42338</v>
      </c>
      <c r="U1467" s="44">
        <v>42338</v>
      </c>
      <c r="V1467" s="45">
        <v>6624019</v>
      </c>
      <c r="W1467" s="46" t="s">
        <v>13699</v>
      </c>
      <c r="X1467" s="47" t="s">
        <v>13700</v>
      </c>
      <c r="Y1467" s="47">
        <v>69076</v>
      </c>
      <c r="Z1467" s="47" t="s">
        <v>13701</v>
      </c>
      <c r="AA1467" s="47" t="s">
        <v>13702</v>
      </c>
      <c r="AB1467" s="47">
        <v>4327</v>
      </c>
      <c r="AC1467" s="47"/>
      <c r="AD1467" s="47" t="s">
        <v>46</v>
      </c>
      <c r="AE1467" s="46" t="s">
        <v>13703</v>
      </c>
      <c r="AF1467" s="46" t="s">
        <v>13704</v>
      </c>
      <c r="AG1467" s="48"/>
      <c r="AH1467" s="48">
        <v>43731</v>
      </c>
      <c r="AI1467" s="49"/>
      <c r="AJ1467" s="50">
        <v>43732</v>
      </c>
      <c r="AK1467" s="50" t="s">
        <v>12995</v>
      </c>
      <c r="AL1467" s="51">
        <v>43731</v>
      </c>
    </row>
    <row r="1468" spans="1:38" x14ac:dyDescent="0.15">
      <c r="A1468" s="35">
        <v>51728037</v>
      </c>
      <c r="B1468" s="40" t="s">
        <v>13705</v>
      </c>
      <c r="C1468" s="40" t="s">
        <v>13706</v>
      </c>
      <c r="D1468" s="35" t="s">
        <v>13707</v>
      </c>
      <c r="E1468" s="35" t="s">
        <v>393</v>
      </c>
      <c r="F1468" s="35" t="s">
        <v>13708</v>
      </c>
      <c r="G1468" s="35">
        <v>51547597</v>
      </c>
      <c r="H1468" s="41" t="s">
        <v>341</v>
      </c>
      <c r="I1468" s="41">
        <v>51609648</v>
      </c>
      <c r="J1468" s="41" t="s">
        <v>149</v>
      </c>
      <c r="K1468" s="35" t="s">
        <v>58</v>
      </c>
      <c r="L1468" s="42" t="s">
        <v>12693</v>
      </c>
      <c r="M1468" s="42" t="s">
        <v>38</v>
      </c>
      <c r="N1468" s="35" t="s">
        <v>378</v>
      </c>
      <c r="O1468" s="41" t="s">
        <v>1777</v>
      </c>
      <c r="P1468" s="35" t="s">
        <v>62</v>
      </c>
      <c r="Q1468" s="41" t="s">
        <v>63</v>
      </c>
      <c r="R1468" s="41" t="s">
        <v>1653</v>
      </c>
      <c r="S1468" s="43">
        <v>43200</v>
      </c>
      <c r="T1468" s="43">
        <v>43264</v>
      </c>
      <c r="U1468" s="44">
        <v>43278</v>
      </c>
      <c r="V1468" s="45">
        <v>6634588</v>
      </c>
      <c r="W1468" s="46" t="s">
        <v>13709</v>
      </c>
      <c r="X1468" s="47" t="s">
        <v>13710</v>
      </c>
      <c r="Y1468" s="47">
        <v>16220</v>
      </c>
      <c r="Z1468" s="47" t="s">
        <v>13711</v>
      </c>
      <c r="AA1468" s="47" t="s">
        <v>13712</v>
      </c>
      <c r="AB1468" s="47">
        <v>15064</v>
      </c>
      <c r="AC1468" s="47" t="s">
        <v>13713</v>
      </c>
      <c r="AD1468" s="47" t="s">
        <v>8732</v>
      </c>
      <c r="AE1468" s="46" t="s">
        <v>13714</v>
      </c>
      <c r="AF1468" s="46" t="s">
        <v>13715</v>
      </c>
      <c r="AG1468" s="48"/>
      <c r="AH1468" s="48">
        <v>43731</v>
      </c>
      <c r="AI1468" s="49"/>
      <c r="AJ1468" s="50">
        <v>43732</v>
      </c>
      <c r="AK1468" s="50" t="s">
        <v>12995</v>
      </c>
      <c r="AL1468" s="51">
        <v>43731</v>
      </c>
    </row>
    <row r="1469" spans="1:38" x14ac:dyDescent="0.15">
      <c r="A1469" s="35">
        <v>51739114</v>
      </c>
      <c r="B1469" s="40" t="s">
        <v>13716</v>
      </c>
      <c r="C1469" s="40" t="s">
        <v>13717</v>
      </c>
      <c r="D1469" s="35" t="s">
        <v>13718</v>
      </c>
      <c r="E1469" s="35" t="s">
        <v>13719</v>
      </c>
      <c r="F1469" s="35"/>
      <c r="G1469" s="35">
        <v>51543731</v>
      </c>
      <c r="H1469" s="41" t="s">
        <v>5692</v>
      </c>
      <c r="I1469" s="41">
        <v>51601287</v>
      </c>
      <c r="J1469" s="41" t="s">
        <v>69</v>
      </c>
      <c r="K1469" s="35" t="s">
        <v>58</v>
      </c>
      <c r="L1469" s="42" t="s">
        <v>12693</v>
      </c>
      <c r="M1469" s="42" t="s">
        <v>38</v>
      </c>
      <c r="N1469" s="35" t="s">
        <v>334</v>
      </c>
      <c r="O1469" s="41" t="s">
        <v>760</v>
      </c>
      <c r="P1469" s="35" t="s">
        <v>72</v>
      </c>
      <c r="Q1469" s="41" t="s">
        <v>63</v>
      </c>
      <c r="R1469" s="41" t="s">
        <v>11519</v>
      </c>
      <c r="S1469" s="43">
        <v>43277</v>
      </c>
      <c r="T1469" s="43">
        <v>43311</v>
      </c>
      <c r="U1469" s="44">
        <v>43325</v>
      </c>
      <c r="V1469" s="45">
        <v>6634726</v>
      </c>
      <c r="W1469" s="46" t="s">
        <v>13720</v>
      </c>
      <c r="X1469" s="47" t="s">
        <v>13721</v>
      </c>
      <c r="Y1469" s="47">
        <v>48566</v>
      </c>
      <c r="Z1469" s="47" t="s">
        <v>13722</v>
      </c>
      <c r="AA1469" s="47" t="s">
        <v>13723</v>
      </c>
      <c r="AB1469" s="47">
        <v>15270</v>
      </c>
      <c r="AC1469" s="47"/>
      <c r="AD1469" s="47" t="s">
        <v>46</v>
      </c>
      <c r="AE1469" s="46" t="s">
        <v>13724</v>
      </c>
      <c r="AF1469" s="46" t="s">
        <v>13725</v>
      </c>
      <c r="AG1469" s="48"/>
      <c r="AH1469" s="48">
        <v>43731</v>
      </c>
      <c r="AI1469" s="49"/>
      <c r="AJ1469" s="50">
        <v>43732</v>
      </c>
      <c r="AK1469" s="50" t="s">
        <v>12995</v>
      </c>
      <c r="AL1469" s="51">
        <v>43731</v>
      </c>
    </row>
    <row r="1470" spans="1:38" x14ac:dyDescent="0.15">
      <c r="A1470" s="35">
        <v>51741206</v>
      </c>
      <c r="B1470" s="40" t="s">
        <v>13726</v>
      </c>
      <c r="C1470" s="40" t="s">
        <v>13727</v>
      </c>
      <c r="D1470" s="35" t="s">
        <v>13728</v>
      </c>
      <c r="E1470" s="35" t="s">
        <v>13729</v>
      </c>
      <c r="F1470" s="35" t="s">
        <v>13730</v>
      </c>
      <c r="G1470" s="35">
        <v>51518664</v>
      </c>
      <c r="H1470" s="41" t="s">
        <v>2460</v>
      </c>
      <c r="I1470" s="41">
        <v>51752149</v>
      </c>
      <c r="J1470" s="41" t="s">
        <v>8682</v>
      </c>
      <c r="K1470" s="35" t="s">
        <v>58</v>
      </c>
      <c r="L1470" s="42" t="s">
        <v>12693</v>
      </c>
      <c r="M1470" s="42" t="s">
        <v>38</v>
      </c>
      <c r="N1470" s="35" t="s">
        <v>5162</v>
      </c>
      <c r="O1470" s="41" t="s">
        <v>344</v>
      </c>
      <c r="P1470" s="35" t="s">
        <v>62</v>
      </c>
      <c r="Q1470" s="41" t="s">
        <v>63</v>
      </c>
      <c r="R1470" s="41" t="s">
        <v>11519</v>
      </c>
      <c r="S1470" s="43">
        <v>43287</v>
      </c>
      <c r="T1470" s="43">
        <v>43342</v>
      </c>
      <c r="U1470" s="44">
        <v>43367</v>
      </c>
      <c r="V1470" s="45">
        <v>6634753</v>
      </c>
      <c r="W1470" s="46" t="s">
        <v>13731</v>
      </c>
      <c r="X1470" s="47" t="s">
        <v>13732</v>
      </c>
      <c r="Y1470" s="47">
        <v>48573</v>
      </c>
      <c r="Z1470" s="47" t="s">
        <v>13733</v>
      </c>
      <c r="AA1470" s="47" t="s">
        <v>13734</v>
      </c>
      <c r="AB1470" s="47">
        <v>15335</v>
      </c>
      <c r="AC1470" s="47"/>
      <c r="AD1470" s="47" t="s">
        <v>46</v>
      </c>
      <c r="AE1470" s="46" t="s">
        <v>13735</v>
      </c>
      <c r="AF1470" s="46" t="s">
        <v>13736</v>
      </c>
      <c r="AG1470" s="48"/>
      <c r="AH1470" s="48">
        <v>43731</v>
      </c>
      <c r="AI1470" s="49"/>
      <c r="AJ1470" s="50">
        <v>43732</v>
      </c>
      <c r="AK1470" s="50" t="s">
        <v>12995</v>
      </c>
      <c r="AL1470" s="51">
        <v>43731</v>
      </c>
    </row>
    <row r="1471" spans="1:38" x14ac:dyDescent="0.15">
      <c r="A1471" s="35">
        <v>51787018</v>
      </c>
      <c r="B1471" s="40" t="s">
        <v>13737</v>
      </c>
      <c r="C1471" s="40" t="s">
        <v>13738</v>
      </c>
      <c r="D1471" s="35" t="s">
        <v>13739</v>
      </c>
      <c r="E1471" s="35" t="s">
        <v>5601</v>
      </c>
      <c r="F1471" s="35"/>
      <c r="G1471" s="35">
        <v>51591942</v>
      </c>
      <c r="H1471" s="41" t="s">
        <v>3612</v>
      </c>
      <c r="I1471" s="41">
        <v>51747002</v>
      </c>
      <c r="J1471" s="41" t="s">
        <v>57</v>
      </c>
      <c r="K1471" s="35" t="s">
        <v>58</v>
      </c>
      <c r="L1471" s="42" t="s">
        <v>12693</v>
      </c>
      <c r="M1471" s="42" t="s">
        <v>38</v>
      </c>
      <c r="N1471" s="35" t="s">
        <v>5667</v>
      </c>
      <c r="O1471" s="41" t="s">
        <v>585</v>
      </c>
      <c r="P1471" s="35" t="s">
        <v>72</v>
      </c>
      <c r="Q1471" s="41" t="s">
        <v>63</v>
      </c>
      <c r="R1471" s="41" t="s">
        <v>2371</v>
      </c>
      <c r="S1471" s="43">
        <v>43504</v>
      </c>
      <c r="T1471" s="43">
        <v>43544</v>
      </c>
      <c r="U1471" s="44"/>
      <c r="V1471" s="45"/>
      <c r="W1471" s="46" t="s">
        <v>13740</v>
      </c>
      <c r="X1471" s="47" t="s">
        <v>13741</v>
      </c>
      <c r="Y1471" s="47">
        <v>69039</v>
      </c>
      <c r="Z1471" s="47" t="s">
        <v>13742</v>
      </c>
      <c r="AA1471" s="47" t="s">
        <v>13743</v>
      </c>
      <c r="AB1471" s="47">
        <v>16029</v>
      </c>
      <c r="AC1471" s="47"/>
      <c r="AD1471" s="47" t="s">
        <v>46</v>
      </c>
      <c r="AE1471" s="46" t="s">
        <v>13744</v>
      </c>
      <c r="AF1471" s="46" t="s">
        <v>13745</v>
      </c>
      <c r="AG1471" s="48"/>
      <c r="AH1471" s="48">
        <v>43731</v>
      </c>
      <c r="AI1471" s="49"/>
      <c r="AJ1471" s="50">
        <v>43732</v>
      </c>
      <c r="AK1471" s="50" t="s">
        <v>12995</v>
      </c>
      <c r="AL1471" s="51">
        <v>43731</v>
      </c>
    </row>
    <row r="1472" spans="1:38" x14ac:dyDescent="0.15">
      <c r="A1472" s="35">
        <v>51804724</v>
      </c>
      <c r="B1472" s="40" t="s">
        <v>13746</v>
      </c>
      <c r="C1472" s="40" t="s">
        <v>13747</v>
      </c>
      <c r="D1472" s="35" t="s">
        <v>922</v>
      </c>
      <c r="E1472" s="35" t="s">
        <v>13748</v>
      </c>
      <c r="F1472" s="35"/>
      <c r="G1472" s="35">
        <v>51691175</v>
      </c>
      <c r="H1472" s="41" t="s">
        <v>403</v>
      </c>
      <c r="I1472" s="41">
        <v>51609648</v>
      </c>
      <c r="J1472" s="41" t="s">
        <v>149</v>
      </c>
      <c r="K1472" s="35" t="s">
        <v>58</v>
      </c>
      <c r="L1472" s="42" t="s">
        <v>12693</v>
      </c>
      <c r="M1472" s="42" t="s">
        <v>38</v>
      </c>
      <c r="N1472" s="35" t="s">
        <v>151</v>
      </c>
      <c r="O1472" s="41" t="s">
        <v>344</v>
      </c>
      <c r="P1472" s="35" t="s">
        <v>62</v>
      </c>
      <c r="Q1472" s="41" t="s">
        <v>63</v>
      </c>
      <c r="R1472" s="41" t="s">
        <v>11550</v>
      </c>
      <c r="S1472" s="43">
        <v>43570</v>
      </c>
      <c r="T1472" s="43">
        <v>43614</v>
      </c>
      <c r="U1472" s="44">
        <v>43635</v>
      </c>
      <c r="V1472" s="45"/>
      <c r="W1472" s="46" t="s">
        <v>13749</v>
      </c>
      <c r="X1472" s="47" t="s">
        <v>13750</v>
      </c>
      <c r="Y1472" s="47">
        <v>69108</v>
      </c>
      <c r="Z1472" s="47" t="s">
        <v>13751</v>
      </c>
      <c r="AA1472" s="47" t="s">
        <v>13752</v>
      </c>
      <c r="AB1472" s="47">
        <v>17055</v>
      </c>
      <c r="AC1472" s="47"/>
      <c r="AD1472" s="47" t="s">
        <v>46</v>
      </c>
      <c r="AE1472" s="46" t="s">
        <v>13753</v>
      </c>
      <c r="AF1472" s="46" t="s">
        <v>13754</v>
      </c>
      <c r="AG1472" s="48"/>
      <c r="AH1472" s="48">
        <v>43731</v>
      </c>
      <c r="AI1472" s="49"/>
      <c r="AJ1472" s="50">
        <v>43732</v>
      </c>
      <c r="AK1472" s="50" t="s">
        <v>12995</v>
      </c>
      <c r="AL1472" s="51">
        <v>43731</v>
      </c>
    </row>
    <row r="1473" spans="1:38" x14ac:dyDescent="0.15">
      <c r="A1473" s="35">
        <v>51734398</v>
      </c>
      <c r="B1473" s="40" t="s">
        <v>13755</v>
      </c>
      <c r="C1473" s="40" t="s">
        <v>13756</v>
      </c>
      <c r="D1473" s="35" t="s">
        <v>13757</v>
      </c>
      <c r="E1473" s="35" t="s">
        <v>13758</v>
      </c>
      <c r="F1473" s="35"/>
      <c r="G1473" s="35">
        <v>51591940</v>
      </c>
      <c r="H1473" s="41" t="s">
        <v>171</v>
      </c>
      <c r="I1473" s="41">
        <v>51609648</v>
      </c>
      <c r="J1473" s="41" t="s">
        <v>149</v>
      </c>
      <c r="K1473" s="35" t="s">
        <v>58</v>
      </c>
      <c r="L1473" s="42" t="s">
        <v>12693</v>
      </c>
      <c r="M1473" s="42" t="s">
        <v>38</v>
      </c>
      <c r="N1473" s="35" t="s">
        <v>151</v>
      </c>
      <c r="O1473" s="41" t="s">
        <v>335</v>
      </c>
      <c r="P1473" s="35" t="s">
        <v>62</v>
      </c>
      <c r="Q1473" s="41" t="s">
        <v>63</v>
      </c>
      <c r="R1473" s="41" t="s">
        <v>2131</v>
      </c>
      <c r="S1473" s="43">
        <v>43248</v>
      </c>
      <c r="T1473" s="43">
        <v>43598</v>
      </c>
      <c r="U1473" s="44">
        <v>43619</v>
      </c>
      <c r="V1473" s="45"/>
      <c r="W1473" s="46" t="s">
        <v>13759</v>
      </c>
      <c r="X1473" s="47" t="s">
        <v>13760</v>
      </c>
      <c r="Y1473" s="47">
        <v>69069</v>
      </c>
      <c r="Z1473" s="47" t="s">
        <v>13761</v>
      </c>
      <c r="AA1473" s="47" t="s">
        <v>13762</v>
      </c>
      <c r="AB1473" s="47">
        <v>15153</v>
      </c>
      <c r="AC1473" s="47"/>
      <c r="AD1473" s="47" t="s">
        <v>46</v>
      </c>
      <c r="AE1473" s="46" t="s">
        <v>13763</v>
      </c>
      <c r="AF1473" s="46" t="s">
        <v>13764</v>
      </c>
      <c r="AG1473" s="48"/>
      <c r="AH1473" s="48">
        <v>43731</v>
      </c>
      <c r="AI1473" s="49"/>
      <c r="AJ1473" s="50">
        <v>43732</v>
      </c>
      <c r="AK1473" s="50" t="s">
        <v>12995</v>
      </c>
      <c r="AL1473" s="51">
        <v>43731</v>
      </c>
    </row>
    <row r="1474" spans="1:38" x14ac:dyDescent="0.15">
      <c r="A1474" s="35">
        <v>51744341</v>
      </c>
      <c r="B1474" s="40" t="s">
        <v>13765</v>
      </c>
      <c r="C1474" s="40" t="s">
        <v>13766</v>
      </c>
      <c r="D1474" s="35" t="s">
        <v>13767</v>
      </c>
      <c r="E1474" s="35" t="s">
        <v>777</v>
      </c>
      <c r="F1474" s="35"/>
      <c r="G1474" s="35">
        <v>51737073</v>
      </c>
      <c r="H1474" s="41" t="s">
        <v>56</v>
      </c>
      <c r="I1474" s="41">
        <v>51747002</v>
      </c>
      <c r="J1474" s="41" t="s">
        <v>57</v>
      </c>
      <c r="K1474" s="35" t="s">
        <v>58</v>
      </c>
      <c r="L1474" s="42" t="s">
        <v>59</v>
      </c>
      <c r="M1474" s="42" t="s">
        <v>38</v>
      </c>
      <c r="N1474" s="35" t="s">
        <v>5892</v>
      </c>
      <c r="O1474" s="41" t="s">
        <v>315</v>
      </c>
      <c r="P1474" s="35" t="s">
        <v>72</v>
      </c>
      <c r="Q1474" s="41" t="s">
        <v>63</v>
      </c>
      <c r="R1474" s="41" t="s">
        <v>2172</v>
      </c>
      <c r="S1474" s="43">
        <v>43307</v>
      </c>
      <c r="T1474" s="43">
        <v>43353</v>
      </c>
      <c r="U1474" s="44">
        <v>43367</v>
      </c>
      <c r="V1474" s="45">
        <v>6624993</v>
      </c>
      <c r="W1474" s="46" t="s">
        <v>13768</v>
      </c>
      <c r="X1474" s="47" t="s">
        <v>13769</v>
      </c>
      <c r="Y1474" s="47">
        <v>48590</v>
      </c>
      <c r="Z1474" s="47" t="s">
        <v>13770</v>
      </c>
      <c r="AA1474" s="47" t="s">
        <v>13771</v>
      </c>
      <c r="AB1474" s="47">
        <v>15377</v>
      </c>
      <c r="AC1474" s="47"/>
      <c r="AD1474" s="47" t="s">
        <v>46</v>
      </c>
      <c r="AE1474" s="46" t="s">
        <v>13772</v>
      </c>
      <c r="AF1474" s="46" t="s">
        <v>13773</v>
      </c>
      <c r="AG1474" s="48"/>
      <c r="AH1474" s="48">
        <v>43731</v>
      </c>
      <c r="AI1474" s="49"/>
      <c r="AJ1474" s="50">
        <v>43732</v>
      </c>
      <c r="AK1474" s="50" t="s">
        <v>12995</v>
      </c>
      <c r="AL1474" s="51">
        <v>43731</v>
      </c>
    </row>
    <row r="1475" spans="1:38" x14ac:dyDescent="0.15">
      <c r="A1475" s="35">
        <v>51752219</v>
      </c>
      <c r="B1475" s="40" t="s">
        <v>13774</v>
      </c>
      <c r="C1475" s="40" t="s">
        <v>13775</v>
      </c>
      <c r="D1475" s="35" t="s">
        <v>584</v>
      </c>
      <c r="E1475" s="35" t="s">
        <v>13776</v>
      </c>
      <c r="F1475" s="35" t="s">
        <v>13777</v>
      </c>
      <c r="G1475" s="35">
        <v>51609647</v>
      </c>
      <c r="H1475" s="41" t="s">
        <v>161</v>
      </c>
      <c r="I1475" s="41">
        <v>51747002</v>
      </c>
      <c r="J1475" s="41" t="s">
        <v>57</v>
      </c>
      <c r="K1475" s="35" t="s">
        <v>58</v>
      </c>
      <c r="L1475" s="42" t="s">
        <v>59</v>
      </c>
      <c r="M1475" s="42" t="s">
        <v>38</v>
      </c>
      <c r="N1475" s="35" t="s">
        <v>5667</v>
      </c>
      <c r="O1475" s="41" t="s">
        <v>640</v>
      </c>
      <c r="P1475" s="35" t="s">
        <v>72</v>
      </c>
      <c r="Q1475" s="41" t="s">
        <v>63</v>
      </c>
      <c r="R1475" s="41" t="s">
        <v>2229</v>
      </c>
      <c r="S1475" s="43">
        <v>43350</v>
      </c>
      <c r="T1475" s="43">
        <v>43395</v>
      </c>
      <c r="U1475" s="44">
        <v>43409</v>
      </c>
      <c r="V1475" s="45">
        <v>6634284</v>
      </c>
      <c r="W1475" s="46" t="s">
        <v>13778</v>
      </c>
      <c r="X1475" s="47" t="s">
        <v>13779</v>
      </c>
      <c r="Y1475" s="47">
        <v>69149</v>
      </c>
      <c r="Z1475" s="47" t="s">
        <v>13780</v>
      </c>
      <c r="AA1475" s="47" t="s">
        <v>13781</v>
      </c>
      <c r="AB1475" s="47">
        <v>17194</v>
      </c>
      <c r="AC1475" s="47"/>
      <c r="AD1475" s="47" t="s">
        <v>4226</v>
      </c>
      <c r="AE1475" s="46" t="s">
        <v>13782</v>
      </c>
      <c r="AF1475" s="46" t="s">
        <v>13783</v>
      </c>
      <c r="AG1475" s="48"/>
      <c r="AH1475" s="48">
        <v>43734</v>
      </c>
      <c r="AI1475" s="49"/>
      <c r="AJ1475" s="50">
        <v>43735</v>
      </c>
      <c r="AK1475" s="50" t="s">
        <v>12995</v>
      </c>
      <c r="AL1475" s="51">
        <v>43731</v>
      </c>
    </row>
    <row r="1476" spans="1:38" x14ac:dyDescent="0.15">
      <c r="A1476" s="35">
        <v>51725694</v>
      </c>
      <c r="B1476" s="40" t="s">
        <v>13784</v>
      </c>
      <c r="C1476" s="40" t="s">
        <v>13785</v>
      </c>
      <c r="D1476" s="35" t="s">
        <v>11011</v>
      </c>
      <c r="E1476" s="35" t="s">
        <v>13786</v>
      </c>
      <c r="F1476" s="35" t="s">
        <v>13787</v>
      </c>
      <c r="G1476" s="35">
        <v>51564374</v>
      </c>
      <c r="H1476" s="41" t="s">
        <v>2704</v>
      </c>
      <c r="I1476" s="41">
        <v>51601287</v>
      </c>
      <c r="J1476" s="41" t="s">
        <v>69</v>
      </c>
      <c r="K1476" s="35" t="s">
        <v>58</v>
      </c>
      <c r="L1476" s="42" t="s">
        <v>59</v>
      </c>
      <c r="M1476" s="42" t="s">
        <v>38</v>
      </c>
      <c r="N1476" s="35" t="s">
        <v>162</v>
      </c>
      <c r="O1476" s="41" t="s">
        <v>640</v>
      </c>
      <c r="P1476" s="35" t="s">
        <v>72</v>
      </c>
      <c r="Q1476" s="41" t="s">
        <v>63</v>
      </c>
      <c r="R1476" s="41" t="s">
        <v>1889</v>
      </c>
      <c r="S1476" s="43">
        <v>43182</v>
      </c>
      <c r="T1476" s="43">
        <v>43234</v>
      </c>
      <c r="U1476" s="44"/>
      <c r="V1476" s="45">
        <v>6624159</v>
      </c>
      <c r="W1476" s="46" t="s">
        <v>13788</v>
      </c>
      <c r="X1476" s="47" t="s">
        <v>13789</v>
      </c>
      <c r="Y1476" s="47">
        <v>48476</v>
      </c>
      <c r="Z1476" s="47" t="s">
        <v>13790</v>
      </c>
      <c r="AA1476" s="47" t="s">
        <v>13791</v>
      </c>
      <c r="AB1476" s="47">
        <v>15366</v>
      </c>
      <c r="AC1476" s="47"/>
      <c r="AD1476" s="47" t="s">
        <v>4226</v>
      </c>
      <c r="AE1476" s="46" t="s">
        <v>13792</v>
      </c>
      <c r="AF1476" s="46" t="s">
        <v>13793</v>
      </c>
      <c r="AG1476" s="48"/>
      <c r="AH1476" s="48">
        <v>43736</v>
      </c>
      <c r="AI1476" s="49"/>
      <c r="AJ1476" s="50">
        <v>43737</v>
      </c>
      <c r="AK1476" s="50" t="s">
        <v>12995</v>
      </c>
      <c r="AL1476" s="51">
        <v>43731</v>
      </c>
    </row>
    <row r="1477" spans="1:38" x14ac:dyDescent="0.15">
      <c r="A1477" s="35">
        <v>51543731</v>
      </c>
      <c r="B1477" s="40" t="s">
        <v>5692</v>
      </c>
      <c r="C1477" s="40" t="s">
        <v>2578</v>
      </c>
      <c r="D1477" s="35" t="s">
        <v>13794</v>
      </c>
      <c r="E1477" s="35" t="s">
        <v>13795</v>
      </c>
      <c r="F1477" s="35"/>
      <c r="G1477" s="35">
        <v>51601287</v>
      </c>
      <c r="H1477" s="41" t="s">
        <v>69</v>
      </c>
      <c r="I1477" s="41">
        <v>51744004</v>
      </c>
      <c r="J1477" s="41" t="s">
        <v>34</v>
      </c>
      <c r="K1477" s="35" t="s">
        <v>70</v>
      </c>
      <c r="L1477" s="42" t="s">
        <v>37</v>
      </c>
      <c r="M1477" s="42" t="s">
        <v>38</v>
      </c>
      <c r="N1477" s="35" t="s">
        <v>334</v>
      </c>
      <c r="O1477" s="41" t="s">
        <v>93</v>
      </c>
      <c r="P1477" s="35" t="s">
        <v>72</v>
      </c>
      <c r="Q1477" s="41" t="s">
        <v>53</v>
      </c>
      <c r="R1477" s="41" t="s">
        <v>13796</v>
      </c>
      <c r="S1477" s="43">
        <v>42030</v>
      </c>
      <c r="T1477" s="43">
        <v>42100</v>
      </c>
      <c r="U1477" s="44">
        <v>42100</v>
      </c>
      <c r="V1477" s="45">
        <v>6634014</v>
      </c>
      <c r="W1477" s="46" t="s">
        <v>3565</v>
      </c>
      <c r="X1477" s="47" t="s">
        <v>13797</v>
      </c>
      <c r="Y1477" s="47">
        <v>12472</v>
      </c>
      <c r="Z1477" s="47" t="s">
        <v>13798</v>
      </c>
      <c r="AA1477" s="47" t="s">
        <v>13799</v>
      </c>
      <c r="AB1477" s="47">
        <v>1284</v>
      </c>
      <c r="AC1477" s="47" t="s">
        <v>13800</v>
      </c>
      <c r="AD1477" s="47" t="s">
        <v>46</v>
      </c>
      <c r="AE1477" s="46" t="s">
        <v>13801</v>
      </c>
      <c r="AF1477" s="46" t="s">
        <v>13802</v>
      </c>
      <c r="AG1477" s="48"/>
      <c r="AH1477" s="48">
        <v>43735</v>
      </c>
      <c r="AI1477" s="49"/>
      <c r="AJ1477" s="50">
        <v>43735</v>
      </c>
      <c r="AK1477" s="50" t="s">
        <v>12995</v>
      </c>
      <c r="AL1477" s="51">
        <v>43731</v>
      </c>
    </row>
    <row r="1478" spans="1:38" x14ac:dyDescent="0.15">
      <c r="A1478" s="35">
        <v>51727436</v>
      </c>
      <c r="B1478" s="40" t="s">
        <v>13803</v>
      </c>
      <c r="C1478" s="40" t="s">
        <v>13804</v>
      </c>
      <c r="D1478" s="35" t="s">
        <v>1718</v>
      </c>
      <c r="E1478" s="35" t="s">
        <v>13805</v>
      </c>
      <c r="F1478" s="35"/>
      <c r="G1478" s="35">
        <v>51547597</v>
      </c>
      <c r="H1478" s="41" t="s">
        <v>341</v>
      </c>
      <c r="I1478" s="41">
        <v>51609648</v>
      </c>
      <c r="J1478" s="41" t="s">
        <v>149</v>
      </c>
      <c r="K1478" s="35" t="s">
        <v>58</v>
      </c>
      <c r="L1478" s="42" t="s">
        <v>59</v>
      </c>
      <c r="M1478" s="42" t="s">
        <v>38</v>
      </c>
      <c r="N1478" s="35" t="s">
        <v>378</v>
      </c>
      <c r="O1478" s="41" t="s">
        <v>131</v>
      </c>
      <c r="P1478" s="35" t="s">
        <v>62</v>
      </c>
      <c r="Q1478" s="41" t="s">
        <v>63</v>
      </c>
      <c r="R1478" s="41" t="s">
        <v>1653</v>
      </c>
      <c r="S1478" s="43">
        <v>43194</v>
      </c>
      <c r="T1478" s="43">
        <v>43238</v>
      </c>
      <c r="U1478" s="44">
        <v>43255</v>
      </c>
      <c r="V1478" s="45">
        <v>6624038</v>
      </c>
      <c r="W1478" s="46" t="s">
        <v>13806</v>
      </c>
      <c r="X1478" s="47" t="s">
        <v>13807</v>
      </c>
      <c r="Y1478" s="47">
        <v>48504</v>
      </c>
      <c r="Z1478" s="47" t="s">
        <v>13808</v>
      </c>
      <c r="AA1478" s="47" t="s">
        <v>13809</v>
      </c>
      <c r="AB1478" s="47">
        <v>15454</v>
      </c>
      <c r="AC1478" s="47" t="s">
        <v>13810</v>
      </c>
      <c r="AD1478" s="47" t="s">
        <v>8732</v>
      </c>
      <c r="AE1478" s="46" t="s">
        <v>13811</v>
      </c>
      <c r="AF1478" s="46" t="s">
        <v>13812</v>
      </c>
      <c r="AG1478" s="48"/>
      <c r="AH1478" s="48">
        <v>43737</v>
      </c>
      <c r="AI1478" s="49"/>
      <c r="AJ1478" s="50">
        <v>43738</v>
      </c>
      <c r="AK1478" s="50" t="s">
        <v>12995</v>
      </c>
      <c r="AL1478" s="51">
        <v>43738</v>
      </c>
    </row>
    <row r="1479" spans="1:38" x14ac:dyDescent="0.15">
      <c r="A1479" s="35">
        <v>51802857</v>
      </c>
      <c r="B1479" s="40" t="s">
        <v>13813</v>
      </c>
      <c r="C1479" s="40" t="s">
        <v>13814</v>
      </c>
      <c r="D1479" s="35" t="s">
        <v>13815</v>
      </c>
      <c r="E1479" s="35" t="s">
        <v>13816</v>
      </c>
      <c r="F1479" s="35"/>
      <c r="G1479" s="35">
        <v>51691175</v>
      </c>
      <c r="H1479" s="41" t="s">
        <v>403</v>
      </c>
      <c r="I1479" s="41">
        <v>51609648</v>
      </c>
      <c r="J1479" s="41" t="s">
        <v>149</v>
      </c>
      <c r="K1479" s="35" t="s">
        <v>58</v>
      </c>
      <c r="L1479" s="42" t="s">
        <v>59</v>
      </c>
      <c r="M1479" s="42" t="s">
        <v>38</v>
      </c>
      <c r="N1479" s="35" t="s">
        <v>151</v>
      </c>
      <c r="O1479" s="41" t="s">
        <v>335</v>
      </c>
      <c r="P1479" s="35" t="s">
        <v>72</v>
      </c>
      <c r="Q1479" s="41" t="s">
        <v>63</v>
      </c>
      <c r="R1479" s="41" t="s">
        <v>11550</v>
      </c>
      <c r="S1479" s="43">
        <v>43558</v>
      </c>
      <c r="T1479" s="43">
        <v>43598</v>
      </c>
      <c r="U1479" s="44">
        <v>43619</v>
      </c>
      <c r="V1479" s="45"/>
      <c r="W1479" s="46" t="s">
        <v>13817</v>
      </c>
      <c r="X1479" s="47" t="s">
        <v>13818</v>
      </c>
      <c r="Y1479" s="47">
        <v>69058</v>
      </c>
      <c r="Z1479" s="47" t="s">
        <v>13819</v>
      </c>
      <c r="AA1479" s="47" t="s">
        <v>13820</v>
      </c>
      <c r="AB1479" s="47">
        <v>17071</v>
      </c>
      <c r="AC1479" s="47"/>
      <c r="AD1479" s="47" t="s">
        <v>46</v>
      </c>
      <c r="AE1479" s="46" t="s">
        <v>13821</v>
      </c>
      <c r="AF1479" s="46" t="s">
        <v>13822</v>
      </c>
      <c r="AG1479" s="48"/>
      <c r="AH1479" s="48">
        <v>43738</v>
      </c>
      <c r="AI1479" s="49" t="s">
        <v>6638</v>
      </c>
      <c r="AJ1479" s="50">
        <v>43739</v>
      </c>
      <c r="AK1479" s="50" t="s">
        <v>13823</v>
      </c>
      <c r="AL1479" s="51">
        <v>43738</v>
      </c>
    </row>
    <row r="1480" spans="1:38" x14ac:dyDescent="0.15">
      <c r="A1480" s="35">
        <v>51729168</v>
      </c>
      <c r="B1480" s="40" t="s">
        <v>13824</v>
      </c>
      <c r="C1480" s="40" t="s">
        <v>13825</v>
      </c>
      <c r="D1480" s="35" t="s">
        <v>1164</v>
      </c>
      <c r="E1480" s="35" t="s">
        <v>13826</v>
      </c>
      <c r="F1480" s="35"/>
      <c r="G1480" s="35">
        <v>51743367</v>
      </c>
      <c r="H1480" s="41" t="s">
        <v>505</v>
      </c>
      <c r="I1480" s="41">
        <v>51772919</v>
      </c>
      <c r="J1480" s="41" t="s">
        <v>186</v>
      </c>
      <c r="K1480" s="35" t="s">
        <v>58</v>
      </c>
      <c r="L1480" s="42" t="s">
        <v>59</v>
      </c>
      <c r="M1480" s="42" t="s">
        <v>38</v>
      </c>
      <c r="N1480" s="35" t="s">
        <v>6053</v>
      </c>
      <c r="O1480" s="41" t="s">
        <v>7909</v>
      </c>
      <c r="P1480" s="35" t="s">
        <v>62</v>
      </c>
      <c r="Q1480" s="41" t="s">
        <v>63</v>
      </c>
      <c r="R1480" s="41" t="s">
        <v>1653</v>
      </c>
      <c r="S1480" s="43">
        <v>43208</v>
      </c>
      <c r="T1480" s="43">
        <v>43255</v>
      </c>
      <c r="U1480" s="44">
        <v>43276</v>
      </c>
      <c r="V1480" s="45">
        <v>6634642</v>
      </c>
      <c r="W1480" s="46" t="s">
        <v>13827</v>
      </c>
      <c r="X1480" s="47" t="s">
        <v>13828</v>
      </c>
      <c r="Y1480" s="47">
        <v>12011</v>
      </c>
      <c r="Z1480" s="47" t="s">
        <v>13829</v>
      </c>
      <c r="AA1480" s="47" t="s">
        <v>13830</v>
      </c>
      <c r="AB1480" s="47">
        <v>15086</v>
      </c>
      <c r="AC1480" s="47"/>
      <c r="AD1480" s="47" t="s">
        <v>46</v>
      </c>
      <c r="AE1480" s="46" t="s">
        <v>13831</v>
      </c>
      <c r="AF1480" s="46" t="s">
        <v>13832</v>
      </c>
      <c r="AG1480" s="48"/>
      <c r="AH1480" s="48">
        <v>43732</v>
      </c>
      <c r="AI1480" s="49"/>
      <c r="AJ1480" s="50">
        <v>43733</v>
      </c>
      <c r="AK1480" s="50" t="s">
        <v>12995</v>
      </c>
      <c r="AL1480" s="51">
        <v>43731</v>
      </c>
    </row>
    <row r="1481" spans="1:38" x14ac:dyDescent="0.15">
      <c r="A1481" s="35">
        <v>51693819</v>
      </c>
      <c r="B1481" s="40" t="s">
        <v>13833</v>
      </c>
      <c r="C1481" s="40" t="s">
        <v>13834</v>
      </c>
      <c r="D1481" s="35" t="s">
        <v>13835</v>
      </c>
      <c r="E1481" s="35" t="s">
        <v>13836</v>
      </c>
      <c r="F1481" s="35"/>
      <c r="G1481" s="35">
        <v>51710500</v>
      </c>
      <c r="H1481" s="41" t="s">
        <v>111</v>
      </c>
      <c r="I1481" s="41">
        <v>51744004</v>
      </c>
      <c r="J1481" s="41" t="s">
        <v>34</v>
      </c>
      <c r="K1481" s="35" t="s">
        <v>487</v>
      </c>
      <c r="L1481" s="42" t="s">
        <v>37</v>
      </c>
      <c r="M1481" s="42" t="s">
        <v>38</v>
      </c>
      <c r="N1481" s="35" t="s">
        <v>496</v>
      </c>
      <c r="O1481" s="41" t="s">
        <v>760</v>
      </c>
      <c r="P1481" s="35" t="s">
        <v>62</v>
      </c>
      <c r="Q1481" s="41" t="s">
        <v>63</v>
      </c>
      <c r="R1481" s="41" t="s">
        <v>923</v>
      </c>
      <c r="S1481" s="43">
        <v>42936</v>
      </c>
      <c r="T1481" s="43">
        <v>42982</v>
      </c>
      <c r="U1481" s="44">
        <v>43003</v>
      </c>
      <c r="V1481" s="45">
        <v>6624520</v>
      </c>
      <c r="W1481" s="46" t="s">
        <v>13837</v>
      </c>
      <c r="X1481" s="47" t="s">
        <v>13838</v>
      </c>
      <c r="Y1481" s="47">
        <v>12134</v>
      </c>
      <c r="Z1481" s="47" t="s">
        <v>13839</v>
      </c>
      <c r="AA1481" s="47" t="s">
        <v>13840</v>
      </c>
      <c r="AB1481" s="47">
        <v>58365</v>
      </c>
      <c r="AC1481" s="47"/>
      <c r="AD1481" s="47" t="s">
        <v>46</v>
      </c>
      <c r="AE1481" s="46" t="s">
        <v>13841</v>
      </c>
      <c r="AF1481" s="46" t="s">
        <v>13842</v>
      </c>
      <c r="AG1481" s="48"/>
      <c r="AH1481" s="48">
        <v>43741</v>
      </c>
      <c r="AI1481" s="49"/>
      <c r="AJ1481" s="50">
        <v>43742</v>
      </c>
      <c r="AK1481" s="50" t="s">
        <v>13823</v>
      </c>
      <c r="AL1481" s="51">
        <v>43738</v>
      </c>
    </row>
    <row r="1482" spans="1:38" x14ac:dyDescent="0.15">
      <c r="A1482" s="35">
        <v>51752149</v>
      </c>
      <c r="B1482" s="40" t="s">
        <v>8682</v>
      </c>
      <c r="C1482" s="40" t="s">
        <v>13843</v>
      </c>
      <c r="D1482" s="35" t="s">
        <v>6705</v>
      </c>
      <c r="E1482" s="35" t="s">
        <v>13844</v>
      </c>
      <c r="F1482" s="35"/>
      <c r="G1482" s="35">
        <v>51621455</v>
      </c>
      <c r="H1482" s="41" t="s">
        <v>150</v>
      </c>
      <c r="I1482" s="41">
        <v>51744004</v>
      </c>
      <c r="J1482" s="41" t="s">
        <v>34</v>
      </c>
      <c r="K1482" s="35" t="s">
        <v>2130</v>
      </c>
      <c r="L1482" s="42" t="s">
        <v>37</v>
      </c>
      <c r="M1482" s="42" t="s">
        <v>38</v>
      </c>
      <c r="N1482" s="35" t="s">
        <v>13845</v>
      </c>
      <c r="O1482" s="41"/>
      <c r="P1482" s="35" t="s">
        <v>62</v>
      </c>
      <c r="Q1482" s="41" t="s">
        <v>1007</v>
      </c>
      <c r="R1482" s="41" t="s">
        <v>2229</v>
      </c>
      <c r="S1482" s="43">
        <v>43353</v>
      </c>
      <c r="T1482" s="43"/>
      <c r="U1482" s="44">
        <v>43388</v>
      </c>
      <c r="V1482" s="45">
        <v>6634289</v>
      </c>
      <c r="W1482" s="46" t="s">
        <v>13846</v>
      </c>
      <c r="X1482" s="47" t="s">
        <v>13847</v>
      </c>
      <c r="Y1482" s="47">
        <v>69139</v>
      </c>
      <c r="Z1482" s="47" t="s">
        <v>13848</v>
      </c>
      <c r="AA1482" s="47" t="s">
        <v>13849</v>
      </c>
      <c r="AB1482" s="47">
        <v>17185</v>
      </c>
      <c r="AC1482" s="47"/>
      <c r="AD1482" s="47" t="s">
        <v>46</v>
      </c>
      <c r="AE1482" s="46" t="s">
        <v>13850</v>
      </c>
      <c r="AF1482" s="46" t="s">
        <v>13851</v>
      </c>
      <c r="AG1482" s="48"/>
      <c r="AH1482" s="48">
        <v>43742</v>
      </c>
      <c r="AI1482" s="49"/>
      <c r="AJ1482" s="50">
        <v>43742</v>
      </c>
      <c r="AK1482" s="50" t="s">
        <v>13823</v>
      </c>
      <c r="AL1482" s="51">
        <v>43738</v>
      </c>
    </row>
    <row r="1483" spans="1:38" x14ac:dyDescent="0.15">
      <c r="A1483" s="35">
        <v>51598204</v>
      </c>
      <c r="B1483" s="40" t="s">
        <v>13852</v>
      </c>
      <c r="C1483" s="40" t="s">
        <v>13853</v>
      </c>
      <c r="D1483" s="35" t="s">
        <v>13854</v>
      </c>
      <c r="E1483" s="35" t="s">
        <v>5145</v>
      </c>
      <c r="F1483" s="35"/>
      <c r="G1483" s="35">
        <v>51518664</v>
      </c>
      <c r="H1483" s="41" t="s">
        <v>2460</v>
      </c>
      <c r="I1483" s="41">
        <v>51752149</v>
      </c>
      <c r="J1483" s="41" t="s">
        <v>8682</v>
      </c>
      <c r="K1483" s="35" t="s">
        <v>58</v>
      </c>
      <c r="L1483" s="42" t="s">
        <v>59</v>
      </c>
      <c r="M1483" s="42" t="s">
        <v>38</v>
      </c>
      <c r="N1483" s="35" t="s">
        <v>5162</v>
      </c>
      <c r="O1483" s="41" t="s">
        <v>71</v>
      </c>
      <c r="P1483" s="35" t="s">
        <v>62</v>
      </c>
      <c r="Q1483" s="41" t="s">
        <v>63</v>
      </c>
      <c r="R1483" s="41" t="s">
        <v>54</v>
      </c>
      <c r="S1483" s="43">
        <v>42418</v>
      </c>
      <c r="T1483" s="43">
        <v>43059</v>
      </c>
      <c r="U1483" s="44">
        <v>43080</v>
      </c>
      <c r="V1483" s="45">
        <v>6624133</v>
      </c>
      <c r="W1483" s="46" t="s">
        <v>13855</v>
      </c>
      <c r="X1483" s="47" t="s">
        <v>13856</v>
      </c>
      <c r="Y1483" s="47">
        <v>69262</v>
      </c>
      <c r="Z1483" s="47" t="s">
        <v>13857</v>
      </c>
      <c r="AA1483" s="47" t="s">
        <v>13858</v>
      </c>
      <c r="AB1483" s="47">
        <v>2654</v>
      </c>
      <c r="AC1483" s="47" t="s">
        <v>13859</v>
      </c>
      <c r="AD1483" s="47" t="s">
        <v>46</v>
      </c>
      <c r="AE1483" s="46" t="s">
        <v>13860</v>
      </c>
      <c r="AF1483" s="46" t="s">
        <v>13861</v>
      </c>
      <c r="AG1483" s="48"/>
      <c r="AH1483" s="48">
        <v>43745</v>
      </c>
      <c r="AI1483" s="49"/>
      <c r="AJ1483" s="50">
        <v>43746</v>
      </c>
      <c r="AK1483" s="50" t="s">
        <v>13823</v>
      </c>
      <c r="AL1483" s="51">
        <v>43745</v>
      </c>
    </row>
    <row r="1484" spans="1:38" x14ac:dyDescent="0.15">
      <c r="A1484" s="35">
        <v>51568887</v>
      </c>
      <c r="B1484" s="40" t="s">
        <v>13862</v>
      </c>
      <c r="C1484" s="40" t="s">
        <v>13863</v>
      </c>
      <c r="D1484" s="35" t="s">
        <v>13864</v>
      </c>
      <c r="E1484" s="35" t="s">
        <v>256</v>
      </c>
      <c r="F1484" s="35"/>
      <c r="G1484" s="35">
        <v>51710500</v>
      </c>
      <c r="H1484" s="41" t="s">
        <v>111</v>
      </c>
      <c r="I1484" s="41">
        <v>51744004</v>
      </c>
      <c r="J1484" s="41" t="s">
        <v>34</v>
      </c>
      <c r="K1484" s="35" t="s">
        <v>58</v>
      </c>
      <c r="L1484" s="42" t="s">
        <v>12693</v>
      </c>
      <c r="M1484" s="42" t="s">
        <v>38</v>
      </c>
      <c r="N1484" s="35" t="s">
        <v>334</v>
      </c>
      <c r="O1484" s="41" t="s">
        <v>394</v>
      </c>
      <c r="P1484" s="35" t="s">
        <v>72</v>
      </c>
      <c r="Q1484" s="41" t="s">
        <v>63</v>
      </c>
      <c r="R1484" s="41" t="s">
        <v>386</v>
      </c>
      <c r="S1484" s="43">
        <v>42184</v>
      </c>
      <c r="T1484" s="43">
        <v>42219</v>
      </c>
      <c r="U1484" s="44">
        <v>42219</v>
      </c>
      <c r="V1484" s="45">
        <v>6634243</v>
      </c>
      <c r="W1484" s="46" t="s">
        <v>13865</v>
      </c>
      <c r="X1484" s="47" t="s">
        <v>13866</v>
      </c>
      <c r="Y1484" s="47">
        <v>69071</v>
      </c>
      <c r="Z1484" s="47" t="s">
        <v>13867</v>
      </c>
      <c r="AA1484" s="47" t="s">
        <v>13868</v>
      </c>
      <c r="AB1484" s="47">
        <v>68</v>
      </c>
      <c r="AC1484" s="47"/>
      <c r="AD1484" s="47" t="s">
        <v>46</v>
      </c>
      <c r="AE1484" s="46" t="s">
        <v>13869</v>
      </c>
      <c r="AF1484" s="46" t="s">
        <v>13870</v>
      </c>
      <c r="AG1484" s="48"/>
      <c r="AH1484" s="48">
        <v>43745</v>
      </c>
      <c r="AI1484" s="49"/>
      <c r="AJ1484" s="50">
        <v>43746</v>
      </c>
      <c r="AK1484" s="50" t="s">
        <v>13823</v>
      </c>
      <c r="AL1484" s="51">
        <v>43745</v>
      </c>
    </row>
    <row r="1485" spans="1:38" x14ac:dyDescent="0.15">
      <c r="A1485" s="35">
        <v>51611892</v>
      </c>
      <c r="B1485" s="40" t="s">
        <v>13871</v>
      </c>
      <c r="C1485" s="40" t="s">
        <v>13872</v>
      </c>
      <c r="D1485" s="35" t="s">
        <v>13873</v>
      </c>
      <c r="E1485" s="35" t="s">
        <v>13874</v>
      </c>
      <c r="F1485" s="35"/>
      <c r="G1485" s="35">
        <v>51710500</v>
      </c>
      <c r="H1485" s="41" t="s">
        <v>111</v>
      </c>
      <c r="I1485" s="41">
        <v>51744004</v>
      </c>
      <c r="J1485" s="41" t="s">
        <v>34</v>
      </c>
      <c r="K1485" s="35" t="s">
        <v>284</v>
      </c>
      <c r="L1485" s="42" t="s">
        <v>12693</v>
      </c>
      <c r="M1485" s="42" t="s">
        <v>38</v>
      </c>
      <c r="N1485" s="35" t="s">
        <v>334</v>
      </c>
      <c r="O1485" s="41" t="s">
        <v>344</v>
      </c>
      <c r="P1485" s="35" t="s">
        <v>72</v>
      </c>
      <c r="Q1485" s="41" t="s">
        <v>285</v>
      </c>
      <c r="R1485" s="41" t="s">
        <v>257</v>
      </c>
      <c r="S1485" s="43">
        <v>42488</v>
      </c>
      <c r="T1485" s="43">
        <v>42541</v>
      </c>
      <c r="U1485" s="44">
        <v>42541</v>
      </c>
      <c r="V1485" s="45">
        <v>6624259</v>
      </c>
      <c r="W1485" s="46" t="s">
        <v>13875</v>
      </c>
      <c r="X1485" s="47" t="s">
        <v>13876</v>
      </c>
      <c r="Y1485" s="47">
        <v>69037</v>
      </c>
      <c r="Z1485" s="47" t="s">
        <v>13877</v>
      </c>
      <c r="AA1485" s="47" t="s">
        <v>13878</v>
      </c>
      <c r="AB1485" s="47">
        <v>744</v>
      </c>
      <c r="AC1485" s="47"/>
      <c r="AD1485" s="47" t="s">
        <v>46</v>
      </c>
      <c r="AE1485" s="46" t="s">
        <v>13879</v>
      </c>
      <c r="AF1485" s="46" t="s">
        <v>13880</v>
      </c>
      <c r="AG1485" s="48"/>
      <c r="AH1485" s="48">
        <v>43745</v>
      </c>
      <c r="AI1485" s="49"/>
      <c r="AJ1485" s="50">
        <v>43746</v>
      </c>
      <c r="AK1485" s="50" t="s">
        <v>13823</v>
      </c>
      <c r="AL1485" s="51">
        <v>43745</v>
      </c>
    </row>
    <row r="1486" spans="1:38" x14ac:dyDescent="0.15">
      <c r="A1486" s="35">
        <v>51643106</v>
      </c>
      <c r="B1486" s="40" t="s">
        <v>13881</v>
      </c>
      <c r="C1486" s="40" t="s">
        <v>13882</v>
      </c>
      <c r="D1486" s="35" t="s">
        <v>13883</v>
      </c>
      <c r="E1486" s="35" t="s">
        <v>13884</v>
      </c>
      <c r="F1486" s="35" t="s">
        <v>13885</v>
      </c>
      <c r="G1486" s="35">
        <v>51543731</v>
      </c>
      <c r="H1486" s="41" t="s">
        <v>2578</v>
      </c>
      <c r="I1486" s="41" t="s">
        <v>2098</v>
      </c>
      <c r="J1486" s="41" t="s">
        <v>2098</v>
      </c>
      <c r="K1486" s="35" t="s">
        <v>58</v>
      </c>
      <c r="L1486" s="42" t="s">
        <v>12693</v>
      </c>
      <c r="M1486" s="42" t="s">
        <v>38</v>
      </c>
      <c r="N1486" s="35" t="s">
        <v>334</v>
      </c>
      <c r="O1486" s="41" t="s">
        <v>315</v>
      </c>
      <c r="P1486" s="35" t="s">
        <v>72</v>
      </c>
      <c r="Q1486" s="41" t="s">
        <v>63</v>
      </c>
      <c r="R1486" s="41" t="s">
        <v>659</v>
      </c>
      <c r="S1486" s="43">
        <v>42698</v>
      </c>
      <c r="T1486" s="43">
        <v>42385</v>
      </c>
      <c r="U1486" s="44">
        <v>42385</v>
      </c>
      <c r="V1486" s="45">
        <v>6634155</v>
      </c>
      <c r="W1486" s="46" t="s">
        <v>13886</v>
      </c>
      <c r="X1486" s="47" t="s">
        <v>13887</v>
      </c>
      <c r="Y1486" s="47">
        <v>69060</v>
      </c>
      <c r="Z1486" s="47" t="s">
        <v>13888</v>
      </c>
      <c r="AA1486" s="47" t="s">
        <v>13889</v>
      </c>
      <c r="AB1486" s="47">
        <v>2834</v>
      </c>
      <c r="AC1486" s="47"/>
      <c r="AD1486" s="47" t="s">
        <v>46</v>
      </c>
      <c r="AE1486" s="46" t="s">
        <v>13890</v>
      </c>
      <c r="AF1486" s="46" t="s">
        <v>13891</v>
      </c>
      <c r="AG1486" s="48"/>
      <c r="AH1486" s="48">
        <v>43745</v>
      </c>
      <c r="AI1486" s="49"/>
      <c r="AJ1486" s="50">
        <v>43746</v>
      </c>
      <c r="AK1486" s="50" t="s">
        <v>13823</v>
      </c>
      <c r="AL1486" s="51">
        <v>43745</v>
      </c>
    </row>
    <row r="1487" spans="1:38" x14ac:dyDescent="0.15">
      <c r="A1487" s="35">
        <v>51689598</v>
      </c>
      <c r="B1487" s="40" t="s">
        <v>13892</v>
      </c>
      <c r="C1487" s="40" t="s">
        <v>13893</v>
      </c>
      <c r="D1487" s="35" t="s">
        <v>13894</v>
      </c>
      <c r="E1487" s="35" t="s">
        <v>13895</v>
      </c>
      <c r="F1487" s="35" t="s">
        <v>13896</v>
      </c>
      <c r="G1487" s="35">
        <v>51710500</v>
      </c>
      <c r="H1487" s="41" t="s">
        <v>111</v>
      </c>
      <c r="I1487" s="41">
        <v>51744004</v>
      </c>
      <c r="J1487" s="41" t="s">
        <v>34</v>
      </c>
      <c r="K1487" s="35" t="s">
        <v>58</v>
      </c>
      <c r="L1487" s="42" t="s">
        <v>12693</v>
      </c>
      <c r="M1487" s="42" t="s">
        <v>38</v>
      </c>
      <c r="N1487" s="35" t="s">
        <v>334</v>
      </c>
      <c r="O1487" s="41" t="s">
        <v>722</v>
      </c>
      <c r="P1487" s="35" t="s">
        <v>72</v>
      </c>
      <c r="Q1487" s="41" t="s">
        <v>63</v>
      </c>
      <c r="R1487" s="41" t="s">
        <v>778</v>
      </c>
      <c r="S1487" s="43">
        <v>42902</v>
      </c>
      <c r="T1487" s="43">
        <v>42940</v>
      </c>
      <c r="U1487" s="44">
        <v>42940</v>
      </c>
      <c r="V1487" s="45">
        <v>6624455</v>
      </c>
      <c r="W1487" s="46" t="s">
        <v>13897</v>
      </c>
      <c r="X1487" s="47" t="s">
        <v>13898</v>
      </c>
      <c r="Y1487" s="47">
        <v>69249</v>
      </c>
      <c r="Z1487" s="47" t="s">
        <v>13899</v>
      </c>
      <c r="AA1487" s="47" t="s">
        <v>13900</v>
      </c>
      <c r="AB1487" s="47">
        <v>2827</v>
      </c>
      <c r="AC1487" s="47"/>
      <c r="AD1487" s="47" t="s">
        <v>46</v>
      </c>
      <c r="AE1487" s="46" t="s">
        <v>13901</v>
      </c>
      <c r="AF1487" s="46" t="s">
        <v>13902</v>
      </c>
      <c r="AG1487" s="48"/>
      <c r="AH1487" s="48">
        <v>43745</v>
      </c>
      <c r="AI1487" s="49"/>
      <c r="AJ1487" s="50">
        <v>43746</v>
      </c>
      <c r="AK1487" s="50" t="s">
        <v>13823</v>
      </c>
      <c r="AL1487" s="51">
        <v>43745</v>
      </c>
    </row>
    <row r="1488" spans="1:38" x14ac:dyDescent="0.15">
      <c r="A1488" s="8">
        <v>51688382</v>
      </c>
      <c r="B1488" s="29" t="s">
        <v>13903</v>
      </c>
      <c r="C1488" s="29" t="s">
        <v>13904</v>
      </c>
      <c r="D1488" s="8" t="s">
        <v>13905</v>
      </c>
      <c r="E1488" s="8" t="s">
        <v>13906</v>
      </c>
      <c r="F1488" s="8" t="s">
        <v>13907</v>
      </c>
      <c r="G1488" s="8">
        <v>51710500</v>
      </c>
      <c r="H1488" s="9" t="s">
        <v>111</v>
      </c>
      <c r="I1488" s="9">
        <v>51744004</v>
      </c>
      <c r="J1488" s="9" t="s">
        <v>34</v>
      </c>
      <c r="K1488" s="8" t="s">
        <v>58</v>
      </c>
      <c r="L1488" s="42" t="s">
        <v>12693</v>
      </c>
      <c r="M1488" s="7" t="s">
        <v>38</v>
      </c>
      <c r="N1488" s="35" t="s">
        <v>334</v>
      </c>
      <c r="O1488" s="9" t="s">
        <v>722</v>
      </c>
      <c r="P1488" s="35" t="s">
        <v>72</v>
      </c>
      <c r="Q1488" s="9" t="s">
        <v>63</v>
      </c>
      <c r="R1488" s="41" t="s">
        <v>778</v>
      </c>
      <c r="S1488" s="10">
        <v>42901</v>
      </c>
      <c r="T1488" s="43">
        <v>42940</v>
      </c>
      <c r="U1488" s="12">
        <v>42940</v>
      </c>
      <c r="V1488" s="30">
        <v>6624453</v>
      </c>
      <c r="W1488" s="20" t="s">
        <v>13908</v>
      </c>
      <c r="X1488" s="16" t="s">
        <v>13909</v>
      </c>
      <c r="Y1488" s="47">
        <v>69247</v>
      </c>
      <c r="Z1488" s="47" t="s">
        <v>13910</v>
      </c>
      <c r="AA1488" s="47" t="s">
        <v>13911</v>
      </c>
      <c r="AB1488" s="47">
        <v>1156</v>
      </c>
      <c r="AC1488" s="47"/>
      <c r="AD1488" s="47" t="s">
        <v>46</v>
      </c>
      <c r="AE1488" s="20" t="s">
        <v>13912</v>
      </c>
      <c r="AF1488" s="20" t="s">
        <v>13913</v>
      </c>
      <c r="AG1488" s="31"/>
      <c r="AH1488" s="48">
        <v>43745</v>
      </c>
      <c r="AI1488" s="32"/>
      <c r="AJ1488" s="50">
        <v>43746</v>
      </c>
      <c r="AK1488" s="50" t="s">
        <v>13823</v>
      </c>
      <c r="AL1488" s="51">
        <v>43745</v>
      </c>
    </row>
    <row r="1489" spans="1:38" x14ac:dyDescent="0.15">
      <c r="A1489" s="8">
        <v>51688384</v>
      </c>
      <c r="B1489" s="29" t="s">
        <v>13914</v>
      </c>
      <c r="C1489" s="29" t="s">
        <v>13915</v>
      </c>
      <c r="D1489" s="8" t="s">
        <v>13916</v>
      </c>
      <c r="E1489" s="8" t="s">
        <v>6383</v>
      </c>
      <c r="F1489" s="8" t="s">
        <v>9235</v>
      </c>
      <c r="G1489" s="8">
        <v>51710500</v>
      </c>
      <c r="H1489" s="9" t="s">
        <v>111</v>
      </c>
      <c r="I1489" s="9">
        <v>51744004</v>
      </c>
      <c r="J1489" s="9" t="s">
        <v>34</v>
      </c>
      <c r="K1489" s="8" t="s">
        <v>58</v>
      </c>
      <c r="L1489" s="42" t="s">
        <v>12693</v>
      </c>
      <c r="M1489" s="7" t="s">
        <v>38</v>
      </c>
      <c r="N1489" s="35" t="s">
        <v>334</v>
      </c>
      <c r="O1489" s="9" t="s">
        <v>722</v>
      </c>
      <c r="P1489" s="35" t="s">
        <v>72</v>
      </c>
      <c r="Q1489" s="9" t="s">
        <v>63</v>
      </c>
      <c r="R1489" s="60" t="s">
        <v>778</v>
      </c>
      <c r="S1489" s="10">
        <v>42901</v>
      </c>
      <c r="T1489" s="43">
        <v>42940</v>
      </c>
      <c r="U1489" s="12">
        <v>42940</v>
      </c>
      <c r="V1489" s="30">
        <v>6624454</v>
      </c>
      <c r="W1489" s="20" t="s">
        <v>13917</v>
      </c>
      <c r="X1489" s="16" t="s">
        <v>13918</v>
      </c>
      <c r="Y1489" s="47">
        <v>69248</v>
      </c>
      <c r="Z1489" s="47" t="s">
        <v>13919</v>
      </c>
      <c r="AA1489" s="47" t="s">
        <v>13920</v>
      </c>
      <c r="AB1489" s="47">
        <v>1243</v>
      </c>
      <c r="AC1489" s="53"/>
      <c r="AD1489" s="47" t="s">
        <v>46</v>
      </c>
      <c r="AE1489" s="20" t="s">
        <v>13921</v>
      </c>
      <c r="AF1489" s="20" t="s">
        <v>13922</v>
      </c>
      <c r="AG1489" s="31"/>
      <c r="AH1489" s="48">
        <v>43745</v>
      </c>
      <c r="AI1489" s="32"/>
      <c r="AJ1489" s="50">
        <v>43746</v>
      </c>
      <c r="AK1489" s="50" t="s">
        <v>13823</v>
      </c>
      <c r="AL1489" s="51">
        <v>43745</v>
      </c>
    </row>
    <row r="1490" spans="1:38" x14ac:dyDescent="0.15">
      <c r="A1490" s="35">
        <v>51689597</v>
      </c>
      <c r="B1490" s="40" t="s">
        <v>13923</v>
      </c>
      <c r="C1490" s="40" t="s">
        <v>13924</v>
      </c>
      <c r="D1490" s="35" t="s">
        <v>13925</v>
      </c>
      <c r="E1490" s="35" t="s">
        <v>13926</v>
      </c>
      <c r="F1490" s="35" t="s">
        <v>5552</v>
      </c>
      <c r="G1490" s="35">
        <v>51692598</v>
      </c>
      <c r="H1490" s="41" t="s">
        <v>1076</v>
      </c>
      <c r="I1490" s="41">
        <v>51747002</v>
      </c>
      <c r="J1490" s="41" t="s">
        <v>57</v>
      </c>
      <c r="K1490" s="35" t="s">
        <v>58</v>
      </c>
      <c r="L1490" s="42" t="s">
        <v>12693</v>
      </c>
      <c r="M1490" s="42" t="s">
        <v>38</v>
      </c>
      <c r="N1490" s="35" t="s">
        <v>5892</v>
      </c>
      <c r="O1490" s="41" t="s">
        <v>760</v>
      </c>
      <c r="P1490" s="35" t="s">
        <v>62</v>
      </c>
      <c r="Q1490" s="41" t="s">
        <v>63</v>
      </c>
      <c r="R1490" s="60" t="s">
        <v>778</v>
      </c>
      <c r="S1490" s="43">
        <v>42908</v>
      </c>
      <c r="T1490" s="43">
        <v>43669</v>
      </c>
      <c r="U1490" s="44"/>
      <c r="V1490" s="45">
        <v>6624457</v>
      </c>
      <c r="W1490" s="46" t="s">
        <v>13927</v>
      </c>
      <c r="X1490" s="47" t="s">
        <v>13928</v>
      </c>
      <c r="Y1490" s="47">
        <v>12156</v>
      </c>
      <c r="Z1490" s="47" t="s">
        <v>13929</v>
      </c>
      <c r="AA1490" s="47" t="s">
        <v>13930</v>
      </c>
      <c r="AB1490" s="47">
        <v>1248</v>
      </c>
      <c r="AC1490" s="53"/>
      <c r="AD1490" s="47" t="s">
        <v>46</v>
      </c>
      <c r="AE1490" s="46" t="s">
        <v>13931</v>
      </c>
      <c r="AF1490" s="46" t="s">
        <v>13932</v>
      </c>
      <c r="AG1490" s="48"/>
      <c r="AH1490" s="48">
        <v>43745</v>
      </c>
      <c r="AI1490" s="49"/>
      <c r="AJ1490" s="50">
        <v>43746</v>
      </c>
      <c r="AK1490" s="50" t="s">
        <v>13823</v>
      </c>
      <c r="AL1490" s="51">
        <v>43745</v>
      </c>
    </row>
    <row r="1491" spans="1:38" x14ac:dyDescent="0.15">
      <c r="A1491" s="35">
        <v>51692106</v>
      </c>
      <c r="B1491" s="40" t="s">
        <v>13933</v>
      </c>
      <c r="C1491" s="40" t="s">
        <v>13934</v>
      </c>
      <c r="D1491" s="35" t="s">
        <v>6332</v>
      </c>
      <c r="E1491" s="35" t="s">
        <v>13935</v>
      </c>
      <c r="F1491" s="35" t="s">
        <v>628</v>
      </c>
      <c r="G1491" s="35">
        <v>51591942</v>
      </c>
      <c r="H1491" s="41" t="s">
        <v>3612</v>
      </c>
      <c r="I1491" s="41">
        <v>51747002</v>
      </c>
      <c r="J1491" s="41" t="s">
        <v>57</v>
      </c>
      <c r="K1491" s="35" t="s">
        <v>58</v>
      </c>
      <c r="L1491" s="42" t="s">
        <v>12693</v>
      </c>
      <c r="M1491" s="42" t="s">
        <v>38</v>
      </c>
      <c r="N1491" s="35" t="s">
        <v>5892</v>
      </c>
      <c r="O1491" s="41" t="s">
        <v>760</v>
      </c>
      <c r="P1491" s="35" t="s">
        <v>62</v>
      </c>
      <c r="Q1491" s="41" t="s">
        <v>63</v>
      </c>
      <c r="R1491" s="41" t="s">
        <v>923</v>
      </c>
      <c r="S1491" s="43">
        <v>42926</v>
      </c>
      <c r="T1491" s="43">
        <v>43669</v>
      </c>
      <c r="U1491" s="44"/>
      <c r="V1491" s="45">
        <v>6624484</v>
      </c>
      <c r="W1491" s="46" t="s">
        <v>13936</v>
      </c>
      <c r="X1491" s="47" t="s">
        <v>13937</v>
      </c>
      <c r="Y1491" s="47">
        <v>12157</v>
      </c>
      <c r="Z1491" s="47" t="s">
        <v>13938</v>
      </c>
      <c r="AA1491" s="47" t="s">
        <v>13939</v>
      </c>
      <c r="AB1491" s="47">
        <v>4379</v>
      </c>
      <c r="AC1491" s="47"/>
      <c r="AD1491" s="47" t="s">
        <v>46</v>
      </c>
      <c r="AE1491" s="46" t="s">
        <v>13940</v>
      </c>
      <c r="AF1491" s="46" t="s">
        <v>13941</v>
      </c>
      <c r="AG1491" s="48"/>
      <c r="AH1491" s="48">
        <v>43745</v>
      </c>
      <c r="AI1491" s="49"/>
      <c r="AJ1491" s="50">
        <v>43746</v>
      </c>
      <c r="AK1491" s="50" t="s">
        <v>13823</v>
      </c>
      <c r="AL1491" s="51">
        <v>43745</v>
      </c>
    </row>
    <row r="1492" spans="1:38" x14ac:dyDescent="0.15">
      <c r="A1492" s="35">
        <v>51693815</v>
      </c>
      <c r="B1492" s="40" t="s">
        <v>13942</v>
      </c>
      <c r="C1492" s="40" t="s">
        <v>13943</v>
      </c>
      <c r="D1492" s="35" t="s">
        <v>13944</v>
      </c>
      <c r="E1492" s="35" t="s">
        <v>7750</v>
      </c>
      <c r="F1492" s="35" t="s">
        <v>13945</v>
      </c>
      <c r="G1492" s="35">
        <v>51737073</v>
      </c>
      <c r="H1492" s="41" t="s">
        <v>56</v>
      </c>
      <c r="I1492" s="41">
        <v>51747002</v>
      </c>
      <c r="J1492" s="41" t="s">
        <v>57</v>
      </c>
      <c r="K1492" s="35" t="s">
        <v>58</v>
      </c>
      <c r="L1492" s="42" t="s">
        <v>12693</v>
      </c>
      <c r="M1492" s="42" t="s">
        <v>38</v>
      </c>
      <c r="N1492" s="35" t="s">
        <v>5892</v>
      </c>
      <c r="O1492" s="41" t="s">
        <v>760</v>
      </c>
      <c r="P1492" s="35" t="s">
        <v>62</v>
      </c>
      <c r="Q1492" s="41" t="s">
        <v>63</v>
      </c>
      <c r="R1492" s="41" t="s">
        <v>923</v>
      </c>
      <c r="S1492" s="43">
        <v>42936</v>
      </c>
      <c r="T1492" s="43">
        <v>43669</v>
      </c>
      <c r="U1492" s="44"/>
      <c r="V1492" s="45">
        <v>6624516</v>
      </c>
      <c r="W1492" s="46" t="s">
        <v>13946</v>
      </c>
      <c r="X1492" s="47" t="s">
        <v>13947</v>
      </c>
      <c r="Y1492" s="47">
        <v>12272</v>
      </c>
      <c r="Z1492" s="47" t="s">
        <v>13948</v>
      </c>
      <c r="AA1492" s="47" t="s">
        <v>13949</v>
      </c>
      <c r="AB1492" s="47">
        <v>206311</v>
      </c>
      <c r="AC1492" s="47"/>
      <c r="AD1492" s="47" t="s">
        <v>46</v>
      </c>
      <c r="AE1492" s="46" t="s">
        <v>13950</v>
      </c>
      <c r="AF1492" s="46" t="s">
        <v>13951</v>
      </c>
      <c r="AG1492" s="48"/>
      <c r="AH1492" s="48">
        <v>43745</v>
      </c>
      <c r="AI1492" s="49"/>
      <c r="AJ1492" s="50">
        <v>43746</v>
      </c>
      <c r="AK1492" s="50" t="s">
        <v>13823</v>
      </c>
      <c r="AL1492" s="51">
        <v>43745</v>
      </c>
    </row>
    <row r="1493" spans="1:38" x14ac:dyDescent="0.15">
      <c r="A1493" s="35">
        <v>51718958</v>
      </c>
      <c r="B1493" s="40" t="s">
        <v>13952</v>
      </c>
      <c r="C1493" s="40" t="s">
        <v>13953</v>
      </c>
      <c r="D1493" s="35" t="s">
        <v>13954</v>
      </c>
      <c r="E1493" s="35" t="s">
        <v>13955</v>
      </c>
      <c r="F1493" s="35" t="s">
        <v>13956</v>
      </c>
      <c r="G1493" s="35">
        <v>51568888</v>
      </c>
      <c r="H1493" s="41" t="s">
        <v>332</v>
      </c>
      <c r="I1493" s="41">
        <v>51601287</v>
      </c>
      <c r="J1493" s="41" t="s">
        <v>69</v>
      </c>
      <c r="K1493" s="35" t="s">
        <v>58</v>
      </c>
      <c r="L1493" s="42" t="s">
        <v>12693</v>
      </c>
      <c r="M1493" s="42" t="s">
        <v>38</v>
      </c>
      <c r="N1493" s="35" t="s">
        <v>334</v>
      </c>
      <c r="O1493" s="41" t="s">
        <v>1197</v>
      </c>
      <c r="P1493" s="35" t="s">
        <v>72</v>
      </c>
      <c r="Q1493" s="41" t="s">
        <v>63</v>
      </c>
      <c r="R1493" s="41" t="s">
        <v>1061</v>
      </c>
      <c r="S1493" s="43">
        <v>43130</v>
      </c>
      <c r="T1493" s="43">
        <v>43164</v>
      </c>
      <c r="U1493" s="44">
        <v>43178</v>
      </c>
      <c r="V1493" s="45">
        <v>6624786</v>
      </c>
      <c r="W1493" s="46" t="s">
        <v>13957</v>
      </c>
      <c r="X1493" s="47" t="s">
        <v>13958</v>
      </c>
      <c r="Y1493" s="47">
        <v>69295</v>
      </c>
      <c r="Z1493" s="47" t="s">
        <v>13959</v>
      </c>
      <c r="AA1493" s="47" t="s">
        <v>13960</v>
      </c>
      <c r="AB1493" s="47">
        <v>14938</v>
      </c>
      <c r="AC1493" s="47"/>
      <c r="AD1493" s="47" t="s">
        <v>46</v>
      </c>
      <c r="AE1493" s="46" t="s">
        <v>13961</v>
      </c>
      <c r="AF1493" s="46" t="s">
        <v>13962</v>
      </c>
      <c r="AG1493" s="48"/>
      <c r="AH1493" s="48">
        <v>43745</v>
      </c>
      <c r="AI1493" s="49"/>
      <c r="AJ1493" s="50">
        <v>43746</v>
      </c>
      <c r="AK1493" s="50" t="s">
        <v>13823</v>
      </c>
      <c r="AL1493" s="51">
        <v>43745</v>
      </c>
    </row>
    <row r="1494" spans="1:38" x14ac:dyDescent="0.15">
      <c r="A1494" s="35">
        <v>51724160</v>
      </c>
      <c r="B1494" s="40" t="s">
        <v>13963</v>
      </c>
      <c r="C1494" s="40" t="s">
        <v>13964</v>
      </c>
      <c r="D1494" s="35" t="s">
        <v>13965</v>
      </c>
      <c r="E1494" s="35" t="s">
        <v>13966</v>
      </c>
      <c r="F1494" s="35"/>
      <c r="G1494" s="35">
        <v>51591942</v>
      </c>
      <c r="H1494" s="41" t="s">
        <v>3612</v>
      </c>
      <c r="I1494" s="41">
        <v>51747002</v>
      </c>
      <c r="J1494" s="41" t="s">
        <v>57</v>
      </c>
      <c r="K1494" s="35" t="s">
        <v>58</v>
      </c>
      <c r="L1494" s="42" t="s">
        <v>12693</v>
      </c>
      <c r="M1494" s="42" t="s">
        <v>38</v>
      </c>
      <c r="N1494" s="35" t="s">
        <v>5892</v>
      </c>
      <c r="O1494" s="41" t="s">
        <v>344</v>
      </c>
      <c r="P1494" s="35" t="s">
        <v>72</v>
      </c>
      <c r="Q1494" s="41" t="s">
        <v>63</v>
      </c>
      <c r="R1494" s="41" t="s">
        <v>1752</v>
      </c>
      <c r="S1494" s="43">
        <v>43166</v>
      </c>
      <c r="T1494" s="43">
        <v>43213</v>
      </c>
      <c r="U1494" s="44">
        <v>43227</v>
      </c>
      <c r="V1494" s="45">
        <v>6624074</v>
      </c>
      <c r="W1494" s="46" t="s">
        <v>13967</v>
      </c>
      <c r="X1494" s="47" t="s">
        <v>13968</v>
      </c>
      <c r="Y1494" s="47">
        <v>48414</v>
      </c>
      <c r="Z1494" s="47" t="s">
        <v>13969</v>
      </c>
      <c r="AA1494" s="47" t="s">
        <v>13970</v>
      </c>
      <c r="AB1494" s="47">
        <v>201</v>
      </c>
      <c r="AC1494" s="47"/>
      <c r="AD1494" s="47" t="s">
        <v>46</v>
      </c>
      <c r="AE1494" s="46" t="s">
        <v>13971</v>
      </c>
      <c r="AF1494" s="46" t="s">
        <v>13972</v>
      </c>
      <c r="AG1494" s="48"/>
      <c r="AH1494" s="48">
        <v>43745</v>
      </c>
      <c r="AI1494" s="49" t="s">
        <v>9665</v>
      </c>
      <c r="AJ1494" s="50">
        <v>43746</v>
      </c>
      <c r="AK1494" s="50" t="s">
        <v>13823</v>
      </c>
      <c r="AL1494" s="51">
        <v>43745</v>
      </c>
    </row>
    <row r="1495" spans="1:38" x14ac:dyDescent="0.15">
      <c r="A1495" s="35">
        <v>51724281</v>
      </c>
      <c r="B1495" s="40" t="s">
        <v>13973</v>
      </c>
      <c r="C1495" s="40" t="s">
        <v>13974</v>
      </c>
      <c r="D1495" s="35" t="s">
        <v>639</v>
      </c>
      <c r="E1495" s="35" t="s">
        <v>13975</v>
      </c>
      <c r="F1495" s="35"/>
      <c r="G1495" s="35">
        <v>51710500</v>
      </c>
      <c r="H1495" s="41" t="s">
        <v>111</v>
      </c>
      <c r="I1495" s="41">
        <v>51744004</v>
      </c>
      <c r="J1495" s="41" t="s">
        <v>34</v>
      </c>
      <c r="K1495" s="35" t="s">
        <v>58</v>
      </c>
      <c r="L1495" s="42" t="s">
        <v>12693</v>
      </c>
      <c r="M1495" s="42" t="s">
        <v>38</v>
      </c>
      <c r="N1495" s="35" t="s">
        <v>5892</v>
      </c>
      <c r="O1495" s="41" t="s">
        <v>344</v>
      </c>
      <c r="P1495" s="35" t="s">
        <v>72</v>
      </c>
      <c r="Q1495" s="41" t="s">
        <v>63</v>
      </c>
      <c r="R1495" s="41" t="s">
        <v>1889</v>
      </c>
      <c r="S1495" s="43">
        <v>43168</v>
      </c>
      <c r="T1495" s="43">
        <v>43213</v>
      </c>
      <c r="U1495" s="44">
        <v>43227</v>
      </c>
      <c r="V1495" s="45">
        <v>6624096</v>
      </c>
      <c r="W1495" s="46" t="s">
        <v>13976</v>
      </c>
      <c r="X1495" s="47" t="s">
        <v>13977</v>
      </c>
      <c r="Y1495" s="47">
        <v>48404</v>
      </c>
      <c r="Z1495" s="47" t="s">
        <v>13978</v>
      </c>
      <c r="AA1495" s="47" t="s">
        <v>13979</v>
      </c>
      <c r="AB1495" s="47">
        <v>15095</v>
      </c>
      <c r="AC1495" s="47"/>
      <c r="AD1495" s="47" t="s">
        <v>46</v>
      </c>
      <c r="AE1495" s="46" t="s">
        <v>13980</v>
      </c>
      <c r="AF1495" s="46" t="s">
        <v>13981</v>
      </c>
      <c r="AG1495" s="48"/>
      <c r="AH1495" s="48">
        <v>43745</v>
      </c>
      <c r="AI1495" s="49"/>
      <c r="AJ1495" s="50">
        <v>43746</v>
      </c>
      <c r="AK1495" s="50" t="s">
        <v>13823</v>
      </c>
      <c r="AL1495" s="51">
        <v>43745</v>
      </c>
    </row>
    <row r="1496" spans="1:38" x14ac:dyDescent="0.15">
      <c r="A1496" s="8">
        <v>51719862</v>
      </c>
      <c r="B1496" s="29" t="s">
        <v>13982</v>
      </c>
      <c r="C1496" s="29" t="s">
        <v>13983</v>
      </c>
      <c r="D1496" s="8" t="s">
        <v>13984</v>
      </c>
      <c r="E1496" s="8" t="s">
        <v>13985</v>
      </c>
      <c r="F1496" s="8"/>
      <c r="G1496" s="8">
        <v>51568888</v>
      </c>
      <c r="H1496" s="9" t="s">
        <v>332</v>
      </c>
      <c r="I1496" s="9">
        <v>51601287</v>
      </c>
      <c r="J1496" s="9" t="s">
        <v>69</v>
      </c>
      <c r="K1496" s="8" t="s">
        <v>58</v>
      </c>
      <c r="L1496" s="42" t="s">
        <v>12693</v>
      </c>
      <c r="M1496" s="7" t="s">
        <v>38</v>
      </c>
      <c r="N1496" s="35" t="s">
        <v>334</v>
      </c>
      <c r="O1496" s="9" t="s">
        <v>295</v>
      </c>
      <c r="P1496" s="35" t="s">
        <v>72</v>
      </c>
      <c r="Q1496" s="9" t="s">
        <v>63</v>
      </c>
      <c r="R1496" s="41" t="s">
        <v>1061</v>
      </c>
      <c r="S1496" s="10">
        <v>43136</v>
      </c>
      <c r="T1496" s="43">
        <v>43178</v>
      </c>
      <c r="U1496" s="12">
        <v>43185</v>
      </c>
      <c r="V1496" s="30">
        <v>6624842</v>
      </c>
      <c r="W1496" s="20" t="s">
        <v>13986</v>
      </c>
      <c r="X1496" s="16" t="s">
        <v>13987</v>
      </c>
      <c r="Y1496" s="47">
        <v>69421</v>
      </c>
      <c r="Z1496" s="47" t="s">
        <v>13988</v>
      </c>
      <c r="AA1496" s="47" t="s">
        <v>13989</v>
      </c>
      <c r="AB1496" s="47">
        <v>14937</v>
      </c>
      <c r="AC1496" s="47"/>
      <c r="AD1496" s="47" t="s">
        <v>46</v>
      </c>
      <c r="AE1496" s="20" t="s">
        <v>13990</v>
      </c>
      <c r="AF1496" s="20" t="s">
        <v>13991</v>
      </c>
      <c r="AG1496" s="31"/>
      <c r="AH1496" s="48">
        <v>43745</v>
      </c>
      <c r="AI1496" s="32"/>
      <c r="AJ1496" s="50">
        <v>43746</v>
      </c>
      <c r="AK1496" s="50" t="s">
        <v>13823</v>
      </c>
      <c r="AL1496" s="51">
        <v>43745</v>
      </c>
    </row>
    <row r="1497" spans="1:38" x14ac:dyDescent="0.15">
      <c r="A1497" s="35">
        <v>51719940</v>
      </c>
      <c r="B1497" s="40" t="s">
        <v>13992</v>
      </c>
      <c r="C1497" s="40" t="s">
        <v>13993</v>
      </c>
      <c r="D1497" s="35" t="s">
        <v>470</v>
      </c>
      <c r="E1497" s="35" t="s">
        <v>3796</v>
      </c>
      <c r="F1497" s="35"/>
      <c r="G1497" s="35">
        <v>51543731</v>
      </c>
      <c r="H1497" s="41" t="s">
        <v>2578</v>
      </c>
      <c r="I1497" s="41" t="s">
        <v>2098</v>
      </c>
      <c r="J1497" s="41" t="s">
        <v>2098</v>
      </c>
      <c r="K1497" s="35" t="s">
        <v>58</v>
      </c>
      <c r="L1497" s="42" t="s">
        <v>12693</v>
      </c>
      <c r="M1497" s="42" t="s">
        <v>38</v>
      </c>
      <c r="N1497" s="35" t="s">
        <v>334</v>
      </c>
      <c r="O1497" s="41" t="s">
        <v>295</v>
      </c>
      <c r="P1497" s="35" t="s">
        <v>72</v>
      </c>
      <c r="Q1497" s="41" t="s">
        <v>63</v>
      </c>
      <c r="R1497" s="60" t="s">
        <v>1061</v>
      </c>
      <c r="S1497" s="43">
        <v>43136</v>
      </c>
      <c r="T1497" s="43">
        <v>43178</v>
      </c>
      <c r="U1497" s="44">
        <v>43185</v>
      </c>
      <c r="V1497" s="45">
        <v>6624848</v>
      </c>
      <c r="W1497" s="46" t="s">
        <v>13994</v>
      </c>
      <c r="X1497" s="47" t="s">
        <v>13995</v>
      </c>
      <c r="Y1497" s="47">
        <v>69427</v>
      </c>
      <c r="Z1497" s="47" t="s">
        <v>13996</v>
      </c>
      <c r="AA1497" s="47" t="s">
        <v>13997</v>
      </c>
      <c r="AB1497" s="47">
        <v>14933</v>
      </c>
      <c r="AC1497" s="53"/>
      <c r="AD1497" s="47" t="s">
        <v>46</v>
      </c>
      <c r="AE1497" s="46" t="s">
        <v>13998</v>
      </c>
      <c r="AF1497" s="46" t="s">
        <v>13999</v>
      </c>
      <c r="AG1497" s="48"/>
      <c r="AH1497" s="48">
        <v>43745</v>
      </c>
      <c r="AI1497" s="49"/>
      <c r="AJ1497" s="50">
        <v>43746</v>
      </c>
      <c r="AK1497" s="50" t="s">
        <v>13823</v>
      </c>
      <c r="AL1497" s="51">
        <v>43745</v>
      </c>
    </row>
    <row r="1498" spans="1:38" x14ac:dyDescent="0.15">
      <c r="A1498" s="35">
        <v>51721339</v>
      </c>
      <c r="B1498" s="40" t="s">
        <v>14000</v>
      </c>
      <c r="C1498" s="40" t="s">
        <v>14001</v>
      </c>
      <c r="D1498" s="35" t="s">
        <v>1962</v>
      </c>
      <c r="E1498" s="35" t="s">
        <v>14002</v>
      </c>
      <c r="F1498" s="35"/>
      <c r="G1498" s="35">
        <v>51564129</v>
      </c>
      <c r="H1498" s="41" t="s">
        <v>7290</v>
      </c>
      <c r="I1498" s="41">
        <v>51747002</v>
      </c>
      <c r="J1498" s="41" t="s">
        <v>57</v>
      </c>
      <c r="K1498" s="35" t="s">
        <v>58</v>
      </c>
      <c r="L1498" s="42" t="s">
        <v>12693</v>
      </c>
      <c r="M1498" s="42" t="s">
        <v>38</v>
      </c>
      <c r="N1498" s="35" t="s">
        <v>5892</v>
      </c>
      <c r="O1498" s="41" t="s">
        <v>760</v>
      </c>
      <c r="P1498" s="35" t="s">
        <v>62</v>
      </c>
      <c r="Q1498" s="41" t="s">
        <v>63</v>
      </c>
      <c r="R1498" s="41" t="s">
        <v>1752</v>
      </c>
      <c r="S1498" s="43">
        <v>43144</v>
      </c>
      <c r="T1498" s="43">
        <v>43669</v>
      </c>
      <c r="U1498" s="44"/>
      <c r="V1498" s="45">
        <v>6624882</v>
      </c>
      <c r="W1498" s="46" t="s">
        <v>14003</v>
      </c>
      <c r="X1498" s="47" t="s">
        <v>14004</v>
      </c>
      <c r="Y1498" s="47">
        <v>12181</v>
      </c>
      <c r="Z1498" s="47" t="s">
        <v>14005</v>
      </c>
      <c r="AA1498" s="47" t="s">
        <v>14006</v>
      </c>
      <c r="AB1498" s="47">
        <v>14847</v>
      </c>
      <c r="AC1498" s="47"/>
      <c r="AD1498" s="47" t="s">
        <v>46</v>
      </c>
      <c r="AE1498" s="46" t="s">
        <v>14007</v>
      </c>
      <c r="AF1498" s="46" t="s">
        <v>14008</v>
      </c>
      <c r="AG1498" s="48"/>
      <c r="AH1498" s="48">
        <v>43745</v>
      </c>
      <c r="AI1498" s="49"/>
      <c r="AJ1498" s="50">
        <v>43746</v>
      </c>
      <c r="AK1498" s="50" t="s">
        <v>13823</v>
      </c>
      <c r="AL1498" s="51">
        <v>43745</v>
      </c>
    </row>
    <row r="1499" spans="1:38" x14ac:dyDescent="0.15">
      <c r="A1499" s="8">
        <v>51723665</v>
      </c>
      <c r="B1499" s="29" t="s">
        <v>14009</v>
      </c>
      <c r="C1499" s="29" t="s">
        <v>14010</v>
      </c>
      <c r="D1499" s="8" t="s">
        <v>435</v>
      </c>
      <c r="E1499" s="8" t="s">
        <v>14011</v>
      </c>
      <c r="F1499" s="8" t="s">
        <v>14012</v>
      </c>
      <c r="G1499" s="8">
        <v>51710500</v>
      </c>
      <c r="H1499" s="9" t="s">
        <v>111</v>
      </c>
      <c r="I1499" s="9">
        <v>51744004</v>
      </c>
      <c r="J1499" s="9" t="s">
        <v>34</v>
      </c>
      <c r="K1499" s="8" t="s">
        <v>58</v>
      </c>
      <c r="L1499" s="42" t="s">
        <v>12693</v>
      </c>
      <c r="M1499" s="7" t="s">
        <v>38</v>
      </c>
      <c r="N1499" s="35" t="s">
        <v>5667</v>
      </c>
      <c r="O1499" s="9" t="s">
        <v>640</v>
      </c>
      <c r="P1499" s="35" t="s">
        <v>72</v>
      </c>
      <c r="Q1499" s="9" t="s">
        <v>63</v>
      </c>
      <c r="R1499" s="41" t="s">
        <v>1752</v>
      </c>
      <c r="S1499" s="10">
        <v>43166</v>
      </c>
      <c r="T1499" s="43">
        <v>43535</v>
      </c>
      <c r="U1499" s="12"/>
      <c r="V1499" s="30">
        <v>6634544</v>
      </c>
      <c r="W1499" s="20" t="s">
        <v>14013</v>
      </c>
      <c r="X1499" s="16" t="s">
        <v>14014</v>
      </c>
      <c r="Y1499" s="47">
        <v>48492</v>
      </c>
      <c r="Z1499" s="47" t="s">
        <v>14015</v>
      </c>
      <c r="AA1499" s="47" t="s">
        <v>14016</v>
      </c>
      <c r="AB1499" s="47">
        <v>267</v>
      </c>
      <c r="AC1499" s="47"/>
      <c r="AD1499" s="47" t="s">
        <v>4226</v>
      </c>
      <c r="AE1499" s="20" t="s">
        <v>14017</v>
      </c>
      <c r="AF1499" s="20" t="s">
        <v>14018</v>
      </c>
      <c r="AG1499" s="31"/>
      <c r="AH1499" s="48">
        <v>43745</v>
      </c>
      <c r="AI1499" s="32"/>
      <c r="AJ1499" s="50">
        <v>43746</v>
      </c>
      <c r="AK1499" s="50" t="s">
        <v>13823</v>
      </c>
      <c r="AL1499" s="51">
        <v>43745</v>
      </c>
    </row>
    <row r="1500" spans="1:38" x14ac:dyDescent="0.15">
      <c r="A1500" s="35">
        <v>51723663</v>
      </c>
      <c r="B1500" s="40" t="s">
        <v>14019</v>
      </c>
      <c r="C1500" s="40" t="s">
        <v>14020</v>
      </c>
      <c r="D1500" s="35" t="s">
        <v>3569</v>
      </c>
      <c r="E1500" s="35" t="s">
        <v>4710</v>
      </c>
      <c r="F1500" s="35" t="s">
        <v>13551</v>
      </c>
      <c r="G1500" s="35">
        <v>51710500</v>
      </c>
      <c r="H1500" s="41" t="s">
        <v>111</v>
      </c>
      <c r="I1500" s="41">
        <v>51744004</v>
      </c>
      <c r="J1500" s="41" t="s">
        <v>34</v>
      </c>
      <c r="K1500" s="35" t="s">
        <v>58</v>
      </c>
      <c r="L1500" s="42" t="s">
        <v>12693</v>
      </c>
      <c r="M1500" s="42" t="s">
        <v>38</v>
      </c>
      <c r="N1500" s="35" t="s">
        <v>7207</v>
      </c>
      <c r="O1500" s="41" t="s">
        <v>878</v>
      </c>
      <c r="P1500" s="35" t="s">
        <v>72</v>
      </c>
      <c r="Q1500" s="41" t="s">
        <v>63</v>
      </c>
      <c r="R1500" s="60" t="s">
        <v>1752</v>
      </c>
      <c r="S1500" s="43">
        <v>43166</v>
      </c>
      <c r="T1500" s="43">
        <v>43472</v>
      </c>
      <c r="U1500" s="44">
        <v>43486</v>
      </c>
      <c r="V1500" s="45">
        <v>6634547</v>
      </c>
      <c r="W1500" s="46" t="s">
        <v>14021</v>
      </c>
      <c r="X1500" s="47" t="s">
        <v>14022</v>
      </c>
      <c r="Y1500" s="47">
        <v>48469</v>
      </c>
      <c r="Z1500" s="47" t="s">
        <v>14023</v>
      </c>
      <c r="AA1500" s="47" t="s">
        <v>14024</v>
      </c>
      <c r="AB1500" s="47">
        <v>616</v>
      </c>
      <c r="AC1500" s="53"/>
      <c r="AD1500" s="47" t="s">
        <v>46</v>
      </c>
      <c r="AE1500" s="46" t="s">
        <v>14025</v>
      </c>
      <c r="AF1500" s="46" t="s">
        <v>14026</v>
      </c>
      <c r="AG1500" s="48"/>
      <c r="AH1500" s="48">
        <v>43745</v>
      </c>
      <c r="AI1500" s="49"/>
      <c r="AJ1500" s="50">
        <v>43746</v>
      </c>
      <c r="AK1500" s="50" t="s">
        <v>13823</v>
      </c>
      <c r="AL1500" s="51">
        <v>43745</v>
      </c>
    </row>
    <row r="1501" spans="1:38" x14ac:dyDescent="0.15">
      <c r="A1501" s="35">
        <v>51722945</v>
      </c>
      <c r="B1501" s="40" t="s">
        <v>14027</v>
      </c>
      <c r="C1501" s="40" t="s">
        <v>14028</v>
      </c>
      <c r="D1501" s="35" t="s">
        <v>14029</v>
      </c>
      <c r="E1501" s="35" t="s">
        <v>1138</v>
      </c>
      <c r="F1501" s="35"/>
      <c r="G1501" s="35">
        <v>51710500</v>
      </c>
      <c r="H1501" s="41" t="s">
        <v>111</v>
      </c>
      <c r="I1501" s="41">
        <v>51744004</v>
      </c>
      <c r="J1501" s="41" t="s">
        <v>34</v>
      </c>
      <c r="K1501" s="35" t="s">
        <v>58</v>
      </c>
      <c r="L1501" s="42" t="s">
        <v>12693</v>
      </c>
      <c r="M1501" s="42" t="s">
        <v>38</v>
      </c>
      <c r="N1501" s="35" t="s">
        <v>5892</v>
      </c>
      <c r="O1501" s="41" t="s">
        <v>361</v>
      </c>
      <c r="P1501" s="35" t="s">
        <v>72</v>
      </c>
      <c r="Q1501" s="41" t="s">
        <v>63</v>
      </c>
      <c r="R1501" s="41" t="s">
        <v>1752</v>
      </c>
      <c r="S1501" s="43">
        <v>43159</v>
      </c>
      <c r="T1501" s="43">
        <v>43199</v>
      </c>
      <c r="U1501" s="44">
        <v>43213</v>
      </c>
      <c r="V1501" s="45">
        <v>6624944</v>
      </c>
      <c r="W1501" s="46" t="s">
        <v>14030</v>
      </c>
      <c r="X1501" s="47" t="s">
        <v>14031</v>
      </c>
      <c r="Y1501" s="47">
        <v>69495</v>
      </c>
      <c r="Z1501" s="47" t="s">
        <v>14032</v>
      </c>
      <c r="AA1501" s="47" t="s">
        <v>14033</v>
      </c>
      <c r="AB1501" s="47">
        <v>14883</v>
      </c>
      <c r="AC1501" s="47"/>
      <c r="AD1501" s="47" t="s">
        <v>46</v>
      </c>
      <c r="AE1501" s="46" t="s">
        <v>14034</v>
      </c>
      <c r="AF1501" s="46" t="s">
        <v>14035</v>
      </c>
      <c r="AG1501" s="48"/>
      <c r="AH1501" s="48">
        <v>43745</v>
      </c>
      <c r="AI1501" s="49"/>
      <c r="AJ1501" s="50">
        <v>43746</v>
      </c>
      <c r="AK1501" s="50" t="s">
        <v>13823</v>
      </c>
      <c r="AL1501" s="51">
        <v>43745</v>
      </c>
    </row>
    <row r="1502" spans="1:38" x14ac:dyDescent="0.15">
      <c r="A1502" s="35">
        <v>51724303</v>
      </c>
      <c r="B1502" s="40" t="s">
        <v>14036</v>
      </c>
      <c r="C1502" s="40" t="s">
        <v>14037</v>
      </c>
      <c r="D1502" s="35" t="s">
        <v>2286</v>
      </c>
      <c r="E1502" s="35" t="s">
        <v>2802</v>
      </c>
      <c r="F1502" s="35" t="s">
        <v>14038</v>
      </c>
      <c r="G1502" s="35">
        <v>51568888</v>
      </c>
      <c r="H1502" s="41" t="s">
        <v>332</v>
      </c>
      <c r="I1502" s="41">
        <v>51601287</v>
      </c>
      <c r="J1502" s="41" t="s">
        <v>69</v>
      </c>
      <c r="K1502" s="35" t="s">
        <v>58</v>
      </c>
      <c r="L1502" s="42" t="s">
        <v>12693</v>
      </c>
      <c r="M1502" s="42" t="s">
        <v>38</v>
      </c>
      <c r="N1502" s="35" t="s">
        <v>334</v>
      </c>
      <c r="O1502" s="41" t="s">
        <v>326</v>
      </c>
      <c r="P1502" s="35" t="s">
        <v>72</v>
      </c>
      <c r="Q1502" s="41" t="s">
        <v>63</v>
      </c>
      <c r="R1502" s="41" t="s">
        <v>1889</v>
      </c>
      <c r="S1502" s="43">
        <v>43168</v>
      </c>
      <c r="T1502" s="43">
        <v>43213</v>
      </c>
      <c r="U1502" s="44">
        <v>43234</v>
      </c>
      <c r="V1502" s="45">
        <v>6624975</v>
      </c>
      <c r="W1502" s="46" t="s">
        <v>14039</v>
      </c>
      <c r="X1502" s="47" t="s">
        <v>14040</v>
      </c>
      <c r="Y1502" s="47">
        <v>69823</v>
      </c>
      <c r="Z1502" s="47" t="s">
        <v>14041</v>
      </c>
      <c r="AA1502" s="47" t="s">
        <v>14042</v>
      </c>
      <c r="AB1502" s="47">
        <v>14985</v>
      </c>
      <c r="AC1502" s="47"/>
      <c r="AD1502" s="47" t="s">
        <v>46</v>
      </c>
      <c r="AE1502" s="46" t="s">
        <v>14043</v>
      </c>
      <c r="AF1502" s="46" t="s">
        <v>14044</v>
      </c>
      <c r="AG1502" s="48"/>
      <c r="AH1502" s="48">
        <v>43745</v>
      </c>
      <c r="AI1502" s="49"/>
      <c r="AJ1502" s="50">
        <v>43746</v>
      </c>
      <c r="AK1502" s="50" t="s">
        <v>13823</v>
      </c>
      <c r="AL1502" s="51">
        <v>43745</v>
      </c>
    </row>
    <row r="1503" spans="1:38" x14ac:dyDescent="0.15">
      <c r="A1503" s="35">
        <v>51722866</v>
      </c>
      <c r="B1503" s="40" t="s">
        <v>14045</v>
      </c>
      <c r="C1503" s="40" t="s">
        <v>14046</v>
      </c>
      <c r="D1503" s="35" t="s">
        <v>14047</v>
      </c>
      <c r="E1503" s="35" t="s">
        <v>14048</v>
      </c>
      <c r="F1503" s="35"/>
      <c r="G1503" s="35">
        <v>51710500</v>
      </c>
      <c r="H1503" s="41" t="s">
        <v>111</v>
      </c>
      <c r="I1503" s="41">
        <v>51744004</v>
      </c>
      <c r="J1503" s="41" t="s">
        <v>34</v>
      </c>
      <c r="K1503" s="35" t="s">
        <v>58</v>
      </c>
      <c r="L1503" s="42" t="s">
        <v>12693</v>
      </c>
      <c r="M1503" s="42" t="s">
        <v>38</v>
      </c>
      <c r="N1503" s="35" t="s">
        <v>5892</v>
      </c>
      <c r="O1503" s="41" t="s">
        <v>361</v>
      </c>
      <c r="P1503" s="35" t="s">
        <v>72</v>
      </c>
      <c r="Q1503" s="41" t="s">
        <v>63</v>
      </c>
      <c r="R1503" s="41" t="s">
        <v>1752</v>
      </c>
      <c r="S1503" s="43">
        <v>43159</v>
      </c>
      <c r="T1503" s="43">
        <v>43199</v>
      </c>
      <c r="U1503" s="44">
        <v>43213</v>
      </c>
      <c r="V1503" s="45">
        <v>6624931</v>
      </c>
      <c r="W1503" s="46" t="s">
        <v>14049</v>
      </c>
      <c r="X1503" s="47" t="s">
        <v>14050</v>
      </c>
      <c r="Y1503" s="47">
        <v>69490</v>
      </c>
      <c r="Z1503" s="47" t="s">
        <v>14051</v>
      </c>
      <c r="AA1503" s="47" t="s">
        <v>14052</v>
      </c>
      <c r="AB1503" s="47">
        <v>14885</v>
      </c>
      <c r="AC1503" s="47"/>
      <c r="AD1503" s="47" t="s">
        <v>46</v>
      </c>
      <c r="AE1503" s="46" t="s">
        <v>14053</v>
      </c>
      <c r="AF1503" s="46" t="s">
        <v>14054</v>
      </c>
      <c r="AG1503" s="48"/>
      <c r="AH1503" s="48">
        <v>43745</v>
      </c>
      <c r="AI1503" s="49" t="s">
        <v>9665</v>
      </c>
      <c r="AJ1503" s="50">
        <v>43746</v>
      </c>
      <c r="AK1503" s="50" t="s">
        <v>13823</v>
      </c>
      <c r="AL1503" s="51">
        <v>43745</v>
      </c>
    </row>
    <row r="1504" spans="1:38" x14ac:dyDescent="0.15">
      <c r="A1504" s="35">
        <v>51725451</v>
      </c>
      <c r="B1504" s="40" t="s">
        <v>14055</v>
      </c>
      <c r="C1504" s="40" t="s">
        <v>14056</v>
      </c>
      <c r="D1504" s="35" t="s">
        <v>14057</v>
      </c>
      <c r="E1504" s="35" t="s">
        <v>14058</v>
      </c>
      <c r="F1504" s="35"/>
      <c r="G1504" s="35">
        <v>51710500</v>
      </c>
      <c r="H1504" s="41" t="s">
        <v>111</v>
      </c>
      <c r="I1504" s="41">
        <v>51744004</v>
      </c>
      <c r="J1504" s="41" t="s">
        <v>34</v>
      </c>
      <c r="K1504" s="35" t="s">
        <v>58</v>
      </c>
      <c r="L1504" s="42" t="s">
        <v>12693</v>
      </c>
      <c r="M1504" s="42" t="s">
        <v>38</v>
      </c>
      <c r="N1504" s="35" t="s">
        <v>334</v>
      </c>
      <c r="O1504" s="41" t="s">
        <v>1197</v>
      </c>
      <c r="P1504" s="35" t="s">
        <v>72</v>
      </c>
      <c r="Q1504" s="41" t="s">
        <v>63</v>
      </c>
      <c r="R1504" s="41" t="s">
        <v>1889</v>
      </c>
      <c r="S1504" s="43">
        <v>43180</v>
      </c>
      <c r="T1504" s="43">
        <v>43045</v>
      </c>
      <c r="U1504" s="44">
        <v>43234</v>
      </c>
      <c r="V1504" s="45">
        <v>6624136</v>
      </c>
      <c r="W1504" s="46" t="s">
        <v>14059</v>
      </c>
      <c r="X1504" s="47" t="s">
        <v>14060</v>
      </c>
      <c r="Y1504" s="47">
        <v>48455</v>
      </c>
      <c r="Z1504" s="47" t="s">
        <v>14061</v>
      </c>
      <c r="AA1504" s="47" t="s">
        <v>14062</v>
      </c>
      <c r="AB1504" s="47">
        <v>15467</v>
      </c>
      <c r="AC1504" s="47"/>
      <c r="AD1504" s="47" t="s">
        <v>46</v>
      </c>
      <c r="AE1504" s="46" t="s">
        <v>14063</v>
      </c>
      <c r="AF1504" s="46" t="s">
        <v>14064</v>
      </c>
      <c r="AG1504" s="48"/>
      <c r="AH1504" s="48">
        <v>43745</v>
      </c>
      <c r="AI1504" s="49"/>
      <c r="AJ1504" s="50">
        <v>43746</v>
      </c>
      <c r="AK1504" s="50" t="s">
        <v>13823</v>
      </c>
      <c r="AL1504" s="51">
        <v>43745</v>
      </c>
    </row>
    <row r="1505" spans="1:38" x14ac:dyDescent="0.15">
      <c r="A1505" s="35">
        <v>51726929</v>
      </c>
      <c r="B1505" s="40" t="s">
        <v>14065</v>
      </c>
      <c r="C1505" s="40" t="s">
        <v>14066</v>
      </c>
      <c r="D1505" s="35" t="s">
        <v>14067</v>
      </c>
      <c r="E1505" s="35" t="s">
        <v>14068</v>
      </c>
      <c r="F1505" s="35" t="s">
        <v>14069</v>
      </c>
      <c r="G1505" s="35">
        <v>51710500</v>
      </c>
      <c r="H1505" s="41" t="s">
        <v>111</v>
      </c>
      <c r="I1505" s="41">
        <v>51744004</v>
      </c>
      <c r="J1505" s="41" t="s">
        <v>34</v>
      </c>
      <c r="K1505" s="35" t="s">
        <v>58</v>
      </c>
      <c r="L1505" s="42" t="s">
        <v>12693</v>
      </c>
      <c r="M1505" s="42" t="s">
        <v>38</v>
      </c>
      <c r="N1505" s="35" t="s">
        <v>5892</v>
      </c>
      <c r="O1505" s="41" t="s">
        <v>640</v>
      </c>
      <c r="P1505" s="35" t="s">
        <v>72</v>
      </c>
      <c r="Q1505" s="41" t="s">
        <v>63</v>
      </c>
      <c r="R1505" s="41" t="s">
        <v>1889</v>
      </c>
      <c r="S1505" s="43">
        <v>43187</v>
      </c>
      <c r="T1505" s="43">
        <v>43535</v>
      </c>
      <c r="U1505" s="44"/>
      <c r="V1505" s="45">
        <v>6624018</v>
      </c>
      <c r="W1505" s="46" t="s">
        <v>14070</v>
      </c>
      <c r="X1505" s="47" t="s">
        <v>14071</v>
      </c>
      <c r="Y1505" s="47">
        <v>69006</v>
      </c>
      <c r="Z1505" s="47" t="s">
        <v>14072</v>
      </c>
      <c r="AA1505" s="47" t="s">
        <v>14073</v>
      </c>
      <c r="AB1505" s="47">
        <v>15473</v>
      </c>
      <c r="AC1505" s="47"/>
      <c r="AD1505" s="47" t="s">
        <v>4226</v>
      </c>
      <c r="AE1505" s="46" t="s">
        <v>14074</v>
      </c>
      <c r="AF1505" s="46" t="s">
        <v>14075</v>
      </c>
      <c r="AG1505" s="48"/>
      <c r="AH1505" s="48">
        <v>43745</v>
      </c>
      <c r="AI1505" s="49"/>
      <c r="AJ1505" s="50">
        <v>43746</v>
      </c>
      <c r="AK1505" s="50" t="s">
        <v>13823</v>
      </c>
      <c r="AL1505" s="51">
        <v>43745</v>
      </c>
    </row>
    <row r="1506" spans="1:38" x14ac:dyDescent="0.15">
      <c r="A1506" s="35">
        <v>51727806</v>
      </c>
      <c r="B1506" s="40" t="s">
        <v>14076</v>
      </c>
      <c r="C1506" s="40" t="s">
        <v>14077</v>
      </c>
      <c r="D1506" s="35" t="s">
        <v>3133</v>
      </c>
      <c r="E1506" s="35" t="s">
        <v>14078</v>
      </c>
      <c r="F1506" s="35"/>
      <c r="G1506" s="35">
        <v>51743367</v>
      </c>
      <c r="H1506" s="41" t="s">
        <v>505</v>
      </c>
      <c r="I1506" s="41">
        <v>51564379</v>
      </c>
      <c r="J1506" s="41" t="s">
        <v>492</v>
      </c>
      <c r="K1506" s="35" t="s">
        <v>58</v>
      </c>
      <c r="L1506" s="42" t="s">
        <v>12693</v>
      </c>
      <c r="M1506" s="42" t="s">
        <v>38</v>
      </c>
      <c r="N1506" s="35" t="s">
        <v>6053</v>
      </c>
      <c r="O1506" s="41" t="s">
        <v>1810</v>
      </c>
      <c r="P1506" s="35" t="s">
        <v>62</v>
      </c>
      <c r="Q1506" s="41" t="s">
        <v>63</v>
      </c>
      <c r="R1506" s="41" t="s">
        <v>1889</v>
      </c>
      <c r="S1506" s="43">
        <v>43196</v>
      </c>
      <c r="T1506" s="43">
        <v>43241</v>
      </c>
      <c r="U1506" s="44">
        <v>43262</v>
      </c>
      <c r="V1506" s="45">
        <v>6634608</v>
      </c>
      <c r="W1506" s="46" t="s">
        <v>14079</v>
      </c>
      <c r="X1506" s="47" t="s">
        <v>14080</v>
      </c>
      <c r="Y1506" s="47">
        <v>12298</v>
      </c>
      <c r="Z1506" s="47" t="s">
        <v>14081</v>
      </c>
      <c r="AA1506" s="47" t="s">
        <v>14082</v>
      </c>
      <c r="AB1506" s="47">
        <v>15053</v>
      </c>
      <c r="AC1506" s="47"/>
      <c r="AD1506" s="47" t="s">
        <v>46</v>
      </c>
      <c r="AE1506" s="46" t="s">
        <v>14083</v>
      </c>
      <c r="AF1506" s="46" t="s">
        <v>14084</v>
      </c>
      <c r="AG1506" s="48"/>
      <c r="AH1506" s="48">
        <v>43745</v>
      </c>
      <c r="AI1506" s="49"/>
      <c r="AJ1506" s="50">
        <v>43746</v>
      </c>
      <c r="AK1506" s="50" t="s">
        <v>13823</v>
      </c>
      <c r="AL1506" s="51">
        <v>43745</v>
      </c>
    </row>
    <row r="1507" spans="1:38" x14ac:dyDescent="0.15">
      <c r="A1507" s="35">
        <v>51729166</v>
      </c>
      <c r="B1507" s="40" t="s">
        <v>14085</v>
      </c>
      <c r="C1507" s="40" t="s">
        <v>14086</v>
      </c>
      <c r="D1507" s="35" t="s">
        <v>14087</v>
      </c>
      <c r="E1507" s="35" t="s">
        <v>14088</v>
      </c>
      <c r="F1507" s="35" t="s">
        <v>14089</v>
      </c>
      <c r="G1507" s="35">
        <v>51710500</v>
      </c>
      <c r="H1507" s="41" t="s">
        <v>111</v>
      </c>
      <c r="I1507" s="41">
        <v>51744004</v>
      </c>
      <c r="J1507" s="41" t="s">
        <v>34</v>
      </c>
      <c r="K1507" s="35" t="s">
        <v>58</v>
      </c>
      <c r="L1507" s="42" t="s">
        <v>12693</v>
      </c>
      <c r="M1507" s="42" t="s">
        <v>38</v>
      </c>
      <c r="N1507" s="35" t="s">
        <v>5892</v>
      </c>
      <c r="O1507" s="41" t="s">
        <v>1197</v>
      </c>
      <c r="P1507" s="35" t="s">
        <v>62</v>
      </c>
      <c r="Q1507" s="41" t="s">
        <v>63</v>
      </c>
      <c r="R1507" s="41" t="s">
        <v>1653</v>
      </c>
      <c r="S1507" s="43">
        <v>43208</v>
      </c>
      <c r="T1507" s="43">
        <v>43619</v>
      </c>
      <c r="U1507" s="44">
        <v>43633</v>
      </c>
      <c r="V1507" s="45">
        <v>6634594</v>
      </c>
      <c r="W1507" s="46" t="s">
        <v>14090</v>
      </c>
      <c r="X1507" s="47" t="s">
        <v>14091</v>
      </c>
      <c r="Y1507" s="47">
        <v>16226</v>
      </c>
      <c r="Z1507" s="47" t="s">
        <v>14092</v>
      </c>
      <c r="AA1507" s="47" t="s">
        <v>14093</v>
      </c>
      <c r="AB1507" s="47">
        <v>15092</v>
      </c>
      <c r="AC1507" s="47" t="s">
        <v>14094</v>
      </c>
      <c r="AD1507" s="47" t="s">
        <v>8732</v>
      </c>
      <c r="AE1507" s="46" t="s">
        <v>14095</v>
      </c>
      <c r="AF1507" s="46" t="s">
        <v>14096</v>
      </c>
      <c r="AG1507" s="48"/>
      <c r="AH1507" s="48">
        <v>43745</v>
      </c>
      <c r="AI1507" s="49"/>
      <c r="AJ1507" s="50">
        <v>43746</v>
      </c>
      <c r="AK1507" s="50" t="s">
        <v>13823</v>
      </c>
      <c r="AL1507" s="51">
        <v>43745</v>
      </c>
    </row>
    <row r="1508" spans="1:38" x14ac:dyDescent="0.15">
      <c r="A1508" s="35">
        <v>51739119</v>
      </c>
      <c r="B1508" s="40" t="s">
        <v>14097</v>
      </c>
      <c r="C1508" s="40" t="s">
        <v>14098</v>
      </c>
      <c r="D1508" s="35" t="s">
        <v>14099</v>
      </c>
      <c r="E1508" s="35" t="s">
        <v>14100</v>
      </c>
      <c r="F1508" s="35"/>
      <c r="G1508" s="35">
        <v>51543731</v>
      </c>
      <c r="H1508" s="41" t="s">
        <v>2578</v>
      </c>
      <c r="I1508" s="41" t="s">
        <v>2098</v>
      </c>
      <c r="J1508" s="41" t="s">
        <v>2098</v>
      </c>
      <c r="K1508" s="35" t="s">
        <v>58</v>
      </c>
      <c r="L1508" s="42" t="s">
        <v>12693</v>
      </c>
      <c r="M1508" s="42" t="s">
        <v>38</v>
      </c>
      <c r="N1508" s="35" t="s">
        <v>334</v>
      </c>
      <c r="O1508" s="41" t="s">
        <v>760</v>
      </c>
      <c r="P1508" s="35" t="s">
        <v>72</v>
      </c>
      <c r="Q1508" s="41" t="s">
        <v>63</v>
      </c>
      <c r="R1508" s="41" t="s">
        <v>2131</v>
      </c>
      <c r="S1508" s="43">
        <v>43277</v>
      </c>
      <c r="T1508" s="43">
        <v>43311</v>
      </c>
      <c r="U1508" s="44">
        <v>43325</v>
      </c>
      <c r="V1508" s="45">
        <v>6634728</v>
      </c>
      <c r="W1508" s="46" t="s">
        <v>14101</v>
      </c>
      <c r="X1508" s="47" t="s">
        <v>14102</v>
      </c>
      <c r="Y1508" s="47">
        <v>48564</v>
      </c>
      <c r="Z1508" s="47" t="s">
        <v>14103</v>
      </c>
      <c r="AA1508" s="47" t="s">
        <v>14104</v>
      </c>
      <c r="AB1508" s="47">
        <v>15276</v>
      </c>
      <c r="AC1508" s="47"/>
      <c r="AD1508" s="47" t="s">
        <v>46</v>
      </c>
      <c r="AE1508" s="46" t="s">
        <v>14105</v>
      </c>
      <c r="AF1508" s="46" t="s">
        <v>14106</v>
      </c>
      <c r="AG1508" s="48"/>
      <c r="AH1508" s="48">
        <v>43745</v>
      </c>
      <c r="AI1508" s="49"/>
      <c r="AJ1508" s="50">
        <v>43746</v>
      </c>
      <c r="AK1508" s="50" t="s">
        <v>13823</v>
      </c>
      <c r="AL1508" s="51">
        <v>43745</v>
      </c>
    </row>
    <row r="1509" spans="1:38" x14ac:dyDescent="0.15">
      <c r="A1509" s="8">
        <v>51748536</v>
      </c>
      <c r="B1509" s="29" t="s">
        <v>14107</v>
      </c>
      <c r="C1509" s="29" t="s">
        <v>14108</v>
      </c>
      <c r="D1509" s="8" t="s">
        <v>7253</v>
      </c>
      <c r="E1509" s="8" t="s">
        <v>3487</v>
      </c>
      <c r="F1509" s="8" t="s">
        <v>1530</v>
      </c>
      <c r="G1509" s="8">
        <v>51710500</v>
      </c>
      <c r="H1509" s="9" t="s">
        <v>111</v>
      </c>
      <c r="I1509" s="9">
        <v>51744004</v>
      </c>
      <c r="J1509" s="9" t="s">
        <v>34</v>
      </c>
      <c r="K1509" s="8" t="s">
        <v>58</v>
      </c>
      <c r="L1509" s="42" t="s">
        <v>12693</v>
      </c>
      <c r="M1509" s="7" t="s">
        <v>38</v>
      </c>
      <c r="N1509" s="35" t="s">
        <v>5667</v>
      </c>
      <c r="O1509" s="9" t="s">
        <v>640</v>
      </c>
      <c r="P1509" s="35" t="s">
        <v>72</v>
      </c>
      <c r="Q1509" s="9" t="s">
        <v>63</v>
      </c>
      <c r="R1509" s="41" t="s">
        <v>2172</v>
      </c>
      <c r="S1509" s="10">
        <v>43328</v>
      </c>
      <c r="T1509" s="43">
        <v>43395</v>
      </c>
      <c r="U1509" s="12">
        <v>43409</v>
      </c>
      <c r="V1509" s="30">
        <v>6634281</v>
      </c>
      <c r="W1509" s="20" t="s">
        <v>14109</v>
      </c>
      <c r="X1509" s="16" t="s">
        <v>14110</v>
      </c>
      <c r="Y1509" s="47">
        <v>69286</v>
      </c>
      <c r="Z1509" s="47" t="s">
        <v>14111</v>
      </c>
      <c r="AA1509" s="47" t="s">
        <v>14112</v>
      </c>
      <c r="AB1509" s="47">
        <v>17192</v>
      </c>
      <c r="AC1509" s="47"/>
      <c r="AD1509" s="47" t="s">
        <v>4226</v>
      </c>
      <c r="AE1509" s="20" t="s">
        <v>14113</v>
      </c>
      <c r="AF1509" s="20" t="s">
        <v>14114</v>
      </c>
      <c r="AG1509" s="31"/>
      <c r="AH1509" s="48">
        <v>43745</v>
      </c>
      <c r="AI1509" s="32"/>
      <c r="AJ1509" s="50">
        <v>43746</v>
      </c>
      <c r="AK1509" s="50" t="s">
        <v>13823</v>
      </c>
      <c r="AL1509" s="51">
        <v>43745</v>
      </c>
    </row>
    <row r="1510" spans="1:38" x14ac:dyDescent="0.15">
      <c r="A1510" s="35">
        <v>51748534</v>
      </c>
      <c r="B1510" s="40" t="s">
        <v>14115</v>
      </c>
      <c r="C1510" s="40" t="s">
        <v>14116</v>
      </c>
      <c r="D1510" s="35" t="s">
        <v>14117</v>
      </c>
      <c r="E1510" s="35" t="s">
        <v>14118</v>
      </c>
      <c r="F1510" s="35" t="s">
        <v>14119</v>
      </c>
      <c r="G1510" s="35">
        <v>51710500</v>
      </c>
      <c r="H1510" s="41" t="s">
        <v>111</v>
      </c>
      <c r="I1510" s="41">
        <v>51744004</v>
      </c>
      <c r="J1510" s="41" t="s">
        <v>34</v>
      </c>
      <c r="K1510" s="35" t="s">
        <v>58</v>
      </c>
      <c r="L1510" s="42" t="s">
        <v>12693</v>
      </c>
      <c r="M1510" s="42" t="s">
        <v>38</v>
      </c>
      <c r="N1510" s="35" t="s">
        <v>7207</v>
      </c>
      <c r="O1510" s="41" t="s">
        <v>640</v>
      </c>
      <c r="P1510" s="35" t="s">
        <v>72</v>
      </c>
      <c r="Q1510" s="41" t="s">
        <v>63</v>
      </c>
      <c r="R1510" s="60" t="s">
        <v>2172</v>
      </c>
      <c r="S1510" s="43">
        <v>43328</v>
      </c>
      <c r="T1510" s="43">
        <v>43395</v>
      </c>
      <c r="U1510" s="44">
        <v>43409</v>
      </c>
      <c r="V1510" s="45">
        <v>6634282</v>
      </c>
      <c r="W1510" s="46" t="s">
        <v>14120</v>
      </c>
      <c r="X1510" s="47" t="s">
        <v>14121</v>
      </c>
      <c r="Y1510" s="47">
        <v>69344</v>
      </c>
      <c r="Z1510" s="47" t="s">
        <v>14122</v>
      </c>
      <c r="AA1510" s="47" t="s">
        <v>14123</v>
      </c>
      <c r="AB1510" s="47">
        <v>17191</v>
      </c>
      <c r="AC1510" s="53"/>
      <c r="AD1510" s="47" t="s">
        <v>4226</v>
      </c>
      <c r="AE1510" s="46" t="s">
        <v>14124</v>
      </c>
      <c r="AF1510" s="46" t="s">
        <v>14125</v>
      </c>
      <c r="AG1510" s="48"/>
      <c r="AH1510" s="48">
        <v>43745</v>
      </c>
      <c r="AI1510" s="49"/>
      <c r="AJ1510" s="50">
        <v>43746</v>
      </c>
      <c r="AK1510" s="50" t="s">
        <v>13823</v>
      </c>
      <c r="AL1510" s="51">
        <v>43745</v>
      </c>
    </row>
    <row r="1511" spans="1:38" x14ac:dyDescent="0.15">
      <c r="A1511" s="35">
        <v>51764418</v>
      </c>
      <c r="B1511" s="40" t="s">
        <v>14126</v>
      </c>
      <c r="C1511" s="40" t="s">
        <v>14127</v>
      </c>
      <c r="D1511" s="35" t="s">
        <v>14128</v>
      </c>
      <c r="E1511" s="35" t="s">
        <v>7429</v>
      </c>
      <c r="F1511" s="35"/>
      <c r="G1511" s="35">
        <v>51743367</v>
      </c>
      <c r="H1511" s="41" t="s">
        <v>505</v>
      </c>
      <c r="I1511" s="41">
        <v>51564379</v>
      </c>
      <c r="J1511" s="41" t="s">
        <v>492</v>
      </c>
      <c r="K1511" s="35" t="s">
        <v>58</v>
      </c>
      <c r="L1511" s="42" t="s">
        <v>12693</v>
      </c>
      <c r="M1511" s="42" t="s">
        <v>38</v>
      </c>
      <c r="N1511" s="35" t="s">
        <v>7430</v>
      </c>
      <c r="O1511" s="41" t="s">
        <v>8656</v>
      </c>
      <c r="P1511" s="35" t="s">
        <v>62</v>
      </c>
      <c r="Q1511" s="41" t="s">
        <v>63</v>
      </c>
      <c r="R1511" s="41" t="s">
        <v>11621</v>
      </c>
      <c r="S1511" s="43">
        <v>43389</v>
      </c>
      <c r="T1511" s="43">
        <v>43430</v>
      </c>
      <c r="U1511" s="44">
        <v>43451</v>
      </c>
      <c r="V1511" s="45">
        <v>6624705</v>
      </c>
      <c r="W1511" s="46" t="s">
        <v>14129</v>
      </c>
      <c r="X1511" s="47" t="s">
        <v>14130</v>
      </c>
      <c r="Y1511" s="47">
        <v>48488</v>
      </c>
      <c r="Z1511" s="47" t="s">
        <v>14131</v>
      </c>
      <c r="AA1511" s="47" t="s">
        <v>14132</v>
      </c>
      <c r="AB1511" s="47">
        <v>16086</v>
      </c>
      <c r="AC1511" s="47"/>
      <c r="AD1511" s="47" t="s">
        <v>46</v>
      </c>
      <c r="AE1511" s="46" t="s">
        <v>14133</v>
      </c>
      <c r="AF1511" s="46" t="s">
        <v>14134</v>
      </c>
      <c r="AG1511" s="48"/>
      <c r="AH1511" s="48">
        <v>43745</v>
      </c>
      <c r="AI1511" s="49"/>
      <c r="AJ1511" s="50">
        <v>43746</v>
      </c>
      <c r="AK1511" s="50" t="s">
        <v>13823</v>
      </c>
      <c r="AL1511" s="51">
        <v>43745</v>
      </c>
    </row>
    <row r="1512" spans="1:38" x14ac:dyDescent="0.15">
      <c r="A1512" s="35">
        <v>51768432</v>
      </c>
      <c r="B1512" s="40" t="s">
        <v>14135</v>
      </c>
      <c r="C1512" s="40" t="s">
        <v>14136</v>
      </c>
      <c r="D1512" s="35" t="s">
        <v>14137</v>
      </c>
      <c r="E1512" s="35" t="s">
        <v>14138</v>
      </c>
      <c r="F1512" s="35"/>
      <c r="G1512" s="35">
        <v>51710500</v>
      </c>
      <c r="H1512" s="41" t="s">
        <v>111</v>
      </c>
      <c r="I1512" s="41">
        <v>51744004</v>
      </c>
      <c r="J1512" s="41" t="s">
        <v>34</v>
      </c>
      <c r="K1512" s="35" t="s">
        <v>284</v>
      </c>
      <c r="L1512" s="42" t="s">
        <v>12693</v>
      </c>
      <c r="M1512" s="42" t="s">
        <v>38</v>
      </c>
      <c r="N1512" s="35" t="s">
        <v>334</v>
      </c>
      <c r="O1512" s="41" t="s">
        <v>1301</v>
      </c>
      <c r="P1512" s="35" t="s">
        <v>72</v>
      </c>
      <c r="Q1512" s="41" t="s">
        <v>285</v>
      </c>
      <c r="R1512" s="41" t="s">
        <v>2288</v>
      </c>
      <c r="S1512" s="43">
        <v>43413</v>
      </c>
      <c r="T1512" s="43">
        <v>43451</v>
      </c>
      <c r="U1512" s="44">
        <v>43467</v>
      </c>
      <c r="V1512" s="45"/>
      <c r="W1512" s="46" t="s">
        <v>14139</v>
      </c>
      <c r="X1512" s="47" t="s">
        <v>14140</v>
      </c>
      <c r="Y1512" s="47">
        <v>48415</v>
      </c>
      <c r="Z1512" s="47" t="s">
        <v>14141</v>
      </c>
      <c r="AA1512" s="47" t="s">
        <v>14142</v>
      </c>
      <c r="AB1512" s="47">
        <v>16159</v>
      </c>
      <c r="AC1512" s="47"/>
      <c r="AD1512" s="47" t="s">
        <v>46</v>
      </c>
      <c r="AE1512" s="46" t="s">
        <v>14143</v>
      </c>
      <c r="AF1512" s="46" t="s">
        <v>14144</v>
      </c>
      <c r="AG1512" s="48"/>
      <c r="AH1512" s="48">
        <v>43745</v>
      </c>
      <c r="AI1512" s="49"/>
      <c r="AJ1512" s="50">
        <v>43746</v>
      </c>
      <c r="AK1512" s="50" t="s">
        <v>13823</v>
      </c>
      <c r="AL1512" s="51">
        <v>43745</v>
      </c>
    </row>
    <row r="1513" spans="1:38" x14ac:dyDescent="0.15">
      <c r="A1513" s="35">
        <v>51781933</v>
      </c>
      <c r="B1513" s="40" t="s">
        <v>14145</v>
      </c>
      <c r="C1513" s="40" t="s">
        <v>14146</v>
      </c>
      <c r="D1513" s="35" t="s">
        <v>6698</v>
      </c>
      <c r="E1513" s="35" t="s">
        <v>14147</v>
      </c>
      <c r="F1513" s="35"/>
      <c r="G1513" s="35">
        <v>51710500</v>
      </c>
      <c r="H1513" s="41" t="s">
        <v>111</v>
      </c>
      <c r="I1513" s="41">
        <v>51744004</v>
      </c>
      <c r="J1513" s="41" t="s">
        <v>34</v>
      </c>
      <c r="K1513" s="35" t="s">
        <v>58</v>
      </c>
      <c r="L1513" s="42" t="s">
        <v>12693</v>
      </c>
      <c r="M1513" s="42" t="s">
        <v>38</v>
      </c>
      <c r="N1513" s="35" t="s">
        <v>334</v>
      </c>
      <c r="O1513" s="41" t="s">
        <v>1090</v>
      </c>
      <c r="P1513" s="35" t="s">
        <v>72</v>
      </c>
      <c r="Q1513" s="41" t="s">
        <v>63</v>
      </c>
      <c r="R1513" s="41" t="s">
        <v>2400</v>
      </c>
      <c r="S1513" s="43">
        <v>43483</v>
      </c>
      <c r="T1513" s="43">
        <v>43521</v>
      </c>
      <c r="U1513" s="44">
        <v>43535</v>
      </c>
      <c r="V1513" s="45"/>
      <c r="W1513" s="46" t="s">
        <v>14148</v>
      </c>
      <c r="X1513" s="47" t="s">
        <v>14149</v>
      </c>
      <c r="Y1513" s="47">
        <v>69101</v>
      </c>
      <c r="Z1513" s="47" t="s">
        <v>14150</v>
      </c>
      <c r="AA1513" s="47" t="s">
        <v>14151</v>
      </c>
      <c r="AB1513" s="47">
        <v>16009</v>
      </c>
      <c r="AC1513" s="47"/>
      <c r="AD1513" s="47" t="s">
        <v>46</v>
      </c>
      <c r="AE1513" s="46" t="s">
        <v>14152</v>
      </c>
      <c r="AF1513" s="46" t="s">
        <v>14153</v>
      </c>
      <c r="AG1513" s="48"/>
      <c r="AH1513" s="48">
        <v>43745</v>
      </c>
      <c r="AI1513" s="49"/>
      <c r="AJ1513" s="50">
        <v>43746</v>
      </c>
      <c r="AK1513" s="50" t="s">
        <v>13823</v>
      </c>
      <c r="AL1513" s="51">
        <v>43745</v>
      </c>
    </row>
    <row r="1514" spans="1:38" x14ac:dyDescent="0.15">
      <c r="A1514" s="8">
        <v>51787084</v>
      </c>
      <c r="B1514" s="29" t="s">
        <v>14154</v>
      </c>
      <c r="C1514" s="29" t="s">
        <v>14155</v>
      </c>
      <c r="D1514" s="8" t="s">
        <v>6068</v>
      </c>
      <c r="E1514" s="8" t="s">
        <v>14156</v>
      </c>
      <c r="F1514" s="8"/>
      <c r="G1514" s="8">
        <v>51710500</v>
      </c>
      <c r="H1514" s="9" t="s">
        <v>111</v>
      </c>
      <c r="I1514" s="9">
        <v>51744004</v>
      </c>
      <c r="J1514" s="9" t="s">
        <v>34</v>
      </c>
      <c r="K1514" s="8" t="s">
        <v>58</v>
      </c>
      <c r="L1514" s="42" t="s">
        <v>12693</v>
      </c>
      <c r="M1514" s="7" t="s">
        <v>38</v>
      </c>
      <c r="N1514" s="35" t="s">
        <v>7207</v>
      </c>
      <c r="O1514" s="9" t="s">
        <v>585</v>
      </c>
      <c r="P1514" s="35" t="s">
        <v>72</v>
      </c>
      <c r="Q1514" s="9" t="s">
        <v>63</v>
      </c>
      <c r="R1514" s="41" t="s">
        <v>2371</v>
      </c>
      <c r="S1514" s="10">
        <v>43508</v>
      </c>
      <c r="T1514" s="43">
        <v>43544</v>
      </c>
      <c r="U1514" s="12"/>
      <c r="V1514" s="30"/>
      <c r="W1514" s="20" t="s">
        <v>14157</v>
      </c>
      <c r="X1514" s="16" t="s">
        <v>14158</v>
      </c>
      <c r="Y1514" s="47">
        <v>69054</v>
      </c>
      <c r="Z1514" s="47" t="s">
        <v>14159</v>
      </c>
      <c r="AA1514" s="47" t="s">
        <v>14160</v>
      </c>
      <c r="AB1514" s="47">
        <v>16028</v>
      </c>
      <c r="AC1514" s="47"/>
      <c r="AD1514" s="47" t="s">
        <v>46</v>
      </c>
      <c r="AE1514" s="20" t="s">
        <v>14161</v>
      </c>
      <c r="AF1514" s="20" t="s">
        <v>14162</v>
      </c>
      <c r="AG1514" s="31"/>
      <c r="AH1514" s="48">
        <v>43745</v>
      </c>
      <c r="AI1514" s="32"/>
      <c r="AJ1514" s="50">
        <v>43746</v>
      </c>
      <c r="AK1514" s="50" t="s">
        <v>13823</v>
      </c>
      <c r="AL1514" s="51">
        <v>43745</v>
      </c>
    </row>
    <row r="1515" spans="1:38" x14ac:dyDescent="0.15">
      <c r="A1515" s="8">
        <v>51672340</v>
      </c>
      <c r="B1515" s="29" t="s">
        <v>14163</v>
      </c>
      <c r="C1515" s="29" t="s">
        <v>14164</v>
      </c>
      <c r="D1515" s="8" t="s">
        <v>14165</v>
      </c>
      <c r="E1515" s="8" t="s">
        <v>1068</v>
      </c>
      <c r="F1515" s="8"/>
      <c r="G1515" s="8">
        <v>51710500</v>
      </c>
      <c r="H1515" s="9" t="s">
        <v>111</v>
      </c>
      <c r="I1515" s="9">
        <v>51744004</v>
      </c>
      <c r="J1515" s="9" t="s">
        <v>34</v>
      </c>
      <c r="K1515" s="8" t="s">
        <v>58</v>
      </c>
      <c r="L1515" s="42" t="s">
        <v>12693</v>
      </c>
      <c r="M1515" s="7" t="s">
        <v>38</v>
      </c>
      <c r="N1515" s="35" t="s">
        <v>7207</v>
      </c>
      <c r="O1515" s="9" t="s">
        <v>585</v>
      </c>
      <c r="P1515" s="35" t="s">
        <v>72</v>
      </c>
      <c r="Q1515" s="9" t="s">
        <v>63</v>
      </c>
      <c r="R1515" s="60" t="s">
        <v>14166</v>
      </c>
      <c r="S1515" s="10">
        <v>42800</v>
      </c>
      <c r="T1515" s="43">
        <v>43544</v>
      </c>
      <c r="U1515" s="12"/>
      <c r="V1515" s="30"/>
      <c r="W1515" s="20" t="s">
        <v>14167</v>
      </c>
      <c r="X1515" s="16" t="s">
        <v>14168</v>
      </c>
      <c r="Y1515" s="47">
        <v>69063</v>
      </c>
      <c r="Z1515" s="47" t="s">
        <v>14169</v>
      </c>
      <c r="AA1515" s="47" t="s">
        <v>14170</v>
      </c>
      <c r="AB1515" s="47">
        <v>5959</v>
      </c>
      <c r="AC1515" s="53"/>
      <c r="AD1515" s="47" t="s">
        <v>46</v>
      </c>
      <c r="AE1515" s="20" t="s">
        <v>14171</v>
      </c>
      <c r="AF1515" s="20" t="s">
        <v>14172</v>
      </c>
      <c r="AG1515" s="31"/>
      <c r="AH1515" s="48">
        <v>43745</v>
      </c>
      <c r="AI1515" s="32"/>
      <c r="AJ1515" s="50">
        <v>43746</v>
      </c>
      <c r="AK1515" s="50" t="s">
        <v>13823</v>
      </c>
      <c r="AL1515" s="51">
        <v>43745</v>
      </c>
    </row>
    <row r="1516" spans="1:38" x14ac:dyDescent="0.15">
      <c r="A1516" s="8">
        <v>51673675</v>
      </c>
      <c r="B1516" s="29" t="s">
        <v>14173</v>
      </c>
      <c r="C1516" s="29" t="s">
        <v>14174</v>
      </c>
      <c r="D1516" s="8" t="s">
        <v>14175</v>
      </c>
      <c r="E1516" s="8" t="s">
        <v>629</v>
      </c>
      <c r="F1516" s="8"/>
      <c r="G1516" s="8">
        <v>51710500</v>
      </c>
      <c r="H1516" s="9" t="s">
        <v>111</v>
      </c>
      <c r="I1516" s="9">
        <v>51744004</v>
      </c>
      <c r="J1516" s="9" t="s">
        <v>34</v>
      </c>
      <c r="K1516" s="8" t="s">
        <v>284</v>
      </c>
      <c r="L1516" s="42" t="s">
        <v>12693</v>
      </c>
      <c r="M1516" s="7" t="s">
        <v>38</v>
      </c>
      <c r="N1516" s="35" t="s">
        <v>5892</v>
      </c>
      <c r="O1516" s="9" t="s">
        <v>585</v>
      </c>
      <c r="P1516" s="35" t="s">
        <v>72</v>
      </c>
      <c r="Q1516" s="9" t="s">
        <v>285</v>
      </c>
      <c r="R1516" s="60" t="s">
        <v>14176</v>
      </c>
      <c r="S1516" s="10">
        <v>42807</v>
      </c>
      <c r="T1516" s="43">
        <v>43544</v>
      </c>
      <c r="U1516" s="12"/>
      <c r="V1516" s="30"/>
      <c r="W1516" s="20" t="s">
        <v>14177</v>
      </c>
      <c r="X1516" s="16" t="s">
        <v>14178</v>
      </c>
      <c r="Y1516" s="47">
        <v>69080</v>
      </c>
      <c r="Z1516" s="47" t="s">
        <v>14179</v>
      </c>
      <c r="AA1516" s="47" t="s">
        <v>14180</v>
      </c>
      <c r="AB1516" s="47">
        <v>760</v>
      </c>
      <c r="AC1516" s="53"/>
      <c r="AD1516" s="47" t="s">
        <v>46</v>
      </c>
      <c r="AE1516" s="20" t="s">
        <v>14181</v>
      </c>
      <c r="AF1516" s="20" t="s">
        <v>14182</v>
      </c>
      <c r="AG1516" s="31"/>
      <c r="AH1516" s="48">
        <v>43745</v>
      </c>
      <c r="AI1516" s="32"/>
      <c r="AJ1516" s="50">
        <v>43746</v>
      </c>
      <c r="AK1516" s="50" t="s">
        <v>13823</v>
      </c>
      <c r="AL1516" s="51">
        <v>43745</v>
      </c>
    </row>
    <row r="1517" spans="1:38" x14ac:dyDescent="0.15">
      <c r="A1517" s="35">
        <v>51597677</v>
      </c>
      <c r="B1517" s="40" t="s">
        <v>14183</v>
      </c>
      <c r="C1517" s="40" t="s">
        <v>14184</v>
      </c>
      <c r="D1517" s="35" t="s">
        <v>2073</v>
      </c>
      <c r="E1517" s="35" t="s">
        <v>14185</v>
      </c>
      <c r="F1517" s="35"/>
      <c r="G1517" s="35">
        <v>51591942</v>
      </c>
      <c r="H1517" s="41" t="s">
        <v>3612</v>
      </c>
      <c r="I1517" s="41">
        <v>51747002</v>
      </c>
      <c r="J1517" s="41" t="s">
        <v>57</v>
      </c>
      <c r="K1517" s="35" t="s">
        <v>284</v>
      </c>
      <c r="L1517" s="42" t="s">
        <v>12693</v>
      </c>
      <c r="M1517" s="42" t="s">
        <v>38</v>
      </c>
      <c r="N1517" s="35" t="s">
        <v>5892</v>
      </c>
      <c r="O1517" s="41" t="s">
        <v>585</v>
      </c>
      <c r="P1517" s="35" t="s">
        <v>72</v>
      </c>
      <c r="Q1517" s="41" t="s">
        <v>285</v>
      </c>
      <c r="R1517" s="60" t="s">
        <v>54</v>
      </c>
      <c r="S1517" s="43">
        <v>42429</v>
      </c>
      <c r="T1517" s="43">
        <v>43544</v>
      </c>
      <c r="U1517" s="44"/>
      <c r="V1517" s="45"/>
      <c r="W1517" s="46" t="s">
        <v>14186</v>
      </c>
      <c r="X1517" s="47" t="s">
        <v>14187</v>
      </c>
      <c r="Y1517" s="47">
        <v>69095</v>
      </c>
      <c r="Z1517" s="47" t="s">
        <v>14188</v>
      </c>
      <c r="AA1517" s="47" t="s">
        <v>14189</v>
      </c>
      <c r="AB1517" s="47">
        <v>15365</v>
      </c>
      <c r="AC1517" s="53"/>
      <c r="AD1517" s="47" t="s">
        <v>46</v>
      </c>
      <c r="AE1517" s="46" t="s">
        <v>14190</v>
      </c>
      <c r="AF1517" s="46" t="s">
        <v>14191</v>
      </c>
      <c r="AG1517" s="48"/>
      <c r="AH1517" s="48">
        <v>43745</v>
      </c>
      <c r="AI1517" s="49"/>
      <c r="AJ1517" s="50">
        <v>43746</v>
      </c>
      <c r="AK1517" s="50" t="s">
        <v>13823</v>
      </c>
      <c r="AL1517" s="51">
        <v>43745</v>
      </c>
    </row>
    <row r="1518" spans="1:38" x14ac:dyDescent="0.15">
      <c r="A1518" s="8">
        <v>51789358</v>
      </c>
      <c r="B1518" s="29" t="s">
        <v>14192</v>
      </c>
      <c r="C1518" s="29" t="s">
        <v>14193</v>
      </c>
      <c r="D1518" s="8" t="s">
        <v>14194</v>
      </c>
      <c r="E1518" s="8" t="s">
        <v>14195</v>
      </c>
      <c r="F1518" s="8"/>
      <c r="G1518" s="8">
        <v>51692598</v>
      </c>
      <c r="H1518" s="9" t="s">
        <v>1076</v>
      </c>
      <c r="I1518" s="9">
        <v>51747002</v>
      </c>
      <c r="J1518" s="9" t="s">
        <v>57</v>
      </c>
      <c r="K1518" s="8" t="s">
        <v>58</v>
      </c>
      <c r="L1518" s="42" t="s">
        <v>12693</v>
      </c>
      <c r="M1518" s="7" t="s">
        <v>38</v>
      </c>
      <c r="N1518" s="35" t="s">
        <v>5892</v>
      </c>
      <c r="O1518" s="9" t="s">
        <v>295</v>
      </c>
      <c r="P1518" s="35" t="s">
        <v>72</v>
      </c>
      <c r="Q1518" s="9" t="s">
        <v>63</v>
      </c>
      <c r="R1518" s="41" t="s">
        <v>2371</v>
      </c>
      <c r="S1518" s="10">
        <v>43517</v>
      </c>
      <c r="T1518" s="43">
        <v>43563</v>
      </c>
      <c r="U1518" s="12"/>
      <c r="V1518" s="30"/>
      <c r="W1518" s="20" t="s">
        <v>14196</v>
      </c>
      <c r="X1518" s="16" t="s">
        <v>14197</v>
      </c>
      <c r="Y1518" s="47">
        <v>69184</v>
      </c>
      <c r="Z1518" s="47" t="s">
        <v>14198</v>
      </c>
      <c r="AA1518" s="47" t="s">
        <v>14199</v>
      </c>
      <c r="AB1518" s="47">
        <v>17094</v>
      </c>
      <c r="AC1518" s="47"/>
      <c r="AD1518" s="47" t="s">
        <v>46</v>
      </c>
      <c r="AE1518" s="20" t="s">
        <v>14200</v>
      </c>
      <c r="AF1518" s="20" t="s">
        <v>14201</v>
      </c>
      <c r="AG1518" s="31"/>
      <c r="AH1518" s="48">
        <v>43745</v>
      </c>
      <c r="AI1518" s="32"/>
      <c r="AJ1518" s="50">
        <v>43746</v>
      </c>
      <c r="AK1518" s="50" t="s">
        <v>13823</v>
      </c>
      <c r="AL1518" s="51">
        <v>43745</v>
      </c>
    </row>
    <row r="1519" spans="1:38" x14ac:dyDescent="0.15">
      <c r="A1519" s="8">
        <v>51790896</v>
      </c>
      <c r="B1519" s="29" t="s">
        <v>14202</v>
      </c>
      <c r="C1519" s="29" t="s">
        <v>14203</v>
      </c>
      <c r="D1519" s="8" t="s">
        <v>14204</v>
      </c>
      <c r="E1519" s="8" t="s">
        <v>4691</v>
      </c>
      <c r="F1519" s="8"/>
      <c r="G1519" s="8">
        <v>51737073</v>
      </c>
      <c r="H1519" s="9" t="s">
        <v>56</v>
      </c>
      <c r="I1519" s="9">
        <v>51747002</v>
      </c>
      <c r="J1519" s="9" t="s">
        <v>57</v>
      </c>
      <c r="K1519" s="8" t="s">
        <v>58</v>
      </c>
      <c r="L1519" s="42" t="s">
        <v>12693</v>
      </c>
      <c r="M1519" s="7" t="s">
        <v>38</v>
      </c>
      <c r="N1519" s="35" t="s">
        <v>5892</v>
      </c>
      <c r="O1519" s="9" t="s">
        <v>295</v>
      </c>
      <c r="P1519" s="35" t="s">
        <v>72</v>
      </c>
      <c r="Q1519" s="9" t="s">
        <v>63</v>
      </c>
      <c r="R1519" s="60" t="s">
        <v>2371</v>
      </c>
      <c r="S1519" s="10">
        <v>43523</v>
      </c>
      <c r="T1519" s="43">
        <v>43563</v>
      </c>
      <c r="U1519" s="12"/>
      <c r="V1519" s="30"/>
      <c r="W1519" s="20" t="s">
        <v>14205</v>
      </c>
      <c r="X1519" s="16" t="s">
        <v>14206</v>
      </c>
      <c r="Y1519" s="47">
        <v>48434</v>
      </c>
      <c r="Z1519" s="47" t="s">
        <v>14207</v>
      </c>
      <c r="AA1519" s="47" t="s">
        <v>14208</v>
      </c>
      <c r="AB1519" s="47">
        <v>17098</v>
      </c>
      <c r="AC1519" s="53"/>
      <c r="AD1519" s="47" t="s">
        <v>46</v>
      </c>
      <c r="AE1519" s="20" t="s">
        <v>14209</v>
      </c>
      <c r="AF1519" s="20" t="s">
        <v>14210</v>
      </c>
      <c r="AG1519" s="31"/>
      <c r="AH1519" s="48">
        <v>43745</v>
      </c>
      <c r="AI1519" s="32"/>
      <c r="AJ1519" s="50">
        <v>43746</v>
      </c>
      <c r="AK1519" s="50" t="s">
        <v>13823</v>
      </c>
      <c r="AL1519" s="51">
        <v>43745</v>
      </c>
    </row>
    <row r="1520" spans="1:38" x14ac:dyDescent="0.15">
      <c r="A1520" s="8">
        <v>51790897</v>
      </c>
      <c r="B1520" s="29" t="s">
        <v>14211</v>
      </c>
      <c r="C1520" s="29" t="s">
        <v>14212</v>
      </c>
      <c r="D1520" s="8" t="s">
        <v>14213</v>
      </c>
      <c r="E1520" s="8" t="s">
        <v>14214</v>
      </c>
      <c r="F1520" s="8"/>
      <c r="G1520" s="8">
        <v>51710500</v>
      </c>
      <c r="H1520" s="9" t="s">
        <v>111</v>
      </c>
      <c r="I1520" s="9">
        <v>51744004</v>
      </c>
      <c r="J1520" s="9" t="s">
        <v>34</v>
      </c>
      <c r="K1520" s="8" t="s">
        <v>58</v>
      </c>
      <c r="L1520" s="42" t="s">
        <v>12693</v>
      </c>
      <c r="M1520" s="7" t="s">
        <v>38</v>
      </c>
      <c r="N1520" s="35" t="s">
        <v>5892</v>
      </c>
      <c r="O1520" s="9" t="s">
        <v>295</v>
      </c>
      <c r="P1520" s="35" t="s">
        <v>72</v>
      </c>
      <c r="Q1520" s="9" t="s">
        <v>63</v>
      </c>
      <c r="R1520" s="60" t="s">
        <v>2371</v>
      </c>
      <c r="S1520" s="10">
        <v>43523</v>
      </c>
      <c r="T1520" s="43">
        <v>43563</v>
      </c>
      <c r="U1520" s="12"/>
      <c r="V1520" s="30"/>
      <c r="W1520" s="20" t="s">
        <v>14215</v>
      </c>
      <c r="X1520" s="16" t="s">
        <v>14216</v>
      </c>
      <c r="Y1520" s="47">
        <v>69130</v>
      </c>
      <c r="Z1520" s="47" t="s">
        <v>14217</v>
      </c>
      <c r="AA1520" s="47" t="s">
        <v>14218</v>
      </c>
      <c r="AB1520" s="47">
        <v>16037</v>
      </c>
      <c r="AC1520" s="53"/>
      <c r="AD1520" s="47" t="s">
        <v>46</v>
      </c>
      <c r="AE1520" s="20" t="s">
        <v>14219</v>
      </c>
      <c r="AF1520" s="20" t="s">
        <v>14220</v>
      </c>
      <c r="AG1520" s="31"/>
      <c r="AH1520" s="48">
        <v>43745</v>
      </c>
      <c r="AI1520" s="32"/>
      <c r="AJ1520" s="50">
        <v>43746</v>
      </c>
      <c r="AK1520" s="50" t="s">
        <v>13823</v>
      </c>
      <c r="AL1520" s="51">
        <v>43745</v>
      </c>
    </row>
    <row r="1521" spans="1:38" x14ac:dyDescent="0.15">
      <c r="A1521" s="8">
        <v>51790898</v>
      </c>
      <c r="B1521" s="29" t="s">
        <v>14221</v>
      </c>
      <c r="C1521" s="29" t="s">
        <v>14222</v>
      </c>
      <c r="D1521" s="8" t="s">
        <v>7923</v>
      </c>
      <c r="E1521" s="8" t="s">
        <v>14223</v>
      </c>
      <c r="F1521" s="8"/>
      <c r="G1521" s="8">
        <v>51710500</v>
      </c>
      <c r="H1521" s="9" t="s">
        <v>111</v>
      </c>
      <c r="I1521" s="9">
        <v>51744004</v>
      </c>
      <c r="J1521" s="9" t="s">
        <v>34</v>
      </c>
      <c r="K1521" s="8" t="s">
        <v>58</v>
      </c>
      <c r="L1521" s="42" t="s">
        <v>12693</v>
      </c>
      <c r="M1521" s="7" t="s">
        <v>38</v>
      </c>
      <c r="N1521" s="35" t="s">
        <v>5892</v>
      </c>
      <c r="O1521" s="9" t="s">
        <v>295</v>
      </c>
      <c r="P1521" s="35" t="s">
        <v>72</v>
      </c>
      <c r="Q1521" s="9" t="s">
        <v>63</v>
      </c>
      <c r="R1521" s="60" t="s">
        <v>2371</v>
      </c>
      <c r="S1521" s="10">
        <v>43523</v>
      </c>
      <c r="T1521" s="43">
        <v>43563</v>
      </c>
      <c r="U1521" s="12"/>
      <c r="V1521" s="30"/>
      <c r="W1521" s="20" t="s">
        <v>14224</v>
      </c>
      <c r="X1521" s="16" t="s">
        <v>14225</v>
      </c>
      <c r="Y1521" s="47">
        <v>69034</v>
      </c>
      <c r="Z1521" s="47" t="s">
        <v>14226</v>
      </c>
      <c r="AA1521" s="47" t="s">
        <v>14227</v>
      </c>
      <c r="AB1521" s="47">
        <v>17097</v>
      </c>
      <c r="AC1521" s="53"/>
      <c r="AD1521" s="47" t="s">
        <v>46</v>
      </c>
      <c r="AE1521" s="20" t="s">
        <v>14228</v>
      </c>
      <c r="AF1521" s="20" t="s">
        <v>14229</v>
      </c>
      <c r="AG1521" s="31"/>
      <c r="AH1521" s="48">
        <v>43745</v>
      </c>
      <c r="AI1521" s="32"/>
      <c r="AJ1521" s="50">
        <v>43746</v>
      </c>
      <c r="AK1521" s="50" t="s">
        <v>13823</v>
      </c>
      <c r="AL1521" s="51">
        <v>43745</v>
      </c>
    </row>
    <row r="1522" spans="1:38" x14ac:dyDescent="0.15">
      <c r="A1522" s="35">
        <v>51790899</v>
      </c>
      <c r="B1522" s="40" t="s">
        <v>14230</v>
      </c>
      <c r="C1522" s="40" t="s">
        <v>14231</v>
      </c>
      <c r="D1522" s="35" t="s">
        <v>14232</v>
      </c>
      <c r="E1522" s="35" t="s">
        <v>14233</v>
      </c>
      <c r="F1522" s="35"/>
      <c r="G1522" s="35">
        <v>51591942</v>
      </c>
      <c r="H1522" s="41" t="s">
        <v>3612</v>
      </c>
      <c r="I1522" s="41">
        <v>51747002</v>
      </c>
      <c r="J1522" s="41" t="s">
        <v>57</v>
      </c>
      <c r="K1522" s="35" t="s">
        <v>58</v>
      </c>
      <c r="L1522" s="42" t="s">
        <v>12693</v>
      </c>
      <c r="M1522" s="42" t="s">
        <v>38</v>
      </c>
      <c r="N1522" s="35" t="s">
        <v>5892</v>
      </c>
      <c r="O1522" s="41" t="s">
        <v>295</v>
      </c>
      <c r="P1522" s="35" t="s">
        <v>72</v>
      </c>
      <c r="Q1522" s="41" t="s">
        <v>63</v>
      </c>
      <c r="R1522" s="60" t="s">
        <v>2371</v>
      </c>
      <c r="S1522" s="43">
        <v>43523</v>
      </c>
      <c r="T1522" s="43">
        <v>43563</v>
      </c>
      <c r="U1522" s="44"/>
      <c r="V1522" s="45"/>
      <c r="W1522" s="46" t="s">
        <v>14234</v>
      </c>
      <c r="X1522" s="47" t="s">
        <v>14235</v>
      </c>
      <c r="Y1522" s="47">
        <v>69041</v>
      </c>
      <c r="Z1522" s="47" t="s">
        <v>14236</v>
      </c>
      <c r="AA1522" s="47" t="s">
        <v>14237</v>
      </c>
      <c r="AB1522" s="47">
        <v>17100</v>
      </c>
      <c r="AC1522" s="53"/>
      <c r="AD1522" s="47" t="s">
        <v>46</v>
      </c>
      <c r="AE1522" s="46" t="s">
        <v>14238</v>
      </c>
      <c r="AF1522" s="46" t="s">
        <v>14239</v>
      </c>
      <c r="AG1522" s="48"/>
      <c r="AH1522" s="48">
        <v>43745</v>
      </c>
      <c r="AI1522" s="49"/>
      <c r="AJ1522" s="50">
        <v>43746</v>
      </c>
      <c r="AK1522" s="50" t="s">
        <v>13823</v>
      </c>
      <c r="AL1522" s="51">
        <v>43745</v>
      </c>
    </row>
    <row r="1523" spans="1:38" x14ac:dyDescent="0.15">
      <c r="A1523" s="8">
        <v>51790903</v>
      </c>
      <c r="B1523" s="29" t="s">
        <v>14240</v>
      </c>
      <c r="C1523" s="29" t="s">
        <v>14241</v>
      </c>
      <c r="D1523" s="8" t="s">
        <v>14242</v>
      </c>
      <c r="E1523" s="8" t="s">
        <v>2074</v>
      </c>
      <c r="F1523" s="8"/>
      <c r="G1523" s="8">
        <v>51710500</v>
      </c>
      <c r="H1523" s="9" t="s">
        <v>111</v>
      </c>
      <c r="I1523" s="9">
        <v>51744004</v>
      </c>
      <c r="J1523" s="9" t="s">
        <v>34</v>
      </c>
      <c r="K1523" s="8" t="s">
        <v>284</v>
      </c>
      <c r="L1523" s="42" t="s">
        <v>12693</v>
      </c>
      <c r="M1523" s="7" t="s">
        <v>38</v>
      </c>
      <c r="N1523" s="35" t="s">
        <v>5892</v>
      </c>
      <c r="O1523" s="9" t="s">
        <v>295</v>
      </c>
      <c r="P1523" s="35" t="s">
        <v>72</v>
      </c>
      <c r="Q1523" s="9" t="s">
        <v>285</v>
      </c>
      <c r="R1523" s="41" t="s">
        <v>2371</v>
      </c>
      <c r="S1523" s="10">
        <v>43523</v>
      </c>
      <c r="T1523" s="43">
        <v>43563</v>
      </c>
      <c r="U1523" s="12"/>
      <c r="V1523" s="30"/>
      <c r="W1523" s="20" t="s">
        <v>14243</v>
      </c>
      <c r="X1523" s="16" t="s">
        <v>14244</v>
      </c>
      <c r="Y1523" s="47">
        <v>69442</v>
      </c>
      <c r="Z1523" s="47" t="s">
        <v>14245</v>
      </c>
      <c r="AA1523" s="47" t="s">
        <v>14246</v>
      </c>
      <c r="AB1523" s="47">
        <v>17093</v>
      </c>
      <c r="AC1523" s="47"/>
      <c r="AD1523" s="47" t="s">
        <v>46</v>
      </c>
      <c r="AE1523" s="20" t="s">
        <v>14247</v>
      </c>
      <c r="AF1523" s="20" t="s">
        <v>14248</v>
      </c>
      <c r="AG1523" s="31"/>
      <c r="AH1523" s="48">
        <v>43745</v>
      </c>
      <c r="AI1523" s="32"/>
      <c r="AJ1523" s="50">
        <v>43746</v>
      </c>
      <c r="AK1523" s="50" t="s">
        <v>13823</v>
      </c>
      <c r="AL1523" s="51">
        <v>43745</v>
      </c>
    </row>
    <row r="1524" spans="1:38" x14ac:dyDescent="0.15">
      <c r="A1524" s="8">
        <v>51706541</v>
      </c>
      <c r="B1524" s="29" t="s">
        <v>14249</v>
      </c>
      <c r="C1524" s="29" t="s">
        <v>14250</v>
      </c>
      <c r="D1524" s="8" t="s">
        <v>14251</v>
      </c>
      <c r="E1524" s="8" t="s">
        <v>14252</v>
      </c>
      <c r="F1524" s="8"/>
      <c r="G1524" s="8">
        <v>51710500</v>
      </c>
      <c r="H1524" s="9" t="s">
        <v>111</v>
      </c>
      <c r="I1524" s="9">
        <v>51744004</v>
      </c>
      <c r="J1524" s="9" t="s">
        <v>34</v>
      </c>
      <c r="K1524" s="8" t="s">
        <v>58</v>
      </c>
      <c r="L1524" s="42" t="s">
        <v>12693</v>
      </c>
      <c r="M1524" s="7" t="s">
        <v>38</v>
      </c>
      <c r="N1524" s="35" t="s">
        <v>5892</v>
      </c>
      <c r="O1524" s="9" t="s">
        <v>295</v>
      </c>
      <c r="P1524" s="35" t="s">
        <v>72</v>
      </c>
      <c r="Q1524" s="9" t="s">
        <v>63</v>
      </c>
      <c r="R1524" s="60" t="s">
        <v>11903</v>
      </c>
      <c r="S1524" s="10">
        <v>43019</v>
      </c>
      <c r="T1524" s="43">
        <v>43563</v>
      </c>
      <c r="U1524" s="12"/>
      <c r="V1524" s="30"/>
      <c r="W1524" s="20" t="s">
        <v>14253</v>
      </c>
      <c r="X1524" s="16" t="s">
        <v>14254</v>
      </c>
      <c r="Y1524" s="47">
        <v>69434</v>
      </c>
      <c r="Z1524" s="47" t="s">
        <v>14255</v>
      </c>
      <c r="AA1524" s="47" t="s">
        <v>14256</v>
      </c>
      <c r="AB1524" s="47">
        <v>14336</v>
      </c>
      <c r="AC1524" s="53"/>
      <c r="AD1524" s="47" t="s">
        <v>46</v>
      </c>
      <c r="AE1524" s="20" t="s">
        <v>14257</v>
      </c>
      <c r="AF1524" s="20" t="s">
        <v>14258</v>
      </c>
      <c r="AG1524" s="31"/>
      <c r="AH1524" s="48">
        <v>43745</v>
      </c>
      <c r="AI1524" s="32"/>
      <c r="AJ1524" s="50">
        <v>43746</v>
      </c>
      <c r="AK1524" s="50" t="s">
        <v>13823</v>
      </c>
      <c r="AL1524" s="51">
        <v>43745</v>
      </c>
    </row>
    <row r="1525" spans="1:38" x14ac:dyDescent="0.15">
      <c r="A1525" s="8">
        <v>51672413</v>
      </c>
      <c r="B1525" s="29" t="s">
        <v>14259</v>
      </c>
      <c r="C1525" s="29" t="s">
        <v>14260</v>
      </c>
      <c r="D1525" s="8" t="s">
        <v>3754</v>
      </c>
      <c r="E1525" s="8" t="s">
        <v>14261</v>
      </c>
      <c r="F1525" s="8"/>
      <c r="G1525" s="8">
        <v>51710500</v>
      </c>
      <c r="H1525" s="9" t="s">
        <v>111</v>
      </c>
      <c r="I1525" s="9">
        <v>51744004</v>
      </c>
      <c r="J1525" s="9" t="s">
        <v>34</v>
      </c>
      <c r="K1525" s="8" t="s">
        <v>58</v>
      </c>
      <c r="L1525" s="42" t="s">
        <v>12693</v>
      </c>
      <c r="M1525" s="7" t="s">
        <v>38</v>
      </c>
      <c r="N1525" s="35" t="s">
        <v>5892</v>
      </c>
      <c r="O1525" s="9" t="s">
        <v>295</v>
      </c>
      <c r="P1525" s="35" t="s">
        <v>72</v>
      </c>
      <c r="Q1525" s="9" t="s">
        <v>63</v>
      </c>
      <c r="R1525" s="60" t="s">
        <v>14166</v>
      </c>
      <c r="S1525" s="10">
        <v>42800</v>
      </c>
      <c r="T1525" s="43">
        <v>43563</v>
      </c>
      <c r="U1525" s="12"/>
      <c r="V1525" s="30"/>
      <c r="W1525" s="20" t="s">
        <v>14262</v>
      </c>
      <c r="X1525" s="16" t="s">
        <v>14263</v>
      </c>
      <c r="Y1525" s="47">
        <v>69425</v>
      </c>
      <c r="Z1525" s="47" t="s">
        <v>14264</v>
      </c>
      <c r="AA1525" s="47" t="s">
        <v>14265</v>
      </c>
      <c r="AB1525" s="47">
        <v>757</v>
      </c>
      <c r="AC1525" s="53"/>
      <c r="AD1525" s="47" t="s">
        <v>46</v>
      </c>
      <c r="AE1525" s="20" t="s">
        <v>14266</v>
      </c>
      <c r="AF1525" s="20" t="s">
        <v>14267</v>
      </c>
      <c r="AG1525" s="31"/>
      <c r="AH1525" s="48">
        <v>43745</v>
      </c>
      <c r="AI1525" s="32"/>
      <c r="AJ1525" s="50">
        <v>43746</v>
      </c>
      <c r="AK1525" s="50" t="s">
        <v>13823</v>
      </c>
      <c r="AL1525" s="51">
        <v>43745</v>
      </c>
    </row>
    <row r="1526" spans="1:38" x14ac:dyDescent="0.15">
      <c r="A1526" s="8">
        <v>51705173</v>
      </c>
      <c r="B1526" s="29" t="s">
        <v>14268</v>
      </c>
      <c r="C1526" s="29" t="s">
        <v>14269</v>
      </c>
      <c r="D1526" s="8" t="s">
        <v>14270</v>
      </c>
      <c r="E1526" s="8" t="s">
        <v>14271</v>
      </c>
      <c r="F1526" s="8"/>
      <c r="G1526" s="8">
        <v>51564129</v>
      </c>
      <c r="H1526" s="9" t="s">
        <v>7290</v>
      </c>
      <c r="I1526" s="9">
        <v>51747002</v>
      </c>
      <c r="J1526" s="9" t="s">
        <v>57</v>
      </c>
      <c r="K1526" s="8" t="s">
        <v>58</v>
      </c>
      <c r="L1526" s="42" t="s">
        <v>12693</v>
      </c>
      <c r="M1526" s="7" t="s">
        <v>38</v>
      </c>
      <c r="N1526" s="35" t="s">
        <v>5892</v>
      </c>
      <c r="O1526" s="9" t="s">
        <v>295</v>
      </c>
      <c r="P1526" s="35" t="s">
        <v>72</v>
      </c>
      <c r="Q1526" s="9" t="s">
        <v>63</v>
      </c>
      <c r="R1526" s="60" t="s">
        <v>998</v>
      </c>
      <c r="S1526" s="10">
        <v>43014</v>
      </c>
      <c r="T1526" s="43">
        <v>43563</v>
      </c>
      <c r="U1526" s="12"/>
      <c r="V1526" s="30"/>
      <c r="W1526" s="20" t="s">
        <v>14272</v>
      </c>
      <c r="X1526" s="16" t="s">
        <v>14273</v>
      </c>
      <c r="Y1526" s="47">
        <v>69240</v>
      </c>
      <c r="Z1526" s="47" t="s">
        <v>14274</v>
      </c>
      <c r="AA1526" s="47" t="s">
        <v>14275</v>
      </c>
      <c r="AB1526" s="47">
        <v>14338</v>
      </c>
      <c r="AC1526" s="53"/>
      <c r="AD1526" s="47" t="s">
        <v>46</v>
      </c>
      <c r="AE1526" s="20" t="s">
        <v>14276</v>
      </c>
      <c r="AF1526" s="20" t="s">
        <v>14277</v>
      </c>
      <c r="AG1526" s="31"/>
      <c r="AH1526" s="48">
        <v>43745</v>
      </c>
      <c r="AI1526" s="32"/>
      <c r="AJ1526" s="50">
        <v>43746</v>
      </c>
      <c r="AK1526" s="50" t="s">
        <v>13823</v>
      </c>
      <c r="AL1526" s="51">
        <v>43745</v>
      </c>
    </row>
    <row r="1527" spans="1:38" x14ac:dyDescent="0.15">
      <c r="A1527" s="35">
        <v>51730760</v>
      </c>
      <c r="B1527" s="40" t="s">
        <v>14278</v>
      </c>
      <c r="C1527" s="40" t="s">
        <v>14279</v>
      </c>
      <c r="D1527" s="35" t="s">
        <v>9235</v>
      </c>
      <c r="E1527" s="35" t="s">
        <v>14280</v>
      </c>
      <c r="F1527" s="35"/>
      <c r="G1527" s="35">
        <v>51710500</v>
      </c>
      <c r="H1527" s="41" t="s">
        <v>111</v>
      </c>
      <c r="I1527" s="41">
        <v>51744004</v>
      </c>
      <c r="J1527" s="41" t="s">
        <v>34</v>
      </c>
      <c r="K1527" s="35" t="s">
        <v>58</v>
      </c>
      <c r="L1527" s="42" t="s">
        <v>12693</v>
      </c>
      <c r="M1527" s="42" t="s">
        <v>38</v>
      </c>
      <c r="N1527" s="35" t="s">
        <v>5892</v>
      </c>
      <c r="O1527" s="41" t="s">
        <v>295</v>
      </c>
      <c r="P1527" s="35" t="s">
        <v>72</v>
      </c>
      <c r="Q1527" s="41" t="s">
        <v>63</v>
      </c>
      <c r="R1527" s="60" t="s">
        <v>1653</v>
      </c>
      <c r="S1527" s="43">
        <v>43215</v>
      </c>
      <c r="T1527" s="43">
        <v>43563</v>
      </c>
      <c r="U1527" s="44"/>
      <c r="V1527" s="45"/>
      <c r="W1527" s="46" t="s">
        <v>14281</v>
      </c>
      <c r="X1527" s="47" t="s">
        <v>14282</v>
      </c>
      <c r="Y1527" s="47">
        <v>69351</v>
      </c>
      <c r="Z1527" s="47" t="s">
        <v>14283</v>
      </c>
      <c r="AA1527" s="47" t="s">
        <v>14284</v>
      </c>
      <c r="AB1527" s="47">
        <v>15194</v>
      </c>
      <c r="AC1527" s="53"/>
      <c r="AD1527" s="47" t="s">
        <v>46</v>
      </c>
      <c r="AE1527" s="46" t="s">
        <v>14285</v>
      </c>
      <c r="AF1527" s="46" t="s">
        <v>14286</v>
      </c>
      <c r="AG1527" s="48"/>
      <c r="AH1527" s="48">
        <v>43745</v>
      </c>
      <c r="AI1527" s="49"/>
      <c r="AJ1527" s="50">
        <v>43746</v>
      </c>
      <c r="AK1527" s="50" t="s">
        <v>13823</v>
      </c>
      <c r="AL1527" s="51">
        <v>43745</v>
      </c>
    </row>
    <row r="1528" spans="1:38" x14ac:dyDescent="0.15">
      <c r="A1528" s="8">
        <v>51793750</v>
      </c>
      <c r="B1528" s="29" t="s">
        <v>14287</v>
      </c>
      <c r="C1528" s="29" t="s">
        <v>14288</v>
      </c>
      <c r="D1528" s="8" t="s">
        <v>14289</v>
      </c>
      <c r="E1528" s="8" t="s">
        <v>14290</v>
      </c>
      <c r="F1528" s="8"/>
      <c r="G1528" s="8">
        <v>51609647</v>
      </c>
      <c r="H1528" s="9" t="s">
        <v>161</v>
      </c>
      <c r="I1528" s="9">
        <v>51747002</v>
      </c>
      <c r="J1528" s="9" t="s">
        <v>57</v>
      </c>
      <c r="K1528" s="8" t="s">
        <v>58</v>
      </c>
      <c r="L1528" s="42" t="s">
        <v>12693</v>
      </c>
      <c r="M1528" s="7" t="s">
        <v>38</v>
      </c>
      <c r="N1528" s="35" t="s">
        <v>5892</v>
      </c>
      <c r="O1528" s="9" t="s">
        <v>326</v>
      </c>
      <c r="P1528" s="35" t="s">
        <v>62</v>
      </c>
      <c r="Q1528" s="9" t="s">
        <v>63</v>
      </c>
      <c r="R1528" s="41" t="s">
        <v>2480</v>
      </c>
      <c r="S1528" s="10">
        <v>43538</v>
      </c>
      <c r="T1528" s="43">
        <v>43584</v>
      </c>
      <c r="U1528" s="12">
        <v>43598</v>
      </c>
      <c r="V1528" s="30"/>
      <c r="W1528" s="20" t="s">
        <v>14291</v>
      </c>
      <c r="X1528" s="16" t="s">
        <v>14292</v>
      </c>
      <c r="Y1528" s="47">
        <v>69086</v>
      </c>
      <c r="Z1528" s="47" t="s">
        <v>14293</v>
      </c>
      <c r="AA1528" s="47" t="s">
        <v>14294</v>
      </c>
      <c r="AB1528" s="47">
        <v>17088</v>
      </c>
      <c r="AC1528" s="47"/>
      <c r="AD1528" s="47" t="s">
        <v>46</v>
      </c>
      <c r="AE1528" s="20" t="s">
        <v>14295</v>
      </c>
      <c r="AF1528" s="20" t="s">
        <v>14296</v>
      </c>
      <c r="AG1528" s="31"/>
      <c r="AH1528" s="48">
        <v>43745</v>
      </c>
      <c r="AI1528" s="32"/>
      <c r="AJ1528" s="50">
        <v>43746</v>
      </c>
      <c r="AK1528" s="50" t="s">
        <v>13823</v>
      </c>
      <c r="AL1528" s="51">
        <v>43745</v>
      </c>
    </row>
    <row r="1529" spans="1:38" x14ac:dyDescent="0.15">
      <c r="A1529" s="35">
        <v>51672415</v>
      </c>
      <c r="B1529" s="40" t="s">
        <v>14297</v>
      </c>
      <c r="C1529" s="40" t="s">
        <v>14298</v>
      </c>
      <c r="D1529" s="35" t="s">
        <v>1614</v>
      </c>
      <c r="E1529" s="35" t="s">
        <v>7046</v>
      </c>
      <c r="F1529" s="35"/>
      <c r="G1529" s="35">
        <v>51710500</v>
      </c>
      <c r="H1529" s="41" t="s">
        <v>111</v>
      </c>
      <c r="I1529" s="41">
        <v>51744004</v>
      </c>
      <c r="J1529" s="41" t="s">
        <v>34</v>
      </c>
      <c r="K1529" s="35" t="s">
        <v>58</v>
      </c>
      <c r="L1529" s="42" t="s">
        <v>12693</v>
      </c>
      <c r="M1529" s="42" t="s">
        <v>38</v>
      </c>
      <c r="N1529" s="35" t="s">
        <v>5892</v>
      </c>
      <c r="O1529" s="41" t="s">
        <v>326</v>
      </c>
      <c r="P1529" s="35" t="s">
        <v>72</v>
      </c>
      <c r="Q1529" s="41" t="s">
        <v>63</v>
      </c>
      <c r="R1529" s="60" t="s">
        <v>14166</v>
      </c>
      <c r="S1529" s="43">
        <v>42800</v>
      </c>
      <c r="T1529" s="43">
        <v>43584</v>
      </c>
      <c r="U1529" s="44">
        <v>43598</v>
      </c>
      <c r="V1529" s="45"/>
      <c r="W1529" s="46" t="s">
        <v>14299</v>
      </c>
      <c r="X1529" s="47" t="s">
        <v>14300</v>
      </c>
      <c r="Y1529" s="47">
        <v>69022</v>
      </c>
      <c r="Z1529" s="47" t="s">
        <v>14301</v>
      </c>
      <c r="AA1529" s="47" t="s">
        <v>14302</v>
      </c>
      <c r="AB1529" s="47">
        <v>4305</v>
      </c>
      <c r="AC1529" s="53"/>
      <c r="AD1529" s="47" t="s">
        <v>46</v>
      </c>
      <c r="AE1529" s="46" t="s">
        <v>14303</v>
      </c>
      <c r="AF1529" s="46" t="s">
        <v>14304</v>
      </c>
      <c r="AG1529" s="48"/>
      <c r="AH1529" s="48">
        <v>43745</v>
      </c>
      <c r="AI1529" s="49"/>
      <c r="AJ1529" s="50">
        <v>43746</v>
      </c>
      <c r="AK1529" s="50" t="s">
        <v>13823</v>
      </c>
      <c r="AL1529" s="51">
        <v>43745</v>
      </c>
    </row>
    <row r="1530" spans="1:38" x14ac:dyDescent="0.15">
      <c r="A1530" s="8">
        <v>51796277</v>
      </c>
      <c r="B1530" s="29" t="s">
        <v>14305</v>
      </c>
      <c r="C1530" s="29" t="s">
        <v>14306</v>
      </c>
      <c r="D1530" s="8" t="s">
        <v>14307</v>
      </c>
      <c r="E1530" s="8" t="s">
        <v>14308</v>
      </c>
      <c r="F1530" s="8"/>
      <c r="G1530" s="8">
        <v>51737073</v>
      </c>
      <c r="H1530" s="9" t="s">
        <v>56</v>
      </c>
      <c r="I1530" s="9">
        <v>51747002</v>
      </c>
      <c r="J1530" s="9" t="s">
        <v>57</v>
      </c>
      <c r="K1530" s="8" t="s">
        <v>58</v>
      </c>
      <c r="L1530" s="42" t="s">
        <v>12693</v>
      </c>
      <c r="M1530" s="7" t="s">
        <v>38</v>
      </c>
      <c r="N1530" s="35" t="s">
        <v>5892</v>
      </c>
      <c r="O1530" s="9" t="s">
        <v>326</v>
      </c>
      <c r="P1530" s="35" t="s">
        <v>72</v>
      </c>
      <c r="Q1530" s="9" t="s">
        <v>63</v>
      </c>
      <c r="R1530" s="41" t="s">
        <v>2480</v>
      </c>
      <c r="S1530" s="10">
        <v>43545</v>
      </c>
      <c r="T1530" s="43">
        <v>43584</v>
      </c>
      <c r="U1530" s="12">
        <v>43598</v>
      </c>
      <c r="V1530" s="30"/>
      <c r="W1530" s="20" t="s">
        <v>14309</v>
      </c>
      <c r="X1530" s="16" t="s">
        <v>14310</v>
      </c>
      <c r="Y1530" s="47">
        <v>69373</v>
      </c>
      <c r="Z1530" s="47" t="s">
        <v>14311</v>
      </c>
      <c r="AA1530" s="47" t="s">
        <v>14312</v>
      </c>
      <c r="AB1530" s="47">
        <v>17083</v>
      </c>
      <c r="AC1530" s="47"/>
      <c r="AD1530" s="47" t="s">
        <v>46</v>
      </c>
      <c r="AE1530" s="20" t="s">
        <v>14313</v>
      </c>
      <c r="AF1530" s="20" t="s">
        <v>14314</v>
      </c>
      <c r="AG1530" s="31"/>
      <c r="AH1530" s="48">
        <v>43745</v>
      </c>
      <c r="AI1530" s="32"/>
      <c r="AJ1530" s="50">
        <v>43746</v>
      </c>
      <c r="AK1530" s="50" t="s">
        <v>13823</v>
      </c>
      <c r="AL1530" s="51">
        <v>43745</v>
      </c>
    </row>
    <row r="1531" spans="1:38" x14ac:dyDescent="0.15">
      <c r="A1531" s="35">
        <v>51796278</v>
      </c>
      <c r="B1531" s="40" t="s">
        <v>14315</v>
      </c>
      <c r="C1531" s="40" t="s">
        <v>14316</v>
      </c>
      <c r="D1531" s="35" t="s">
        <v>10841</v>
      </c>
      <c r="E1531" s="35" t="s">
        <v>14317</v>
      </c>
      <c r="F1531" s="35"/>
      <c r="G1531" s="35">
        <v>51710500</v>
      </c>
      <c r="H1531" s="41" t="s">
        <v>111</v>
      </c>
      <c r="I1531" s="41">
        <v>51744004</v>
      </c>
      <c r="J1531" s="41" t="s">
        <v>34</v>
      </c>
      <c r="K1531" s="35" t="s">
        <v>58</v>
      </c>
      <c r="L1531" s="42" t="s">
        <v>12693</v>
      </c>
      <c r="M1531" s="42" t="s">
        <v>38</v>
      </c>
      <c r="N1531" s="35" t="s">
        <v>5892</v>
      </c>
      <c r="O1531" s="41" t="s">
        <v>326</v>
      </c>
      <c r="P1531" s="35" t="s">
        <v>72</v>
      </c>
      <c r="Q1531" s="41" t="s">
        <v>63</v>
      </c>
      <c r="R1531" s="60" t="s">
        <v>2480</v>
      </c>
      <c r="S1531" s="43">
        <v>43545</v>
      </c>
      <c r="T1531" s="43">
        <v>43584</v>
      </c>
      <c r="U1531" s="44">
        <v>43598</v>
      </c>
      <c r="V1531" s="45"/>
      <c r="W1531" s="46" t="s">
        <v>14318</v>
      </c>
      <c r="X1531" s="47" t="s">
        <v>14319</v>
      </c>
      <c r="Y1531" s="47">
        <v>69017</v>
      </c>
      <c r="Z1531" s="47" t="s">
        <v>14320</v>
      </c>
      <c r="AA1531" s="47" t="s">
        <v>14321</v>
      </c>
      <c r="AB1531" s="47">
        <v>17084</v>
      </c>
      <c r="AC1531" s="53"/>
      <c r="AD1531" s="47" t="s">
        <v>46</v>
      </c>
      <c r="AE1531" s="46" t="s">
        <v>14322</v>
      </c>
      <c r="AF1531" s="46" t="s">
        <v>14323</v>
      </c>
      <c r="AG1531" s="48"/>
      <c r="AH1531" s="48">
        <v>43745</v>
      </c>
      <c r="AI1531" s="49"/>
      <c r="AJ1531" s="50">
        <v>43746</v>
      </c>
      <c r="AK1531" s="50" t="s">
        <v>13823</v>
      </c>
      <c r="AL1531" s="51">
        <v>43745</v>
      </c>
    </row>
    <row r="1532" spans="1:38" x14ac:dyDescent="0.15">
      <c r="A1532" s="35">
        <v>51801664</v>
      </c>
      <c r="B1532" s="40" t="s">
        <v>14324</v>
      </c>
      <c r="C1532" s="40" t="s">
        <v>14325</v>
      </c>
      <c r="D1532" s="35" t="s">
        <v>6765</v>
      </c>
      <c r="E1532" s="35" t="s">
        <v>14326</v>
      </c>
      <c r="F1532" s="35"/>
      <c r="G1532" s="35">
        <v>51543731</v>
      </c>
      <c r="H1532" s="41" t="s">
        <v>2578</v>
      </c>
      <c r="I1532" s="41" t="s">
        <v>2098</v>
      </c>
      <c r="J1532" s="41" t="s">
        <v>2098</v>
      </c>
      <c r="K1532" s="35" t="s">
        <v>58</v>
      </c>
      <c r="L1532" s="42" t="s">
        <v>12693</v>
      </c>
      <c r="M1532" s="42" t="s">
        <v>38</v>
      </c>
      <c r="N1532" s="35" t="s">
        <v>334</v>
      </c>
      <c r="O1532" s="41" t="s">
        <v>335</v>
      </c>
      <c r="P1532" s="35" t="s">
        <v>72</v>
      </c>
      <c r="Q1532" s="41" t="s">
        <v>63</v>
      </c>
      <c r="R1532" s="41" t="s">
        <v>2480</v>
      </c>
      <c r="S1532" s="43">
        <v>43553</v>
      </c>
      <c r="T1532" s="43">
        <v>43655</v>
      </c>
      <c r="U1532" s="44">
        <v>43669</v>
      </c>
      <c r="V1532" s="45"/>
      <c r="W1532" s="46" t="s">
        <v>14327</v>
      </c>
      <c r="X1532" s="47" t="s">
        <v>14328</v>
      </c>
      <c r="Y1532" s="47">
        <v>48456</v>
      </c>
      <c r="Z1532" s="47" t="s">
        <v>14329</v>
      </c>
      <c r="AA1532" s="47" t="s">
        <v>14330</v>
      </c>
      <c r="AB1532" s="47">
        <v>17065</v>
      </c>
      <c r="AC1532" s="47"/>
      <c r="AD1532" s="47" t="s">
        <v>46</v>
      </c>
      <c r="AE1532" s="46" t="s">
        <v>14331</v>
      </c>
      <c r="AF1532" s="46" t="s">
        <v>14332</v>
      </c>
      <c r="AG1532" s="48"/>
      <c r="AH1532" s="48">
        <v>43745</v>
      </c>
      <c r="AI1532" s="49"/>
      <c r="AJ1532" s="50">
        <v>43746</v>
      </c>
      <c r="AK1532" s="50" t="s">
        <v>13823</v>
      </c>
      <c r="AL1532" s="51">
        <v>43745</v>
      </c>
    </row>
    <row r="1533" spans="1:38" x14ac:dyDescent="0.15">
      <c r="A1533" s="35">
        <v>51809027</v>
      </c>
      <c r="B1533" s="40" t="s">
        <v>14333</v>
      </c>
      <c r="C1533" s="40" t="s">
        <v>14334</v>
      </c>
      <c r="D1533" s="35" t="s">
        <v>14335</v>
      </c>
      <c r="E1533" s="35" t="s">
        <v>14336</v>
      </c>
      <c r="F1533" s="35"/>
      <c r="G1533" s="35">
        <v>51710500</v>
      </c>
      <c r="H1533" s="41" t="s">
        <v>111</v>
      </c>
      <c r="I1533" s="41">
        <v>51744004</v>
      </c>
      <c r="J1533" s="41" t="s">
        <v>34</v>
      </c>
      <c r="K1533" s="35" t="s">
        <v>58</v>
      </c>
      <c r="L1533" s="42" t="s">
        <v>12693</v>
      </c>
      <c r="M1533" s="42" t="s">
        <v>38</v>
      </c>
      <c r="N1533" s="35" t="s">
        <v>5892</v>
      </c>
      <c r="O1533" s="41" t="s">
        <v>1197</v>
      </c>
      <c r="P1533" s="35" t="s">
        <v>72</v>
      </c>
      <c r="Q1533" s="41" t="s">
        <v>63</v>
      </c>
      <c r="R1533" s="41" t="s">
        <v>11550</v>
      </c>
      <c r="S1533" s="43">
        <v>43572</v>
      </c>
      <c r="T1533" s="43">
        <v>43619</v>
      </c>
      <c r="U1533" s="44">
        <v>43633</v>
      </c>
      <c r="V1533" s="45"/>
      <c r="W1533" s="46" t="s">
        <v>14337</v>
      </c>
      <c r="X1533" s="47" t="s">
        <v>14338</v>
      </c>
      <c r="Y1533" s="47">
        <v>69167</v>
      </c>
      <c r="Z1533" s="47" t="s">
        <v>14339</v>
      </c>
      <c r="AA1533" s="47" t="s">
        <v>14340</v>
      </c>
      <c r="AB1533" s="47">
        <v>16866</v>
      </c>
      <c r="AC1533" s="47"/>
      <c r="AD1533" s="47" t="s">
        <v>46</v>
      </c>
      <c r="AE1533" s="46" t="s">
        <v>14341</v>
      </c>
      <c r="AF1533" s="46" t="s">
        <v>14342</v>
      </c>
      <c r="AG1533" s="48"/>
      <c r="AH1533" s="48">
        <v>43745</v>
      </c>
      <c r="AI1533" s="49"/>
      <c r="AJ1533" s="50">
        <v>43746</v>
      </c>
      <c r="AK1533" s="50" t="s">
        <v>13823</v>
      </c>
      <c r="AL1533" s="51">
        <v>43745</v>
      </c>
    </row>
    <row r="1534" spans="1:38" x14ac:dyDescent="0.15">
      <c r="A1534" s="8">
        <v>51807768</v>
      </c>
      <c r="B1534" s="29" t="s">
        <v>14343</v>
      </c>
      <c r="C1534" s="29" t="s">
        <v>14344</v>
      </c>
      <c r="D1534" s="8" t="s">
        <v>14345</v>
      </c>
      <c r="E1534" s="8" t="s">
        <v>14346</v>
      </c>
      <c r="F1534" s="8"/>
      <c r="G1534" s="8">
        <v>51710500</v>
      </c>
      <c r="H1534" s="9" t="s">
        <v>111</v>
      </c>
      <c r="I1534" s="9">
        <v>51744004</v>
      </c>
      <c r="J1534" s="9" t="s">
        <v>34</v>
      </c>
      <c r="K1534" s="8" t="s">
        <v>284</v>
      </c>
      <c r="L1534" s="42" t="s">
        <v>12693</v>
      </c>
      <c r="M1534" s="7" t="s">
        <v>38</v>
      </c>
      <c r="N1534" s="35" t="s">
        <v>5892</v>
      </c>
      <c r="O1534" s="9" t="s">
        <v>760</v>
      </c>
      <c r="P1534" s="35" t="s">
        <v>72</v>
      </c>
      <c r="Q1534" s="9" t="s">
        <v>285</v>
      </c>
      <c r="R1534" s="41" t="s">
        <v>11550</v>
      </c>
      <c r="S1534" s="10">
        <v>43587</v>
      </c>
      <c r="T1534" s="43">
        <v>43641</v>
      </c>
      <c r="U1534" s="12">
        <v>43661</v>
      </c>
      <c r="V1534" s="30"/>
      <c r="W1534" s="20" t="s">
        <v>14347</v>
      </c>
      <c r="X1534" s="16" t="s">
        <v>14348</v>
      </c>
      <c r="Y1534" s="47">
        <v>69013</v>
      </c>
      <c r="Z1534" s="47" t="s">
        <v>14349</v>
      </c>
      <c r="AA1534" s="47" t="s">
        <v>14350</v>
      </c>
      <c r="AB1534" s="47">
        <v>16867</v>
      </c>
      <c r="AC1534" s="47"/>
      <c r="AD1534" s="47" t="s">
        <v>46</v>
      </c>
      <c r="AE1534" s="20"/>
      <c r="AF1534" s="20" t="s">
        <v>14351</v>
      </c>
      <c r="AG1534" s="31"/>
      <c r="AH1534" s="48">
        <v>43745</v>
      </c>
      <c r="AI1534" s="32"/>
      <c r="AJ1534" s="50">
        <v>43746</v>
      </c>
      <c r="AK1534" s="50" t="s">
        <v>13823</v>
      </c>
      <c r="AL1534" s="51">
        <v>43745</v>
      </c>
    </row>
    <row r="1535" spans="1:38" x14ac:dyDescent="0.15">
      <c r="A1535" s="35">
        <v>51808052</v>
      </c>
      <c r="B1535" s="40" t="s">
        <v>14352</v>
      </c>
      <c r="C1535" s="40" t="s">
        <v>14353</v>
      </c>
      <c r="D1535" s="35" t="s">
        <v>2311</v>
      </c>
      <c r="E1535" s="35" t="s">
        <v>14354</v>
      </c>
      <c r="F1535" s="35"/>
      <c r="G1535" s="35">
        <v>51692598</v>
      </c>
      <c r="H1535" s="41" t="s">
        <v>1076</v>
      </c>
      <c r="I1535" s="41">
        <v>51747002</v>
      </c>
      <c r="J1535" s="41" t="s">
        <v>57</v>
      </c>
      <c r="K1535" s="35" t="s">
        <v>284</v>
      </c>
      <c r="L1535" s="42" t="s">
        <v>12693</v>
      </c>
      <c r="M1535" s="42" t="s">
        <v>38</v>
      </c>
      <c r="N1535" s="35" t="s">
        <v>5892</v>
      </c>
      <c r="O1535" s="41" t="s">
        <v>760</v>
      </c>
      <c r="P1535" s="35" t="s">
        <v>72</v>
      </c>
      <c r="Q1535" s="41" t="s">
        <v>285</v>
      </c>
      <c r="R1535" s="60" t="s">
        <v>11550</v>
      </c>
      <c r="S1535" s="43">
        <v>43588</v>
      </c>
      <c r="T1535" s="43">
        <v>43641</v>
      </c>
      <c r="U1535" s="44">
        <v>43661</v>
      </c>
      <c r="V1535" s="45"/>
      <c r="W1535" s="46" t="s">
        <v>14355</v>
      </c>
      <c r="X1535" s="47" t="s">
        <v>14356</v>
      </c>
      <c r="Y1535" s="47">
        <v>69035</v>
      </c>
      <c r="Z1535" s="47" t="s">
        <v>14357</v>
      </c>
      <c r="AA1535" s="47" t="s">
        <v>14358</v>
      </c>
      <c r="AB1535" s="47">
        <v>16872</v>
      </c>
      <c r="AC1535" s="53"/>
      <c r="AD1535" s="47" t="s">
        <v>46</v>
      </c>
      <c r="AE1535" s="46"/>
      <c r="AF1535" s="46" t="s">
        <v>14359</v>
      </c>
      <c r="AG1535" s="48"/>
      <c r="AH1535" s="48">
        <v>43745</v>
      </c>
      <c r="AI1535" s="49"/>
      <c r="AJ1535" s="50">
        <v>43746</v>
      </c>
      <c r="AK1535" s="50" t="s">
        <v>13823</v>
      </c>
      <c r="AL1535" s="51">
        <v>43745</v>
      </c>
    </row>
    <row r="1536" spans="1:38" x14ac:dyDescent="0.15">
      <c r="A1536" s="35">
        <v>51809139</v>
      </c>
      <c r="B1536" s="40" t="s">
        <v>14360</v>
      </c>
      <c r="C1536" s="40" t="s">
        <v>14361</v>
      </c>
      <c r="D1536" s="35" t="s">
        <v>14362</v>
      </c>
      <c r="E1536" s="35" t="s">
        <v>14363</v>
      </c>
      <c r="F1536" s="35"/>
      <c r="G1536" s="35">
        <v>51692598</v>
      </c>
      <c r="H1536" s="41" t="s">
        <v>1076</v>
      </c>
      <c r="I1536" s="41">
        <v>51747002</v>
      </c>
      <c r="J1536" s="41" t="s">
        <v>57</v>
      </c>
      <c r="K1536" s="35" t="s">
        <v>58</v>
      </c>
      <c r="L1536" s="42" t="s">
        <v>12693</v>
      </c>
      <c r="M1536" s="42" t="s">
        <v>38</v>
      </c>
      <c r="N1536" s="35" t="s">
        <v>5892</v>
      </c>
      <c r="O1536" s="41" t="s">
        <v>760</v>
      </c>
      <c r="P1536" s="35" t="s">
        <v>72</v>
      </c>
      <c r="Q1536" s="41" t="s">
        <v>63</v>
      </c>
      <c r="R1536" s="41" t="s">
        <v>11550</v>
      </c>
      <c r="S1536" s="43">
        <v>43592</v>
      </c>
      <c r="T1536" s="43">
        <v>43641</v>
      </c>
      <c r="U1536" s="44">
        <v>43661</v>
      </c>
      <c r="V1536" s="45"/>
      <c r="W1536" s="46" t="s">
        <v>14364</v>
      </c>
      <c r="X1536" s="47" t="s">
        <v>14365</v>
      </c>
      <c r="Y1536" s="47">
        <v>69198</v>
      </c>
      <c r="Z1536" s="47" t="s">
        <v>14366</v>
      </c>
      <c r="AA1536" s="47" t="s">
        <v>14367</v>
      </c>
      <c r="AB1536" s="47">
        <v>16876</v>
      </c>
      <c r="AC1536" s="47"/>
      <c r="AD1536" s="47" t="s">
        <v>46</v>
      </c>
      <c r="AE1536" s="46"/>
      <c r="AF1536" s="46" t="s">
        <v>14368</v>
      </c>
      <c r="AG1536" s="48"/>
      <c r="AH1536" s="48">
        <v>43745</v>
      </c>
      <c r="AI1536" s="49"/>
      <c r="AJ1536" s="50">
        <v>43746</v>
      </c>
      <c r="AK1536" s="50" t="s">
        <v>13823</v>
      </c>
      <c r="AL1536" s="51">
        <v>43745</v>
      </c>
    </row>
    <row r="1537" spans="1:38" x14ac:dyDescent="0.15">
      <c r="A1537" s="35">
        <v>51813975</v>
      </c>
      <c r="B1537" s="40" t="s">
        <v>14369</v>
      </c>
      <c r="C1537" s="40" t="s">
        <v>14370</v>
      </c>
      <c r="D1537" s="35" t="s">
        <v>14371</v>
      </c>
      <c r="E1537" s="35" t="s">
        <v>14372</v>
      </c>
      <c r="F1537" s="35"/>
      <c r="G1537" s="35">
        <v>51710500</v>
      </c>
      <c r="H1537" s="41" t="s">
        <v>111</v>
      </c>
      <c r="I1537" s="41">
        <v>51744004</v>
      </c>
      <c r="J1537" s="41" t="s">
        <v>34</v>
      </c>
      <c r="K1537" s="35" t="s">
        <v>284</v>
      </c>
      <c r="L1537" s="42" t="s">
        <v>12693</v>
      </c>
      <c r="M1537" s="42" t="s">
        <v>38</v>
      </c>
      <c r="N1537" s="35" t="s">
        <v>334</v>
      </c>
      <c r="O1537" s="41" t="s">
        <v>7909</v>
      </c>
      <c r="P1537" s="35" t="s">
        <v>72</v>
      </c>
      <c r="Q1537" s="41" t="s">
        <v>285</v>
      </c>
      <c r="R1537" s="41" t="s">
        <v>11561</v>
      </c>
      <c r="S1537" s="43">
        <v>43613</v>
      </c>
      <c r="T1537" s="43">
        <v>43654</v>
      </c>
      <c r="U1537" s="44">
        <v>43669</v>
      </c>
      <c r="V1537" s="45"/>
      <c r="W1537" s="46" t="s">
        <v>14373</v>
      </c>
      <c r="X1537" s="47" t="s">
        <v>14374</v>
      </c>
      <c r="Y1537" s="47">
        <v>69162</v>
      </c>
      <c r="Z1537" s="47" t="s">
        <v>14375</v>
      </c>
      <c r="AA1537" s="47" t="s">
        <v>14376</v>
      </c>
      <c r="AB1537" s="47">
        <v>16955</v>
      </c>
      <c r="AC1537" s="47"/>
      <c r="AD1537" s="47" t="s">
        <v>46</v>
      </c>
      <c r="AE1537" s="46"/>
      <c r="AF1537" s="46" t="s">
        <v>14377</v>
      </c>
      <c r="AG1537" s="48"/>
      <c r="AH1537" s="48">
        <v>43745</v>
      </c>
      <c r="AI1537" s="49"/>
      <c r="AJ1537" s="50">
        <v>43746</v>
      </c>
      <c r="AK1537" s="50" t="s">
        <v>13823</v>
      </c>
      <c r="AL1537" s="51">
        <v>43745</v>
      </c>
    </row>
    <row r="1538" spans="1:38" x14ac:dyDescent="0.15">
      <c r="A1538" s="8">
        <v>51814927</v>
      </c>
      <c r="B1538" s="29" t="s">
        <v>14378</v>
      </c>
      <c r="C1538" s="29" t="s">
        <v>14379</v>
      </c>
      <c r="D1538" s="8" t="s">
        <v>14380</v>
      </c>
      <c r="E1538" s="8" t="s">
        <v>14381</v>
      </c>
      <c r="F1538" s="8"/>
      <c r="G1538" s="8">
        <v>51710500</v>
      </c>
      <c r="H1538" s="9" t="s">
        <v>111</v>
      </c>
      <c r="I1538" s="9">
        <v>51744004</v>
      </c>
      <c r="J1538" s="9" t="s">
        <v>34</v>
      </c>
      <c r="K1538" s="8" t="s">
        <v>284</v>
      </c>
      <c r="L1538" s="42" t="s">
        <v>12693</v>
      </c>
      <c r="M1538" s="7" t="s">
        <v>38</v>
      </c>
      <c r="N1538" s="35" t="s">
        <v>334</v>
      </c>
      <c r="O1538" s="9" t="s">
        <v>7909</v>
      </c>
      <c r="P1538" s="35" t="s">
        <v>72</v>
      </c>
      <c r="Q1538" s="9" t="s">
        <v>285</v>
      </c>
      <c r="R1538" s="41" t="s">
        <v>11561</v>
      </c>
      <c r="S1538" s="10">
        <v>43615</v>
      </c>
      <c r="T1538" s="43">
        <v>43654</v>
      </c>
      <c r="U1538" s="12">
        <v>43669</v>
      </c>
      <c r="V1538" s="30"/>
      <c r="W1538" s="20" t="s">
        <v>14382</v>
      </c>
      <c r="X1538" s="16" t="s">
        <v>14383</v>
      </c>
      <c r="Y1538" s="47">
        <v>69293</v>
      </c>
      <c r="Z1538" s="47" t="s">
        <v>14384</v>
      </c>
      <c r="AA1538" s="47" t="s">
        <v>14385</v>
      </c>
      <c r="AB1538" s="47">
        <v>16961</v>
      </c>
      <c r="AC1538" s="47"/>
      <c r="AD1538" s="47" t="s">
        <v>46</v>
      </c>
      <c r="AE1538" s="20"/>
      <c r="AF1538" s="20" t="s">
        <v>14386</v>
      </c>
      <c r="AG1538" s="31"/>
      <c r="AH1538" s="48">
        <v>43745</v>
      </c>
      <c r="AI1538" s="32"/>
      <c r="AJ1538" s="50">
        <v>43746</v>
      </c>
      <c r="AK1538" s="50" t="s">
        <v>13823</v>
      </c>
      <c r="AL1538" s="51">
        <v>43745</v>
      </c>
    </row>
    <row r="1539" spans="1:38" x14ac:dyDescent="0.15">
      <c r="A1539" s="35">
        <v>51814928</v>
      </c>
      <c r="B1539" s="40" t="s">
        <v>14387</v>
      </c>
      <c r="C1539" s="40" t="s">
        <v>14388</v>
      </c>
      <c r="D1539" s="35" t="s">
        <v>14389</v>
      </c>
      <c r="E1539" s="35" t="s">
        <v>14390</v>
      </c>
      <c r="F1539" s="35" t="s">
        <v>14391</v>
      </c>
      <c r="G1539" s="35">
        <v>51568888</v>
      </c>
      <c r="H1539" s="41" t="s">
        <v>332</v>
      </c>
      <c r="I1539" s="41">
        <v>51601287</v>
      </c>
      <c r="J1539" s="41" t="s">
        <v>69</v>
      </c>
      <c r="K1539" s="35" t="s">
        <v>58</v>
      </c>
      <c r="L1539" s="42" t="s">
        <v>12693</v>
      </c>
      <c r="M1539" s="42" t="s">
        <v>38</v>
      </c>
      <c r="N1539" s="35" t="s">
        <v>334</v>
      </c>
      <c r="O1539" s="41" t="s">
        <v>7909</v>
      </c>
      <c r="P1539" s="35" t="s">
        <v>72</v>
      </c>
      <c r="Q1539" s="41" t="s">
        <v>63</v>
      </c>
      <c r="R1539" s="60" t="s">
        <v>11561</v>
      </c>
      <c r="S1539" s="43">
        <v>43615</v>
      </c>
      <c r="T1539" s="43">
        <v>43655</v>
      </c>
      <c r="U1539" s="44">
        <v>43669</v>
      </c>
      <c r="V1539" s="45"/>
      <c r="W1539" s="46" t="s">
        <v>14392</v>
      </c>
      <c r="X1539" s="47" t="s">
        <v>14393</v>
      </c>
      <c r="Y1539" s="47">
        <v>69294</v>
      </c>
      <c r="Z1539" s="47" t="s">
        <v>14394</v>
      </c>
      <c r="AA1539" s="47" t="s">
        <v>14395</v>
      </c>
      <c r="AB1539" s="47">
        <v>16960</v>
      </c>
      <c r="AC1539" s="53"/>
      <c r="AD1539" s="47" t="s">
        <v>46</v>
      </c>
      <c r="AE1539" s="46"/>
      <c r="AF1539" s="46" t="s">
        <v>14396</v>
      </c>
      <c r="AG1539" s="48"/>
      <c r="AH1539" s="48">
        <v>43745</v>
      </c>
      <c r="AI1539" s="49"/>
      <c r="AJ1539" s="50">
        <v>43746</v>
      </c>
      <c r="AK1539" s="50" t="s">
        <v>13823</v>
      </c>
      <c r="AL1539" s="51">
        <v>43745</v>
      </c>
    </row>
    <row r="1540" spans="1:38" x14ac:dyDescent="0.15">
      <c r="A1540" s="35">
        <v>51807378</v>
      </c>
      <c r="B1540" s="40" t="s">
        <v>14397</v>
      </c>
      <c r="C1540" s="40" t="s">
        <v>14398</v>
      </c>
      <c r="D1540" s="35" t="s">
        <v>14399</v>
      </c>
      <c r="E1540" s="35" t="s">
        <v>14400</v>
      </c>
      <c r="F1540" s="35"/>
      <c r="G1540" s="35">
        <v>51609647</v>
      </c>
      <c r="H1540" s="41" t="s">
        <v>161</v>
      </c>
      <c r="I1540" s="41">
        <v>51747002</v>
      </c>
      <c r="J1540" s="41" t="s">
        <v>57</v>
      </c>
      <c r="K1540" s="35" t="s">
        <v>58</v>
      </c>
      <c r="L1540" s="42" t="s">
        <v>59</v>
      </c>
      <c r="M1540" s="42" t="s">
        <v>38</v>
      </c>
      <c r="N1540" s="35" t="s">
        <v>5892</v>
      </c>
      <c r="O1540" s="41" t="s">
        <v>760</v>
      </c>
      <c r="P1540" s="35" t="s">
        <v>72</v>
      </c>
      <c r="Q1540" s="41" t="s">
        <v>63</v>
      </c>
      <c r="R1540" s="41" t="s">
        <v>11550</v>
      </c>
      <c r="S1540" s="43">
        <v>43585</v>
      </c>
      <c r="T1540" s="43">
        <v>43641</v>
      </c>
      <c r="U1540" s="44">
        <v>43661</v>
      </c>
      <c r="V1540" s="45"/>
      <c r="W1540" s="46" t="s">
        <v>14401</v>
      </c>
      <c r="X1540" s="47" t="s">
        <v>14402</v>
      </c>
      <c r="Y1540" s="47">
        <v>69083</v>
      </c>
      <c r="Z1540" s="47" t="s">
        <v>14403</v>
      </c>
      <c r="AA1540" s="47" t="s">
        <v>14404</v>
      </c>
      <c r="AB1540" s="47">
        <v>16873</v>
      </c>
      <c r="AC1540" s="47"/>
      <c r="AD1540" s="47" t="s">
        <v>46</v>
      </c>
      <c r="AE1540" s="46"/>
      <c r="AF1540" s="46" t="s">
        <v>14405</v>
      </c>
      <c r="AG1540" s="48"/>
      <c r="AH1540" s="48">
        <v>43742</v>
      </c>
      <c r="AI1540" s="49"/>
      <c r="AJ1540" s="50">
        <v>43742</v>
      </c>
      <c r="AK1540" s="50" t="s">
        <v>13823</v>
      </c>
      <c r="AL1540" s="51">
        <v>43738</v>
      </c>
    </row>
    <row r="1541" spans="1:38" x14ac:dyDescent="0.15">
      <c r="A1541" s="35">
        <v>51746423</v>
      </c>
      <c r="B1541" s="40" t="s">
        <v>14406</v>
      </c>
      <c r="C1541" s="40" t="s">
        <v>14407</v>
      </c>
      <c r="D1541" s="35" t="s">
        <v>14408</v>
      </c>
      <c r="E1541" s="35" t="s">
        <v>14409</v>
      </c>
      <c r="F1541" s="35"/>
      <c r="G1541" s="8">
        <v>51737073</v>
      </c>
      <c r="H1541" s="9" t="s">
        <v>56</v>
      </c>
      <c r="I1541" s="9">
        <v>51747002</v>
      </c>
      <c r="J1541" s="9" t="s">
        <v>57</v>
      </c>
      <c r="K1541" s="35" t="s">
        <v>58</v>
      </c>
      <c r="L1541" s="42" t="s">
        <v>59</v>
      </c>
      <c r="M1541" s="42" t="s">
        <v>38</v>
      </c>
      <c r="N1541" s="35" t="s">
        <v>5892</v>
      </c>
      <c r="O1541" s="41" t="s">
        <v>315</v>
      </c>
      <c r="P1541" s="35" t="s">
        <v>72</v>
      </c>
      <c r="Q1541" s="41" t="s">
        <v>63</v>
      </c>
      <c r="R1541" s="41" t="s">
        <v>11519</v>
      </c>
      <c r="S1541" s="43">
        <v>43315</v>
      </c>
      <c r="T1541" s="43">
        <v>43353</v>
      </c>
      <c r="U1541" s="44">
        <v>43367</v>
      </c>
      <c r="V1541" s="45">
        <v>6625001</v>
      </c>
      <c r="W1541" s="46" t="s">
        <v>14410</v>
      </c>
      <c r="X1541" s="47" t="s">
        <v>14411</v>
      </c>
      <c r="Y1541" s="47">
        <v>48598</v>
      </c>
      <c r="Z1541" s="47" t="s">
        <v>14412</v>
      </c>
      <c r="AA1541" s="47" t="s">
        <v>14413</v>
      </c>
      <c r="AB1541" s="47">
        <v>15369</v>
      </c>
      <c r="AC1541" s="47"/>
      <c r="AD1541" s="47" t="s">
        <v>46</v>
      </c>
      <c r="AE1541" s="46" t="s">
        <v>14414</v>
      </c>
      <c r="AF1541" s="46" t="s">
        <v>14415</v>
      </c>
      <c r="AG1541" s="48"/>
      <c r="AH1541" s="48">
        <v>43742</v>
      </c>
      <c r="AI1541" s="49"/>
      <c r="AJ1541" s="50">
        <v>43742</v>
      </c>
      <c r="AK1541" s="50" t="s">
        <v>13823</v>
      </c>
      <c r="AL1541" s="51">
        <v>43738</v>
      </c>
    </row>
    <row r="1542" spans="1:38" x14ac:dyDescent="0.15">
      <c r="A1542" s="35">
        <v>51693817</v>
      </c>
      <c r="B1542" s="40" t="s">
        <v>14416</v>
      </c>
      <c r="C1542" s="40" t="s">
        <v>14417</v>
      </c>
      <c r="D1542" s="35" t="s">
        <v>14418</v>
      </c>
      <c r="E1542" s="35" t="s">
        <v>14419</v>
      </c>
      <c r="F1542" s="35"/>
      <c r="G1542" s="35">
        <v>51743367</v>
      </c>
      <c r="H1542" s="41" t="s">
        <v>505</v>
      </c>
      <c r="I1542" s="41">
        <v>51564379</v>
      </c>
      <c r="J1542" s="41" t="s">
        <v>492</v>
      </c>
      <c r="K1542" s="35" t="s">
        <v>58</v>
      </c>
      <c r="L1542" s="42" t="s">
        <v>59</v>
      </c>
      <c r="M1542" s="42" t="s">
        <v>1080</v>
      </c>
      <c r="N1542" s="35" t="s">
        <v>6053</v>
      </c>
      <c r="O1542" s="41" t="s">
        <v>760</v>
      </c>
      <c r="P1542" s="35" t="s">
        <v>62</v>
      </c>
      <c r="Q1542" s="41" t="s">
        <v>63</v>
      </c>
      <c r="R1542" s="41" t="s">
        <v>923</v>
      </c>
      <c r="S1542" s="43">
        <v>42936</v>
      </c>
      <c r="T1542" s="43">
        <v>42982</v>
      </c>
      <c r="U1542" s="44">
        <v>43003</v>
      </c>
      <c r="V1542" s="45">
        <v>6624518</v>
      </c>
      <c r="W1542" s="46" t="s">
        <v>14420</v>
      </c>
      <c r="X1542" s="47" t="s">
        <v>14421</v>
      </c>
      <c r="Y1542" s="47">
        <v>12131</v>
      </c>
      <c r="Z1542" s="47" t="s">
        <v>14422</v>
      </c>
      <c r="AA1542" s="47" t="s">
        <v>14423</v>
      </c>
      <c r="AB1542" s="47">
        <v>17</v>
      </c>
      <c r="AC1542" s="47"/>
      <c r="AD1542" s="47" t="s">
        <v>46</v>
      </c>
      <c r="AE1542" s="46" t="s">
        <v>14424</v>
      </c>
      <c r="AF1542" s="46" t="s">
        <v>14425</v>
      </c>
      <c r="AG1542" s="48"/>
      <c r="AH1542" s="48">
        <v>43747</v>
      </c>
      <c r="AI1542" s="49"/>
      <c r="AJ1542" s="50">
        <v>43748</v>
      </c>
      <c r="AK1542" s="50" t="s">
        <v>13823</v>
      </c>
      <c r="AL1542" s="51">
        <v>43745</v>
      </c>
    </row>
    <row r="1543" spans="1:38" x14ac:dyDescent="0.15">
      <c r="A1543" s="35">
        <v>51742368</v>
      </c>
      <c r="B1543" s="40" t="s">
        <v>14426</v>
      </c>
      <c r="C1543" s="40" t="s">
        <v>14427</v>
      </c>
      <c r="D1543" s="35" t="s">
        <v>14428</v>
      </c>
      <c r="E1543" s="35" t="s">
        <v>14429</v>
      </c>
      <c r="F1543" s="35" t="s">
        <v>14430</v>
      </c>
      <c r="G1543" s="35">
        <v>51743367</v>
      </c>
      <c r="H1543" s="41" t="s">
        <v>505</v>
      </c>
      <c r="I1543" s="41">
        <v>51564379</v>
      </c>
      <c r="J1543" s="41" t="s">
        <v>492</v>
      </c>
      <c r="K1543" s="35" t="s">
        <v>58</v>
      </c>
      <c r="L1543" s="42" t="s">
        <v>59</v>
      </c>
      <c r="M1543" s="42" t="s">
        <v>38</v>
      </c>
      <c r="N1543" s="35" t="s">
        <v>7430</v>
      </c>
      <c r="O1543" s="41" t="s">
        <v>1975</v>
      </c>
      <c r="P1543" s="35" t="s">
        <v>62</v>
      </c>
      <c r="Q1543" s="41" t="s">
        <v>63</v>
      </c>
      <c r="R1543" s="41" t="s">
        <v>2131</v>
      </c>
      <c r="S1543" s="43">
        <v>43290</v>
      </c>
      <c r="T1543" s="43">
        <v>43363</v>
      </c>
      <c r="U1543" s="44">
        <v>43384</v>
      </c>
      <c r="V1543" s="45">
        <v>6634766</v>
      </c>
      <c r="W1543" s="46" t="s">
        <v>14431</v>
      </c>
      <c r="X1543" s="47" t="s">
        <v>14432</v>
      </c>
      <c r="Y1543" s="47">
        <v>48586</v>
      </c>
      <c r="Z1543" s="47" t="s">
        <v>14433</v>
      </c>
      <c r="AA1543" s="47" t="s">
        <v>14434</v>
      </c>
      <c r="AB1543" s="47">
        <v>15336</v>
      </c>
      <c r="AC1543" s="47"/>
      <c r="AD1543" s="47" t="s">
        <v>46</v>
      </c>
      <c r="AE1543" s="46" t="s">
        <v>14435</v>
      </c>
      <c r="AF1543" s="46" t="s">
        <v>14436</v>
      </c>
      <c r="AG1543" s="48"/>
      <c r="AH1543" s="48">
        <v>43742</v>
      </c>
      <c r="AI1543" s="49"/>
      <c r="AJ1543" s="50">
        <v>43742</v>
      </c>
      <c r="AK1543" s="50" t="s">
        <v>13823</v>
      </c>
      <c r="AL1543" s="51">
        <v>43738</v>
      </c>
    </row>
    <row r="1544" spans="1:38" x14ac:dyDescent="0.15">
      <c r="A1544" s="35">
        <v>51564129</v>
      </c>
      <c r="B1544" s="40" t="s">
        <v>7290</v>
      </c>
      <c r="C1544" s="40" t="s">
        <v>14437</v>
      </c>
      <c r="D1544" s="35" t="s">
        <v>14438</v>
      </c>
      <c r="E1544" s="35" t="s">
        <v>14439</v>
      </c>
      <c r="F1544" s="35"/>
      <c r="G1544" s="35">
        <v>51747002</v>
      </c>
      <c r="H1544" s="41" t="s">
        <v>57</v>
      </c>
      <c r="I1544" s="41">
        <v>51601287</v>
      </c>
      <c r="J1544" s="41" t="s">
        <v>69</v>
      </c>
      <c r="K1544" s="35" t="s">
        <v>70</v>
      </c>
      <c r="L1544" s="42" t="s">
        <v>37</v>
      </c>
      <c r="M1544" s="42" t="s">
        <v>38</v>
      </c>
      <c r="N1544" s="35" t="s">
        <v>5667</v>
      </c>
      <c r="O1544" s="41" t="s">
        <v>71</v>
      </c>
      <c r="P1544" s="35" t="s">
        <v>72</v>
      </c>
      <c r="Q1544" s="41" t="s">
        <v>73</v>
      </c>
      <c r="R1544" s="41" t="s">
        <v>14440</v>
      </c>
      <c r="S1544" s="43">
        <v>42156</v>
      </c>
      <c r="T1544" s="43">
        <v>43080</v>
      </c>
      <c r="U1544" s="44"/>
      <c r="V1544" s="45">
        <v>6634117</v>
      </c>
      <c r="W1544" s="46" t="s">
        <v>14441</v>
      </c>
      <c r="X1544" s="47" t="s">
        <v>14442</v>
      </c>
      <c r="Y1544" s="47">
        <v>69075</v>
      </c>
      <c r="Z1544" s="47" t="s">
        <v>14443</v>
      </c>
      <c r="AA1544" s="47" t="s">
        <v>14444</v>
      </c>
      <c r="AB1544" s="47">
        <v>206290</v>
      </c>
      <c r="AC1544" s="47"/>
      <c r="AD1544" s="47" t="s">
        <v>46</v>
      </c>
      <c r="AE1544" s="46" t="s">
        <v>14445</v>
      </c>
      <c r="AF1544" s="46" t="s">
        <v>14446</v>
      </c>
      <c r="AG1544" s="48"/>
      <c r="AH1544" s="48">
        <v>43745</v>
      </c>
      <c r="AI1544" s="49"/>
      <c r="AJ1544" s="50">
        <v>43746</v>
      </c>
      <c r="AK1544" s="50" t="s">
        <v>13823</v>
      </c>
      <c r="AL1544" s="51">
        <v>43745</v>
      </c>
    </row>
    <row r="1545" spans="1:38" x14ac:dyDescent="0.15">
      <c r="A1545" s="35">
        <v>51582033</v>
      </c>
      <c r="B1545" s="40" t="s">
        <v>14447</v>
      </c>
      <c r="C1545" s="40" t="s">
        <v>14448</v>
      </c>
      <c r="D1545" s="35" t="s">
        <v>14449</v>
      </c>
      <c r="E1545" s="35" t="s">
        <v>14450</v>
      </c>
      <c r="F1545" s="35"/>
      <c r="G1545" s="35">
        <v>51473239</v>
      </c>
      <c r="H1545" s="41" t="s">
        <v>2095</v>
      </c>
      <c r="I1545" s="41">
        <v>51547367</v>
      </c>
      <c r="J1545" s="41" t="s">
        <v>50</v>
      </c>
      <c r="K1545" s="35" t="s">
        <v>305</v>
      </c>
      <c r="L1545" s="42" t="s">
        <v>37</v>
      </c>
      <c r="M1545" s="42" t="s">
        <v>38</v>
      </c>
      <c r="N1545" s="35" t="s">
        <v>39</v>
      </c>
      <c r="O1545" s="41" t="s">
        <v>131</v>
      </c>
      <c r="P1545" s="35" t="s">
        <v>62</v>
      </c>
      <c r="Q1545" s="41" t="s">
        <v>63</v>
      </c>
      <c r="R1545" s="41" t="s">
        <v>152</v>
      </c>
      <c r="S1545" s="43">
        <v>42292</v>
      </c>
      <c r="T1545" s="43"/>
      <c r="U1545" s="44">
        <v>42352</v>
      </c>
      <c r="V1545" s="45">
        <v>6624037</v>
      </c>
      <c r="W1545" s="46" t="s">
        <v>14451</v>
      </c>
      <c r="X1545" s="47" t="s">
        <v>14452</v>
      </c>
      <c r="Y1545" s="47">
        <v>12509</v>
      </c>
      <c r="Z1545" s="47" t="s">
        <v>14453</v>
      </c>
      <c r="AA1545" s="47" t="s">
        <v>14454</v>
      </c>
      <c r="AB1545" s="47">
        <v>4400</v>
      </c>
      <c r="AC1545" s="47"/>
      <c r="AD1545" s="47" t="s">
        <v>46</v>
      </c>
      <c r="AE1545" s="46" t="s">
        <v>14455</v>
      </c>
      <c r="AF1545" s="46" t="s">
        <v>14456</v>
      </c>
      <c r="AG1545" s="48"/>
      <c r="AH1545" s="48">
        <v>43751</v>
      </c>
      <c r="AI1545" s="49"/>
      <c r="AJ1545" s="50">
        <v>43752</v>
      </c>
      <c r="AK1545" s="50" t="s">
        <v>13823</v>
      </c>
      <c r="AL1545" s="51">
        <v>43752</v>
      </c>
    </row>
    <row r="1546" spans="1:38" x14ac:dyDescent="0.15">
      <c r="A1546" s="35">
        <v>51584147</v>
      </c>
      <c r="B1546" s="40" t="s">
        <v>14457</v>
      </c>
      <c r="C1546" s="40" t="s">
        <v>14458</v>
      </c>
      <c r="D1546" s="35" t="s">
        <v>14459</v>
      </c>
      <c r="E1546" s="35" t="s">
        <v>14460</v>
      </c>
      <c r="F1546" s="35"/>
      <c r="G1546" s="35">
        <v>51698640</v>
      </c>
      <c r="H1546" s="41" t="s">
        <v>248</v>
      </c>
      <c r="I1546" s="41">
        <v>51601287</v>
      </c>
      <c r="J1546" s="41" t="s">
        <v>69</v>
      </c>
      <c r="K1546" s="35" t="s">
        <v>284</v>
      </c>
      <c r="L1546" s="42" t="s">
        <v>12693</v>
      </c>
      <c r="M1546" s="42" t="s">
        <v>38</v>
      </c>
      <c r="N1546" s="35" t="s">
        <v>60</v>
      </c>
      <c r="O1546" s="41" t="s">
        <v>163</v>
      </c>
      <c r="P1546" s="35" t="s">
        <v>62</v>
      </c>
      <c r="Q1546" s="41" t="s">
        <v>285</v>
      </c>
      <c r="R1546" s="41" t="s">
        <v>152</v>
      </c>
      <c r="S1546" s="43">
        <v>42310</v>
      </c>
      <c r="T1546" s="43">
        <v>42428</v>
      </c>
      <c r="U1546" s="44">
        <v>42449</v>
      </c>
      <c r="V1546" s="45">
        <v>6624068</v>
      </c>
      <c r="W1546" s="46" t="s">
        <v>14461</v>
      </c>
      <c r="X1546" s="47" t="s">
        <v>14462</v>
      </c>
      <c r="Y1546" s="47">
        <v>69391</v>
      </c>
      <c r="Z1546" s="47" t="s">
        <v>14463</v>
      </c>
      <c r="AA1546" s="47" t="s">
        <v>14464</v>
      </c>
      <c r="AB1546" s="47">
        <v>4372</v>
      </c>
      <c r="AC1546" s="47"/>
      <c r="AD1546" s="47" t="s">
        <v>4226</v>
      </c>
      <c r="AE1546" s="46" t="s">
        <v>14465</v>
      </c>
      <c r="AF1546" s="46" t="s">
        <v>14466</v>
      </c>
      <c r="AG1546" s="48"/>
      <c r="AH1546" s="48">
        <v>43752</v>
      </c>
      <c r="AI1546" s="49"/>
      <c r="AJ1546" s="50">
        <v>43753</v>
      </c>
      <c r="AK1546" s="50" t="s">
        <v>13823</v>
      </c>
      <c r="AL1546" s="51">
        <v>43752</v>
      </c>
    </row>
    <row r="1547" spans="1:38" x14ac:dyDescent="0.15">
      <c r="A1547" s="35">
        <v>51600380</v>
      </c>
      <c r="B1547" s="40" t="s">
        <v>14467</v>
      </c>
      <c r="C1547" s="40" t="s">
        <v>14468</v>
      </c>
      <c r="D1547" s="35" t="s">
        <v>13541</v>
      </c>
      <c r="E1547" s="35" t="s">
        <v>14469</v>
      </c>
      <c r="F1547" s="35"/>
      <c r="G1547" s="35">
        <v>51543731</v>
      </c>
      <c r="H1547" s="41" t="s">
        <v>2578</v>
      </c>
      <c r="I1547" s="41" t="s">
        <v>2098</v>
      </c>
      <c r="J1547" s="41" t="s">
        <v>2098</v>
      </c>
      <c r="K1547" s="35" t="s">
        <v>58</v>
      </c>
      <c r="L1547" s="42" t="s">
        <v>12693</v>
      </c>
      <c r="M1547" s="42" t="s">
        <v>38</v>
      </c>
      <c r="N1547" s="35" t="s">
        <v>14470</v>
      </c>
      <c r="O1547" s="41" t="s">
        <v>361</v>
      </c>
      <c r="P1547" s="35" t="s">
        <v>72</v>
      </c>
      <c r="Q1547" s="41" t="s">
        <v>63</v>
      </c>
      <c r="R1547" s="41" t="s">
        <v>438</v>
      </c>
      <c r="S1547" s="43">
        <v>42446</v>
      </c>
      <c r="T1547" s="43">
        <v>42499</v>
      </c>
      <c r="U1547" s="44">
        <v>42499</v>
      </c>
      <c r="V1547" s="45">
        <v>6624182</v>
      </c>
      <c r="W1547" s="46" t="s">
        <v>14471</v>
      </c>
      <c r="X1547" s="47" t="s">
        <v>14472</v>
      </c>
      <c r="Y1547" s="47">
        <v>69074</v>
      </c>
      <c r="Z1547" s="47" t="s">
        <v>14473</v>
      </c>
      <c r="AA1547" s="47" t="s">
        <v>14474</v>
      </c>
      <c r="AB1547" s="47">
        <v>2686</v>
      </c>
      <c r="AC1547" s="47"/>
      <c r="AD1547" s="47" t="s">
        <v>46</v>
      </c>
      <c r="AE1547" s="46" t="s">
        <v>14475</v>
      </c>
      <c r="AF1547" s="46" t="s">
        <v>14476</v>
      </c>
      <c r="AG1547" s="48"/>
      <c r="AH1547" s="48">
        <v>43752</v>
      </c>
      <c r="AI1547" s="49"/>
      <c r="AJ1547" s="50">
        <v>43753</v>
      </c>
      <c r="AK1547" s="50" t="s">
        <v>13823</v>
      </c>
      <c r="AL1547" s="51">
        <v>43752</v>
      </c>
    </row>
    <row r="1548" spans="1:38" x14ac:dyDescent="0.15">
      <c r="A1548" s="35">
        <v>51700456</v>
      </c>
      <c r="B1548" s="40" t="s">
        <v>14477</v>
      </c>
      <c r="C1548" s="40" t="s">
        <v>14478</v>
      </c>
      <c r="D1548" s="35" t="s">
        <v>14479</v>
      </c>
      <c r="E1548" s="35" t="s">
        <v>256</v>
      </c>
      <c r="F1548" s="35" t="s">
        <v>14480</v>
      </c>
      <c r="G1548" s="35">
        <v>51615282</v>
      </c>
      <c r="H1548" s="41" t="s">
        <v>91</v>
      </c>
      <c r="I1548" s="41">
        <v>51601287</v>
      </c>
      <c r="J1548" s="41" t="s">
        <v>69</v>
      </c>
      <c r="K1548" s="35" t="s">
        <v>58</v>
      </c>
      <c r="L1548" s="42" t="s">
        <v>12693</v>
      </c>
      <c r="M1548" s="42" t="s">
        <v>38</v>
      </c>
      <c r="N1548" s="35" t="s">
        <v>92</v>
      </c>
      <c r="O1548" s="41" t="s">
        <v>61</v>
      </c>
      <c r="P1548" s="35" t="s">
        <v>62</v>
      </c>
      <c r="Q1548" s="41" t="s">
        <v>63</v>
      </c>
      <c r="R1548" s="41" t="s">
        <v>968</v>
      </c>
      <c r="S1548" s="43">
        <v>42978</v>
      </c>
      <c r="T1548" s="43">
        <v>43024</v>
      </c>
      <c r="U1548" s="44">
        <v>43038</v>
      </c>
      <c r="V1548" s="45">
        <v>6624672</v>
      </c>
      <c r="W1548" s="46" t="s">
        <v>14481</v>
      </c>
      <c r="X1548" s="47" t="s">
        <v>14482</v>
      </c>
      <c r="Y1548" s="47">
        <v>69411</v>
      </c>
      <c r="Z1548" s="47" t="s">
        <v>14483</v>
      </c>
      <c r="AA1548" s="47" t="s">
        <v>14484</v>
      </c>
      <c r="AB1548" s="47">
        <v>14401</v>
      </c>
      <c r="AC1548" s="47"/>
      <c r="AD1548" s="47" t="s">
        <v>4226</v>
      </c>
      <c r="AE1548" s="46" t="s">
        <v>14485</v>
      </c>
      <c r="AF1548" s="46" t="s">
        <v>14486</v>
      </c>
      <c r="AG1548" s="48"/>
      <c r="AH1548" s="48">
        <v>43752</v>
      </c>
      <c r="AI1548" s="49"/>
      <c r="AJ1548" s="50">
        <v>43753</v>
      </c>
      <c r="AK1548" s="50" t="s">
        <v>13823</v>
      </c>
      <c r="AL1548" s="51">
        <v>43752</v>
      </c>
    </row>
    <row r="1549" spans="1:38" x14ac:dyDescent="0.15">
      <c r="A1549" s="8">
        <v>51701988</v>
      </c>
      <c r="B1549" s="29" t="s">
        <v>14487</v>
      </c>
      <c r="C1549" s="29" t="s">
        <v>14488</v>
      </c>
      <c r="D1549" s="8" t="s">
        <v>14213</v>
      </c>
      <c r="E1549" s="8" t="s">
        <v>14489</v>
      </c>
      <c r="F1549" s="8" t="s">
        <v>14490</v>
      </c>
      <c r="G1549" s="8">
        <v>51537123</v>
      </c>
      <c r="H1549" s="9" t="s">
        <v>2814</v>
      </c>
      <c r="I1549" s="9">
        <v>51772919</v>
      </c>
      <c r="J1549" s="9" t="s">
        <v>186</v>
      </c>
      <c r="K1549" s="8" t="s">
        <v>58</v>
      </c>
      <c r="L1549" s="42" t="s">
        <v>12693</v>
      </c>
      <c r="M1549" s="7" t="s">
        <v>38</v>
      </c>
      <c r="N1549" s="8" t="s">
        <v>343</v>
      </c>
      <c r="O1549" s="9" t="s">
        <v>163</v>
      </c>
      <c r="P1549" s="35" t="s">
        <v>62</v>
      </c>
      <c r="Q1549" s="9" t="s">
        <v>63</v>
      </c>
      <c r="R1549" s="41" t="s">
        <v>968</v>
      </c>
      <c r="S1549" s="10">
        <v>42992</v>
      </c>
      <c r="T1549" s="43">
        <v>43031</v>
      </c>
      <c r="U1549" s="12">
        <v>43045</v>
      </c>
      <c r="V1549" s="30">
        <v>6624665</v>
      </c>
      <c r="W1549" s="20" t="s">
        <v>14491</v>
      </c>
      <c r="X1549" s="16" t="s">
        <v>14492</v>
      </c>
      <c r="Y1549" s="47">
        <v>69045</v>
      </c>
      <c r="Z1549" s="47" t="s">
        <v>14493</v>
      </c>
      <c r="AA1549" s="47" t="s">
        <v>14494</v>
      </c>
      <c r="AB1549" s="47">
        <v>14452</v>
      </c>
      <c r="AC1549" s="47"/>
      <c r="AD1549" s="47" t="s">
        <v>46</v>
      </c>
      <c r="AE1549" s="20" t="s">
        <v>14495</v>
      </c>
      <c r="AF1549" s="20" t="s">
        <v>14496</v>
      </c>
      <c r="AG1549" s="31"/>
      <c r="AH1549" s="48">
        <v>43752</v>
      </c>
      <c r="AI1549" s="32"/>
      <c r="AJ1549" s="50">
        <v>43753</v>
      </c>
      <c r="AK1549" s="50" t="s">
        <v>13823</v>
      </c>
      <c r="AL1549" s="51">
        <v>43752</v>
      </c>
    </row>
    <row r="1550" spans="1:38" x14ac:dyDescent="0.15">
      <c r="A1550" s="35">
        <v>51701979</v>
      </c>
      <c r="B1550" s="40" t="s">
        <v>14497</v>
      </c>
      <c r="C1550" s="40" t="s">
        <v>14498</v>
      </c>
      <c r="D1550" s="35" t="s">
        <v>2807</v>
      </c>
      <c r="E1550" s="35" t="s">
        <v>3214</v>
      </c>
      <c r="F1550" s="35" t="s">
        <v>159</v>
      </c>
      <c r="G1550" s="35">
        <v>51537123</v>
      </c>
      <c r="H1550" s="41" t="s">
        <v>2814</v>
      </c>
      <c r="I1550" s="41">
        <v>51772919</v>
      </c>
      <c r="J1550" s="41" t="s">
        <v>186</v>
      </c>
      <c r="K1550" s="35" t="s">
        <v>58</v>
      </c>
      <c r="L1550" s="42" t="s">
        <v>12693</v>
      </c>
      <c r="M1550" s="42" t="s">
        <v>38</v>
      </c>
      <c r="N1550" s="35" t="s">
        <v>343</v>
      </c>
      <c r="O1550" s="41" t="s">
        <v>163</v>
      </c>
      <c r="P1550" s="35" t="s">
        <v>62</v>
      </c>
      <c r="Q1550" s="41" t="s">
        <v>63</v>
      </c>
      <c r="R1550" s="60" t="s">
        <v>968</v>
      </c>
      <c r="S1550" s="43">
        <v>42992</v>
      </c>
      <c r="T1550" s="43">
        <v>43031</v>
      </c>
      <c r="U1550" s="44">
        <v>43045</v>
      </c>
      <c r="V1550" s="45">
        <v>6624662</v>
      </c>
      <c r="W1550" s="46" t="s">
        <v>14499</v>
      </c>
      <c r="X1550" s="47" t="s">
        <v>14500</v>
      </c>
      <c r="Y1550" s="47">
        <v>69028</v>
      </c>
      <c r="Z1550" s="47" t="s">
        <v>14501</v>
      </c>
      <c r="AA1550" s="47" t="s">
        <v>14502</v>
      </c>
      <c r="AB1550" s="47">
        <v>60</v>
      </c>
      <c r="AC1550" s="53"/>
      <c r="AD1550" s="47" t="s">
        <v>46</v>
      </c>
      <c r="AE1550" s="46" t="s">
        <v>14503</v>
      </c>
      <c r="AF1550" s="46" t="s">
        <v>14504</v>
      </c>
      <c r="AG1550" s="48"/>
      <c r="AH1550" s="48">
        <v>43752</v>
      </c>
      <c r="AI1550" s="49"/>
      <c r="AJ1550" s="50">
        <v>43753</v>
      </c>
      <c r="AK1550" s="50" t="s">
        <v>13823</v>
      </c>
      <c r="AL1550" s="51">
        <v>43752</v>
      </c>
    </row>
    <row r="1551" spans="1:38" x14ac:dyDescent="0.15">
      <c r="A1551" s="35">
        <v>51715396</v>
      </c>
      <c r="B1551" s="40" t="s">
        <v>14505</v>
      </c>
      <c r="C1551" s="40" t="s">
        <v>14506</v>
      </c>
      <c r="D1551" s="35" t="s">
        <v>14507</v>
      </c>
      <c r="E1551" s="35" t="s">
        <v>5511</v>
      </c>
      <c r="F1551" s="35" t="s">
        <v>14508</v>
      </c>
      <c r="G1551" s="35">
        <v>51578947</v>
      </c>
      <c r="H1551" s="41" t="s">
        <v>65</v>
      </c>
      <c r="I1551" s="41">
        <v>51601287</v>
      </c>
      <c r="J1551" s="41" t="s">
        <v>69</v>
      </c>
      <c r="K1551" s="35" t="s">
        <v>58</v>
      </c>
      <c r="L1551" s="42" t="s">
        <v>12693</v>
      </c>
      <c r="M1551" s="42" t="s">
        <v>38</v>
      </c>
      <c r="N1551" s="35" t="s">
        <v>60</v>
      </c>
      <c r="O1551" s="41" t="s">
        <v>394</v>
      </c>
      <c r="P1551" s="35" t="s">
        <v>72</v>
      </c>
      <c r="Q1551" s="41" t="s">
        <v>63</v>
      </c>
      <c r="R1551" s="41" t="s">
        <v>1024</v>
      </c>
      <c r="S1551" s="43">
        <v>43104</v>
      </c>
      <c r="T1551" s="43">
        <v>43143</v>
      </c>
      <c r="U1551" s="44">
        <v>43157</v>
      </c>
      <c r="V1551" s="45">
        <v>6624745</v>
      </c>
      <c r="W1551" s="46" t="s">
        <v>14509</v>
      </c>
      <c r="X1551" s="47" t="s">
        <v>14510</v>
      </c>
      <c r="Y1551" s="47">
        <v>69350</v>
      </c>
      <c r="Z1551" s="47" t="s">
        <v>14511</v>
      </c>
      <c r="AA1551" s="47" t="s">
        <v>14512</v>
      </c>
      <c r="AB1551" s="47">
        <v>4363</v>
      </c>
      <c r="AC1551" s="47"/>
      <c r="AD1551" s="47" t="s">
        <v>4226</v>
      </c>
      <c r="AE1551" s="46" t="s">
        <v>14513</v>
      </c>
      <c r="AF1551" s="46" t="s">
        <v>14514</v>
      </c>
      <c r="AG1551" s="48"/>
      <c r="AH1551" s="48">
        <v>43752</v>
      </c>
      <c r="AI1551" s="49"/>
      <c r="AJ1551" s="50">
        <v>43753</v>
      </c>
      <c r="AK1551" s="50" t="s">
        <v>13823</v>
      </c>
      <c r="AL1551" s="51">
        <v>43752</v>
      </c>
    </row>
    <row r="1552" spans="1:38" x14ac:dyDescent="0.15">
      <c r="A1552" s="35">
        <v>51715998</v>
      </c>
      <c r="B1552" s="40" t="s">
        <v>14515</v>
      </c>
      <c r="C1552" s="40" t="s">
        <v>14516</v>
      </c>
      <c r="D1552" s="35" t="s">
        <v>14517</v>
      </c>
      <c r="E1552" s="35" t="s">
        <v>11427</v>
      </c>
      <c r="F1552" s="35" t="s">
        <v>8982</v>
      </c>
      <c r="G1552" s="35">
        <v>51591943</v>
      </c>
      <c r="H1552" s="41" t="s">
        <v>3509</v>
      </c>
      <c r="I1552" s="41">
        <v>51601287</v>
      </c>
      <c r="J1552" s="41" t="s">
        <v>69</v>
      </c>
      <c r="K1552" s="35" t="s">
        <v>58</v>
      </c>
      <c r="L1552" s="42" t="s">
        <v>12693</v>
      </c>
      <c r="M1552" s="42" t="s">
        <v>38</v>
      </c>
      <c r="N1552" s="35" t="s">
        <v>60</v>
      </c>
      <c r="O1552" s="41" t="s">
        <v>394</v>
      </c>
      <c r="P1552" s="35" t="s">
        <v>72</v>
      </c>
      <c r="Q1552" s="41" t="s">
        <v>63</v>
      </c>
      <c r="R1552" s="41" t="s">
        <v>1024</v>
      </c>
      <c r="S1552" s="43">
        <v>43108</v>
      </c>
      <c r="T1552" s="43">
        <v>43143</v>
      </c>
      <c r="U1552" s="44">
        <v>43157</v>
      </c>
      <c r="V1552" s="45">
        <v>6624752</v>
      </c>
      <c r="W1552" s="46" t="s">
        <v>14518</v>
      </c>
      <c r="X1552" s="47" t="s">
        <v>14519</v>
      </c>
      <c r="Y1552" s="47">
        <v>69359</v>
      </c>
      <c r="Z1552" s="47" t="s">
        <v>14520</v>
      </c>
      <c r="AA1552" s="47" t="s">
        <v>14521</v>
      </c>
      <c r="AB1552" s="47">
        <v>17052</v>
      </c>
      <c r="AC1552" s="47"/>
      <c r="AD1552" s="47" t="s">
        <v>4226</v>
      </c>
      <c r="AE1552" s="46" t="s">
        <v>14522</v>
      </c>
      <c r="AF1552" s="46" t="s">
        <v>14523</v>
      </c>
      <c r="AG1552" s="48"/>
      <c r="AH1552" s="48">
        <v>43752</v>
      </c>
      <c r="AI1552" s="49"/>
      <c r="AJ1552" s="50">
        <v>43753</v>
      </c>
      <c r="AK1552" s="50" t="s">
        <v>13823</v>
      </c>
      <c r="AL1552" s="51">
        <v>43752</v>
      </c>
    </row>
    <row r="1553" spans="1:38" x14ac:dyDescent="0.15">
      <c r="A1553" s="35">
        <v>51724907</v>
      </c>
      <c r="B1553" s="40" t="s">
        <v>14524</v>
      </c>
      <c r="C1553" s="40" t="s">
        <v>14525</v>
      </c>
      <c r="D1553" s="35" t="s">
        <v>3125</v>
      </c>
      <c r="E1553" s="35" t="s">
        <v>14526</v>
      </c>
      <c r="F1553" s="35"/>
      <c r="G1553" s="35">
        <v>51710500</v>
      </c>
      <c r="H1553" s="41" t="s">
        <v>111</v>
      </c>
      <c r="I1553" s="41">
        <v>51744004</v>
      </c>
      <c r="J1553" s="41" t="s">
        <v>34</v>
      </c>
      <c r="K1553" s="35" t="s">
        <v>58</v>
      </c>
      <c r="L1553" s="42" t="s">
        <v>12693</v>
      </c>
      <c r="M1553" s="42" t="s">
        <v>38</v>
      </c>
      <c r="N1553" s="35" t="s">
        <v>14470</v>
      </c>
      <c r="O1553" s="41" t="s">
        <v>361</v>
      </c>
      <c r="P1553" s="35" t="s">
        <v>72</v>
      </c>
      <c r="Q1553" s="41" t="s">
        <v>2098</v>
      </c>
      <c r="R1553" s="41" t="s">
        <v>1752</v>
      </c>
      <c r="S1553" s="43">
        <v>43174</v>
      </c>
      <c r="T1553" s="43">
        <v>43213</v>
      </c>
      <c r="U1553" s="44">
        <v>43227</v>
      </c>
      <c r="V1553" s="45">
        <v>6624104</v>
      </c>
      <c r="W1553" s="46" t="s">
        <v>14527</v>
      </c>
      <c r="X1553" s="47" t="s">
        <v>14528</v>
      </c>
      <c r="Y1553" s="47">
        <v>48407</v>
      </c>
      <c r="Z1553" s="47" t="s">
        <v>14529</v>
      </c>
      <c r="AA1553" s="47" t="s">
        <v>14530</v>
      </c>
      <c r="AB1553" s="47">
        <v>15420</v>
      </c>
      <c r="AC1553" s="47"/>
      <c r="AD1553" s="47" t="s">
        <v>46</v>
      </c>
      <c r="AE1553" s="46" t="s">
        <v>14531</v>
      </c>
      <c r="AF1553" s="46" t="s">
        <v>14532</v>
      </c>
      <c r="AG1553" s="48"/>
      <c r="AH1553" s="48">
        <v>43752</v>
      </c>
      <c r="AI1553" s="49" t="s">
        <v>9097</v>
      </c>
      <c r="AJ1553" s="50">
        <v>43753</v>
      </c>
      <c r="AK1553" s="50" t="s">
        <v>13823</v>
      </c>
      <c r="AL1553" s="51">
        <v>43752</v>
      </c>
    </row>
    <row r="1554" spans="1:38" x14ac:dyDescent="0.15">
      <c r="A1554" s="35">
        <v>51721825</v>
      </c>
      <c r="B1554" s="40" t="s">
        <v>14533</v>
      </c>
      <c r="C1554" s="40" t="s">
        <v>14534</v>
      </c>
      <c r="D1554" s="35" t="s">
        <v>14535</v>
      </c>
      <c r="E1554" s="35" t="s">
        <v>14536</v>
      </c>
      <c r="F1554" s="35"/>
      <c r="G1554" s="35">
        <v>51577893</v>
      </c>
      <c r="H1554" s="41" t="s">
        <v>546</v>
      </c>
      <c r="I1554" s="41">
        <v>51772919</v>
      </c>
      <c r="J1554" s="41" t="s">
        <v>186</v>
      </c>
      <c r="K1554" s="35" t="s">
        <v>58</v>
      </c>
      <c r="L1554" s="42" t="s">
        <v>12693</v>
      </c>
      <c r="M1554" s="42" t="s">
        <v>38</v>
      </c>
      <c r="N1554" s="35" t="s">
        <v>187</v>
      </c>
      <c r="O1554" s="41" t="s">
        <v>71</v>
      </c>
      <c r="P1554" s="35" t="s">
        <v>62</v>
      </c>
      <c r="Q1554" s="41" t="s">
        <v>63</v>
      </c>
      <c r="R1554" s="41" t="s">
        <v>1752</v>
      </c>
      <c r="S1554" s="43">
        <v>43153</v>
      </c>
      <c r="T1554" s="43">
        <v>43192</v>
      </c>
      <c r="U1554" s="44">
        <v>43206</v>
      </c>
      <c r="V1554" s="45">
        <v>6624921</v>
      </c>
      <c r="W1554" s="46" t="s">
        <v>14537</v>
      </c>
      <c r="X1554" s="47" t="s">
        <v>14538</v>
      </c>
      <c r="Y1554" s="47">
        <v>69318</v>
      </c>
      <c r="Z1554" s="47" t="s">
        <v>14539</v>
      </c>
      <c r="AA1554" s="47" t="s">
        <v>14540</v>
      </c>
      <c r="AB1554" s="47">
        <v>14876</v>
      </c>
      <c r="AC1554" s="47"/>
      <c r="AD1554" s="47" t="s">
        <v>46</v>
      </c>
      <c r="AE1554" s="46" t="s">
        <v>14541</v>
      </c>
      <c r="AF1554" s="46" t="s">
        <v>14542</v>
      </c>
      <c r="AG1554" s="48"/>
      <c r="AH1554" s="48">
        <v>43752</v>
      </c>
      <c r="AI1554" s="49"/>
      <c r="AJ1554" s="50">
        <v>43753</v>
      </c>
      <c r="AK1554" s="50" t="s">
        <v>13823</v>
      </c>
      <c r="AL1554" s="51">
        <v>43752</v>
      </c>
    </row>
    <row r="1555" spans="1:38" x14ac:dyDescent="0.15">
      <c r="A1555" s="35">
        <v>51722221</v>
      </c>
      <c r="B1555" s="40" t="s">
        <v>14543</v>
      </c>
      <c r="C1555" s="40" t="s">
        <v>14544</v>
      </c>
      <c r="D1555" s="35" t="s">
        <v>1161</v>
      </c>
      <c r="E1555" s="35" t="s">
        <v>14545</v>
      </c>
      <c r="F1555" s="35"/>
      <c r="G1555" s="35">
        <v>51578947</v>
      </c>
      <c r="H1555" s="41" t="s">
        <v>65</v>
      </c>
      <c r="I1555" s="41">
        <v>51601287</v>
      </c>
      <c r="J1555" s="41" t="s">
        <v>69</v>
      </c>
      <c r="K1555" s="35" t="s">
        <v>58</v>
      </c>
      <c r="L1555" s="42" t="s">
        <v>12693</v>
      </c>
      <c r="M1555" s="42" t="s">
        <v>38</v>
      </c>
      <c r="N1555" s="35" t="s">
        <v>60</v>
      </c>
      <c r="O1555" s="41" t="s">
        <v>585</v>
      </c>
      <c r="P1555" s="35" t="s">
        <v>72</v>
      </c>
      <c r="Q1555" s="41" t="s">
        <v>63</v>
      </c>
      <c r="R1555" s="41" t="s">
        <v>1752</v>
      </c>
      <c r="S1555" s="43">
        <v>43157</v>
      </c>
      <c r="T1555" s="43">
        <v>43206</v>
      </c>
      <c r="U1555" s="44">
        <v>43220</v>
      </c>
      <c r="V1555" s="45">
        <v>6624969</v>
      </c>
      <c r="W1555" s="46" t="s">
        <v>14546</v>
      </c>
      <c r="X1555" s="47" t="s">
        <v>14547</v>
      </c>
      <c r="Y1555" s="47">
        <v>69817</v>
      </c>
      <c r="Z1555" s="47" t="s">
        <v>14548</v>
      </c>
      <c r="AA1555" s="47" t="s">
        <v>14549</v>
      </c>
      <c r="AB1555" s="47">
        <v>202</v>
      </c>
      <c r="AC1555" s="47"/>
      <c r="AD1555" s="47" t="s">
        <v>4226</v>
      </c>
      <c r="AE1555" s="46" t="s">
        <v>14550</v>
      </c>
      <c r="AF1555" s="46" t="s">
        <v>14551</v>
      </c>
      <c r="AG1555" s="48"/>
      <c r="AH1555" s="48">
        <v>43752</v>
      </c>
      <c r="AI1555" s="49"/>
      <c r="AJ1555" s="50">
        <v>43753</v>
      </c>
      <c r="AK1555" s="50" t="s">
        <v>13823</v>
      </c>
      <c r="AL1555" s="51">
        <v>43752</v>
      </c>
    </row>
    <row r="1556" spans="1:38" x14ac:dyDescent="0.15">
      <c r="A1556" s="35">
        <v>51725534</v>
      </c>
      <c r="B1556" s="40" t="s">
        <v>14552</v>
      </c>
      <c r="C1556" s="40" t="s">
        <v>14553</v>
      </c>
      <c r="D1556" s="35" t="s">
        <v>14554</v>
      </c>
      <c r="E1556" s="35" t="s">
        <v>4362</v>
      </c>
      <c r="F1556" s="35" t="s">
        <v>9597</v>
      </c>
      <c r="G1556" s="35">
        <v>51615282</v>
      </c>
      <c r="H1556" s="41" t="s">
        <v>91</v>
      </c>
      <c r="I1556" s="41">
        <v>51601287</v>
      </c>
      <c r="J1556" s="41" t="s">
        <v>69</v>
      </c>
      <c r="K1556" s="35" t="s">
        <v>58</v>
      </c>
      <c r="L1556" s="42" t="s">
        <v>12693</v>
      </c>
      <c r="M1556" s="42" t="s">
        <v>38</v>
      </c>
      <c r="N1556" s="35" t="s">
        <v>92</v>
      </c>
      <c r="O1556" s="41" t="s">
        <v>640</v>
      </c>
      <c r="P1556" s="35" t="s">
        <v>62</v>
      </c>
      <c r="Q1556" s="41" t="s">
        <v>63</v>
      </c>
      <c r="R1556" s="41" t="s">
        <v>1889</v>
      </c>
      <c r="S1556" s="43">
        <v>43180</v>
      </c>
      <c r="T1556" s="43">
        <v>43234</v>
      </c>
      <c r="U1556" s="44">
        <v>43248</v>
      </c>
      <c r="V1556" s="45">
        <v>6624143</v>
      </c>
      <c r="W1556" s="46" t="s">
        <v>14555</v>
      </c>
      <c r="X1556" s="47" t="s">
        <v>14556</v>
      </c>
      <c r="Y1556" s="47">
        <v>48466</v>
      </c>
      <c r="Z1556" s="47" t="s">
        <v>14557</v>
      </c>
      <c r="AA1556" s="47" t="s">
        <v>14558</v>
      </c>
      <c r="AB1556" s="47">
        <v>14913</v>
      </c>
      <c r="AC1556" s="47"/>
      <c r="AD1556" s="47" t="s">
        <v>4226</v>
      </c>
      <c r="AE1556" s="46" t="s">
        <v>14559</v>
      </c>
      <c r="AF1556" s="46" t="s">
        <v>14560</v>
      </c>
      <c r="AG1556" s="48"/>
      <c r="AH1556" s="48">
        <v>43752</v>
      </c>
      <c r="AI1556" s="49"/>
      <c r="AJ1556" s="50">
        <v>43753</v>
      </c>
      <c r="AK1556" s="50" t="s">
        <v>13823</v>
      </c>
      <c r="AL1556" s="51">
        <v>43752</v>
      </c>
    </row>
    <row r="1557" spans="1:38" x14ac:dyDescent="0.15">
      <c r="A1557" s="35">
        <v>51703930</v>
      </c>
      <c r="B1557" s="40" t="s">
        <v>14561</v>
      </c>
      <c r="C1557" s="40" t="s">
        <v>14562</v>
      </c>
      <c r="D1557" s="35" t="s">
        <v>14563</v>
      </c>
      <c r="E1557" s="35" t="s">
        <v>14564</v>
      </c>
      <c r="F1557" s="35"/>
      <c r="G1557" s="35">
        <v>51691175</v>
      </c>
      <c r="H1557" s="41" t="s">
        <v>403</v>
      </c>
      <c r="I1557" s="41">
        <v>51609648</v>
      </c>
      <c r="J1557" s="41" t="s">
        <v>149</v>
      </c>
      <c r="K1557" s="35" t="s">
        <v>58</v>
      </c>
      <c r="L1557" s="42" t="s">
        <v>12693</v>
      </c>
      <c r="M1557" s="42" t="s">
        <v>38</v>
      </c>
      <c r="N1557" s="35" t="s">
        <v>151</v>
      </c>
      <c r="O1557" s="41" t="s">
        <v>1810</v>
      </c>
      <c r="P1557" s="35" t="s">
        <v>72</v>
      </c>
      <c r="Q1557" s="41" t="s">
        <v>63</v>
      </c>
      <c r="R1557" s="41" t="s">
        <v>998</v>
      </c>
      <c r="S1557" s="43">
        <v>43006</v>
      </c>
      <c r="T1557" s="43">
        <v>43647</v>
      </c>
      <c r="U1557" s="44">
        <v>43661</v>
      </c>
      <c r="V1557" s="45"/>
      <c r="W1557" s="46" t="s">
        <v>14565</v>
      </c>
      <c r="X1557" s="47" t="s">
        <v>14566</v>
      </c>
      <c r="Y1557" s="47">
        <v>69227</v>
      </c>
      <c r="Z1557" s="47" t="s">
        <v>14567</v>
      </c>
      <c r="AA1557" s="47" t="s">
        <v>14568</v>
      </c>
      <c r="AB1557" s="47">
        <v>14349</v>
      </c>
      <c r="AC1557" s="47"/>
      <c r="AD1557" s="47" t="s">
        <v>46</v>
      </c>
      <c r="AE1557" s="46"/>
      <c r="AF1557" s="46" t="s">
        <v>14569</v>
      </c>
      <c r="AG1557" s="48"/>
      <c r="AH1557" s="48">
        <v>43752</v>
      </c>
      <c r="AI1557" s="49"/>
      <c r="AJ1557" s="50">
        <v>43753</v>
      </c>
      <c r="AK1557" s="50" t="s">
        <v>13823</v>
      </c>
      <c r="AL1557" s="51">
        <v>43752</v>
      </c>
    </row>
    <row r="1558" spans="1:38" x14ac:dyDescent="0.15">
      <c r="A1558" s="35">
        <v>51810941</v>
      </c>
      <c r="B1558" s="40" t="s">
        <v>14570</v>
      </c>
      <c r="C1558" s="40" t="s">
        <v>14571</v>
      </c>
      <c r="D1558" s="35" t="s">
        <v>14572</v>
      </c>
      <c r="E1558" s="35" t="s">
        <v>14573</v>
      </c>
      <c r="F1558" s="35"/>
      <c r="G1558" s="35">
        <v>51588225</v>
      </c>
      <c r="H1558" s="41" t="s">
        <v>212</v>
      </c>
      <c r="I1558" s="41">
        <v>51601287</v>
      </c>
      <c r="J1558" s="41" t="s">
        <v>69</v>
      </c>
      <c r="K1558" s="35" t="s">
        <v>58</v>
      </c>
      <c r="L1558" s="42" t="s">
        <v>12693</v>
      </c>
      <c r="M1558" s="42" t="s">
        <v>38</v>
      </c>
      <c r="N1558" s="35" t="s">
        <v>162</v>
      </c>
      <c r="O1558" s="41" t="s">
        <v>1301</v>
      </c>
      <c r="P1558" s="35" t="s">
        <v>72</v>
      </c>
      <c r="Q1558" s="41" t="s">
        <v>63</v>
      </c>
      <c r="R1558" s="41" t="s">
        <v>11550</v>
      </c>
      <c r="S1558" s="43">
        <v>43600</v>
      </c>
      <c r="T1558" s="43">
        <v>43654</v>
      </c>
      <c r="U1558" s="44"/>
      <c r="V1558" s="45"/>
      <c r="W1558" s="46" t="s">
        <v>14574</v>
      </c>
      <c r="X1558" s="47" t="s">
        <v>14575</v>
      </c>
      <c r="Y1558" s="47">
        <v>69258</v>
      </c>
      <c r="Z1558" s="47" t="s">
        <v>14576</v>
      </c>
      <c r="AA1558" s="47" t="s">
        <v>14577</v>
      </c>
      <c r="AB1558" s="47">
        <v>16882</v>
      </c>
      <c r="AC1558" s="47"/>
      <c r="AD1558" s="47" t="s">
        <v>46</v>
      </c>
      <c r="AE1558" s="46"/>
      <c r="AF1558" s="46" t="s">
        <v>14578</v>
      </c>
      <c r="AG1558" s="48"/>
      <c r="AH1558" s="48">
        <v>43752</v>
      </c>
      <c r="AI1558" s="49"/>
      <c r="AJ1558" s="50">
        <v>43753</v>
      </c>
      <c r="AK1558" s="50" t="s">
        <v>13823</v>
      </c>
      <c r="AL1558" s="51">
        <v>43752</v>
      </c>
    </row>
    <row r="1559" spans="1:38" x14ac:dyDescent="0.15">
      <c r="A1559" s="35">
        <v>51811767</v>
      </c>
      <c r="B1559" s="40" t="s">
        <v>14579</v>
      </c>
      <c r="C1559" s="40" t="s">
        <v>14580</v>
      </c>
      <c r="D1559" s="35" t="s">
        <v>14581</v>
      </c>
      <c r="E1559" s="35" t="s">
        <v>14582</v>
      </c>
      <c r="F1559" s="35"/>
      <c r="G1559" s="35">
        <v>51564374</v>
      </c>
      <c r="H1559" s="41" t="s">
        <v>2704</v>
      </c>
      <c r="I1559" s="41">
        <v>51601287</v>
      </c>
      <c r="J1559" s="41" t="s">
        <v>69</v>
      </c>
      <c r="K1559" s="35" t="s">
        <v>284</v>
      </c>
      <c r="L1559" s="42" t="s">
        <v>12693</v>
      </c>
      <c r="M1559" s="42" t="s">
        <v>38</v>
      </c>
      <c r="N1559" s="35" t="s">
        <v>162</v>
      </c>
      <c r="O1559" s="41" t="s">
        <v>1301</v>
      </c>
      <c r="P1559" s="35" t="s">
        <v>72</v>
      </c>
      <c r="Q1559" s="41" t="s">
        <v>285</v>
      </c>
      <c r="R1559" s="41" t="s">
        <v>11561</v>
      </c>
      <c r="S1559" s="43">
        <v>43605</v>
      </c>
      <c r="T1559" s="43">
        <v>43654</v>
      </c>
      <c r="U1559" s="44"/>
      <c r="V1559" s="45"/>
      <c r="W1559" s="46" t="s">
        <v>14583</v>
      </c>
      <c r="X1559" s="47" t="s">
        <v>14584</v>
      </c>
      <c r="Y1559" s="47">
        <v>69232</v>
      </c>
      <c r="Z1559" s="47" t="s">
        <v>14585</v>
      </c>
      <c r="AA1559" s="47" t="s">
        <v>14586</v>
      </c>
      <c r="AB1559" s="47">
        <v>16891</v>
      </c>
      <c r="AC1559" s="47"/>
      <c r="AD1559" s="47" t="s">
        <v>46</v>
      </c>
      <c r="AE1559" s="46"/>
      <c r="AF1559" s="46" t="s">
        <v>14587</v>
      </c>
      <c r="AG1559" s="48"/>
      <c r="AH1559" s="48">
        <v>43752</v>
      </c>
      <c r="AI1559" s="49"/>
      <c r="AJ1559" s="50">
        <v>43753</v>
      </c>
      <c r="AK1559" s="50" t="s">
        <v>13823</v>
      </c>
      <c r="AL1559" s="51">
        <v>43752</v>
      </c>
    </row>
    <row r="1560" spans="1:38" x14ac:dyDescent="0.15">
      <c r="A1560" s="35">
        <v>51812967</v>
      </c>
      <c r="B1560" s="40" t="s">
        <v>14588</v>
      </c>
      <c r="C1560" s="40" t="s">
        <v>14589</v>
      </c>
      <c r="D1560" s="35" t="s">
        <v>10216</v>
      </c>
      <c r="E1560" s="35" t="s">
        <v>14590</v>
      </c>
      <c r="F1560" s="35"/>
      <c r="G1560" s="35">
        <v>51588225</v>
      </c>
      <c r="H1560" s="41" t="s">
        <v>212</v>
      </c>
      <c r="I1560" s="41">
        <v>51601287</v>
      </c>
      <c r="J1560" s="41" t="s">
        <v>69</v>
      </c>
      <c r="K1560" s="35" t="s">
        <v>58</v>
      </c>
      <c r="L1560" s="42" t="s">
        <v>12693</v>
      </c>
      <c r="M1560" s="42" t="s">
        <v>38</v>
      </c>
      <c r="N1560" s="35" t="s">
        <v>162</v>
      </c>
      <c r="O1560" s="41" t="s">
        <v>1301</v>
      </c>
      <c r="P1560" s="35" t="s">
        <v>72</v>
      </c>
      <c r="Q1560" s="41" t="s">
        <v>63</v>
      </c>
      <c r="R1560" s="41" t="s">
        <v>11561</v>
      </c>
      <c r="S1560" s="43">
        <v>43606</v>
      </c>
      <c r="T1560" s="43">
        <v>43678</v>
      </c>
      <c r="U1560" s="44">
        <v>43692</v>
      </c>
      <c r="V1560" s="45"/>
      <c r="W1560" s="46" t="s">
        <v>14591</v>
      </c>
      <c r="X1560" s="47" t="s">
        <v>14592</v>
      </c>
      <c r="Y1560" s="47">
        <v>69241</v>
      </c>
      <c r="Z1560" s="47" t="s">
        <v>14593</v>
      </c>
      <c r="AA1560" s="47" t="s">
        <v>14594</v>
      </c>
      <c r="AB1560" s="47">
        <v>16953</v>
      </c>
      <c r="AC1560" s="47"/>
      <c r="AD1560" s="47" t="s">
        <v>46</v>
      </c>
      <c r="AE1560" s="46"/>
      <c r="AF1560" s="46" t="s">
        <v>14595</v>
      </c>
      <c r="AG1560" s="48"/>
      <c r="AH1560" s="48">
        <v>43752</v>
      </c>
      <c r="AI1560" s="49"/>
      <c r="AJ1560" s="50">
        <v>43753</v>
      </c>
      <c r="AK1560" s="50" t="s">
        <v>13823</v>
      </c>
      <c r="AL1560" s="51">
        <v>43752</v>
      </c>
    </row>
    <row r="1561" spans="1:38" x14ac:dyDescent="0.15">
      <c r="A1561" s="35">
        <v>51727429</v>
      </c>
      <c r="B1561" s="40" t="s">
        <v>14596</v>
      </c>
      <c r="C1561" s="40" t="s">
        <v>14597</v>
      </c>
      <c r="D1561" s="35" t="s">
        <v>14598</v>
      </c>
      <c r="E1561" s="35" t="s">
        <v>3338</v>
      </c>
      <c r="F1561" s="35"/>
      <c r="G1561" s="35">
        <v>51698635</v>
      </c>
      <c r="H1561" s="41" t="s">
        <v>851</v>
      </c>
      <c r="I1561" s="41">
        <v>51609648</v>
      </c>
      <c r="J1561" s="41" t="s">
        <v>149</v>
      </c>
      <c r="K1561" s="35" t="s">
        <v>58</v>
      </c>
      <c r="L1561" s="42" t="s">
        <v>59</v>
      </c>
      <c r="M1561" s="42" t="s">
        <v>38</v>
      </c>
      <c r="N1561" s="35" t="s">
        <v>378</v>
      </c>
      <c r="O1561" s="41" t="s">
        <v>131</v>
      </c>
      <c r="P1561" s="35" t="s">
        <v>62</v>
      </c>
      <c r="Q1561" s="41" t="s">
        <v>63</v>
      </c>
      <c r="R1561" s="41" t="s">
        <v>1889</v>
      </c>
      <c r="S1561" s="43">
        <v>43194</v>
      </c>
      <c r="T1561" s="43">
        <v>43234</v>
      </c>
      <c r="U1561" s="44">
        <v>43255</v>
      </c>
      <c r="V1561" s="45">
        <v>6624025</v>
      </c>
      <c r="W1561" s="46" t="s">
        <v>14599</v>
      </c>
      <c r="X1561" s="47" t="s">
        <v>14600</v>
      </c>
      <c r="Y1561" s="47">
        <v>48496</v>
      </c>
      <c r="Z1561" s="47" t="s">
        <v>14601</v>
      </c>
      <c r="AA1561" s="47" t="s">
        <v>14602</v>
      </c>
      <c r="AB1561" s="47">
        <v>15459</v>
      </c>
      <c r="AC1561" s="47" t="s">
        <v>14603</v>
      </c>
      <c r="AD1561" s="47" t="s">
        <v>8732</v>
      </c>
      <c r="AE1561" s="46" t="s">
        <v>14604</v>
      </c>
      <c r="AF1561" s="46" t="s">
        <v>14605</v>
      </c>
      <c r="AG1561" s="48"/>
      <c r="AH1561" s="48">
        <v>43756</v>
      </c>
      <c r="AI1561" s="49"/>
      <c r="AJ1561" s="50">
        <v>43756</v>
      </c>
      <c r="AK1561" s="50" t="s">
        <v>13823</v>
      </c>
      <c r="AL1561" s="51">
        <v>43752</v>
      </c>
    </row>
    <row r="1562" spans="1:38" x14ac:dyDescent="0.15">
      <c r="A1562" s="35">
        <v>51613132</v>
      </c>
      <c r="B1562" s="40" t="s">
        <v>14606</v>
      </c>
      <c r="C1562" s="40" t="s">
        <v>14607</v>
      </c>
      <c r="D1562" s="35" t="s">
        <v>14608</v>
      </c>
      <c r="E1562" s="35" t="s">
        <v>14609</v>
      </c>
      <c r="F1562" s="35"/>
      <c r="G1562" s="35">
        <v>51691175</v>
      </c>
      <c r="H1562" s="41" t="s">
        <v>403</v>
      </c>
      <c r="I1562" s="41">
        <v>51609648</v>
      </c>
      <c r="J1562" s="41" t="s">
        <v>149</v>
      </c>
      <c r="K1562" s="35" t="s">
        <v>284</v>
      </c>
      <c r="L1562" s="42" t="s">
        <v>59</v>
      </c>
      <c r="M1562" s="42" t="s">
        <v>38</v>
      </c>
      <c r="N1562" s="35" t="s">
        <v>151</v>
      </c>
      <c r="O1562" s="41" t="s">
        <v>640</v>
      </c>
      <c r="P1562" s="35" t="s">
        <v>62</v>
      </c>
      <c r="Q1562" s="41" t="s">
        <v>285</v>
      </c>
      <c r="R1562" s="41" t="s">
        <v>565</v>
      </c>
      <c r="S1562" s="43">
        <v>42516</v>
      </c>
      <c r="T1562" s="43">
        <v>42851</v>
      </c>
      <c r="U1562" s="44">
        <v>42872</v>
      </c>
      <c r="V1562" s="45">
        <v>6624288</v>
      </c>
      <c r="W1562" s="46" t="s">
        <v>14610</v>
      </c>
      <c r="X1562" s="47" t="s">
        <v>14611</v>
      </c>
      <c r="Y1562" s="47">
        <v>69170</v>
      </c>
      <c r="Z1562" s="47" t="s">
        <v>14612</v>
      </c>
      <c r="AA1562" s="47" t="s">
        <v>14613</v>
      </c>
      <c r="AB1562" s="47">
        <v>775</v>
      </c>
      <c r="AC1562" s="47"/>
      <c r="AD1562" s="47" t="s">
        <v>46</v>
      </c>
      <c r="AE1562" s="46" t="s">
        <v>14614</v>
      </c>
      <c r="AF1562" s="46" t="s">
        <v>14615</v>
      </c>
      <c r="AG1562" s="48"/>
      <c r="AH1562" s="48">
        <v>43756</v>
      </c>
      <c r="AI1562" s="49"/>
      <c r="AJ1562" s="50">
        <v>43756</v>
      </c>
      <c r="AK1562" s="50" t="s">
        <v>13823</v>
      </c>
      <c r="AL1562" s="51">
        <v>43752</v>
      </c>
    </row>
    <row r="1563" spans="1:38" x14ac:dyDescent="0.15">
      <c r="A1563" s="8">
        <v>51783970</v>
      </c>
      <c r="B1563" s="29" t="s">
        <v>14616</v>
      </c>
      <c r="C1563" s="29" t="s">
        <v>14617</v>
      </c>
      <c r="D1563" s="8" t="s">
        <v>14618</v>
      </c>
      <c r="E1563" s="8" t="s">
        <v>14619</v>
      </c>
      <c r="F1563" s="8"/>
      <c r="G1563" s="8">
        <v>51743367</v>
      </c>
      <c r="H1563" s="9" t="s">
        <v>505</v>
      </c>
      <c r="I1563" s="9">
        <v>51564379</v>
      </c>
      <c r="J1563" s="9" t="s">
        <v>492</v>
      </c>
      <c r="K1563" s="8" t="s">
        <v>58</v>
      </c>
      <c r="L1563" s="42" t="s">
        <v>12693</v>
      </c>
      <c r="M1563" s="7" t="s">
        <v>38</v>
      </c>
      <c r="N1563" s="8" t="s">
        <v>8288</v>
      </c>
      <c r="O1563" s="9" t="s">
        <v>2279</v>
      </c>
      <c r="P1563" s="35" t="s">
        <v>62</v>
      </c>
      <c r="Q1563" s="9" t="s">
        <v>63</v>
      </c>
      <c r="R1563" s="41" t="s">
        <v>2400</v>
      </c>
      <c r="S1563" s="10">
        <v>43493</v>
      </c>
      <c r="T1563" s="43">
        <v>43535</v>
      </c>
      <c r="U1563" s="12"/>
      <c r="V1563" s="30"/>
      <c r="W1563" s="20" t="s">
        <v>14620</v>
      </c>
      <c r="X1563" s="16" t="s">
        <v>14621</v>
      </c>
      <c r="Y1563" s="47">
        <v>69440</v>
      </c>
      <c r="Z1563" s="47" t="s">
        <v>14622</v>
      </c>
      <c r="AA1563" s="47" t="s">
        <v>14623</v>
      </c>
      <c r="AB1563" s="47">
        <v>16024</v>
      </c>
      <c r="AC1563" s="47"/>
      <c r="AD1563" s="47" t="s">
        <v>46</v>
      </c>
      <c r="AE1563" s="20" t="s">
        <v>14624</v>
      </c>
      <c r="AF1563" s="20" t="s">
        <v>14625</v>
      </c>
      <c r="AG1563" s="31"/>
      <c r="AH1563" s="31">
        <v>43759</v>
      </c>
      <c r="AI1563" s="32"/>
      <c r="AJ1563" s="50">
        <v>43760</v>
      </c>
      <c r="AK1563" s="50" t="s">
        <v>13823</v>
      </c>
      <c r="AL1563" s="51">
        <v>43759</v>
      </c>
    </row>
    <row r="1564" spans="1:38" x14ac:dyDescent="0.15">
      <c r="A1564" s="8">
        <v>51751850</v>
      </c>
      <c r="B1564" s="29" t="s">
        <v>14626</v>
      </c>
      <c r="C1564" s="29" t="s">
        <v>14627</v>
      </c>
      <c r="D1564" s="8" t="s">
        <v>14628</v>
      </c>
      <c r="E1564" s="8" t="s">
        <v>14629</v>
      </c>
      <c r="F1564" s="8" t="s">
        <v>14630</v>
      </c>
      <c r="G1564" s="8">
        <v>51692598</v>
      </c>
      <c r="H1564" s="9" t="s">
        <v>1076</v>
      </c>
      <c r="I1564" s="9">
        <v>51747002</v>
      </c>
      <c r="J1564" s="9" t="s">
        <v>57</v>
      </c>
      <c r="K1564" s="8" t="s">
        <v>58</v>
      </c>
      <c r="L1564" s="42" t="s">
        <v>12693</v>
      </c>
      <c r="M1564" s="7" t="s">
        <v>38</v>
      </c>
      <c r="N1564" s="8" t="s">
        <v>14470</v>
      </c>
      <c r="O1564" s="9" t="s">
        <v>640</v>
      </c>
      <c r="P1564" s="35" t="s">
        <v>72</v>
      </c>
      <c r="Q1564" s="9" t="s">
        <v>63</v>
      </c>
      <c r="R1564" s="60" t="s">
        <v>2172</v>
      </c>
      <c r="S1564" s="10">
        <v>43350</v>
      </c>
      <c r="T1564" s="43">
        <v>43535</v>
      </c>
      <c r="U1564" s="12"/>
      <c r="V1564" s="30">
        <v>6634286</v>
      </c>
      <c r="W1564" s="20" t="s">
        <v>14631</v>
      </c>
      <c r="X1564" s="16" t="s">
        <v>14632</v>
      </c>
      <c r="Y1564" s="47">
        <v>69383</v>
      </c>
      <c r="Z1564" s="47" t="s">
        <v>14633</v>
      </c>
      <c r="AA1564" s="47" t="s">
        <v>14634</v>
      </c>
      <c r="AB1564" s="47">
        <v>17190</v>
      </c>
      <c r="AC1564" s="53"/>
      <c r="AD1564" s="47" t="s">
        <v>4226</v>
      </c>
      <c r="AE1564" s="20" t="s">
        <v>14635</v>
      </c>
      <c r="AF1564" s="20" t="s">
        <v>14636</v>
      </c>
      <c r="AG1564" s="31"/>
      <c r="AH1564" s="31">
        <v>43759</v>
      </c>
      <c r="AI1564" s="32"/>
      <c r="AJ1564" s="50">
        <v>43760</v>
      </c>
      <c r="AK1564" s="50" t="s">
        <v>13823</v>
      </c>
      <c r="AL1564" s="51">
        <v>43759</v>
      </c>
    </row>
    <row r="1565" spans="1:38" x14ac:dyDescent="0.15">
      <c r="A1565" s="35">
        <v>51723239</v>
      </c>
      <c r="B1565" s="40" t="s">
        <v>14637</v>
      </c>
      <c r="C1565" s="40" t="s">
        <v>14638</v>
      </c>
      <c r="D1565" s="35" t="s">
        <v>5573</v>
      </c>
      <c r="E1565" s="35" t="s">
        <v>14639</v>
      </c>
      <c r="F1565" s="35" t="s">
        <v>14640</v>
      </c>
      <c r="G1565" s="35">
        <v>51564129</v>
      </c>
      <c r="H1565" s="41" t="s">
        <v>14641</v>
      </c>
      <c r="I1565" s="41">
        <v>51747002</v>
      </c>
      <c r="J1565" s="41" t="s">
        <v>57</v>
      </c>
      <c r="K1565" s="35" t="s">
        <v>58</v>
      </c>
      <c r="L1565" s="42" t="s">
        <v>12693</v>
      </c>
      <c r="M1565" s="42" t="s">
        <v>38</v>
      </c>
      <c r="N1565" s="35" t="s">
        <v>14470</v>
      </c>
      <c r="O1565" s="41" t="s">
        <v>640</v>
      </c>
      <c r="P1565" s="35" t="s">
        <v>72</v>
      </c>
      <c r="Q1565" s="41" t="s">
        <v>63</v>
      </c>
      <c r="R1565" s="60" t="s">
        <v>1752</v>
      </c>
      <c r="S1565" s="43">
        <v>43161</v>
      </c>
      <c r="T1565" s="43">
        <v>43535</v>
      </c>
      <c r="U1565" s="44"/>
      <c r="V1565" s="45">
        <v>6634537</v>
      </c>
      <c r="W1565" s="46" t="s">
        <v>14642</v>
      </c>
      <c r="X1565" s="47" t="s">
        <v>14643</v>
      </c>
      <c r="Y1565" s="47">
        <v>48443</v>
      </c>
      <c r="Z1565" s="47" t="s">
        <v>14644</v>
      </c>
      <c r="AA1565" s="47" t="s">
        <v>14645</v>
      </c>
      <c r="AB1565" s="47">
        <v>15447</v>
      </c>
      <c r="AC1565" s="53"/>
      <c r="AD1565" s="47" t="s">
        <v>4226</v>
      </c>
      <c r="AE1565" s="46" t="s">
        <v>14646</v>
      </c>
      <c r="AF1565" s="46" t="s">
        <v>14647</v>
      </c>
      <c r="AG1565" s="48"/>
      <c r="AH1565" s="31">
        <v>43759</v>
      </c>
      <c r="AI1565" s="49"/>
      <c r="AJ1565" s="50">
        <v>43760</v>
      </c>
      <c r="AK1565" s="50" t="s">
        <v>13823</v>
      </c>
      <c r="AL1565" s="51">
        <v>43759</v>
      </c>
    </row>
    <row r="1566" spans="1:38" x14ac:dyDescent="0.15">
      <c r="A1566" s="35">
        <v>51743046</v>
      </c>
      <c r="B1566" s="40" t="s">
        <v>14648</v>
      </c>
      <c r="C1566" s="40" t="s">
        <v>14649</v>
      </c>
      <c r="D1566" s="35" t="s">
        <v>14650</v>
      </c>
      <c r="E1566" s="35" t="s">
        <v>14651</v>
      </c>
      <c r="F1566" s="35"/>
      <c r="G1566" s="35">
        <v>51607523</v>
      </c>
      <c r="H1566" s="41" t="s">
        <v>185</v>
      </c>
      <c r="I1566" s="41">
        <v>51772919</v>
      </c>
      <c r="J1566" s="41" t="s">
        <v>186</v>
      </c>
      <c r="K1566" s="35" t="s">
        <v>58</v>
      </c>
      <c r="L1566" s="42" t="s">
        <v>59</v>
      </c>
      <c r="M1566" s="42" t="s">
        <v>38</v>
      </c>
      <c r="N1566" s="35" t="s">
        <v>187</v>
      </c>
      <c r="O1566" s="41" t="s">
        <v>61</v>
      </c>
      <c r="P1566" s="35" t="s">
        <v>62</v>
      </c>
      <c r="Q1566" s="41" t="s">
        <v>63</v>
      </c>
      <c r="R1566" s="41" t="s">
        <v>2131</v>
      </c>
      <c r="S1566" s="43">
        <v>43300</v>
      </c>
      <c r="T1566" s="43">
        <v>43346</v>
      </c>
      <c r="U1566" s="44">
        <v>43360</v>
      </c>
      <c r="V1566" s="45">
        <v>6634780</v>
      </c>
      <c r="W1566" s="46" t="s">
        <v>14652</v>
      </c>
      <c r="X1566" s="47" t="s">
        <v>14653</v>
      </c>
      <c r="Y1566" s="47">
        <v>69430</v>
      </c>
      <c r="Z1566" s="47" t="s">
        <v>14654</v>
      </c>
      <c r="AA1566" s="47" t="s">
        <v>14655</v>
      </c>
      <c r="AB1566" s="47">
        <v>15318</v>
      </c>
      <c r="AC1566" s="47"/>
      <c r="AD1566" s="47" t="s">
        <v>46</v>
      </c>
      <c r="AE1566" s="46" t="s">
        <v>14656</v>
      </c>
      <c r="AF1566" s="46" t="s">
        <v>14657</v>
      </c>
      <c r="AG1566" s="48"/>
      <c r="AH1566" s="48">
        <v>43760</v>
      </c>
      <c r="AI1566" s="49"/>
      <c r="AJ1566" s="50">
        <v>43761</v>
      </c>
      <c r="AK1566" s="50" t="s">
        <v>13823</v>
      </c>
      <c r="AL1566" s="51">
        <v>43759</v>
      </c>
    </row>
    <row r="1567" spans="1:38" x14ac:dyDescent="0.15">
      <c r="A1567" s="35">
        <v>51588241</v>
      </c>
      <c r="B1567" s="40" t="s">
        <v>14658</v>
      </c>
      <c r="C1567" s="40" t="s">
        <v>14659</v>
      </c>
      <c r="D1567" s="35" t="s">
        <v>14660</v>
      </c>
      <c r="E1567" s="35" t="s">
        <v>14661</v>
      </c>
      <c r="F1567" s="35"/>
      <c r="G1567" s="35">
        <v>51591943</v>
      </c>
      <c r="H1567" s="41" t="s">
        <v>3509</v>
      </c>
      <c r="I1567" s="41">
        <v>51601287</v>
      </c>
      <c r="J1567" s="41" t="s">
        <v>69</v>
      </c>
      <c r="K1567" s="35" t="s">
        <v>58</v>
      </c>
      <c r="L1567" s="42" t="s">
        <v>59</v>
      </c>
      <c r="M1567" s="42" t="s">
        <v>38</v>
      </c>
      <c r="N1567" s="35" t="s">
        <v>60</v>
      </c>
      <c r="O1567" s="41" t="s">
        <v>93</v>
      </c>
      <c r="P1567" s="35" t="s">
        <v>62</v>
      </c>
      <c r="Q1567" s="41" t="s">
        <v>63</v>
      </c>
      <c r="R1567" s="41" t="s">
        <v>175</v>
      </c>
      <c r="S1567" s="43">
        <v>42348</v>
      </c>
      <c r="T1567" s="43">
        <v>42429</v>
      </c>
      <c r="U1567" s="44"/>
      <c r="V1567" s="45">
        <v>6624080</v>
      </c>
      <c r="W1567" s="46" t="s">
        <v>14662</v>
      </c>
      <c r="X1567" s="47" t="s">
        <v>14663</v>
      </c>
      <c r="Y1567" s="47">
        <v>69396</v>
      </c>
      <c r="Z1567" s="47" t="s">
        <v>14664</v>
      </c>
      <c r="AA1567" s="47" t="s">
        <v>14665</v>
      </c>
      <c r="AB1567" s="47">
        <v>4730</v>
      </c>
      <c r="AC1567" s="47"/>
      <c r="AD1567" s="47" t="s">
        <v>4226</v>
      </c>
      <c r="AE1567" s="46" t="s">
        <v>14666</v>
      </c>
      <c r="AF1567" s="46" t="s">
        <v>14667</v>
      </c>
      <c r="AG1567" s="48"/>
      <c r="AH1567" s="48">
        <v>43762</v>
      </c>
      <c r="AI1567" s="49"/>
      <c r="AJ1567" s="50">
        <v>43763</v>
      </c>
      <c r="AK1567" s="50" t="s">
        <v>13823</v>
      </c>
      <c r="AL1567" s="51">
        <v>43759</v>
      </c>
    </row>
    <row r="1568" spans="1:38" x14ac:dyDescent="0.15">
      <c r="A1568" s="35">
        <v>51709436</v>
      </c>
      <c r="B1568" s="40" t="s">
        <v>14668</v>
      </c>
      <c r="C1568" s="40" t="s">
        <v>14669</v>
      </c>
      <c r="D1568" s="35" t="s">
        <v>7750</v>
      </c>
      <c r="E1568" s="35" t="s">
        <v>14670</v>
      </c>
      <c r="F1568" s="35" t="s">
        <v>639</v>
      </c>
      <c r="G1568" s="35">
        <v>51421353</v>
      </c>
      <c r="H1568" s="41" t="s">
        <v>274</v>
      </c>
      <c r="I1568" s="41">
        <v>51581034</v>
      </c>
      <c r="J1568" s="41" t="s">
        <v>30</v>
      </c>
      <c r="K1568" s="35" t="s">
        <v>275</v>
      </c>
      <c r="L1568" s="42" t="s">
        <v>37</v>
      </c>
      <c r="M1568" s="42" t="s">
        <v>38</v>
      </c>
      <c r="N1568" s="35" t="s">
        <v>162</v>
      </c>
      <c r="O1568" s="41" t="s">
        <v>71</v>
      </c>
      <c r="P1568" s="35" t="s">
        <v>72</v>
      </c>
      <c r="Q1568" s="41" t="s">
        <v>63</v>
      </c>
      <c r="R1568" s="41" t="s">
        <v>11903</v>
      </c>
      <c r="S1568" s="43">
        <v>43049</v>
      </c>
      <c r="T1568" s="43">
        <v>43103</v>
      </c>
      <c r="U1568" s="44">
        <v>43110</v>
      </c>
      <c r="V1568" s="45">
        <v>6624736</v>
      </c>
      <c r="W1568" s="46" t="s">
        <v>14671</v>
      </c>
      <c r="X1568" s="47" t="s">
        <v>14672</v>
      </c>
      <c r="Y1568" s="47">
        <v>69158</v>
      </c>
      <c r="Z1568" s="47" t="s">
        <v>14673</v>
      </c>
      <c r="AA1568" s="47" t="s">
        <v>14674</v>
      </c>
      <c r="AB1568" s="47">
        <v>14362</v>
      </c>
      <c r="AC1568" s="47"/>
      <c r="AD1568" s="47" t="s">
        <v>46</v>
      </c>
      <c r="AE1568" s="46" t="s">
        <v>14675</v>
      </c>
      <c r="AF1568" s="46" t="s">
        <v>14676</v>
      </c>
      <c r="AG1568" s="48"/>
      <c r="AH1568" s="48">
        <v>43764</v>
      </c>
      <c r="AI1568" s="49"/>
      <c r="AJ1568" s="50">
        <v>43765</v>
      </c>
      <c r="AK1568" s="50" t="s">
        <v>13823</v>
      </c>
      <c r="AL1568" s="51">
        <v>43759</v>
      </c>
    </row>
    <row r="1569" spans="1:38" x14ac:dyDescent="0.15">
      <c r="A1569" s="35">
        <v>51804605</v>
      </c>
      <c r="B1569" s="40" t="s">
        <v>14677</v>
      </c>
      <c r="C1569" s="40" t="s">
        <v>14678</v>
      </c>
      <c r="D1569" s="35" t="s">
        <v>14679</v>
      </c>
      <c r="E1569" s="35" t="s">
        <v>14680</v>
      </c>
      <c r="F1569" s="35"/>
      <c r="G1569" s="35">
        <v>51559927</v>
      </c>
      <c r="H1569" s="41" t="s">
        <v>409</v>
      </c>
      <c r="I1569" s="41">
        <v>51772919</v>
      </c>
      <c r="J1569" s="41" t="s">
        <v>186</v>
      </c>
      <c r="K1569" s="35" t="s">
        <v>58</v>
      </c>
      <c r="L1569" s="42" t="s">
        <v>59</v>
      </c>
      <c r="M1569" s="42" t="s">
        <v>38</v>
      </c>
      <c r="N1569" s="35" t="s">
        <v>413</v>
      </c>
      <c r="O1569" s="41" t="s">
        <v>188</v>
      </c>
      <c r="P1569" s="35" t="s">
        <v>62</v>
      </c>
      <c r="Q1569" s="41" t="s">
        <v>63</v>
      </c>
      <c r="R1569" s="41" t="s">
        <v>2480</v>
      </c>
      <c r="S1569" s="43">
        <v>43567</v>
      </c>
      <c r="T1569" s="43">
        <v>43605</v>
      </c>
      <c r="U1569" s="44">
        <v>43619</v>
      </c>
      <c r="V1569" s="45"/>
      <c r="W1569" s="46" t="s">
        <v>14681</v>
      </c>
      <c r="X1569" s="47" t="s">
        <v>14682</v>
      </c>
      <c r="Y1569" s="47">
        <v>69151</v>
      </c>
      <c r="Z1569" s="47" t="s">
        <v>14683</v>
      </c>
      <c r="AA1569" s="47" t="s">
        <v>14684</v>
      </c>
      <c r="AB1569" s="47">
        <v>17059</v>
      </c>
      <c r="AC1569" s="47"/>
      <c r="AD1569" s="47" t="s">
        <v>46</v>
      </c>
      <c r="AE1569" s="46" t="s">
        <v>14685</v>
      </c>
      <c r="AF1569" s="46" t="s">
        <v>14686</v>
      </c>
      <c r="AG1569" s="48"/>
      <c r="AH1569" s="48">
        <v>43763</v>
      </c>
      <c r="AI1569" s="49"/>
      <c r="AJ1569" s="50">
        <v>43763</v>
      </c>
      <c r="AK1569" s="50" t="s">
        <v>13823</v>
      </c>
      <c r="AL1569" s="51">
        <v>43759</v>
      </c>
    </row>
    <row r="1570" spans="1:38" x14ac:dyDescent="0.15">
      <c r="A1570" s="35">
        <v>51553746</v>
      </c>
      <c r="B1570" s="40" t="s">
        <v>14687</v>
      </c>
      <c r="C1570" s="40" t="s">
        <v>14688</v>
      </c>
      <c r="D1570" s="35" t="s">
        <v>6705</v>
      </c>
      <c r="E1570" s="35" t="s">
        <v>14689</v>
      </c>
      <c r="F1570" s="35"/>
      <c r="G1570" s="35">
        <v>51615282</v>
      </c>
      <c r="H1570" s="41" t="s">
        <v>91</v>
      </c>
      <c r="I1570" s="41">
        <v>51747002</v>
      </c>
      <c r="J1570" s="41" t="s">
        <v>57</v>
      </c>
      <c r="K1570" s="35" t="s">
        <v>58</v>
      </c>
      <c r="L1570" s="42" t="s">
        <v>59</v>
      </c>
      <c r="M1570" s="42" t="s">
        <v>38</v>
      </c>
      <c r="N1570" s="35" t="s">
        <v>92</v>
      </c>
      <c r="O1570" s="41" t="s">
        <v>394</v>
      </c>
      <c r="P1570" s="35" t="s">
        <v>62</v>
      </c>
      <c r="Q1570" s="41" t="s">
        <v>63</v>
      </c>
      <c r="R1570" s="41" t="s">
        <v>404</v>
      </c>
      <c r="S1570" s="43">
        <v>42086</v>
      </c>
      <c r="T1570" s="43">
        <v>42842</v>
      </c>
      <c r="U1570" s="44">
        <v>42856</v>
      </c>
      <c r="V1570" s="45">
        <v>6634059</v>
      </c>
      <c r="W1570" s="46" t="s">
        <v>14690</v>
      </c>
      <c r="X1570" s="47" t="s">
        <v>14691</v>
      </c>
      <c r="Y1570" s="47">
        <v>69171</v>
      </c>
      <c r="Z1570" s="47" t="s">
        <v>14692</v>
      </c>
      <c r="AA1570" s="47" t="s">
        <v>14693</v>
      </c>
      <c r="AB1570" s="47">
        <v>76</v>
      </c>
      <c r="AC1570" s="47"/>
      <c r="AD1570" s="47" t="s">
        <v>4226</v>
      </c>
      <c r="AE1570" s="46" t="s">
        <v>14694</v>
      </c>
      <c r="AF1570" s="46" t="s">
        <v>14695</v>
      </c>
      <c r="AG1570" s="48"/>
      <c r="AH1570" s="48">
        <v>43767</v>
      </c>
      <c r="AI1570" s="49"/>
      <c r="AJ1570" s="50">
        <v>43768</v>
      </c>
      <c r="AK1570" s="50" t="s">
        <v>13823</v>
      </c>
      <c r="AL1570" s="51">
        <v>43766</v>
      </c>
    </row>
    <row r="1571" spans="1:38" x14ac:dyDescent="0.15">
      <c r="A1571" s="35">
        <v>51725453</v>
      </c>
      <c r="B1571" s="40" t="s">
        <v>14696</v>
      </c>
      <c r="C1571" s="40" t="s">
        <v>14697</v>
      </c>
      <c r="D1571" s="35" t="s">
        <v>14698</v>
      </c>
      <c r="E1571" s="35" t="s">
        <v>14699</v>
      </c>
      <c r="F1571" s="35"/>
      <c r="G1571" s="35">
        <v>51710500</v>
      </c>
      <c r="H1571" s="41" t="s">
        <v>111</v>
      </c>
      <c r="I1571" s="41">
        <v>51744004</v>
      </c>
      <c r="J1571" s="41" t="s">
        <v>34</v>
      </c>
      <c r="K1571" s="35" t="s">
        <v>58</v>
      </c>
      <c r="L1571" s="42" t="s">
        <v>59</v>
      </c>
      <c r="M1571" s="42" t="s">
        <v>38</v>
      </c>
      <c r="N1571" s="35" t="s">
        <v>5892</v>
      </c>
      <c r="O1571" s="41" t="s">
        <v>704</v>
      </c>
      <c r="P1571" s="35" t="s">
        <v>72</v>
      </c>
      <c r="Q1571" s="41" t="s">
        <v>63</v>
      </c>
      <c r="R1571" s="41" t="s">
        <v>1752</v>
      </c>
      <c r="S1571" s="43">
        <v>43180</v>
      </c>
      <c r="T1571" s="43">
        <v>43220</v>
      </c>
      <c r="U1571" s="44">
        <v>43234</v>
      </c>
      <c r="V1571" s="45">
        <v>6624139</v>
      </c>
      <c r="W1571" s="46" t="s">
        <v>14700</v>
      </c>
      <c r="X1571" s="47" t="s">
        <v>14701</v>
      </c>
      <c r="Y1571" s="47">
        <v>48458</v>
      </c>
      <c r="Z1571" s="47" t="s">
        <v>14702</v>
      </c>
      <c r="AA1571" s="47" t="s">
        <v>14703</v>
      </c>
      <c r="AB1571" s="47">
        <v>15476</v>
      </c>
      <c r="AC1571" s="47"/>
      <c r="AD1571" s="47" t="s">
        <v>46</v>
      </c>
      <c r="AE1571" s="46" t="s">
        <v>14704</v>
      </c>
      <c r="AF1571" s="46" t="s">
        <v>14705</v>
      </c>
      <c r="AG1571" s="48"/>
      <c r="AH1571" s="48">
        <v>43754</v>
      </c>
      <c r="AI1571" s="49"/>
      <c r="AJ1571" s="50">
        <v>43755</v>
      </c>
      <c r="AK1571" s="50" t="s">
        <v>13823</v>
      </c>
      <c r="AL1571" s="51">
        <v>43752</v>
      </c>
    </row>
    <row r="1572" spans="1:38" x14ac:dyDescent="0.15">
      <c r="A1572" s="35">
        <v>51537123</v>
      </c>
      <c r="B1572" s="40" t="s">
        <v>2814</v>
      </c>
      <c r="C1572" s="40" t="s">
        <v>14706</v>
      </c>
      <c r="D1572" s="35" t="s">
        <v>14707</v>
      </c>
      <c r="E1572" s="35" t="s">
        <v>352</v>
      </c>
      <c r="F1572" s="35"/>
      <c r="G1572" s="35">
        <v>51772919</v>
      </c>
      <c r="H1572" s="41" t="s">
        <v>186</v>
      </c>
      <c r="I1572" s="41">
        <v>51621455</v>
      </c>
      <c r="J1572" s="41" t="s">
        <v>150</v>
      </c>
      <c r="K1572" s="35" t="s">
        <v>5410</v>
      </c>
      <c r="L1572" s="42" t="s">
        <v>37</v>
      </c>
      <c r="M1572" s="42" t="s">
        <v>38</v>
      </c>
      <c r="N1572" s="35" t="s">
        <v>343</v>
      </c>
      <c r="O1572" s="41" t="s">
        <v>93</v>
      </c>
      <c r="P1572" s="35" t="s">
        <v>62</v>
      </c>
      <c r="Q1572" s="41" t="s">
        <v>53</v>
      </c>
      <c r="R1572" s="41" t="s">
        <v>122</v>
      </c>
      <c r="S1572" s="43">
        <v>41988</v>
      </c>
      <c r="T1572" s="43">
        <v>42073</v>
      </c>
      <c r="U1572" s="44"/>
      <c r="V1572" s="45">
        <v>6634054</v>
      </c>
      <c r="W1572" s="46" t="s">
        <v>14708</v>
      </c>
      <c r="X1572" s="47" t="s">
        <v>14709</v>
      </c>
      <c r="Y1572" s="47">
        <v>69153</v>
      </c>
      <c r="Z1572" s="47" t="s">
        <v>14710</v>
      </c>
      <c r="AA1572" s="47" t="s">
        <v>14711</v>
      </c>
      <c r="AB1572" s="47">
        <v>5899</v>
      </c>
      <c r="AC1572" s="47"/>
      <c r="AD1572" s="47" t="s">
        <v>46</v>
      </c>
      <c r="AE1572" s="46" t="s">
        <v>14712</v>
      </c>
      <c r="AF1572" s="46" t="s">
        <v>14713</v>
      </c>
      <c r="AG1572" s="48"/>
      <c r="AH1572" s="48">
        <v>43766</v>
      </c>
      <c r="AI1572" s="49"/>
      <c r="AJ1572" s="50">
        <v>43767</v>
      </c>
      <c r="AK1572" s="50" t="s">
        <v>13823</v>
      </c>
      <c r="AL1572" s="51">
        <v>43766</v>
      </c>
    </row>
    <row r="1573" spans="1:38" x14ac:dyDescent="0.15">
      <c r="A1573" s="35">
        <v>51617213</v>
      </c>
      <c r="B1573" s="40" t="s">
        <v>14714</v>
      </c>
      <c r="C1573" s="40" t="s">
        <v>14715</v>
      </c>
      <c r="D1573" s="35" t="s">
        <v>14716</v>
      </c>
      <c r="E1573" s="35" t="s">
        <v>10146</v>
      </c>
      <c r="F1573" s="35"/>
      <c r="G1573" s="35">
        <v>51559927</v>
      </c>
      <c r="H1573" s="41" t="s">
        <v>409</v>
      </c>
      <c r="I1573" s="41">
        <v>51772919</v>
      </c>
      <c r="J1573" s="41" t="s">
        <v>186</v>
      </c>
      <c r="K1573" s="35" t="s">
        <v>58</v>
      </c>
      <c r="L1573" s="42" t="s">
        <v>59</v>
      </c>
      <c r="M1573" s="42" t="s">
        <v>38</v>
      </c>
      <c r="N1573" s="35" t="s">
        <v>413</v>
      </c>
      <c r="O1573" s="41" t="s">
        <v>344</v>
      </c>
      <c r="P1573" s="35" t="s">
        <v>62</v>
      </c>
      <c r="Q1573" s="41" t="s">
        <v>63</v>
      </c>
      <c r="R1573" s="41" t="s">
        <v>565</v>
      </c>
      <c r="S1573" s="43">
        <v>42544</v>
      </c>
      <c r="T1573" s="43">
        <v>43738</v>
      </c>
      <c r="U1573" s="44">
        <v>43752</v>
      </c>
      <c r="V1573" s="45">
        <v>6624373</v>
      </c>
      <c r="W1573" s="46" t="s">
        <v>14717</v>
      </c>
      <c r="X1573" s="47" t="s">
        <v>14718</v>
      </c>
      <c r="Y1573" s="47">
        <v>69148</v>
      </c>
      <c r="Z1573" s="47" t="s">
        <v>14719</v>
      </c>
      <c r="AA1573" s="47" t="s">
        <v>14720</v>
      </c>
      <c r="AB1573" s="47">
        <v>255</v>
      </c>
      <c r="AC1573" s="47" t="s">
        <v>14721</v>
      </c>
      <c r="AD1573" s="47" t="s">
        <v>46</v>
      </c>
      <c r="AE1573" s="46" t="s">
        <v>14722</v>
      </c>
      <c r="AF1573" s="46" t="s">
        <v>14723</v>
      </c>
      <c r="AG1573" s="48"/>
      <c r="AH1573" s="48">
        <v>43768</v>
      </c>
      <c r="AI1573" s="49"/>
      <c r="AJ1573" s="50">
        <v>43769</v>
      </c>
      <c r="AK1573" s="50" t="s">
        <v>13823</v>
      </c>
      <c r="AL1573" s="51">
        <v>43766</v>
      </c>
    </row>
    <row r="1574" spans="1:38" x14ac:dyDescent="0.15">
      <c r="A1574" s="35">
        <v>51548768</v>
      </c>
      <c r="B1574" s="40" t="s">
        <v>14724</v>
      </c>
      <c r="C1574" s="40" t="s">
        <v>14725</v>
      </c>
      <c r="D1574" s="35" t="s">
        <v>14726</v>
      </c>
      <c r="E1574" s="35" t="s">
        <v>14727</v>
      </c>
      <c r="F1574" s="35"/>
      <c r="G1574" s="35">
        <v>51581034</v>
      </c>
      <c r="H1574" s="41" t="s">
        <v>30</v>
      </c>
      <c r="I1574" s="41">
        <v>51744004</v>
      </c>
      <c r="J1574" s="41" t="s">
        <v>34</v>
      </c>
      <c r="K1574" s="35" t="s">
        <v>518</v>
      </c>
      <c r="L1574" s="42" t="s">
        <v>37</v>
      </c>
      <c r="M1574" s="42" t="s">
        <v>38</v>
      </c>
      <c r="N1574" s="35" t="s">
        <v>39</v>
      </c>
      <c r="O1574" s="41" t="s">
        <v>93</v>
      </c>
      <c r="P1574" s="35" t="s">
        <v>62</v>
      </c>
      <c r="Q1574" s="41" t="s">
        <v>73</v>
      </c>
      <c r="R1574" s="41" t="s">
        <v>13796</v>
      </c>
      <c r="S1574" s="43">
        <v>42058</v>
      </c>
      <c r="T1574" s="43">
        <v>42086</v>
      </c>
      <c r="U1574" s="44">
        <v>42121</v>
      </c>
      <c r="V1574" s="45">
        <v>6634041</v>
      </c>
      <c r="W1574" s="46" t="s">
        <v>14728</v>
      </c>
      <c r="X1574" s="47" t="s">
        <v>14729</v>
      </c>
      <c r="Y1574" s="47">
        <v>69079</v>
      </c>
      <c r="Z1574" s="47" t="s">
        <v>14730</v>
      </c>
      <c r="AA1574" s="47" t="s">
        <v>14731</v>
      </c>
      <c r="AB1574" s="47">
        <v>1470</v>
      </c>
      <c r="AC1574" s="47"/>
      <c r="AD1574" s="47" t="s">
        <v>46</v>
      </c>
      <c r="AE1574" s="46" t="s">
        <v>14732</v>
      </c>
      <c r="AF1574" s="46" t="s">
        <v>14733</v>
      </c>
      <c r="AG1574" s="48"/>
      <c r="AH1574" s="48">
        <v>43769</v>
      </c>
      <c r="AI1574" s="49" t="s">
        <v>14734</v>
      </c>
      <c r="AJ1574" s="50">
        <v>43770</v>
      </c>
      <c r="AK1574" s="50" t="s">
        <v>14735</v>
      </c>
      <c r="AL1574" s="51">
        <v>43766</v>
      </c>
    </row>
    <row r="1575" spans="1:38" x14ac:dyDescent="0.15">
      <c r="A1575" s="35">
        <v>51725504</v>
      </c>
      <c r="B1575" s="40" t="s">
        <v>14736</v>
      </c>
      <c r="C1575" s="40" t="s">
        <v>14737</v>
      </c>
      <c r="D1575" s="35" t="s">
        <v>470</v>
      </c>
      <c r="E1575" s="35" t="s">
        <v>14738</v>
      </c>
      <c r="F1575" s="35" t="s">
        <v>14739</v>
      </c>
      <c r="G1575" s="35">
        <v>51568888</v>
      </c>
      <c r="H1575" s="41" t="s">
        <v>332</v>
      </c>
      <c r="I1575" s="41">
        <v>51601287</v>
      </c>
      <c r="J1575" s="41" t="s">
        <v>69</v>
      </c>
      <c r="K1575" s="35" t="s">
        <v>58</v>
      </c>
      <c r="L1575" s="42" t="s">
        <v>2745</v>
      </c>
      <c r="M1575" s="42" t="s">
        <v>38</v>
      </c>
      <c r="N1575" s="35" t="s">
        <v>162</v>
      </c>
      <c r="O1575" s="41" t="s">
        <v>335</v>
      </c>
      <c r="P1575" s="35" t="s">
        <v>72</v>
      </c>
      <c r="Q1575" s="41" t="s">
        <v>63</v>
      </c>
      <c r="R1575" s="41" t="s">
        <v>1752</v>
      </c>
      <c r="S1575" s="43">
        <v>43168</v>
      </c>
      <c r="T1575" s="43">
        <v>43756</v>
      </c>
      <c r="U1575" s="44"/>
      <c r="V1575" s="45">
        <v>6624978</v>
      </c>
      <c r="W1575" s="46" t="s">
        <v>14740</v>
      </c>
      <c r="X1575" s="47" t="s">
        <v>14741</v>
      </c>
      <c r="Y1575" s="47">
        <v>48399</v>
      </c>
      <c r="Z1575" s="47" t="s">
        <v>14742</v>
      </c>
      <c r="AA1575" s="47" t="s">
        <v>14743</v>
      </c>
      <c r="AB1575" s="47">
        <v>1403</v>
      </c>
      <c r="AC1575" s="47"/>
      <c r="AD1575" s="47" t="s">
        <v>46</v>
      </c>
      <c r="AE1575" s="46" t="s">
        <v>14744</v>
      </c>
      <c r="AF1575" s="46" t="s">
        <v>14745</v>
      </c>
      <c r="AG1575" s="48"/>
      <c r="AH1575" s="48">
        <v>43770</v>
      </c>
      <c r="AI1575" s="49"/>
      <c r="AJ1575" s="50">
        <v>43770</v>
      </c>
      <c r="AK1575" s="50" t="s">
        <v>14735</v>
      </c>
      <c r="AL1575" s="51">
        <v>43766</v>
      </c>
    </row>
    <row r="1576" spans="1:38" x14ac:dyDescent="0.15">
      <c r="A1576" s="35">
        <v>51591943</v>
      </c>
      <c r="B1576" s="40" t="s">
        <v>3509</v>
      </c>
      <c r="C1576" s="40" t="s">
        <v>14746</v>
      </c>
      <c r="D1576" s="35" t="s">
        <v>840</v>
      </c>
      <c r="E1576" s="35" t="s">
        <v>14747</v>
      </c>
      <c r="F1576" s="35"/>
      <c r="G1576" s="35">
        <v>51601287</v>
      </c>
      <c r="H1576" s="41" t="s">
        <v>69</v>
      </c>
      <c r="I1576" s="41">
        <v>51744004</v>
      </c>
      <c r="J1576" s="41" t="s">
        <v>34</v>
      </c>
      <c r="K1576" s="35" t="s">
        <v>5410</v>
      </c>
      <c r="L1576" s="42" t="s">
        <v>37</v>
      </c>
      <c r="M1576" s="42" t="s">
        <v>38</v>
      </c>
      <c r="N1576" s="35" t="s">
        <v>60</v>
      </c>
      <c r="O1576" s="41" t="s">
        <v>93</v>
      </c>
      <c r="P1576" s="35" t="s">
        <v>72</v>
      </c>
      <c r="Q1576" s="41" t="s">
        <v>53</v>
      </c>
      <c r="R1576" s="41" t="s">
        <v>64</v>
      </c>
      <c r="S1576" s="43">
        <v>42376</v>
      </c>
      <c r="T1576" s="43">
        <v>42429</v>
      </c>
      <c r="U1576" s="44">
        <v>42450</v>
      </c>
      <c r="V1576" s="45">
        <v>6624088</v>
      </c>
      <c r="W1576" s="46" t="s">
        <v>14748</v>
      </c>
      <c r="X1576" s="47" t="s">
        <v>14749</v>
      </c>
      <c r="Y1576" s="47">
        <v>69379</v>
      </c>
      <c r="Z1576" s="47" t="s">
        <v>14750</v>
      </c>
      <c r="AA1576" s="47" t="s">
        <v>14751</v>
      </c>
      <c r="AB1576" s="47">
        <v>2902</v>
      </c>
      <c r="AC1576" s="47"/>
      <c r="AD1576" s="47" t="s">
        <v>4226</v>
      </c>
      <c r="AE1576" s="46" t="s">
        <v>14752</v>
      </c>
      <c r="AF1576" s="46" t="s">
        <v>14753</v>
      </c>
      <c r="AG1576" s="48"/>
      <c r="AH1576" s="48">
        <v>43771</v>
      </c>
      <c r="AI1576" s="49"/>
      <c r="AJ1576" s="50">
        <v>43772</v>
      </c>
      <c r="AK1576" s="50" t="s">
        <v>14735</v>
      </c>
      <c r="AL1576" s="51">
        <v>43766</v>
      </c>
    </row>
    <row r="1577" spans="1:38" x14ac:dyDescent="0.15">
      <c r="A1577" s="35">
        <v>51694285</v>
      </c>
      <c r="B1577" s="40" t="s">
        <v>14754</v>
      </c>
      <c r="C1577" s="40" t="s">
        <v>14755</v>
      </c>
      <c r="D1577" s="35" t="s">
        <v>14756</v>
      </c>
      <c r="E1577" s="35" t="s">
        <v>14757</v>
      </c>
      <c r="F1577" s="35"/>
      <c r="G1577" s="35">
        <v>51691175</v>
      </c>
      <c r="H1577" s="41" t="s">
        <v>403</v>
      </c>
      <c r="I1577" s="41">
        <v>51609648</v>
      </c>
      <c r="J1577" s="41" t="s">
        <v>149</v>
      </c>
      <c r="K1577" s="35" t="s">
        <v>58</v>
      </c>
      <c r="L1577" s="42" t="s">
        <v>12693</v>
      </c>
      <c r="M1577" s="42" t="s">
        <v>38</v>
      </c>
      <c r="N1577" s="35" t="s">
        <v>151</v>
      </c>
      <c r="O1577" s="41" t="s">
        <v>93</v>
      </c>
      <c r="P1577" s="35" t="s">
        <v>62</v>
      </c>
      <c r="Q1577" s="41" t="s">
        <v>63</v>
      </c>
      <c r="R1577" s="41" t="s">
        <v>778</v>
      </c>
      <c r="S1577" s="43">
        <v>42937</v>
      </c>
      <c r="T1577" s="43">
        <v>42990</v>
      </c>
      <c r="U1577" s="44">
        <v>43010</v>
      </c>
      <c r="V1577" s="45">
        <v>6624545</v>
      </c>
      <c r="W1577" s="46" t="s">
        <v>14758</v>
      </c>
      <c r="X1577" s="47" t="s">
        <v>14759</v>
      </c>
      <c r="Y1577" s="47">
        <v>69195</v>
      </c>
      <c r="Z1577" s="47" t="s">
        <v>14760</v>
      </c>
      <c r="AA1577" s="47" t="s">
        <v>14761</v>
      </c>
      <c r="AB1577" s="47">
        <v>58092</v>
      </c>
      <c r="AC1577" s="47" t="s">
        <v>14762</v>
      </c>
      <c r="AD1577" s="47" t="s">
        <v>8732</v>
      </c>
      <c r="AE1577" s="46" t="s">
        <v>14763</v>
      </c>
      <c r="AF1577" s="46" t="s">
        <v>14764</v>
      </c>
      <c r="AG1577" s="48"/>
      <c r="AH1577" s="48">
        <v>43773</v>
      </c>
      <c r="AI1577" s="49"/>
      <c r="AJ1577" s="50">
        <v>43774</v>
      </c>
      <c r="AK1577" s="50" t="s">
        <v>14735</v>
      </c>
      <c r="AL1577" s="51">
        <v>43773</v>
      </c>
    </row>
    <row r="1578" spans="1:38" x14ac:dyDescent="0.15">
      <c r="A1578" s="35">
        <v>51697097</v>
      </c>
      <c r="B1578" s="40" t="s">
        <v>14765</v>
      </c>
      <c r="C1578" s="40" t="s">
        <v>14766</v>
      </c>
      <c r="D1578" s="35" t="s">
        <v>14767</v>
      </c>
      <c r="E1578" s="35" t="s">
        <v>14768</v>
      </c>
      <c r="F1578" s="35"/>
      <c r="G1578" s="35">
        <v>51577893</v>
      </c>
      <c r="H1578" s="41" t="s">
        <v>546</v>
      </c>
      <c r="I1578" s="41">
        <v>51772919</v>
      </c>
      <c r="J1578" s="41" t="s">
        <v>186</v>
      </c>
      <c r="K1578" s="35" t="s">
        <v>58</v>
      </c>
      <c r="L1578" s="42" t="s">
        <v>12693</v>
      </c>
      <c r="M1578" s="42" t="s">
        <v>38</v>
      </c>
      <c r="N1578" s="35" t="s">
        <v>187</v>
      </c>
      <c r="O1578" s="41" t="s">
        <v>188</v>
      </c>
      <c r="P1578" s="35" t="s">
        <v>62</v>
      </c>
      <c r="Q1578" s="41" t="s">
        <v>63</v>
      </c>
      <c r="R1578" s="41" t="s">
        <v>923</v>
      </c>
      <c r="S1578" s="43">
        <v>42958</v>
      </c>
      <c r="T1578" s="43">
        <v>43664</v>
      </c>
      <c r="U1578" s="44"/>
      <c r="V1578" s="45">
        <v>6624561</v>
      </c>
      <c r="W1578" s="46" t="s">
        <v>14769</v>
      </c>
      <c r="X1578" s="47" t="s">
        <v>14770</v>
      </c>
      <c r="Y1578" s="47">
        <v>12146</v>
      </c>
      <c r="Z1578" s="47" t="s">
        <v>14771</v>
      </c>
      <c r="AA1578" s="47" t="s">
        <v>14772</v>
      </c>
      <c r="AB1578" s="47">
        <v>58374</v>
      </c>
      <c r="AC1578" s="47"/>
      <c r="AD1578" s="47" t="s">
        <v>46</v>
      </c>
      <c r="AE1578" s="46" t="s">
        <v>14773</v>
      </c>
      <c r="AF1578" s="46" t="s">
        <v>14774</v>
      </c>
      <c r="AG1578" s="48"/>
      <c r="AH1578" s="48">
        <v>43773</v>
      </c>
      <c r="AI1578" s="49"/>
      <c r="AJ1578" s="50">
        <v>43774</v>
      </c>
      <c r="AK1578" s="50" t="s">
        <v>14735</v>
      </c>
      <c r="AL1578" s="51">
        <v>43773</v>
      </c>
    </row>
    <row r="1579" spans="1:38" x14ac:dyDescent="0.15">
      <c r="A1579" s="35">
        <v>51715675</v>
      </c>
      <c r="B1579" s="40" t="s">
        <v>14775</v>
      </c>
      <c r="C1579" s="40" t="s">
        <v>14776</v>
      </c>
      <c r="D1579" s="35" t="s">
        <v>14777</v>
      </c>
      <c r="E1579" s="35" t="s">
        <v>14778</v>
      </c>
      <c r="F1579" s="35"/>
      <c r="G1579" s="35">
        <v>51710500</v>
      </c>
      <c r="H1579" s="41" t="s">
        <v>111</v>
      </c>
      <c r="I1579" s="41">
        <v>51744004</v>
      </c>
      <c r="J1579" s="41" t="s">
        <v>34</v>
      </c>
      <c r="K1579" s="35" t="s">
        <v>58</v>
      </c>
      <c r="L1579" s="42" t="s">
        <v>12693</v>
      </c>
      <c r="M1579" s="42" t="s">
        <v>38</v>
      </c>
      <c r="N1579" s="35" t="s">
        <v>162</v>
      </c>
      <c r="O1579" s="41" t="s">
        <v>335</v>
      </c>
      <c r="P1579" s="35" t="s">
        <v>72</v>
      </c>
      <c r="Q1579" s="41" t="s">
        <v>63</v>
      </c>
      <c r="R1579" s="41" t="s">
        <v>1024</v>
      </c>
      <c r="S1579" s="43">
        <v>43108</v>
      </c>
      <c r="T1579" s="43">
        <v>43756</v>
      </c>
      <c r="U1579" s="44">
        <v>43770</v>
      </c>
      <c r="V1579" s="45">
        <v>6624850</v>
      </c>
      <c r="W1579" s="46" t="s">
        <v>14779</v>
      </c>
      <c r="X1579" s="47" t="s">
        <v>14780</v>
      </c>
      <c r="Y1579" s="47">
        <v>69429</v>
      </c>
      <c r="Z1579" s="47" t="s">
        <v>14781</v>
      </c>
      <c r="AA1579" s="47" t="s">
        <v>14782</v>
      </c>
      <c r="AB1579" s="47">
        <v>14330</v>
      </c>
      <c r="AC1579" s="47"/>
      <c r="AD1579" s="47" t="s">
        <v>46</v>
      </c>
      <c r="AE1579" s="46" t="s">
        <v>14783</v>
      </c>
      <c r="AF1579" s="46" t="s">
        <v>14784</v>
      </c>
      <c r="AG1579" s="48"/>
      <c r="AH1579" s="48">
        <v>43773</v>
      </c>
      <c r="AI1579" s="49"/>
      <c r="AJ1579" s="50">
        <v>43774</v>
      </c>
      <c r="AK1579" s="50" t="s">
        <v>14735</v>
      </c>
      <c r="AL1579" s="51">
        <v>43773</v>
      </c>
    </row>
    <row r="1580" spans="1:38" x14ac:dyDescent="0.15">
      <c r="A1580" s="35">
        <v>51741416</v>
      </c>
      <c r="B1580" s="40" t="s">
        <v>14785</v>
      </c>
      <c r="C1580" s="40" t="s">
        <v>14786</v>
      </c>
      <c r="D1580" s="35" t="s">
        <v>14787</v>
      </c>
      <c r="E1580" s="35" t="s">
        <v>14788</v>
      </c>
      <c r="F1580" s="35"/>
      <c r="G1580" s="35">
        <v>51710500</v>
      </c>
      <c r="H1580" s="41" t="s">
        <v>111</v>
      </c>
      <c r="I1580" s="41">
        <v>51744004</v>
      </c>
      <c r="J1580" s="41" t="s">
        <v>34</v>
      </c>
      <c r="K1580" s="35" t="s">
        <v>58</v>
      </c>
      <c r="L1580" s="42" t="s">
        <v>12693</v>
      </c>
      <c r="M1580" s="42" t="s">
        <v>38</v>
      </c>
      <c r="N1580" s="8" t="s">
        <v>14470</v>
      </c>
      <c r="O1580" s="41" t="s">
        <v>326</v>
      </c>
      <c r="P1580" s="35" t="s">
        <v>72</v>
      </c>
      <c r="Q1580" s="41" t="s">
        <v>63</v>
      </c>
      <c r="R1580" s="41" t="s">
        <v>2131</v>
      </c>
      <c r="S1580" s="43">
        <v>43290</v>
      </c>
      <c r="T1580" s="43">
        <v>43584</v>
      </c>
      <c r="U1580" s="44">
        <v>43598</v>
      </c>
      <c r="V1580" s="45"/>
      <c r="W1580" s="46" t="s">
        <v>14789</v>
      </c>
      <c r="X1580" s="47" t="s">
        <v>14790</v>
      </c>
      <c r="Y1580" s="47">
        <v>69213</v>
      </c>
      <c r="Z1580" s="47" t="s">
        <v>14791</v>
      </c>
      <c r="AA1580" s="47" t="s">
        <v>14792</v>
      </c>
      <c r="AB1580" s="47">
        <v>15169</v>
      </c>
      <c r="AC1580" s="47"/>
      <c r="AD1580" s="47" t="s">
        <v>46</v>
      </c>
      <c r="AE1580" s="46" t="s">
        <v>14793</v>
      </c>
      <c r="AF1580" s="46" t="s">
        <v>14794</v>
      </c>
      <c r="AG1580" s="48"/>
      <c r="AH1580" s="48">
        <v>43773</v>
      </c>
      <c r="AI1580" s="49"/>
      <c r="AJ1580" s="50">
        <v>43774</v>
      </c>
      <c r="AK1580" s="50" t="s">
        <v>14735</v>
      </c>
      <c r="AL1580" s="51">
        <v>43773</v>
      </c>
    </row>
    <row r="1581" spans="1:38" x14ac:dyDescent="0.15">
      <c r="A1581" s="35">
        <v>51598202</v>
      </c>
      <c r="B1581" s="40" t="s">
        <v>14795</v>
      </c>
      <c r="C1581" s="40" t="s">
        <v>14796</v>
      </c>
      <c r="D1581" s="35" t="s">
        <v>14797</v>
      </c>
      <c r="E1581" s="35" t="s">
        <v>435</v>
      </c>
      <c r="F1581" s="35"/>
      <c r="G1581" s="35">
        <v>51601287</v>
      </c>
      <c r="H1581" s="41" t="s">
        <v>69</v>
      </c>
      <c r="I1581" s="41">
        <v>51744004</v>
      </c>
      <c r="J1581" s="41" t="s">
        <v>34</v>
      </c>
      <c r="K1581" s="35" t="s">
        <v>198</v>
      </c>
      <c r="L1581" s="42" t="s">
        <v>37</v>
      </c>
      <c r="M1581" s="42" t="s">
        <v>38</v>
      </c>
      <c r="N1581" s="35" t="s">
        <v>162</v>
      </c>
      <c r="O1581" s="41" t="s">
        <v>335</v>
      </c>
      <c r="P1581" s="35" t="s">
        <v>72</v>
      </c>
      <c r="Q1581" s="41" t="s">
        <v>199</v>
      </c>
      <c r="R1581" s="41" t="s">
        <v>132</v>
      </c>
      <c r="S1581" s="43">
        <v>42418</v>
      </c>
      <c r="T1581" s="43"/>
      <c r="U1581" s="44"/>
      <c r="V1581" s="45">
        <v>6624132</v>
      </c>
      <c r="W1581" s="46" t="s">
        <v>14798</v>
      </c>
      <c r="X1581" s="47" t="s">
        <v>14799</v>
      </c>
      <c r="Y1581" s="47">
        <v>69044</v>
      </c>
      <c r="Z1581" s="47" t="s">
        <v>14800</v>
      </c>
      <c r="AA1581" s="47" t="s">
        <v>14801</v>
      </c>
      <c r="AB1581" s="47">
        <v>2651</v>
      </c>
      <c r="AC1581" s="47"/>
      <c r="AD1581" s="47" t="s">
        <v>46</v>
      </c>
      <c r="AE1581" s="46" t="s">
        <v>14802</v>
      </c>
      <c r="AF1581" s="46" t="s">
        <v>14803</v>
      </c>
      <c r="AG1581" s="48"/>
      <c r="AH1581" s="48">
        <v>43774</v>
      </c>
      <c r="AI1581" s="49"/>
      <c r="AJ1581" s="50">
        <v>43775</v>
      </c>
      <c r="AK1581" s="50" t="s">
        <v>14735</v>
      </c>
      <c r="AL1581" s="51">
        <v>43773</v>
      </c>
    </row>
    <row r="1582" spans="1:38" x14ac:dyDescent="0.15">
      <c r="A1582" s="35">
        <v>51803961</v>
      </c>
      <c r="B1582" s="40" t="s">
        <v>14804</v>
      </c>
      <c r="C1582" s="40" t="s">
        <v>14805</v>
      </c>
      <c r="D1582" s="35" t="s">
        <v>14806</v>
      </c>
      <c r="E1582" s="35" t="s">
        <v>14807</v>
      </c>
      <c r="F1582" s="35"/>
      <c r="G1582" s="35">
        <v>51577893</v>
      </c>
      <c r="H1582" s="41" t="s">
        <v>546</v>
      </c>
      <c r="I1582" s="41">
        <v>51772919</v>
      </c>
      <c r="J1582" s="41" t="s">
        <v>186</v>
      </c>
      <c r="K1582" s="35" t="s">
        <v>58</v>
      </c>
      <c r="L1582" s="42" t="s">
        <v>59</v>
      </c>
      <c r="M1582" s="42" t="s">
        <v>38</v>
      </c>
      <c r="N1582" s="35" t="s">
        <v>187</v>
      </c>
      <c r="O1582" s="41" t="s">
        <v>188</v>
      </c>
      <c r="P1582" s="35" t="s">
        <v>62</v>
      </c>
      <c r="Q1582" s="41" t="s">
        <v>63</v>
      </c>
      <c r="R1582" s="41" t="s">
        <v>2371</v>
      </c>
      <c r="S1582" s="43">
        <v>43566</v>
      </c>
      <c r="T1582" s="43">
        <v>43605</v>
      </c>
      <c r="U1582" s="44">
        <v>43619</v>
      </c>
      <c r="V1582" s="45"/>
      <c r="W1582" s="46" t="s">
        <v>14808</v>
      </c>
      <c r="X1582" s="47" t="s">
        <v>14809</v>
      </c>
      <c r="Y1582" s="47">
        <v>69176</v>
      </c>
      <c r="Z1582" s="47" t="s">
        <v>14810</v>
      </c>
      <c r="AA1582" s="47" t="s">
        <v>14811</v>
      </c>
      <c r="AB1582" s="47">
        <v>17060</v>
      </c>
      <c r="AC1582" s="47"/>
      <c r="AD1582" s="47" t="s">
        <v>46</v>
      </c>
      <c r="AE1582" s="46" t="s">
        <v>14812</v>
      </c>
      <c r="AF1582" s="46" t="s">
        <v>14813</v>
      </c>
      <c r="AG1582" s="48"/>
      <c r="AH1582" s="48">
        <v>43787</v>
      </c>
      <c r="AI1582" s="49"/>
      <c r="AJ1582" s="50">
        <v>43788</v>
      </c>
      <c r="AK1582" s="50" t="s">
        <v>14735</v>
      </c>
      <c r="AL1582" s="51">
        <v>43787</v>
      </c>
    </row>
    <row r="1583" spans="1:38" x14ac:dyDescent="0.15">
      <c r="A1583" s="35">
        <v>51591942</v>
      </c>
      <c r="B1583" s="40" t="s">
        <v>3612</v>
      </c>
      <c r="C1583" s="40" t="s">
        <v>14814</v>
      </c>
      <c r="D1583" s="35" t="s">
        <v>2146</v>
      </c>
      <c r="E1583" s="35" t="s">
        <v>14815</v>
      </c>
      <c r="F1583" s="35"/>
      <c r="G1583" s="35">
        <v>51747002</v>
      </c>
      <c r="H1583" s="41" t="s">
        <v>57</v>
      </c>
      <c r="I1583" s="41">
        <v>51601287</v>
      </c>
      <c r="J1583" s="41" t="s">
        <v>69</v>
      </c>
      <c r="K1583" s="35" t="s">
        <v>70</v>
      </c>
      <c r="L1583" s="42" t="s">
        <v>37</v>
      </c>
      <c r="M1583" s="42" t="s">
        <v>38</v>
      </c>
      <c r="N1583" s="35" t="s">
        <v>162</v>
      </c>
      <c r="O1583" s="41" t="s">
        <v>6485</v>
      </c>
      <c r="P1583" s="35" t="s">
        <v>72</v>
      </c>
      <c r="Q1583" s="41" t="s">
        <v>73</v>
      </c>
      <c r="R1583" s="41" t="s">
        <v>175</v>
      </c>
      <c r="S1583" s="43">
        <v>42376</v>
      </c>
      <c r="T1583" s="43">
        <v>43080</v>
      </c>
      <c r="U1583" s="44">
        <v>43094</v>
      </c>
      <c r="V1583" s="45">
        <v>6624119</v>
      </c>
      <c r="W1583" s="46" t="s">
        <v>14816</v>
      </c>
      <c r="X1583" s="47" t="s">
        <v>14817</v>
      </c>
      <c r="Y1583" s="47">
        <v>69159</v>
      </c>
      <c r="Z1583" s="47" t="s">
        <v>14818</v>
      </c>
      <c r="AA1583" s="47" t="s">
        <v>14819</v>
      </c>
      <c r="AB1583" s="47">
        <v>4789</v>
      </c>
      <c r="AC1583" s="47"/>
      <c r="AD1583" s="47" t="s">
        <v>46</v>
      </c>
      <c r="AE1583" s="46" t="s">
        <v>14820</v>
      </c>
      <c r="AF1583" s="46" t="s">
        <v>14821</v>
      </c>
      <c r="AG1583" s="48"/>
      <c r="AH1583" s="48">
        <v>43791</v>
      </c>
      <c r="AI1583" s="49"/>
      <c r="AJ1583" s="50">
        <v>43791</v>
      </c>
      <c r="AK1583" s="50" t="s">
        <v>14735</v>
      </c>
      <c r="AL1583" s="51">
        <v>43787</v>
      </c>
    </row>
    <row r="1584" spans="1:38" x14ac:dyDescent="0.15">
      <c r="A1584" s="35">
        <v>51568280</v>
      </c>
      <c r="B1584" s="40" t="s">
        <v>14822</v>
      </c>
      <c r="C1584" s="40" t="s">
        <v>14823</v>
      </c>
      <c r="D1584" s="35" t="s">
        <v>14824</v>
      </c>
      <c r="E1584" s="35" t="s">
        <v>14825</v>
      </c>
      <c r="F1584" s="35"/>
      <c r="G1584" s="35">
        <v>51568888</v>
      </c>
      <c r="H1584" s="41" t="s">
        <v>332</v>
      </c>
      <c r="I1584" s="41">
        <v>51601287</v>
      </c>
      <c r="J1584" s="41" t="s">
        <v>69</v>
      </c>
      <c r="K1584" s="35" t="s">
        <v>58</v>
      </c>
      <c r="L1584" s="42" t="s">
        <v>59</v>
      </c>
      <c r="M1584" s="42" t="s">
        <v>38</v>
      </c>
      <c r="N1584" s="35" t="s">
        <v>334</v>
      </c>
      <c r="O1584" s="41" t="s">
        <v>335</v>
      </c>
      <c r="P1584" s="35" t="s">
        <v>72</v>
      </c>
      <c r="Q1584" s="41" t="s">
        <v>63</v>
      </c>
      <c r="R1584" s="41" t="s">
        <v>336</v>
      </c>
      <c r="S1584" s="43">
        <v>42180</v>
      </c>
      <c r="T1584" s="43">
        <v>43756</v>
      </c>
      <c r="U1584" s="44"/>
      <c r="V1584" s="45">
        <v>6634246</v>
      </c>
      <c r="W1584" s="46" t="s">
        <v>14826</v>
      </c>
      <c r="X1584" s="47" t="s">
        <v>14827</v>
      </c>
      <c r="Y1584" s="47">
        <v>69032</v>
      </c>
      <c r="Z1584" s="47" t="s">
        <v>14828</v>
      </c>
      <c r="AA1584" s="47" t="s">
        <v>14829</v>
      </c>
      <c r="AB1584" s="47">
        <v>62</v>
      </c>
      <c r="AC1584" s="47"/>
      <c r="AD1584" s="47" t="s">
        <v>46</v>
      </c>
      <c r="AE1584" s="46" t="s">
        <v>14830</v>
      </c>
      <c r="AF1584" s="46" t="s">
        <v>14831</v>
      </c>
      <c r="AG1584" s="48"/>
      <c r="AH1584" s="48">
        <v>43798</v>
      </c>
      <c r="AI1584" s="49"/>
      <c r="AJ1584" s="50">
        <v>43798</v>
      </c>
      <c r="AK1584" s="50" t="s">
        <v>14735</v>
      </c>
      <c r="AL1584" s="51">
        <v>43794</v>
      </c>
    </row>
    <row r="1585" spans="1:38" x14ac:dyDescent="0.15">
      <c r="A1585" s="35">
        <v>51600393</v>
      </c>
      <c r="B1585" s="40" t="s">
        <v>14832</v>
      </c>
      <c r="C1585" s="40" t="s">
        <v>14833</v>
      </c>
      <c r="D1585" s="35" t="s">
        <v>14834</v>
      </c>
      <c r="E1585" s="35" t="s">
        <v>14835</v>
      </c>
      <c r="F1585" s="35"/>
      <c r="G1585" s="35">
        <v>51568888</v>
      </c>
      <c r="H1585" s="41" t="s">
        <v>332</v>
      </c>
      <c r="I1585" s="41">
        <v>51601287</v>
      </c>
      <c r="J1585" s="41" t="s">
        <v>69</v>
      </c>
      <c r="K1585" s="35" t="s">
        <v>58</v>
      </c>
      <c r="L1585" s="42" t="s">
        <v>59</v>
      </c>
      <c r="M1585" s="42" t="s">
        <v>38</v>
      </c>
      <c r="N1585" s="35" t="s">
        <v>334</v>
      </c>
      <c r="O1585" s="41" t="s">
        <v>326</v>
      </c>
      <c r="P1585" s="35" t="s">
        <v>72</v>
      </c>
      <c r="Q1585" s="41" t="s">
        <v>63</v>
      </c>
      <c r="R1585" s="41" t="s">
        <v>132</v>
      </c>
      <c r="S1585" s="43">
        <v>42446</v>
      </c>
      <c r="T1585" s="43">
        <v>43752</v>
      </c>
      <c r="U1585" s="44"/>
      <c r="V1585" s="45">
        <v>6624181</v>
      </c>
      <c r="W1585" s="46" t="s">
        <v>14836</v>
      </c>
      <c r="X1585" s="47" t="s">
        <v>14837</v>
      </c>
      <c r="Y1585" s="47">
        <v>69043</v>
      </c>
      <c r="Z1585" s="47" t="s">
        <v>14838</v>
      </c>
      <c r="AA1585" s="47" t="s">
        <v>14839</v>
      </c>
      <c r="AB1585" s="47">
        <v>2660</v>
      </c>
      <c r="AC1585" s="47"/>
      <c r="AD1585" s="47" t="s">
        <v>46</v>
      </c>
      <c r="AE1585" s="46" t="s">
        <v>14840</v>
      </c>
      <c r="AF1585" s="46" t="s">
        <v>14841</v>
      </c>
      <c r="AG1585" s="48"/>
      <c r="AH1585" s="48">
        <v>43798</v>
      </c>
      <c r="AI1585" s="49"/>
      <c r="AJ1585" s="50">
        <v>43798</v>
      </c>
      <c r="AK1585" s="50" t="s">
        <v>14735</v>
      </c>
      <c r="AL1585" s="51">
        <v>43794</v>
      </c>
    </row>
    <row r="1586" spans="1:38" x14ac:dyDescent="0.15">
      <c r="A1586" s="35">
        <v>51564374</v>
      </c>
      <c r="B1586" s="40" t="s">
        <v>2704</v>
      </c>
      <c r="C1586" s="40" t="s">
        <v>14842</v>
      </c>
      <c r="D1586" s="35" t="s">
        <v>445</v>
      </c>
      <c r="E1586" s="35" t="s">
        <v>4932</v>
      </c>
      <c r="F1586" s="35"/>
      <c r="G1586" s="35">
        <v>51747002</v>
      </c>
      <c r="H1586" s="41" t="s">
        <v>57</v>
      </c>
      <c r="I1586" s="41">
        <v>51601287</v>
      </c>
      <c r="J1586" s="41" t="s">
        <v>69</v>
      </c>
      <c r="K1586" s="35" t="s">
        <v>5410</v>
      </c>
      <c r="L1586" s="42" t="s">
        <v>37</v>
      </c>
      <c r="M1586" s="42" t="s">
        <v>38</v>
      </c>
      <c r="N1586" s="35" t="s">
        <v>162</v>
      </c>
      <c r="O1586" s="41" t="s">
        <v>93</v>
      </c>
      <c r="P1586" s="35" t="s">
        <v>62</v>
      </c>
      <c r="Q1586" s="41" t="s">
        <v>53</v>
      </c>
      <c r="R1586" s="41" t="s">
        <v>327</v>
      </c>
      <c r="S1586" s="43">
        <v>42156</v>
      </c>
      <c r="T1586" s="43">
        <v>42186</v>
      </c>
      <c r="U1586" s="44">
        <v>42191</v>
      </c>
      <c r="V1586" s="45">
        <v>6634162</v>
      </c>
      <c r="W1586" s="46" t="s">
        <v>14843</v>
      </c>
      <c r="X1586" s="47" t="s">
        <v>14844</v>
      </c>
      <c r="Y1586" s="47">
        <v>69132</v>
      </c>
      <c r="Z1586" s="47" t="s">
        <v>14845</v>
      </c>
      <c r="AA1586" s="47" t="s">
        <v>14846</v>
      </c>
      <c r="AB1586" s="47">
        <v>206283</v>
      </c>
      <c r="AC1586" s="47"/>
      <c r="AD1586" s="47" t="s">
        <v>46</v>
      </c>
      <c r="AE1586" s="46" t="s">
        <v>14847</v>
      </c>
      <c r="AF1586" s="46" t="s">
        <v>14848</v>
      </c>
      <c r="AG1586" s="48"/>
      <c r="AH1586" s="48">
        <v>43797</v>
      </c>
      <c r="AI1586" s="49"/>
      <c r="AJ1586" s="50">
        <v>43798</v>
      </c>
      <c r="AK1586" s="50" t="s">
        <v>14735</v>
      </c>
      <c r="AL1586" s="51">
        <v>43794</v>
      </c>
    </row>
    <row r="1587" spans="1:38" x14ac:dyDescent="0.15">
      <c r="A1587" s="35">
        <v>51600392</v>
      </c>
      <c r="B1587" s="40" t="s">
        <v>14849</v>
      </c>
      <c r="C1587" s="40" t="s">
        <v>14850</v>
      </c>
      <c r="D1587" s="35" t="s">
        <v>14851</v>
      </c>
      <c r="E1587" s="35" t="s">
        <v>14852</v>
      </c>
      <c r="F1587" s="35"/>
      <c r="G1587" s="35">
        <v>51568888</v>
      </c>
      <c r="H1587" s="41" t="s">
        <v>332</v>
      </c>
      <c r="I1587" s="41">
        <v>51601287</v>
      </c>
      <c r="J1587" s="41" t="s">
        <v>69</v>
      </c>
      <c r="K1587" s="35" t="s">
        <v>58</v>
      </c>
      <c r="L1587" s="42" t="s">
        <v>59</v>
      </c>
      <c r="M1587" s="42" t="s">
        <v>38</v>
      </c>
      <c r="N1587" s="35" t="s">
        <v>334</v>
      </c>
      <c r="O1587" s="41" t="s">
        <v>335</v>
      </c>
      <c r="P1587" s="35" t="s">
        <v>72</v>
      </c>
      <c r="Q1587" s="41" t="s">
        <v>63</v>
      </c>
      <c r="R1587" s="41" t="s">
        <v>132</v>
      </c>
      <c r="S1587" s="43">
        <v>42446</v>
      </c>
      <c r="T1587" s="43">
        <v>43756</v>
      </c>
      <c r="U1587" s="44"/>
      <c r="V1587" s="45">
        <v>6624205</v>
      </c>
      <c r="W1587" s="46" t="s">
        <v>14853</v>
      </c>
      <c r="X1587" s="47" t="s">
        <v>14854</v>
      </c>
      <c r="Y1587" s="47">
        <v>69038</v>
      </c>
      <c r="Z1587" s="47" t="s">
        <v>14855</v>
      </c>
      <c r="AA1587" s="47" t="s">
        <v>14856</v>
      </c>
      <c r="AB1587" s="47">
        <v>2689</v>
      </c>
      <c r="AC1587" s="47"/>
      <c r="AD1587" s="47" t="s">
        <v>46</v>
      </c>
      <c r="AE1587" s="46" t="s">
        <v>14857</v>
      </c>
      <c r="AF1587" s="46" t="s">
        <v>14858</v>
      </c>
      <c r="AG1587" s="48"/>
      <c r="AH1587" s="48">
        <v>43798</v>
      </c>
      <c r="AI1587" s="49"/>
      <c r="AJ1587" s="50">
        <v>43798</v>
      </c>
      <c r="AK1587" s="50" t="s">
        <v>14735</v>
      </c>
      <c r="AL1587" s="51">
        <v>43794</v>
      </c>
    </row>
    <row r="1588" spans="1:38" x14ac:dyDescent="0.15">
      <c r="A1588" s="35">
        <v>51704088</v>
      </c>
      <c r="B1588" s="40" t="s">
        <v>15370</v>
      </c>
      <c r="C1588" s="40" t="s">
        <v>15371</v>
      </c>
      <c r="D1588" s="35" t="s">
        <v>15372</v>
      </c>
      <c r="E1588" s="35" t="s">
        <v>15373</v>
      </c>
      <c r="F1588" s="35" t="s">
        <v>702</v>
      </c>
      <c r="G1588" s="35">
        <v>51737073</v>
      </c>
      <c r="H1588" s="41" t="s">
        <v>56</v>
      </c>
      <c r="I1588" s="41">
        <v>51747002</v>
      </c>
      <c r="J1588" s="41" t="s">
        <v>57</v>
      </c>
      <c r="K1588" s="35" t="s">
        <v>58</v>
      </c>
      <c r="L1588" s="42" t="s">
        <v>59</v>
      </c>
      <c r="M1588" s="42" t="s">
        <v>38</v>
      </c>
      <c r="N1588" s="35" t="s">
        <v>60</v>
      </c>
      <c r="O1588" s="41" t="s">
        <v>315</v>
      </c>
      <c r="P1588" s="35" t="s">
        <v>72</v>
      </c>
      <c r="Q1588" s="41" t="s">
        <v>63</v>
      </c>
      <c r="R1588" s="41" t="s">
        <v>923</v>
      </c>
      <c r="S1588" s="43">
        <v>43006</v>
      </c>
      <c r="T1588" s="43">
        <v>43045</v>
      </c>
      <c r="U1588" s="44">
        <v>43059</v>
      </c>
      <c r="V1588" s="45">
        <v>6624700</v>
      </c>
      <c r="W1588" s="46" t="s">
        <v>15374</v>
      </c>
      <c r="X1588" s="47" t="s">
        <v>15375</v>
      </c>
      <c r="Y1588" s="47">
        <v>69342</v>
      </c>
      <c r="Z1588" s="47" t="s">
        <v>15376</v>
      </c>
      <c r="AA1588" s="47" t="s">
        <v>15377</v>
      </c>
      <c r="AB1588" s="47">
        <v>754</v>
      </c>
      <c r="AC1588" s="47"/>
      <c r="AD1588" s="47" t="s">
        <v>46</v>
      </c>
      <c r="AE1588" s="46" t="s">
        <v>15378</v>
      </c>
      <c r="AF1588" s="46" t="s">
        <v>15379</v>
      </c>
      <c r="AG1588" s="48"/>
      <c r="AH1588" s="48">
        <v>43804</v>
      </c>
      <c r="AI1588" s="49"/>
      <c r="AJ1588" s="50">
        <v>43805</v>
      </c>
      <c r="AK1588" s="50" t="s">
        <v>15380</v>
      </c>
      <c r="AL1588" s="51">
        <v>43801</v>
      </c>
    </row>
    <row r="1589" spans="1:38" x14ac:dyDescent="0.15">
      <c r="A1589" s="35">
        <v>51609790</v>
      </c>
      <c r="B1589" s="40" t="s">
        <v>47</v>
      </c>
      <c r="C1589" s="40" t="s">
        <v>48</v>
      </c>
      <c r="D1589" s="35" t="s">
        <v>49</v>
      </c>
      <c r="E1589" s="35" t="s">
        <v>15381</v>
      </c>
      <c r="F1589" s="35"/>
      <c r="G1589" s="35">
        <v>51547367</v>
      </c>
      <c r="H1589" s="41" t="s">
        <v>50</v>
      </c>
      <c r="I1589" s="41">
        <v>40166880</v>
      </c>
      <c r="J1589" s="41" t="s">
        <v>51</v>
      </c>
      <c r="K1589" s="35" t="s">
        <v>52</v>
      </c>
      <c r="L1589" s="42" t="s">
        <v>37</v>
      </c>
      <c r="M1589" s="42" t="s">
        <v>38</v>
      </c>
      <c r="N1589" s="35" t="s">
        <v>39</v>
      </c>
      <c r="O1589" s="41"/>
      <c r="P1589" s="35" t="s">
        <v>39</v>
      </c>
      <c r="Q1589" s="41" t="s">
        <v>53</v>
      </c>
      <c r="R1589" s="41" t="s">
        <v>54</v>
      </c>
      <c r="S1589" s="43">
        <v>42492</v>
      </c>
      <c r="T1589" s="43"/>
      <c r="U1589" s="44"/>
      <c r="V1589" s="45">
        <v>6624214</v>
      </c>
      <c r="W1589" s="46" t="s">
        <v>15382</v>
      </c>
      <c r="X1589" s="47" t="s">
        <v>15383</v>
      </c>
      <c r="Y1589" s="47">
        <v>12469</v>
      </c>
      <c r="Z1589" s="47" t="s">
        <v>15384</v>
      </c>
      <c r="AA1589" s="47" t="s">
        <v>15385</v>
      </c>
      <c r="AB1589" s="47">
        <v>745</v>
      </c>
      <c r="AC1589" s="47"/>
      <c r="AD1589" s="47" t="s">
        <v>46</v>
      </c>
      <c r="AE1589" s="46" t="s">
        <v>15386</v>
      </c>
      <c r="AF1589" s="46" t="s">
        <v>15387</v>
      </c>
      <c r="AG1589" s="48"/>
      <c r="AH1589" s="48">
        <v>43805</v>
      </c>
      <c r="AI1589" s="49"/>
      <c r="AJ1589" s="50">
        <v>43805</v>
      </c>
      <c r="AK1589" s="50" t="s">
        <v>15380</v>
      </c>
      <c r="AL1589" s="51">
        <v>43801</v>
      </c>
    </row>
    <row r="1590" spans="1:38" x14ac:dyDescent="0.15">
      <c r="A1590" s="35">
        <v>51588233</v>
      </c>
      <c r="B1590" s="40" t="s">
        <v>168</v>
      </c>
      <c r="C1590" s="40" t="s">
        <v>169</v>
      </c>
      <c r="D1590" s="35" t="s">
        <v>170</v>
      </c>
      <c r="E1590" s="35" t="s">
        <v>15388</v>
      </c>
      <c r="F1590" s="35"/>
      <c r="G1590" s="35">
        <v>51578947</v>
      </c>
      <c r="H1590" s="41" t="s">
        <v>65</v>
      </c>
      <c r="I1590" s="41">
        <v>51601287</v>
      </c>
      <c r="J1590" s="41" t="s">
        <v>69</v>
      </c>
      <c r="K1590" s="35" t="s">
        <v>58</v>
      </c>
      <c r="L1590" s="42" t="s">
        <v>59</v>
      </c>
      <c r="M1590" s="42" t="s">
        <v>38</v>
      </c>
      <c r="N1590" s="35" t="s">
        <v>60</v>
      </c>
      <c r="O1590" s="41" t="s">
        <v>93</v>
      </c>
      <c r="P1590" s="35" t="s">
        <v>72</v>
      </c>
      <c r="Q1590" s="41" t="s">
        <v>63</v>
      </c>
      <c r="R1590" s="41" t="s">
        <v>94</v>
      </c>
      <c r="S1590" s="43">
        <v>42348</v>
      </c>
      <c r="T1590" s="43">
        <v>42429</v>
      </c>
      <c r="U1590" s="44">
        <v>42450</v>
      </c>
      <c r="V1590" s="45">
        <v>6624083</v>
      </c>
      <c r="W1590" s="46" t="s">
        <v>15389</v>
      </c>
      <c r="X1590" s="47" t="s">
        <v>15390</v>
      </c>
      <c r="Y1590" s="47">
        <v>69363</v>
      </c>
      <c r="Z1590" s="47" t="s">
        <v>15391</v>
      </c>
      <c r="AA1590" s="47" t="s">
        <v>15392</v>
      </c>
      <c r="AB1590" s="47">
        <v>4735</v>
      </c>
      <c r="AC1590" s="47"/>
      <c r="AD1590" s="47" t="s">
        <v>46</v>
      </c>
      <c r="AE1590" s="46" t="s">
        <v>15393</v>
      </c>
      <c r="AF1590" s="46" t="s">
        <v>15394</v>
      </c>
      <c r="AG1590" s="48"/>
      <c r="AH1590" s="48">
        <v>43812</v>
      </c>
      <c r="AI1590" s="49"/>
      <c r="AJ1590" s="50">
        <v>43812</v>
      </c>
      <c r="AK1590" s="50" t="s">
        <v>15380</v>
      </c>
      <c r="AL1590" s="51">
        <v>43808</v>
      </c>
    </row>
    <row r="1591" spans="1:38" x14ac:dyDescent="0.15">
      <c r="A1591" s="35">
        <v>51729963</v>
      </c>
      <c r="B1591" s="40" t="s">
        <v>1865</v>
      </c>
      <c r="C1591" s="40" t="s">
        <v>15395</v>
      </c>
      <c r="D1591" s="35" t="s">
        <v>15396</v>
      </c>
      <c r="E1591" s="35" t="s">
        <v>15397</v>
      </c>
      <c r="F1591" s="35"/>
      <c r="G1591" s="35">
        <v>51559927</v>
      </c>
      <c r="H1591" s="41" t="s">
        <v>409</v>
      </c>
      <c r="I1591" s="41">
        <v>51772919</v>
      </c>
      <c r="J1591" s="41" t="s">
        <v>186</v>
      </c>
      <c r="K1591" s="35" t="s">
        <v>58</v>
      </c>
      <c r="L1591" s="42" t="s">
        <v>59</v>
      </c>
      <c r="M1591" s="42" t="s">
        <v>38</v>
      </c>
      <c r="N1591" s="35" t="s">
        <v>413</v>
      </c>
      <c r="O1591" s="41" t="s">
        <v>361</v>
      </c>
      <c r="P1591" s="35" t="s">
        <v>62</v>
      </c>
      <c r="Q1591" s="41" t="s">
        <v>63</v>
      </c>
      <c r="R1591" s="41" t="s">
        <v>1752</v>
      </c>
      <c r="S1591" s="43">
        <v>43215</v>
      </c>
      <c r="T1591" s="43">
        <v>43718</v>
      </c>
      <c r="U1591" s="44">
        <v>43732</v>
      </c>
      <c r="V1591" s="45">
        <v>6634648</v>
      </c>
      <c r="W1591" s="46" t="s">
        <v>15398</v>
      </c>
      <c r="X1591" s="47" t="s">
        <v>15399</v>
      </c>
      <c r="Y1591" s="47">
        <v>12016</v>
      </c>
      <c r="Z1591" s="47" t="s">
        <v>15400</v>
      </c>
      <c r="AA1591" s="47" t="s">
        <v>15401</v>
      </c>
      <c r="AB1591" s="47">
        <v>15078</v>
      </c>
      <c r="AC1591" s="47"/>
      <c r="AD1591" s="47" t="s">
        <v>46</v>
      </c>
      <c r="AE1591" s="46" t="s">
        <v>15402</v>
      </c>
      <c r="AF1591" s="46" t="s">
        <v>15403</v>
      </c>
      <c r="AG1591" s="48"/>
      <c r="AH1591" s="48">
        <v>43815</v>
      </c>
      <c r="AI1591" s="49"/>
      <c r="AJ1591" s="50">
        <v>43816</v>
      </c>
      <c r="AK1591" s="50" t="s">
        <v>15380</v>
      </c>
      <c r="AL1591" s="51">
        <v>43815</v>
      </c>
    </row>
    <row r="1592" spans="1:38" x14ac:dyDescent="0.15">
      <c r="A1592" s="35">
        <v>51764514</v>
      </c>
      <c r="B1592" s="40" t="s">
        <v>2200</v>
      </c>
      <c r="C1592" s="40" t="s">
        <v>2201</v>
      </c>
      <c r="D1592" s="35" t="s">
        <v>15404</v>
      </c>
      <c r="E1592" s="35" t="s">
        <v>1068</v>
      </c>
      <c r="F1592" s="35"/>
      <c r="G1592" s="35">
        <v>51559927</v>
      </c>
      <c r="H1592" s="41" t="s">
        <v>409</v>
      </c>
      <c r="I1592" s="41">
        <v>51772919</v>
      </c>
      <c r="J1592" s="41" t="s">
        <v>186</v>
      </c>
      <c r="K1592" s="35" t="s">
        <v>58</v>
      </c>
      <c r="L1592" s="42" t="s">
        <v>59</v>
      </c>
      <c r="M1592" s="42" t="s">
        <v>38</v>
      </c>
      <c r="N1592" s="35" t="s">
        <v>413</v>
      </c>
      <c r="O1592" s="41" t="s">
        <v>131</v>
      </c>
      <c r="P1592" s="35" t="s">
        <v>62</v>
      </c>
      <c r="Q1592" s="41" t="s">
        <v>63</v>
      </c>
      <c r="R1592" s="41" t="s">
        <v>2172</v>
      </c>
      <c r="S1592" s="43">
        <v>43391</v>
      </c>
      <c r="T1592" s="43">
        <v>43430</v>
      </c>
      <c r="U1592" s="44">
        <v>43444</v>
      </c>
      <c r="V1592" s="45"/>
      <c r="W1592" s="46" t="s">
        <v>15405</v>
      </c>
      <c r="X1592" s="47" t="s">
        <v>15406</v>
      </c>
      <c r="Y1592" s="47">
        <v>69049</v>
      </c>
      <c r="Z1592" s="47" t="s">
        <v>15407</v>
      </c>
      <c r="AA1592" s="47" t="s">
        <v>15408</v>
      </c>
      <c r="AB1592" s="47">
        <v>16088</v>
      </c>
      <c r="AC1592" s="47" t="s">
        <v>15409</v>
      </c>
      <c r="AD1592" s="47" t="s">
        <v>46</v>
      </c>
      <c r="AE1592" s="46" t="s">
        <v>15410</v>
      </c>
      <c r="AF1592" s="46" t="s">
        <v>15411</v>
      </c>
      <c r="AG1592" s="48"/>
      <c r="AH1592" s="48">
        <v>43815</v>
      </c>
      <c r="AI1592" s="49"/>
      <c r="AJ1592" s="50">
        <v>43816</v>
      </c>
      <c r="AK1592" s="50" t="s">
        <v>15380</v>
      </c>
      <c r="AL1592" s="51">
        <v>43815</v>
      </c>
    </row>
    <row r="1593" spans="1:38" x14ac:dyDescent="0.15">
      <c r="A1593" s="35">
        <v>51568888</v>
      </c>
      <c r="B1593" s="40" t="s">
        <v>332</v>
      </c>
      <c r="C1593" s="40" t="s">
        <v>333</v>
      </c>
      <c r="D1593" s="35" t="s">
        <v>15412</v>
      </c>
      <c r="E1593" s="35" t="s">
        <v>15413</v>
      </c>
      <c r="F1593" s="35"/>
      <c r="G1593" s="35">
        <v>51601287</v>
      </c>
      <c r="H1593" s="41" t="s">
        <v>69</v>
      </c>
      <c r="I1593" s="41">
        <v>51744004</v>
      </c>
      <c r="J1593" s="41" t="s">
        <v>34</v>
      </c>
      <c r="K1593" s="35" t="s">
        <v>70</v>
      </c>
      <c r="L1593" s="42" t="s">
        <v>37</v>
      </c>
      <c r="M1593" s="42" t="s">
        <v>38</v>
      </c>
      <c r="N1593" s="35" t="s">
        <v>334</v>
      </c>
      <c r="O1593" s="41" t="s">
        <v>335</v>
      </c>
      <c r="P1593" s="35" t="s">
        <v>72</v>
      </c>
      <c r="Q1593" s="41" t="s">
        <v>73</v>
      </c>
      <c r="R1593" s="41" t="s">
        <v>336</v>
      </c>
      <c r="S1593" s="43">
        <v>42184</v>
      </c>
      <c r="T1593" s="43"/>
      <c r="U1593" s="44"/>
      <c r="V1593" s="45">
        <v>6634257</v>
      </c>
      <c r="W1593" s="46" t="s">
        <v>15414</v>
      </c>
      <c r="X1593" s="47" t="s">
        <v>15415</v>
      </c>
      <c r="Y1593" s="47">
        <v>69042</v>
      </c>
      <c r="Z1593" s="47" t="s">
        <v>15416</v>
      </c>
      <c r="AA1593" s="47" t="s">
        <v>15417</v>
      </c>
      <c r="AB1593" s="47">
        <v>67</v>
      </c>
      <c r="AC1593" s="47"/>
      <c r="AD1593" s="47" t="s">
        <v>46</v>
      </c>
      <c r="AE1593" s="46" t="s">
        <v>15418</v>
      </c>
      <c r="AF1593" s="46" t="s">
        <v>15419</v>
      </c>
      <c r="AG1593" s="48"/>
      <c r="AH1593" s="48">
        <v>43815</v>
      </c>
      <c r="AI1593" s="49"/>
      <c r="AJ1593" s="50">
        <v>43816</v>
      </c>
      <c r="AK1593" s="50" t="s">
        <v>15380</v>
      </c>
      <c r="AL1593" s="51">
        <v>43815</v>
      </c>
    </row>
    <row r="1594" spans="1:38" x14ac:dyDescent="0.15">
      <c r="A1594" s="35">
        <v>51732947</v>
      </c>
      <c r="B1594" s="40" t="s">
        <v>1897</v>
      </c>
      <c r="C1594" s="40" t="s">
        <v>15420</v>
      </c>
      <c r="D1594" s="35" t="s">
        <v>15421</v>
      </c>
      <c r="E1594" s="35" t="s">
        <v>15422</v>
      </c>
      <c r="F1594" s="35" t="s">
        <v>15423</v>
      </c>
      <c r="G1594" s="35">
        <v>51737073</v>
      </c>
      <c r="H1594" s="41" t="s">
        <v>56</v>
      </c>
      <c r="I1594" s="41">
        <v>51747002</v>
      </c>
      <c r="J1594" s="41" t="s">
        <v>57</v>
      </c>
      <c r="K1594" s="35" t="s">
        <v>58</v>
      </c>
      <c r="L1594" s="42" t="s">
        <v>59</v>
      </c>
      <c r="M1594" s="42" t="s">
        <v>38</v>
      </c>
      <c r="N1594" s="35" t="s">
        <v>60</v>
      </c>
      <c r="O1594" s="41" t="s">
        <v>326</v>
      </c>
      <c r="P1594" s="35" t="s">
        <v>72</v>
      </c>
      <c r="Q1594" s="41" t="s">
        <v>63</v>
      </c>
      <c r="R1594" s="41" t="s">
        <v>1752</v>
      </c>
      <c r="S1594" s="43">
        <v>43237</v>
      </c>
      <c r="T1594" s="43">
        <v>43283</v>
      </c>
      <c r="U1594" s="44">
        <v>43299</v>
      </c>
      <c r="V1594" s="45">
        <v>6634676</v>
      </c>
      <c r="W1594" s="46" t="s">
        <v>15424</v>
      </c>
      <c r="X1594" s="47" t="s">
        <v>15425</v>
      </c>
      <c r="Y1594" s="47">
        <v>48518</v>
      </c>
      <c r="Z1594" s="47" t="s">
        <v>15426</v>
      </c>
      <c r="AA1594" s="47" t="s">
        <v>15427</v>
      </c>
      <c r="AB1594" s="47">
        <v>15137</v>
      </c>
      <c r="AC1594" s="47"/>
      <c r="AD1594" s="47" t="s">
        <v>46</v>
      </c>
      <c r="AE1594" s="46" t="s">
        <v>15428</v>
      </c>
      <c r="AF1594" s="46" t="s">
        <v>15429</v>
      </c>
      <c r="AG1594" s="48"/>
      <c r="AH1594" s="48">
        <v>43825</v>
      </c>
      <c r="AI1594" s="49"/>
      <c r="AJ1594" s="50">
        <v>43826</v>
      </c>
      <c r="AK1594" s="50" t="s">
        <v>15380</v>
      </c>
      <c r="AL1594" s="51">
        <v>43822</v>
      </c>
    </row>
    <row r="1595" spans="1:38" x14ac:dyDescent="0.15">
      <c r="A1595" s="35">
        <v>51598203</v>
      </c>
      <c r="B1595" s="40" t="s">
        <v>55</v>
      </c>
      <c r="C1595" s="40" t="s">
        <v>15430</v>
      </c>
      <c r="D1595" s="35" t="s">
        <v>15431</v>
      </c>
      <c r="E1595" s="35" t="s">
        <v>15432</v>
      </c>
      <c r="F1595" s="35"/>
      <c r="G1595" s="35">
        <v>51737073</v>
      </c>
      <c r="H1595" s="41" t="s">
        <v>56</v>
      </c>
      <c r="I1595" s="41">
        <v>51747002</v>
      </c>
      <c r="J1595" s="41" t="s">
        <v>57</v>
      </c>
      <c r="K1595" s="35" t="s">
        <v>58</v>
      </c>
      <c r="L1595" s="42" t="s">
        <v>59</v>
      </c>
      <c r="M1595" s="42" t="s">
        <v>38</v>
      </c>
      <c r="N1595" s="35" t="s">
        <v>60</v>
      </c>
      <c r="O1595" s="41" t="s">
        <v>61</v>
      </c>
      <c r="P1595" s="35" t="s">
        <v>62</v>
      </c>
      <c r="Q1595" s="41" t="s">
        <v>63</v>
      </c>
      <c r="R1595" s="41" t="s">
        <v>175</v>
      </c>
      <c r="S1595" s="43">
        <v>42418</v>
      </c>
      <c r="T1595" s="43">
        <v>42471</v>
      </c>
      <c r="U1595" s="44">
        <v>42485</v>
      </c>
      <c r="V1595" s="45">
        <v>6624146</v>
      </c>
      <c r="W1595" s="46" t="s">
        <v>15433</v>
      </c>
      <c r="X1595" s="47" t="s">
        <v>15434</v>
      </c>
      <c r="Y1595" s="47">
        <v>69369</v>
      </c>
      <c r="Z1595" s="47" t="s">
        <v>15435</v>
      </c>
      <c r="AA1595" s="47" t="s">
        <v>15436</v>
      </c>
      <c r="AB1595" s="47">
        <v>206326</v>
      </c>
      <c r="AC1595" s="47"/>
      <c r="AD1595" s="47" t="s">
        <v>46</v>
      </c>
      <c r="AE1595" s="46" t="s">
        <v>15437</v>
      </c>
      <c r="AF1595" s="46" t="s">
        <v>15438</v>
      </c>
      <c r="AG1595" s="48"/>
      <c r="AH1595" s="48">
        <v>43826</v>
      </c>
      <c r="AI1595" s="49"/>
      <c r="AJ1595" s="50">
        <v>43826</v>
      </c>
      <c r="AK1595" s="50" t="s">
        <v>15380</v>
      </c>
      <c r="AL1595" s="51">
        <v>43822</v>
      </c>
    </row>
    <row r="1596" spans="1:38" x14ac:dyDescent="0.15">
      <c r="A1596" s="35">
        <v>51421353</v>
      </c>
      <c r="B1596" s="40" t="s">
        <v>274</v>
      </c>
      <c r="C1596" s="40" t="s">
        <v>15439</v>
      </c>
      <c r="D1596" s="35" t="s">
        <v>435</v>
      </c>
      <c r="E1596" s="35" t="s">
        <v>15440</v>
      </c>
      <c r="F1596" s="35"/>
      <c r="G1596" s="35">
        <v>51581034</v>
      </c>
      <c r="H1596" s="41" t="s">
        <v>30</v>
      </c>
      <c r="I1596" s="41">
        <v>51744004</v>
      </c>
      <c r="J1596" s="41" t="s">
        <v>34</v>
      </c>
      <c r="K1596" s="35" t="s">
        <v>518</v>
      </c>
      <c r="L1596" s="42" t="s">
        <v>37</v>
      </c>
      <c r="M1596" s="42" t="s">
        <v>38</v>
      </c>
      <c r="N1596" s="35" t="s">
        <v>39</v>
      </c>
      <c r="O1596" s="41" t="s">
        <v>163</v>
      </c>
      <c r="P1596" s="35" t="s">
        <v>62</v>
      </c>
      <c r="Q1596" s="41" t="s">
        <v>53</v>
      </c>
      <c r="R1596" s="41" t="s">
        <v>15441</v>
      </c>
      <c r="S1596" s="43">
        <v>41037</v>
      </c>
      <c r="T1596" s="43"/>
      <c r="U1596" s="44">
        <v>42121</v>
      </c>
      <c r="V1596" s="45">
        <v>6634038</v>
      </c>
      <c r="W1596" s="46" t="s">
        <v>15442</v>
      </c>
      <c r="X1596" s="47" t="s">
        <v>15443</v>
      </c>
      <c r="Y1596" s="47">
        <v>69274</v>
      </c>
      <c r="Z1596" s="47" t="s">
        <v>15444</v>
      </c>
      <c r="AA1596" s="47" t="s">
        <v>15445</v>
      </c>
      <c r="AB1596" s="47">
        <v>1474</v>
      </c>
      <c r="AC1596" s="47" t="s">
        <v>15446</v>
      </c>
      <c r="AD1596" s="47" t="s">
        <v>46</v>
      </c>
      <c r="AE1596" s="46" t="s">
        <v>15447</v>
      </c>
      <c r="AF1596" s="46" t="s">
        <v>15448</v>
      </c>
      <c r="AG1596" s="48"/>
      <c r="AH1596" s="48">
        <v>43830</v>
      </c>
      <c r="AI1596" s="49"/>
      <c r="AJ1596" s="50">
        <v>43831</v>
      </c>
      <c r="AK1596" s="50" t="s">
        <v>15449</v>
      </c>
      <c r="AL1596" s="51">
        <v>43829</v>
      </c>
    </row>
    <row r="1597" spans="1:38" x14ac:dyDescent="0.15">
      <c r="A1597" s="35">
        <v>51696234</v>
      </c>
      <c r="B1597" s="40" t="s">
        <v>856</v>
      </c>
      <c r="C1597" s="40" t="s">
        <v>857</v>
      </c>
      <c r="D1597" s="35" t="s">
        <v>15450</v>
      </c>
      <c r="E1597" s="35" t="s">
        <v>15451</v>
      </c>
      <c r="F1597" s="35"/>
      <c r="G1597" s="35">
        <v>51421353</v>
      </c>
      <c r="H1597" s="41" t="s">
        <v>14883</v>
      </c>
      <c r="I1597" s="41">
        <v>51581034</v>
      </c>
      <c r="J1597" s="41" t="s">
        <v>30</v>
      </c>
      <c r="K1597" s="35" t="s">
        <v>275</v>
      </c>
      <c r="L1597" s="42" t="s">
        <v>37</v>
      </c>
      <c r="M1597" s="42" t="s">
        <v>38</v>
      </c>
      <c r="N1597" s="35" t="s">
        <v>413</v>
      </c>
      <c r="O1597" s="41" t="s">
        <v>163</v>
      </c>
      <c r="P1597" s="35" t="s">
        <v>62</v>
      </c>
      <c r="Q1597" s="41" t="s">
        <v>199</v>
      </c>
      <c r="R1597" s="41" t="s">
        <v>761</v>
      </c>
      <c r="S1597" s="43">
        <v>42951</v>
      </c>
      <c r="T1597" s="43">
        <v>43010</v>
      </c>
      <c r="U1597" s="44">
        <v>43031</v>
      </c>
      <c r="V1597" s="45">
        <v>6624595</v>
      </c>
      <c r="W1597" s="46" t="s">
        <v>15452</v>
      </c>
      <c r="X1597" s="47" t="s">
        <v>15453</v>
      </c>
      <c r="Y1597" s="47">
        <v>69222</v>
      </c>
      <c r="Z1597" s="47" t="s">
        <v>15454</v>
      </c>
      <c r="AA1597" s="47" t="s">
        <v>15455</v>
      </c>
      <c r="AB1597" s="47">
        <v>14455</v>
      </c>
      <c r="AC1597" s="47" t="s">
        <v>15456</v>
      </c>
      <c r="AD1597" s="47" t="s">
        <v>46</v>
      </c>
      <c r="AE1597" s="46" t="s">
        <v>15457</v>
      </c>
      <c r="AF1597" s="46" t="s">
        <v>15458</v>
      </c>
      <c r="AG1597" s="48"/>
      <c r="AH1597" s="48">
        <v>43830</v>
      </c>
      <c r="AI1597" s="49"/>
      <c r="AJ1597" s="50">
        <v>43831</v>
      </c>
      <c r="AK1597" s="50" t="s">
        <v>15449</v>
      </c>
      <c r="AL1597" s="51">
        <v>43829</v>
      </c>
    </row>
    <row r="1598" spans="1:38" x14ac:dyDescent="0.15">
      <c r="A1598" s="35">
        <v>51740284</v>
      </c>
      <c r="B1598" s="40" t="s">
        <v>1960</v>
      </c>
      <c r="C1598" s="40" t="s">
        <v>1961</v>
      </c>
      <c r="D1598" s="35" t="s">
        <v>1962</v>
      </c>
      <c r="E1598" s="35" t="s">
        <v>15459</v>
      </c>
      <c r="F1598" s="35"/>
      <c r="G1598" s="35">
        <v>51691175</v>
      </c>
      <c r="H1598" s="41" t="s">
        <v>403</v>
      </c>
      <c r="I1598" s="41">
        <v>51609648</v>
      </c>
      <c r="J1598" s="41" t="s">
        <v>149</v>
      </c>
      <c r="K1598" s="35" t="s">
        <v>58</v>
      </c>
      <c r="L1598" s="42" t="s">
        <v>59</v>
      </c>
      <c r="M1598" s="42" t="s">
        <v>38</v>
      </c>
      <c r="N1598" s="35" t="s">
        <v>151</v>
      </c>
      <c r="O1598" s="41" t="s">
        <v>760</v>
      </c>
      <c r="P1598" s="35" t="s">
        <v>62</v>
      </c>
      <c r="Q1598" s="41" t="s">
        <v>63</v>
      </c>
      <c r="R1598" s="41" t="s">
        <v>1653</v>
      </c>
      <c r="S1598" s="43">
        <v>43283</v>
      </c>
      <c r="T1598" s="43">
        <v>43339</v>
      </c>
      <c r="U1598" s="44">
        <v>43367</v>
      </c>
      <c r="V1598" s="45">
        <v>6634734</v>
      </c>
      <c r="W1598" s="46" t="s">
        <v>15460</v>
      </c>
      <c r="X1598" s="47" t="s">
        <v>15461</v>
      </c>
      <c r="Y1598" s="47">
        <v>69005</v>
      </c>
      <c r="Z1598" s="47" t="s">
        <v>15462</v>
      </c>
      <c r="AA1598" s="47" t="s">
        <v>15463</v>
      </c>
      <c r="AB1598" s="47">
        <v>15326</v>
      </c>
      <c r="AC1598" s="47"/>
      <c r="AD1598" s="47" t="s">
        <v>46</v>
      </c>
      <c r="AE1598" s="46" t="s">
        <v>15464</v>
      </c>
      <c r="AF1598" s="46" t="s">
        <v>15465</v>
      </c>
      <c r="AG1598" s="48"/>
      <c r="AH1598" s="48">
        <v>43829</v>
      </c>
      <c r="AI1598" s="49"/>
      <c r="AJ1598" s="50">
        <v>43830</v>
      </c>
      <c r="AK1598" s="50" t="s">
        <v>15380</v>
      </c>
      <c r="AL1598" s="51">
        <v>43829</v>
      </c>
    </row>
    <row r="1599" spans="1:38" x14ac:dyDescent="0.15">
      <c r="A1599" s="35">
        <v>51736812</v>
      </c>
      <c r="B1599" s="40" t="s">
        <v>1907</v>
      </c>
      <c r="C1599" s="40" t="s">
        <v>15466</v>
      </c>
      <c r="D1599" s="35" t="s">
        <v>15467</v>
      </c>
      <c r="E1599" s="35" t="s">
        <v>1276</v>
      </c>
      <c r="F1599" s="35" t="s">
        <v>15468</v>
      </c>
      <c r="G1599" s="35">
        <v>51576660</v>
      </c>
      <c r="H1599" s="41" t="s">
        <v>294</v>
      </c>
      <c r="I1599" s="41">
        <v>51609648</v>
      </c>
      <c r="J1599" s="41" t="s">
        <v>149</v>
      </c>
      <c r="K1599" s="35" t="s">
        <v>58</v>
      </c>
      <c r="L1599" s="42" t="s">
        <v>59</v>
      </c>
      <c r="M1599" s="42" t="s">
        <v>38</v>
      </c>
      <c r="N1599" s="35" t="s">
        <v>151</v>
      </c>
      <c r="O1599" s="41" t="s">
        <v>842</v>
      </c>
      <c r="P1599" s="35" t="s">
        <v>62</v>
      </c>
      <c r="Q1599" s="41" t="s">
        <v>63</v>
      </c>
      <c r="R1599" s="41" t="s">
        <v>1889</v>
      </c>
      <c r="S1599" s="43">
        <v>43264</v>
      </c>
      <c r="T1599" s="43">
        <v>43650</v>
      </c>
      <c r="U1599" s="44">
        <v>43661</v>
      </c>
      <c r="V1599" s="45">
        <v>6634706</v>
      </c>
      <c r="W1599" s="46" t="s">
        <v>15469</v>
      </c>
      <c r="X1599" s="47" t="s">
        <v>15470</v>
      </c>
      <c r="Y1599" s="47">
        <v>48445</v>
      </c>
      <c r="Z1599" s="47" t="s">
        <v>15471</v>
      </c>
      <c r="AA1599" s="47" t="s">
        <v>15472</v>
      </c>
      <c r="AB1599" s="47">
        <v>15284</v>
      </c>
      <c r="AC1599" s="47" t="s">
        <v>15473</v>
      </c>
      <c r="AD1599" s="47" t="s">
        <v>46</v>
      </c>
      <c r="AE1599" s="46" t="s">
        <v>15474</v>
      </c>
      <c r="AF1599" s="46" t="s">
        <v>15475</v>
      </c>
      <c r="AG1599" s="48"/>
      <c r="AH1599" s="48">
        <v>43832</v>
      </c>
      <c r="AI1599" s="49"/>
      <c r="AJ1599" s="50">
        <v>43833</v>
      </c>
      <c r="AK1599" s="50" t="s">
        <v>15449</v>
      </c>
      <c r="AL1599" s="51">
        <v>43829</v>
      </c>
    </row>
    <row r="1600" spans="1:38" x14ac:dyDescent="0.15">
      <c r="A1600" s="35">
        <v>51699649</v>
      </c>
      <c r="B1600" s="40" t="s">
        <v>891</v>
      </c>
      <c r="C1600" s="40" t="s">
        <v>15476</v>
      </c>
      <c r="D1600" s="35" t="s">
        <v>15477</v>
      </c>
      <c r="E1600" s="35" t="s">
        <v>15478</v>
      </c>
      <c r="F1600" s="35" t="s">
        <v>15479</v>
      </c>
      <c r="G1600" s="35">
        <v>51710500</v>
      </c>
      <c r="H1600" s="41" t="s">
        <v>111</v>
      </c>
      <c r="I1600" s="41">
        <v>51744004</v>
      </c>
      <c r="J1600" s="41" t="s">
        <v>34</v>
      </c>
      <c r="K1600" s="35" t="s">
        <v>112</v>
      </c>
      <c r="L1600" s="42" t="s">
        <v>37</v>
      </c>
      <c r="M1600" s="42" t="s">
        <v>38</v>
      </c>
      <c r="N1600" s="35" t="s">
        <v>162</v>
      </c>
      <c r="O1600" s="41" t="s">
        <v>315</v>
      </c>
      <c r="P1600" s="35" t="s">
        <v>62</v>
      </c>
      <c r="Q1600" s="41" t="s">
        <v>199</v>
      </c>
      <c r="R1600" s="41" t="s">
        <v>761</v>
      </c>
      <c r="S1600" s="43">
        <v>42972</v>
      </c>
      <c r="T1600" s="43">
        <v>43017</v>
      </c>
      <c r="U1600" s="44">
        <v>43035</v>
      </c>
      <c r="V1600" s="45">
        <v>6624638</v>
      </c>
      <c r="W1600" s="46" t="s">
        <v>15480</v>
      </c>
      <c r="X1600" s="47" t="s">
        <v>15481</v>
      </c>
      <c r="Y1600" s="47">
        <v>69387</v>
      </c>
      <c r="Z1600" s="47" t="s">
        <v>15482</v>
      </c>
      <c r="AA1600" s="47" t="s">
        <v>15483</v>
      </c>
      <c r="AB1600" s="47">
        <v>14476</v>
      </c>
      <c r="AC1600" s="47"/>
      <c r="AD1600" s="47" t="s">
        <v>46</v>
      </c>
      <c r="AE1600" s="46" t="s">
        <v>15484</v>
      </c>
      <c r="AF1600" s="46" t="s">
        <v>15485</v>
      </c>
      <c r="AG1600" s="48"/>
      <c r="AH1600" s="48">
        <v>43833</v>
      </c>
      <c r="AI1600" s="49"/>
      <c r="AJ1600" s="50">
        <v>43833</v>
      </c>
      <c r="AK1600" s="50" t="s">
        <v>15449</v>
      </c>
      <c r="AL1600" s="51">
        <v>43829</v>
      </c>
    </row>
    <row r="1601" spans="1:38" x14ac:dyDescent="0.15">
      <c r="A1601" s="35">
        <v>51692599</v>
      </c>
      <c r="B1601" s="40" t="s">
        <v>1562</v>
      </c>
      <c r="C1601" s="40" t="s">
        <v>1563</v>
      </c>
      <c r="D1601" s="35" t="s">
        <v>584</v>
      </c>
      <c r="E1601" s="35" t="s">
        <v>868</v>
      </c>
      <c r="F1601" s="35"/>
      <c r="G1601" s="35">
        <v>51710500</v>
      </c>
      <c r="H1601" s="41" t="s">
        <v>111</v>
      </c>
      <c r="I1601" s="41">
        <v>51744004</v>
      </c>
      <c r="J1601" s="41" t="s">
        <v>34</v>
      </c>
      <c r="K1601" s="35" t="s">
        <v>112</v>
      </c>
      <c r="L1601" s="42" t="s">
        <v>37</v>
      </c>
      <c r="M1601" s="42" t="s">
        <v>38</v>
      </c>
      <c r="N1601" s="35" t="s">
        <v>162</v>
      </c>
      <c r="O1601" s="41" t="s">
        <v>93</v>
      </c>
      <c r="P1601" s="35" t="s">
        <v>72</v>
      </c>
      <c r="Q1601" s="41" t="s">
        <v>199</v>
      </c>
      <c r="R1601" s="41" t="s">
        <v>723</v>
      </c>
      <c r="S1601" s="43">
        <v>42929</v>
      </c>
      <c r="T1601" s="43">
        <v>42968</v>
      </c>
      <c r="U1601" s="44">
        <v>42982</v>
      </c>
      <c r="V1601" s="45">
        <v>6624488</v>
      </c>
      <c r="W1601" s="46" t="s">
        <v>15486</v>
      </c>
      <c r="X1601" s="47" t="s">
        <v>15487</v>
      </c>
      <c r="Y1601" s="47">
        <v>69178</v>
      </c>
      <c r="Z1601" s="47" t="s">
        <v>15488</v>
      </c>
      <c r="AA1601" s="47" t="s">
        <v>15489</v>
      </c>
      <c r="AB1601" s="47">
        <v>768</v>
      </c>
      <c r="AC1601" s="47"/>
      <c r="AD1601" s="47" t="s">
        <v>46</v>
      </c>
      <c r="AE1601" s="46" t="s">
        <v>15490</v>
      </c>
      <c r="AF1601" s="46" t="s">
        <v>15491</v>
      </c>
      <c r="AG1601" s="48"/>
      <c r="AH1601" s="48">
        <v>43833</v>
      </c>
      <c r="AI1601" s="49"/>
      <c r="AJ1601" s="50">
        <v>43833</v>
      </c>
      <c r="AK1601" s="50" t="s">
        <v>15449</v>
      </c>
      <c r="AL1601" s="51">
        <v>43829</v>
      </c>
    </row>
    <row r="1602" spans="1:38" x14ac:dyDescent="0.15">
      <c r="A1602" s="35">
        <v>51785247</v>
      </c>
      <c r="B1602" s="40" t="s">
        <v>2293</v>
      </c>
      <c r="C1602" s="40" t="s">
        <v>15492</v>
      </c>
      <c r="D1602" s="35" t="s">
        <v>15493</v>
      </c>
      <c r="E1602" s="35" t="s">
        <v>15494</v>
      </c>
      <c r="F1602" s="35"/>
      <c r="G1602" s="35">
        <v>51743367</v>
      </c>
      <c r="H1602" s="41" t="s">
        <v>505</v>
      </c>
      <c r="I1602" s="41">
        <v>51564379</v>
      </c>
      <c r="J1602" s="41" t="s">
        <v>492</v>
      </c>
      <c r="K1602" s="35" t="s">
        <v>58</v>
      </c>
      <c r="L1602" s="42" t="s">
        <v>59</v>
      </c>
      <c r="M1602" s="42" t="s">
        <v>1080</v>
      </c>
      <c r="N1602" s="35" t="s">
        <v>496</v>
      </c>
      <c r="O1602" s="41" t="s">
        <v>2279</v>
      </c>
      <c r="P1602" s="35" t="s">
        <v>62</v>
      </c>
      <c r="Q1602" s="41" t="s">
        <v>63</v>
      </c>
      <c r="R1602" s="41" t="s">
        <v>11621</v>
      </c>
      <c r="S1602" s="43">
        <v>43497</v>
      </c>
      <c r="T1602" s="43">
        <v>43535</v>
      </c>
      <c r="U1602" s="44"/>
      <c r="V1602" s="45"/>
      <c r="W1602" s="46" t="s">
        <v>15495</v>
      </c>
      <c r="X1602" s="47" t="s">
        <v>15496</v>
      </c>
      <c r="Y1602" s="47">
        <v>69107</v>
      </c>
      <c r="Z1602" s="47" t="s">
        <v>15497</v>
      </c>
      <c r="AA1602" s="47" t="s">
        <v>15498</v>
      </c>
      <c r="AB1602" s="47">
        <v>16021</v>
      </c>
      <c r="AC1602" s="47"/>
      <c r="AD1602" s="47" t="s">
        <v>46</v>
      </c>
      <c r="AE1602" s="46" t="s">
        <v>15499</v>
      </c>
      <c r="AF1602" s="46" t="s">
        <v>15500</v>
      </c>
      <c r="AG1602" s="48"/>
      <c r="AH1602" s="48">
        <v>43829</v>
      </c>
      <c r="AI1602" s="49"/>
      <c r="AJ1602" s="50">
        <v>43830</v>
      </c>
      <c r="AK1602" s="50" t="s">
        <v>15380</v>
      </c>
      <c r="AL1602" s="51">
        <v>43829</v>
      </c>
    </row>
    <row r="1603" spans="1:38" x14ac:dyDescent="0.15">
      <c r="A1603" s="35">
        <v>51743369</v>
      </c>
      <c r="B1603" s="40" t="s">
        <v>2062</v>
      </c>
      <c r="C1603" s="40" t="s">
        <v>15501</v>
      </c>
      <c r="D1603" s="35" t="s">
        <v>15502</v>
      </c>
      <c r="E1603" s="35" t="s">
        <v>2063</v>
      </c>
      <c r="F1603" s="35"/>
      <c r="G1603" s="35">
        <v>51615282</v>
      </c>
      <c r="H1603" s="41" t="s">
        <v>91</v>
      </c>
      <c r="I1603" s="41">
        <v>51747002</v>
      </c>
      <c r="J1603" s="41" t="s">
        <v>57</v>
      </c>
      <c r="K1603" s="35" t="s">
        <v>58</v>
      </c>
      <c r="L1603" s="42" t="s">
        <v>59</v>
      </c>
      <c r="M1603" s="42" t="s">
        <v>38</v>
      </c>
      <c r="N1603" s="35" t="s">
        <v>92</v>
      </c>
      <c r="O1603" s="41" t="s">
        <v>93</v>
      </c>
      <c r="P1603" s="35" t="s">
        <v>62</v>
      </c>
      <c r="Q1603" s="41" t="s">
        <v>63</v>
      </c>
      <c r="R1603" s="41" t="s">
        <v>1653</v>
      </c>
      <c r="S1603" s="43">
        <v>43301</v>
      </c>
      <c r="T1603" s="43">
        <v>43346</v>
      </c>
      <c r="U1603" s="44"/>
      <c r="V1603" s="45">
        <v>6634782</v>
      </c>
      <c r="W1603" s="46" t="s">
        <v>15503</v>
      </c>
      <c r="X1603" s="47" t="s">
        <v>15504</v>
      </c>
      <c r="Y1603" s="47">
        <v>69496</v>
      </c>
      <c r="Z1603" s="47" t="s">
        <v>15505</v>
      </c>
      <c r="AA1603" s="47" t="s">
        <v>15506</v>
      </c>
      <c r="AB1603" s="47">
        <v>15306</v>
      </c>
      <c r="AC1603" s="47">
        <v>17051</v>
      </c>
      <c r="AD1603" s="47" t="s">
        <v>46</v>
      </c>
      <c r="AE1603" s="46" t="s">
        <v>15507</v>
      </c>
      <c r="AF1603" s="46" t="s">
        <v>15508</v>
      </c>
      <c r="AG1603" s="48"/>
      <c r="AH1603" s="48">
        <v>43836</v>
      </c>
      <c r="AI1603" s="49"/>
      <c r="AJ1603" s="50">
        <v>43837</v>
      </c>
      <c r="AK1603" s="50" t="s">
        <v>15449</v>
      </c>
      <c r="AL1603" s="51">
        <v>43836</v>
      </c>
    </row>
    <row r="1604" spans="1:38" x14ac:dyDescent="0.15">
      <c r="A1604" s="35">
        <v>51814220</v>
      </c>
      <c r="B1604" s="40" t="s">
        <v>2541</v>
      </c>
      <c r="C1604" s="40" t="s">
        <v>15509</v>
      </c>
      <c r="D1604" s="35" t="s">
        <v>15510</v>
      </c>
      <c r="E1604" s="35" t="s">
        <v>2542</v>
      </c>
      <c r="F1604" s="35"/>
      <c r="G1604" s="35">
        <v>51601287</v>
      </c>
      <c r="H1604" s="41" t="s">
        <v>69</v>
      </c>
      <c r="I1604" s="41">
        <v>51744004</v>
      </c>
      <c r="J1604" s="41" t="s">
        <v>34</v>
      </c>
      <c r="K1604" s="35" t="s">
        <v>58</v>
      </c>
      <c r="L1604" s="42" t="s">
        <v>59</v>
      </c>
      <c r="M1604" s="42" t="s">
        <v>38</v>
      </c>
      <c r="N1604" s="35" t="s">
        <v>334</v>
      </c>
      <c r="O1604" s="41" t="s">
        <v>326</v>
      </c>
      <c r="P1604" s="35" t="s">
        <v>72</v>
      </c>
      <c r="Q1604" s="41" t="s">
        <v>63</v>
      </c>
      <c r="R1604" s="41" t="s">
        <v>2371</v>
      </c>
      <c r="S1604" s="43">
        <v>43615</v>
      </c>
      <c r="T1604" s="43">
        <v>43752</v>
      </c>
      <c r="U1604" s="44"/>
      <c r="V1604" s="45"/>
      <c r="W1604" s="46" t="s">
        <v>15511</v>
      </c>
      <c r="X1604" s="47" t="s">
        <v>15512</v>
      </c>
      <c r="Y1604" s="47">
        <v>69280</v>
      </c>
      <c r="Z1604" s="47" t="s">
        <v>15513</v>
      </c>
      <c r="AA1604" s="47" t="s">
        <v>15514</v>
      </c>
      <c r="AB1604" s="47">
        <v>16956</v>
      </c>
      <c r="AC1604" s="47"/>
      <c r="AD1604" s="47" t="s">
        <v>46</v>
      </c>
      <c r="AE1604" s="46" t="s">
        <v>15515</v>
      </c>
      <c r="AF1604" s="46" t="s">
        <v>15516</v>
      </c>
      <c r="AG1604" s="48"/>
      <c r="AH1604" s="48">
        <v>43840</v>
      </c>
      <c r="AI1604" s="49"/>
      <c r="AJ1604" s="50">
        <v>43840</v>
      </c>
      <c r="AK1604" s="50" t="s">
        <v>15449</v>
      </c>
      <c r="AL1604" s="51">
        <v>43836</v>
      </c>
    </row>
    <row r="1605" spans="1:38" x14ac:dyDescent="0.15">
      <c r="A1605" s="35">
        <v>51566784</v>
      </c>
      <c r="B1605" s="40" t="s">
        <v>1066</v>
      </c>
      <c r="C1605" s="40" t="s">
        <v>1067</v>
      </c>
      <c r="D1605" s="35" t="s">
        <v>15517</v>
      </c>
      <c r="E1605" s="35" t="s">
        <v>1068</v>
      </c>
      <c r="F1605" s="35"/>
      <c r="G1605" s="35">
        <v>51747002</v>
      </c>
      <c r="H1605" s="41" t="s">
        <v>57</v>
      </c>
      <c r="I1605" s="41">
        <v>51601287</v>
      </c>
      <c r="J1605" s="41" t="s">
        <v>69</v>
      </c>
      <c r="K1605" s="35" t="s">
        <v>198</v>
      </c>
      <c r="L1605" s="42" t="s">
        <v>37</v>
      </c>
      <c r="M1605" s="42" t="s">
        <v>38</v>
      </c>
      <c r="N1605" s="35" t="s">
        <v>334</v>
      </c>
      <c r="O1605" s="41" t="s">
        <v>93</v>
      </c>
      <c r="P1605" s="35" t="s">
        <v>72</v>
      </c>
      <c r="Q1605" s="41" t="s">
        <v>199</v>
      </c>
      <c r="R1605" s="41" t="s">
        <v>327</v>
      </c>
      <c r="S1605" s="43">
        <v>42173</v>
      </c>
      <c r="T1605" s="43">
        <v>42968</v>
      </c>
      <c r="U1605" s="44">
        <v>42219</v>
      </c>
      <c r="V1605" s="45">
        <v>6634241</v>
      </c>
      <c r="W1605" s="46" t="s">
        <v>15518</v>
      </c>
      <c r="X1605" s="47" t="s">
        <v>15519</v>
      </c>
      <c r="Y1605" s="47">
        <v>69067</v>
      </c>
      <c r="Z1605" s="47" t="s">
        <v>15520</v>
      </c>
      <c r="AA1605" s="47" t="s">
        <v>15521</v>
      </c>
      <c r="AB1605" s="47">
        <v>5875</v>
      </c>
      <c r="AC1605" s="47" t="s">
        <v>15522</v>
      </c>
      <c r="AD1605" s="47" t="s">
        <v>46</v>
      </c>
      <c r="AE1605" s="46" t="s">
        <v>15523</v>
      </c>
      <c r="AF1605" s="46" t="s">
        <v>15524</v>
      </c>
      <c r="AG1605" s="48"/>
      <c r="AH1605" s="48">
        <v>43840</v>
      </c>
      <c r="AI1605" s="49"/>
      <c r="AJ1605" s="50">
        <v>43840</v>
      </c>
      <c r="AK1605" s="50" t="s">
        <v>15449</v>
      </c>
      <c r="AL1605" s="51">
        <v>43836</v>
      </c>
    </row>
    <row r="1606" spans="1:38" x14ac:dyDescent="0.15">
      <c r="A1606" s="35">
        <v>51729962</v>
      </c>
      <c r="B1606" s="40" t="s">
        <v>1874</v>
      </c>
      <c r="C1606" s="40" t="s">
        <v>1875</v>
      </c>
      <c r="D1606" s="35" t="s">
        <v>15525</v>
      </c>
      <c r="E1606" s="35" t="s">
        <v>15526</v>
      </c>
      <c r="F1606" s="35"/>
      <c r="G1606" s="35">
        <v>51737073</v>
      </c>
      <c r="H1606" s="41" t="s">
        <v>56</v>
      </c>
      <c r="I1606" s="41">
        <v>51747002</v>
      </c>
      <c r="J1606" s="41" t="s">
        <v>57</v>
      </c>
      <c r="K1606" s="35" t="s">
        <v>58</v>
      </c>
      <c r="L1606" s="42" t="s">
        <v>59</v>
      </c>
      <c r="M1606" s="42" t="s">
        <v>38</v>
      </c>
      <c r="N1606" s="35" t="s">
        <v>60</v>
      </c>
      <c r="O1606" s="41" t="s">
        <v>326</v>
      </c>
      <c r="P1606" s="35" t="s">
        <v>72</v>
      </c>
      <c r="Q1606" s="41" t="s">
        <v>63</v>
      </c>
      <c r="R1606" s="41" t="s">
        <v>1061</v>
      </c>
      <c r="S1606" s="43">
        <v>43215</v>
      </c>
      <c r="T1606" s="43">
        <v>43283</v>
      </c>
      <c r="U1606" s="44">
        <v>43299</v>
      </c>
      <c r="V1606" s="45">
        <v>6634650</v>
      </c>
      <c r="W1606" s="46" t="s">
        <v>15527</v>
      </c>
      <c r="X1606" s="47" t="s">
        <v>15528</v>
      </c>
      <c r="Y1606" s="47">
        <v>48527</v>
      </c>
      <c r="Z1606" s="47" t="s">
        <v>15529</v>
      </c>
      <c r="AA1606" s="47" t="s">
        <v>15530</v>
      </c>
      <c r="AB1606" s="47">
        <v>15084</v>
      </c>
      <c r="AC1606" s="47"/>
      <c r="AD1606" s="47" t="s">
        <v>46</v>
      </c>
      <c r="AE1606" s="46" t="s">
        <v>15531</v>
      </c>
      <c r="AF1606" s="46" t="s">
        <v>15532</v>
      </c>
      <c r="AG1606" s="48"/>
      <c r="AH1606" s="48">
        <v>43840</v>
      </c>
      <c r="AI1606" s="49"/>
      <c r="AJ1606" s="50">
        <v>43840</v>
      </c>
      <c r="AK1606" s="50" t="s">
        <v>15449</v>
      </c>
      <c r="AL1606" s="51">
        <v>43836</v>
      </c>
    </row>
    <row r="1607" spans="1:38" x14ac:dyDescent="0.15">
      <c r="A1607" s="35">
        <v>51720809</v>
      </c>
      <c r="B1607" s="40" t="s">
        <v>1195</v>
      </c>
      <c r="C1607" s="40" t="s">
        <v>1196</v>
      </c>
      <c r="D1607" s="35" t="s">
        <v>15533</v>
      </c>
      <c r="E1607" s="35" t="s">
        <v>239</v>
      </c>
      <c r="F1607" s="35" t="s">
        <v>15534</v>
      </c>
      <c r="G1607" s="35">
        <v>51691175</v>
      </c>
      <c r="H1607" s="41" t="s">
        <v>403</v>
      </c>
      <c r="I1607" s="41">
        <v>51609648</v>
      </c>
      <c r="J1607" s="41" t="s">
        <v>149</v>
      </c>
      <c r="K1607" s="35" t="s">
        <v>58</v>
      </c>
      <c r="L1607" s="42" t="s">
        <v>59</v>
      </c>
      <c r="M1607" s="42" t="s">
        <v>38</v>
      </c>
      <c r="N1607" s="35" t="s">
        <v>151</v>
      </c>
      <c r="O1607" s="41" t="s">
        <v>1197</v>
      </c>
      <c r="P1607" s="35" t="s">
        <v>62</v>
      </c>
      <c r="Q1607" s="41" t="s">
        <v>63</v>
      </c>
      <c r="R1607" s="41" t="s">
        <v>11903</v>
      </c>
      <c r="S1607" s="43">
        <v>43144</v>
      </c>
      <c r="T1607" s="43">
        <v>43180</v>
      </c>
      <c r="U1607" s="44">
        <v>43192</v>
      </c>
      <c r="V1607" s="45">
        <v>6624828</v>
      </c>
      <c r="W1607" s="46" t="s">
        <v>15535</v>
      </c>
      <c r="X1607" s="47" t="s">
        <v>15536</v>
      </c>
      <c r="Y1607" s="47">
        <v>69446</v>
      </c>
      <c r="Z1607" s="47" t="s">
        <v>15537</v>
      </c>
      <c r="AA1607" s="47" t="s">
        <v>15538</v>
      </c>
      <c r="AB1607" s="47">
        <v>14802</v>
      </c>
      <c r="AC1607" s="47"/>
      <c r="AD1607" s="47" t="s">
        <v>46</v>
      </c>
      <c r="AE1607" s="46" t="s">
        <v>15539</v>
      </c>
      <c r="AF1607" s="46" t="s">
        <v>15540</v>
      </c>
      <c r="AG1607" s="48"/>
      <c r="AH1607" s="48">
        <v>43842</v>
      </c>
      <c r="AI1607" s="49"/>
      <c r="AJ1607" s="50">
        <v>43843</v>
      </c>
      <c r="AK1607" s="50" t="s">
        <v>15449</v>
      </c>
      <c r="AL1607" s="51">
        <v>43843</v>
      </c>
    </row>
    <row r="1608" spans="1:38" x14ac:dyDescent="0.15">
      <c r="A1608" s="35">
        <v>51722938</v>
      </c>
      <c r="B1608" s="40" t="s">
        <v>1047</v>
      </c>
      <c r="C1608" s="40" t="s">
        <v>15541</v>
      </c>
      <c r="D1608" s="35" t="s">
        <v>1048</v>
      </c>
      <c r="E1608" s="35" t="s">
        <v>15542</v>
      </c>
      <c r="F1608" s="35"/>
      <c r="G1608" s="35">
        <v>51607523</v>
      </c>
      <c r="H1608" s="41" t="s">
        <v>185</v>
      </c>
      <c r="I1608" s="41">
        <v>51772919</v>
      </c>
      <c r="J1608" s="41" t="s">
        <v>186</v>
      </c>
      <c r="K1608" s="35" t="s">
        <v>58</v>
      </c>
      <c r="L1608" s="42" t="s">
        <v>59</v>
      </c>
      <c r="M1608" s="42" t="s">
        <v>38</v>
      </c>
      <c r="N1608" s="35" t="s">
        <v>187</v>
      </c>
      <c r="O1608" s="41" t="s">
        <v>315</v>
      </c>
      <c r="P1608" s="35" t="s">
        <v>72</v>
      </c>
      <c r="Q1608" s="41" t="s">
        <v>63</v>
      </c>
      <c r="R1608" s="41" t="s">
        <v>741</v>
      </c>
      <c r="S1608" s="43">
        <v>43159</v>
      </c>
      <c r="T1608" s="43">
        <v>43753</v>
      </c>
      <c r="U1608" s="44">
        <v>43767</v>
      </c>
      <c r="V1608" s="45">
        <v>6624934</v>
      </c>
      <c r="W1608" s="46" t="s">
        <v>15543</v>
      </c>
      <c r="X1608" s="47" t="s">
        <v>15544</v>
      </c>
      <c r="Y1608" s="47">
        <v>69488</v>
      </c>
      <c r="Z1608" s="47" t="s">
        <v>15545</v>
      </c>
      <c r="AA1608" s="47" t="s">
        <v>15546</v>
      </c>
      <c r="AB1608" s="47">
        <v>14818</v>
      </c>
      <c r="AC1608" s="47"/>
      <c r="AD1608" s="47" t="s">
        <v>46</v>
      </c>
      <c r="AE1608" s="46" t="s">
        <v>15547</v>
      </c>
      <c r="AF1608" s="46" t="s">
        <v>15548</v>
      </c>
      <c r="AG1608" s="48"/>
      <c r="AH1608" s="48">
        <v>43845</v>
      </c>
      <c r="AI1608" s="49"/>
      <c r="AJ1608" s="50">
        <v>43846</v>
      </c>
      <c r="AK1608" s="50" t="s">
        <v>15449</v>
      </c>
      <c r="AL1608" s="51">
        <v>43843</v>
      </c>
    </row>
    <row r="1609" spans="1:38" x14ac:dyDescent="0.15">
      <c r="A1609" s="35">
        <v>51744004</v>
      </c>
      <c r="B1609" s="40" t="s">
        <v>34</v>
      </c>
      <c r="C1609" s="40" t="s">
        <v>2103</v>
      </c>
      <c r="D1609" s="35" t="s">
        <v>15549</v>
      </c>
      <c r="E1609" s="35" t="s">
        <v>15550</v>
      </c>
      <c r="F1609" s="35"/>
      <c r="G1609" s="35">
        <v>51735281</v>
      </c>
      <c r="H1609" s="41" t="s">
        <v>35</v>
      </c>
      <c r="I1609" s="41" t="s">
        <v>2098</v>
      </c>
      <c r="J1609" s="41" t="s">
        <v>2098</v>
      </c>
      <c r="K1609" s="35" t="s">
        <v>2104</v>
      </c>
      <c r="L1609" s="42" t="s">
        <v>37</v>
      </c>
      <c r="M1609" s="42" t="s">
        <v>38</v>
      </c>
      <c r="N1609" s="35" t="s">
        <v>39</v>
      </c>
      <c r="O1609" s="41" t="s">
        <v>315</v>
      </c>
      <c r="P1609" s="35" t="s">
        <v>72</v>
      </c>
      <c r="Q1609" s="41" t="s">
        <v>15551</v>
      </c>
      <c r="R1609" s="41" t="s">
        <v>1653</v>
      </c>
      <c r="S1609" s="43">
        <v>43306</v>
      </c>
      <c r="T1609" s="43"/>
      <c r="U1609" s="44"/>
      <c r="V1609" s="45">
        <v>6624982</v>
      </c>
      <c r="W1609" s="46" t="s">
        <v>15552</v>
      </c>
      <c r="X1609" s="47" t="s">
        <v>15553</v>
      </c>
      <c r="Y1609" s="47"/>
      <c r="Z1609" s="47" t="s">
        <v>579</v>
      </c>
      <c r="AA1609" s="47"/>
      <c r="AB1609" s="47">
        <v>14358</v>
      </c>
      <c r="AC1609" s="47" t="s">
        <v>15554</v>
      </c>
      <c r="AD1609" s="47" t="s">
        <v>46</v>
      </c>
      <c r="AE1609" s="46" t="s">
        <v>15555</v>
      </c>
      <c r="AF1609" s="46" t="s">
        <v>15556</v>
      </c>
      <c r="AG1609" s="48"/>
      <c r="AH1609" s="48">
        <v>43829</v>
      </c>
      <c r="AI1609" s="49"/>
      <c r="AJ1609" s="50">
        <v>43830</v>
      </c>
      <c r="AK1609" s="50" t="s">
        <v>15380</v>
      </c>
      <c r="AL1609" s="51">
        <v>43829</v>
      </c>
    </row>
    <row r="1610" spans="1:38" x14ac:dyDescent="0.15">
      <c r="A1610" s="35">
        <v>51787861</v>
      </c>
      <c r="B1610" s="40" t="s">
        <v>2326</v>
      </c>
      <c r="C1610" s="40" t="s">
        <v>15557</v>
      </c>
      <c r="D1610" s="35" t="s">
        <v>1590</v>
      </c>
      <c r="E1610" s="35" t="s">
        <v>15558</v>
      </c>
      <c r="F1610" s="35"/>
      <c r="G1610" s="35">
        <v>51609647</v>
      </c>
      <c r="H1610" s="41" t="s">
        <v>161</v>
      </c>
      <c r="I1610" s="41">
        <v>51747002</v>
      </c>
      <c r="J1610" s="41" t="s">
        <v>57</v>
      </c>
      <c r="K1610" s="35" t="s">
        <v>284</v>
      </c>
      <c r="L1610" s="42" t="s">
        <v>59</v>
      </c>
      <c r="M1610" s="42" t="s">
        <v>38</v>
      </c>
      <c r="N1610" s="35" t="s">
        <v>162</v>
      </c>
      <c r="O1610" s="41" t="s">
        <v>878</v>
      </c>
      <c r="P1610" s="35" t="s">
        <v>62</v>
      </c>
      <c r="Q1610" s="41" t="s">
        <v>285</v>
      </c>
      <c r="R1610" s="41" t="s">
        <v>11621</v>
      </c>
      <c r="S1610" s="43">
        <v>43510</v>
      </c>
      <c r="T1610" s="43">
        <v>43563</v>
      </c>
      <c r="U1610" s="44">
        <v>43573</v>
      </c>
      <c r="V1610" s="45"/>
      <c r="W1610" s="46" t="s">
        <v>15559</v>
      </c>
      <c r="X1610" s="47" t="s">
        <v>15560</v>
      </c>
      <c r="Y1610" s="47">
        <v>69109</v>
      </c>
      <c r="Z1610" s="47" t="s">
        <v>15561</v>
      </c>
      <c r="AA1610" s="47" t="s">
        <v>15562</v>
      </c>
      <c r="AB1610" s="47">
        <v>16034</v>
      </c>
      <c r="AC1610" s="47"/>
      <c r="AD1610" s="47" t="s">
        <v>46</v>
      </c>
      <c r="AE1610" s="46" t="s">
        <v>15563</v>
      </c>
      <c r="AF1610" s="46" t="s">
        <v>15564</v>
      </c>
      <c r="AG1610" s="48"/>
      <c r="AH1610" s="48">
        <v>43847</v>
      </c>
      <c r="AI1610" s="49"/>
      <c r="AJ1610" s="50">
        <v>43847</v>
      </c>
      <c r="AK1610" s="50" t="s">
        <v>15449</v>
      </c>
      <c r="AL1610" s="51">
        <v>43843</v>
      </c>
    </row>
    <row r="1611" spans="1:38" x14ac:dyDescent="0.15">
      <c r="A1611" s="35">
        <v>51731448</v>
      </c>
      <c r="B1611" s="40" t="s">
        <v>1894</v>
      </c>
      <c r="C1611" s="40" t="s">
        <v>15565</v>
      </c>
      <c r="D1611" s="35" t="s">
        <v>15566</v>
      </c>
      <c r="E1611" s="35" t="s">
        <v>15567</v>
      </c>
      <c r="F1611" s="35" t="s">
        <v>15568</v>
      </c>
      <c r="G1611" s="35">
        <v>51615282</v>
      </c>
      <c r="H1611" s="41" t="s">
        <v>91</v>
      </c>
      <c r="I1611" s="41">
        <v>51747002</v>
      </c>
      <c r="J1611" s="41" t="s">
        <v>57</v>
      </c>
      <c r="K1611" s="35" t="s">
        <v>58</v>
      </c>
      <c r="L1611" s="42" t="s">
        <v>59</v>
      </c>
      <c r="M1611" s="42" t="s">
        <v>38</v>
      </c>
      <c r="N1611" s="35" t="s">
        <v>92</v>
      </c>
      <c r="O1611" s="41" t="s">
        <v>295</v>
      </c>
      <c r="P1611" s="35" t="s">
        <v>62</v>
      </c>
      <c r="Q1611" s="41" t="s">
        <v>63</v>
      </c>
      <c r="R1611" s="41" t="s">
        <v>1061</v>
      </c>
      <c r="S1611" s="43">
        <v>43227</v>
      </c>
      <c r="T1611" s="43">
        <v>43276</v>
      </c>
      <c r="U1611" s="44">
        <v>43325</v>
      </c>
      <c r="V1611" s="45">
        <v>6634665</v>
      </c>
      <c r="W1611" s="46" t="s">
        <v>15569</v>
      </c>
      <c r="X1611" s="47" t="s">
        <v>15570</v>
      </c>
      <c r="Y1611" s="47">
        <v>48550</v>
      </c>
      <c r="Z1611" s="47" t="s">
        <v>15571</v>
      </c>
      <c r="AA1611" s="47" t="s">
        <v>15572</v>
      </c>
      <c r="AB1611" s="47">
        <v>15110</v>
      </c>
      <c r="AC1611" s="47"/>
      <c r="AD1611" s="47" t="s">
        <v>46</v>
      </c>
      <c r="AE1611" s="46" t="s">
        <v>15573</v>
      </c>
      <c r="AF1611" s="46" t="s">
        <v>15574</v>
      </c>
      <c r="AG1611" s="48"/>
      <c r="AH1611" s="48">
        <v>43849</v>
      </c>
      <c r="AI1611" s="49"/>
      <c r="AJ1611" s="50">
        <v>43850</v>
      </c>
      <c r="AK1611" s="50" t="s">
        <v>15449</v>
      </c>
      <c r="AL1611" s="51">
        <v>43850</v>
      </c>
    </row>
    <row r="1612" spans="1:38" x14ac:dyDescent="0.15">
      <c r="A1612" s="35">
        <v>51718195</v>
      </c>
      <c r="B1612" s="40" t="s">
        <v>991</v>
      </c>
      <c r="C1612" s="40" t="s">
        <v>15575</v>
      </c>
      <c r="D1612" s="35" t="s">
        <v>15576</v>
      </c>
      <c r="E1612" s="35" t="s">
        <v>992</v>
      </c>
      <c r="F1612" s="35" t="s">
        <v>15577</v>
      </c>
      <c r="G1612" s="35">
        <v>51607523</v>
      </c>
      <c r="H1612" s="41" t="s">
        <v>185</v>
      </c>
      <c r="I1612" s="41">
        <v>51772919</v>
      </c>
      <c r="J1612" s="41" t="s">
        <v>186</v>
      </c>
      <c r="K1612" s="35" t="s">
        <v>58</v>
      </c>
      <c r="L1612" s="42" t="s">
        <v>59</v>
      </c>
      <c r="M1612" s="42" t="s">
        <v>38</v>
      </c>
      <c r="N1612" s="35" t="s">
        <v>187</v>
      </c>
      <c r="O1612" s="41" t="s">
        <v>315</v>
      </c>
      <c r="P1612" s="35" t="s">
        <v>72</v>
      </c>
      <c r="Q1612" s="41" t="s">
        <v>63</v>
      </c>
      <c r="R1612" s="41" t="s">
        <v>11903</v>
      </c>
      <c r="S1612" s="43">
        <v>43125</v>
      </c>
      <c r="T1612" s="43">
        <v>43753</v>
      </c>
      <c r="U1612" s="44">
        <v>43767</v>
      </c>
      <c r="V1612" s="45">
        <v>6624765</v>
      </c>
      <c r="W1612" s="46" t="s">
        <v>15578</v>
      </c>
      <c r="X1612" s="47" t="s">
        <v>15579</v>
      </c>
      <c r="Y1612" s="47">
        <v>69275</v>
      </c>
      <c r="Z1612" s="47" t="s">
        <v>15580</v>
      </c>
      <c r="AA1612" s="47" t="s">
        <v>15581</v>
      </c>
      <c r="AB1612" s="47">
        <v>14991</v>
      </c>
      <c r="AC1612" s="47" t="s">
        <v>15582</v>
      </c>
      <c r="AD1612" s="47" t="s">
        <v>46</v>
      </c>
      <c r="AE1612" s="46" t="s">
        <v>15583</v>
      </c>
      <c r="AF1612" s="46" t="s">
        <v>15584</v>
      </c>
      <c r="AG1612" s="48"/>
      <c r="AH1612" s="48">
        <v>43847</v>
      </c>
      <c r="AI1612" s="49"/>
      <c r="AJ1612" s="50">
        <v>43847</v>
      </c>
      <c r="AK1612" s="50" t="s">
        <v>15449</v>
      </c>
      <c r="AL1612" s="51">
        <v>43843</v>
      </c>
    </row>
    <row r="1613" spans="1:38" x14ac:dyDescent="0.15">
      <c r="A1613" s="35">
        <v>51739117</v>
      </c>
      <c r="B1613" s="40" t="s">
        <v>1941</v>
      </c>
      <c r="C1613" s="40" t="s">
        <v>1942</v>
      </c>
      <c r="D1613" s="35" t="s">
        <v>1943</v>
      </c>
      <c r="E1613" s="35" t="s">
        <v>15585</v>
      </c>
      <c r="F1613" s="35"/>
      <c r="G1613" s="35">
        <v>51609647</v>
      </c>
      <c r="H1613" s="41" t="s">
        <v>161</v>
      </c>
      <c r="I1613" s="41">
        <v>51747002</v>
      </c>
      <c r="J1613" s="41" t="s">
        <v>57</v>
      </c>
      <c r="K1613" s="35" t="s">
        <v>58</v>
      </c>
      <c r="L1613" s="42" t="s">
        <v>59</v>
      </c>
      <c r="M1613" s="42" t="s">
        <v>38</v>
      </c>
      <c r="N1613" s="35" t="s">
        <v>162</v>
      </c>
      <c r="O1613" s="41" t="s">
        <v>335</v>
      </c>
      <c r="P1613" s="35" t="s">
        <v>72</v>
      </c>
      <c r="Q1613" s="41" t="s">
        <v>63</v>
      </c>
      <c r="R1613" s="41" t="s">
        <v>1889</v>
      </c>
      <c r="S1613" s="43">
        <v>43277</v>
      </c>
      <c r="T1613" s="43">
        <v>43756</v>
      </c>
      <c r="U1613" s="44">
        <v>43770</v>
      </c>
      <c r="V1613" s="45">
        <v>6634725</v>
      </c>
      <c r="W1613" s="46" t="s">
        <v>15586</v>
      </c>
      <c r="X1613" s="47" t="s">
        <v>15587</v>
      </c>
      <c r="Y1613" s="47">
        <v>48560</v>
      </c>
      <c r="Z1613" s="47" t="s">
        <v>15588</v>
      </c>
      <c r="AA1613" s="47" t="s">
        <v>15589</v>
      </c>
      <c r="AB1613" s="47">
        <v>15271</v>
      </c>
      <c r="AC1613" s="47"/>
      <c r="AD1613" s="47" t="s">
        <v>46</v>
      </c>
      <c r="AE1613" s="46" t="s">
        <v>15590</v>
      </c>
      <c r="AF1613" s="46" t="s">
        <v>15591</v>
      </c>
      <c r="AG1613" s="48"/>
      <c r="AH1613" s="48">
        <v>43847</v>
      </c>
      <c r="AI1613" s="49"/>
      <c r="AJ1613" s="50">
        <v>43847</v>
      </c>
      <c r="AK1613" s="50" t="s">
        <v>15449</v>
      </c>
      <c r="AL1613" s="51">
        <v>43843</v>
      </c>
    </row>
    <row r="1614" spans="1:38" x14ac:dyDescent="0.15">
      <c r="A1614" s="35">
        <v>51615820</v>
      </c>
      <c r="B1614" s="40" t="s">
        <v>543</v>
      </c>
      <c r="C1614" s="40" t="s">
        <v>544</v>
      </c>
      <c r="D1614" s="35" t="s">
        <v>15592</v>
      </c>
      <c r="E1614" s="35" t="s">
        <v>545</v>
      </c>
      <c r="F1614" s="35"/>
      <c r="G1614" s="35">
        <v>51609648</v>
      </c>
      <c r="H1614" s="41" t="s">
        <v>149</v>
      </c>
      <c r="I1614" s="41">
        <v>51621455</v>
      </c>
      <c r="J1614" s="41" t="s">
        <v>150</v>
      </c>
      <c r="K1614" s="35" t="s">
        <v>58</v>
      </c>
      <c r="L1614" s="42" t="s">
        <v>59</v>
      </c>
      <c r="M1614" s="42" t="s">
        <v>38</v>
      </c>
      <c r="N1614" s="35" t="s">
        <v>378</v>
      </c>
      <c r="O1614" s="41" t="s">
        <v>394</v>
      </c>
      <c r="P1614" s="35" t="s">
        <v>62</v>
      </c>
      <c r="Q1614" s="41" t="s">
        <v>63</v>
      </c>
      <c r="R1614" s="41" t="s">
        <v>54</v>
      </c>
      <c r="S1614" s="43">
        <v>42534</v>
      </c>
      <c r="T1614" s="43">
        <v>42583</v>
      </c>
      <c r="U1614" s="44">
        <v>42611</v>
      </c>
      <c r="V1614" s="45">
        <v>6624365</v>
      </c>
      <c r="W1614" s="46" t="s">
        <v>15593</v>
      </c>
      <c r="X1614" s="47" t="s">
        <v>15594</v>
      </c>
      <c r="Y1614" s="47">
        <v>69194</v>
      </c>
      <c r="Z1614" s="47" t="s">
        <v>15595</v>
      </c>
      <c r="AA1614" s="47" t="s">
        <v>15596</v>
      </c>
      <c r="AB1614" s="47">
        <v>630</v>
      </c>
      <c r="AC1614" s="47" t="s">
        <v>15597</v>
      </c>
      <c r="AD1614" s="47" t="s">
        <v>46</v>
      </c>
      <c r="AE1614" s="46" t="s">
        <v>15598</v>
      </c>
      <c r="AF1614" s="46" t="s">
        <v>15599</v>
      </c>
      <c r="AG1614" s="48"/>
      <c r="AH1614" s="48">
        <v>43852</v>
      </c>
      <c r="AI1614" s="49" t="s">
        <v>15600</v>
      </c>
      <c r="AJ1614" s="50">
        <v>43853</v>
      </c>
      <c r="AK1614" s="50" t="s">
        <v>15449</v>
      </c>
      <c r="AL1614" s="51">
        <v>43850</v>
      </c>
    </row>
    <row r="1615" spans="1:38" x14ac:dyDescent="0.15">
      <c r="A1615" s="35">
        <v>51720522</v>
      </c>
      <c r="B1615" s="40" t="s">
        <v>1224</v>
      </c>
      <c r="C1615" s="40" t="s">
        <v>1225</v>
      </c>
      <c r="D1615" s="35" t="s">
        <v>15601</v>
      </c>
      <c r="E1615" s="35" t="s">
        <v>15602</v>
      </c>
      <c r="F1615" s="35"/>
      <c r="G1615" s="35">
        <v>51743367</v>
      </c>
      <c r="H1615" s="41" t="s">
        <v>505</v>
      </c>
      <c r="I1615" s="41">
        <v>51564379</v>
      </c>
      <c r="J1615" s="41" t="s">
        <v>492</v>
      </c>
      <c r="K1615" s="35" t="s">
        <v>58</v>
      </c>
      <c r="L1615" s="42" t="s">
        <v>59</v>
      </c>
      <c r="M1615" s="42" t="s">
        <v>38</v>
      </c>
      <c r="N1615" s="35" t="s">
        <v>496</v>
      </c>
      <c r="O1615" s="41" t="s">
        <v>335</v>
      </c>
      <c r="P1615" s="35" t="s">
        <v>62</v>
      </c>
      <c r="Q1615" s="41" t="s">
        <v>63</v>
      </c>
      <c r="R1615" s="41" t="s">
        <v>11903</v>
      </c>
      <c r="S1615" s="43">
        <v>43144</v>
      </c>
      <c r="T1615" s="43">
        <v>43185</v>
      </c>
      <c r="U1615" s="44">
        <v>43206</v>
      </c>
      <c r="V1615" s="45">
        <v>6624880</v>
      </c>
      <c r="W1615" s="46" t="s">
        <v>15603</v>
      </c>
      <c r="X1615" s="47" t="s">
        <v>15604</v>
      </c>
      <c r="Y1615" s="47">
        <v>12179</v>
      </c>
      <c r="Z1615" s="47" t="s">
        <v>15605</v>
      </c>
      <c r="AA1615" s="47" t="s">
        <v>15606</v>
      </c>
      <c r="AB1615" s="47">
        <v>14837</v>
      </c>
      <c r="AC1615" s="47"/>
      <c r="AD1615" s="47" t="s">
        <v>46</v>
      </c>
      <c r="AE1615" s="46" t="s">
        <v>15607</v>
      </c>
      <c r="AF1615" s="46" t="s">
        <v>15608</v>
      </c>
      <c r="AG1615" s="48"/>
      <c r="AH1615" s="48">
        <v>43847</v>
      </c>
      <c r="AI1615" s="49"/>
      <c r="AJ1615" s="50">
        <v>43847</v>
      </c>
      <c r="AK1615" s="50" t="s">
        <v>15449</v>
      </c>
      <c r="AL1615" s="51">
        <v>43843</v>
      </c>
    </row>
    <row r="1616" spans="1:38" x14ac:dyDescent="0.15">
      <c r="A1616" s="35">
        <v>51804001</v>
      </c>
      <c r="B1616" s="40" t="s">
        <v>2370</v>
      </c>
      <c r="C1616" s="40" t="s">
        <v>15609</v>
      </c>
      <c r="D1616" s="35" t="s">
        <v>15610</v>
      </c>
      <c r="E1616" s="35" t="s">
        <v>15611</v>
      </c>
      <c r="F1616" s="35"/>
      <c r="G1616" s="35">
        <v>51743367</v>
      </c>
      <c r="H1616" s="41" t="s">
        <v>505</v>
      </c>
      <c r="I1616" s="41">
        <v>51564379</v>
      </c>
      <c r="J1616" s="41" t="s">
        <v>492</v>
      </c>
      <c r="K1616" s="35" t="s">
        <v>58</v>
      </c>
      <c r="L1616" s="42" t="s">
        <v>59</v>
      </c>
      <c r="M1616" s="42" t="s">
        <v>38</v>
      </c>
      <c r="N1616" s="35" t="s">
        <v>496</v>
      </c>
      <c r="O1616" s="41" t="s">
        <v>188</v>
      </c>
      <c r="P1616" s="35" t="s">
        <v>62</v>
      </c>
      <c r="Q1616" s="41" t="s">
        <v>63</v>
      </c>
      <c r="R1616" s="41" t="s">
        <v>2321</v>
      </c>
      <c r="S1616" s="43">
        <v>43566</v>
      </c>
      <c r="T1616" s="43">
        <v>43605</v>
      </c>
      <c r="U1616" s="44">
        <v>43619</v>
      </c>
      <c r="V1616" s="45"/>
      <c r="W1616" s="46" t="s">
        <v>15612</v>
      </c>
      <c r="X1616" s="47" t="s">
        <v>15613</v>
      </c>
      <c r="Y1616" s="47">
        <v>69019</v>
      </c>
      <c r="Z1616" s="47" t="s">
        <v>15614</v>
      </c>
      <c r="AA1616" s="47" t="s">
        <v>15615</v>
      </c>
      <c r="AB1616" s="47">
        <v>17053</v>
      </c>
      <c r="AC1616" s="47"/>
      <c r="AD1616" s="47" t="s">
        <v>46</v>
      </c>
      <c r="AE1616" s="46" t="s">
        <v>15616</v>
      </c>
      <c r="AF1616" s="46" t="s">
        <v>15617</v>
      </c>
      <c r="AG1616" s="48"/>
      <c r="AH1616" s="48">
        <v>43845</v>
      </c>
      <c r="AI1616" s="49"/>
      <c r="AJ1616" s="50">
        <v>43846</v>
      </c>
      <c r="AK1616" s="50" t="s">
        <v>15449</v>
      </c>
      <c r="AL1616" s="51">
        <v>43843</v>
      </c>
    </row>
    <row r="1617" spans="1:38" x14ac:dyDescent="0.15">
      <c r="A1617" s="35">
        <v>51732952</v>
      </c>
      <c r="B1617" s="40" t="s">
        <v>1895</v>
      </c>
      <c r="C1617" s="40" t="s">
        <v>15618</v>
      </c>
      <c r="D1617" s="35" t="s">
        <v>15619</v>
      </c>
      <c r="E1617" s="35" t="s">
        <v>15620</v>
      </c>
      <c r="F1617" s="35" t="s">
        <v>1896</v>
      </c>
      <c r="G1617" s="35">
        <v>51737073</v>
      </c>
      <c r="H1617" s="41" t="s">
        <v>56</v>
      </c>
      <c r="I1617" s="41">
        <v>51747002</v>
      </c>
      <c r="J1617" s="41" t="s">
        <v>57</v>
      </c>
      <c r="K1617" s="35" t="s">
        <v>284</v>
      </c>
      <c r="L1617" s="42" t="s">
        <v>59</v>
      </c>
      <c r="M1617" s="42" t="s">
        <v>38</v>
      </c>
      <c r="N1617" s="35" t="s">
        <v>60</v>
      </c>
      <c r="O1617" s="41" t="s">
        <v>326</v>
      </c>
      <c r="P1617" s="35" t="s">
        <v>72</v>
      </c>
      <c r="Q1617" s="41" t="s">
        <v>285</v>
      </c>
      <c r="R1617" s="41" t="s">
        <v>1061</v>
      </c>
      <c r="S1617" s="43">
        <v>43237</v>
      </c>
      <c r="T1617" s="43">
        <v>43283</v>
      </c>
      <c r="U1617" s="44">
        <v>43299</v>
      </c>
      <c r="V1617" s="45">
        <v>6634680</v>
      </c>
      <c r="W1617" s="46" t="s">
        <v>15621</v>
      </c>
      <c r="X1617" s="47" t="s">
        <v>15622</v>
      </c>
      <c r="Y1617" s="47">
        <v>48522</v>
      </c>
      <c r="Z1617" s="47" t="s">
        <v>15623</v>
      </c>
      <c r="AA1617" s="47" t="s">
        <v>15624</v>
      </c>
      <c r="AB1617" s="47">
        <v>15132</v>
      </c>
      <c r="AC1617" s="47"/>
      <c r="AD1617" s="47" t="s">
        <v>46</v>
      </c>
      <c r="AE1617" s="46" t="s">
        <v>15625</v>
      </c>
      <c r="AF1617" s="46" t="s">
        <v>15626</v>
      </c>
      <c r="AG1617" s="48"/>
      <c r="AH1617" s="48">
        <v>43852</v>
      </c>
      <c r="AI1617" s="49"/>
      <c r="AJ1617" s="50">
        <v>43853</v>
      </c>
      <c r="AK1617" s="50" t="s">
        <v>15449</v>
      </c>
      <c r="AL1617" s="51">
        <v>43850</v>
      </c>
    </row>
    <row r="1618" spans="1:38" x14ac:dyDescent="0.15">
      <c r="A1618" s="35">
        <v>51601287</v>
      </c>
      <c r="B1618" s="40" t="s">
        <v>69</v>
      </c>
      <c r="C1618" s="40" t="s">
        <v>321</v>
      </c>
      <c r="D1618" s="35" t="s">
        <v>15627</v>
      </c>
      <c r="E1618" s="35" t="s">
        <v>15628</v>
      </c>
      <c r="F1618" s="35"/>
      <c r="G1618" s="35">
        <v>51744004</v>
      </c>
      <c r="H1618" s="41" t="s">
        <v>34</v>
      </c>
      <c r="I1618" s="41">
        <v>51735281</v>
      </c>
      <c r="J1618" s="41" t="s">
        <v>35</v>
      </c>
      <c r="K1618" s="35" t="s">
        <v>15629</v>
      </c>
      <c r="L1618" s="42" t="s">
        <v>37</v>
      </c>
      <c r="M1618" s="42" t="s">
        <v>38</v>
      </c>
      <c r="N1618" s="35" t="s">
        <v>162</v>
      </c>
      <c r="O1618" s="41"/>
      <c r="P1618" s="35" t="s">
        <v>72</v>
      </c>
      <c r="Q1618" s="41" t="s">
        <v>15630</v>
      </c>
      <c r="R1618" s="41" t="s">
        <v>175</v>
      </c>
      <c r="S1618" s="43">
        <v>42451</v>
      </c>
      <c r="T1618" s="43"/>
      <c r="U1618" s="44"/>
      <c r="V1618" s="45">
        <v>6624213</v>
      </c>
      <c r="W1618" s="46" t="s">
        <v>15631</v>
      </c>
      <c r="X1618" s="47" t="s">
        <v>15632</v>
      </c>
      <c r="Y1618" s="47">
        <v>47485627</v>
      </c>
      <c r="Z1618" s="47" t="s">
        <v>15633</v>
      </c>
      <c r="AA1618" s="47" t="s">
        <v>15634</v>
      </c>
      <c r="AB1618" s="47">
        <v>2657</v>
      </c>
      <c r="AC1618" s="47" t="s">
        <v>15635</v>
      </c>
      <c r="AD1618" s="47" t="s">
        <v>46</v>
      </c>
      <c r="AE1618" s="46" t="s">
        <v>15636</v>
      </c>
      <c r="AF1618" s="46" t="s">
        <v>15637</v>
      </c>
      <c r="AG1618" s="48"/>
      <c r="AH1618" s="48">
        <v>43853</v>
      </c>
      <c r="AI1618" s="49"/>
      <c r="AJ1618" s="50">
        <v>43854</v>
      </c>
      <c r="AK1618" s="50" t="s">
        <v>15449</v>
      </c>
      <c r="AL1618" s="51">
        <v>43850</v>
      </c>
    </row>
    <row r="1619" spans="1:38" x14ac:dyDescent="0.15">
      <c r="A1619" s="35">
        <v>51723671</v>
      </c>
      <c r="B1619" s="40" t="s">
        <v>1159</v>
      </c>
      <c r="C1619" s="40" t="s">
        <v>1160</v>
      </c>
      <c r="D1619" s="35" t="s">
        <v>1161</v>
      </c>
      <c r="E1619" s="35" t="s">
        <v>15638</v>
      </c>
      <c r="F1619" s="35"/>
      <c r="G1619" s="35">
        <v>51588223</v>
      </c>
      <c r="H1619" s="41" t="s">
        <v>145</v>
      </c>
      <c r="I1619" s="41">
        <v>51609648</v>
      </c>
      <c r="J1619" s="41" t="s">
        <v>149</v>
      </c>
      <c r="K1619" s="35" t="s">
        <v>58</v>
      </c>
      <c r="L1619" s="42" t="s">
        <v>59</v>
      </c>
      <c r="M1619" s="42" t="s">
        <v>38</v>
      </c>
      <c r="N1619" s="35" t="s">
        <v>151</v>
      </c>
      <c r="O1619" s="41" t="s">
        <v>1016</v>
      </c>
      <c r="P1619" s="35" t="s">
        <v>72</v>
      </c>
      <c r="Q1619" s="41" t="s">
        <v>63</v>
      </c>
      <c r="R1619" s="41" t="s">
        <v>741</v>
      </c>
      <c r="S1619" s="43">
        <v>43166</v>
      </c>
      <c r="T1619" s="43">
        <v>43753</v>
      </c>
      <c r="U1619" s="44"/>
      <c r="V1619" s="45">
        <v>6624078</v>
      </c>
      <c r="W1619" s="46" t="s">
        <v>15639</v>
      </c>
      <c r="X1619" s="47" t="s">
        <v>15640</v>
      </c>
      <c r="Y1619" s="47">
        <v>48416</v>
      </c>
      <c r="Z1619" s="47" t="s">
        <v>15641</v>
      </c>
      <c r="AA1619" s="47" t="s">
        <v>15642</v>
      </c>
      <c r="AB1619" s="47">
        <v>15431</v>
      </c>
      <c r="AC1619" s="47"/>
      <c r="AD1619" s="47" t="s">
        <v>46</v>
      </c>
      <c r="AE1619" s="46" t="s">
        <v>15643</v>
      </c>
      <c r="AF1619" s="46" t="s">
        <v>15644</v>
      </c>
      <c r="AG1619" s="48"/>
      <c r="AH1619" s="48">
        <v>43857</v>
      </c>
      <c r="AI1619" s="49"/>
      <c r="AJ1619" s="50">
        <v>43858</v>
      </c>
      <c r="AK1619" s="50" t="s">
        <v>15449</v>
      </c>
      <c r="AL1619" s="51">
        <v>43857</v>
      </c>
    </row>
    <row r="1620" spans="1:38" x14ac:dyDescent="0.15">
      <c r="A1620" s="35">
        <v>51716768</v>
      </c>
      <c r="B1620" s="40" t="s">
        <v>1438</v>
      </c>
      <c r="C1620" s="40" t="s">
        <v>1439</v>
      </c>
      <c r="D1620" s="35" t="s">
        <v>903</v>
      </c>
      <c r="E1620" s="35" t="s">
        <v>1276</v>
      </c>
      <c r="F1620" s="35"/>
      <c r="G1620" s="35">
        <v>51581034</v>
      </c>
      <c r="H1620" s="41" t="s">
        <v>30</v>
      </c>
      <c r="I1620" s="41">
        <v>51758030</v>
      </c>
      <c r="J1620" s="41" t="s">
        <v>2140</v>
      </c>
      <c r="K1620" s="35" t="s">
        <v>275</v>
      </c>
      <c r="L1620" s="42" t="s">
        <v>37</v>
      </c>
      <c r="M1620" s="42" t="s">
        <v>38</v>
      </c>
      <c r="N1620" s="35" t="s">
        <v>162</v>
      </c>
      <c r="O1620" s="41" t="s">
        <v>188</v>
      </c>
      <c r="P1620" s="35" t="s">
        <v>72</v>
      </c>
      <c r="Q1620" s="41" t="s">
        <v>199</v>
      </c>
      <c r="R1620" s="41" t="s">
        <v>998</v>
      </c>
      <c r="S1620" s="43">
        <v>43115</v>
      </c>
      <c r="T1620" s="43">
        <v>43157</v>
      </c>
      <c r="U1620" s="44">
        <v>43171</v>
      </c>
      <c r="V1620" s="45">
        <v>6624790</v>
      </c>
      <c r="W1620" s="46" t="s">
        <v>1440</v>
      </c>
      <c r="X1620" s="47" t="s">
        <v>1441</v>
      </c>
      <c r="Y1620" s="47">
        <v>69114</v>
      </c>
      <c r="Z1620" s="47" t="s">
        <v>1442</v>
      </c>
      <c r="AA1620" s="47" t="s">
        <v>1443</v>
      </c>
      <c r="AB1620" s="47">
        <v>14980</v>
      </c>
      <c r="AC1620" s="47"/>
      <c r="AD1620" s="47" t="s">
        <v>46</v>
      </c>
      <c r="AE1620" s="46" t="s">
        <v>15645</v>
      </c>
      <c r="AF1620" s="46" t="s">
        <v>15646</v>
      </c>
      <c r="AG1620" s="48"/>
      <c r="AH1620" s="48">
        <v>43860</v>
      </c>
      <c r="AI1620" s="49"/>
      <c r="AJ1620" s="50">
        <v>43861</v>
      </c>
      <c r="AK1620" s="50" t="s">
        <v>15449</v>
      </c>
      <c r="AL1620" s="51">
        <v>43857</v>
      </c>
    </row>
    <row r="1621" spans="1:38" x14ac:dyDescent="0.15">
      <c r="A1621" s="35">
        <v>51643108</v>
      </c>
      <c r="B1621" s="40" t="s">
        <v>682</v>
      </c>
      <c r="C1621" s="40" t="s">
        <v>683</v>
      </c>
      <c r="D1621" s="35" t="s">
        <v>684</v>
      </c>
      <c r="E1621" s="35" t="s">
        <v>685</v>
      </c>
      <c r="F1621" s="35" t="s">
        <v>686</v>
      </c>
      <c r="G1621" s="35">
        <v>51591940</v>
      </c>
      <c r="H1621" s="41" t="s">
        <v>171</v>
      </c>
      <c r="I1621" s="41">
        <v>51609648</v>
      </c>
      <c r="J1621" s="41" t="s">
        <v>149</v>
      </c>
      <c r="K1621" s="35" t="s">
        <v>284</v>
      </c>
      <c r="L1621" s="42" t="s">
        <v>59</v>
      </c>
      <c r="M1621" s="42" t="s">
        <v>38</v>
      </c>
      <c r="N1621" s="35" t="s">
        <v>151</v>
      </c>
      <c r="O1621" s="41" t="s">
        <v>640</v>
      </c>
      <c r="P1621" s="35" t="s">
        <v>62</v>
      </c>
      <c r="Q1621" s="41" t="s">
        <v>285</v>
      </c>
      <c r="R1621" s="41" t="s">
        <v>12488</v>
      </c>
      <c r="S1621" s="43">
        <v>42698</v>
      </c>
      <c r="T1621" s="43">
        <v>42851</v>
      </c>
      <c r="U1621" s="44">
        <v>42872</v>
      </c>
      <c r="V1621" s="45">
        <v>6634137</v>
      </c>
      <c r="W1621" s="46" t="s">
        <v>688</v>
      </c>
      <c r="X1621" s="47" t="s">
        <v>689</v>
      </c>
      <c r="Y1621" s="47">
        <v>12033</v>
      </c>
      <c r="Z1621" s="47" t="s">
        <v>690</v>
      </c>
      <c r="AA1621" s="47" t="s">
        <v>691</v>
      </c>
      <c r="AB1621" s="47">
        <v>2830</v>
      </c>
      <c r="AC1621" s="47"/>
      <c r="AD1621" s="47" t="s">
        <v>46</v>
      </c>
      <c r="AE1621" s="46" t="s">
        <v>15647</v>
      </c>
      <c r="AF1621" s="46" t="s">
        <v>15648</v>
      </c>
      <c r="AG1621" s="48"/>
      <c r="AH1621" s="48">
        <v>43860</v>
      </c>
      <c r="AI1621" s="49"/>
      <c r="AJ1621" s="50">
        <v>43861</v>
      </c>
      <c r="AK1621" s="50" t="s">
        <v>15449</v>
      </c>
      <c r="AL1621" s="51">
        <v>43857</v>
      </c>
    </row>
    <row r="1622" spans="1:38" x14ac:dyDescent="0.15">
      <c r="A1622" s="35">
        <v>51699632</v>
      </c>
      <c r="B1622" s="40" t="s">
        <v>874</v>
      </c>
      <c r="C1622" s="40" t="s">
        <v>875</v>
      </c>
      <c r="D1622" s="35" t="s">
        <v>876</v>
      </c>
      <c r="E1622" s="35" t="s">
        <v>877</v>
      </c>
      <c r="F1622" s="35" t="s">
        <v>593</v>
      </c>
      <c r="G1622" s="35">
        <v>51591940</v>
      </c>
      <c r="H1622" s="41" t="s">
        <v>171</v>
      </c>
      <c r="I1622" s="41">
        <v>51609648</v>
      </c>
      <c r="J1622" s="41" t="s">
        <v>149</v>
      </c>
      <c r="K1622" s="35" t="s">
        <v>58</v>
      </c>
      <c r="L1622" s="42" t="s">
        <v>59</v>
      </c>
      <c r="M1622" s="42" t="s">
        <v>38</v>
      </c>
      <c r="N1622" s="35" t="s">
        <v>151</v>
      </c>
      <c r="O1622" s="41" t="s">
        <v>878</v>
      </c>
      <c r="P1622" s="35" t="s">
        <v>62</v>
      </c>
      <c r="Q1622" s="41" t="s">
        <v>63</v>
      </c>
      <c r="R1622" s="41" t="s">
        <v>723</v>
      </c>
      <c r="S1622" s="43">
        <v>42972</v>
      </c>
      <c r="T1622" s="43">
        <v>43472</v>
      </c>
      <c r="U1622" s="44"/>
      <c r="V1622" s="45">
        <v>6624627</v>
      </c>
      <c r="W1622" s="46" t="s">
        <v>879</v>
      </c>
      <c r="X1622" s="47" t="s">
        <v>880</v>
      </c>
      <c r="Y1622" s="47">
        <v>69385</v>
      </c>
      <c r="Z1622" s="47" t="s">
        <v>881</v>
      </c>
      <c r="AA1622" s="47" t="s">
        <v>882</v>
      </c>
      <c r="AB1622" s="47">
        <v>14475</v>
      </c>
      <c r="AC1622" s="47"/>
      <c r="AD1622" s="47" t="s">
        <v>46</v>
      </c>
      <c r="AE1622" s="46" t="s">
        <v>15649</v>
      </c>
      <c r="AF1622" s="46" t="s">
        <v>15650</v>
      </c>
      <c r="AG1622" s="48"/>
      <c r="AH1622" s="48">
        <v>43860</v>
      </c>
      <c r="AI1622" s="49"/>
      <c r="AJ1622" s="50">
        <v>43861</v>
      </c>
      <c r="AK1622" s="50" t="s">
        <v>15449</v>
      </c>
      <c r="AL1622" s="51">
        <v>43857</v>
      </c>
    </row>
    <row r="1623" spans="1:38" x14ac:dyDescent="0.15">
      <c r="A1623" s="35">
        <v>51722397</v>
      </c>
      <c r="B1623" s="40" t="s">
        <v>1988</v>
      </c>
      <c r="C1623" s="40" t="s">
        <v>1989</v>
      </c>
      <c r="D1623" s="35" t="s">
        <v>1990</v>
      </c>
      <c r="E1623" s="35" t="s">
        <v>1015</v>
      </c>
      <c r="F1623" s="35"/>
      <c r="G1623" s="35">
        <v>51698640</v>
      </c>
      <c r="H1623" s="41" t="s">
        <v>248</v>
      </c>
      <c r="I1623" s="41">
        <v>51747002</v>
      </c>
      <c r="J1623" s="41" t="s">
        <v>57</v>
      </c>
      <c r="K1623" s="35" t="s">
        <v>58</v>
      </c>
      <c r="L1623" s="42" t="s">
        <v>59</v>
      </c>
      <c r="M1623" s="42" t="s">
        <v>38</v>
      </c>
      <c r="N1623" s="35" t="s">
        <v>60</v>
      </c>
      <c r="O1623" s="41" t="s">
        <v>585</v>
      </c>
      <c r="P1623" s="35" t="s">
        <v>72</v>
      </c>
      <c r="Q1623" s="41" t="s">
        <v>63</v>
      </c>
      <c r="R1623" s="41" t="s">
        <v>11903</v>
      </c>
      <c r="S1623" s="43">
        <v>43157</v>
      </c>
      <c r="T1623" s="43">
        <v>43409</v>
      </c>
      <c r="U1623" s="44">
        <v>43423</v>
      </c>
      <c r="V1623" s="45">
        <v>6624959</v>
      </c>
      <c r="W1623" s="46" t="s">
        <v>1991</v>
      </c>
      <c r="X1623" s="47" t="s">
        <v>1992</v>
      </c>
      <c r="Y1623" s="47">
        <v>69807</v>
      </c>
      <c r="Z1623" s="47" t="s">
        <v>1993</v>
      </c>
      <c r="AA1623" s="47" t="s">
        <v>1994</v>
      </c>
      <c r="AB1623" s="47">
        <v>5901</v>
      </c>
      <c r="AC1623" s="47"/>
      <c r="AD1623" s="47" t="s">
        <v>46</v>
      </c>
      <c r="AE1623" s="46" t="s">
        <v>15651</v>
      </c>
      <c r="AF1623" s="46" t="s">
        <v>15652</v>
      </c>
      <c r="AG1623" s="48"/>
      <c r="AH1623" s="48">
        <v>43860</v>
      </c>
      <c r="AI1623" s="49"/>
      <c r="AJ1623" s="50">
        <v>43861</v>
      </c>
      <c r="AK1623" s="50" t="s">
        <v>15449</v>
      </c>
      <c r="AL1623" s="51">
        <v>43857</v>
      </c>
    </row>
    <row r="1624" spans="1:38" x14ac:dyDescent="0.15">
      <c r="A1624" s="35">
        <v>51724157</v>
      </c>
      <c r="B1624" s="40" t="s">
        <v>1528</v>
      </c>
      <c r="C1624" s="40" t="s">
        <v>1529</v>
      </c>
      <c r="D1624" s="35" t="s">
        <v>1530</v>
      </c>
      <c r="E1624" s="35" t="s">
        <v>1531</v>
      </c>
      <c r="F1624" s="35" t="s">
        <v>1532</v>
      </c>
      <c r="G1624" s="35">
        <v>51747002</v>
      </c>
      <c r="H1624" s="41" t="s">
        <v>57</v>
      </c>
      <c r="I1624" s="41">
        <v>51621455</v>
      </c>
      <c r="J1624" s="41" t="s">
        <v>150</v>
      </c>
      <c r="K1624" s="35" t="s">
        <v>58</v>
      </c>
      <c r="L1624" s="42" t="s">
        <v>59</v>
      </c>
      <c r="M1624" s="42" t="s">
        <v>721</v>
      </c>
      <c r="N1624" s="35" t="s">
        <v>334</v>
      </c>
      <c r="O1624" s="41" t="s">
        <v>1090</v>
      </c>
      <c r="P1624" s="35" t="s">
        <v>72</v>
      </c>
      <c r="Q1624" s="41" t="s">
        <v>63</v>
      </c>
      <c r="R1624" s="41" t="s">
        <v>741</v>
      </c>
      <c r="S1624" s="43">
        <v>43166</v>
      </c>
      <c r="T1624" s="43">
        <v>43521</v>
      </c>
      <c r="U1624" s="44">
        <v>43535</v>
      </c>
      <c r="V1624" s="45">
        <v>6634552</v>
      </c>
      <c r="W1624" s="46" t="s">
        <v>1533</v>
      </c>
      <c r="X1624" s="47" t="s">
        <v>1534</v>
      </c>
      <c r="Y1624" s="47">
        <v>48460</v>
      </c>
      <c r="Z1624" s="47" t="s">
        <v>1535</v>
      </c>
      <c r="AA1624" s="47" t="s">
        <v>1536</v>
      </c>
      <c r="AB1624" s="47">
        <v>15413</v>
      </c>
      <c r="AC1624" s="47"/>
      <c r="AD1624" s="47" t="s">
        <v>46</v>
      </c>
      <c r="AE1624" s="46" t="s">
        <v>15653</v>
      </c>
      <c r="AF1624" s="46" t="s">
        <v>15654</v>
      </c>
      <c r="AG1624" s="48"/>
      <c r="AH1624" s="48">
        <v>43861</v>
      </c>
      <c r="AI1624" s="49"/>
      <c r="AJ1624" s="50">
        <v>43861</v>
      </c>
      <c r="AK1624" s="50" t="s">
        <v>15449</v>
      </c>
      <c r="AL1624" s="51">
        <v>43857</v>
      </c>
    </row>
    <row r="1625" spans="1:38" x14ac:dyDescent="0.15">
      <c r="A1625" s="35">
        <v>51727804</v>
      </c>
      <c r="B1625" s="40" t="s">
        <v>1815</v>
      </c>
      <c r="C1625" s="40" t="s">
        <v>1816</v>
      </c>
      <c r="D1625" s="35" t="s">
        <v>1817</v>
      </c>
      <c r="E1625" s="35" t="s">
        <v>1818</v>
      </c>
      <c r="F1625" s="35"/>
      <c r="G1625" s="35">
        <v>51743367</v>
      </c>
      <c r="H1625" s="41" t="s">
        <v>505</v>
      </c>
      <c r="I1625" s="41">
        <v>51564379</v>
      </c>
      <c r="J1625" s="41" t="s">
        <v>492</v>
      </c>
      <c r="K1625" s="35" t="s">
        <v>58</v>
      </c>
      <c r="L1625" s="42" t="s">
        <v>59</v>
      </c>
      <c r="M1625" s="42" t="s">
        <v>38</v>
      </c>
      <c r="N1625" s="35" t="s">
        <v>496</v>
      </c>
      <c r="O1625" s="41" t="s">
        <v>1810</v>
      </c>
      <c r="P1625" s="35" t="s">
        <v>62</v>
      </c>
      <c r="Q1625" s="41" t="s">
        <v>63</v>
      </c>
      <c r="R1625" s="41" t="s">
        <v>1024</v>
      </c>
      <c r="S1625" s="43">
        <v>43196</v>
      </c>
      <c r="T1625" s="43">
        <v>43241</v>
      </c>
      <c r="U1625" s="44">
        <v>43262</v>
      </c>
      <c r="V1625" s="45">
        <v>6634613</v>
      </c>
      <c r="W1625" s="46" t="s">
        <v>1819</v>
      </c>
      <c r="X1625" s="47" t="s">
        <v>1820</v>
      </c>
      <c r="Y1625" s="47">
        <v>12303</v>
      </c>
      <c r="Z1625" s="47" t="s">
        <v>1821</v>
      </c>
      <c r="AA1625" s="47" t="s">
        <v>1822</v>
      </c>
      <c r="AB1625" s="47">
        <v>15052</v>
      </c>
      <c r="AC1625" s="47"/>
      <c r="AD1625" s="47" t="s">
        <v>46</v>
      </c>
      <c r="AE1625" s="46" t="s">
        <v>15656</v>
      </c>
      <c r="AF1625" s="46" t="s">
        <v>15657</v>
      </c>
      <c r="AG1625" s="48"/>
      <c r="AH1625" s="48">
        <v>43861</v>
      </c>
      <c r="AI1625" s="49"/>
      <c r="AJ1625" s="50">
        <v>43861</v>
      </c>
      <c r="AK1625" s="50" t="s">
        <v>15449</v>
      </c>
      <c r="AL1625" s="51">
        <v>43857</v>
      </c>
    </row>
    <row r="1626" spans="1:38" x14ac:dyDescent="0.15">
      <c r="A1626" s="35">
        <v>51596839</v>
      </c>
      <c r="B1626" s="40" t="s">
        <v>79</v>
      </c>
      <c r="C1626" s="40" t="s">
        <v>80</v>
      </c>
      <c r="D1626" s="35" t="s">
        <v>81</v>
      </c>
      <c r="E1626" s="35" t="s">
        <v>82</v>
      </c>
      <c r="F1626" s="35"/>
      <c r="G1626" s="35">
        <v>51578947</v>
      </c>
      <c r="H1626" s="41" t="s">
        <v>65</v>
      </c>
      <c r="I1626" s="41">
        <v>51747002</v>
      </c>
      <c r="J1626" s="41" t="s">
        <v>57</v>
      </c>
      <c r="K1626" s="35" t="s">
        <v>58</v>
      </c>
      <c r="L1626" s="42" t="s">
        <v>59</v>
      </c>
      <c r="M1626" s="42" t="s">
        <v>38</v>
      </c>
      <c r="N1626" s="35" t="s">
        <v>60</v>
      </c>
      <c r="O1626" s="41" t="s">
        <v>61</v>
      </c>
      <c r="P1626" s="35" t="s">
        <v>72</v>
      </c>
      <c r="Q1626" s="41" t="s">
        <v>63</v>
      </c>
      <c r="R1626" s="41" t="s">
        <v>152</v>
      </c>
      <c r="S1626" s="43">
        <v>42422</v>
      </c>
      <c r="T1626" s="43">
        <v>42471</v>
      </c>
      <c r="U1626" s="44">
        <v>42485</v>
      </c>
      <c r="V1626" s="45">
        <v>6624149</v>
      </c>
      <c r="W1626" s="46" t="s">
        <v>83</v>
      </c>
      <c r="X1626" s="47" t="s">
        <v>84</v>
      </c>
      <c r="Y1626" s="47">
        <v>69367</v>
      </c>
      <c r="Z1626" s="47" t="s">
        <v>85</v>
      </c>
      <c r="AA1626" s="47" t="s">
        <v>86</v>
      </c>
      <c r="AB1626" s="47">
        <v>662</v>
      </c>
      <c r="AC1626" s="47"/>
      <c r="AD1626" s="47" t="s">
        <v>46</v>
      </c>
      <c r="AE1626" s="46" t="s">
        <v>15658</v>
      </c>
      <c r="AF1626" s="46" t="s">
        <v>15659</v>
      </c>
      <c r="AG1626" s="48"/>
      <c r="AH1626" s="48">
        <v>43863</v>
      </c>
      <c r="AI1626" s="49"/>
      <c r="AJ1626" s="50">
        <v>43864</v>
      </c>
      <c r="AK1626" s="50" t="s">
        <v>15660</v>
      </c>
      <c r="AL1626" s="51">
        <v>43864</v>
      </c>
    </row>
    <row r="1627" spans="1:38" x14ac:dyDescent="0.15">
      <c r="A1627" s="35">
        <v>51786815</v>
      </c>
      <c r="B1627" s="40" t="s">
        <v>2317</v>
      </c>
      <c r="C1627" s="40" t="s">
        <v>2318</v>
      </c>
      <c r="D1627" s="35" t="s">
        <v>2319</v>
      </c>
      <c r="E1627" s="35" t="s">
        <v>2320</v>
      </c>
      <c r="F1627" s="35"/>
      <c r="G1627" s="35">
        <v>51588223</v>
      </c>
      <c r="H1627" s="41" t="s">
        <v>145</v>
      </c>
      <c r="I1627" s="41">
        <v>51609648</v>
      </c>
      <c r="J1627" s="41" t="s">
        <v>149</v>
      </c>
      <c r="K1627" s="35" t="s">
        <v>58</v>
      </c>
      <c r="L1627" s="42" t="s">
        <v>59</v>
      </c>
      <c r="M1627" s="42" t="s">
        <v>38</v>
      </c>
      <c r="N1627" s="35" t="s">
        <v>151</v>
      </c>
      <c r="O1627" s="41" t="s">
        <v>1016</v>
      </c>
      <c r="P1627" s="35" t="s">
        <v>72</v>
      </c>
      <c r="Q1627" s="41" t="s">
        <v>63</v>
      </c>
      <c r="R1627" s="41" t="s">
        <v>11621</v>
      </c>
      <c r="S1627" s="43">
        <v>43503</v>
      </c>
      <c r="T1627" s="43">
        <v>43753</v>
      </c>
      <c r="U1627" s="44"/>
      <c r="V1627" s="45"/>
      <c r="W1627" s="46" t="s">
        <v>2322</v>
      </c>
      <c r="X1627" s="47" t="s">
        <v>2323</v>
      </c>
      <c r="Y1627" s="47">
        <v>69025</v>
      </c>
      <c r="Z1627" s="47" t="s">
        <v>2324</v>
      </c>
      <c r="AA1627" s="47" t="s">
        <v>2325</v>
      </c>
      <c r="AB1627" s="47">
        <v>16015</v>
      </c>
      <c r="AC1627" s="47"/>
      <c r="AD1627" s="47" t="s">
        <v>46</v>
      </c>
      <c r="AE1627" s="46" t="s">
        <v>15661</v>
      </c>
      <c r="AF1627" s="46" t="s">
        <v>15662</v>
      </c>
      <c r="AG1627" s="48"/>
      <c r="AH1627" s="48">
        <v>43862</v>
      </c>
      <c r="AI1627" s="49"/>
      <c r="AJ1627" s="50">
        <v>43863</v>
      </c>
      <c r="AK1627" s="50" t="s">
        <v>15660</v>
      </c>
      <c r="AL1627" s="51">
        <v>43857</v>
      </c>
    </row>
    <row r="1628" spans="1:38" x14ac:dyDescent="0.15">
      <c r="A1628" s="8">
        <v>51588235</v>
      </c>
      <c r="B1628" s="29" t="s">
        <v>236</v>
      </c>
      <c r="C1628" s="29" t="s">
        <v>237</v>
      </c>
      <c r="D1628" s="8" t="s">
        <v>238</v>
      </c>
      <c r="E1628" s="8" t="s">
        <v>239</v>
      </c>
      <c r="F1628" s="8"/>
      <c r="G1628" s="8">
        <v>51609647</v>
      </c>
      <c r="H1628" s="9" t="s">
        <v>161</v>
      </c>
      <c r="I1628" s="9">
        <v>51747002</v>
      </c>
      <c r="J1628" s="9" t="s">
        <v>57</v>
      </c>
      <c r="K1628" s="8" t="s">
        <v>58</v>
      </c>
      <c r="L1628" s="7" t="s">
        <v>59</v>
      </c>
      <c r="M1628" s="7" t="s">
        <v>38</v>
      </c>
      <c r="N1628" s="8" t="s">
        <v>162</v>
      </c>
      <c r="O1628" s="9" t="s">
        <v>71</v>
      </c>
      <c r="P1628" s="35" t="s">
        <v>62</v>
      </c>
      <c r="Q1628" s="9" t="s">
        <v>63</v>
      </c>
      <c r="R1628" s="41" t="s">
        <v>41</v>
      </c>
      <c r="S1628" s="10">
        <v>42348</v>
      </c>
      <c r="T1628" s="43">
        <v>42436</v>
      </c>
      <c r="U1628" s="12">
        <v>42457</v>
      </c>
      <c r="V1628" s="30">
        <v>6624102</v>
      </c>
      <c r="W1628" s="20" t="s">
        <v>240</v>
      </c>
      <c r="X1628" s="16" t="s">
        <v>241</v>
      </c>
      <c r="Y1628" s="47">
        <v>69395</v>
      </c>
      <c r="Z1628" s="47" t="s">
        <v>242</v>
      </c>
      <c r="AA1628" s="47" t="s">
        <v>243</v>
      </c>
      <c r="AB1628" s="47">
        <v>4729</v>
      </c>
      <c r="AC1628" s="47"/>
      <c r="AD1628" s="47" t="s">
        <v>46</v>
      </c>
      <c r="AE1628" s="20" t="s">
        <v>15663</v>
      </c>
      <c r="AF1628" s="20" t="s">
        <v>15664</v>
      </c>
      <c r="AG1628" s="31"/>
      <c r="AH1628" s="31">
        <v>43866</v>
      </c>
      <c r="AI1628" s="32"/>
      <c r="AJ1628" s="50">
        <v>43867</v>
      </c>
      <c r="AK1628" s="50" t="s">
        <v>15660</v>
      </c>
      <c r="AL1628" s="51">
        <v>43864</v>
      </c>
    </row>
    <row r="1629" spans="1:38" x14ac:dyDescent="0.15">
      <c r="A1629" s="8">
        <v>51858143</v>
      </c>
      <c r="B1629" s="29" t="s">
        <v>15300</v>
      </c>
      <c r="C1629" s="29" t="s">
        <v>15301</v>
      </c>
      <c r="D1629" s="8" t="s">
        <v>15302</v>
      </c>
      <c r="E1629" s="8" t="s">
        <v>15303</v>
      </c>
      <c r="F1629" s="8"/>
      <c r="G1629" s="8">
        <v>51710500</v>
      </c>
      <c r="H1629" s="9" t="s">
        <v>111</v>
      </c>
      <c r="I1629" s="9">
        <v>51758030</v>
      </c>
      <c r="J1629" s="9" t="s">
        <v>2140</v>
      </c>
      <c r="K1629" s="8" t="s">
        <v>58</v>
      </c>
      <c r="L1629" s="7" t="s">
        <v>2907</v>
      </c>
      <c r="M1629" s="7" t="s">
        <v>38</v>
      </c>
      <c r="N1629" s="8" t="s">
        <v>151</v>
      </c>
      <c r="O1629" s="9" t="s">
        <v>2279</v>
      </c>
      <c r="P1629" s="35" t="s">
        <v>62</v>
      </c>
      <c r="Q1629" s="9" t="s">
        <v>63</v>
      </c>
      <c r="R1629" s="60" t="s">
        <v>11735</v>
      </c>
      <c r="S1629" s="10">
        <v>43846</v>
      </c>
      <c r="T1629" s="43"/>
      <c r="U1629" s="12"/>
      <c r="V1629" s="30"/>
      <c r="W1629" s="20"/>
      <c r="X1629" s="16"/>
      <c r="Y1629" s="47"/>
      <c r="Z1629" s="47" t="s">
        <v>579</v>
      </c>
      <c r="AA1629" s="47"/>
      <c r="AB1629" s="47"/>
      <c r="AC1629" s="53"/>
      <c r="AD1629" s="47" t="s">
        <v>46</v>
      </c>
      <c r="AE1629" s="20"/>
      <c r="AF1629" s="20"/>
      <c r="AG1629" s="31"/>
      <c r="AH1629" s="31">
        <v>43868</v>
      </c>
      <c r="AI1629" s="32"/>
      <c r="AJ1629" s="50">
        <v>43868</v>
      </c>
      <c r="AK1629" s="50" t="s">
        <v>15660</v>
      </c>
      <c r="AL1629" s="51">
        <v>43864</v>
      </c>
    </row>
    <row r="1630" spans="1:38" x14ac:dyDescent="0.15">
      <c r="A1630" s="8">
        <v>51696440</v>
      </c>
      <c r="B1630" s="29" t="s">
        <v>790</v>
      </c>
      <c r="C1630" s="29" t="s">
        <v>791</v>
      </c>
      <c r="D1630" s="8" t="s">
        <v>792</v>
      </c>
      <c r="E1630" s="8" t="s">
        <v>793</v>
      </c>
      <c r="F1630" s="8"/>
      <c r="G1630" s="8">
        <v>51710500</v>
      </c>
      <c r="H1630" s="9" t="s">
        <v>111</v>
      </c>
      <c r="I1630" s="9">
        <v>51758030</v>
      </c>
      <c r="J1630" s="9" t="s">
        <v>2140</v>
      </c>
      <c r="K1630" s="8" t="s">
        <v>487</v>
      </c>
      <c r="L1630" s="7" t="s">
        <v>37</v>
      </c>
      <c r="M1630" s="7" t="s">
        <v>38</v>
      </c>
      <c r="N1630" s="8" t="s">
        <v>113</v>
      </c>
      <c r="O1630" s="9" t="s">
        <v>344</v>
      </c>
      <c r="P1630" s="35" t="s">
        <v>62</v>
      </c>
      <c r="Q1630" s="9" t="s">
        <v>63</v>
      </c>
      <c r="R1630" s="60" t="s">
        <v>14176</v>
      </c>
      <c r="S1630" s="10">
        <v>42954</v>
      </c>
      <c r="T1630" s="43">
        <v>42996</v>
      </c>
      <c r="U1630" s="12">
        <v>43010</v>
      </c>
      <c r="V1630" s="30">
        <v>6624601</v>
      </c>
      <c r="W1630" s="20" t="s">
        <v>794</v>
      </c>
      <c r="X1630" s="16" t="s">
        <v>795</v>
      </c>
      <c r="Y1630" s="47">
        <v>69337</v>
      </c>
      <c r="Z1630" s="47" t="s">
        <v>796</v>
      </c>
      <c r="AA1630" s="47" t="s">
        <v>797</v>
      </c>
      <c r="AB1630" s="47">
        <v>4711</v>
      </c>
      <c r="AC1630" s="53"/>
      <c r="AD1630" s="47" t="s">
        <v>46</v>
      </c>
      <c r="AE1630" s="20" t="s">
        <v>17408</v>
      </c>
      <c r="AF1630" s="20" t="s">
        <v>16418</v>
      </c>
      <c r="AG1630" s="31"/>
      <c r="AH1630" s="31">
        <v>43878</v>
      </c>
      <c r="AI1630" s="32"/>
      <c r="AJ1630" s="50">
        <v>43879</v>
      </c>
      <c r="AK1630" s="50" t="s">
        <v>15660</v>
      </c>
      <c r="AL1630" s="51">
        <v>43878</v>
      </c>
    </row>
    <row r="1631" spans="1:38" x14ac:dyDescent="0.15">
      <c r="A1631" s="35">
        <v>51721477</v>
      </c>
      <c r="B1631" s="40" t="s">
        <v>1306</v>
      </c>
      <c r="C1631" s="40" t="s">
        <v>1307</v>
      </c>
      <c r="D1631" s="35" t="s">
        <v>1308</v>
      </c>
      <c r="E1631" s="35" t="s">
        <v>1309</v>
      </c>
      <c r="F1631" s="35"/>
      <c r="G1631" s="35">
        <v>51698635</v>
      </c>
      <c r="H1631" s="41" t="s">
        <v>851</v>
      </c>
      <c r="I1631" s="41">
        <v>51609648</v>
      </c>
      <c r="J1631" s="41" t="s">
        <v>149</v>
      </c>
      <c r="K1631" s="35" t="s">
        <v>58</v>
      </c>
      <c r="L1631" s="42" t="s">
        <v>59</v>
      </c>
      <c r="M1631" s="42" t="s">
        <v>38</v>
      </c>
      <c r="N1631" s="35" t="s">
        <v>378</v>
      </c>
      <c r="O1631" s="41" t="s">
        <v>61</v>
      </c>
      <c r="P1631" s="35" t="s">
        <v>62</v>
      </c>
      <c r="Q1631" s="41" t="s">
        <v>63</v>
      </c>
      <c r="R1631" s="60" t="s">
        <v>11903</v>
      </c>
      <c r="S1631" s="43">
        <v>43150</v>
      </c>
      <c r="T1631" s="43">
        <v>43185</v>
      </c>
      <c r="U1631" s="44">
        <v>43199</v>
      </c>
      <c r="V1631" s="45">
        <v>6624874</v>
      </c>
      <c r="W1631" s="46" t="s">
        <v>1310</v>
      </c>
      <c r="X1631" s="47" t="s">
        <v>1311</v>
      </c>
      <c r="Y1631" s="47">
        <v>69474</v>
      </c>
      <c r="Z1631" s="47" t="s">
        <v>1312</v>
      </c>
      <c r="AA1631" s="47" t="s">
        <v>1313</v>
      </c>
      <c r="AB1631" s="47">
        <v>14860</v>
      </c>
      <c r="AC1631" s="53" t="s">
        <v>15698</v>
      </c>
      <c r="AD1631" s="47" t="s">
        <v>46</v>
      </c>
      <c r="AE1631" s="46" t="s">
        <v>17409</v>
      </c>
      <c r="AF1631" s="46" t="s">
        <v>16642</v>
      </c>
      <c r="AG1631" s="48"/>
      <c r="AH1631" s="48">
        <v>43875</v>
      </c>
      <c r="AI1631" s="49"/>
      <c r="AJ1631" s="50">
        <v>43875</v>
      </c>
      <c r="AK1631" s="50" t="s">
        <v>15660</v>
      </c>
      <c r="AL1631" s="51">
        <v>43871</v>
      </c>
    </row>
    <row r="1632" spans="1:38" x14ac:dyDescent="0.15">
      <c r="A1632" s="35">
        <v>51857621</v>
      </c>
      <c r="B1632" s="40" t="s">
        <v>15274</v>
      </c>
      <c r="C1632" s="40" t="s">
        <v>15275</v>
      </c>
      <c r="D1632" s="35" t="s">
        <v>9090</v>
      </c>
      <c r="E1632" s="35" t="s">
        <v>15276</v>
      </c>
      <c r="F1632" s="35"/>
      <c r="G1632" s="35">
        <v>51710500</v>
      </c>
      <c r="H1632" s="41" t="s">
        <v>111</v>
      </c>
      <c r="I1632" s="41">
        <v>51758030</v>
      </c>
      <c r="J1632" s="41" t="s">
        <v>2140</v>
      </c>
      <c r="K1632" s="35" t="s">
        <v>58</v>
      </c>
      <c r="L1632" s="42" t="s">
        <v>2907</v>
      </c>
      <c r="M1632" s="42" t="s">
        <v>38</v>
      </c>
      <c r="N1632" s="35" t="s">
        <v>162</v>
      </c>
      <c r="O1632" s="41" t="s">
        <v>1810</v>
      </c>
      <c r="P1632" s="35" t="s">
        <v>72</v>
      </c>
      <c r="Q1632" s="41" t="s">
        <v>63</v>
      </c>
      <c r="R1632" s="41" t="s">
        <v>11531</v>
      </c>
      <c r="S1632" s="43">
        <v>43832</v>
      </c>
      <c r="T1632" s="43"/>
      <c r="U1632" s="44"/>
      <c r="V1632" s="45"/>
      <c r="W1632" s="46" t="s">
        <v>15351</v>
      </c>
      <c r="X1632" s="47" t="s">
        <v>15352</v>
      </c>
      <c r="Y1632" s="47">
        <v>69280</v>
      </c>
      <c r="Z1632" s="47" t="s">
        <v>17410</v>
      </c>
      <c r="AA1632" s="47" t="s">
        <v>17411</v>
      </c>
      <c r="AB1632" s="47"/>
      <c r="AC1632" s="47"/>
      <c r="AD1632" s="47" t="s">
        <v>46</v>
      </c>
      <c r="AE1632" s="46" t="s">
        <v>17412</v>
      </c>
      <c r="AF1632" s="46" t="s">
        <v>17300</v>
      </c>
      <c r="AG1632" s="48"/>
      <c r="AH1632" s="48">
        <v>43884</v>
      </c>
      <c r="AI1632" s="49"/>
      <c r="AJ1632" s="50">
        <v>43885</v>
      </c>
      <c r="AK1632" s="50" t="s">
        <v>15660</v>
      </c>
      <c r="AL1632" s="51">
        <v>43885</v>
      </c>
    </row>
    <row r="1633" spans="1:38" x14ac:dyDescent="0.15">
      <c r="A1633" s="35">
        <v>51810942</v>
      </c>
      <c r="B1633" s="40" t="s">
        <v>2491</v>
      </c>
      <c r="C1633" s="40" t="s">
        <v>2492</v>
      </c>
      <c r="D1633" s="35" t="s">
        <v>2493</v>
      </c>
      <c r="E1633" s="35" t="s">
        <v>2494</v>
      </c>
      <c r="F1633" s="35"/>
      <c r="G1633" s="35">
        <v>51588225</v>
      </c>
      <c r="H1633" s="41" t="s">
        <v>212</v>
      </c>
      <c r="I1633" s="41">
        <v>51747002</v>
      </c>
      <c r="J1633" s="41" t="s">
        <v>57</v>
      </c>
      <c r="K1633" s="35" t="s">
        <v>58</v>
      </c>
      <c r="L1633" s="42" t="s">
        <v>59</v>
      </c>
      <c r="M1633" s="42" t="s">
        <v>38</v>
      </c>
      <c r="N1633" s="35" t="s">
        <v>162</v>
      </c>
      <c r="O1633" s="41" t="s">
        <v>1301</v>
      </c>
      <c r="P1633" s="35" t="s">
        <v>72</v>
      </c>
      <c r="Q1633" s="41" t="s">
        <v>63</v>
      </c>
      <c r="R1633" s="41" t="s">
        <v>2321</v>
      </c>
      <c r="S1633" s="43">
        <v>43601</v>
      </c>
      <c r="T1633" s="43">
        <v>43654</v>
      </c>
      <c r="U1633" s="44"/>
      <c r="V1633" s="45"/>
      <c r="W1633" s="46" t="s">
        <v>2495</v>
      </c>
      <c r="X1633" s="47" t="s">
        <v>2496</v>
      </c>
      <c r="Y1633" s="47">
        <v>69221</v>
      </c>
      <c r="Z1633" s="47" t="s">
        <v>2497</v>
      </c>
      <c r="AA1633" s="47" t="s">
        <v>2498</v>
      </c>
      <c r="AB1633" s="47">
        <v>16887</v>
      </c>
      <c r="AC1633" s="47"/>
      <c r="AD1633" s="47" t="s">
        <v>46</v>
      </c>
      <c r="AE1633" s="46" t="s">
        <v>17413</v>
      </c>
      <c r="AF1633" s="46" t="s">
        <v>17239</v>
      </c>
      <c r="AG1633" s="48"/>
      <c r="AH1633" s="48">
        <v>43883</v>
      </c>
      <c r="AI1633" s="49"/>
      <c r="AJ1633" s="50">
        <v>43884</v>
      </c>
      <c r="AK1633" s="50" t="s">
        <v>15660</v>
      </c>
      <c r="AL1633" s="51">
        <v>43878</v>
      </c>
    </row>
    <row r="1634" spans="1:38" x14ac:dyDescent="0.15">
      <c r="A1634" s="35">
        <v>51692598</v>
      </c>
      <c r="B1634" s="40" t="s">
        <v>1076</v>
      </c>
      <c r="C1634" s="40" t="s">
        <v>1077</v>
      </c>
      <c r="D1634" s="35" t="s">
        <v>1078</v>
      </c>
      <c r="E1634" s="35" t="s">
        <v>1079</v>
      </c>
      <c r="F1634" s="35"/>
      <c r="G1634" s="35">
        <v>51747002</v>
      </c>
      <c r="H1634" s="41" t="s">
        <v>57</v>
      </c>
      <c r="I1634" s="41">
        <v>51621455</v>
      </c>
      <c r="J1634" s="41" t="s">
        <v>150</v>
      </c>
      <c r="K1634" s="35" t="s">
        <v>70</v>
      </c>
      <c r="L1634" s="42" t="s">
        <v>37</v>
      </c>
      <c r="M1634" s="42" t="s">
        <v>1080</v>
      </c>
      <c r="N1634" s="35" t="s">
        <v>334</v>
      </c>
      <c r="O1634" s="41" t="s">
        <v>93</v>
      </c>
      <c r="P1634" s="35" t="s">
        <v>72</v>
      </c>
      <c r="Q1634" s="41" t="s">
        <v>73</v>
      </c>
      <c r="R1634" s="41" t="s">
        <v>14166</v>
      </c>
      <c r="S1634" s="43">
        <v>42929</v>
      </c>
      <c r="T1634" s="43">
        <v>42968</v>
      </c>
      <c r="U1634" s="44">
        <v>42982</v>
      </c>
      <c r="V1634" s="45">
        <v>6624489</v>
      </c>
      <c r="W1634" s="46" t="s">
        <v>1082</v>
      </c>
      <c r="X1634" s="47" t="s">
        <v>1083</v>
      </c>
      <c r="Y1634" s="47">
        <v>69179</v>
      </c>
      <c r="Z1634" s="47" t="s">
        <v>1084</v>
      </c>
      <c r="AA1634" s="47" t="s">
        <v>1085</v>
      </c>
      <c r="AB1634" s="47">
        <v>5969</v>
      </c>
      <c r="AC1634" s="47"/>
      <c r="AD1634" s="47" t="s">
        <v>46</v>
      </c>
      <c r="AE1634" s="46" t="s">
        <v>17414</v>
      </c>
      <c r="AF1634" s="46" t="s">
        <v>16367</v>
      </c>
      <c r="AG1634" s="48"/>
      <c r="AH1634" s="48">
        <v>43881</v>
      </c>
      <c r="AI1634" s="49"/>
      <c r="AJ1634" s="50">
        <v>43882</v>
      </c>
      <c r="AK1634" s="50" t="s">
        <v>15660</v>
      </c>
      <c r="AL1634" s="51">
        <v>43878</v>
      </c>
    </row>
    <row r="1635" spans="1:38" x14ac:dyDescent="0.15">
      <c r="A1635" s="35">
        <v>51859444</v>
      </c>
      <c r="B1635" s="40" t="s">
        <v>15343</v>
      </c>
      <c r="C1635" s="40" t="s">
        <v>15344</v>
      </c>
      <c r="D1635" s="35" t="s">
        <v>3354</v>
      </c>
      <c r="E1635" s="35" t="s">
        <v>13816</v>
      </c>
      <c r="F1635" s="35"/>
      <c r="G1635" s="35">
        <v>51710500</v>
      </c>
      <c r="H1635" s="41" t="s">
        <v>111</v>
      </c>
      <c r="I1635" s="41">
        <v>51758030</v>
      </c>
      <c r="J1635" s="41" t="s">
        <v>2140</v>
      </c>
      <c r="K1635" s="35" t="s">
        <v>58</v>
      </c>
      <c r="L1635" s="42" t="s">
        <v>2907</v>
      </c>
      <c r="M1635" s="42" t="s">
        <v>38</v>
      </c>
      <c r="N1635" s="35" t="s">
        <v>151</v>
      </c>
      <c r="O1635" s="41" t="s">
        <v>2279</v>
      </c>
      <c r="P1635" s="35" t="s">
        <v>72</v>
      </c>
      <c r="Q1635" s="41" t="s">
        <v>63</v>
      </c>
      <c r="R1635" s="41" t="s">
        <v>11531</v>
      </c>
      <c r="S1635" s="43">
        <v>43853</v>
      </c>
      <c r="T1635" s="43"/>
      <c r="U1635" s="44"/>
      <c r="V1635" s="45"/>
      <c r="W1635" s="46" t="s">
        <v>17399</v>
      </c>
      <c r="X1635" s="47" t="s">
        <v>15741</v>
      </c>
      <c r="Y1635" s="47"/>
      <c r="Z1635" s="47" t="s">
        <v>579</v>
      </c>
      <c r="AA1635" s="47"/>
      <c r="AB1635" s="47"/>
      <c r="AC1635" s="47"/>
      <c r="AD1635" s="47" t="s">
        <v>46</v>
      </c>
      <c r="AE1635" s="46" t="s">
        <v>17499</v>
      </c>
      <c r="AF1635" s="46" t="s">
        <v>17472</v>
      </c>
      <c r="AG1635" s="48"/>
      <c r="AH1635" s="48">
        <v>43888</v>
      </c>
      <c r="AI1635" s="49"/>
      <c r="AJ1635" s="50">
        <v>43889</v>
      </c>
      <c r="AK1635" s="50" t="s">
        <v>15660</v>
      </c>
      <c r="AL1635" s="51">
        <v>43885</v>
      </c>
    </row>
  </sheetData>
  <conditionalFormatting sqref="A52">
    <cfRule type="duplicateValues" dxfId="1895" priority="1609"/>
  </conditionalFormatting>
  <conditionalFormatting sqref="V52">
    <cfRule type="duplicateValues" dxfId="1894" priority="1608"/>
  </conditionalFormatting>
  <conditionalFormatting sqref="V53">
    <cfRule type="duplicateValues" dxfId="1893" priority="1607"/>
  </conditionalFormatting>
  <conditionalFormatting sqref="A53">
    <cfRule type="duplicateValues" dxfId="1892" priority="1606"/>
  </conditionalFormatting>
  <conditionalFormatting sqref="A54">
    <cfRule type="duplicateValues" dxfId="1891" priority="1605"/>
  </conditionalFormatting>
  <conditionalFormatting sqref="V54">
    <cfRule type="duplicateValues" dxfId="1890" priority="1604"/>
  </conditionalFormatting>
  <conditionalFormatting sqref="V55">
    <cfRule type="duplicateValues" dxfId="1889" priority="1603"/>
  </conditionalFormatting>
  <conditionalFormatting sqref="A55">
    <cfRule type="duplicateValues" dxfId="1888" priority="1602"/>
  </conditionalFormatting>
  <conditionalFormatting sqref="V55">
    <cfRule type="duplicateValues" dxfId="1887" priority="1601"/>
  </conditionalFormatting>
  <conditionalFormatting sqref="V56">
    <cfRule type="duplicateValues" dxfId="1886" priority="1600"/>
  </conditionalFormatting>
  <conditionalFormatting sqref="A56">
    <cfRule type="duplicateValues" dxfId="1885" priority="1599"/>
  </conditionalFormatting>
  <conditionalFormatting sqref="V56">
    <cfRule type="duplicateValues" dxfId="1884" priority="1598"/>
  </conditionalFormatting>
  <conditionalFormatting sqref="V57">
    <cfRule type="duplicateValues" dxfId="1883" priority="1597"/>
  </conditionalFormatting>
  <conditionalFormatting sqref="A57">
    <cfRule type="duplicateValues" dxfId="1882" priority="1596"/>
  </conditionalFormatting>
  <conditionalFormatting sqref="V57">
    <cfRule type="duplicateValues" dxfId="1881" priority="1595"/>
  </conditionalFormatting>
  <conditionalFormatting sqref="V58">
    <cfRule type="duplicateValues" dxfId="1880" priority="1594"/>
  </conditionalFormatting>
  <conditionalFormatting sqref="A58">
    <cfRule type="duplicateValues" dxfId="1879" priority="1593"/>
  </conditionalFormatting>
  <conditionalFormatting sqref="V58">
    <cfRule type="duplicateValues" dxfId="1878" priority="1592"/>
  </conditionalFormatting>
  <conditionalFormatting sqref="V59">
    <cfRule type="duplicateValues" dxfId="1877" priority="1591"/>
  </conditionalFormatting>
  <conditionalFormatting sqref="A59">
    <cfRule type="duplicateValues" dxfId="1876" priority="1590"/>
  </conditionalFormatting>
  <conditionalFormatting sqref="V60">
    <cfRule type="duplicateValues" dxfId="1875" priority="1589"/>
  </conditionalFormatting>
  <conditionalFormatting sqref="A60">
    <cfRule type="duplicateValues" dxfId="1874" priority="1588"/>
  </conditionalFormatting>
  <conditionalFormatting sqref="V60">
    <cfRule type="duplicateValues" dxfId="1873" priority="1587"/>
  </conditionalFormatting>
  <conditionalFormatting sqref="V61">
    <cfRule type="duplicateValues" dxfId="1872" priority="1586"/>
  </conditionalFormatting>
  <conditionalFormatting sqref="A61">
    <cfRule type="duplicateValues" dxfId="1871" priority="1585"/>
  </conditionalFormatting>
  <conditionalFormatting sqref="V61">
    <cfRule type="duplicateValues" dxfId="1870" priority="1584"/>
  </conditionalFormatting>
  <conditionalFormatting sqref="V62">
    <cfRule type="duplicateValues" dxfId="1869" priority="1583"/>
  </conditionalFormatting>
  <conditionalFormatting sqref="A62">
    <cfRule type="duplicateValues" dxfId="1868" priority="1582"/>
  </conditionalFormatting>
  <conditionalFormatting sqref="V62">
    <cfRule type="duplicateValues" dxfId="1867" priority="1581"/>
  </conditionalFormatting>
  <conditionalFormatting sqref="V63">
    <cfRule type="duplicateValues" dxfId="1866" priority="1580"/>
  </conditionalFormatting>
  <conditionalFormatting sqref="A63">
    <cfRule type="duplicateValues" dxfId="1865" priority="1579"/>
  </conditionalFormatting>
  <conditionalFormatting sqref="V63">
    <cfRule type="duplicateValues" dxfId="1864" priority="1578"/>
  </conditionalFormatting>
  <conditionalFormatting sqref="V64">
    <cfRule type="duplicateValues" dxfId="1863" priority="1577"/>
  </conditionalFormatting>
  <conditionalFormatting sqref="A64">
    <cfRule type="duplicateValues" dxfId="1862" priority="1576"/>
  </conditionalFormatting>
  <conditionalFormatting sqref="V64">
    <cfRule type="duplicateValues" dxfId="1861" priority="1575"/>
  </conditionalFormatting>
  <conditionalFormatting sqref="V65">
    <cfRule type="duplicateValues" dxfId="1860" priority="1574"/>
  </conditionalFormatting>
  <conditionalFormatting sqref="A65">
    <cfRule type="duplicateValues" dxfId="1859" priority="1573"/>
  </conditionalFormatting>
  <conditionalFormatting sqref="V65">
    <cfRule type="duplicateValues" dxfId="1858" priority="1572"/>
  </conditionalFormatting>
  <conditionalFormatting sqref="A65:B65">
    <cfRule type="duplicateValues" dxfId="1857" priority="1571"/>
  </conditionalFormatting>
  <conditionalFormatting sqref="A66">
    <cfRule type="duplicateValues" dxfId="1856" priority="1570"/>
  </conditionalFormatting>
  <conditionalFormatting sqref="A66:B66">
    <cfRule type="duplicateValues" dxfId="1855" priority="1569"/>
  </conditionalFormatting>
  <conditionalFormatting sqref="V66">
    <cfRule type="duplicateValues" dxfId="1854" priority="1568"/>
  </conditionalFormatting>
  <conditionalFormatting sqref="V66">
    <cfRule type="duplicateValues" dxfId="1853" priority="1567"/>
  </conditionalFormatting>
  <conditionalFormatting sqref="V67">
    <cfRule type="duplicateValues" dxfId="1852" priority="1566"/>
  </conditionalFormatting>
  <conditionalFormatting sqref="A67">
    <cfRule type="duplicateValues" dxfId="1851" priority="1565"/>
  </conditionalFormatting>
  <conditionalFormatting sqref="A67:B67">
    <cfRule type="duplicateValues" dxfId="1850" priority="1564"/>
  </conditionalFormatting>
  <conditionalFormatting sqref="V67">
    <cfRule type="duplicateValues" dxfId="1849" priority="1563"/>
  </conditionalFormatting>
  <conditionalFormatting sqref="V68">
    <cfRule type="duplicateValues" dxfId="1848" priority="1562"/>
  </conditionalFormatting>
  <conditionalFormatting sqref="A68">
    <cfRule type="duplicateValues" dxfId="1847" priority="1561"/>
  </conditionalFormatting>
  <conditionalFormatting sqref="A68:B68">
    <cfRule type="duplicateValues" dxfId="1846" priority="1560"/>
  </conditionalFormatting>
  <conditionalFormatting sqref="V68">
    <cfRule type="duplicateValues" dxfId="1845" priority="1559"/>
  </conditionalFormatting>
  <conditionalFormatting sqref="V69">
    <cfRule type="duplicateValues" dxfId="1844" priority="1558"/>
  </conditionalFormatting>
  <conditionalFormatting sqref="A69">
    <cfRule type="duplicateValues" dxfId="1843" priority="1557"/>
  </conditionalFormatting>
  <conditionalFormatting sqref="A69:B69">
    <cfRule type="duplicateValues" dxfId="1842" priority="1556"/>
  </conditionalFormatting>
  <conditionalFormatting sqref="V69">
    <cfRule type="duplicateValues" dxfId="1841" priority="1555"/>
  </conditionalFormatting>
  <conditionalFormatting sqref="V70">
    <cfRule type="duplicateValues" dxfId="1840" priority="1554"/>
  </conditionalFormatting>
  <conditionalFormatting sqref="A70">
    <cfRule type="duplicateValues" dxfId="1839" priority="1553"/>
  </conditionalFormatting>
  <conditionalFormatting sqref="A70:B70">
    <cfRule type="duplicateValues" dxfId="1838" priority="1552"/>
  </conditionalFormatting>
  <conditionalFormatting sqref="V70">
    <cfRule type="duplicateValues" dxfId="1837" priority="1551"/>
  </conditionalFormatting>
  <conditionalFormatting sqref="V71">
    <cfRule type="duplicateValues" dxfId="1836" priority="1550"/>
  </conditionalFormatting>
  <conditionalFormatting sqref="A71">
    <cfRule type="duplicateValues" dxfId="1835" priority="1549"/>
  </conditionalFormatting>
  <conditionalFormatting sqref="A71:B71">
    <cfRule type="duplicateValues" dxfId="1834" priority="1548"/>
  </conditionalFormatting>
  <conditionalFormatting sqref="V71">
    <cfRule type="duplicateValues" dxfId="1833" priority="1547"/>
  </conditionalFormatting>
  <conditionalFormatting sqref="V72">
    <cfRule type="duplicateValues" dxfId="1832" priority="1546"/>
  </conditionalFormatting>
  <conditionalFormatting sqref="A72">
    <cfRule type="duplicateValues" dxfId="1831" priority="1545"/>
  </conditionalFormatting>
  <conditionalFormatting sqref="A72:B72">
    <cfRule type="duplicateValues" dxfId="1830" priority="1544"/>
  </conditionalFormatting>
  <conditionalFormatting sqref="V72">
    <cfRule type="duplicateValues" dxfId="1829" priority="1543"/>
  </conditionalFormatting>
  <conditionalFormatting sqref="V73">
    <cfRule type="duplicateValues" dxfId="1828" priority="1542"/>
  </conditionalFormatting>
  <conditionalFormatting sqref="A73">
    <cfRule type="duplicateValues" dxfId="1827" priority="1541"/>
  </conditionalFormatting>
  <conditionalFormatting sqref="A73:B73">
    <cfRule type="duplicateValues" dxfId="1826" priority="1540"/>
  </conditionalFormatting>
  <conditionalFormatting sqref="V73">
    <cfRule type="duplicateValues" dxfId="1825" priority="1539"/>
  </conditionalFormatting>
  <conditionalFormatting sqref="A74">
    <cfRule type="duplicateValues" dxfId="1824" priority="1538"/>
  </conditionalFormatting>
  <conditionalFormatting sqref="A74:B74">
    <cfRule type="duplicateValues" dxfId="1823" priority="1537"/>
  </conditionalFormatting>
  <conditionalFormatting sqref="V74">
    <cfRule type="duplicateValues" dxfId="1822" priority="1536"/>
  </conditionalFormatting>
  <conditionalFormatting sqref="V74">
    <cfRule type="duplicateValues" dxfId="1821" priority="1535"/>
  </conditionalFormatting>
  <conditionalFormatting sqref="V75">
    <cfRule type="duplicateValues" dxfId="1820" priority="1534"/>
  </conditionalFormatting>
  <conditionalFormatting sqref="A75">
    <cfRule type="duplicateValues" dxfId="1819" priority="1533"/>
  </conditionalFormatting>
  <conditionalFormatting sqref="A75:B75">
    <cfRule type="duplicateValues" dxfId="1818" priority="1532"/>
  </conditionalFormatting>
  <conditionalFormatting sqref="V75">
    <cfRule type="duplicateValues" dxfId="1817" priority="1531"/>
  </conditionalFormatting>
  <conditionalFormatting sqref="V76">
    <cfRule type="duplicateValues" dxfId="1816" priority="1530"/>
  </conditionalFormatting>
  <conditionalFormatting sqref="A76">
    <cfRule type="duplicateValues" dxfId="1815" priority="1529"/>
  </conditionalFormatting>
  <conditionalFormatting sqref="A76:B76">
    <cfRule type="duplicateValues" dxfId="1814" priority="1528"/>
  </conditionalFormatting>
  <conditionalFormatting sqref="V76">
    <cfRule type="duplicateValues" dxfId="1813" priority="1527"/>
  </conditionalFormatting>
  <conditionalFormatting sqref="V77">
    <cfRule type="duplicateValues" dxfId="1812" priority="1526"/>
  </conditionalFormatting>
  <conditionalFormatting sqref="A77">
    <cfRule type="duplicateValues" dxfId="1811" priority="1525"/>
  </conditionalFormatting>
  <conditionalFormatting sqref="A77:B77">
    <cfRule type="duplicateValues" dxfId="1810" priority="1524"/>
  </conditionalFormatting>
  <conditionalFormatting sqref="V77">
    <cfRule type="duplicateValues" dxfId="1809" priority="1523"/>
  </conditionalFormatting>
  <conditionalFormatting sqref="V78">
    <cfRule type="duplicateValues" dxfId="1808" priority="1522"/>
  </conditionalFormatting>
  <conditionalFormatting sqref="A78">
    <cfRule type="duplicateValues" dxfId="1807" priority="1521"/>
  </conditionalFormatting>
  <conditionalFormatting sqref="A78:B78">
    <cfRule type="duplicateValues" dxfId="1806" priority="1520"/>
  </conditionalFormatting>
  <conditionalFormatting sqref="V78">
    <cfRule type="duplicateValues" dxfId="1805" priority="1519"/>
  </conditionalFormatting>
  <conditionalFormatting sqref="V79">
    <cfRule type="duplicateValues" dxfId="1804" priority="1518"/>
  </conditionalFormatting>
  <conditionalFormatting sqref="A79">
    <cfRule type="duplicateValues" dxfId="1803" priority="1517"/>
  </conditionalFormatting>
  <conditionalFormatting sqref="A79:B79">
    <cfRule type="duplicateValues" dxfId="1802" priority="1516"/>
  </conditionalFormatting>
  <conditionalFormatting sqref="V79">
    <cfRule type="duplicateValues" dxfId="1801" priority="1515"/>
  </conditionalFormatting>
  <conditionalFormatting sqref="A80">
    <cfRule type="duplicateValues" dxfId="1800" priority="1514"/>
  </conditionalFormatting>
  <conditionalFormatting sqref="A80:B80">
    <cfRule type="duplicateValues" dxfId="1799" priority="1513"/>
  </conditionalFormatting>
  <conditionalFormatting sqref="A81">
    <cfRule type="duplicateValues" dxfId="1798" priority="1512"/>
  </conditionalFormatting>
  <conditionalFormatting sqref="A81:B81">
    <cfRule type="duplicateValues" dxfId="1797" priority="1511"/>
  </conditionalFormatting>
  <conditionalFormatting sqref="V80:V81">
    <cfRule type="duplicateValues" dxfId="1796" priority="1510"/>
  </conditionalFormatting>
  <conditionalFormatting sqref="V80:V81">
    <cfRule type="duplicateValues" dxfId="1795" priority="1509"/>
  </conditionalFormatting>
  <conditionalFormatting sqref="V82">
    <cfRule type="duplicateValues" dxfId="1794" priority="1508"/>
  </conditionalFormatting>
  <conditionalFormatting sqref="A82">
    <cfRule type="duplicateValues" dxfId="1793" priority="1507"/>
  </conditionalFormatting>
  <conditionalFormatting sqref="A82:B82">
    <cfRule type="duplicateValues" dxfId="1792" priority="1506"/>
  </conditionalFormatting>
  <conditionalFormatting sqref="V82">
    <cfRule type="duplicateValues" dxfId="1791" priority="1505"/>
  </conditionalFormatting>
  <conditionalFormatting sqref="V83">
    <cfRule type="duplicateValues" dxfId="1790" priority="1504"/>
  </conditionalFormatting>
  <conditionalFormatting sqref="A83">
    <cfRule type="duplicateValues" dxfId="1789" priority="1503"/>
  </conditionalFormatting>
  <conditionalFormatting sqref="A83:B83">
    <cfRule type="duplicateValues" dxfId="1788" priority="1502"/>
  </conditionalFormatting>
  <conditionalFormatting sqref="V83">
    <cfRule type="duplicateValues" dxfId="1787" priority="1501"/>
  </conditionalFormatting>
  <conditionalFormatting sqref="A84">
    <cfRule type="duplicateValues" dxfId="1786" priority="1500"/>
  </conditionalFormatting>
  <conditionalFormatting sqref="A84:B84">
    <cfRule type="duplicateValues" dxfId="1785" priority="1499"/>
  </conditionalFormatting>
  <conditionalFormatting sqref="V84">
    <cfRule type="duplicateValues" dxfId="1784" priority="1498"/>
  </conditionalFormatting>
  <conditionalFormatting sqref="V84">
    <cfRule type="duplicateValues" dxfId="1783" priority="1497"/>
  </conditionalFormatting>
  <conditionalFormatting sqref="V85">
    <cfRule type="duplicateValues" dxfId="1782" priority="1496"/>
  </conditionalFormatting>
  <conditionalFormatting sqref="A85">
    <cfRule type="duplicateValues" dxfId="1781" priority="1495"/>
  </conditionalFormatting>
  <conditionalFormatting sqref="A85:B85">
    <cfRule type="duplicateValues" dxfId="1780" priority="1494"/>
  </conditionalFormatting>
  <conditionalFormatting sqref="V85">
    <cfRule type="duplicateValues" dxfId="1779" priority="1493"/>
  </conditionalFormatting>
  <conditionalFormatting sqref="V86">
    <cfRule type="duplicateValues" dxfId="1778" priority="1492"/>
  </conditionalFormatting>
  <conditionalFormatting sqref="A86">
    <cfRule type="duplicateValues" dxfId="1777" priority="1491"/>
  </conditionalFormatting>
  <conditionalFormatting sqref="A86:B86">
    <cfRule type="duplicateValues" dxfId="1776" priority="1490"/>
  </conditionalFormatting>
  <conditionalFormatting sqref="V86">
    <cfRule type="duplicateValues" dxfId="1775" priority="1489"/>
  </conditionalFormatting>
  <conditionalFormatting sqref="V87">
    <cfRule type="duplicateValues" dxfId="1774" priority="1488"/>
  </conditionalFormatting>
  <conditionalFormatting sqref="A87">
    <cfRule type="duplicateValues" dxfId="1773" priority="1487"/>
  </conditionalFormatting>
  <conditionalFormatting sqref="A87:B87">
    <cfRule type="duplicateValues" dxfId="1772" priority="1486"/>
  </conditionalFormatting>
  <conditionalFormatting sqref="V87">
    <cfRule type="duplicateValues" dxfId="1771" priority="1485"/>
  </conditionalFormatting>
  <conditionalFormatting sqref="V88">
    <cfRule type="duplicateValues" dxfId="1770" priority="1484"/>
  </conditionalFormatting>
  <conditionalFormatting sqref="A88">
    <cfRule type="duplicateValues" dxfId="1769" priority="1483"/>
  </conditionalFormatting>
  <conditionalFormatting sqref="A88:B88">
    <cfRule type="duplicateValues" dxfId="1768" priority="1482"/>
  </conditionalFormatting>
  <conditionalFormatting sqref="V88">
    <cfRule type="duplicateValues" dxfId="1767" priority="1481"/>
  </conditionalFormatting>
  <conditionalFormatting sqref="V89">
    <cfRule type="duplicateValues" dxfId="1766" priority="1480"/>
  </conditionalFormatting>
  <conditionalFormatting sqref="A89">
    <cfRule type="duplicateValues" dxfId="1765" priority="1479"/>
  </conditionalFormatting>
  <conditionalFormatting sqref="A89:B89">
    <cfRule type="duplicateValues" dxfId="1764" priority="1478"/>
  </conditionalFormatting>
  <conditionalFormatting sqref="V89">
    <cfRule type="duplicateValues" dxfId="1763" priority="1477"/>
  </conditionalFormatting>
  <conditionalFormatting sqref="V90">
    <cfRule type="duplicateValues" dxfId="1762" priority="1476"/>
  </conditionalFormatting>
  <conditionalFormatting sqref="A90">
    <cfRule type="duplicateValues" dxfId="1761" priority="1475"/>
  </conditionalFormatting>
  <conditionalFormatting sqref="A90:B90">
    <cfRule type="duplicateValues" dxfId="1760" priority="1474"/>
  </conditionalFormatting>
  <conditionalFormatting sqref="V90">
    <cfRule type="duplicateValues" dxfId="1759" priority="1473"/>
  </conditionalFormatting>
  <conditionalFormatting sqref="V91">
    <cfRule type="duplicateValues" dxfId="1758" priority="1472"/>
  </conditionalFormatting>
  <conditionalFormatting sqref="A91">
    <cfRule type="duplicateValues" dxfId="1757" priority="1471"/>
  </conditionalFormatting>
  <conditionalFormatting sqref="A91:B91">
    <cfRule type="duplicateValues" dxfId="1756" priority="1470"/>
  </conditionalFormatting>
  <conditionalFormatting sqref="V91">
    <cfRule type="duplicateValues" dxfId="1755" priority="1469"/>
  </conditionalFormatting>
  <conditionalFormatting sqref="V92">
    <cfRule type="duplicateValues" dxfId="1754" priority="1468"/>
  </conditionalFormatting>
  <conditionalFormatting sqref="A92">
    <cfRule type="duplicateValues" dxfId="1753" priority="1467"/>
  </conditionalFormatting>
  <conditionalFormatting sqref="A92:B92">
    <cfRule type="duplicateValues" dxfId="1752" priority="1466"/>
  </conditionalFormatting>
  <conditionalFormatting sqref="V92">
    <cfRule type="duplicateValues" dxfId="1751" priority="1465"/>
  </conditionalFormatting>
  <conditionalFormatting sqref="V93">
    <cfRule type="duplicateValues" dxfId="1750" priority="1464"/>
  </conditionalFormatting>
  <conditionalFormatting sqref="A93">
    <cfRule type="duplicateValues" dxfId="1749" priority="1463"/>
  </conditionalFormatting>
  <conditionalFormatting sqref="A93:B93">
    <cfRule type="duplicateValues" dxfId="1748" priority="1462"/>
  </conditionalFormatting>
  <conditionalFormatting sqref="V93">
    <cfRule type="duplicateValues" dxfId="1747" priority="1461"/>
  </conditionalFormatting>
  <conditionalFormatting sqref="V94">
    <cfRule type="duplicateValues" dxfId="1746" priority="1460"/>
  </conditionalFormatting>
  <conditionalFormatting sqref="A94">
    <cfRule type="duplicateValues" dxfId="1745" priority="1459"/>
  </conditionalFormatting>
  <conditionalFormatting sqref="A94:B94">
    <cfRule type="duplicateValues" dxfId="1744" priority="1458"/>
  </conditionalFormatting>
  <conditionalFormatting sqref="V94">
    <cfRule type="duplicateValues" dxfId="1743" priority="1457"/>
  </conditionalFormatting>
  <conditionalFormatting sqref="V95">
    <cfRule type="duplicateValues" dxfId="1742" priority="1456"/>
  </conditionalFormatting>
  <conditionalFormatting sqref="A95">
    <cfRule type="duplicateValues" dxfId="1741" priority="1455"/>
  </conditionalFormatting>
  <conditionalFormatting sqref="A95:B95">
    <cfRule type="duplicateValues" dxfId="1740" priority="1454"/>
  </conditionalFormatting>
  <conditionalFormatting sqref="V95">
    <cfRule type="duplicateValues" dxfId="1739" priority="1453"/>
  </conditionalFormatting>
  <conditionalFormatting sqref="V96">
    <cfRule type="duplicateValues" dxfId="1738" priority="1452"/>
  </conditionalFormatting>
  <conditionalFormatting sqref="A96">
    <cfRule type="duplicateValues" dxfId="1737" priority="1451"/>
  </conditionalFormatting>
  <conditionalFormatting sqref="A96:B96">
    <cfRule type="duplicateValues" dxfId="1736" priority="1450"/>
  </conditionalFormatting>
  <conditionalFormatting sqref="V96">
    <cfRule type="duplicateValues" dxfId="1735" priority="1449"/>
  </conditionalFormatting>
  <conditionalFormatting sqref="V97">
    <cfRule type="duplicateValues" dxfId="1734" priority="1448"/>
  </conditionalFormatting>
  <conditionalFormatting sqref="A97">
    <cfRule type="duplicateValues" dxfId="1733" priority="1447"/>
  </conditionalFormatting>
  <conditionalFormatting sqref="A97:B97">
    <cfRule type="duplicateValues" dxfId="1732" priority="1446"/>
  </conditionalFormatting>
  <conditionalFormatting sqref="V97">
    <cfRule type="duplicateValues" dxfId="1731" priority="1445"/>
  </conditionalFormatting>
  <conditionalFormatting sqref="V98">
    <cfRule type="duplicateValues" dxfId="1730" priority="1444"/>
  </conditionalFormatting>
  <conditionalFormatting sqref="A98">
    <cfRule type="duplicateValues" dxfId="1729" priority="1443"/>
  </conditionalFormatting>
  <conditionalFormatting sqref="A98:B98">
    <cfRule type="duplicateValues" dxfId="1728" priority="1442"/>
  </conditionalFormatting>
  <conditionalFormatting sqref="V98">
    <cfRule type="duplicateValues" dxfId="1727" priority="1441"/>
  </conditionalFormatting>
  <conditionalFormatting sqref="A99">
    <cfRule type="duplicateValues" dxfId="1726" priority="1440"/>
  </conditionalFormatting>
  <conditionalFormatting sqref="A99:B99">
    <cfRule type="duplicateValues" dxfId="1725" priority="1439"/>
  </conditionalFormatting>
  <conditionalFormatting sqref="A99:B99">
    <cfRule type="duplicateValues" dxfId="1724" priority="1438"/>
  </conditionalFormatting>
  <conditionalFormatting sqref="V99">
    <cfRule type="duplicateValues" dxfId="1723" priority="1437"/>
  </conditionalFormatting>
  <conditionalFormatting sqref="V99">
    <cfRule type="duplicateValues" dxfId="1722" priority="1436"/>
  </conditionalFormatting>
  <conditionalFormatting sqref="A100">
    <cfRule type="duplicateValues" dxfId="1721" priority="1435"/>
  </conditionalFormatting>
  <conditionalFormatting sqref="A100:B100">
    <cfRule type="duplicateValues" dxfId="1720" priority="1434"/>
  </conditionalFormatting>
  <conditionalFormatting sqref="A100:B100">
    <cfRule type="duplicateValues" dxfId="1719" priority="1433"/>
  </conditionalFormatting>
  <conditionalFormatting sqref="V100">
    <cfRule type="duplicateValues" dxfId="1718" priority="1432"/>
  </conditionalFormatting>
  <conditionalFormatting sqref="V100">
    <cfRule type="duplicateValues" dxfId="1717" priority="1431"/>
  </conditionalFormatting>
  <conditionalFormatting sqref="A101">
    <cfRule type="duplicateValues" dxfId="1716" priority="1430"/>
  </conditionalFormatting>
  <conditionalFormatting sqref="A101:B101">
    <cfRule type="duplicateValues" dxfId="1715" priority="1429"/>
  </conditionalFormatting>
  <conditionalFormatting sqref="A101:B101">
    <cfRule type="duplicateValues" dxfId="1714" priority="1428"/>
  </conditionalFormatting>
  <conditionalFormatting sqref="V101">
    <cfRule type="duplicateValues" dxfId="1713" priority="1427"/>
  </conditionalFormatting>
  <conditionalFormatting sqref="V101">
    <cfRule type="duplicateValues" dxfId="1712" priority="1426"/>
  </conditionalFormatting>
  <conditionalFormatting sqref="A102">
    <cfRule type="duplicateValues" dxfId="1711" priority="1425"/>
  </conditionalFormatting>
  <conditionalFormatting sqref="A102:B102">
    <cfRule type="duplicateValues" dxfId="1710" priority="1424"/>
  </conditionalFormatting>
  <conditionalFormatting sqref="A102:B102">
    <cfRule type="duplicateValues" dxfId="1709" priority="1423"/>
  </conditionalFormatting>
  <conditionalFormatting sqref="V102">
    <cfRule type="duplicateValues" dxfId="1708" priority="1422"/>
  </conditionalFormatting>
  <conditionalFormatting sqref="V102">
    <cfRule type="duplicateValues" dxfId="1707" priority="1421"/>
  </conditionalFormatting>
  <conditionalFormatting sqref="A103">
    <cfRule type="duplicateValues" dxfId="1706" priority="1420"/>
  </conditionalFormatting>
  <conditionalFormatting sqref="A103:B103">
    <cfRule type="duplicateValues" dxfId="1705" priority="1419"/>
  </conditionalFormatting>
  <conditionalFormatting sqref="A103:B103">
    <cfRule type="duplicateValues" dxfId="1704" priority="1418"/>
  </conditionalFormatting>
  <conditionalFormatting sqref="V103">
    <cfRule type="duplicateValues" dxfId="1703" priority="1417"/>
  </conditionalFormatting>
  <conditionalFormatting sqref="V103">
    <cfRule type="duplicateValues" dxfId="1702" priority="1416"/>
  </conditionalFormatting>
  <conditionalFormatting sqref="V104">
    <cfRule type="duplicateValues" dxfId="1701" priority="1415"/>
  </conditionalFormatting>
  <conditionalFormatting sqref="A104">
    <cfRule type="duplicateValues" dxfId="1700" priority="1414"/>
  </conditionalFormatting>
  <conditionalFormatting sqref="A104:B104">
    <cfRule type="duplicateValues" dxfId="1699" priority="1413"/>
  </conditionalFormatting>
  <conditionalFormatting sqref="A104:B104">
    <cfRule type="duplicateValues" dxfId="1698" priority="1412"/>
  </conditionalFormatting>
  <conditionalFormatting sqref="V104">
    <cfRule type="duplicateValues" dxfId="1697" priority="1411"/>
  </conditionalFormatting>
  <conditionalFormatting sqref="V105">
    <cfRule type="duplicateValues" dxfId="1696" priority="1410"/>
  </conditionalFormatting>
  <conditionalFormatting sqref="A105">
    <cfRule type="duplicateValues" dxfId="1695" priority="1409"/>
  </conditionalFormatting>
  <conditionalFormatting sqref="A105:B105">
    <cfRule type="duplicateValues" dxfId="1694" priority="1408"/>
  </conditionalFormatting>
  <conditionalFormatting sqref="A105:B105">
    <cfRule type="duplicateValues" dxfId="1693" priority="1407"/>
  </conditionalFormatting>
  <conditionalFormatting sqref="V105">
    <cfRule type="duplicateValues" dxfId="1692" priority="1406"/>
  </conditionalFormatting>
  <conditionalFormatting sqref="V106">
    <cfRule type="duplicateValues" dxfId="1691" priority="1405"/>
  </conditionalFormatting>
  <conditionalFormatting sqref="A106">
    <cfRule type="duplicateValues" dxfId="1690" priority="1404"/>
  </conditionalFormatting>
  <conditionalFormatting sqref="A106:B106">
    <cfRule type="duplicateValues" dxfId="1689" priority="1403"/>
  </conditionalFormatting>
  <conditionalFormatting sqref="A106:B106">
    <cfRule type="duplicateValues" dxfId="1688" priority="1402"/>
  </conditionalFormatting>
  <conditionalFormatting sqref="V106">
    <cfRule type="duplicateValues" dxfId="1687" priority="1401"/>
  </conditionalFormatting>
  <conditionalFormatting sqref="V107">
    <cfRule type="duplicateValues" dxfId="1686" priority="1400"/>
  </conditionalFormatting>
  <conditionalFormatting sqref="A107">
    <cfRule type="duplicateValues" dxfId="1685" priority="1399"/>
  </conditionalFormatting>
  <conditionalFormatting sqref="A107:B107">
    <cfRule type="duplicateValues" dxfId="1684" priority="1398"/>
  </conditionalFormatting>
  <conditionalFormatting sqref="A107:B107">
    <cfRule type="duplicateValues" dxfId="1683" priority="1397"/>
  </conditionalFormatting>
  <conditionalFormatting sqref="V107">
    <cfRule type="duplicateValues" dxfId="1682" priority="1396"/>
  </conditionalFormatting>
  <conditionalFormatting sqref="V108">
    <cfRule type="duplicateValues" dxfId="1681" priority="1395"/>
  </conditionalFormatting>
  <conditionalFormatting sqref="A108">
    <cfRule type="duplicateValues" dxfId="1680" priority="1394"/>
  </conditionalFormatting>
  <conditionalFormatting sqref="A108:B108">
    <cfRule type="duplicateValues" dxfId="1679" priority="1393"/>
  </conditionalFormatting>
  <conditionalFormatting sqref="A108:B108">
    <cfRule type="duplicateValues" dxfId="1678" priority="1392"/>
  </conditionalFormatting>
  <conditionalFormatting sqref="V108">
    <cfRule type="duplicateValues" dxfId="1677" priority="1391"/>
  </conditionalFormatting>
  <conditionalFormatting sqref="V109">
    <cfRule type="duplicateValues" dxfId="1676" priority="1390"/>
  </conditionalFormatting>
  <conditionalFormatting sqref="A109">
    <cfRule type="duplicateValues" dxfId="1675" priority="1389"/>
  </conditionalFormatting>
  <conditionalFormatting sqref="A109:B109">
    <cfRule type="duplicateValues" dxfId="1674" priority="1388"/>
  </conditionalFormatting>
  <conditionalFormatting sqref="A109:B109">
    <cfRule type="duplicateValues" dxfId="1673" priority="1387"/>
  </conditionalFormatting>
  <conditionalFormatting sqref="V109">
    <cfRule type="duplicateValues" dxfId="1672" priority="1386"/>
  </conditionalFormatting>
  <conditionalFormatting sqref="V110">
    <cfRule type="duplicateValues" dxfId="1671" priority="1385"/>
  </conditionalFormatting>
  <conditionalFormatting sqref="A110">
    <cfRule type="duplicateValues" dxfId="1670" priority="1384"/>
  </conditionalFormatting>
  <conditionalFormatting sqref="A110:B110">
    <cfRule type="duplicateValues" dxfId="1669" priority="1383"/>
  </conditionalFormatting>
  <conditionalFormatting sqref="A110:B110">
    <cfRule type="duplicateValues" dxfId="1668" priority="1382"/>
  </conditionalFormatting>
  <conditionalFormatting sqref="V110">
    <cfRule type="duplicateValues" dxfId="1667" priority="1381"/>
  </conditionalFormatting>
  <conditionalFormatting sqref="V111">
    <cfRule type="duplicateValues" dxfId="1666" priority="1380"/>
  </conditionalFormatting>
  <conditionalFormatting sqref="A111">
    <cfRule type="duplicateValues" dxfId="1665" priority="1379"/>
  </conditionalFormatting>
  <conditionalFormatting sqref="A111:B111">
    <cfRule type="duplicateValues" dxfId="1664" priority="1378"/>
  </conditionalFormatting>
  <conditionalFormatting sqref="A111:B111">
    <cfRule type="duplicateValues" dxfId="1663" priority="1377"/>
  </conditionalFormatting>
  <conditionalFormatting sqref="V111">
    <cfRule type="duplicateValues" dxfId="1662" priority="1376"/>
  </conditionalFormatting>
  <conditionalFormatting sqref="A112">
    <cfRule type="duplicateValues" dxfId="1661" priority="1375"/>
  </conditionalFormatting>
  <conditionalFormatting sqref="A112:B112">
    <cfRule type="duplicateValues" dxfId="1660" priority="1374"/>
  </conditionalFormatting>
  <conditionalFormatting sqref="A112:B112">
    <cfRule type="duplicateValues" dxfId="1659" priority="1373"/>
  </conditionalFormatting>
  <conditionalFormatting sqref="V112">
    <cfRule type="duplicateValues" dxfId="1658" priority="1372"/>
  </conditionalFormatting>
  <conditionalFormatting sqref="V112">
    <cfRule type="duplicateValues" dxfId="1657" priority="1371"/>
  </conditionalFormatting>
  <conditionalFormatting sqref="V113">
    <cfRule type="duplicateValues" dxfId="1656" priority="1370"/>
  </conditionalFormatting>
  <conditionalFormatting sqref="A113">
    <cfRule type="duplicateValues" dxfId="1655" priority="1369"/>
  </conditionalFormatting>
  <conditionalFormatting sqref="A113:B113">
    <cfRule type="duplicateValues" dxfId="1654" priority="1368"/>
  </conditionalFormatting>
  <conditionalFormatting sqref="A113:B113">
    <cfRule type="duplicateValues" dxfId="1653" priority="1367"/>
  </conditionalFormatting>
  <conditionalFormatting sqref="V113">
    <cfRule type="duplicateValues" dxfId="1652" priority="1366"/>
  </conditionalFormatting>
  <conditionalFormatting sqref="V114">
    <cfRule type="duplicateValues" dxfId="1651" priority="1365"/>
  </conditionalFormatting>
  <conditionalFormatting sqref="A114">
    <cfRule type="duplicateValues" dxfId="1650" priority="1364"/>
  </conditionalFormatting>
  <conditionalFormatting sqref="A114:B114">
    <cfRule type="duplicateValues" dxfId="1649" priority="1363"/>
  </conditionalFormatting>
  <conditionalFormatting sqref="A114:B114">
    <cfRule type="duplicateValues" dxfId="1648" priority="1362"/>
  </conditionalFormatting>
  <conditionalFormatting sqref="V114">
    <cfRule type="duplicateValues" dxfId="1647" priority="1361"/>
  </conditionalFormatting>
  <conditionalFormatting sqref="V115">
    <cfRule type="duplicateValues" dxfId="1646" priority="1360"/>
  </conditionalFormatting>
  <conditionalFormatting sqref="A115">
    <cfRule type="duplicateValues" dxfId="1645" priority="1359"/>
  </conditionalFormatting>
  <conditionalFormatting sqref="A115:B115">
    <cfRule type="duplicateValues" dxfId="1644" priority="1358"/>
  </conditionalFormatting>
  <conditionalFormatting sqref="A115:B115">
    <cfRule type="duplicateValues" dxfId="1643" priority="1357"/>
  </conditionalFormatting>
  <conditionalFormatting sqref="V115">
    <cfRule type="duplicateValues" dxfId="1642" priority="1356"/>
  </conditionalFormatting>
  <conditionalFormatting sqref="V116">
    <cfRule type="duplicateValues" dxfId="1641" priority="1355"/>
  </conditionalFormatting>
  <conditionalFormatting sqref="A116">
    <cfRule type="duplicateValues" dxfId="1640" priority="1354"/>
  </conditionalFormatting>
  <conditionalFormatting sqref="A116:B116">
    <cfRule type="duplicateValues" dxfId="1639" priority="1353"/>
  </conditionalFormatting>
  <conditionalFormatting sqref="A116:B116">
    <cfRule type="duplicateValues" dxfId="1638" priority="1352"/>
  </conditionalFormatting>
  <conditionalFormatting sqref="V116">
    <cfRule type="duplicateValues" dxfId="1637" priority="1351"/>
  </conditionalFormatting>
  <conditionalFormatting sqref="A117">
    <cfRule type="duplicateValues" dxfId="1636" priority="1350"/>
  </conditionalFormatting>
  <conditionalFormatting sqref="A117:B117">
    <cfRule type="duplicateValues" dxfId="1635" priority="1349"/>
  </conditionalFormatting>
  <conditionalFormatting sqref="A117:B117">
    <cfRule type="duplicateValues" dxfId="1634" priority="1348"/>
  </conditionalFormatting>
  <conditionalFormatting sqref="V117">
    <cfRule type="duplicateValues" dxfId="1633" priority="1347"/>
  </conditionalFormatting>
  <conditionalFormatting sqref="V117">
    <cfRule type="duplicateValues" dxfId="1632" priority="1346"/>
  </conditionalFormatting>
  <conditionalFormatting sqref="V118">
    <cfRule type="duplicateValues" dxfId="1631" priority="1345"/>
  </conditionalFormatting>
  <conditionalFormatting sqref="A118">
    <cfRule type="duplicateValues" dxfId="1630" priority="1344"/>
  </conditionalFormatting>
  <conditionalFormatting sqref="A118:B118">
    <cfRule type="duplicateValues" dxfId="1629" priority="1343"/>
  </conditionalFormatting>
  <conditionalFormatting sqref="A118:B118">
    <cfRule type="duplicateValues" dxfId="1628" priority="1342"/>
  </conditionalFormatting>
  <conditionalFormatting sqref="V118">
    <cfRule type="duplicateValues" dxfId="1627" priority="1341"/>
  </conditionalFormatting>
  <conditionalFormatting sqref="A119">
    <cfRule type="duplicateValues" dxfId="1626" priority="1340"/>
  </conditionalFormatting>
  <conditionalFormatting sqref="A119:B119">
    <cfRule type="duplicateValues" dxfId="1625" priority="1339"/>
  </conditionalFormatting>
  <conditionalFormatting sqref="V119">
    <cfRule type="duplicateValues" dxfId="1624" priority="1338"/>
  </conditionalFormatting>
  <conditionalFormatting sqref="V119">
    <cfRule type="duplicateValues" dxfId="1623" priority="1337"/>
  </conditionalFormatting>
  <conditionalFormatting sqref="A119:B119">
    <cfRule type="duplicateValues" dxfId="1622" priority="1336"/>
  </conditionalFormatting>
  <conditionalFormatting sqref="V120">
    <cfRule type="duplicateValues" dxfId="1621" priority="1335"/>
  </conditionalFormatting>
  <conditionalFormatting sqref="A120">
    <cfRule type="duplicateValues" dxfId="1620" priority="1334"/>
  </conditionalFormatting>
  <conditionalFormatting sqref="A120:B120">
    <cfRule type="duplicateValues" dxfId="1619" priority="1333"/>
  </conditionalFormatting>
  <conditionalFormatting sqref="A120:B120">
    <cfRule type="duplicateValues" dxfId="1618" priority="1332"/>
  </conditionalFormatting>
  <conditionalFormatting sqref="V120">
    <cfRule type="duplicateValues" dxfId="1617" priority="1331"/>
  </conditionalFormatting>
  <conditionalFormatting sqref="V121">
    <cfRule type="duplicateValues" dxfId="1616" priority="1330"/>
  </conditionalFormatting>
  <conditionalFormatting sqref="A121">
    <cfRule type="duplicateValues" dxfId="1615" priority="1329"/>
  </conditionalFormatting>
  <conditionalFormatting sqref="A121:B121">
    <cfRule type="duplicateValues" dxfId="1614" priority="1328"/>
  </conditionalFormatting>
  <conditionalFormatting sqref="A121:B121">
    <cfRule type="duplicateValues" dxfId="1613" priority="1327"/>
  </conditionalFormatting>
  <conditionalFormatting sqref="V121">
    <cfRule type="duplicateValues" dxfId="1612" priority="1326"/>
  </conditionalFormatting>
  <conditionalFormatting sqref="V122">
    <cfRule type="duplicateValues" dxfId="1611" priority="1325"/>
  </conditionalFormatting>
  <conditionalFormatting sqref="A122">
    <cfRule type="duplicateValues" dxfId="1610" priority="1324"/>
  </conditionalFormatting>
  <conditionalFormatting sqref="A122:B122">
    <cfRule type="duplicateValues" dxfId="1609" priority="1323"/>
  </conditionalFormatting>
  <conditionalFormatting sqref="A122:B122">
    <cfRule type="duplicateValues" dxfId="1608" priority="1322"/>
  </conditionalFormatting>
  <conditionalFormatting sqref="V122">
    <cfRule type="duplicateValues" dxfId="1607" priority="1321"/>
  </conditionalFormatting>
  <conditionalFormatting sqref="V123">
    <cfRule type="duplicateValues" dxfId="1606" priority="1320"/>
  </conditionalFormatting>
  <conditionalFormatting sqref="A123">
    <cfRule type="duplicateValues" dxfId="1605" priority="1319"/>
  </conditionalFormatting>
  <conditionalFormatting sqref="A123:B123">
    <cfRule type="duplicateValues" dxfId="1604" priority="1318"/>
  </conditionalFormatting>
  <conditionalFormatting sqref="A123:B123">
    <cfRule type="duplicateValues" dxfId="1603" priority="1317"/>
  </conditionalFormatting>
  <conditionalFormatting sqref="V123">
    <cfRule type="duplicateValues" dxfId="1602" priority="1316"/>
  </conditionalFormatting>
  <conditionalFormatting sqref="V124">
    <cfRule type="duplicateValues" dxfId="1601" priority="1315"/>
  </conditionalFormatting>
  <conditionalFormatting sqref="A124">
    <cfRule type="duplicateValues" dxfId="1600" priority="1314"/>
  </conditionalFormatting>
  <conditionalFormatting sqref="A124:B124">
    <cfRule type="duplicateValues" dxfId="1599" priority="1313"/>
  </conditionalFormatting>
  <conditionalFormatting sqref="A124:B124">
    <cfRule type="duplicateValues" dxfId="1598" priority="1312"/>
  </conditionalFormatting>
  <conditionalFormatting sqref="V124">
    <cfRule type="duplicateValues" dxfId="1597" priority="1311"/>
  </conditionalFormatting>
  <conditionalFormatting sqref="V125">
    <cfRule type="duplicateValues" dxfId="1596" priority="1310"/>
  </conditionalFormatting>
  <conditionalFormatting sqref="A125">
    <cfRule type="duplicateValues" dxfId="1595" priority="1309"/>
  </conditionalFormatting>
  <conditionalFormatting sqref="A125:B125">
    <cfRule type="duplicateValues" dxfId="1594" priority="1308"/>
  </conditionalFormatting>
  <conditionalFormatting sqref="A125:B125">
    <cfRule type="duplicateValues" dxfId="1593" priority="1307"/>
  </conditionalFormatting>
  <conditionalFormatting sqref="V125">
    <cfRule type="duplicateValues" dxfId="1592" priority="1306"/>
  </conditionalFormatting>
  <conditionalFormatting sqref="V126">
    <cfRule type="duplicateValues" dxfId="1591" priority="1305"/>
  </conditionalFormatting>
  <conditionalFormatting sqref="A126">
    <cfRule type="duplicateValues" dxfId="1590" priority="1304"/>
  </conditionalFormatting>
  <conditionalFormatting sqref="A126:B126">
    <cfRule type="duplicateValues" dxfId="1589" priority="1303"/>
  </conditionalFormatting>
  <conditionalFormatting sqref="A126:B126">
    <cfRule type="duplicateValues" dxfId="1588" priority="1302"/>
  </conditionalFormatting>
  <conditionalFormatting sqref="V126">
    <cfRule type="duplicateValues" dxfId="1587" priority="1301"/>
  </conditionalFormatting>
  <conditionalFormatting sqref="V127">
    <cfRule type="duplicateValues" dxfId="1586" priority="1300"/>
  </conditionalFormatting>
  <conditionalFormatting sqref="A127">
    <cfRule type="duplicateValues" dxfId="1585" priority="1299"/>
  </conditionalFormatting>
  <conditionalFormatting sqref="A127:B127">
    <cfRule type="duplicateValues" dxfId="1584" priority="1298"/>
  </conditionalFormatting>
  <conditionalFormatting sqref="A127:B127">
    <cfRule type="duplicateValues" dxfId="1583" priority="1297"/>
  </conditionalFormatting>
  <conditionalFormatting sqref="V127">
    <cfRule type="duplicateValues" dxfId="1582" priority="1296"/>
  </conditionalFormatting>
  <conditionalFormatting sqref="V128">
    <cfRule type="duplicateValues" dxfId="1581" priority="1295"/>
  </conditionalFormatting>
  <conditionalFormatting sqref="A128">
    <cfRule type="duplicateValues" dxfId="1580" priority="1294"/>
  </conditionalFormatting>
  <conditionalFormatting sqref="A128:B128">
    <cfRule type="duplicateValues" dxfId="1579" priority="1293"/>
  </conditionalFormatting>
  <conditionalFormatting sqref="A128:B128">
    <cfRule type="duplicateValues" dxfId="1578" priority="1292"/>
  </conditionalFormatting>
  <conditionalFormatting sqref="V128">
    <cfRule type="duplicateValues" dxfId="1577" priority="1291"/>
  </conditionalFormatting>
  <conditionalFormatting sqref="V129">
    <cfRule type="duplicateValues" dxfId="1576" priority="1290"/>
  </conditionalFormatting>
  <conditionalFormatting sqref="A129">
    <cfRule type="duplicateValues" dxfId="1575" priority="1289"/>
  </conditionalFormatting>
  <conditionalFormatting sqref="A129:B129">
    <cfRule type="duplicateValues" dxfId="1574" priority="1288"/>
  </conditionalFormatting>
  <conditionalFormatting sqref="A129:B129">
    <cfRule type="duplicateValues" dxfId="1573" priority="1287"/>
  </conditionalFormatting>
  <conditionalFormatting sqref="V129">
    <cfRule type="duplicateValues" dxfId="1572" priority="1286"/>
  </conditionalFormatting>
  <conditionalFormatting sqref="V130">
    <cfRule type="duplicateValues" dxfId="1571" priority="1285"/>
  </conditionalFormatting>
  <conditionalFormatting sqref="A130">
    <cfRule type="duplicateValues" dxfId="1570" priority="1284"/>
  </conditionalFormatting>
  <conditionalFormatting sqref="A130:B130">
    <cfRule type="duplicateValues" dxfId="1569" priority="1283"/>
  </conditionalFormatting>
  <conditionalFormatting sqref="A130:B130">
    <cfRule type="duplicateValues" dxfId="1568" priority="1282"/>
  </conditionalFormatting>
  <conditionalFormatting sqref="V130">
    <cfRule type="duplicateValues" dxfId="1567" priority="1281"/>
  </conditionalFormatting>
  <conditionalFormatting sqref="V131">
    <cfRule type="duplicateValues" dxfId="1566" priority="1280"/>
  </conditionalFormatting>
  <conditionalFormatting sqref="A131">
    <cfRule type="duplicateValues" dxfId="1565" priority="1279"/>
  </conditionalFormatting>
  <conditionalFormatting sqref="A131:B131">
    <cfRule type="duplicateValues" dxfId="1564" priority="1278"/>
  </conditionalFormatting>
  <conditionalFormatting sqref="A131:B131">
    <cfRule type="duplicateValues" dxfId="1563" priority="1277"/>
  </conditionalFormatting>
  <conditionalFormatting sqref="V131">
    <cfRule type="duplicateValues" dxfId="1562" priority="1276"/>
  </conditionalFormatting>
  <conditionalFormatting sqref="V132:V133">
    <cfRule type="duplicateValues" dxfId="1561" priority="1275"/>
  </conditionalFormatting>
  <conditionalFormatting sqref="A132">
    <cfRule type="duplicateValues" dxfId="1560" priority="1274"/>
  </conditionalFormatting>
  <conditionalFormatting sqref="A132:B132">
    <cfRule type="duplicateValues" dxfId="1559" priority="1273"/>
  </conditionalFormatting>
  <conditionalFormatting sqref="A132:B132">
    <cfRule type="duplicateValues" dxfId="1558" priority="1272"/>
  </conditionalFormatting>
  <conditionalFormatting sqref="V132:V133">
    <cfRule type="duplicateValues" dxfId="1557" priority="1271"/>
  </conditionalFormatting>
  <conditionalFormatting sqref="V133">
    <cfRule type="duplicateValues" dxfId="1556" priority="1270"/>
  </conditionalFormatting>
  <conditionalFormatting sqref="A133">
    <cfRule type="duplicateValues" dxfId="1555" priority="1269"/>
  </conditionalFormatting>
  <conditionalFormatting sqref="V133">
    <cfRule type="duplicateValues" dxfId="1554" priority="1268"/>
  </conditionalFormatting>
  <conditionalFormatting sqref="A133:B133">
    <cfRule type="duplicateValues" dxfId="1553" priority="1267"/>
  </conditionalFormatting>
  <conditionalFormatting sqref="V133">
    <cfRule type="duplicateValues" dxfId="1552" priority="1266"/>
  </conditionalFormatting>
  <conditionalFormatting sqref="V133">
    <cfRule type="duplicateValues" dxfId="1551" priority="1265"/>
  </conditionalFormatting>
  <conditionalFormatting sqref="A133:B133">
    <cfRule type="duplicateValues" dxfId="1550" priority="1264"/>
  </conditionalFormatting>
  <conditionalFormatting sqref="V133">
    <cfRule type="duplicateValues" dxfId="1549" priority="1262"/>
    <cfRule type="duplicateValues" dxfId="1548" priority="1263"/>
  </conditionalFormatting>
  <conditionalFormatting sqref="V134">
    <cfRule type="duplicateValues" dxfId="1547" priority="1261"/>
  </conditionalFormatting>
  <conditionalFormatting sqref="A134">
    <cfRule type="duplicateValues" dxfId="1546" priority="1260"/>
  </conditionalFormatting>
  <conditionalFormatting sqref="A134:B134">
    <cfRule type="duplicateValues" dxfId="1545" priority="1259"/>
  </conditionalFormatting>
  <conditionalFormatting sqref="A134:B134">
    <cfRule type="duplicateValues" dxfId="1544" priority="1258"/>
  </conditionalFormatting>
  <conditionalFormatting sqref="A134:B134">
    <cfRule type="duplicateValues" dxfId="1543" priority="1257"/>
  </conditionalFormatting>
  <conditionalFormatting sqref="V134">
    <cfRule type="duplicateValues" dxfId="1542" priority="1256"/>
  </conditionalFormatting>
  <conditionalFormatting sqref="V134">
    <cfRule type="duplicateValues" dxfId="1541" priority="1255"/>
  </conditionalFormatting>
  <conditionalFormatting sqref="V134">
    <cfRule type="duplicateValues" dxfId="1540" priority="1254"/>
  </conditionalFormatting>
  <conditionalFormatting sqref="V134">
    <cfRule type="duplicateValues" dxfId="1539" priority="1253"/>
  </conditionalFormatting>
  <conditionalFormatting sqref="V134">
    <cfRule type="duplicateValues" dxfId="1538" priority="1252"/>
  </conditionalFormatting>
  <conditionalFormatting sqref="V134">
    <cfRule type="duplicateValues" dxfId="1537" priority="1250"/>
    <cfRule type="duplicateValues" dxfId="1536" priority="1251"/>
  </conditionalFormatting>
  <conditionalFormatting sqref="A135">
    <cfRule type="duplicateValues" dxfId="1535" priority="1249"/>
  </conditionalFormatting>
  <conditionalFormatting sqref="A135:B135">
    <cfRule type="duplicateValues" dxfId="1534" priority="1248"/>
  </conditionalFormatting>
  <conditionalFormatting sqref="A135:B135">
    <cfRule type="duplicateValues" dxfId="1533" priority="1247"/>
  </conditionalFormatting>
  <conditionalFormatting sqref="A135:B135">
    <cfRule type="duplicateValues" dxfId="1532" priority="1246"/>
  </conditionalFormatting>
  <conditionalFormatting sqref="V135">
    <cfRule type="duplicateValues" dxfId="1531" priority="1245"/>
  </conditionalFormatting>
  <conditionalFormatting sqref="V135">
    <cfRule type="duplicateValues" dxfId="1530" priority="1244"/>
  </conditionalFormatting>
  <conditionalFormatting sqref="V135">
    <cfRule type="duplicateValues" dxfId="1529" priority="1243"/>
  </conditionalFormatting>
  <conditionalFormatting sqref="V135">
    <cfRule type="duplicateValues" dxfId="1528" priority="1242"/>
  </conditionalFormatting>
  <conditionalFormatting sqref="V135">
    <cfRule type="duplicateValues" dxfId="1527" priority="1241"/>
  </conditionalFormatting>
  <conditionalFormatting sqref="V135">
    <cfRule type="duplicateValues" dxfId="1526" priority="1240"/>
  </conditionalFormatting>
  <conditionalFormatting sqref="V135">
    <cfRule type="duplicateValues" dxfId="1525" priority="1238"/>
    <cfRule type="duplicateValues" dxfId="1524" priority="1239"/>
  </conditionalFormatting>
  <conditionalFormatting sqref="V136">
    <cfRule type="duplicateValues" dxfId="1523" priority="1237"/>
  </conditionalFormatting>
  <conditionalFormatting sqref="A136">
    <cfRule type="duplicateValues" dxfId="1522" priority="1236"/>
  </conditionalFormatting>
  <conditionalFormatting sqref="A136:B136">
    <cfRule type="duplicateValues" dxfId="1521" priority="1235"/>
  </conditionalFormatting>
  <conditionalFormatting sqref="A136:B136">
    <cfRule type="duplicateValues" dxfId="1520" priority="1234"/>
  </conditionalFormatting>
  <conditionalFormatting sqref="A136:B136">
    <cfRule type="duplicateValues" dxfId="1519" priority="1233"/>
  </conditionalFormatting>
  <conditionalFormatting sqref="V136">
    <cfRule type="duplicateValues" dxfId="1518" priority="1232"/>
  </conditionalFormatting>
  <conditionalFormatting sqref="V136">
    <cfRule type="duplicateValues" dxfId="1517" priority="1231"/>
  </conditionalFormatting>
  <conditionalFormatting sqref="V136">
    <cfRule type="duplicateValues" dxfId="1516" priority="1230"/>
  </conditionalFormatting>
  <conditionalFormatting sqref="V136">
    <cfRule type="duplicateValues" dxfId="1515" priority="1229"/>
  </conditionalFormatting>
  <conditionalFormatting sqref="V136">
    <cfRule type="duplicateValues" dxfId="1514" priority="1228"/>
  </conditionalFormatting>
  <conditionalFormatting sqref="V136">
    <cfRule type="duplicateValues" dxfId="1513" priority="1226"/>
    <cfRule type="duplicateValues" dxfId="1512" priority="1227"/>
  </conditionalFormatting>
  <conditionalFormatting sqref="A137">
    <cfRule type="duplicateValues" dxfId="1511" priority="1225"/>
  </conditionalFormatting>
  <conditionalFormatting sqref="A137:B137">
    <cfRule type="duplicateValues" dxfId="1510" priority="1224"/>
  </conditionalFormatting>
  <conditionalFormatting sqref="A137:B137">
    <cfRule type="duplicateValues" dxfId="1509" priority="1223"/>
  </conditionalFormatting>
  <conditionalFormatting sqref="A137:B137">
    <cfRule type="duplicateValues" dxfId="1508" priority="1222"/>
  </conditionalFormatting>
  <conditionalFormatting sqref="V137">
    <cfRule type="duplicateValues" dxfId="1507" priority="1221"/>
  </conditionalFormatting>
  <conditionalFormatting sqref="V137">
    <cfRule type="duplicateValues" dxfId="1506" priority="1220"/>
  </conditionalFormatting>
  <conditionalFormatting sqref="V137">
    <cfRule type="duplicateValues" dxfId="1505" priority="1219"/>
  </conditionalFormatting>
  <conditionalFormatting sqref="V137">
    <cfRule type="duplicateValues" dxfId="1504" priority="1218"/>
  </conditionalFormatting>
  <conditionalFormatting sqref="V137">
    <cfRule type="duplicateValues" dxfId="1503" priority="1217"/>
  </conditionalFormatting>
  <conditionalFormatting sqref="V137">
    <cfRule type="duplicateValues" dxfId="1502" priority="1216"/>
  </conditionalFormatting>
  <conditionalFormatting sqref="V137">
    <cfRule type="duplicateValues" dxfId="1501" priority="1214"/>
    <cfRule type="duplicateValues" dxfId="1500" priority="1215"/>
  </conditionalFormatting>
  <conditionalFormatting sqref="A138">
    <cfRule type="duplicateValues" dxfId="1499" priority="1213"/>
  </conditionalFormatting>
  <conditionalFormatting sqref="A138:B138">
    <cfRule type="duplicateValues" dxfId="1498" priority="1212"/>
  </conditionalFormatting>
  <conditionalFormatting sqref="A138:B138">
    <cfRule type="duplicateValues" dxfId="1497" priority="1211"/>
  </conditionalFormatting>
  <conditionalFormatting sqref="A138:B138">
    <cfRule type="duplicateValues" dxfId="1496" priority="1210"/>
  </conditionalFormatting>
  <conditionalFormatting sqref="V138">
    <cfRule type="duplicateValues" dxfId="1495" priority="1209"/>
  </conditionalFormatting>
  <conditionalFormatting sqref="V138">
    <cfRule type="duplicateValues" dxfId="1494" priority="1208"/>
  </conditionalFormatting>
  <conditionalFormatting sqref="V138">
    <cfRule type="duplicateValues" dxfId="1493" priority="1207"/>
  </conditionalFormatting>
  <conditionalFormatting sqref="V138">
    <cfRule type="duplicateValues" dxfId="1492" priority="1206"/>
  </conditionalFormatting>
  <conditionalFormatting sqref="V138">
    <cfRule type="duplicateValues" dxfId="1491" priority="1205"/>
  </conditionalFormatting>
  <conditionalFormatting sqref="V138">
    <cfRule type="duplicateValues" dxfId="1490" priority="1204"/>
  </conditionalFormatting>
  <conditionalFormatting sqref="V138">
    <cfRule type="duplicateValues" dxfId="1489" priority="1202"/>
    <cfRule type="duplicateValues" dxfId="1488" priority="1203"/>
  </conditionalFormatting>
  <conditionalFormatting sqref="A139">
    <cfRule type="duplicateValues" dxfId="1487" priority="1201"/>
  </conditionalFormatting>
  <conditionalFormatting sqref="A139:B139">
    <cfRule type="duplicateValues" dxfId="1486" priority="1200"/>
  </conditionalFormatting>
  <conditionalFormatting sqref="A139:B139">
    <cfRule type="duplicateValues" dxfId="1485" priority="1199"/>
  </conditionalFormatting>
  <conditionalFormatting sqref="A139:B139">
    <cfRule type="duplicateValues" dxfId="1484" priority="1198"/>
  </conditionalFormatting>
  <conditionalFormatting sqref="V139">
    <cfRule type="duplicateValues" dxfId="1483" priority="1197"/>
  </conditionalFormatting>
  <conditionalFormatting sqref="V139">
    <cfRule type="duplicateValues" dxfId="1482" priority="1196"/>
  </conditionalFormatting>
  <conditionalFormatting sqref="V139">
    <cfRule type="duplicateValues" dxfId="1481" priority="1195"/>
  </conditionalFormatting>
  <conditionalFormatting sqref="V139">
    <cfRule type="duplicateValues" dxfId="1480" priority="1194"/>
  </conditionalFormatting>
  <conditionalFormatting sqref="V139">
    <cfRule type="duplicateValues" dxfId="1479" priority="1193"/>
  </conditionalFormatting>
  <conditionalFormatting sqref="V139">
    <cfRule type="duplicateValues" dxfId="1478" priority="1192"/>
  </conditionalFormatting>
  <conditionalFormatting sqref="V139">
    <cfRule type="duplicateValues" dxfId="1477" priority="1190"/>
    <cfRule type="duplicateValues" dxfId="1476" priority="1191"/>
  </conditionalFormatting>
  <conditionalFormatting sqref="V140">
    <cfRule type="duplicateValues" dxfId="1475" priority="1189"/>
  </conditionalFormatting>
  <conditionalFormatting sqref="A140">
    <cfRule type="duplicateValues" dxfId="1474" priority="1188"/>
  </conditionalFormatting>
  <conditionalFormatting sqref="A140:B140">
    <cfRule type="duplicateValues" dxfId="1473" priority="1187"/>
  </conditionalFormatting>
  <conditionalFormatting sqref="A140:B140">
    <cfRule type="duplicateValues" dxfId="1472" priority="1186"/>
  </conditionalFormatting>
  <conditionalFormatting sqref="A140:B140">
    <cfRule type="duplicateValues" dxfId="1471" priority="1185"/>
  </conditionalFormatting>
  <conditionalFormatting sqref="V140">
    <cfRule type="duplicateValues" dxfId="1470" priority="1184"/>
  </conditionalFormatting>
  <conditionalFormatting sqref="V140">
    <cfRule type="duplicateValues" dxfId="1469" priority="1183"/>
  </conditionalFormatting>
  <conditionalFormatting sqref="V140">
    <cfRule type="duplicateValues" dxfId="1468" priority="1182"/>
  </conditionalFormatting>
  <conditionalFormatting sqref="V140">
    <cfRule type="duplicateValues" dxfId="1467" priority="1181"/>
  </conditionalFormatting>
  <conditionalFormatting sqref="V140">
    <cfRule type="duplicateValues" dxfId="1466" priority="1180"/>
  </conditionalFormatting>
  <conditionalFormatting sqref="V140">
    <cfRule type="duplicateValues" dxfId="1465" priority="1178"/>
    <cfRule type="duplicateValues" dxfId="1464" priority="1179"/>
  </conditionalFormatting>
  <conditionalFormatting sqref="V141">
    <cfRule type="duplicateValues" dxfId="1463" priority="1177"/>
  </conditionalFormatting>
  <conditionalFormatting sqref="A141">
    <cfRule type="duplicateValues" dxfId="1462" priority="1176"/>
  </conditionalFormatting>
  <conditionalFormatting sqref="A141:B141">
    <cfRule type="duplicateValues" dxfId="1461" priority="1175"/>
  </conditionalFormatting>
  <conditionalFormatting sqref="A141:B141">
    <cfRule type="duplicateValues" dxfId="1460" priority="1174"/>
  </conditionalFormatting>
  <conditionalFormatting sqref="A141:B141">
    <cfRule type="duplicateValues" dxfId="1459" priority="1173"/>
  </conditionalFormatting>
  <conditionalFormatting sqref="V141">
    <cfRule type="duplicateValues" dxfId="1458" priority="1172"/>
  </conditionalFormatting>
  <conditionalFormatting sqref="V141">
    <cfRule type="duplicateValues" dxfId="1457" priority="1171"/>
  </conditionalFormatting>
  <conditionalFormatting sqref="V141">
    <cfRule type="duplicateValues" dxfId="1456" priority="1170"/>
  </conditionalFormatting>
  <conditionalFormatting sqref="V141">
    <cfRule type="duplicateValues" dxfId="1455" priority="1169"/>
  </conditionalFormatting>
  <conditionalFormatting sqref="V141">
    <cfRule type="duplicateValues" dxfId="1454" priority="1168"/>
  </conditionalFormatting>
  <conditionalFormatting sqref="V141">
    <cfRule type="duplicateValues" dxfId="1453" priority="1166"/>
    <cfRule type="duplicateValues" dxfId="1452" priority="1167"/>
  </conditionalFormatting>
  <conditionalFormatting sqref="A142">
    <cfRule type="duplicateValues" dxfId="1451" priority="1165"/>
  </conditionalFormatting>
  <conditionalFormatting sqref="A142:B142">
    <cfRule type="duplicateValues" dxfId="1450" priority="1164"/>
  </conditionalFormatting>
  <conditionalFormatting sqref="A142:B142">
    <cfRule type="duplicateValues" dxfId="1449" priority="1163"/>
  </conditionalFormatting>
  <conditionalFormatting sqref="A142:B142">
    <cfRule type="duplicateValues" dxfId="1448" priority="1162"/>
  </conditionalFormatting>
  <conditionalFormatting sqref="V142">
    <cfRule type="duplicateValues" dxfId="1447" priority="1161"/>
  </conditionalFormatting>
  <conditionalFormatting sqref="V142">
    <cfRule type="duplicateValues" dxfId="1446" priority="1160"/>
  </conditionalFormatting>
  <conditionalFormatting sqref="V142">
    <cfRule type="duplicateValues" dxfId="1445" priority="1159"/>
  </conditionalFormatting>
  <conditionalFormatting sqref="V142">
    <cfRule type="duplicateValues" dxfId="1444" priority="1158"/>
  </conditionalFormatting>
  <conditionalFormatting sqref="V142">
    <cfRule type="duplicateValues" dxfId="1443" priority="1157"/>
  </conditionalFormatting>
  <conditionalFormatting sqref="V142">
    <cfRule type="duplicateValues" dxfId="1442" priority="1156"/>
  </conditionalFormatting>
  <conditionalFormatting sqref="V142">
    <cfRule type="duplicateValues" dxfId="1441" priority="1154"/>
    <cfRule type="duplicateValues" dxfId="1440" priority="1155"/>
  </conditionalFormatting>
  <conditionalFormatting sqref="V143">
    <cfRule type="duplicateValues" dxfId="1439" priority="1153"/>
  </conditionalFormatting>
  <conditionalFormatting sqref="A143">
    <cfRule type="duplicateValues" dxfId="1438" priority="1152"/>
  </conditionalFormatting>
  <conditionalFormatting sqref="A143:B143">
    <cfRule type="duplicateValues" dxfId="1437" priority="1151"/>
  </conditionalFormatting>
  <conditionalFormatting sqref="A143:B143">
    <cfRule type="duplicateValues" dxfId="1436" priority="1150"/>
  </conditionalFormatting>
  <conditionalFormatting sqref="A143:B143">
    <cfRule type="duplicateValues" dxfId="1435" priority="1149"/>
  </conditionalFormatting>
  <conditionalFormatting sqref="V143">
    <cfRule type="duplicateValues" dxfId="1434" priority="1148"/>
  </conditionalFormatting>
  <conditionalFormatting sqref="V143">
    <cfRule type="duplicateValues" dxfId="1433" priority="1147"/>
  </conditionalFormatting>
  <conditionalFormatting sqref="V143">
    <cfRule type="duplicateValues" dxfId="1432" priority="1146"/>
  </conditionalFormatting>
  <conditionalFormatting sqref="V143">
    <cfRule type="duplicateValues" dxfId="1431" priority="1145"/>
  </conditionalFormatting>
  <conditionalFormatting sqref="V143">
    <cfRule type="duplicateValues" dxfId="1430" priority="1144"/>
  </conditionalFormatting>
  <conditionalFormatting sqref="V143">
    <cfRule type="duplicateValues" dxfId="1429" priority="1142"/>
    <cfRule type="duplicateValues" dxfId="1428" priority="1143"/>
  </conditionalFormatting>
  <conditionalFormatting sqref="A144">
    <cfRule type="duplicateValues" dxfId="1427" priority="1141"/>
  </conditionalFormatting>
  <conditionalFormatting sqref="A144:B144">
    <cfRule type="duplicateValues" dxfId="1426" priority="1140"/>
  </conditionalFormatting>
  <conditionalFormatting sqref="A144:B144">
    <cfRule type="duplicateValues" dxfId="1425" priority="1139"/>
  </conditionalFormatting>
  <conditionalFormatting sqref="A144:B144">
    <cfRule type="duplicateValues" dxfId="1424" priority="1138"/>
  </conditionalFormatting>
  <conditionalFormatting sqref="V144">
    <cfRule type="duplicateValues" dxfId="1423" priority="1137"/>
  </conditionalFormatting>
  <conditionalFormatting sqref="V144">
    <cfRule type="duplicateValues" dxfId="1422" priority="1136"/>
  </conditionalFormatting>
  <conditionalFormatting sqref="V144">
    <cfRule type="duplicateValues" dxfId="1421" priority="1135"/>
  </conditionalFormatting>
  <conditionalFormatting sqref="V144">
    <cfRule type="duplicateValues" dxfId="1420" priority="1134"/>
  </conditionalFormatting>
  <conditionalFormatting sqref="V144">
    <cfRule type="duplicateValues" dxfId="1419" priority="1133"/>
  </conditionalFormatting>
  <conditionalFormatting sqref="V144">
    <cfRule type="duplicateValues" dxfId="1418" priority="1132"/>
  </conditionalFormatting>
  <conditionalFormatting sqref="V144">
    <cfRule type="duplicateValues" dxfId="1417" priority="1130"/>
    <cfRule type="duplicateValues" dxfId="1416" priority="1131"/>
  </conditionalFormatting>
  <conditionalFormatting sqref="V145">
    <cfRule type="duplicateValues" dxfId="1415" priority="1129"/>
  </conditionalFormatting>
  <conditionalFormatting sqref="A145">
    <cfRule type="duplicateValues" dxfId="1414" priority="1128"/>
  </conditionalFormatting>
  <conditionalFormatting sqref="A145:B145">
    <cfRule type="duplicateValues" dxfId="1413" priority="1127"/>
  </conditionalFormatting>
  <conditionalFormatting sqref="A145:B145">
    <cfRule type="duplicateValues" dxfId="1412" priority="1126"/>
  </conditionalFormatting>
  <conditionalFormatting sqref="A145:B145">
    <cfRule type="duplicateValues" dxfId="1411" priority="1125"/>
  </conditionalFormatting>
  <conditionalFormatting sqref="V145">
    <cfRule type="duplicateValues" dxfId="1410" priority="1124"/>
  </conditionalFormatting>
  <conditionalFormatting sqref="V145">
    <cfRule type="duplicateValues" dxfId="1409" priority="1123"/>
  </conditionalFormatting>
  <conditionalFormatting sqref="V145">
    <cfRule type="duplicateValues" dxfId="1408" priority="1122"/>
  </conditionalFormatting>
  <conditionalFormatting sqref="V145">
    <cfRule type="duplicateValues" dxfId="1407" priority="1121"/>
  </conditionalFormatting>
  <conditionalFormatting sqref="V145">
    <cfRule type="duplicateValues" dxfId="1406" priority="1120"/>
  </conditionalFormatting>
  <conditionalFormatting sqref="V145">
    <cfRule type="duplicateValues" dxfId="1405" priority="1118"/>
    <cfRule type="duplicateValues" dxfId="1404" priority="1119"/>
  </conditionalFormatting>
  <conditionalFormatting sqref="V146">
    <cfRule type="duplicateValues" dxfId="1403" priority="1117"/>
  </conditionalFormatting>
  <conditionalFormatting sqref="A146">
    <cfRule type="duplicateValues" dxfId="1402" priority="1116"/>
  </conditionalFormatting>
  <conditionalFormatting sqref="A146:B146">
    <cfRule type="duplicateValues" dxfId="1401" priority="1115"/>
  </conditionalFormatting>
  <conditionalFormatting sqref="A146:B146">
    <cfRule type="duplicateValues" dxfId="1400" priority="1114"/>
  </conditionalFormatting>
  <conditionalFormatting sqref="A146:B146">
    <cfRule type="duplicateValues" dxfId="1399" priority="1113"/>
  </conditionalFormatting>
  <conditionalFormatting sqref="V146">
    <cfRule type="duplicateValues" dxfId="1398" priority="1112"/>
  </conditionalFormatting>
  <conditionalFormatting sqref="V146">
    <cfRule type="duplicateValues" dxfId="1397" priority="1111"/>
  </conditionalFormatting>
  <conditionalFormatting sqref="V146">
    <cfRule type="duplicateValues" dxfId="1396" priority="1110"/>
  </conditionalFormatting>
  <conditionalFormatting sqref="V146">
    <cfRule type="duplicateValues" dxfId="1395" priority="1109"/>
  </conditionalFormatting>
  <conditionalFormatting sqref="V146">
    <cfRule type="duplicateValues" dxfId="1394" priority="1108"/>
  </conditionalFormatting>
  <conditionalFormatting sqref="V146">
    <cfRule type="duplicateValues" dxfId="1393" priority="1106"/>
    <cfRule type="duplicateValues" dxfId="1392" priority="1107"/>
  </conditionalFormatting>
  <conditionalFormatting sqref="V147">
    <cfRule type="duplicateValues" dxfId="1391" priority="1105"/>
  </conditionalFormatting>
  <conditionalFormatting sqref="A147">
    <cfRule type="duplicateValues" dxfId="1390" priority="1104"/>
  </conditionalFormatting>
  <conditionalFormatting sqref="A147:B147">
    <cfRule type="duplicateValues" dxfId="1389" priority="1103"/>
  </conditionalFormatting>
  <conditionalFormatting sqref="A147:B147">
    <cfRule type="duplicateValues" dxfId="1388" priority="1102"/>
  </conditionalFormatting>
  <conditionalFormatting sqref="A147:B147">
    <cfRule type="duplicateValues" dxfId="1387" priority="1101"/>
  </conditionalFormatting>
  <conditionalFormatting sqref="V147">
    <cfRule type="duplicateValues" dxfId="1386" priority="1100"/>
  </conditionalFormatting>
  <conditionalFormatting sqref="V147">
    <cfRule type="duplicateValues" dxfId="1385" priority="1099"/>
  </conditionalFormatting>
  <conditionalFormatting sqref="V147">
    <cfRule type="duplicateValues" dxfId="1384" priority="1098"/>
  </conditionalFormatting>
  <conditionalFormatting sqref="V147">
    <cfRule type="duplicateValues" dxfId="1383" priority="1097"/>
  </conditionalFormatting>
  <conditionalFormatting sqref="V147">
    <cfRule type="duplicateValues" dxfId="1382" priority="1096"/>
  </conditionalFormatting>
  <conditionalFormatting sqref="V147">
    <cfRule type="duplicateValues" dxfId="1381" priority="1094"/>
    <cfRule type="duplicateValues" dxfId="1380" priority="1095"/>
  </conditionalFormatting>
  <conditionalFormatting sqref="A148">
    <cfRule type="duplicateValues" dxfId="1379" priority="1093"/>
  </conditionalFormatting>
  <conditionalFormatting sqref="A148:B148">
    <cfRule type="duplicateValues" dxfId="1378" priority="1092"/>
  </conditionalFormatting>
  <conditionalFormatting sqref="A148:B148">
    <cfRule type="duplicateValues" dxfId="1377" priority="1091"/>
  </conditionalFormatting>
  <conditionalFormatting sqref="A148:B148">
    <cfRule type="duplicateValues" dxfId="1376" priority="1090"/>
  </conditionalFormatting>
  <conditionalFormatting sqref="A149">
    <cfRule type="duplicateValues" dxfId="1375" priority="1089"/>
  </conditionalFormatting>
  <conditionalFormatting sqref="A149:B149">
    <cfRule type="duplicateValues" dxfId="1374" priority="1088"/>
  </conditionalFormatting>
  <conditionalFormatting sqref="A149:B149">
    <cfRule type="duplicateValues" dxfId="1373" priority="1087"/>
  </conditionalFormatting>
  <conditionalFormatting sqref="A149:B149">
    <cfRule type="duplicateValues" dxfId="1372" priority="1086"/>
  </conditionalFormatting>
  <conditionalFormatting sqref="V148:V149">
    <cfRule type="duplicateValues" dxfId="1371" priority="1085"/>
  </conditionalFormatting>
  <conditionalFormatting sqref="V148:V149">
    <cfRule type="duplicateValues" dxfId="1370" priority="1084"/>
  </conditionalFormatting>
  <conditionalFormatting sqref="V148:V149">
    <cfRule type="duplicateValues" dxfId="1369" priority="1083"/>
  </conditionalFormatting>
  <conditionalFormatting sqref="V148:V149">
    <cfRule type="duplicateValues" dxfId="1368" priority="1082"/>
  </conditionalFormatting>
  <conditionalFormatting sqref="V148:V149">
    <cfRule type="duplicateValues" dxfId="1367" priority="1081"/>
  </conditionalFormatting>
  <conditionalFormatting sqref="V148:V149">
    <cfRule type="duplicateValues" dxfId="1366" priority="1080"/>
  </conditionalFormatting>
  <conditionalFormatting sqref="V148:V149">
    <cfRule type="duplicateValues" dxfId="1365" priority="1078"/>
    <cfRule type="duplicateValues" dxfId="1364" priority="1079"/>
  </conditionalFormatting>
  <conditionalFormatting sqref="V150">
    <cfRule type="duplicateValues" dxfId="1363" priority="1077"/>
  </conditionalFormatting>
  <conditionalFormatting sqref="A150">
    <cfRule type="duplicateValues" dxfId="1362" priority="1076"/>
  </conditionalFormatting>
  <conditionalFormatting sqref="A150:B150">
    <cfRule type="duplicateValues" dxfId="1361" priority="1075"/>
  </conditionalFormatting>
  <conditionalFormatting sqref="A150:B150">
    <cfRule type="duplicateValues" dxfId="1360" priority="1074"/>
  </conditionalFormatting>
  <conditionalFormatting sqref="A150:B150">
    <cfRule type="duplicateValues" dxfId="1359" priority="1073"/>
  </conditionalFormatting>
  <conditionalFormatting sqref="V150">
    <cfRule type="duplicateValues" dxfId="1358" priority="1072"/>
  </conditionalFormatting>
  <conditionalFormatting sqref="V150">
    <cfRule type="duplicateValues" dxfId="1357" priority="1071"/>
  </conditionalFormatting>
  <conditionalFormatting sqref="V150">
    <cfRule type="duplicateValues" dxfId="1356" priority="1070"/>
  </conditionalFormatting>
  <conditionalFormatting sqref="V150">
    <cfRule type="duplicateValues" dxfId="1355" priority="1069"/>
  </conditionalFormatting>
  <conditionalFormatting sqref="V150">
    <cfRule type="duplicateValues" dxfId="1354" priority="1068"/>
  </conditionalFormatting>
  <conditionalFormatting sqref="V150">
    <cfRule type="duplicateValues" dxfId="1353" priority="1066"/>
    <cfRule type="duplicateValues" dxfId="1352" priority="1067"/>
  </conditionalFormatting>
  <conditionalFormatting sqref="V151">
    <cfRule type="duplicateValues" dxfId="1351" priority="1065"/>
  </conditionalFormatting>
  <conditionalFormatting sqref="A151">
    <cfRule type="duplicateValues" dxfId="1350" priority="1064"/>
  </conditionalFormatting>
  <conditionalFormatting sqref="A151:B151">
    <cfRule type="duplicateValues" dxfId="1349" priority="1063"/>
  </conditionalFormatting>
  <conditionalFormatting sqref="A151:B151">
    <cfRule type="duplicateValues" dxfId="1348" priority="1062"/>
  </conditionalFormatting>
  <conditionalFormatting sqref="A151:B151">
    <cfRule type="duplicateValues" dxfId="1347" priority="1061"/>
  </conditionalFormatting>
  <conditionalFormatting sqref="V151">
    <cfRule type="duplicateValues" dxfId="1346" priority="1060"/>
  </conditionalFormatting>
  <conditionalFormatting sqref="V151">
    <cfRule type="duplicateValues" dxfId="1345" priority="1059"/>
  </conditionalFormatting>
  <conditionalFormatting sqref="V151">
    <cfRule type="duplicateValues" dxfId="1344" priority="1058"/>
  </conditionalFormatting>
  <conditionalFormatting sqref="V151">
    <cfRule type="duplicateValues" dxfId="1343" priority="1057"/>
  </conditionalFormatting>
  <conditionalFormatting sqref="V151">
    <cfRule type="duplicateValues" dxfId="1342" priority="1056"/>
  </conditionalFormatting>
  <conditionalFormatting sqref="V151">
    <cfRule type="duplicateValues" dxfId="1341" priority="1054"/>
    <cfRule type="duplicateValues" dxfId="1340" priority="1055"/>
  </conditionalFormatting>
  <conditionalFormatting sqref="V152">
    <cfRule type="duplicateValues" dxfId="1339" priority="1053"/>
  </conditionalFormatting>
  <conditionalFormatting sqref="A152">
    <cfRule type="duplicateValues" dxfId="1338" priority="1052"/>
  </conditionalFormatting>
  <conditionalFormatting sqref="A152:B152">
    <cfRule type="duplicateValues" dxfId="1337" priority="1051"/>
  </conditionalFormatting>
  <conditionalFormatting sqref="V152">
    <cfRule type="duplicateValues" dxfId="1336" priority="1050"/>
  </conditionalFormatting>
  <conditionalFormatting sqref="V152">
    <cfRule type="duplicateValues" dxfId="1335" priority="1049"/>
  </conditionalFormatting>
  <conditionalFormatting sqref="A152:B152">
    <cfRule type="duplicateValues" dxfId="1334" priority="1048"/>
  </conditionalFormatting>
  <conditionalFormatting sqref="A152:B152">
    <cfRule type="duplicateValues" dxfId="1333" priority="1047"/>
  </conditionalFormatting>
  <conditionalFormatting sqref="V152">
    <cfRule type="duplicateValues" dxfId="1332" priority="1046"/>
  </conditionalFormatting>
  <conditionalFormatting sqref="V152">
    <cfRule type="duplicateValues" dxfId="1331" priority="1045"/>
  </conditionalFormatting>
  <conditionalFormatting sqref="V152">
    <cfRule type="duplicateValues" dxfId="1330" priority="1044"/>
  </conditionalFormatting>
  <conditionalFormatting sqref="V152">
    <cfRule type="duplicateValues" dxfId="1329" priority="1042"/>
    <cfRule type="duplicateValues" dxfId="1328" priority="1043"/>
  </conditionalFormatting>
  <conditionalFormatting sqref="V153">
    <cfRule type="duplicateValues" dxfId="1327" priority="1041"/>
  </conditionalFormatting>
  <conditionalFormatting sqref="A153">
    <cfRule type="duplicateValues" dxfId="1326" priority="1040"/>
  </conditionalFormatting>
  <conditionalFormatting sqref="A153:B153">
    <cfRule type="duplicateValues" dxfId="1325" priority="1039"/>
  </conditionalFormatting>
  <conditionalFormatting sqref="A153:B153">
    <cfRule type="duplicateValues" dxfId="1324" priority="1038"/>
  </conditionalFormatting>
  <conditionalFormatting sqref="A153:B153">
    <cfRule type="duplicateValues" dxfId="1323" priority="1037"/>
  </conditionalFormatting>
  <conditionalFormatting sqref="V153">
    <cfRule type="duplicateValues" dxfId="1322" priority="1036"/>
  </conditionalFormatting>
  <conditionalFormatting sqref="V153">
    <cfRule type="duplicateValues" dxfId="1321" priority="1035"/>
  </conditionalFormatting>
  <conditionalFormatting sqref="V153">
    <cfRule type="duplicateValues" dxfId="1320" priority="1034"/>
  </conditionalFormatting>
  <conditionalFormatting sqref="V153">
    <cfRule type="duplicateValues" dxfId="1319" priority="1033"/>
  </conditionalFormatting>
  <conditionalFormatting sqref="V153">
    <cfRule type="duplicateValues" dxfId="1318" priority="1032"/>
  </conditionalFormatting>
  <conditionalFormatting sqref="V153">
    <cfRule type="duplicateValues" dxfId="1317" priority="1030"/>
    <cfRule type="duplicateValues" dxfId="1316" priority="1031"/>
  </conditionalFormatting>
  <conditionalFormatting sqref="V154">
    <cfRule type="duplicateValues" dxfId="1315" priority="1029"/>
  </conditionalFormatting>
  <conditionalFormatting sqref="A154">
    <cfRule type="duplicateValues" dxfId="1314" priority="1028"/>
  </conditionalFormatting>
  <conditionalFormatting sqref="A154:B154">
    <cfRule type="duplicateValues" dxfId="1313" priority="1027"/>
  </conditionalFormatting>
  <conditionalFormatting sqref="A154:B154">
    <cfRule type="duplicateValues" dxfId="1312" priority="1026"/>
  </conditionalFormatting>
  <conditionalFormatting sqref="A154:B154">
    <cfRule type="duplicateValues" dxfId="1311" priority="1025"/>
  </conditionalFormatting>
  <conditionalFormatting sqref="V154">
    <cfRule type="duplicateValues" dxfId="1310" priority="1024"/>
  </conditionalFormatting>
  <conditionalFormatting sqref="V154">
    <cfRule type="duplicateValues" dxfId="1309" priority="1023"/>
  </conditionalFormatting>
  <conditionalFormatting sqref="V154">
    <cfRule type="duplicateValues" dxfId="1308" priority="1022"/>
  </conditionalFormatting>
  <conditionalFormatting sqref="V154">
    <cfRule type="duplicateValues" dxfId="1307" priority="1021"/>
  </conditionalFormatting>
  <conditionalFormatting sqref="V154">
    <cfRule type="duplicateValues" dxfId="1306" priority="1020"/>
  </conditionalFormatting>
  <conditionalFormatting sqref="V154">
    <cfRule type="duplicateValues" dxfId="1305" priority="1018"/>
    <cfRule type="duplicateValues" dxfId="1304" priority="1019"/>
  </conditionalFormatting>
  <conditionalFormatting sqref="V155">
    <cfRule type="duplicateValues" dxfId="1303" priority="1017"/>
  </conditionalFormatting>
  <conditionalFormatting sqref="A155">
    <cfRule type="duplicateValues" dxfId="1302" priority="1016"/>
  </conditionalFormatting>
  <conditionalFormatting sqref="A155:B155">
    <cfRule type="duplicateValues" dxfId="1301" priority="1015"/>
  </conditionalFormatting>
  <conditionalFormatting sqref="A155:B155">
    <cfRule type="duplicateValues" dxfId="1300" priority="1014"/>
  </conditionalFormatting>
  <conditionalFormatting sqref="A155:B155">
    <cfRule type="duplicateValues" dxfId="1299" priority="1013"/>
  </conditionalFormatting>
  <conditionalFormatting sqref="V155">
    <cfRule type="duplicateValues" dxfId="1298" priority="1012"/>
  </conditionalFormatting>
  <conditionalFormatting sqref="V155">
    <cfRule type="duplicateValues" dxfId="1297" priority="1011"/>
  </conditionalFormatting>
  <conditionalFormatting sqref="V155">
    <cfRule type="duplicateValues" dxfId="1296" priority="1010"/>
  </conditionalFormatting>
  <conditionalFormatting sqref="V155">
    <cfRule type="duplicateValues" dxfId="1295" priority="1009"/>
  </conditionalFormatting>
  <conditionalFormatting sqref="V155">
    <cfRule type="duplicateValues" dxfId="1294" priority="1008"/>
  </conditionalFormatting>
  <conditionalFormatting sqref="V155">
    <cfRule type="duplicateValues" dxfId="1293" priority="1006"/>
    <cfRule type="duplicateValues" dxfId="1292" priority="1007"/>
  </conditionalFormatting>
  <conditionalFormatting sqref="V156">
    <cfRule type="duplicateValues" dxfId="1291" priority="1005"/>
  </conditionalFormatting>
  <conditionalFormatting sqref="A156">
    <cfRule type="duplicateValues" dxfId="1290" priority="1004"/>
  </conditionalFormatting>
  <conditionalFormatting sqref="A156:B156">
    <cfRule type="duplicateValues" dxfId="1289" priority="1003"/>
  </conditionalFormatting>
  <conditionalFormatting sqref="A156:B156">
    <cfRule type="duplicateValues" dxfId="1288" priority="1002"/>
  </conditionalFormatting>
  <conditionalFormatting sqref="A156:B156">
    <cfRule type="duplicateValues" dxfId="1287" priority="1001"/>
  </conditionalFormatting>
  <conditionalFormatting sqref="V156">
    <cfRule type="duplicateValues" dxfId="1286" priority="1000"/>
  </conditionalFormatting>
  <conditionalFormatting sqref="V156">
    <cfRule type="duplicateValues" dxfId="1285" priority="999"/>
  </conditionalFormatting>
  <conditionalFormatting sqref="V156">
    <cfRule type="duplicateValues" dxfId="1284" priority="998"/>
  </conditionalFormatting>
  <conditionalFormatting sqref="V156">
    <cfRule type="duplicateValues" dxfId="1283" priority="997"/>
  </conditionalFormatting>
  <conditionalFormatting sqref="V156">
    <cfRule type="duplicateValues" dxfId="1282" priority="996"/>
  </conditionalFormatting>
  <conditionalFormatting sqref="V156">
    <cfRule type="duplicateValues" dxfId="1281" priority="994"/>
    <cfRule type="duplicateValues" dxfId="1280" priority="995"/>
  </conditionalFormatting>
  <conditionalFormatting sqref="V157">
    <cfRule type="duplicateValues" dxfId="1279" priority="993"/>
  </conditionalFormatting>
  <conditionalFormatting sqref="A157">
    <cfRule type="duplicateValues" dxfId="1278" priority="992"/>
  </conditionalFormatting>
  <conditionalFormatting sqref="A157:B157">
    <cfRule type="duplicateValues" dxfId="1277" priority="991"/>
  </conditionalFormatting>
  <conditionalFormatting sqref="A157:B157">
    <cfRule type="duplicateValues" dxfId="1276" priority="990"/>
  </conditionalFormatting>
  <conditionalFormatting sqref="A157:B157">
    <cfRule type="duplicateValues" dxfId="1275" priority="989"/>
  </conditionalFormatting>
  <conditionalFormatting sqref="V157">
    <cfRule type="duplicateValues" dxfId="1274" priority="988"/>
  </conditionalFormatting>
  <conditionalFormatting sqref="V157">
    <cfRule type="duplicateValues" dxfId="1273" priority="987"/>
  </conditionalFormatting>
  <conditionalFormatting sqref="V157">
    <cfRule type="duplicateValues" dxfId="1272" priority="986"/>
  </conditionalFormatting>
  <conditionalFormatting sqref="V157">
    <cfRule type="duplicateValues" dxfId="1271" priority="985"/>
  </conditionalFormatting>
  <conditionalFormatting sqref="V157">
    <cfRule type="duplicateValues" dxfId="1270" priority="984"/>
  </conditionalFormatting>
  <conditionalFormatting sqref="V157">
    <cfRule type="duplicateValues" dxfId="1269" priority="982"/>
    <cfRule type="duplicateValues" dxfId="1268" priority="983"/>
  </conditionalFormatting>
  <conditionalFormatting sqref="A158">
    <cfRule type="duplicateValues" dxfId="1267" priority="981"/>
  </conditionalFormatting>
  <conditionalFormatting sqref="A158:B158">
    <cfRule type="duplicateValues" dxfId="1266" priority="980"/>
  </conditionalFormatting>
  <conditionalFormatting sqref="A158:B158">
    <cfRule type="duplicateValues" dxfId="1265" priority="979"/>
  </conditionalFormatting>
  <conditionalFormatting sqref="A158:B158">
    <cfRule type="duplicateValues" dxfId="1264" priority="978"/>
  </conditionalFormatting>
  <conditionalFormatting sqref="V158">
    <cfRule type="duplicateValues" dxfId="1263" priority="977"/>
  </conditionalFormatting>
  <conditionalFormatting sqref="V158">
    <cfRule type="duplicateValues" dxfId="1262" priority="976"/>
  </conditionalFormatting>
  <conditionalFormatting sqref="V158">
    <cfRule type="duplicateValues" dxfId="1261" priority="975"/>
  </conditionalFormatting>
  <conditionalFormatting sqref="V158">
    <cfRule type="duplicateValues" dxfId="1260" priority="974"/>
  </conditionalFormatting>
  <conditionalFormatting sqref="V158">
    <cfRule type="duplicateValues" dxfId="1259" priority="973"/>
  </conditionalFormatting>
  <conditionalFormatting sqref="V158">
    <cfRule type="duplicateValues" dxfId="1258" priority="972"/>
  </conditionalFormatting>
  <conditionalFormatting sqref="V158">
    <cfRule type="duplicateValues" dxfId="1257" priority="970"/>
    <cfRule type="duplicateValues" dxfId="1256" priority="971"/>
  </conditionalFormatting>
  <conditionalFormatting sqref="V159">
    <cfRule type="duplicateValues" dxfId="1255" priority="969"/>
  </conditionalFormatting>
  <conditionalFormatting sqref="A159">
    <cfRule type="duplicateValues" dxfId="1254" priority="968"/>
  </conditionalFormatting>
  <conditionalFormatting sqref="A159:B159">
    <cfRule type="duplicateValues" dxfId="1253" priority="967"/>
  </conditionalFormatting>
  <conditionalFormatting sqref="A159:B159">
    <cfRule type="duplicateValues" dxfId="1252" priority="966"/>
  </conditionalFormatting>
  <conditionalFormatting sqref="A159:B159">
    <cfRule type="duplicateValues" dxfId="1251" priority="965"/>
  </conditionalFormatting>
  <conditionalFormatting sqref="V159">
    <cfRule type="duplicateValues" dxfId="1250" priority="964"/>
  </conditionalFormatting>
  <conditionalFormatting sqref="V159">
    <cfRule type="duplicateValues" dxfId="1249" priority="963"/>
  </conditionalFormatting>
  <conditionalFormatting sqref="V159">
    <cfRule type="duplicateValues" dxfId="1248" priority="962"/>
  </conditionalFormatting>
  <conditionalFormatting sqref="V159">
    <cfRule type="duplicateValues" dxfId="1247" priority="961"/>
  </conditionalFormatting>
  <conditionalFormatting sqref="V159">
    <cfRule type="duplicateValues" dxfId="1246" priority="960"/>
  </conditionalFormatting>
  <conditionalFormatting sqref="V159">
    <cfRule type="duplicateValues" dxfId="1245" priority="958"/>
    <cfRule type="duplicateValues" dxfId="1244" priority="959"/>
  </conditionalFormatting>
  <conditionalFormatting sqref="V160">
    <cfRule type="duplicateValues" dxfId="1243" priority="957"/>
  </conditionalFormatting>
  <conditionalFormatting sqref="A160">
    <cfRule type="duplicateValues" dxfId="1242" priority="956"/>
  </conditionalFormatting>
  <conditionalFormatting sqref="A160:B160">
    <cfRule type="duplicateValues" dxfId="1241" priority="955"/>
  </conditionalFormatting>
  <conditionalFormatting sqref="A160:B160">
    <cfRule type="duplicateValues" dxfId="1240" priority="954"/>
  </conditionalFormatting>
  <conditionalFormatting sqref="A160:B160">
    <cfRule type="duplicateValues" dxfId="1239" priority="953"/>
  </conditionalFormatting>
  <conditionalFormatting sqref="V160">
    <cfRule type="duplicateValues" dxfId="1238" priority="952"/>
  </conditionalFormatting>
  <conditionalFormatting sqref="V160">
    <cfRule type="duplicateValues" dxfId="1237" priority="951"/>
  </conditionalFormatting>
  <conditionalFormatting sqref="V160">
    <cfRule type="duplicateValues" dxfId="1236" priority="950"/>
  </conditionalFormatting>
  <conditionalFormatting sqref="V160">
    <cfRule type="duplicateValues" dxfId="1235" priority="949"/>
  </conditionalFormatting>
  <conditionalFormatting sqref="V160">
    <cfRule type="duplicateValues" dxfId="1234" priority="948"/>
  </conditionalFormatting>
  <conditionalFormatting sqref="V160">
    <cfRule type="duplicateValues" dxfId="1233" priority="946"/>
    <cfRule type="duplicateValues" dxfId="1232" priority="947"/>
  </conditionalFormatting>
  <conditionalFormatting sqref="A161">
    <cfRule type="duplicateValues" dxfId="1231" priority="945"/>
  </conditionalFormatting>
  <conditionalFormatting sqref="A161:B161">
    <cfRule type="duplicateValues" dxfId="1230" priority="944"/>
  </conditionalFormatting>
  <conditionalFormatting sqref="A161:B161">
    <cfRule type="duplicateValues" dxfId="1229" priority="943"/>
  </conditionalFormatting>
  <conditionalFormatting sqref="A161:B161">
    <cfRule type="duplicateValues" dxfId="1228" priority="942"/>
  </conditionalFormatting>
  <conditionalFormatting sqref="V161">
    <cfRule type="duplicateValues" dxfId="1227" priority="941"/>
  </conditionalFormatting>
  <conditionalFormatting sqref="V161">
    <cfRule type="duplicateValues" dxfId="1226" priority="940"/>
  </conditionalFormatting>
  <conditionalFormatting sqref="V161">
    <cfRule type="duplicateValues" dxfId="1225" priority="939"/>
  </conditionalFormatting>
  <conditionalFormatting sqref="V161">
    <cfRule type="duplicateValues" dxfId="1224" priority="938"/>
  </conditionalFormatting>
  <conditionalFormatting sqref="V161">
    <cfRule type="duplicateValues" dxfId="1223" priority="937"/>
  </conditionalFormatting>
  <conditionalFormatting sqref="V161">
    <cfRule type="duplicateValues" dxfId="1222" priority="936"/>
  </conditionalFormatting>
  <conditionalFormatting sqref="V161">
    <cfRule type="duplicateValues" dxfId="1221" priority="934"/>
    <cfRule type="duplicateValues" dxfId="1220" priority="935"/>
  </conditionalFormatting>
  <conditionalFormatting sqref="V162">
    <cfRule type="duplicateValues" dxfId="1219" priority="933"/>
  </conditionalFormatting>
  <conditionalFormatting sqref="V162">
    <cfRule type="duplicateValues" dxfId="1218" priority="932"/>
  </conditionalFormatting>
  <conditionalFormatting sqref="V162">
    <cfRule type="duplicateValues" dxfId="1217" priority="931"/>
  </conditionalFormatting>
  <conditionalFormatting sqref="V162">
    <cfRule type="duplicateValues" dxfId="1216" priority="930"/>
  </conditionalFormatting>
  <conditionalFormatting sqref="V162">
    <cfRule type="duplicateValues" dxfId="1215" priority="929"/>
  </conditionalFormatting>
  <conditionalFormatting sqref="V162">
    <cfRule type="duplicateValues" dxfId="1214" priority="928"/>
  </conditionalFormatting>
  <conditionalFormatting sqref="V162">
    <cfRule type="duplicateValues" dxfId="1213" priority="926"/>
    <cfRule type="duplicateValues" dxfId="1212" priority="927"/>
  </conditionalFormatting>
  <conditionalFormatting sqref="A162">
    <cfRule type="duplicateValues" dxfId="1211" priority="925"/>
  </conditionalFormatting>
  <conditionalFormatting sqref="A162:B162">
    <cfRule type="duplicateValues" dxfId="1210" priority="924"/>
  </conditionalFormatting>
  <conditionalFormatting sqref="A162:B162">
    <cfRule type="duplicateValues" dxfId="1209" priority="923"/>
  </conditionalFormatting>
  <conditionalFormatting sqref="A162:B162">
    <cfRule type="duplicateValues" dxfId="1208" priority="922"/>
  </conditionalFormatting>
  <conditionalFormatting sqref="V163">
    <cfRule type="duplicateValues" dxfId="1207" priority="921"/>
  </conditionalFormatting>
  <conditionalFormatting sqref="A163">
    <cfRule type="duplicateValues" dxfId="1206" priority="920"/>
  </conditionalFormatting>
  <conditionalFormatting sqref="A163:B163">
    <cfRule type="duplicateValues" dxfId="1205" priority="919"/>
  </conditionalFormatting>
  <conditionalFormatting sqref="A163:B163">
    <cfRule type="duplicateValues" dxfId="1204" priority="918"/>
  </conditionalFormatting>
  <conditionalFormatting sqref="A163:B163">
    <cfRule type="duplicateValues" dxfId="1203" priority="917"/>
  </conditionalFormatting>
  <conditionalFormatting sqref="V163">
    <cfRule type="duplicateValues" dxfId="1202" priority="916"/>
  </conditionalFormatting>
  <conditionalFormatting sqref="V163">
    <cfRule type="duplicateValues" dxfId="1201" priority="915"/>
  </conditionalFormatting>
  <conditionalFormatting sqref="V163">
    <cfRule type="duplicateValues" dxfId="1200" priority="914"/>
  </conditionalFormatting>
  <conditionalFormatting sqref="V163">
    <cfRule type="duplicateValues" dxfId="1199" priority="913"/>
  </conditionalFormatting>
  <conditionalFormatting sqref="V163">
    <cfRule type="duplicateValues" dxfId="1198" priority="912"/>
  </conditionalFormatting>
  <conditionalFormatting sqref="V163">
    <cfRule type="duplicateValues" dxfId="1197" priority="910"/>
    <cfRule type="duplicateValues" dxfId="1196" priority="911"/>
  </conditionalFormatting>
  <conditionalFormatting sqref="V164">
    <cfRule type="duplicateValues" dxfId="1195" priority="909"/>
  </conditionalFormatting>
  <conditionalFormatting sqref="A164">
    <cfRule type="duplicateValues" dxfId="1194" priority="908"/>
  </conditionalFormatting>
  <conditionalFormatting sqref="A164:B164">
    <cfRule type="duplicateValues" dxfId="1193" priority="907"/>
  </conditionalFormatting>
  <conditionalFormatting sqref="A164:B164">
    <cfRule type="duplicateValues" dxfId="1192" priority="906"/>
  </conditionalFormatting>
  <conditionalFormatting sqref="A164:B164">
    <cfRule type="duplicateValues" dxfId="1191" priority="905"/>
  </conditionalFormatting>
  <conditionalFormatting sqref="V164">
    <cfRule type="duplicateValues" dxfId="1190" priority="904"/>
  </conditionalFormatting>
  <conditionalFormatting sqref="V164">
    <cfRule type="duplicateValues" dxfId="1189" priority="903"/>
  </conditionalFormatting>
  <conditionalFormatting sqref="V164">
    <cfRule type="duplicateValues" dxfId="1188" priority="902"/>
  </conditionalFormatting>
  <conditionalFormatting sqref="V164">
    <cfRule type="duplicateValues" dxfId="1187" priority="901"/>
  </conditionalFormatting>
  <conditionalFormatting sqref="V164">
    <cfRule type="duplicateValues" dxfId="1186" priority="900"/>
  </conditionalFormatting>
  <conditionalFormatting sqref="V164">
    <cfRule type="duplicateValues" dxfId="1185" priority="898"/>
    <cfRule type="duplicateValues" dxfId="1184" priority="899"/>
  </conditionalFormatting>
  <conditionalFormatting sqref="A165">
    <cfRule type="duplicateValues" dxfId="1183" priority="897"/>
  </conditionalFormatting>
  <conditionalFormatting sqref="A165:B165">
    <cfRule type="duplicateValues" dxfId="1182" priority="896"/>
  </conditionalFormatting>
  <conditionalFormatting sqref="A165:B165">
    <cfRule type="duplicateValues" dxfId="1181" priority="895"/>
  </conditionalFormatting>
  <conditionalFormatting sqref="A165:B165">
    <cfRule type="duplicateValues" dxfId="1180" priority="894"/>
  </conditionalFormatting>
  <conditionalFormatting sqref="V165">
    <cfRule type="duplicateValues" dxfId="1179" priority="893"/>
  </conditionalFormatting>
  <conditionalFormatting sqref="V165">
    <cfRule type="duplicateValues" dxfId="1178" priority="892"/>
  </conditionalFormatting>
  <conditionalFormatting sqref="V165">
    <cfRule type="duplicateValues" dxfId="1177" priority="891"/>
  </conditionalFormatting>
  <conditionalFormatting sqref="V165">
    <cfRule type="duplicateValues" dxfId="1176" priority="890"/>
  </conditionalFormatting>
  <conditionalFormatting sqref="V165">
    <cfRule type="duplicateValues" dxfId="1175" priority="889"/>
  </conditionalFormatting>
  <conditionalFormatting sqref="V165">
    <cfRule type="duplicateValues" dxfId="1174" priority="888"/>
  </conditionalFormatting>
  <conditionalFormatting sqref="V165">
    <cfRule type="duplicateValues" dxfId="1173" priority="886"/>
    <cfRule type="duplicateValues" dxfId="1172" priority="887"/>
  </conditionalFormatting>
  <conditionalFormatting sqref="V166">
    <cfRule type="duplicateValues" dxfId="1171" priority="885"/>
  </conditionalFormatting>
  <conditionalFormatting sqref="V166">
    <cfRule type="duplicateValues" dxfId="1170" priority="884"/>
  </conditionalFormatting>
  <conditionalFormatting sqref="A166">
    <cfRule type="duplicateValues" dxfId="1169" priority="883"/>
  </conditionalFormatting>
  <conditionalFormatting sqref="A166:B166">
    <cfRule type="duplicateValues" dxfId="1168" priority="882"/>
  </conditionalFormatting>
  <conditionalFormatting sqref="A166:B166">
    <cfRule type="duplicateValues" dxfId="1167" priority="881"/>
  </conditionalFormatting>
  <conditionalFormatting sqref="A166:B166">
    <cfRule type="duplicateValues" dxfId="1166" priority="880"/>
  </conditionalFormatting>
  <conditionalFormatting sqref="V166">
    <cfRule type="duplicateValues" dxfId="1165" priority="879"/>
  </conditionalFormatting>
  <conditionalFormatting sqref="V166">
    <cfRule type="duplicateValues" dxfId="1164" priority="878"/>
  </conditionalFormatting>
  <conditionalFormatting sqref="V166">
    <cfRule type="duplicateValues" dxfId="1163" priority="877"/>
  </conditionalFormatting>
  <conditionalFormatting sqref="V166">
    <cfRule type="duplicateValues" dxfId="1162" priority="876"/>
  </conditionalFormatting>
  <conditionalFormatting sqref="V166">
    <cfRule type="duplicateValues" dxfId="1161" priority="874"/>
    <cfRule type="duplicateValues" dxfId="1160" priority="875"/>
  </conditionalFormatting>
  <conditionalFormatting sqref="V167">
    <cfRule type="duplicateValues" dxfId="1159" priority="873"/>
  </conditionalFormatting>
  <conditionalFormatting sqref="A167">
    <cfRule type="duplicateValues" dxfId="1158" priority="872"/>
  </conditionalFormatting>
  <conditionalFormatting sqref="A167:B167">
    <cfRule type="duplicateValues" dxfId="1157" priority="871"/>
  </conditionalFormatting>
  <conditionalFormatting sqref="A167:B167">
    <cfRule type="duplicateValues" dxfId="1156" priority="870"/>
  </conditionalFormatting>
  <conditionalFormatting sqref="A167:B167">
    <cfRule type="duplicateValues" dxfId="1155" priority="869"/>
  </conditionalFormatting>
  <conditionalFormatting sqref="V167">
    <cfRule type="duplicateValues" dxfId="1154" priority="868"/>
  </conditionalFormatting>
  <conditionalFormatting sqref="V167">
    <cfRule type="duplicateValues" dxfId="1153" priority="867"/>
  </conditionalFormatting>
  <conditionalFormatting sqref="V167">
    <cfRule type="duplicateValues" dxfId="1152" priority="866"/>
  </conditionalFormatting>
  <conditionalFormatting sqref="V167">
    <cfRule type="duplicateValues" dxfId="1151" priority="865"/>
  </conditionalFormatting>
  <conditionalFormatting sqref="V167">
    <cfRule type="duplicateValues" dxfId="1150" priority="864"/>
  </conditionalFormatting>
  <conditionalFormatting sqref="V167">
    <cfRule type="duplicateValues" dxfId="1149" priority="862"/>
    <cfRule type="duplicateValues" dxfId="1148" priority="863"/>
  </conditionalFormatting>
  <conditionalFormatting sqref="V168">
    <cfRule type="duplicateValues" dxfId="1147" priority="861"/>
  </conditionalFormatting>
  <conditionalFormatting sqref="A168">
    <cfRule type="duplicateValues" dxfId="1146" priority="860"/>
  </conditionalFormatting>
  <conditionalFormatting sqref="A168:B168">
    <cfRule type="duplicateValues" dxfId="1145" priority="859"/>
  </conditionalFormatting>
  <conditionalFormatting sqref="A168:B168">
    <cfRule type="duplicateValues" dxfId="1144" priority="858"/>
  </conditionalFormatting>
  <conditionalFormatting sqref="A168:B168">
    <cfRule type="duplicateValues" dxfId="1143" priority="857"/>
  </conditionalFormatting>
  <conditionalFormatting sqref="V168">
    <cfRule type="duplicateValues" dxfId="1142" priority="856"/>
  </conditionalFormatting>
  <conditionalFormatting sqref="V168">
    <cfRule type="duplicateValues" dxfId="1141" priority="855"/>
  </conditionalFormatting>
  <conditionalFormatting sqref="V168">
    <cfRule type="duplicateValues" dxfId="1140" priority="854"/>
  </conditionalFormatting>
  <conditionalFormatting sqref="V168">
    <cfRule type="duplicateValues" dxfId="1139" priority="853"/>
  </conditionalFormatting>
  <conditionalFormatting sqref="V168">
    <cfRule type="duplicateValues" dxfId="1138" priority="852"/>
  </conditionalFormatting>
  <conditionalFormatting sqref="V168">
    <cfRule type="duplicateValues" dxfId="1137" priority="850"/>
    <cfRule type="duplicateValues" dxfId="1136" priority="851"/>
  </conditionalFormatting>
  <conditionalFormatting sqref="A169">
    <cfRule type="duplicateValues" dxfId="1135" priority="849"/>
  </conditionalFormatting>
  <conditionalFormatting sqref="A169:B169">
    <cfRule type="duplicateValues" dxfId="1134" priority="848"/>
  </conditionalFormatting>
  <conditionalFormatting sqref="A169:B169">
    <cfRule type="duplicateValues" dxfId="1133" priority="847"/>
  </conditionalFormatting>
  <conditionalFormatting sqref="A169:B169">
    <cfRule type="duplicateValues" dxfId="1132" priority="846"/>
  </conditionalFormatting>
  <conditionalFormatting sqref="V169">
    <cfRule type="duplicateValues" dxfId="1131" priority="845"/>
  </conditionalFormatting>
  <conditionalFormatting sqref="V169">
    <cfRule type="duplicateValues" dxfId="1130" priority="844"/>
  </conditionalFormatting>
  <conditionalFormatting sqref="V169">
    <cfRule type="duplicateValues" dxfId="1129" priority="843"/>
  </conditionalFormatting>
  <conditionalFormatting sqref="V169">
    <cfRule type="duplicateValues" dxfId="1128" priority="842"/>
  </conditionalFormatting>
  <conditionalFormatting sqref="V169">
    <cfRule type="duplicateValues" dxfId="1127" priority="841"/>
  </conditionalFormatting>
  <conditionalFormatting sqref="V169">
    <cfRule type="duplicateValues" dxfId="1126" priority="840"/>
  </conditionalFormatting>
  <conditionalFormatting sqref="V169">
    <cfRule type="duplicateValues" dxfId="1125" priority="838"/>
    <cfRule type="duplicateValues" dxfId="1124" priority="839"/>
  </conditionalFormatting>
  <conditionalFormatting sqref="A170">
    <cfRule type="duplicateValues" dxfId="1123" priority="837"/>
  </conditionalFormatting>
  <conditionalFormatting sqref="A170:B170">
    <cfRule type="duplicateValues" dxfId="1122" priority="836"/>
  </conditionalFormatting>
  <conditionalFormatting sqref="A170:B170">
    <cfRule type="duplicateValues" dxfId="1121" priority="835"/>
  </conditionalFormatting>
  <conditionalFormatting sqref="A170:B170">
    <cfRule type="duplicateValues" dxfId="1120" priority="834"/>
  </conditionalFormatting>
  <conditionalFormatting sqref="V170">
    <cfRule type="duplicateValues" dxfId="1119" priority="833"/>
  </conditionalFormatting>
  <conditionalFormatting sqref="V170">
    <cfRule type="duplicateValues" dxfId="1118" priority="832"/>
  </conditionalFormatting>
  <conditionalFormatting sqref="V170">
    <cfRule type="duplicateValues" dxfId="1117" priority="831"/>
  </conditionalFormatting>
  <conditionalFormatting sqref="V170">
    <cfRule type="duplicateValues" dxfId="1116" priority="830"/>
  </conditionalFormatting>
  <conditionalFormatting sqref="V170">
    <cfRule type="duplicateValues" dxfId="1115" priority="829"/>
  </conditionalFormatting>
  <conditionalFormatting sqref="V170">
    <cfRule type="duplicateValues" dxfId="1114" priority="828"/>
  </conditionalFormatting>
  <conditionalFormatting sqref="V170">
    <cfRule type="duplicateValues" dxfId="1113" priority="826"/>
    <cfRule type="duplicateValues" dxfId="1112" priority="827"/>
  </conditionalFormatting>
  <conditionalFormatting sqref="A171">
    <cfRule type="duplicateValues" dxfId="1111" priority="825"/>
  </conditionalFormatting>
  <conditionalFormatting sqref="A171:B171">
    <cfRule type="duplicateValues" dxfId="1110" priority="824"/>
  </conditionalFormatting>
  <conditionalFormatting sqref="A171:B171">
    <cfRule type="duplicateValues" dxfId="1109" priority="823"/>
  </conditionalFormatting>
  <conditionalFormatting sqref="V171">
    <cfRule type="duplicateValues" dxfId="1108" priority="822"/>
  </conditionalFormatting>
  <conditionalFormatting sqref="V171">
    <cfRule type="duplicateValues" dxfId="1107" priority="821"/>
  </conditionalFormatting>
  <conditionalFormatting sqref="V171">
    <cfRule type="duplicateValues" dxfId="1106" priority="820"/>
  </conditionalFormatting>
  <conditionalFormatting sqref="V171">
    <cfRule type="duplicateValues" dxfId="1105" priority="819"/>
  </conditionalFormatting>
  <conditionalFormatting sqref="V171">
    <cfRule type="duplicateValues" dxfId="1104" priority="818"/>
  </conditionalFormatting>
  <conditionalFormatting sqref="V171">
    <cfRule type="duplicateValues" dxfId="1103" priority="817"/>
  </conditionalFormatting>
  <conditionalFormatting sqref="V171">
    <cfRule type="duplicateValues" dxfId="1102" priority="815"/>
    <cfRule type="duplicateValues" dxfId="1101" priority="816"/>
  </conditionalFormatting>
  <conditionalFormatting sqref="V172">
    <cfRule type="duplicateValues" dxfId="1100" priority="814"/>
  </conditionalFormatting>
  <conditionalFormatting sqref="V172">
    <cfRule type="duplicateValues" dxfId="1099" priority="813"/>
  </conditionalFormatting>
  <conditionalFormatting sqref="V172">
    <cfRule type="duplicateValues" dxfId="1098" priority="812"/>
  </conditionalFormatting>
  <conditionalFormatting sqref="A172">
    <cfRule type="duplicateValues" dxfId="1097" priority="811"/>
  </conditionalFormatting>
  <conditionalFormatting sqref="A172:B172">
    <cfRule type="duplicateValues" dxfId="1096" priority="810"/>
  </conditionalFormatting>
  <conditionalFormatting sqref="A172:B172">
    <cfRule type="duplicateValues" dxfId="1095" priority="809"/>
  </conditionalFormatting>
  <conditionalFormatting sqref="A172:B172">
    <cfRule type="duplicateValues" dxfId="1094" priority="808"/>
  </conditionalFormatting>
  <conditionalFormatting sqref="V172">
    <cfRule type="duplicateValues" dxfId="1093" priority="807"/>
  </conditionalFormatting>
  <conditionalFormatting sqref="V172">
    <cfRule type="duplicateValues" dxfId="1092" priority="806"/>
  </conditionalFormatting>
  <conditionalFormatting sqref="V172">
    <cfRule type="duplicateValues" dxfId="1091" priority="805"/>
  </conditionalFormatting>
  <conditionalFormatting sqref="V172">
    <cfRule type="duplicateValues" dxfId="1090" priority="803"/>
    <cfRule type="duplicateValues" dxfId="1089" priority="804"/>
  </conditionalFormatting>
  <conditionalFormatting sqref="V173">
    <cfRule type="duplicateValues" dxfId="1088" priority="802"/>
  </conditionalFormatting>
  <conditionalFormatting sqref="V173">
    <cfRule type="duplicateValues" dxfId="1087" priority="801"/>
  </conditionalFormatting>
  <conditionalFormatting sqref="V173">
    <cfRule type="duplicateValues" dxfId="1086" priority="800"/>
  </conditionalFormatting>
  <conditionalFormatting sqref="V173">
    <cfRule type="duplicateValues" dxfId="1085" priority="799"/>
  </conditionalFormatting>
  <conditionalFormatting sqref="V173">
    <cfRule type="duplicateValues" dxfId="1084" priority="798"/>
  </conditionalFormatting>
  <conditionalFormatting sqref="A173">
    <cfRule type="duplicateValues" dxfId="1083" priority="797"/>
  </conditionalFormatting>
  <conditionalFormatting sqref="A173:B173">
    <cfRule type="duplicateValues" dxfId="1082" priority="796"/>
  </conditionalFormatting>
  <conditionalFormatting sqref="A173:B173">
    <cfRule type="duplicateValues" dxfId="1081" priority="795"/>
  </conditionalFormatting>
  <conditionalFormatting sqref="A173:B173">
    <cfRule type="duplicateValues" dxfId="1080" priority="794"/>
  </conditionalFormatting>
  <conditionalFormatting sqref="V173">
    <cfRule type="duplicateValues" dxfId="1079" priority="793"/>
  </conditionalFormatting>
  <conditionalFormatting sqref="V173">
    <cfRule type="duplicateValues" dxfId="1078" priority="791"/>
    <cfRule type="duplicateValues" dxfId="1077" priority="792"/>
  </conditionalFormatting>
  <conditionalFormatting sqref="V174">
    <cfRule type="duplicateValues" dxfId="1076" priority="790"/>
  </conditionalFormatting>
  <conditionalFormatting sqref="A174">
    <cfRule type="duplicateValues" dxfId="1075" priority="789"/>
  </conditionalFormatting>
  <conditionalFormatting sqref="A174:B174">
    <cfRule type="duplicateValues" dxfId="1074" priority="788"/>
  </conditionalFormatting>
  <conditionalFormatting sqref="A174:B174">
    <cfRule type="duplicateValues" dxfId="1073" priority="787"/>
  </conditionalFormatting>
  <conditionalFormatting sqref="A174:B174">
    <cfRule type="duplicateValues" dxfId="1072" priority="786"/>
  </conditionalFormatting>
  <conditionalFormatting sqref="V174">
    <cfRule type="duplicateValues" dxfId="1071" priority="785"/>
  </conditionalFormatting>
  <conditionalFormatting sqref="V174">
    <cfRule type="duplicateValues" dxfId="1070" priority="784"/>
  </conditionalFormatting>
  <conditionalFormatting sqref="V174">
    <cfRule type="duplicateValues" dxfId="1069" priority="783"/>
  </conditionalFormatting>
  <conditionalFormatting sqref="V174">
    <cfRule type="duplicateValues" dxfId="1068" priority="782"/>
  </conditionalFormatting>
  <conditionalFormatting sqref="V174">
    <cfRule type="duplicateValues" dxfId="1067" priority="781"/>
  </conditionalFormatting>
  <conditionalFormatting sqref="V174">
    <cfRule type="duplicateValues" dxfId="1066" priority="779"/>
    <cfRule type="duplicateValues" dxfId="1065" priority="780"/>
  </conditionalFormatting>
  <conditionalFormatting sqref="V175">
    <cfRule type="duplicateValues" dxfId="1064" priority="778"/>
  </conditionalFormatting>
  <conditionalFormatting sqref="A175">
    <cfRule type="duplicateValues" dxfId="1063" priority="777"/>
  </conditionalFormatting>
  <conditionalFormatting sqref="A175:B175">
    <cfRule type="duplicateValues" dxfId="1062" priority="776"/>
  </conditionalFormatting>
  <conditionalFormatting sqref="V175">
    <cfRule type="duplicateValues" dxfId="1061" priority="775"/>
  </conditionalFormatting>
  <conditionalFormatting sqref="A175:B175">
    <cfRule type="duplicateValues" dxfId="1060" priority="774"/>
  </conditionalFormatting>
  <conditionalFormatting sqref="A175:B175">
    <cfRule type="duplicateValues" dxfId="1059" priority="773"/>
  </conditionalFormatting>
  <conditionalFormatting sqref="V175">
    <cfRule type="duplicateValues" dxfId="1058" priority="772"/>
  </conditionalFormatting>
  <conditionalFormatting sqref="V175">
    <cfRule type="duplicateValues" dxfId="1057" priority="771"/>
  </conditionalFormatting>
  <conditionalFormatting sqref="V175">
    <cfRule type="duplicateValues" dxfId="1056" priority="770"/>
  </conditionalFormatting>
  <conditionalFormatting sqref="V175">
    <cfRule type="duplicateValues" dxfId="1055" priority="769"/>
  </conditionalFormatting>
  <conditionalFormatting sqref="V175">
    <cfRule type="duplicateValues" dxfId="1054" priority="767"/>
    <cfRule type="duplicateValues" dxfId="1053" priority="768"/>
  </conditionalFormatting>
  <conditionalFormatting sqref="V176">
    <cfRule type="duplicateValues" dxfId="1052" priority="766"/>
  </conditionalFormatting>
  <conditionalFormatting sqref="A176">
    <cfRule type="duplicateValues" dxfId="1051" priority="765"/>
  </conditionalFormatting>
  <conditionalFormatting sqref="A176:B176">
    <cfRule type="duplicateValues" dxfId="1050" priority="764"/>
  </conditionalFormatting>
  <conditionalFormatting sqref="A176:B176">
    <cfRule type="duplicateValues" dxfId="1049" priority="763"/>
  </conditionalFormatting>
  <conditionalFormatting sqref="A176:B176">
    <cfRule type="duplicateValues" dxfId="1048" priority="762"/>
  </conditionalFormatting>
  <conditionalFormatting sqref="V176">
    <cfRule type="duplicateValues" dxfId="1047" priority="761"/>
  </conditionalFormatting>
  <conditionalFormatting sqref="V176">
    <cfRule type="duplicateValues" dxfId="1046" priority="760"/>
  </conditionalFormatting>
  <conditionalFormatting sqref="V176">
    <cfRule type="duplicateValues" dxfId="1045" priority="759"/>
  </conditionalFormatting>
  <conditionalFormatting sqref="V176">
    <cfRule type="duplicateValues" dxfId="1044" priority="758"/>
  </conditionalFormatting>
  <conditionalFormatting sqref="V176">
    <cfRule type="duplicateValues" dxfId="1043" priority="757"/>
  </conditionalFormatting>
  <conditionalFormatting sqref="V176">
    <cfRule type="duplicateValues" dxfId="1042" priority="755"/>
    <cfRule type="duplicateValues" dxfId="1041" priority="756"/>
  </conditionalFormatting>
  <conditionalFormatting sqref="A177">
    <cfRule type="duplicateValues" dxfId="1040" priority="754"/>
  </conditionalFormatting>
  <conditionalFormatting sqref="A177:B177">
    <cfRule type="duplicateValues" dxfId="1039" priority="753"/>
  </conditionalFormatting>
  <conditionalFormatting sqref="A177:B177">
    <cfRule type="duplicateValues" dxfId="1038" priority="752"/>
  </conditionalFormatting>
  <conditionalFormatting sqref="A177:B177">
    <cfRule type="duplicateValues" dxfId="1037" priority="751"/>
  </conditionalFormatting>
  <conditionalFormatting sqref="A177:B177">
    <cfRule type="duplicateValues" dxfId="1036" priority="750"/>
  </conditionalFormatting>
  <conditionalFormatting sqref="V177">
    <cfRule type="duplicateValues" dxfId="1035" priority="749"/>
  </conditionalFormatting>
  <conditionalFormatting sqref="V177">
    <cfRule type="duplicateValues" dxfId="1034" priority="748"/>
  </conditionalFormatting>
  <conditionalFormatting sqref="V177">
    <cfRule type="duplicateValues" dxfId="1033" priority="747"/>
  </conditionalFormatting>
  <conditionalFormatting sqref="V177">
    <cfRule type="duplicateValues" dxfId="1032" priority="746"/>
  </conditionalFormatting>
  <conditionalFormatting sqref="V177">
    <cfRule type="duplicateValues" dxfId="1031" priority="745"/>
  </conditionalFormatting>
  <conditionalFormatting sqref="V177">
    <cfRule type="duplicateValues" dxfId="1030" priority="744"/>
  </conditionalFormatting>
  <conditionalFormatting sqref="V177">
    <cfRule type="duplicateValues" dxfId="1029" priority="742"/>
    <cfRule type="duplicateValues" dxfId="1028" priority="743"/>
  </conditionalFormatting>
  <conditionalFormatting sqref="V178">
    <cfRule type="duplicateValues" dxfId="1027" priority="741"/>
  </conditionalFormatting>
  <conditionalFormatting sqref="V178">
    <cfRule type="duplicateValues" dxfId="1026" priority="740"/>
  </conditionalFormatting>
  <conditionalFormatting sqref="V178">
    <cfRule type="duplicateValues" dxfId="1025" priority="739"/>
  </conditionalFormatting>
  <conditionalFormatting sqref="A178">
    <cfRule type="duplicateValues" dxfId="1024" priority="738"/>
  </conditionalFormatting>
  <conditionalFormatting sqref="A178:B178">
    <cfRule type="duplicateValues" dxfId="1023" priority="737"/>
  </conditionalFormatting>
  <conditionalFormatting sqref="A178:B178">
    <cfRule type="duplicateValues" dxfId="1022" priority="736"/>
  </conditionalFormatting>
  <conditionalFormatting sqref="A178:B178">
    <cfRule type="duplicateValues" dxfId="1021" priority="735"/>
  </conditionalFormatting>
  <conditionalFormatting sqref="A178:B178">
    <cfRule type="duplicateValues" dxfId="1020" priority="734"/>
  </conditionalFormatting>
  <conditionalFormatting sqref="V178">
    <cfRule type="duplicateValues" dxfId="1019" priority="733"/>
  </conditionalFormatting>
  <conditionalFormatting sqref="V178">
    <cfRule type="duplicateValues" dxfId="1018" priority="732"/>
  </conditionalFormatting>
  <conditionalFormatting sqref="V178">
    <cfRule type="duplicateValues" dxfId="1017" priority="731"/>
  </conditionalFormatting>
  <conditionalFormatting sqref="V178">
    <cfRule type="duplicateValues" dxfId="1016" priority="729"/>
    <cfRule type="duplicateValues" dxfId="1015" priority="730"/>
  </conditionalFormatting>
  <conditionalFormatting sqref="V179">
    <cfRule type="duplicateValues" dxfId="1014" priority="728"/>
  </conditionalFormatting>
  <conditionalFormatting sqref="A179">
    <cfRule type="duplicateValues" dxfId="1013" priority="727"/>
  </conditionalFormatting>
  <conditionalFormatting sqref="A179:B179">
    <cfRule type="duplicateValues" dxfId="1012" priority="726"/>
  </conditionalFormatting>
  <conditionalFormatting sqref="A179:B179">
    <cfRule type="duplicateValues" dxfId="1011" priority="725"/>
  </conditionalFormatting>
  <conditionalFormatting sqref="A179:B179">
    <cfRule type="duplicateValues" dxfId="1010" priority="724"/>
  </conditionalFormatting>
  <conditionalFormatting sqref="A179:B179">
    <cfRule type="duplicateValues" dxfId="1009" priority="723"/>
  </conditionalFormatting>
  <conditionalFormatting sqref="V179">
    <cfRule type="duplicateValues" dxfId="1008" priority="722"/>
  </conditionalFormatting>
  <conditionalFormatting sqref="V179">
    <cfRule type="duplicateValues" dxfId="1007" priority="721"/>
  </conditionalFormatting>
  <conditionalFormatting sqref="V179">
    <cfRule type="duplicateValues" dxfId="1006" priority="720"/>
  </conditionalFormatting>
  <conditionalFormatting sqref="V179">
    <cfRule type="duplicateValues" dxfId="1005" priority="719"/>
  </conditionalFormatting>
  <conditionalFormatting sqref="V179">
    <cfRule type="duplicateValues" dxfId="1004" priority="718"/>
  </conditionalFormatting>
  <conditionalFormatting sqref="V179">
    <cfRule type="duplicateValues" dxfId="1003" priority="716"/>
    <cfRule type="duplicateValues" dxfId="1002" priority="717"/>
  </conditionalFormatting>
  <conditionalFormatting sqref="A180">
    <cfRule type="duplicateValues" dxfId="1001" priority="715"/>
  </conditionalFormatting>
  <conditionalFormatting sqref="A180:B180">
    <cfRule type="duplicateValues" dxfId="1000" priority="714"/>
  </conditionalFormatting>
  <conditionalFormatting sqref="A180:B180">
    <cfRule type="duplicateValues" dxfId="999" priority="713"/>
  </conditionalFormatting>
  <conditionalFormatting sqref="A180:B180">
    <cfRule type="duplicateValues" dxfId="998" priority="712"/>
  </conditionalFormatting>
  <conditionalFormatting sqref="A180:B180">
    <cfRule type="duplicateValues" dxfId="997" priority="711"/>
  </conditionalFormatting>
  <conditionalFormatting sqref="V180">
    <cfRule type="duplicateValues" dxfId="996" priority="710"/>
  </conditionalFormatting>
  <conditionalFormatting sqref="V180">
    <cfRule type="duplicateValues" dxfId="995" priority="709"/>
  </conditionalFormatting>
  <conditionalFormatting sqref="V180">
    <cfRule type="duplicateValues" dxfId="994" priority="708"/>
  </conditionalFormatting>
  <conditionalFormatting sqref="V180">
    <cfRule type="duplicateValues" dxfId="993" priority="707"/>
  </conditionalFormatting>
  <conditionalFormatting sqref="V180">
    <cfRule type="duplicateValues" dxfId="992" priority="706"/>
  </conditionalFormatting>
  <conditionalFormatting sqref="V180">
    <cfRule type="duplicateValues" dxfId="991" priority="705"/>
  </conditionalFormatting>
  <conditionalFormatting sqref="V180">
    <cfRule type="duplicateValues" dxfId="990" priority="703"/>
    <cfRule type="duplicateValues" dxfId="989" priority="704"/>
  </conditionalFormatting>
  <conditionalFormatting sqref="A181">
    <cfRule type="duplicateValues" dxfId="988" priority="702"/>
  </conditionalFormatting>
  <conditionalFormatting sqref="A181:B181">
    <cfRule type="duplicateValues" dxfId="987" priority="701"/>
  </conditionalFormatting>
  <conditionalFormatting sqref="A181:B181">
    <cfRule type="duplicateValues" dxfId="986" priority="700"/>
  </conditionalFormatting>
  <conditionalFormatting sqref="A181:B181">
    <cfRule type="duplicateValues" dxfId="985" priority="699"/>
  </conditionalFormatting>
  <conditionalFormatting sqref="A181:B181">
    <cfRule type="duplicateValues" dxfId="984" priority="698"/>
  </conditionalFormatting>
  <conditionalFormatting sqref="B181">
    <cfRule type="duplicateValues" dxfId="983" priority="697"/>
  </conditionalFormatting>
  <conditionalFormatting sqref="V181">
    <cfRule type="duplicateValues" dxfId="982" priority="696"/>
  </conditionalFormatting>
  <conditionalFormatting sqref="V181">
    <cfRule type="duplicateValues" dxfId="981" priority="695"/>
  </conditionalFormatting>
  <conditionalFormatting sqref="V181">
    <cfRule type="duplicateValues" dxfId="980" priority="694"/>
  </conditionalFormatting>
  <conditionalFormatting sqref="V181">
    <cfRule type="duplicateValues" dxfId="979" priority="693"/>
  </conditionalFormatting>
  <conditionalFormatting sqref="V181">
    <cfRule type="duplicateValues" dxfId="978" priority="692"/>
  </conditionalFormatting>
  <conditionalFormatting sqref="V181">
    <cfRule type="duplicateValues" dxfId="977" priority="691"/>
  </conditionalFormatting>
  <conditionalFormatting sqref="V181">
    <cfRule type="duplicateValues" dxfId="976" priority="689"/>
    <cfRule type="duplicateValues" dxfId="975" priority="690"/>
  </conditionalFormatting>
  <conditionalFormatting sqref="A182">
    <cfRule type="duplicateValues" dxfId="974" priority="688"/>
  </conditionalFormatting>
  <conditionalFormatting sqref="A182:B182">
    <cfRule type="duplicateValues" dxfId="973" priority="687"/>
  </conditionalFormatting>
  <conditionalFormatting sqref="A182:B182">
    <cfRule type="duplicateValues" dxfId="972" priority="686"/>
  </conditionalFormatting>
  <conditionalFormatting sqref="B182">
    <cfRule type="duplicateValues" dxfId="971" priority="685"/>
  </conditionalFormatting>
  <conditionalFormatting sqref="A182:B182">
    <cfRule type="duplicateValues" dxfId="970" priority="684"/>
  </conditionalFormatting>
  <conditionalFormatting sqref="A182:B182">
    <cfRule type="duplicateValues" dxfId="969" priority="683"/>
  </conditionalFormatting>
  <conditionalFormatting sqref="V182">
    <cfRule type="duplicateValues" dxfId="968" priority="682"/>
  </conditionalFormatting>
  <conditionalFormatting sqref="V182">
    <cfRule type="duplicateValues" dxfId="967" priority="681"/>
  </conditionalFormatting>
  <conditionalFormatting sqref="V182">
    <cfRule type="duplicateValues" dxfId="966" priority="680"/>
  </conditionalFormatting>
  <conditionalFormatting sqref="V182">
    <cfRule type="duplicateValues" dxfId="965" priority="679"/>
  </conditionalFormatting>
  <conditionalFormatting sqref="V182">
    <cfRule type="duplicateValues" dxfId="964" priority="678"/>
  </conditionalFormatting>
  <conditionalFormatting sqref="V182">
    <cfRule type="duplicateValues" dxfId="963" priority="677"/>
  </conditionalFormatting>
  <conditionalFormatting sqref="V182">
    <cfRule type="duplicateValues" dxfId="962" priority="675"/>
    <cfRule type="duplicateValues" dxfId="961" priority="676"/>
  </conditionalFormatting>
  <conditionalFormatting sqref="A183">
    <cfRule type="duplicateValues" dxfId="960" priority="674"/>
  </conditionalFormatting>
  <conditionalFormatting sqref="A183:B183">
    <cfRule type="duplicateValues" dxfId="959" priority="673"/>
  </conditionalFormatting>
  <conditionalFormatting sqref="A183:B183">
    <cfRule type="duplicateValues" dxfId="958" priority="672"/>
  </conditionalFormatting>
  <conditionalFormatting sqref="B183">
    <cfRule type="duplicateValues" dxfId="957" priority="671"/>
  </conditionalFormatting>
  <conditionalFormatting sqref="A183:B183">
    <cfRule type="duplicateValues" dxfId="956" priority="670"/>
  </conditionalFormatting>
  <conditionalFormatting sqref="A183:B183">
    <cfRule type="duplicateValues" dxfId="955" priority="669"/>
  </conditionalFormatting>
  <conditionalFormatting sqref="A184">
    <cfRule type="duplicateValues" dxfId="954" priority="668"/>
  </conditionalFormatting>
  <conditionalFormatting sqref="A184:B184">
    <cfRule type="duplicateValues" dxfId="953" priority="667"/>
  </conditionalFormatting>
  <conditionalFormatting sqref="A184:B184">
    <cfRule type="duplicateValues" dxfId="952" priority="666"/>
  </conditionalFormatting>
  <conditionalFormatting sqref="B184">
    <cfRule type="duplicateValues" dxfId="951" priority="665"/>
  </conditionalFormatting>
  <conditionalFormatting sqref="A184:B184">
    <cfRule type="duplicateValues" dxfId="950" priority="664"/>
  </conditionalFormatting>
  <conditionalFormatting sqref="A184:B184">
    <cfRule type="duplicateValues" dxfId="949" priority="663"/>
  </conditionalFormatting>
  <conditionalFormatting sqref="V184">
    <cfRule type="duplicateValues" dxfId="948" priority="662"/>
  </conditionalFormatting>
  <conditionalFormatting sqref="V184">
    <cfRule type="duplicateValues" dxfId="947" priority="661"/>
  </conditionalFormatting>
  <conditionalFormatting sqref="V184">
    <cfRule type="duplicateValues" dxfId="946" priority="660"/>
  </conditionalFormatting>
  <conditionalFormatting sqref="V184">
    <cfRule type="duplicateValues" dxfId="945" priority="659"/>
  </conditionalFormatting>
  <conditionalFormatting sqref="V184">
    <cfRule type="duplicateValues" dxfId="944" priority="658"/>
  </conditionalFormatting>
  <conditionalFormatting sqref="V184">
    <cfRule type="duplicateValues" dxfId="943" priority="657"/>
  </conditionalFormatting>
  <conditionalFormatting sqref="V184">
    <cfRule type="duplicateValues" dxfId="942" priority="655"/>
    <cfRule type="duplicateValues" dxfId="941" priority="656"/>
  </conditionalFormatting>
  <conditionalFormatting sqref="A185">
    <cfRule type="duplicateValues" dxfId="940" priority="654"/>
  </conditionalFormatting>
  <conditionalFormatting sqref="A185:B185">
    <cfRule type="duplicateValues" dxfId="939" priority="653"/>
  </conditionalFormatting>
  <conditionalFormatting sqref="A185:B185">
    <cfRule type="duplicateValues" dxfId="938" priority="652"/>
  </conditionalFormatting>
  <conditionalFormatting sqref="B185">
    <cfRule type="duplicateValues" dxfId="937" priority="651"/>
  </conditionalFormatting>
  <conditionalFormatting sqref="A185:B185">
    <cfRule type="duplicateValues" dxfId="936" priority="650"/>
  </conditionalFormatting>
  <conditionalFormatting sqref="A185:B185">
    <cfRule type="duplicateValues" dxfId="935" priority="649"/>
  </conditionalFormatting>
  <conditionalFormatting sqref="V185">
    <cfRule type="duplicateValues" dxfId="934" priority="648"/>
  </conditionalFormatting>
  <conditionalFormatting sqref="V185">
    <cfRule type="duplicateValues" dxfId="933" priority="647"/>
  </conditionalFormatting>
  <conditionalFormatting sqref="V185">
    <cfRule type="duplicateValues" dxfId="932" priority="646"/>
  </conditionalFormatting>
  <conditionalFormatting sqref="V185">
    <cfRule type="duplicateValues" dxfId="931" priority="645"/>
  </conditionalFormatting>
  <conditionalFormatting sqref="V185">
    <cfRule type="duplicateValues" dxfId="930" priority="644"/>
  </conditionalFormatting>
  <conditionalFormatting sqref="V185">
    <cfRule type="duplicateValues" dxfId="929" priority="643"/>
  </conditionalFormatting>
  <conditionalFormatting sqref="V185">
    <cfRule type="duplicateValues" dxfId="928" priority="641"/>
    <cfRule type="duplicateValues" dxfId="927" priority="642"/>
  </conditionalFormatting>
  <conditionalFormatting sqref="V186">
    <cfRule type="duplicateValues" dxfId="926" priority="640"/>
  </conditionalFormatting>
  <conditionalFormatting sqref="V186">
    <cfRule type="duplicateValues" dxfId="925" priority="638"/>
    <cfRule type="duplicateValues" dxfId="924" priority="639"/>
  </conditionalFormatting>
  <conditionalFormatting sqref="A186">
    <cfRule type="duplicateValues" dxfId="923" priority="637"/>
  </conditionalFormatting>
  <conditionalFormatting sqref="A186:B186">
    <cfRule type="duplicateValues" dxfId="922" priority="636"/>
  </conditionalFormatting>
  <conditionalFormatting sqref="A186:B186">
    <cfRule type="duplicateValues" dxfId="921" priority="635"/>
  </conditionalFormatting>
  <conditionalFormatting sqref="A186:B186">
    <cfRule type="duplicateValues" dxfId="920" priority="634"/>
  </conditionalFormatting>
  <conditionalFormatting sqref="B186">
    <cfRule type="duplicateValues" dxfId="919" priority="633"/>
  </conditionalFormatting>
  <conditionalFormatting sqref="V186">
    <cfRule type="duplicateValues" dxfId="918" priority="632"/>
  </conditionalFormatting>
  <conditionalFormatting sqref="V186">
    <cfRule type="duplicateValues" dxfId="917" priority="631"/>
  </conditionalFormatting>
  <conditionalFormatting sqref="V186">
    <cfRule type="duplicateValues" dxfId="916" priority="630"/>
  </conditionalFormatting>
  <conditionalFormatting sqref="V186">
    <cfRule type="duplicateValues" dxfId="915" priority="629"/>
  </conditionalFormatting>
  <conditionalFormatting sqref="V186">
    <cfRule type="duplicateValues" dxfId="914" priority="628"/>
  </conditionalFormatting>
  <conditionalFormatting sqref="A187">
    <cfRule type="duplicateValues" dxfId="913" priority="627"/>
  </conditionalFormatting>
  <conditionalFormatting sqref="V187">
    <cfRule type="duplicateValues" dxfId="912" priority="626"/>
  </conditionalFormatting>
  <conditionalFormatting sqref="V187">
    <cfRule type="duplicateValues" dxfId="911" priority="625"/>
  </conditionalFormatting>
  <conditionalFormatting sqref="A187:B187">
    <cfRule type="duplicateValues" dxfId="910" priority="624"/>
  </conditionalFormatting>
  <conditionalFormatting sqref="A187:B187">
    <cfRule type="duplicateValues" dxfId="909" priority="623"/>
  </conditionalFormatting>
  <conditionalFormatting sqref="A187:B187">
    <cfRule type="duplicateValues" dxfId="908" priority="622"/>
  </conditionalFormatting>
  <conditionalFormatting sqref="A187:B187">
    <cfRule type="duplicateValues" dxfId="907" priority="621"/>
  </conditionalFormatting>
  <conditionalFormatting sqref="B187">
    <cfRule type="duplicateValues" dxfId="906" priority="620"/>
  </conditionalFormatting>
  <conditionalFormatting sqref="V187">
    <cfRule type="duplicateValues" dxfId="905" priority="619"/>
  </conditionalFormatting>
  <conditionalFormatting sqref="V187">
    <cfRule type="duplicateValues" dxfId="904" priority="617"/>
    <cfRule type="duplicateValues" dxfId="903" priority="618"/>
  </conditionalFormatting>
  <conditionalFormatting sqref="V187">
    <cfRule type="duplicateValues" dxfId="902" priority="616"/>
  </conditionalFormatting>
  <conditionalFormatting sqref="V187">
    <cfRule type="duplicateValues" dxfId="901" priority="615"/>
  </conditionalFormatting>
  <conditionalFormatting sqref="V187">
    <cfRule type="duplicateValues" dxfId="900" priority="614"/>
  </conditionalFormatting>
  <conditionalFormatting sqref="V188">
    <cfRule type="duplicateValues" dxfId="899" priority="613"/>
  </conditionalFormatting>
  <conditionalFormatting sqref="V188">
    <cfRule type="duplicateValues" dxfId="898" priority="611"/>
    <cfRule type="duplicateValues" dxfId="897" priority="612"/>
  </conditionalFormatting>
  <conditionalFormatting sqref="A188">
    <cfRule type="duplicateValues" dxfId="896" priority="610"/>
  </conditionalFormatting>
  <conditionalFormatting sqref="A188:B188">
    <cfRule type="duplicateValues" dxfId="895" priority="609"/>
  </conditionalFormatting>
  <conditionalFormatting sqref="A188:B188">
    <cfRule type="duplicateValues" dxfId="894" priority="608"/>
  </conditionalFormatting>
  <conditionalFormatting sqref="A188:B188">
    <cfRule type="duplicateValues" dxfId="893" priority="607"/>
  </conditionalFormatting>
  <conditionalFormatting sqref="B188">
    <cfRule type="duplicateValues" dxfId="892" priority="606"/>
  </conditionalFormatting>
  <conditionalFormatting sqref="V188">
    <cfRule type="duplicateValues" dxfId="891" priority="605"/>
  </conditionalFormatting>
  <conditionalFormatting sqref="V188">
    <cfRule type="duplicateValues" dxfId="890" priority="604"/>
  </conditionalFormatting>
  <conditionalFormatting sqref="V188">
    <cfRule type="duplicateValues" dxfId="889" priority="603"/>
  </conditionalFormatting>
  <conditionalFormatting sqref="V188">
    <cfRule type="duplicateValues" dxfId="888" priority="602"/>
  </conditionalFormatting>
  <conditionalFormatting sqref="V188">
    <cfRule type="duplicateValues" dxfId="887" priority="601"/>
  </conditionalFormatting>
  <conditionalFormatting sqref="A189">
    <cfRule type="duplicateValues" dxfId="886" priority="600"/>
  </conditionalFormatting>
  <conditionalFormatting sqref="A189:B189">
    <cfRule type="duplicateValues" dxfId="885" priority="599"/>
  </conditionalFormatting>
  <conditionalFormatting sqref="A189:B189">
    <cfRule type="duplicateValues" dxfId="884" priority="598"/>
  </conditionalFormatting>
  <conditionalFormatting sqref="B189">
    <cfRule type="duplicateValues" dxfId="883" priority="597"/>
  </conditionalFormatting>
  <conditionalFormatting sqref="A189:B189">
    <cfRule type="duplicateValues" dxfId="882" priority="596"/>
  </conditionalFormatting>
  <conditionalFormatting sqref="A189:B189">
    <cfRule type="duplicateValues" dxfId="881" priority="595"/>
  </conditionalFormatting>
  <conditionalFormatting sqref="V189">
    <cfRule type="duplicateValues" dxfId="880" priority="594"/>
  </conditionalFormatting>
  <conditionalFormatting sqref="V189">
    <cfRule type="duplicateValues" dxfId="879" priority="592"/>
    <cfRule type="duplicateValues" dxfId="878" priority="593"/>
  </conditionalFormatting>
  <conditionalFormatting sqref="V189">
    <cfRule type="duplicateValues" dxfId="877" priority="591"/>
  </conditionalFormatting>
  <conditionalFormatting sqref="V189">
    <cfRule type="duplicateValues" dxfId="876" priority="590"/>
  </conditionalFormatting>
  <conditionalFormatting sqref="V189">
    <cfRule type="duplicateValues" dxfId="875" priority="589"/>
  </conditionalFormatting>
  <conditionalFormatting sqref="V189">
    <cfRule type="duplicateValues" dxfId="874" priority="588"/>
  </conditionalFormatting>
  <conditionalFormatting sqref="V189">
    <cfRule type="duplicateValues" dxfId="873" priority="587"/>
  </conditionalFormatting>
  <conditionalFormatting sqref="V190">
    <cfRule type="duplicateValues" dxfId="872" priority="586"/>
  </conditionalFormatting>
  <conditionalFormatting sqref="V190">
    <cfRule type="duplicateValues" dxfId="871" priority="585"/>
  </conditionalFormatting>
  <conditionalFormatting sqref="A190">
    <cfRule type="duplicateValues" dxfId="870" priority="584"/>
  </conditionalFormatting>
  <conditionalFormatting sqref="A190:B190">
    <cfRule type="duplicateValues" dxfId="869" priority="583"/>
  </conditionalFormatting>
  <conditionalFormatting sqref="A190:B190">
    <cfRule type="duplicateValues" dxfId="868" priority="582"/>
  </conditionalFormatting>
  <conditionalFormatting sqref="A190:B190">
    <cfRule type="duplicateValues" dxfId="867" priority="581"/>
  </conditionalFormatting>
  <conditionalFormatting sqref="B190">
    <cfRule type="duplicateValues" dxfId="866" priority="580"/>
  </conditionalFormatting>
  <conditionalFormatting sqref="A190:B190">
    <cfRule type="duplicateValues" dxfId="865" priority="579"/>
  </conditionalFormatting>
  <conditionalFormatting sqref="V190">
    <cfRule type="duplicateValues" dxfId="864" priority="578"/>
  </conditionalFormatting>
  <conditionalFormatting sqref="V190">
    <cfRule type="duplicateValues" dxfId="863" priority="576"/>
    <cfRule type="duplicateValues" dxfId="862" priority="577"/>
  </conditionalFormatting>
  <conditionalFormatting sqref="V190">
    <cfRule type="duplicateValues" dxfId="861" priority="575"/>
  </conditionalFormatting>
  <conditionalFormatting sqref="V190">
    <cfRule type="duplicateValues" dxfId="860" priority="574"/>
  </conditionalFormatting>
  <conditionalFormatting sqref="V190">
    <cfRule type="duplicateValues" dxfId="859" priority="573"/>
  </conditionalFormatting>
  <conditionalFormatting sqref="A191">
    <cfRule type="duplicateValues" dxfId="858" priority="572"/>
  </conditionalFormatting>
  <conditionalFormatting sqref="A191:B191">
    <cfRule type="duplicateValues" dxfId="857" priority="571"/>
  </conditionalFormatting>
  <conditionalFormatting sqref="A191:B191">
    <cfRule type="duplicateValues" dxfId="856" priority="570"/>
  </conditionalFormatting>
  <conditionalFormatting sqref="B191">
    <cfRule type="duplicateValues" dxfId="855" priority="569"/>
  </conditionalFormatting>
  <conditionalFormatting sqref="A191:B191">
    <cfRule type="duplicateValues" dxfId="854" priority="568"/>
  </conditionalFormatting>
  <conditionalFormatting sqref="A191:B191">
    <cfRule type="duplicateValues" dxfId="853" priority="567"/>
  </conditionalFormatting>
  <conditionalFormatting sqref="V191">
    <cfRule type="duplicateValues" dxfId="852" priority="566"/>
  </conditionalFormatting>
  <conditionalFormatting sqref="V191">
    <cfRule type="duplicateValues" dxfId="851" priority="565"/>
  </conditionalFormatting>
  <conditionalFormatting sqref="V191">
    <cfRule type="duplicateValues" dxfId="850" priority="564"/>
  </conditionalFormatting>
  <conditionalFormatting sqref="V191">
    <cfRule type="duplicateValues" dxfId="849" priority="562"/>
    <cfRule type="duplicateValues" dxfId="848" priority="563"/>
  </conditionalFormatting>
  <conditionalFormatting sqref="V191">
    <cfRule type="duplicateValues" dxfId="847" priority="561"/>
  </conditionalFormatting>
  <conditionalFormatting sqref="V191">
    <cfRule type="duplicateValues" dxfId="846" priority="560"/>
  </conditionalFormatting>
  <conditionalFormatting sqref="V191">
    <cfRule type="duplicateValues" dxfId="845" priority="559"/>
  </conditionalFormatting>
  <conditionalFormatting sqref="V192">
    <cfRule type="duplicateValues" dxfId="844" priority="558"/>
  </conditionalFormatting>
  <conditionalFormatting sqref="V192">
    <cfRule type="duplicateValues" dxfId="843" priority="557"/>
  </conditionalFormatting>
  <conditionalFormatting sqref="A192">
    <cfRule type="duplicateValues" dxfId="842" priority="556"/>
  </conditionalFormatting>
  <conditionalFormatting sqref="B192">
    <cfRule type="duplicateValues" dxfId="841" priority="555"/>
  </conditionalFormatting>
  <conditionalFormatting sqref="A192:B192">
    <cfRule type="duplicateValues" dxfId="840" priority="554"/>
  </conditionalFormatting>
  <conditionalFormatting sqref="A192:B192">
    <cfRule type="duplicateValues" dxfId="839" priority="553"/>
  </conditionalFormatting>
  <conditionalFormatting sqref="A192:B192">
    <cfRule type="duplicateValues" dxfId="838" priority="552"/>
  </conditionalFormatting>
  <conditionalFormatting sqref="A192:B192">
    <cfRule type="duplicateValues" dxfId="837" priority="551"/>
  </conditionalFormatting>
  <conditionalFormatting sqref="V192">
    <cfRule type="duplicateValues" dxfId="836" priority="550"/>
  </conditionalFormatting>
  <conditionalFormatting sqref="V192">
    <cfRule type="duplicateValues" dxfId="835" priority="548"/>
    <cfRule type="duplicateValues" dxfId="834" priority="549"/>
  </conditionalFormatting>
  <conditionalFormatting sqref="V192">
    <cfRule type="duplicateValues" dxfId="833" priority="547"/>
  </conditionalFormatting>
  <conditionalFormatting sqref="V192">
    <cfRule type="duplicateValues" dxfId="832" priority="546"/>
  </conditionalFormatting>
  <conditionalFormatting sqref="V192">
    <cfRule type="duplicateValues" dxfId="831" priority="545"/>
  </conditionalFormatting>
  <conditionalFormatting sqref="A193">
    <cfRule type="duplicateValues" dxfId="830" priority="544"/>
  </conditionalFormatting>
  <conditionalFormatting sqref="A193:B193">
    <cfRule type="duplicateValues" dxfId="829" priority="543"/>
  </conditionalFormatting>
  <conditionalFormatting sqref="A193:B193">
    <cfRule type="duplicateValues" dxfId="828" priority="542"/>
  </conditionalFormatting>
  <conditionalFormatting sqref="B193">
    <cfRule type="duplicateValues" dxfId="827" priority="541"/>
  </conditionalFormatting>
  <conditionalFormatting sqref="A193:B193">
    <cfRule type="duplicateValues" dxfId="826" priority="540"/>
  </conditionalFormatting>
  <conditionalFormatting sqref="A193:B193">
    <cfRule type="duplicateValues" dxfId="825" priority="539"/>
  </conditionalFormatting>
  <conditionalFormatting sqref="V193">
    <cfRule type="duplicateValues" dxfId="824" priority="538"/>
  </conditionalFormatting>
  <conditionalFormatting sqref="V193">
    <cfRule type="duplicateValues" dxfId="823" priority="537"/>
  </conditionalFormatting>
  <conditionalFormatting sqref="V193">
    <cfRule type="duplicateValues" dxfId="822" priority="536"/>
  </conditionalFormatting>
  <conditionalFormatting sqref="V193">
    <cfRule type="duplicateValues" dxfId="821" priority="534"/>
    <cfRule type="duplicateValues" dxfId="820" priority="535"/>
  </conditionalFormatting>
  <conditionalFormatting sqref="V193">
    <cfRule type="duplicateValues" dxfId="819" priority="533"/>
  </conditionalFormatting>
  <conditionalFormatting sqref="V193">
    <cfRule type="duplicateValues" dxfId="818" priority="532"/>
  </conditionalFormatting>
  <conditionalFormatting sqref="V193">
    <cfRule type="duplicateValues" dxfId="817" priority="531"/>
  </conditionalFormatting>
  <conditionalFormatting sqref="V194">
    <cfRule type="duplicateValues" dxfId="816" priority="530"/>
  </conditionalFormatting>
  <conditionalFormatting sqref="V194">
    <cfRule type="duplicateValues" dxfId="815" priority="529"/>
  </conditionalFormatting>
  <conditionalFormatting sqref="A194">
    <cfRule type="duplicateValues" dxfId="814" priority="528"/>
  </conditionalFormatting>
  <conditionalFormatting sqref="B194">
    <cfRule type="duplicateValues" dxfId="813" priority="527"/>
  </conditionalFormatting>
  <conditionalFormatting sqref="A194:B194">
    <cfRule type="duplicateValues" dxfId="812" priority="526"/>
  </conditionalFormatting>
  <conditionalFormatting sqref="A194:B194">
    <cfRule type="duplicateValues" dxfId="811" priority="525"/>
  </conditionalFormatting>
  <conditionalFormatting sqref="A194:B194">
    <cfRule type="duplicateValues" dxfId="810" priority="524"/>
  </conditionalFormatting>
  <conditionalFormatting sqref="A194:B194">
    <cfRule type="duplicateValues" dxfId="809" priority="523"/>
  </conditionalFormatting>
  <conditionalFormatting sqref="V194">
    <cfRule type="duplicateValues" dxfId="808" priority="522"/>
  </conditionalFormatting>
  <conditionalFormatting sqref="V194">
    <cfRule type="duplicateValues" dxfId="807" priority="520"/>
    <cfRule type="duplicateValues" dxfId="806" priority="521"/>
  </conditionalFormatting>
  <conditionalFormatting sqref="V194">
    <cfRule type="duplicateValues" dxfId="805" priority="519"/>
  </conditionalFormatting>
  <conditionalFormatting sqref="V194">
    <cfRule type="duplicateValues" dxfId="804" priority="518"/>
  </conditionalFormatting>
  <conditionalFormatting sqref="V194">
    <cfRule type="duplicateValues" dxfId="803" priority="517"/>
  </conditionalFormatting>
  <conditionalFormatting sqref="A195">
    <cfRule type="duplicateValues" dxfId="802" priority="516"/>
  </conditionalFormatting>
  <conditionalFormatting sqref="B195">
    <cfRule type="duplicateValues" dxfId="801" priority="515"/>
  </conditionalFormatting>
  <conditionalFormatting sqref="A195:B195">
    <cfRule type="duplicateValues" dxfId="800" priority="514"/>
  </conditionalFormatting>
  <conditionalFormatting sqref="A195:B195">
    <cfRule type="duplicateValues" dxfId="799" priority="513"/>
  </conditionalFormatting>
  <conditionalFormatting sqref="A195:B195">
    <cfRule type="duplicateValues" dxfId="798" priority="512"/>
  </conditionalFormatting>
  <conditionalFormatting sqref="A195:B195">
    <cfRule type="duplicateValues" dxfId="797" priority="511"/>
  </conditionalFormatting>
  <conditionalFormatting sqref="V195">
    <cfRule type="duplicateValues" dxfId="796" priority="510"/>
  </conditionalFormatting>
  <conditionalFormatting sqref="V195">
    <cfRule type="duplicateValues" dxfId="795" priority="509"/>
  </conditionalFormatting>
  <conditionalFormatting sqref="V195">
    <cfRule type="duplicateValues" dxfId="794" priority="508"/>
  </conditionalFormatting>
  <conditionalFormatting sqref="V195">
    <cfRule type="duplicateValues" dxfId="793" priority="506"/>
    <cfRule type="duplicateValues" dxfId="792" priority="507"/>
  </conditionalFormatting>
  <conditionalFormatting sqref="V195">
    <cfRule type="duplicateValues" dxfId="791" priority="505"/>
  </conditionalFormatting>
  <conditionalFormatting sqref="V195">
    <cfRule type="duplicateValues" dxfId="790" priority="504"/>
  </conditionalFormatting>
  <conditionalFormatting sqref="V195">
    <cfRule type="duplicateValues" dxfId="789" priority="503"/>
  </conditionalFormatting>
  <conditionalFormatting sqref="V196">
    <cfRule type="duplicateValues" dxfId="788" priority="502"/>
  </conditionalFormatting>
  <conditionalFormatting sqref="V196">
    <cfRule type="duplicateValues" dxfId="787" priority="501"/>
  </conditionalFormatting>
  <conditionalFormatting sqref="A196">
    <cfRule type="duplicateValues" dxfId="786" priority="500"/>
  </conditionalFormatting>
  <conditionalFormatting sqref="A196:B196">
    <cfRule type="duplicateValues" dxfId="785" priority="499"/>
  </conditionalFormatting>
  <conditionalFormatting sqref="A196:B196">
    <cfRule type="duplicateValues" dxfId="784" priority="498"/>
  </conditionalFormatting>
  <conditionalFormatting sqref="A196:B196">
    <cfRule type="duplicateValues" dxfId="783" priority="497"/>
  </conditionalFormatting>
  <conditionalFormatting sqref="B196">
    <cfRule type="duplicateValues" dxfId="782" priority="496"/>
  </conditionalFormatting>
  <conditionalFormatting sqref="V196">
    <cfRule type="duplicateValues" dxfId="781" priority="495"/>
  </conditionalFormatting>
  <conditionalFormatting sqref="V196">
    <cfRule type="duplicateValues" dxfId="780" priority="493"/>
    <cfRule type="duplicateValues" dxfId="779" priority="494"/>
  </conditionalFormatting>
  <conditionalFormatting sqref="V196">
    <cfRule type="duplicateValues" dxfId="778" priority="492"/>
  </conditionalFormatting>
  <conditionalFormatting sqref="V196">
    <cfRule type="duplicateValues" dxfId="777" priority="491"/>
  </conditionalFormatting>
  <conditionalFormatting sqref="V196">
    <cfRule type="duplicateValues" dxfId="776" priority="490"/>
  </conditionalFormatting>
  <conditionalFormatting sqref="A197">
    <cfRule type="duplicateValues" dxfId="775" priority="489"/>
  </conditionalFormatting>
  <conditionalFormatting sqref="A197:B197">
    <cfRule type="duplicateValues" dxfId="774" priority="488"/>
  </conditionalFormatting>
  <conditionalFormatting sqref="A197:B197">
    <cfRule type="duplicateValues" dxfId="773" priority="487"/>
  </conditionalFormatting>
  <conditionalFormatting sqref="B197">
    <cfRule type="duplicateValues" dxfId="772" priority="486"/>
  </conditionalFormatting>
  <conditionalFormatting sqref="A197:B197">
    <cfRule type="duplicateValues" dxfId="771" priority="485"/>
  </conditionalFormatting>
  <conditionalFormatting sqref="A197:B197">
    <cfRule type="duplicateValues" dxfId="770" priority="484"/>
  </conditionalFormatting>
  <conditionalFormatting sqref="V197">
    <cfRule type="duplicateValues" dxfId="769" priority="483"/>
  </conditionalFormatting>
  <conditionalFormatting sqref="V197">
    <cfRule type="duplicateValues" dxfId="768" priority="482"/>
  </conditionalFormatting>
  <conditionalFormatting sqref="V197">
    <cfRule type="duplicateValues" dxfId="767" priority="481"/>
  </conditionalFormatting>
  <conditionalFormatting sqref="V197">
    <cfRule type="duplicateValues" dxfId="766" priority="479"/>
    <cfRule type="duplicateValues" dxfId="765" priority="480"/>
  </conditionalFormatting>
  <conditionalFormatting sqref="V197">
    <cfRule type="duplicateValues" dxfId="764" priority="478"/>
  </conditionalFormatting>
  <conditionalFormatting sqref="V197">
    <cfRule type="duplicateValues" dxfId="763" priority="477"/>
  </conditionalFormatting>
  <conditionalFormatting sqref="V197">
    <cfRule type="duplicateValues" dxfId="762" priority="476"/>
  </conditionalFormatting>
  <conditionalFormatting sqref="A210:A211 A198:A205">
    <cfRule type="duplicateValues" dxfId="761" priority="475"/>
  </conditionalFormatting>
  <conditionalFormatting sqref="A210:B211 A198:B205">
    <cfRule type="duplicateValues" dxfId="760" priority="474"/>
  </conditionalFormatting>
  <conditionalFormatting sqref="A210:B211 A198:B205">
    <cfRule type="duplicateValues" dxfId="759" priority="473"/>
  </conditionalFormatting>
  <conditionalFormatting sqref="B210:B211 B198:B205">
    <cfRule type="duplicateValues" dxfId="758" priority="472"/>
  </conditionalFormatting>
  <conditionalFormatting sqref="A210:B211 A198:B205">
    <cfRule type="duplicateValues" dxfId="757" priority="471"/>
  </conditionalFormatting>
  <conditionalFormatting sqref="A210:A211">
    <cfRule type="duplicateValues" dxfId="756" priority="470"/>
  </conditionalFormatting>
  <conditionalFormatting sqref="V210:V211 V198:V205">
    <cfRule type="duplicateValues" dxfId="755" priority="469"/>
  </conditionalFormatting>
  <conditionalFormatting sqref="V210:V211 V198:V205">
    <cfRule type="duplicateValues" dxfId="754" priority="468"/>
  </conditionalFormatting>
  <conditionalFormatting sqref="V210:V211 V198:V205">
    <cfRule type="duplicateValues" dxfId="753" priority="467"/>
  </conditionalFormatting>
  <conditionalFormatting sqref="V210:V211 V198:V205">
    <cfRule type="duplicateValues" dxfId="752" priority="465"/>
    <cfRule type="duplicateValues" dxfId="751" priority="466"/>
  </conditionalFormatting>
  <conditionalFormatting sqref="V210:V211">
    <cfRule type="duplicateValues" dxfId="750" priority="464"/>
  </conditionalFormatting>
  <conditionalFormatting sqref="V210:V211">
    <cfRule type="duplicateValues" dxfId="749" priority="463"/>
  </conditionalFormatting>
  <conditionalFormatting sqref="V210:V211">
    <cfRule type="duplicateValues" dxfId="748" priority="462"/>
  </conditionalFormatting>
  <conditionalFormatting sqref="A206">
    <cfRule type="duplicateValues" dxfId="747" priority="461"/>
  </conditionalFormatting>
  <conditionalFormatting sqref="A206:B206">
    <cfRule type="duplicateValues" dxfId="746" priority="460"/>
  </conditionalFormatting>
  <conditionalFormatting sqref="A206:B206">
    <cfRule type="duplicateValues" dxfId="745" priority="459"/>
  </conditionalFormatting>
  <conditionalFormatting sqref="B206">
    <cfRule type="duplicateValues" dxfId="744" priority="458"/>
  </conditionalFormatting>
  <conditionalFormatting sqref="A206:B206">
    <cfRule type="duplicateValues" dxfId="743" priority="457"/>
  </conditionalFormatting>
  <conditionalFormatting sqref="A206:B206">
    <cfRule type="duplicateValues" dxfId="742" priority="456"/>
  </conditionalFormatting>
  <conditionalFormatting sqref="V206">
    <cfRule type="duplicateValues" dxfId="741" priority="455"/>
  </conditionalFormatting>
  <conditionalFormatting sqref="V206">
    <cfRule type="duplicateValues" dxfId="740" priority="454"/>
  </conditionalFormatting>
  <conditionalFormatting sqref="V206">
    <cfRule type="duplicateValues" dxfId="739" priority="453"/>
  </conditionalFormatting>
  <conditionalFormatting sqref="V206">
    <cfRule type="duplicateValues" dxfId="738" priority="451"/>
    <cfRule type="duplicateValues" dxfId="737" priority="452"/>
  </conditionalFormatting>
  <conditionalFormatting sqref="V206">
    <cfRule type="duplicateValues" dxfId="736" priority="450"/>
  </conditionalFormatting>
  <conditionalFormatting sqref="V206">
    <cfRule type="duplicateValues" dxfId="735" priority="449"/>
  </conditionalFormatting>
  <conditionalFormatting sqref="V206">
    <cfRule type="duplicateValues" dxfId="734" priority="448"/>
  </conditionalFormatting>
  <conditionalFormatting sqref="V207">
    <cfRule type="duplicateValues" dxfId="733" priority="447"/>
  </conditionalFormatting>
  <conditionalFormatting sqref="V207">
    <cfRule type="duplicateValues" dxfId="732" priority="445"/>
    <cfRule type="duplicateValues" dxfId="731" priority="446"/>
  </conditionalFormatting>
  <conditionalFormatting sqref="A207">
    <cfRule type="duplicateValues" dxfId="730" priority="444"/>
  </conditionalFormatting>
  <conditionalFormatting sqref="A207:B207">
    <cfRule type="duplicateValues" dxfId="729" priority="443"/>
  </conditionalFormatting>
  <conditionalFormatting sqref="A207:B207">
    <cfRule type="duplicateValues" dxfId="728" priority="442"/>
  </conditionalFormatting>
  <conditionalFormatting sqref="A207:B207">
    <cfRule type="duplicateValues" dxfId="727" priority="441"/>
  </conditionalFormatting>
  <conditionalFormatting sqref="B207">
    <cfRule type="duplicateValues" dxfId="726" priority="440"/>
  </conditionalFormatting>
  <conditionalFormatting sqref="V207">
    <cfRule type="duplicateValues" dxfId="725" priority="439"/>
  </conditionalFormatting>
  <conditionalFormatting sqref="V207">
    <cfRule type="duplicateValues" dxfId="724" priority="438"/>
  </conditionalFormatting>
  <conditionalFormatting sqref="V207">
    <cfRule type="duplicateValues" dxfId="723" priority="437"/>
  </conditionalFormatting>
  <conditionalFormatting sqref="V207">
    <cfRule type="duplicateValues" dxfId="722" priority="436"/>
  </conditionalFormatting>
  <conditionalFormatting sqref="V207">
    <cfRule type="duplicateValues" dxfId="721" priority="435"/>
  </conditionalFormatting>
  <conditionalFormatting sqref="A208">
    <cfRule type="duplicateValues" dxfId="720" priority="434"/>
  </conditionalFormatting>
  <conditionalFormatting sqref="A208:B208">
    <cfRule type="duplicateValues" dxfId="719" priority="433"/>
  </conditionalFormatting>
  <conditionalFormatting sqref="A208:B208">
    <cfRule type="duplicateValues" dxfId="718" priority="432"/>
  </conditionalFormatting>
  <conditionalFormatting sqref="B208">
    <cfRule type="duplicateValues" dxfId="717" priority="431"/>
  </conditionalFormatting>
  <conditionalFormatting sqref="A208:B208">
    <cfRule type="duplicateValues" dxfId="716" priority="430"/>
  </conditionalFormatting>
  <conditionalFormatting sqref="A208:B208">
    <cfRule type="duplicateValues" dxfId="715" priority="429"/>
  </conditionalFormatting>
  <conditionalFormatting sqref="V208">
    <cfRule type="duplicateValues" dxfId="714" priority="428"/>
  </conditionalFormatting>
  <conditionalFormatting sqref="V208">
    <cfRule type="duplicateValues" dxfId="713" priority="426"/>
    <cfRule type="duplicateValues" dxfId="712" priority="427"/>
  </conditionalFormatting>
  <conditionalFormatting sqref="V208">
    <cfRule type="duplicateValues" dxfId="711" priority="425"/>
  </conditionalFormatting>
  <conditionalFormatting sqref="V208">
    <cfRule type="duplicateValues" dxfId="710" priority="424"/>
  </conditionalFormatting>
  <conditionalFormatting sqref="V208">
    <cfRule type="duplicateValues" dxfId="709" priority="423"/>
  </conditionalFormatting>
  <conditionalFormatting sqref="V208">
    <cfRule type="duplicateValues" dxfId="708" priority="422"/>
  </conditionalFormatting>
  <conditionalFormatting sqref="V208">
    <cfRule type="duplicateValues" dxfId="707" priority="421"/>
  </conditionalFormatting>
  <conditionalFormatting sqref="V209">
    <cfRule type="duplicateValues" dxfId="706" priority="420"/>
  </conditionalFormatting>
  <conditionalFormatting sqref="V209">
    <cfRule type="duplicateValues" dxfId="705" priority="418"/>
    <cfRule type="duplicateValues" dxfId="704" priority="419"/>
  </conditionalFormatting>
  <conditionalFormatting sqref="A209">
    <cfRule type="duplicateValues" dxfId="703" priority="417"/>
  </conditionalFormatting>
  <conditionalFormatting sqref="A209:B209">
    <cfRule type="duplicateValues" dxfId="702" priority="416"/>
  </conditionalFormatting>
  <conditionalFormatting sqref="A209:B209">
    <cfRule type="duplicateValues" dxfId="701" priority="415"/>
  </conditionalFormatting>
  <conditionalFormatting sqref="A209:B209">
    <cfRule type="duplicateValues" dxfId="700" priority="414"/>
  </conditionalFormatting>
  <conditionalFormatting sqref="B209">
    <cfRule type="duplicateValues" dxfId="699" priority="413"/>
  </conditionalFormatting>
  <conditionalFormatting sqref="V209">
    <cfRule type="duplicateValues" dxfId="698" priority="412"/>
  </conditionalFormatting>
  <conditionalFormatting sqref="V209">
    <cfRule type="duplicateValues" dxfId="697" priority="411"/>
  </conditionalFormatting>
  <conditionalFormatting sqref="V209">
    <cfRule type="duplicateValues" dxfId="696" priority="410"/>
  </conditionalFormatting>
  <conditionalFormatting sqref="V209">
    <cfRule type="duplicateValues" dxfId="695" priority="409"/>
  </conditionalFormatting>
  <conditionalFormatting sqref="V209">
    <cfRule type="duplicateValues" dxfId="694" priority="408"/>
  </conditionalFormatting>
  <conditionalFormatting sqref="A212 A216">
    <cfRule type="duplicateValues" dxfId="693" priority="407"/>
  </conditionalFormatting>
  <conditionalFormatting sqref="A212:B212 A216:B216">
    <cfRule type="duplicateValues" dxfId="692" priority="406"/>
  </conditionalFormatting>
  <conditionalFormatting sqref="A212:B212 A216:B216">
    <cfRule type="duplicateValues" dxfId="691" priority="405"/>
  </conditionalFormatting>
  <conditionalFormatting sqref="B212 B216">
    <cfRule type="duplicateValues" dxfId="690" priority="404"/>
  </conditionalFormatting>
  <conditionalFormatting sqref="A212:B212 A216:B216">
    <cfRule type="duplicateValues" dxfId="689" priority="403"/>
  </conditionalFormatting>
  <conditionalFormatting sqref="V212 V216">
    <cfRule type="duplicateValues" dxfId="688" priority="402"/>
  </conditionalFormatting>
  <conditionalFormatting sqref="V212 V216">
    <cfRule type="duplicateValues" dxfId="687" priority="401"/>
  </conditionalFormatting>
  <conditionalFormatting sqref="V212 V216">
    <cfRule type="duplicateValues" dxfId="686" priority="400"/>
  </conditionalFormatting>
  <conditionalFormatting sqref="V212 V216">
    <cfRule type="duplicateValues" dxfId="685" priority="398"/>
    <cfRule type="duplicateValues" dxfId="684" priority="399"/>
  </conditionalFormatting>
  <conditionalFormatting sqref="A213">
    <cfRule type="duplicateValues" dxfId="683" priority="397"/>
  </conditionalFormatting>
  <conditionalFormatting sqref="V213">
    <cfRule type="duplicateValues" dxfId="682" priority="396"/>
  </conditionalFormatting>
  <conditionalFormatting sqref="V213">
    <cfRule type="duplicateValues" dxfId="681" priority="394"/>
    <cfRule type="duplicateValues" dxfId="680" priority="395"/>
  </conditionalFormatting>
  <conditionalFormatting sqref="V213">
    <cfRule type="duplicateValues" dxfId="679" priority="393"/>
  </conditionalFormatting>
  <conditionalFormatting sqref="V213">
    <cfRule type="duplicateValues" dxfId="678" priority="392"/>
  </conditionalFormatting>
  <conditionalFormatting sqref="V213">
    <cfRule type="duplicateValues" dxfId="677" priority="391"/>
  </conditionalFormatting>
  <conditionalFormatting sqref="V213">
    <cfRule type="duplicateValues" dxfId="676" priority="390"/>
  </conditionalFormatting>
  <conditionalFormatting sqref="V213">
    <cfRule type="duplicateValues" dxfId="675" priority="389"/>
  </conditionalFormatting>
  <conditionalFormatting sqref="V214">
    <cfRule type="duplicateValues" dxfId="674" priority="388"/>
  </conditionalFormatting>
  <conditionalFormatting sqref="V214">
    <cfRule type="duplicateValues" dxfId="673" priority="387"/>
  </conditionalFormatting>
  <conditionalFormatting sqref="V214">
    <cfRule type="duplicateValues" dxfId="672" priority="386"/>
  </conditionalFormatting>
  <conditionalFormatting sqref="V214">
    <cfRule type="duplicateValues" dxfId="671" priority="384"/>
    <cfRule type="duplicateValues" dxfId="670" priority="385"/>
  </conditionalFormatting>
  <conditionalFormatting sqref="V214">
    <cfRule type="duplicateValues" dxfId="669" priority="383"/>
  </conditionalFormatting>
  <conditionalFormatting sqref="V214">
    <cfRule type="duplicateValues" dxfId="668" priority="382"/>
  </conditionalFormatting>
  <conditionalFormatting sqref="V214">
    <cfRule type="duplicateValues" dxfId="667" priority="381"/>
  </conditionalFormatting>
  <conditionalFormatting sqref="A214">
    <cfRule type="duplicateValues" dxfId="666" priority="380"/>
  </conditionalFormatting>
  <conditionalFormatting sqref="A215">
    <cfRule type="duplicateValues" dxfId="665" priority="379"/>
  </conditionalFormatting>
  <conditionalFormatting sqref="V215">
    <cfRule type="duplicateValues" dxfId="664" priority="378"/>
  </conditionalFormatting>
  <conditionalFormatting sqref="V215">
    <cfRule type="duplicateValues" dxfId="663" priority="377"/>
  </conditionalFormatting>
  <conditionalFormatting sqref="V215">
    <cfRule type="duplicateValues" dxfId="662" priority="376"/>
  </conditionalFormatting>
  <conditionalFormatting sqref="V215">
    <cfRule type="duplicateValues" dxfId="661" priority="374"/>
    <cfRule type="duplicateValues" dxfId="660" priority="375"/>
  </conditionalFormatting>
  <conditionalFormatting sqref="V215">
    <cfRule type="duplicateValues" dxfId="659" priority="373"/>
  </conditionalFormatting>
  <conditionalFormatting sqref="V215">
    <cfRule type="duplicateValues" dxfId="658" priority="372"/>
  </conditionalFormatting>
  <conditionalFormatting sqref="V215">
    <cfRule type="duplicateValues" dxfId="657" priority="371"/>
  </conditionalFormatting>
  <conditionalFormatting sqref="A217">
    <cfRule type="duplicateValues" dxfId="656" priority="370"/>
  </conditionalFormatting>
  <conditionalFormatting sqref="V217">
    <cfRule type="duplicateValues" dxfId="655" priority="369"/>
  </conditionalFormatting>
  <conditionalFormatting sqref="V217">
    <cfRule type="duplicateValues" dxfId="654" priority="368"/>
  </conditionalFormatting>
  <conditionalFormatting sqref="V217">
    <cfRule type="duplicateValues" dxfId="653" priority="367"/>
  </conditionalFormatting>
  <conditionalFormatting sqref="V217">
    <cfRule type="duplicateValues" dxfId="652" priority="365"/>
    <cfRule type="duplicateValues" dxfId="651" priority="366"/>
  </conditionalFormatting>
  <conditionalFormatting sqref="V217">
    <cfRule type="duplicateValues" dxfId="650" priority="364"/>
  </conditionalFormatting>
  <conditionalFormatting sqref="V217">
    <cfRule type="duplicateValues" dxfId="649" priority="363"/>
  </conditionalFormatting>
  <conditionalFormatting sqref="V217">
    <cfRule type="duplicateValues" dxfId="648" priority="362"/>
  </conditionalFormatting>
  <conditionalFormatting sqref="A218">
    <cfRule type="duplicateValues" dxfId="647" priority="361"/>
  </conditionalFormatting>
  <conditionalFormatting sqref="V218">
    <cfRule type="duplicateValues" dxfId="646" priority="360"/>
  </conditionalFormatting>
  <conditionalFormatting sqref="V218">
    <cfRule type="duplicateValues" dxfId="645" priority="359"/>
  </conditionalFormatting>
  <conditionalFormatting sqref="V218">
    <cfRule type="duplicateValues" dxfId="644" priority="358"/>
  </conditionalFormatting>
  <conditionalFormatting sqref="V218">
    <cfRule type="duplicateValues" dxfId="643" priority="356"/>
    <cfRule type="duplicateValues" dxfId="642" priority="357"/>
  </conditionalFormatting>
  <conditionalFormatting sqref="V218">
    <cfRule type="duplicateValues" dxfId="641" priority="355"/>
  </conditionalFormatting>
  <conditionalFormatting sqref="V218">
    <cfRule type="duplicateValues" dxfId="640" priority="354"/>
  </conditionalFormatting>
  <conditionalFormatting sqref="V218">
    <cfRule type="duplicateValues" dxfId="639" priority="353"/>
  </conditionalFormatting>
  <conditionalFormatting sqref="A219">
    <cfRule type="duplicateValues" dxfId="638" priority="352"/>
  </conditionalFormatting>
  <conditionalFormatting sqref="V219">
    <cfRule type="duplicateValues" dxfId="637" priority="351"/>
  </conditionalFormatting>
  <conditionalFormatting sqref="V219">
    <cfRule type="duplicateValues" dxfId="636" priority="350"/>
  </conditionalFormatting>
  <conditionalFormatting sqref="V219">
    <cfRule type="duplicateValues" dxfId="635" priority="349"/>
  </conditionalFormatting>
  <conditionalFormatting sqref="V219">
    <cfRule type="duplicateValues" dxfId="634" priority="347"/>
    <cfRule type="duplicateValues" dxfId="633" priority="348"/>
  </conditionalFormatting>
  <conditionalFormatting sqref="V219">
    <cfRule type="duplicateValues" dxfId="632" priority="346"/>
  </conditionalFormatting>
  <conditionalFormatting sqref="V219">
    <cfRule type="duplicateValues" dxfId="631" priority="345"/>
  </conditionalFormatting>
  <conditionalFormatting sqref="V219">
    <cfRule type="duplicateValues" dxfId="630" priority="344"/>
  </conditionalFormatting>
  <conditionalFormatting sqref="A220">
    <cfRule type="duplicateValues" dxfId="629" priority="343"/>
  </conditionalFormatting>
  <conditionalFormatting sqref="V220">
    <cfRule type="duplicateValues" dxfId="628" priority="342"/>
  </conditionalFormatting>
  <conditionalFormatting sqref="V220">
    <cfRule type="duplicateValues" dxfId="627" priority="341"/>
  </conditionalFormatting>
  <conditionalFormatting sqref="V220">
    <cfRule type="duplicateValues" dxfId="626" priority="340"/>
  </conditionalFormatting>
  <conditionalFormatting sqref="V220">
    <cfRule type="duplicateValues" dxfId="625" priority="338"/>
    <cfRule type="duplicateValues" dxfId="624" priority="339"/>
  </conditionalFormatting>
  <conditionalFormatting sqref="V220">
    <cfRule type="duplicateValues" dxfId="623" priority="337"/>
  </conditionalFormatting>
  <conditionalFormatting sqref="V220">
    <cfRule type="duplicateValues" dxfId="622" priority="336"/>
  </conditionalFormatting>
  <conditionalFormatting sqref="V220">
    <cfRule type="duplicateValues" dxfId="621" priority="335"/>
  </conditionalFormatting>
  <conditionalFormatting sqref="A221">
    <cfRule type="duplicateValues" dxfId="620" priority="334"/>
  </conditionalFormatting>
  <conditionalFormatting sqref="V221">
    <cfRule type="duplicateValues" dxfId="619" priority="333"/>
  </conditionalFormatting>
  <conditionalFormatting sqref="V221">
    <cfRule type="duplicateValues" dxfId="618" priority="332"/>
  </conditionalFormatting>
  <conditionalFormatting sqref="V221">
    <cfRule type="duplicateValues" dxfId="617" priority="331"/>
  </conditionalFormatting>
  <conditionalFormatting sqref="V221">
    <cfRule type="duplicateValues" dxfId="616" priority="329"/>
    <cfRule type="duplicateValues" dxfId="615" priority="330"/>
  </conditionalFormatting>
  <conditionalFormatting sqref="V221">
    <cfRule type="duplicateValues" dxfId="614" priority="328"/>
  </conditionalFormatting>
  <conditionalFormatting sqref="V221">
    <cfRule type="duplicateValues" dxfId="613" priority="327"/>
  </conditionalFormatting>
  <conditionalFormatting sqref="V221">
    <cfRule type="duplicateValues" dxfId="612" priority="326"/>
  </conditionalFormatting>
  <conditionalFormatting sqref="A222">
    <cfRule type="duplicateValues" dxfId="611" priority="325"/>
  </conditionalFormatting>
  <conditionalFormatting sqref="V222">
    <cfRule type="duplicateValues" dxfId="610" priority="324"/>
  </conditionalFormatting>
  <conditionalFormatting sqref="V222">
    <cfRule type="duplicateValues" dxfId="609" priority="323"/>
  </conditionalFormatting>
  <conditionalFormatting sqref="V222">
    <cfRule type="duplicateValues" dxfId="608" priority="322"/>
  </conditionalFormatting>
  <conditionalFormatting sqref="V222">
    <cfRule type="duplicateValues" dxfId="607" priority="320"/>
    <cfRule type="duplicateValues" dxfId="606" priority="321"/>
  </conditionalFormatting>
  <conditionalFormatting sqref="V222">
    <cfRule type="duplicateValues" dxfId="605" priority="319"/>
  </conditionalFormatting>
  <conditionalFormatting sqref="V222">
    <cfRule type="duplicateValues" dxfId="604" priority="318"/>
  </conditionalFormatting>
  <conditionalFormatting sqref="V222">
    <cfRule type="duplicateValues" dxfId="603" priority="317"/>
  </conditionalFormatting>
  <conditionalFormatting sqref="A223">
    <cfRule type="duplicateValues" dxfId="602" priority="316"/>
  </conditionalFormatting>
  <conditionalFormatting sqref="V223">
    <cfRule type="duplicateValues" dxfId="601" priority="315"/>
  </conditionalFormatting>
  <conditionalFormatting sqref="V223">
    <cfRule type="duplicateValues" dxfId="600" priority="314"/>
  </conditionalFormatting>
  <conditionalFormatting sqref="V223">
    <cfRule type="duplicateValues" dxfId="599" priority="313"/>
  </conditionalFormatting>
  <conditionalFormatting sqref="V223">
    <cfRule type="duplicateValues" dxfId="598" priority="311"/>
    <cfRule type="duplicateValues" dxfId="597" priority="312"/>
  </conditionalFormatting>
  <conditionalFormatting sqref="V223">
    <cfRule type="duplicateValues" dxfId="596" priority="310"/>
  </conditionalFormatting>
  <conditionalFormatting sqref="V223">
    <cfRule type="duplicateValues" dxfId="595" priority="309"/>
  </conditionalFormatting>
  <conditionalFormatting sqref="V223">
    <cfRule type="duplicateValues" dxfId="594" priority="308"/>
  </conditionalFormatting>
  <conditionalFormatting sqref="A224">
    <cfRule type="duplicateValues" dxfId="593" priority="307"/>
  </conditionalFormatting>
  <conditionalFormatting sqref="V224">
    <cfRule type="duplicateValues" dxfId="592" priority="306"/>
  </conditionalFormatting>
  <conditionalFormatting sqref="V224">
    <cfRule type="duplicateValues" dxfId="591" priority="305"/>
  </conditionalFormatting>
  <conditionalFormatting sqref="V224">
    <cfRule type="duplicateValues" dxfId="590" priority="304"/>
  </conditionalFormatting>
  <conditionalFormatting sqref="V224">
    <cfRule type="duplicateValues" dxfId="589" priority="302"/>
    <cfRule type="duplicateValues" dxfId="588" priority="303"/>
  </conditionalFormatting>
  <conditionalFormatting sqref="V224">
    <cfRule type="duplicateValues" dxfId="587" priority="301"/>
  </conditionalFormatting>
  <conditionalFormatting sqref="V224">
    <cfRule type="duplicateValues" dxfId="586" priority="300"/>
  </conditionalFormatting>
  <conditionalFormatting sqref="V224">
    <cfRule type="duplicateValues" dxfId="585" priority="299"/>
  </conditionalFormatting>
  <conditionalFormatting sqref="A225">
    <cfRule type="duplicateValues" dxfId="584" priority="298"/>
  </conditionalFormatting>
  <conditionalFormatting sqref="V225">
    <cfRule type="duplicateValues" dxfId="583" priority="297"/>
  </conditionalFormatting>
  <conditionalFormatting sqref="V225">
    <cfRule type="duplicateValues" dxfId="582" priority="296"/>
  </conditionalFormatting>
  <conditionalFormatting sqref="V225">
    <cfRule type="duplicateValues" dxfId="581" priority="295"/>
  </conditionalFormatting>
  <conditionalFormatting sqref="V225">
    <cfRule type="duplicateValues" dxfId="580" priority="293"/>
    <cfRule type="duplicateValues" dxfId="579" priority="294"/>
  </conditionalFormatting>
  <conditionalFormatting sqref="V225">
    <cfRule type="duplicateValues" dxfId="578" priority="292"/>
  </conditionalFormatting>
  <conditionalFormatting sqref="V225">
    <cfRule type="duplicateValues" dxfId="577" priority="291"/>
  </conditionalFormatting>
  <conditionalFormatting sqref="V225">
    <cfRule type="duplicateValues" dxfId="576" priority="290"/>
  </conditionalFormatting>
  <conditionalFormatting sqref="A226">
    <cfRule type="duplicateValues" dxfId="575" priority="289"/>
  </conditionalFormatting>
  <conditionalFormatting sqref="V226">
    <cfRule type="duplicateValues" dxfId="574" priority="288"/>
  </conditionalFormatting>
  <conditionalFormatting sqref="V226">
    <cfRule type="duplicateValues" dxfId="573" priority="287"/>
  </conditionalFormatting>
  <conditionalFormatting sqref="V226">
    <cfRule type="duplicateValues" dxfId="572" priority="286"/>
  </conditionalFormatting>
  <conditionalFormatting sqref="V226">
    <cfRule type="duplicateValues" dxfId="571" priority="284"/>
    <cfRule type="duplicateValues" dxfId="570" priority="285"/>
  </conditionalFormatting>
  <conditionalFormatting sqref="V226">
    <cfRule type="duplicateValues" dxfId="569" priority="283"/>
  </conditionalFormatting>
  <conditionalFormatting sqref="V226">
    <cfRule type="duplicateValues" dxfId="568" priority="282"/>
  </conditionalFormatting>
  <conditionalFormatting sqref="V226">
    <cfRule type="duplicateValues" dxfId="567" priority="281"/>
  </conditionalFormatting>
  <conditionalFormatting sqref="A227">
    <cfRule type="duplicateValues" dxfId="566" priority="280"/>
  </conditionalFormatting>
  <conditionalFormatting sqref="V227">
    <cfRule type="duplicateValues" dxfId="565" priority="279"/>
  </conditionalFormatting>
  <conditionalFormatting sqref="V227">
    <cfRule type="duplicateValues" dxfId="564" priority="278"/>
  </conditionalFormatting>
  <conditionalFormatting sqref="V227">
    <cfRule type="duplicateValues" dxfId="563" priority="277"/>
  </conditionalFormatting>
  <conditionalFormatting sqref="V227">
    <cfRule type="duplicateValues" dxfId="562" priority="275"/>
    <cfRule type="duplicateValues" dxfId="561" priority="276"/>
  </conditionalFormatting>
  <conditionalFormatting sqref="V227">
    <cfRule type="duplicateValues" dxfId="560" priority="274"/>
  </conditionalFormatting>
  <conditionalFormatting sqref="V227">
    <cfRule type="duplicateValues" dxfId="559" priority="273"/>
  </conditionalFormatting>
  <conditionalFormatting sqref="V227">
    <cfRule type="duplicateValues" dxfId="558" priority="272"/>
  </conditionalFormatting>
  <conditionalFormatting sqref="A242">
    <cfRule type="duplicateValues" dxfId="557" priority="271"/>
  </conditionalFormatting>
  <conditionalFormatting sqref="A242:B242">
    <cfRule type="duplicateValues" dxfId="556" priority="270"/>
  </conditionalFormatting>
  <conditionalFormatting sqref="A242:B242">
    <cfRule type="duplicateValues" dxfId="555" priority="269"/>
  </conditionalFormatting>
  <conditionalFormatting sqref="B242">
    <cfRule type="duplicateValues" dxfId="554" priority="268"/>
  </conditionalFormatting>
  <conditionalFormatting sqref="A242:B242">
    <cfRule type="duplicateValues" dxfId="553" priority="267"/>
  </conditionalFormatting>
  <conditionalFormatting sqref="A242:B242">
    <cfRule type="duplicateValues" dxfId="552" priority="266"/>
  </conditionalFormatting>
  <conditionalFormatting sqref="V242">
    <cfRule type="duplicateValues" dxfId="551" priority="265"/>
  </conditionalFormatting>
  <conditionalFormatting sqref="V242">
    <cfRule type="duplicateValues" dxfId="550" priority="264"/>
  </conditionalFormatting>
  <conditionalFormatting sqref="V242">
    <cfRule type="duplicateValues" dxfId="549" priority="263"/>
  </conditionalFormatting>
  <conditionalFormatting sqref="V242">
    <cfRule type="duplicateValues" dxfId="548" priority="261"/>
    <cfRule type="duplicateValues" dxfId="547" priority="262"/>
  </conditionalFormatting>
  <conditionalFormatting sqref="V242">
    <cfRule type="duplicateValues" dxfId="546" priority="260"/>
  </conditionalFormatting>
  <conditionalFormatting sqref="V242">
    <cfRule type="duplicateValues" dxfId="545" priority="259"/>
  </conditionalFormatting>
  <conditionalFormatting sqref="V242">
    <cfRule type="duplicateValues" dxfId="544" priority="258"/>
  </conditionalFormatting>
  <conditionalFormatting sqref="A228">
    <cfRule type="duplicateValues" dxfId="543" priority="257"/>
  </conditionalFormatting>
  <conditionalFormatting sqref="V228">
    <cfRule type="duplicateValues" dxfId="542" priority="256"/>
  </conditionalFormatting>
  <conditionalFormatting sqref="V228">
    <cfRule type="duplicateValues" dxfId="541" priority="255"/>
  </conditionalFormatting>
  <conditionalFormatting sqref="V228">
    <cfRule type="duplicateValues" dxfId="540" priority="254"/>
  </conditionalFormatting>
  <conditionalFormatting sqref="V228">
    <cfRule type="duplicateValues" dxfId="539" priority="252"/>
    <cfRule type="duplicateValues" dxfId="538" priority="253"/>
  </conditionalFormatting>
  <conditionalFormatting sqref="V228">
    <cfRule type="duplicateValues" dxfId="537" priority="251"/>
  </conditionalFormatting>
  <conditionalFormatting sqref="V228">
    <cfRule type="duplicateValues" dxfId="536" priority="250"/>
  </conditionalFormatting>
  <conditionalFormatting sqref="V228">
    <cfRule type="duplicateValues" dxfId="535" priority="249"/>
  </conditionalFormatting>
  <conditionalFormatting sqref="A229">
    <cfRule type="duplicateValues" dxfId="534" priority="248"/>
  </conditionalFormatting>
  <conditionalFormatting sqref="V229">
    <cfRule type="duplicateValues" dxfId="533" priority="247"/>
  </conditionalFormatting>
  <conditionalFormatting sqref="V229">
    <cfRule type="duplicateValues" dxfId="532" priority="246"/>
  </conditionalFormatting>
  <conditionalFormatting sqref="V229">
    <cfRule type="duplicateValues" dxfId="531" priority="245"/>
  </conditionalFormatting>
  <conditionalFormatting sqref="V229">
    <cfRule type="duplicateValues" dxfId="530" priority="243"/>
    <cfRule type="duplicateValues" dxfId="529" priority="244"/>
  </conditionalFormatting>
  <conditionalFormatting sqref="V229">
    <cfRule type="duplicateValues" dxfId="528" priority="242"/>
  </conditionalFormatting>
  <conditionalFormatting sqref="V229">
    <cfRule type="duplicateValues" dxfId="527" priority="241"/>
  </conditionalFormatting>
  <conditionalFormatting sqref="V229">
    <cfRule type="duplicateValues" dxfId="526" priority="240"/>
  </conditionalFormatting>
  <conditionalFormatting sqref="A230">
    <cfRule type="duplicateValues" dxfId="525" priority="239"/>
  </conditionalFormatting>
  <conditionalFormatting sqref="V230">
    <cfRule type="duplicateValues" dxfId="524" priority="238"/>
  </conditionalFormatting>
  <conditionalFormatting sqref="V230">
    <cfRule type="duplicateValues" dxfId="523" priority="237"/>
  </conditionalFormatting>
  <conditionalFormatting sqref="V230">
    <cfRule type="duplicateValues" dxfId="522" priority="236"/>
  </conditionalFormatting>
  <conditionalFormatting sqref="V230">
    <cfRule type="duplicateValues" dxfId="521" priority="234"/>
    <cfRule type="duplicateValues" dxfId="520" priority="235"/>
  </conditionalFormatting>
  <conditionalFormatting sqref="V230">
    <cfRule type="duplicateValues" dxfId="519" priority="233"/>
  </conditionalFormatting>
  <conditionalFormatting sqref="V230">
    <cfRule type="duplicateValues" dxfId="518" priority="232"/>
  </conditionalFormatting>
  <conditionalFormatting sqref="V230">
    <cfRule type="duplicateValues" dxfId="517" priority="231"/>
  </conditionalFormatting>
  <conditionalFormatting sqref="A231">
    <cfRule type="duplicateValues" dxfId="516" priority="230"/>
  </conditionalFormatting>
  <conditionalFormatting sqref="V231">
    <cfRule type="duplicateValues" dxfId="515" priority="229"/>
  </conditionalFormatting>
  <conditionalFormatting sqref="V231">
    <cfRule type="duplicateValues" dxfId="514" priority="228"/>
  </conditionalFormatting>
  <conditionalFormatting sqref="V231">
    <cfRule type="duplicateValues" dxfId="513" priority="227"/>
  </conditionalFormatting>
  <conditionalFormatting sqref="V231">
    <cfRule type="duplicateValues" dxfId="512" priority="225"/>
    <cfRule type="duplicateValues" dxfId="511" priority="226"/>
  </conditionalFormatting>
  <conditionalFormatting sqref="V231">
    <cfRule type="duplicateValues" dxfId="510" priority="224"/>
  </conditionalFormatting>
  <conditionalFormatting sqref="V231">
    <cfRule type="duplicateValues" dxfId="509" priority="223"/>
  </conditionalFormatting>
  <conditionalFormatting sqref="V231">
    <cfRule type="duplicateValues" dxfId="508" priority="222"/>
  </conditionalFormatting>
  <conditionalFormatting sqref="A232">
    <cfRule type="duplicateValues" dxfId="507" priority="221"/>
  </conditionalFormatting>
  <conditionalFormatting sqref="V232">
    <cfRule type="duplicateValues" dxfId="506" priority="220"/>
  </conditionalFormatting>
  <conditionalFormatting sqref="V232">
    <cfRule type="duplicateValues" dxfId="505" priority="219"/>
  </conditionalFormatting>
  <conditionalFormatting sqref="V232">
    <cfRule type="duplicateValues" dxfId="504" priority="218"/>
  </conditionalFormatting>
  <conditionalFormatting sqref="V232">
    <cfRule type="duplicateValues" dxfId="503" priority="216"/>
    <cfRule type="duplicateValues" dxfId="502" priority="217"/>
  </conditionalFormatting>
  <conditionalFormatting sqref="V232">
    <cfRule type="duplicateValues" dxfId="501" priority="215"/>
  </conditionalFormatting>
  <conditionalFormatting sqref="V232">
    <cfRule type="duplicateValues" dxfId="500" priority="214"/>
  </conditionalFormatting>
  <conditionalFormatting sqref="V232">
    <cfRule type="duplicateValues" dxfId="499" priority="213"/>
  </conditionalFormatting>
  <conditionalFormatting sqref="A233">
    <cfRule type="duplicateValues" dxfId="498" priority="212"/>
  </conditionalFormatting>
  <conditionalFormatting sqref="V233">
    <cfRule type="duplicateValues" dxfId="497" priority="211"/>
  </conditionalFormatting>
  <conditionalFormatting sqref="V233">
    <cfRule type="duplicateValues" dxfId="496" priority="210"/>
  </conditionalFormatting>
  <conditionalFormatting sqref="V233">
    <cfRule type="duplicateValues" dxfId="495" priority="209"/>
  </conditionalFormatting>
  <conditionalFormatting sqref="V233">
    <cfRule type="duplicateValues" dxfId="494" priority="207"/>
    <cfRule type="duplicateValues" dxfId="493" priority="208"/>
  </conditionalFormatting>
  <conditionalFormatting sqref="V233">
    <cfRule type="duplicateValues" dxfId="492" priority="206"/>
  </conditionalFormatting>
  <conditionalFormatting sqref="V233">
    <cfRule type="duplicateValues" dxfId="491" priority="205"/>
  </conditionalFormatting>
  <conditionalFormatting sqref="V233">
    <cfRule type="duplicateValues" dxfId="490" priority="204"/>
  </conditionalFormatting>
  <conditionalFormatting sqref="A234">
    <cfRule type="duplicateValues" dxfId="489" priority="203"/>
  </conditionalFormatting>
  <conditionalFormatting sqref="V234">
    <cfRule type="duplicateValues" dxfId="488" priority="202"/>
  </conditionalFormatting>
  <conditionalFormatting sqref="V234">
    <cfRule type="duplicateValues" dxfId="487" priority="201"/>
  </conditionalFormatting>
  <conditionalFormatting sqref="V234">
    <cfRule type="duplicateValues" dxfId="486" priority="200"/>
  </conditionalFormatting>
  <conditionalFormatting sqref="V234">
    <cfRule type="duplicateValues" dxfId="485" priority="198"/>
    <cfRule type="duplicateValues" dxfId="484" priority="199"/>
  </conditionalFormatting>
  <conditionalFormatting sqref="V234">
    <cfRule type="duplicateValues" dxfId="483" priority="197"/>
  </conditionalFormatting>
  <conditionalFormatting sqref="V234">
    <cfRule type="duplicateValues" dxfId="482" priority="196"/>
  </conditionalFormatting>
  <conditionalFormatting sqref="V234">
    <cfRule type="duplicateValues" dxfId="481" priority="195"/>
  </conditionalFormatting>
  <conditionalFormatting sqref="A235">
    <cfRule type="duplicateValues" dxfId="480" priority="194"/>
  </conditionalFormatting>
  <conditionalFormatting sqref="V235">
    <cfRule type="duplicateValues" dxfId="479" priority="193"/>
  </conditionalFormatting>
  <conditionalFormatting sqref="V235">
    <cfRule type="duplicateValues" dxfId="478" priority="192"/>
  </conditionalFormatting>
  <conditionalFormatting sqref="V235">
    <cfRule type="duplicateValues" dxfId="477" priority="191"/>
  </conditionalFormatting>
  <conditionalFormatting sqref="V235">
    <cfRule type="duplicateValues" dxfId="476" priority="189"/>
    <cfRule type="duplicateValues" dxfId="475" priority="190"/>
  </conditionalFormatting>
  <conditionalFormatting sqref="V235">
    <cfRule type="duplicateValues" dxfId="474" priority="188"/>
  </conditionalFormatting>
  <conditionalFormatting sqref="V235">
    <cfRule type="duplicateValues" dxfId="473" priority="187"/>
  </conditionalFormatting>
  <conditionalFormatting sqref="V235">
    <cfRule type="duplicateValues" dxfId="472" priority="186"/>
  </conditionalFormatting>
  <conditionalFormatting sqref="A236">
    <cfRule type="duplicateValues" dxfId="471" priority="185"/>
  </conditionalFormatting>
  <conditionalFormatting sqref="V236">
    <cfRule type="duplicateValues" dxfId="470" priority="184"/>
  </conditionalFormatting>
  <conditionalFormatting sqref="V236">
    <cfRule type="duplicateValues" dxfId="469" priority="183"/>
  </conditionalFormatting>
  <conditionalFormatting sqref="V236">
    <cfRule type="duplicateValues" dxfId="468" priority="182"/>
  </conditionalFormatting>
  <conditionalFormatting sqref="V236">
    <cfRule type="duplicateValues" dxfId="467" priority="180"/>
    <cfRule type="duplicateValues" dxfId="466" priority="181"/>
  </conditionalFormatting>
  <conditionalFormatting sqref="V236">
    <cfRule type="duplicateValues" dxfId="465" priority="179"/>
  </conditionalFormatting>
  <conditionalFormatting sqref="V236">
    <cfRule type="duplicateValues" dxfId="464" priority="178"/>
  </conditionalFormatting>
  <conditionalFormatting sqref="V236">
    <cfRule type="duplicateValues" dxfId="463" priority="177"/>
  </conditionalFormatting>
  <conditionalFormatting sqref="A237">
    <cfRule type="duplicateValues" dxfId="462" priority="176"/>
  </conditionalFormatting>
  <conditionalFormatting sqref="V237">
    <cfRule type="duplicateValues" dxfId="461" priority="175"/>
  </conditionalFormatting>
  <conditionalFormatting sqref="V237">
    <cfRule type="duplicateValues" dxfId="460" priority="174"/>
  </conditionalFormatting>
  <conditionalFormatting sqref="V237">
    <cfRule type="duplicateValues" dxfId="459" priority="173"/>
  </conditionalFormatting>
  <conditionalFormatting sqref="V237">
    <cfRule type="duplicateValues" dxfId="458" priority="171"/>
    <cfRule type="duplicateValues" dxfId="457" priority="172"/>
  </conditionalFormatting>
  <conditionalFormatting sqref="V237">
    <cfRule type="duplicateValues" dxfId="456" priority="170"/>
  </conditionalFormatting>
  <conditionalFormatting sqref="V237">
    <cfRule type="duplicateValues" dxfId="455" priority="169"/>
  </conditionalFormatting>
  <conditionalFormatting sqref="V237">
    <cfRule type="duplicateValues" dxfId="454" priority="168"/>
  </conditionalFormatting>
  <conditionalFormatting sqref="A238">
    <cfRule type="duplicateValues" dxfId="453" priority="167"/>
  </conditionalFormatting>
  <conditionalFormatting sqref="V238">
    <cfRule type="duplicateValues" dxfId="452" priority="166"/>
  </conditionalFormatting>
  <conditionalFormatting sqref="V238">
    <cfRule type="duplicateValues" dxfId="451" priority="165"/>
  </conditionalFormatting>
  <conditionalFormatting sqref="V238">
    <cfRule type="duplicateValues" dxfId="450" priority="164"/>
  </conditionalFormatting>
  <conditionalFormatting sqref="V238">
    <cfRule type="duplicateValues" dxfId="449" priority="162"/>
    <cfRule type="duplicateValues" dxfId="448" priority="163"/>
  </conditionalFormatting>
  <conditionalFormatting sqref="V238">
    <cfRule type="duplicateValues" dxfId="447" priority="161"/>
  </conditionalFormatting>
  <conditionalFormatting sqref="V238">
    <cfRule type="duplicateValues" dxfId="446" priority="160"/>
  </conditionalFormatting>
  <conditionalFormatting sqref="V238">
    <cfRule type="duplicateValues" dxfId="445" priority="159"/>
  </conditionalFormatting>
  <conditionalFormatting sqref="A239">
    <cfRule type="duplicateValues" dxfId="444" priority="158"/>
  </conditionalFormatting>
  <conditionalFormatting sqref="V239">
    <cfRule type="duplicateValues" dxfId="443" priority="157"/>
  </conditionalFormatting>
  <conditionalFormatting sqref="V239">
    <cfRule type="duplicateValues" dxfId="442" priority="156"/>
  </conditionalFormatting>
  <conditionalFormatting sqref="V239">
    <cfRule type="duplicateValues" dxfId="441" priority="155"/>
  </conditionalFormatting>
  <conditionalFormatting sqref="V239">
    <cfRule type="duplicateValues" dxfId="440" priority="153"/>
    <cfRule type="duplicateValues" dxfId="439" priority="154"/>
  </conditionalFormatting>
  <conditionalFormatting sqref="V239">
    <cfRule type="duplicateValues" dxfId="438" priority="152"/>
  </conditionalFormatting>
  <conditionalFormatting sqref="V239">
    <cfRule type="duplicateValues" dxfId="437" priority="151"/>
  </conditionalFormatting>
  <conditionalFormatting sqref="V239">
    <cfRule type="duplicateValues" dxfId="436" priority="150"/>
  </conditionalFormatting>
  <conditionalFormatting sqref="A240">
    <cfRule type="duplicateValues" dxfId="435" priority="149"/>
  </conditionalFormatting>
  <conditionalFormatting sqref="V240">
    <cfRule type="duplicateValues" dxfId="434" priority="148"/>
  </conditionalFormatting>
  <conditionalFormatting sqref="V240">
    <cfRule type="duplicateValues" dxfId="433" priority="147"/>
  </conditionalFormatting>
  <conditionalFormatting sqref="V240">
    <cfRule type="duplicateValues" dxfId="432" priority="146"/>
  </conditionalFormatting>
  <conditionalFormatting sqref="V240">
    <cfRule type="duplicateValues" dxfId="431" priority="144"/>
    <cfRule type="duplicateValues" dxfId="430" priority="145"/>
  </conditionalFormatting>
  <conditionalFormatting sqref="V240">
    <cfRule type="duplicateValues" dxfId="429" priority="143"/>
  </conditionalFormatting>
  <conditionalFormatting sqref="V240">
    <cfRule type="duplicateValues" dxfId="428" priority="142"/>
  </conditionalFormatting>
  <conditionalFormatting sqref="V240">
    <cfRule type="duplicateValues" dxfId="427" priority="141"/>
  </conditionalFormatting>
  <conditionalFormatting sqref="A241">
    <cfRule type="duplicateValues" dxfId="426" priority="140"/>
  </conditionalFormatting>
  <conditionalFormatting sqref="V241">
    <cfRule type="duplicateValues" dxfId="425" priority="139"/>
  </conditionalFormatting>
  <conditionalFormatting sqref="V241">
    <cfRule type="duplicateValues" dxfId="424" priority="138"/>
  </conditionalFormatting>
  <conditionalFormatting sqref="V241">
    <cfRule type="duplicateValues" dxfId="423" priority="137"/>
  </conditionalFormatting>
  <conditionalFormatting sqref="V241">
    <cfRule type="duplicateValues" dxfId="422" priority="135"/>
    <cfRule type="duplicateValues" dxfId="421" priority="136"/>
  </conditionalFormatting>
  <conditionalFormatting sqref="V241">
    <cfRule type="duplicateValues" dxfId="420" priority="134"/>
  </conditionalFormatting>
  <conditionalFormatting sqref="V241">
    <cfRule type="duplicateValues" dxfId="419" priority="133"/>
  </conditionalFormatting>
  <conditionalFormatting sqref="V241">
    <cfRule type="duplicateValues" dxfId="418" priority="132"/>
  </conditionalFormatting>
  <conditionalFormatting sqref="A244:A246">
    <cfRule type="duplicateValues" dxfId="417" priority="131"/>
  </conditionalFormatting>
  <conditionalFormatting sqref="V244:V246">
    <cfRule type="duplicateValues" dxfId="416" priority="130"/>
  </conditionalFormatting>
  <conditionalFormatting sqref="V244:V246">
    <cfRule type="duplicateValues" dxfId="415" priority="129"/>
  </conditionalFormatting>
  <conditionalFormatting sqref="V244:V246">
    <cfRule type="duplicateValues" dxfId="414" priority="128"/>
  </conditionalFormatting>
  <conditionalFormatting sqref="A243">
    <cfRule type="duplicateValues" dxfId="413" priority="127"/>
  </conditionalFormatting>
  <conditionalFormatting sqref="V243">
    <cfRule type="duplicateValues" dxfId="412" priority="126"/>
  </conditionalFormatting>
  <conditionalFormatting sqref="V243">
    <cfRule type="duplicateValues" dxfId="411" priority="125"/>
  </conditionalFormatting>
  <conditionalFormatting sqref="V243">
    <cfRule type="duplicateValues" dxfId="410" priority="124"/>
  </conditionalFormatting>
  <conditionalFormatting sqref="V243">
    <cfRule type="duplicateValues" dxfId="409" priority="122"/>
    <cfRule type="duplicateValues" dxfId="408" priority="123"/>
  </conditionalFormatting>
  <conditionalFormatting sqref="V243">
    <cfRule type="duplicateValues" dxfId="407" priority="121"/>
  </conditionalFormatting>
  <conditionalFormatting sqref="V243">
    <cfRule type="duplicateValues" dxfId="406" priority="120"/>
  </conditionalFormatting>
  <conditionalFormatting sqref="V243">
    <cfRule type="duplicateValues" dxfId="405" priority="119"/>
  </conditionalFormatting>
  <conditionalFormatting sqref="A247">
    <cfRule type="duplicateValues" dxfId="404" priority="118"/>
  </conditionalFormatting>
  <conditionalFormatting sqref="V247">
    <cfRule type="duplicateValues" dxfId="403" priority="117"/>
  </conditionalFormatting>
  <conditionalFormatting sqref="V247">
    <cfRule type="duplicateValues" dxfId="402" priority="116"/>
  </conditionalFormatting>
  <conditionalFormatting sqref="V247">
    <cfRule type="duplicateValues" dxfId="401" priority="115"/>
  </conditionalFormatting>
  <conditionalFormatting sqref="V247">
    <cfRule type="duplicateValues" dxfId="400" priority="113"/>
    <cfRule type="duplicateValues" dxfId="399" priority="114"/>
  </conditionalFormatting>
  <conditionalFormatting sqref="V247">
    <cfRule type="duplicateValues" dxfId="398" priority="112"/>
  </conditionalFormatting>
  <conditionalFormatting sqref="V247">
    <cfRule type="duplicateValues" dxfId="397" priority="111"/>
  </conditionalFormatting>
  <conditionalFormatting sqref="V247">
    <cfRule type="duplicateValues" dxfId="396" priority="110"/>
  </conditionalFormatting>
  <conditionalFormatting sqref="A244:A246 A248:A251">
    <cfRule type="duplicateValues" dxfId="395" priority="109"/>
  </conditionalFormatting>
  <conditionalFormatting sqref="A244:B246 A248:B251">
    <cfRule type="duplicateValues" dxfId="394" priority="108"/>
  </conditionalFormatting>
  <conditionalFormatting sqref="A244:B246 A248:B251">
    <cfRule type="duplicateValues" dxfId="393" priority="107"/>
  </conditionalFormatting>
  <conditionalFormatting sqref="B244:B246 B248:B251">
    <cfRule type="duplicateValues" dxfId="392" priority="106"/>
  </conditionalFormatting>
  <conditionalFormatting sqref="A244:B246 A248:B251">
    <cfRule type="duplicateValues" dxfId="391" priority="105"/>
  </conditionalFormatting>
  <conditionalFormatting sqref="V244:V246 V248:V251">
    <cfRule type="duplicateValues" dxfId="390" priority="104"/>
  </conditionalFormatting>
  <conditionalFormatting sqref="V244:V246 V248:V251">
    <cfRule type="duplicateValues" dxfId="389" priority="103"/>
  </conditionalFormatting>
  <conditionalFormatting sqref="V244:V246 V248:V251">
    <cfRule type="duplicateValues" dxfId="388" priority="102"/>
  </conditionalFormatting>
  <conditionalFormatting sqref="V244:V246 V248:V251">
    <cfRule type="duplicateValues" dxfId="387" priority="100"/>
    <cfRule type="duplicateValues" dxfId="386" priority="101"/>
  </conditionalFormatting>
  <conditionalFormatting sqref="A518:A531 A626 A688:A690 A829 A913 A918 A930 A957 A1000 A1055 A1108 A1139 A1174">
    <cfRule type="expression" dxfId="385" priority="99">
      <formula>COUNTIFS(A:A,A518)&gt;1</formula>
    </cfRule>
  </conditionalFormatting>
  <conditionalFormatting sqref="A2:A51">
    <cfRule type="duplicateValues" dxfId="384" priority="98"/>
  </conditionalFormatting>
  <conditionalFormatting sqref="L688 L690">
    <cfRule type="expression" dxfId="383" priority="90">
      <formula>AND($AG688&lt;&gt;"",TODAY()&gt;$AG688)</formula>
    </cfRule>
    <cfRule type="expression" dxfId="382" priority="91">
      <formula>AND(L688="TRAINING",TODAY()&gt;=U688,U688&lt;&gt;"")</formula>
    </cfRule>
  </conditionalFormatting>
  <conditionalFormatting sqref="L829">
    <cfRule type="expression" dxfId="381" priority="88">
      <formula>AND($AG829&lt;&gt;"",TODAY()&gt;$AG829)</formula>
    </cfRule>
    <cfRule type="expression" dxfId="380" priority="89">
      <formula>AND(L829="TRAINING",TODAY()&gt;=T829,T829&lt;&gt;"")</formula>
    </cfRule>
  </conditionalFormatting>
  <conditionalFormatting sqref="L913">
    <cfRule type="expression" dxfId="379" priority="86">
      <formula>AND($AG913&lt;&gt;"",TODAY()&gt;$AG913)</formula>
    </cfRule>
    <cfRule type="expression" dxfId="378" priority="87">
      <formula>AND(L913="TRAINING",TODAY()&gt;=T913,T913&lt;&gt;"")</formula>
    </cfRule>
  </conditionalFormatting>
  <conditionalFormatting sqref="W913:X913">
    <cfRule type="duplicateValues" dxfId="377" priority="85"/>
  </conditionalFormatting>
  <conditionalFormatting sqref="Y913">
    <cfRule type="duplicateValues" dxfId="376" priority="84"/>
  </conditionalFormatting>
  <conditionalFormatting sqref="AB913">
    <cfRule type="duplicateValues" dxfId="375" priority="83"/>
  </conditionalFormatting>
  <conditionalFormatting sqref="W918:X918">
    <cfRule type="duplicateValues" dxfId="374" priority="82"/>
  </conditionalFormatting>
  <conditionalFormatting sqref="Y918">
    <cfRule type="duplicateValues" dxfId="373" priority="81"/>
  </conditionalFormatting>
  <conditionalFormatting sqref="AB918">
    <cfRule type="duplicateValues" dxfId="372" priority="80"/>
  </conditionalFormatting>
  <conditionalFormatting sqref="L918">
    <cfRule type="expression" dxfId="371" priority="78">
      <formula>AND($AG918&lt;&gt;"",TODAY()&gt;$AG918)</formula>
    </cfRule>
    <cfRule type="expression" dxfId="370" priority="79">
      <formula>AND(L918="TRAINING",TODAY()&gt;=T918,T918&lt;&gt;"")</formula>
    </cfRule>
  </conditionalFormatting>
  <conditionalFormatting sqref="L930">
    <cfRule type="expression" dxfId="369" priority="76">
      <formula>AND($AG930&lt;&gt;"",TODAY()&gt;$AG930)</formula>
    </cfRule>
    <cfRule type="expression" dxfId="368" priority="77">
      <formula>AND(L930="TRAINING",TODAY()&gt;=T930,T930&lt;&gt;"")</formula>
    </cfRule>
  </conditionalFormatting>
  <conditionalFormatting sqref="W930:X930">
    <cfRule type="duplicateValues" dxfId="367" priority="75"/>
  </conditionalFormatting>
  <conditionalFormatting sqref="Y930">
    <cfRule type="duplicateValues" dxfId="366" priority="74"/>
  </conditionalFormatting>
  <conditionalFormatting sqref="AB930">
    <cfRule type="duplicateValues" dxfId="365" priority="73"/>
  </conditionalFormatting>
  <conditionalFormatting sqref="L957">
    <cfRule type="expression" dxfId="364" priority="71">
      <formula>AND($AG957&lt;&gt;"",TODAY()&gt;$AG957)</formula>
    </cfRule>
    <cfRule type="expression" dxfId="363" priority="72">
      <formula>AND(L957="TRAINING",TODAY()&gt;=T957,T957&lt;&gt;"")</formula>
    </cfRule>
  </conditionalFormatting>
  <conditionalFormatting sqref="Y957">
    <cfRule type="duplicateValues" dxfId="362" priority="70"/>
  </conditionalFormatting>
  <conditionalFormatting sqref="AB957">
    <cfRule type="duplicateValues" dxfId="361" priority="69"/>
  </conditionalFormatting>
  <conditionalFormatting sqref="W957:X957">
    <cfRule type="duplicateValues" dxfId="360" priority="68"/>
  </conditionalFormatting>
  <conditionalFormatting sqref="L1000">
    <cfRule type="expression" dxfId="359" priority="66">
      <formula>AND($AG1000&lt;&gt;"",TODAY()&gt;$AG1000)</formula>
    </cfRule>
    <cfRule type="expression" dxfId="358" priority="67">
      <formula>AND(L1000="TRAINING",TODAY()&gt;=T1000,T1000&lt;&gt;"")</formula>
    </cfRule>
  </conditionalFormatting>
  <conditionalFormatting sqref="Y1000">
    <cfRule type="duplicateValues" dxfId="357" priority="65"/>
  </conditionalFormatting>
  <conditionalFormatting sqref="AB1000">
    <cfRule type="duplicateValues" dxfId="356" priority="64"/>
  </conditionalFormatting>
  <conditionalFormatting sqref="W1000:X1000">
    <cfRule type="duplicateValues" dxfId="355" priority="63"/>
  </conditionalFormatting>
  <conditionalFormatting sqref="V1000">
    <cfRule type="duplicateValues" dxfId="354" priority="62"/>
  </conditionalFormatting>
  <conditionalFormatting sqref="Y1000">
    <cfRule type="duplicateValues" dxfId="353" priority="61"/>
  </conditionalFormatting>
  <conditionalFormatting sqref="B1055">
    <cfRule type="expression" dxfId="352" priority="60">
      <formula>COUNTIFS(#REF!,B1055)&gt;1</formula>
    </cfRule>
  </conditionalFormatting>
  <conditionalFormatting sqref="M1055">
    <cfRule type="expression" dxfId="351" priority="58">
      <formula>AND($AH1055&lt;&gt;"",TODAY()&gt;$AH1055)</formula>
    </cfRule>
    <cfRule type="expression" dxfId="350" priority="59">
      <formula>AND(M1055="TRAINING",TODAY()&gt;=X1055,X1055&lt;&gt;"")</formula>
    </cfRule>
  </conditionalFormatting>
  <conditionalFormatting sqref="L1055">
    <cfRule type="expression" dxfId="349" priority="56">
      <formula>AND($AG1055&lt;&gt;"",TODAY()&gt;$AG1055)</formula>
    </cfRule>
    <cfRule type="expression" dxfId="348" priority="57">
      <formula>AND(L1055="TRAINING",TODAY()&gt;=T1055,T1055&lt;&gt;"")</formula>
    </cfRule>
  </conditionalFormatting>
  <conditionalFormatting sqref="AB1055">
    <cfRule type="duplicateValues" dxfId="347" priority="55"/>
  </conditionalFormatting>
  <conditionalFormatting sqref="W1055:X1055">
    <cfRule type="duplicateValues" dxfId="346" priority="54"/>
  </conditionalFormatting>
  <conditionalFormatting sqref="V1055">
    <cfRule type="duplicateValues" dxfId="345" priority="53"/>
  </conditionalFormatting>
  <conditionalFormatting sqref="Y1055">
    <cfRule type="duplicateValues" dxfId="344" priority="52"/>
  </conditionalFormatting>
  <conditionalFormatting sqref="Y1055">
    <cfRule type="duplicateValues" dxfId="343" priority="51"/>
  </conditionalFormatting>
  <conditionalFormatting sqref="B1108">
    <cfRule type="expression" dxfId="342" priority="50">
      <formula>COUNTIFS(#REF!,B1108)&gt;1</formula>
    </cfRule>
  </conditionalFormatting>
  <conditionalFormatting sqref="M1108">
    <cfRule type="expression" dxfId="341" priority="46">
      <formula>AND($AH1108&lt;&gt;"",TODAY()&gt;$AH1108)</formula>
    </cfRule>
    <cfRule type="expression" dxfId="340" priority="47">
      <formula>AND(M1108="TRAINING",TODAY()&gt;=X1108,X1108&lt;&gt;"")</formula>
    </cfRule>
  </conditionalFormatting>
  <conditionalFormatting sqref="L1108">
    <cfRule type="expression" dxfId="339" priority="44">
      <formula>AND($AG1108&lt;&gt;"",TODAY()&gt;$AG1108)</formula>
    </cfRule>
    <cfRule type="expression" dxfId="338" priority="45">
      <formula>AND(L1108="TRAINING",TODAY()&gt;=T1108,T1108&lt;&gt;"")</formula>
    </cfRule>
  </conditionalFormatting>
  <conditionalFormatting sqref="AB1108">
    <cfRule type="duplicateValues" dxfId="337" priority="43"/>
  </conditionalFormatting>
  <conditionalFormatting sqref="V1108">
    <cfRule type="duplicateValues" dxfId="336" priority="42"/>
  </conditionalFormatting>
  <conditionalFormatting sqref="Y1108">
    <cfRule type="duplicateValues" dxfId="335" priority="41"/>
  </conditionalFormatting>
  <conditionalFormatting sqref="Y1108">
    <cfRule type="duplicateValues" dxfId="334" priority="40"/>
  </conditionalFormatting>
  <conditionalFormatting sqref="W1108:X1108">
    <cfRule type="duplicateValues" dxfId="333" priority="39"/>
  </conditionalFormatting>
  <conditionalFormatting sqref="L1139">
    <cfRule type="expression" dxfId="332" priority="37">
      <formula>AND($AG1139&lt;&gt;"",TODAY()&gt;$AG1139)</formula>
    </cfRule>
    <cfRule type="expression" dxfId="331" priority="38">
      <formula>AND(L1139="TRAINING",TODAY()&gt;=T1139,T1139&lt;&gt;"")</formula>
    </cfRule>
  </conditionalFormatting>
  <conditionalFormatting sqref="AB1139">
    <cfRule type="duplicateValues" dxfId="330" priority="36"/>
  </conditionalFormatting>
  <conditionalFormatting sqref="V1139">
    <cfRule type="duplicateValues" dxfId="329" priority="35"/>
  </conditionalFormatting>
  <conditionalFormatting sqref="Y1139">
    <cfRule type="duplicateValues" dxfId="328" priority="34"/>
  </conditionalFormatting>
  <conditionalFormatting sqref="Y1139">
    <cfRule type="duplicateValues" dxfId="327" priority="33"/>
  </conditionalFormatting>
  <conditionalFormatting sqref="W1139:X1139">
    <cfRule type="duplicateValues" dxfId="326" priority="32"/>
  </conditionalFormatting>
  <conditionalFormatting sqref="A2:A1221">
    <cfRule type="duplicateValues" dxfId="325" priority="31"/>
  </conditionalFormatting>
  <conditionalFormatting sqref="L1174">
    <cfRule type="expression" dxfId="324" priority="29">
      <formula>AND($AG1174&lt;&gt;"",TODAY()&gt;$AG1174)</formula>
    </cfRule>
    <cfRule type="expression" dxfId="323" priority="30">
      <formula>AND(L1174="TRAINING",TODAY()&gt;=T1174,T1174&lt;&gt;"")</formula>
    </cfRule>
  </conditionalFormatting>
  <conditionalFormatting sqref="AB1174">
    <cfRule type="duplicateValues" dxfId="322" priority="28"/>
  </conditionalFormatting>
  <conditionalFormatting sqref="V1174">
    <cfRule type="duplicateValues" dxfId="321" priority="27"/>
  </conditionalFormatting>
  <conditionalFormatting sqref="Y1174">
    <cfRule type="duplicateValues" dxfId="320" priority="26"/>
  </conditionalFormatting>
  <conditionalFormatting sqref="Y1174">
    <cfRule type="duplicateValues" dxfId="319" priority="25"/>
  </conditionalFormatting>
  <conditionalFormatting sqref="W1174:X1174">
    <cfRule type="duplicateValues" dxfId="318" priority="24"/>
  </conditionalFormatting>
  <conditionalFormatting sqref="W1174">
    <cfRule type="duplicateValues" dxfId="317" priority="23"/>
  </conditionalFormatting>
  <conditionalFormatting sqref="AA1174">
    <cfRule type="duplicateValues" dxfId="316" priority="22"/>
  </conditionalFormatting>
  <conditionalFormatting sqref="A1222">
    <cfRule type="duplicateValues" dxfId="315" priority="21"/>
  </conditionalFormatting>
  <conditionalFormatting sqref="M689">
    <cfRule type="expression" dxfId="314" priority="96">
      <formula>AND(OR($M689="ML",$M689="LOA"),AND(TODAY()&gt;=#REF!,TODAY()&lt;=#REF!))</formula>
    </cfRule>
    <cfRule type="expression" dxfId="313" priority="97">
      <formula>AND(#REF!&lt;&gt;"",(TODAY()-#REF!)&gt;=8)</formula>
    </cfRule>
  </conditionalFormatting>
  <conditionalFormatting sqref="L689">
    <cfRule type="expression" dxfId="312" priority="94">
      <formula>AND(#REF!&lt;&gt;"",TODAY()&gt;#REF!)</formula>
    </cfRule>
    <cfRule type="expression" dxfId="311" priority="95">
      <formula>AND(L689="TRAINING",TODAY()&gt;=#REF!,#REF!&lt;&gt;"")</formula>
    </cfRule>
  </conditionalFormatting>
  <conditionalFormatting sqref="L518:L531 L626">
    <cfRule type="expression" dxfId="310" priority="92">
      <formula>AND($AG518&lt;&gt;"",TODAY()&gt;$AG518)</formula>
    </cfRule>
    <cfRule type="expression" dxfId="309" priority="93">
      <formula>AND(L518="TRAINING",TODAY()&gt;=#REF!,#REF!&lt;&gt;"")</formula>
    </cfRule>
  </conditionalFormatting>
  <conditionalFormatting sqref="K1108">
    <cfRule type="expression" dxfId="308" priority="48">
      <formula>AND(#REF!&lt;&gt;"",TODAY()&gt;#REF!)</formula>
    </cfRule>
    <cfRule type="expression" dxfId="307" priority="49">
      <formula>AND(K1108="TRAINING",TODAY()&gt;=#REF!,#REF!&lt;&gt;"")</formula>
    </cfRule>
  </conditionalFormatting>
  <conditionalFormatting sqref="N1055 N1108">
    <cfRule type="expression" dxfId="306" priority="19">
      <formula>AND(OR($N1055="ML",$N1055="LOA"),AND(TODAY()&gt;=#REF!,TODAY()&lt;=#REF!))</formula>
    </cfRule>
    <cfRule type="expression" dxfId="305" priority="20">
      <formula>AND($AE1055&lt;&gt;"",(TODAY()-$AE1055)&gt;=8)</formula>
    </cfRule>
  </conditionalFormatting>
  <conditionalFormatting sqref="O1055 O1108">
    <cfRule type="expression" dxfId="304" priority="17">
      <formula>AND(OR($N1055="ML",$N1055="LOA"),AND(TODAY()&gt;=#REF!,TODAY()&lt;=#REF!))</formula>
    </cfRule>
    <cfRule type="expression" dxfId="303" priority="18">
      <formula>AND($AH1055&lt;&gt;"",(TODAY()-$AH1055)&gt;=8)</formula>
    </cfRule>
  </conditionalFormatting>
  <conditionalFormatting sqref="M518">
    <cfRule type="expression" dxfId="302" priority="15">
      <formula>AND(OR($M518="ML",$M518="LOA"),AND(TODAY()&gt;=#REF!,TODAY()&lt;=#REF!))</formula>
    </cfRule>
    <cfRule type="expression" dxfId="301" priority="16">
      <formula>AND($AG518&lt;&gt;"",(TODAY()-$AG518)&gt;=8)</formula>
    </cfRule>
  </conditionalFormatting>
  <conditionalFormatting sqref="M519">
    <cfRule type="expression" dxfId="300" priority="13">
      <formula>AND(OR($M519="ML",$M519="LOA"),AND(TODAY()&gt;=#REF!,TODAY()&lt;=#REF!))</formula>
    </cfRule>
    <cfRule type="expression" dxfId="299" priority="14">
      <formula>AND($AG519&lt;&gt;"",(TODAY()-$AG519)&gt;=8)</formula>
    </cfRule>
  </conditionalFormatting>
  <conditionalFormatting sqref="M520">
    <cfRule type="expression" dxfId="298" priority="11">
      <formula>AND(OR($M520="ML",$M520="LOA"),AND(TODAY()&gt;=#REF!,TODAY()&lt;=#REF!))</formula>
    </cfRule>
    <cfRule type="expression" dxfId="297" priority="12">
      <formula>AND($AG520&lt;&gt;"",(TODAY()-$AG520)&gt;=8)</formula>
    </cfRule>
  </conditionalFormatting>
  <conditionalFormatting sqref="M521">
    <cfRule type="expression" dxfId="296" priority="9">
      <formula>AND(OR($M521="ML",$M521="LOA"),AND(TODAY()&gt;=#REF!,TODAY()&lt;=#REF!))</formula>
    </cfRule>
    <cfRule type="expression" dxfId="295" priority="10">
      <formula>AND($AG521&lt;&gt;"",(TODAY()-$AG521)&gt;=8)</formula>
    </cfRule>
  </conditionalFormatting>
  <conditionalFormatting sqref="M626 M690 M522:M531 M688">
    <cfRule type="expression" dxfId="294" priority="7">
      <formula>AND(OR($M522="ML",$M522="LOA"),AND(TODAY()&gt;=#REF!,TODAY()&lt;=#REF!))</formula>
    </cfRule>
    <cfRule type="expression" dxfId="293" priority="8">
      <formula>AND($AG522&lt;&gt;"",(TODAY()-$AG522)&gt;=8)</formula>
    </cfRule>
  </conditionalFormatting>
  <conditionalFormatting sqref="M829 M1108 M930 M1000 M1139 M1174 M913 M918 M957 M1055">
    <cfRule type="expression" dxfId="292" priority="5">
      <formula>AND(OR($M829="ML",$M829="LOA"),AND(TODAY()&gt;=#REF!,TODAY()&lt;=#REF!))</formula>
    </cfRule>
    <cfRule type="expression" dxfId="291" priority="6">
      <formula>AND($AG829&lt;&gt;"",(TODAY()-$AG829)&gt;=8)</formula>
    </cfRule>
  </conditionalFormatting>
  <conditionalFormatting sqref="M1108">
    <cfRule type="expression" dxfId="290" priority="3">
      <formula>AND(OR($L1108="ML",$L1108="LOA"),AND(TODAY()&gt;=#REF!,TODAY()&lt;=#REF!))</formula>
    </cfRule>
    <cfRule type="expression" dxfId="289" priority="4">
      <formula>AND($AH1108&lt;&gt;"",(TODAY()-$AH1108)&gt;=8)</formula>
    </cfRule>
  </conditionalFormatting>
  <conditionalFormatting sqref="L1108:O1108">
    <cfRule type="expression" dxfId="288" priority="1">
      <formula>AND(OR($L1108="ML",$L1108="LOA"),AND(TODAY()&gt;=#REF!,TODAY()&lt;=#REF!))</formula>
    </cfRule>
    <cfRule type="expression" dxfId="287" priority="2">
      <formula>AND($BH1172&lt;&gt;"",(TODAY()-$BH1172)&gt;=8)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opLeftCell="E1" workbookViewId="0">
      <selection sqref="A1:XFD1048576"/>
    </sheetView>
  </sheetViews>
  <sheetFormatPr defaultRowHeight="15" x14ac:dyDescent="0.25"/>
  <cols>
    <col min="1" max="1" width="24.85546875" bestFit="1" customWidth="1"/>
    <col min="2" max="2" width="27.7109375" bestFit="1" customWidth="1"/>
    <col min="3" max="3" width="14.140625" bestFit="1" customWidth="1"/>
    <col min="4" max="4" width="19.140625" customWidth="1"/>
    <col min="5" max="5" width="58.42578125" bestFit="1" customWidth="1"/>
    <col min="6" max="6" width="12.42578125" bestFit="1" customWidth="1"/>
    <col min="7" max="7" width="12.42578125" customWidth="1"/>
    <col min="8" max="8" width="24.85546875" bestFit="1" customWidth="1"/>
    <col min="9" max="9" width="26.140625" bestFit="1" customWidth="1"/>
  </cols>
  <sheetData>
    <row r="1" spans="1:10" x14ac:dyDescent="0.25">
      <c r="A1" t="s">
        <v>14878</v>
      </c>
      <c r="B1" t="s">
        <v>14879</v>
      </c>
      <c r="C1" t="s">
        <v>14880</v>
      </c>
      <c r="D1" t="s">
        <v>15264</v>
      </c>
      <c r="E1" t="s">
        <v>14859</v>
      </c>
      <c r="F1" t="s">
        <v>14881</v>
      </c>
      <c r="G1" t="s">
        <v>14881</v>
      </c>
      <c r="H1" t="s">
        <v>15265</v>
      </c>
      <c r="I1" t="s">
        <v>15266</v>
      </c>
    </row>
    <row r="2" spans="1:10" x14ac:dyDescent="0.25">
      <c r="A2">
        <v>40126450</v>
      </c>
      <c r="B2" t="s">
        <v>2160</v>
      </c>
      <c r="C2" s="64">
        <v>38331</v>
      </c>
      <c r="D2" s="64">
        <f t="shared" ref="D2:D65" si="0">VLOOKUP(A2,DZ,6,FALSE)</f>
        <v>28628</v>
      </c>
      <c r="E2" t="s">
        <v>14882</v>
      </c>
      <c r="F2" s="70">
        <v>9171737318</v>
      </c>
      <c r="G2" s="70"/>
      <c r="J2" t="e">
        <f t="shared" ref="J2:J65" si="1">VLOOKUP(A2,OO,10,FALSE)</f>
        <v>#N/A</v>
      </c>
    </row>
    <row r="3" spans="1:10" x14ac:dyDescent="0.25">
      <c r="A3">
        <v>51473239</v>
      </c>
      <c r="B3" t="s">
        <v>2095</v>
      </c>
      <c r="C3" s="64">
        <v>41554</v>
      </c>
      <c r="D3" s="64">
        <f t="shared" si="0"/>
        <v>33825</v>
      </c>
      <c r="E3" t="s">
        <v>14884</v>
      </c>
      <c r="F3" s="70">
        <v>9664919369</v>
      </c>
      <c r="G3" s="70"/>
      <c r="J3" t="e">
        <f t="shared" si="1"/>
        <v>#N/A</v>
      </c>
    </row>
    <row r="4" spans="1:10" x14ac:dyDescent="0.25">
      <c r="A4">
        <v>51545798</v>
      </c>
      <c r="B4" t="s">
        <v>14885</v>
      </c>
      <c r="C4" s="64">
        <v>42030</v>
      </c>
      <c r="D4" s="64">
        <f t="shared" si="0"/>
        <v>30172</v>
      </c>
      <c r="E4" t="s">
        <v>14886</v>
      </c>
      <c r="F4" s="70">
        <v>9267344436</v>
      </c>
      <c r="G4" s="70"/>
      <c r="J4" t="str">
        <f t="shared" si="1"/>
        <v>Ronelle, Dalay</v>
      </c>
    </row>
    <row r="5" spans="1:10" x14ac:dyDescent="0.25">
      <c r="A5">
        <v>51547594</v>
      </c>
      <c r="B5" t="s">
        <v>14887</v>
      </c>
      <c r="C5" s="64">
        <v>42051</v>
      </c>
      <c r="D5" s="64">
        <f t="shared" si="0"/>
        <v>33321</v>
      </c>
      <c r="E5" t="s">
        <v>14888</v>
      </c>
      <c r="F5" s="70">
        <v>9676052716</v>
      </c>
      <c r="G5" s="70"/>
      <c r="J5" t="str">
        <f t="shared" si="1"/>
        <v>Alaganantham, Sundaram</v>
      </c>
    </row>
    <row r="6" spans="1:10" x14ac:dyDescent="0.25">
      <c r="A6">
        <v>51547597</v>
      </c>
      <c r="B6" t="s">
        <v>553</v>
      </c>
      <c r="C6" s="64">
        <v>42051</v>
      </c>
      <c r="D6" s="64">
        <f t="shared" si="0"/>
        <v>32451</v>
      </c>
      <c r="E6" t="s">
        <v>14889</v>
      </c>
      <c r="F6" s="70">
        <v>9279680702</v>
      </c>
      <c r="G6" s="70"/>
      <c r="J6" t="str">
        <f t="shared" si="1"/>
        <v>Fernandez, Rosanna Eslava</v>
      </c>
    </row>
    <row r="7" spans="1:10" x14ac:dyDescent="0.25">
      <c r="A7">
        <v>51558115</v>
      </c>
      <c r="B7" t="s">
        <v>400</v>
      </c>
      <c r="C7" s="64">
        <v>42109</v>
      </c>
      <c r="D7" s="64">
        <f t="shared" si="0"/>
        <v>32540</v>
      </c>
      <c r="E7" t="s">
        <v>14890</v>
      </c>
      <c r="F7" s="70">
        <v>9758885093</v>
      </c>
      <c r="G7" s="70"/>
      <c r="J7" t="str">
        <f t="shared" si="1"/>
        <v>Alcantara, Ma. Concepcion</v>
      </c>
    </row>
    <row r="8" spans="1:10" x14ac:dyDescent="0.25">
      <c r="A8">
        <v>51559927</v>
      </c>
      <c r="B8" t="s">
        <v>410</v>
      </c>
      <c r="C8" s="64">
        <v>42124</v>
      </c>
      <c r="D8" s="64">
        <f t="shared" si="0"/>
        <v>32138</v>
      </c>
      <c r="E8" t="s">
        <v>14891</v>
      </c>
      <c r="F8" s="70">
        <v>9052720614</v>
      </c>
      <c r="G8" s="70"/>
      <c r="J8" t="str">
        <f t="shared" si="1"/>
        <v>Francisco, Patricia Anne</v>
      </c>
    </row>
    <row r="9" spans="1:10" x14ac:dyDescent="0.25">
      <c r="A9">
        <v>51559928</v>
      </c>
      <c r="B9" t="s">
        <v>427</v>
      </c>
      <c r="C9" s="64">
        <v>42124</v>
      </c>
      <c r="D9" s="64">
        <f t="shared" si="0"/>
        <v>33335</v>
      </c>
      <c r="E9" t="s">
        <v>14892</v>
      </c>
      <c r="F9" s="70">
        <v>9272624697</v>
      </c>
      <c r="G9" s="70"/>
      <c r="J9" t="str">
        <f t="shared" si="1"/>
        <v>Alaganantham, Sundaram</v>
      </c>
    </row>
    <row r="10" spans="1:10" x14ac:dyDescent="0.25">
      <c r="A10">
        <v>51561929</v>
      </c>
      <c r="B10" t="s">
        <v>419</v>
      </c>
      <c r="C10" s="64">
        <v>42138</v>
      </c>
      <c r="D10" s="64">
        <f t="shared" si="0"/>
        <v>34867</v>
      </c>
      <c r="E10" t="s">
        <v>14893</v>
      </c>
      <c r="F10" s="70">
        <v>9066368403</v>
      </c>
      <c r="G10" s="70"/>
      <c r="J10" t="str">
        <f t="shared" si="1"/>
        <v>Manikantan M</v>
      </c>
    </row>
    <row r="11" spans="1:10" x14ac:dyDescent="0.25">
      <c r="A11">
        <v>51564379</v>
      </c>
      <c r="B11" t="s">
        <v>493</v>
      </c>
      <c r="C11" s="64">
        <v>42156</v>
      </c>
      <c r="D11" s="64">
        <f t="shared" si="0"/>
        <v>31345</v>
      </c>
      <c r="E11" t="s">
        <v>14894</v>
      </c>
      <c r="F11" s="70">
        <v>9152776322</v>
      </c>
      <c r="G11" s="70"/>
      <c r="J11" t="str">
        <f t="shared" si="1"/>
        <v>Alaganantham, Sundaram</v>
      </c>
    </row>
    <row r="12" spans="1:10" x14ac:dyDescent="0.25">
      <c r="A12">
        <v>51564575</v>
      </c>
      <c r="B12" t="s">
        <v>323</v>
      </c>
      <c r="C12" s="64">
        <v>42159</v>
      </c>
      <c r="D12" s="64">
        <f t="shared" si="0"/>
        <v>33667</v>
      </c>
      <c r="E12" t="s">
        <v>14895</v>
      </c>
      <c r="F12" s="70">
        <v>9666645511</v>
      </c>
      <c r="G12" s="70"/>
      <c r="J12" t="str">
        <f t="shared" si="1"/>
        <v>Ronelle, Dalay</v>
      </c>
    </row>
    <row r="13" spans="1:10" x14ac:dyDescent="0.25">
      <c r="A13">
        <v>51576660</v>
      </c>
      <c r="B13" t="s">
        <v>383</v>
      </c>
      <c r="C13" s="64">
        <v>42243</v>
      </c>
      <c r="D13" s="64">
        <f t="shared" si="0"/>
        <v>33272</v>
      </c>
      <c r="E13" t="s">
        <v>14896</v>
      </c>
      <c r="F13" s="70">
        <v>9063591410</v>
      </c>
      <c r="G13" s="70"/>
      <c r="J13" t="str">
        <f t="shared" si="1"/>
        <v>Francisco, Patricia Anne</v>
      </c>
    </row>
    <row r="14" spans="1:10" x14ac:dyDescent="0.25">
      <c r="A14">
        <v>51764419</v>
      </c>
      <c r="B14" t="s">
        <v>14897</v>
      </c>
      <c r="C14" s="64">
        <v>43389</v>
      </c>
      <c r="D14" s="64">
        <f t="shared" si="0"/>
        <v>33776</v>
      </c>
      <c r="E14" t="s">
        <v>14898</v>
      </c>
      <c r="F14" s="70">
        <v>9077686126</v>
      </c>
      <c r="G14" s="70"/>
      <c r="J14" t="str">
        <f t="shared" si="1"/>
        <v>Puentenegra, Kris Angelo</v>
      </c>
    </row>
    <row r="15" spans="1:10" x14ac:dyDescent="0.25">
      <c r="A15">
        <v>51577893</v>
      </c>
      <c r="B15" t="s">
        <v>547</v>
      </c>
      <c r="C15" s="64">
        <v>42250</v>
      </c>
      <c r="D15" s="64">
        <f t="shared" si="0"/>
        <v>31934</v>
      </c>
      <c r="E15" t="s">
        <v>14899</v>
      </c>
      <c r="F15" s="70">
        <v>9166970203</v>
      </c>
      <c r="G15" s="70"/>
      <c r="J15" t="str">
        <f t="shared" si="1"/>
        <v>Francisco, Patricia Anne</v>
      </c>
    </row>
    <row r="16" spans="1:10" x14ac:dyDescent="0.25">
      <c r="A16">
        <v>51578947</v>
      </c>
      <c r="B16" t="s">
        <v>14900</v>
      </c>
      <c r="C16" s="64">
        <v>42264</v>
      </c>
      <c r="D16" s="64">
        <f t="shared" si="0"/>
        <v>29132</v>
      </c>
      <c r="E16" t="s">
        <v>14901</v>
      </c>
      <c r="F16" s="70">
        <v>9263532814</v>
      </c>
      <c r="G16" s="70"/>
      <c r="J16" t="str">
        <f t="shared" si="1"/>
        <v>Francisco, Patricia Anne</v>
      </c>
    </row>
    <row r="17" spans="1:10" x14ac:dyDescent="0.25">
      <c r="A17">
        <v>51580866</v>
      </c>
      <c r="B17" t="s">
        <v>301</v>
      </c>
      <c r="C17" s="64">
        <v>42278</v>
      </c>
      <c r="D17" s="64">
        <f t="shared" si="0"/>
        <v>30799</v>
      </c>
      <c r="E17" t="s">
        <v>14902</v>
      </c>
      <c r="F17" s="70">
        <v>9566158922</v>
      </c>
      <c r="G17" s="70"/>
      <c r="J17" t="str">
        <f t="shared" si="1"/>
        <v>Manikantan M</v>
      </c>
    </row>
    <row r="18" spans="1:10" x14ac:dyDescent="0.25">
      <c r="A18">
        <v>51581034</v>
      </c>
      <c r="B18" t="s">
        <v>31</v>
      </c>
      <c r="C18" s="64">
        <v>42284</v>
      </c>
      <c r="D18" s="64">
        <f t="shared" si="0"/>
        <v>28652</v>
      </c>
      <c r="E18" t="s">
        <v>14903</v>
      </c>
      <c r="F18" s="70">
        <v>9176340707</v>
      </c>
      <c r="G18" s="70"/>
      <c r="J18" t="str">
        <f t="shared" si="1"/>
        <v>Srinivasan Ranganathan</v>
      </c>
    </row>
    <row r="19" spans="1:10" x14ac:dyDescent="0.25">
      <c r="A19">
        <v>51582026</v>
      </c>
      <c r="B19" t="s">
        <v>511</v>
      </c>
      <c r="C19" s="64">
        <v>42292</v>
      </c>
      <c r="D19" s="64">
        <f t="shared" si="0"/>
        <v>33095</v>
      </c>
      <c r="E19" t="s">
        <v>14904</v>
      </c>
      <c r="F19" s="70">
        <v>9066627269</v>
      </c>
      <c r="G19" s="70"/>
      <c r="J19" t="str">
        <f t="shared" si="1"/>
        <v>Ronelle, Dalay</v>
      </c>
    </row>
    <row r="20" spans="1:10" x14ac:dyDescent="0.25">
      <c r="A20">
        <v>51585201</v>
      </c>
      <c r="B20" t="s">
        <v>108</v>
      </c>
      <c r="C20" s="64">
        <v>42320</v>
      </c>
      <c r="D20" s="64">
        <f t="shared" si="0"/>
        <v>33688</v>
      </c>
      <c r="E20" t="s">
        <v>14905</v>
      </c>
      <c r="F20" s="70">
        <v>9333205094</v>
      </c>
      <c r="G20" s="70"/>
      <c r="J20" t="str">
        <f t="shared" si="1"/>
        <v>Alaganantham, Sundaram</v>
      </c>
    </row>
    <row r="21" spans="1:10" x14ac:dyDescent="0.25">
      <c r="A21">
        <v>51585202</v>
      </c>
      <c r="B21" t="s">
        <v>100</v>
      </c>
      <c r="C21" s="64">
        <v>42320</v>
      </c>
      <c r="D21" s="64">
        <f t="shared" si="0"/>
        <v>32527</v>
      </c>
      <c r="E21" t="s">
        <v>14906</v>
      </c>
      <c r="F21" s="70">
        <v>9278507039</v>
      </c>
      <c r="G21" s="70"/>
      <c r="J21" t="str">
        <f t="shared" si="1"/>
        <v>Ronelle, Dalay</v>
      </c>
    </row>
    <row r="22" spans="1:10" x14ac:dyDescent="0.25">
      <c r="A22">
        <v>51585203</v>
      </c>
      <c r="B22" t="s">
        <v>88</v>
      </c>
      <c r="C22" s="64">
        <v>42320</v>
      </c>
      <c r="D22" s="64">
        <f t="shared" si="0"/>
        <v>27193</v>
      </c>
      <c r="E22" t="s">
        <v>14907</v>
      </c>
      <c r="F22" s="70">
        <v>9286974185</v>
      </c>
      <c r="G22" s="70"/>
      <c r="J22" t="str">
        <f t="shared" si="1"/>
        <v>Ronelle, Dalay</v>
      </c>
    </row>
    <row r="23" spans="1:10" x14ac:dyDescent="0.25">
      <c r="A23">
        <v>51588218</v>
      </c>
      <c r="B23" t="s">
        <v>158</v>
      </c>
      <c r="C23" s="64">
        <v>42348</v>
      </c>
      <c r="D23" s="64">
        <f t="shared" si="0"/>
        <v>33436</v>
      </c>
      <c r="E23" t="s">
        <v>14908</v>
      </c>
      <c r="F23" s="70" t="s">
        <v>15253</v>
      </c>
      <c r="G23" s="70"/>
      <c r="J23" t="str">
        <f t="shared" si="1"/>
        <v>Ronelle, Dalay</v>
      </c>
    </row>
    <row r="24" spans="1:10" x14ac:dyDescent="0.25">
      <c r="A24">
        <v>51588223</v>
      </c>
      <c r="B24" t="s">
        <v>14909</v>
      </c>
      <c r="C24" s="64">
        <v>42348</v>
      </c>
      <c r="D24" s="64">
        <f t="shared" si="0"/>
        <v>29159</v>
      </c>
      <c r="E24" t="s">
        <v>14910</v>
      </c>
      <c r="F24" s="70">
        <v>9987353478</v>
      </c>
      <c r="G24" s="70"/>
      <c r="J24" t="str">
        <f t="shared" si="1"/>
        <v>Francisco, Patricia Anne</v>
      </c>
    </row>
    <row r="25" spans="1:10" x14ac:dyDescent="0.25">
      <c r="A25">
        <v>51588225</v>
      </c>
      <c r="B25" t="s">
        <v>213</v>
      </c>
      <c r="C25" s="64">
        <v>42348</v>
      </c>
      <c r="D25" s="64">
        <f t="shared" si="0"/>
        <v>33348</v>
      </c>
      <c r="E25" t="s">
        <v>14911</v>
      </c>
      <c r="F25" s="70">
        <v>9275855803</v>
      </c>
      <c r="G25" s="70"/>
      <c r="J25" t="str">
        <f t="shared" si="1"/>
        <v>Francisco, Patricia Anne</v>
      </c>
    </row>
    <row r="26" spans="1:10" x14ac:dyDescent="0.25">
      <c r="A26">
        <v>51588228</v>
      </c>
      <c r="B26" t="s">
        <v>221</v>
      </c>
      <c r="C26" s="64">
        <v>42348</v>
      </c>
      <c r="D26" s="64">
        <f t="shared" si="0"/>
        <v>31705</v>
      </c>
      <c r="E26" t="s">
        <v>14912</v>
      </c>
      <c r="F26" s="70" t="s">
        <v>14913</v>
      </c>
      <c r="G26" s="70"/>
      <c r="J26" t="str">
        <f t="shared" si="1"/>
        <v>Ronelle, Dalay</v>
      </c>
    </row>
    <row r="27" spans="1:10" x14ac:dyDescent="0.25">
      <c r="A27">
        <v>51588229</v>
      </c>
      <c r="B27" t="s">
        <v>14914</v>
      </c>
      <c r="C27" s="64">
        <v>42348</v>
      </c>
      <c r="D27" s="64" t="e">
        <f t="shared" si="0"/>
        <v>#N/A</v>
      </c>
      <c r="E27" t="s">
        <v>14915</v>
      </c>
      <c r="F27" s="70">
        <v>9062885011</v>
      </c>
      <c r="G27" s="70"/>
      <c r="J27" t="str">
        <f t="shared" si="1"/>
        <v>Francisco, Patricia Anne</v>
      </c>
    </row>
    <row r="28" spans="1:10" x14ac:dyDescent="0.25">
      <c r="A28">
        <v>51588235</v>
      </c>
      <c r="B28" t="s">
        <v>237</v>
      </c>
      <c r="C28" s="64">
        <v>42348</v>
      </c>
      <c r="D28" s="64" t="e">
        <f t="shared" si="0"/>
        <v>#N/A</v>
      </c>
      <c r="E28" t="s">
        <v>14915</v>
      </c>
      <c r="F28" s="70">
        <v>9184767324</v>
      </c>
      <c r="G28" s="70"/>
      <c r="J28" t="e">
        <f t="shared" si="1"/>
        <v>#N/A</v>
      </c>
    </row>
    <row r="29" spans="1:10" x14ac:dyDescent="0.25">
      <c r="A29">
        <v>51591938</v>
      </c>
      <c r="B29" t="s">
        <v>205</v>
      </c>
      <c r="C29" s="64">
        <v>42376</v>
      </c>
      <c r="D29" s="64">
        <f t="shared" si="0"/>
        <v>33544</v>
      </c>
      <c r="E29" t="s">
        <v>14916</v>
      </c>
      <c r="F29" s="70">
        <v>9270182456</v>
      </c>
      <c r="G29" s="70"/>
      <c r="J29" t="str">
        <f t="shared" si="1"/>
        <v>Ronelle, Dalay</v>
      </c>
    </row>
    <row r="30" spans="1:10" x14ac:dyDescent="0.25">
      <c r="A30">
        <v>51591940</v>
      </c>
      <c r="B30" t="s">
        <v>172</v>
      </c>
      <c r="C30" s="64">
        <v>42376</v>
      </c>
      <c r="D30" s="64">
        <f t="shared" si="0"/>
        <v>34846</v>
      </c>
      <c r="E30" t="s">
        <v>14917</v>
      </c>
      <c r="F30" s="70">
        <v>9559774241</v>
      </c>
      <c r="G30" s="70"/>
      <c r="J30" t="str">
        <f t="shared" si="1"/>
        <v>Francisco, Patricia Anne</v>
      </c>
    </row>
    <row r="31" spans="1:10" x14ac:dyDescent="0.25">
      <c r="A31">
        <v>51591945</v>
      </c>
      <c r="B31" t="s">
        <v>195</v>
      </c>
      <c r="C31" s="64">
        <v>42376</v>
      </c>
      <c r="D31" s="64">
        <f t="shared" si="0"/>
        <v>32820</v>
      </c>
      <c r="E31" t="s">
        <v>14918</v>
      </c>
      <c r="F31" s="70">
        <v>9163077809</v>
      </c>
      <c r="G31" s="70"/>
      <c r="J31" t="str">
        <f t="shared" si="1"/>
        <v>Francisco, Patricia Anne</v>
      </c>
    </row>
    <row r="32" spans="1:10" x14ac:dyDescent="0.25">
      <c r="A32">
        <v>51591949</v>
      </c>
      <c r="B32" t="s">
        <v>245</v>
      </c>
      <c r="C32" s="64">
        <v>42376</v>
      </c>
      <c r="D32" s="64">
        <f t="shared" si="0"/>
        <v>33709</v>
      </c>
      <c r="E32" t="s">
        <v>14904</v>
      </c>
      <c r="F32" s="70">
        <v>9464076164</v>
      </c>
      <c r="G32" s="70"/>
      <c r="J32" t="str">
        <f t="shared" si="1"/>
        <v>Ronelle, Dalay</v>
      </c>
    </row>
    <row r="33" spans="1:10" x14ac:dyDescent="0.25">
      <c r="A33">
        <v>51596839</v>
      </c>
      <c r="B33" t="s">
        <v>80</v>
      </c>
      <c r="C33" s="64">
        <v>42422</v>
      </c>
      <c r="D33" s="64" t="e">
        <f t="shared" si="0"/>
        <v>#N/A</v>
      </c>
      <c r="E33" t="s">
        <v>14919</v>
      </c>
      <c r="F33" s="70" t="s">
        <v>14920</v>
      </c>
      <c r="G33" s="70"/>
      <c r="J33" t="e">
        <f t="shared" si="1"/>
        <v>#N/A</v>
      </c>
    </row>
    <row r="34" spans="1:10" x14ac:dyDescent="0.25">
      <c r="A34">
        <v>51598218</v>
      </c>
      <c r="B34" t="s">
        <v>291</v>
      </c>
      <c r="C34" s="64">
        <v>42418</v>
      </c>
      <c r="D34" s="64">
        <f t="shared" si="0"/>
        <v>34048</v>
      </c>
      <c r="E34" t="s">
        <v>14921</v>
      </c>
      <c r="F34" s="70">
        <v>9772847929</v>
      </c>
      <c r="G34" s="70"/>
      <c r="J34" t="str">
        <f t="shared" si="1"/>
        <v>Alcantara, Ma. Concepcion</v>
      </c>
    </row>
    <row r="35" spans="1:10" x14ac:dyDescent="0.25">
      <c r="A35">
        <v>51600382</v>
      </c>
      <c r="B35" t="s">
        <v>358</v>
      </c>
      <c r="C35" s="64">
        <v>42446</v>
      </c>
      <c r="D35" s="64">
        <f t="shared" si="0"/>
        <v>33308</v>
      </c>
      <c r="E35" t="s">
        <v>14922</v>
      </c>
      <c r="F35" s="70">
        <v>9154780178</v>
      </c>
      <c r="G35" s="70"/>
      <c r="J35" t="str">
        <f t="shared" si="1"/>
        <v>Alaganantham, Sundaram</v>
      </c>
    </row>
    <row r="36" spans="1:10" x14ac:dyDescent="0.25">
      <c r="A36">
        <v>51600383</v>
      </c>
      <c r="B36" t="s">
        <v>367</v>
      </c>
      <c r="C36" s="64">
        <v>42446</v>
      </c>
      <c r="D36" s="64">
        <f t="shared" si="0"/>
        <v>33928</v>
      </c>
      <c r="E36" t="s">
        <v>14923</v>
      </c>
      <c r="F36" s="70">
        <v>9355986328</v>
      </c>
      <c r="G36" s="70"/>
      <c r="J36" t="str">
        <f t="shared" si="1"/>
        <v>Francisco, Patricia Anne</v>
      </c>
    </row>
    <row r="37" spans="1:10" x14ac:dyDescent="0.25">
      <c r="A37">
        <v>51604889</v>
      </c>
      <c r="B37" t="s">
        <v>138</v>
      </c>
      <c r="C37" s="64">
        <v>42460</v>
      </c>
      <c r="D37" s="64">
        <f t="shared" si="0"/>
        <v>30774</v>
      </c>
      <c r="E37" t="s">
        <v>14924</v>
      </c>
      <c r="F37" s="70">
        <v>9353958709</v>
      </c>
      <c r="G37" s="70"/>
      <c r="J37" t="str">
        <f t="shared" si="1"/>
        <v>Ronelle, Dalay</v>
      </c>
    </row>
    <row r="38" spans="1:10" x14ac:dyDescent="0.25">
      <c r="A38">
        <v>51604916</v>
      </c>
      <c r="B38" t="s">
        <v>14925</v>
      </c>
      <c r="C38" s="64">
        <v>42460</v>
      </c>
      <c r="D38" s="64">
        <f t="shared" si="0"/>
        <v>33583</v>
      </c>
      <c r="E38" t="s">
        <v>14926</v>
      </c>
      <c r="F38" s="70">
        <v>9297634085</v>
      </c>
      <c r="G38" s="70"/>
      <c r="J38" t="str">
        <f t="shared" si="1"/>
        <v>Alaganantham, Sundaram</v>
      </c>
    </row>
    <row r="39" spans="1:10" x14ac:dyDescent="0.25">
      <c r="A39">
        <v>51605129</v>
      </c>
      <c r="B39" t="s">
        <v>128</v>
      </c>
      <c r="C39" s="64">
        <v>42461</v>
      </c>
      <c r="D39" s="64">
        <f t="shared" si="0"/>
        <v>31889</v>
      </c>
      <c r="E39" t="s">
        <v>14927</v>
      </c>
      <c r="F39" s="70">
        <v>9162291731</v>
      </c>
      <c r="G39" s="70"/>
      <c r="J39" t="str">
        <f t="shared" si="1"/>
        <v>Ronelle, Dalay</v>
      </c>
    </row>
    <row r="40" spans="1:10" x14ac:dyDescent="0.25">
      <c r="A40">
        <v>51607264</v>
      </c>
      <c r="B40" t="s">
        <v>477</v>
      </c>
      <c r="C40" s="64">
        <v>42474</v>
      </c>
      <c r="D40" s="64">
        <f t="shared" si="0"/>
        <v>29755</v>
      </c>
      <c r="E40" t="s">
        <v>14928</v>
      </c>
      <c r="F40" s="70">
        <v>9155299094</v>
      </c>
      <c r="G40" s="70"/>
      <c r="J40" t="str">
        <f t="shared" si="1"/>
        <v>Alcantara, Ma. Concepcion</v>
      </c>
    </row>
    <row r="41" spans="1:10" x14ac:dyDescent="0.25">
      <c r="A41">
        <v>51607267</v>
      </c>
      <c r="B41" t="s">
        <v>469</v>
      </c>
      <c r="C41" s="64">
        <v>42474</v>
      </c>
      <c r="D41" s="64">
        <f t="shared" si="0"/>
        <v>28823</v>
      </c>
      <c r="E41" t="s">
        <v>14929</v>
      </c>
      <c r="F41" s="70">
        <v>9054725254</v>
      </c>
      <c r="G41" s="70"/>
      <c r="J41" t="str">
        <f t="shared" si="1"/>
        <v>Alaganantham, Sundaram</v>
      </c>
    </row>
    <row r="42" spans="1:10" x14ac:dyDescent="0.25">
      <c r="A42">
        <v>51607270</v>
      </c>
      <c r="B42" t="s">
        <v>452</v>
      </c>
      <c r="C42" s="64">
        <v>42474</v>
      </c>
      <c r="D42" s="64">
        <f t="shared" si="0"/>
        <v>31882</v>
      </c>
      <c r="E42" t="s">
        <v>14930</v>
      </c>
      <c r="F42" s="70">
        <v>9420193396</v>
      </c>
      <c r="G42" s="70"/>
      <c r="J42" t="str">
        <f t="shared" si="1"/>
        <v>Alcantara, Ma. Concepcion</v>
      </c>
    </row>
    <row r="43" spans="1:10" x14ac:dyDescent="0.25">
      <c r="A43">
        <v>51607271</v>
      </c>
      <c r="B43" t="s">
        <v>460</v>
      </c>
      <c r="C43" s="64">
        <v>42474</v>
      </c>
      <c r="D43" s="64">
        <f t="shared" si="0"/>
        <v>31304</v>
      </c>
      <c r="E43" t="s">
        <v>14931</v>
      </c>
      <c r="F43" s="70">
        <v>9274314332</v>
      </c>
      <c r="G43" s="70"/>
      <c r="J43" t="str">
        <f t="shared" si="1"/>
        <v>Alaganantham, Sundaram</v>
      </c>
    </row>
    <row r="44" spans="1:10" x14ac:dyDescent="0.25">
      <c r="A44">
        <v>51609008</v>
      </c>
      <c r="B44" t="s">
        <v>338</v>
      </c>
      <c r="C44" s="64">
        <v>42488</v>
      </c>
      <c r="D44" s="64">
        <f t="shared" si="0"/>
        <v>32970</v>
      </c>
      <c r="E44" t="s">
        <v>14932</v>
      </c>
      <c r="F44" s="70">
        <v>9951508690</v>
      </c>
      <c r="G44" s="70"/>
      <c r="J44" t="str">
        <f t="shared" si="1"/>
        <v>Fernandez, Rosanna Eslava</v>
      </c>
    </row>
    <row r="45" spans="1:10" x14ac:dyDescent="0.25">
      <c r="A45">
        <v>51609016</v>
      </c>
      <c r="B45" t="s">
        <v>350</v>
      </c>
      <c r="C45" s="64">
        <v>42488</v>
      </c>
      <c r="D45" s="64">
        <f t="shared" si="0"/>
        <v>33982</v>
      </c>
      <c r="E45" t="s">
        <v>14933</v>
      </c>
      <c r="F45" s="70">
        <v>9158268580</v>
      </c>
      <c r="G45" s="70"/>
      <c r="J45" t="str">
        <f t="shared" si="1"/>
        <v>Francisco, Patricia Anne</v>
      </c>
    </row>
    <row r="46" spans="1:10" x14ac:dyDescent="0.25">
      <c r="A46">
        <v>51609644</v>
      </c>
      <c r="B46" t="s">
        <v>375</v>
      </c>
      <c r="C46" s="64">
        <v>42489</v>
      </c>
      <c r="D46" s="64">
        <f t="shared" si="0"/>
        <v>26323</v>
      </c>
      <c r="E46" t="s">
        <v>14934</v>
      </c>
      <c r="F46" s="70">
        <v>9951928114</v>
      </c>
      <c r="G46" s="70"/>
      <c r="J46" t="str">
        <f t="shared" si="1"/>
        <v>Francisco, Patricia Anne</v>
      </c>
    </row>
    <row r="47" spans="1:10" x14ac:dyDescent="0.25">
      <c r="A47">
        <v>51609647</v>
      </c>
      <c r="B47" t="s">
        <v>1069</v>
      </c>
      <c r="C47" s="64">
        <v>42489</v>
      </c>
      <c r="D47" s="64">
        <f t="shared" si="0"/>
        <v>32038</v>
      </c>
      <c r="E47" t="s">
        <v>14935</v>
      </c>
      <c r="F47" s="70">
        <v>9278893610</v>
      </c>
      <c r="G47" s="70"/>
      <c r="J47" t="str">
        <f t="shared" si="1"/>
        <v>Francisco, Patricia Anne</v>
      </c>
    </row>
    <row r="48" spans="1:10" x14ac:dyDescent="0.25">
      <c r="A48">
        <v>51609648</v>
      </c>
      <c r="B48" t="s">
        <v>14936</v>
      </c>
      <c r="C48" s="64">
        <v>42489</v>
      </c>
      <c r="D48" s="64">
        <f t="shared" si="0"/>
        <v>32197</v>
      </c>
      <c r="E48" t="s">
        <v>14937</v>
      </c>
      <c r="F48" s="70">
        <v>9169015198</v>
      </c>
      <c r="G48" s="70"/>
      <c r="J48" t="str">
        <f t="shared" si="1"/>
        <v>Alaganantham, Sundaram</v>
      </c>
    </row>
    <row r="49" spans="1:10" x14ac:dyDescent="0.25">
      <c r="A49">
        <v>51611764</v>
      </c>
      <c r="B49" t="s">
        <v>434</v>
      </c>
      <c r="C49" s="64">
        <v>42508</v>
      </c>
      <c r="D49" s="64">
        <f t="shared" si="0"/>
        <v>34487</v>
      </c>
      <c r="E49" t="s">
        <v>14938</v>
      </c>
      <c r="F49" s="70">
        <v>9324055897</v>
      </c>
      <c r="G49" s="70"/>
      <c r="J49" t="str">
        <f t="shared" si="1"/>
        <v>Alcantara, Ma. Concepcion</v>
      </c>
    </row>
    <row r="50" spans="1:10" x14ac:dyDescent="0.25">
      <c r="A50">
        <v>51611765</v>
      </c>
      <c r="B50" t="s">
        <v>484</v>
      </c>
      <c r="C50" s="64">
        <v>42508</v>
      </c>
      <c r="D50" s="64">
        <f t="shared" si="0"/>
        <v>33414</v>
      </c>
      <c r="E50" t="s">
        <v>14939</v>
      </c>
      <c r="F50" s="70">
        <v>9369280194</v>
      </c>
      <c r="G50" s="70"/>
      <c r="J50" t="str">
        <f t="shared" si="1"/>
        <v>Alaganantham, Sundaram</v>
      </c>
    </row>
    <row r="51" spans="1:10" x14ac:dyDescent="0.25">
      <c r="A51">
        <v>51615298</v>
      </c>
      <c r="B51" t="s">
        <v>14940</v>
      </c>
      <c r="C51" s="64">
        <v>42530</v>
      </c>
      <c r="D51" s="64">
        <f t="shared" si="0"/>
        <v>29576</v>
      </c>
      <c r="E51" t="s">
        <v>14941</v>
      </c>
      <c r="F51" s="70" t="s">
        <v>14942</v>
      </c>
      <c r="G51" s="70"/>
      <c r="J51" t="str">
        <f t="shared" si="1"/>
        <v>Puentenegra, Kris Angelo</v>
      </c>
    </row>
    <row r="52" spans="1:10" x14ac:dyDescent="0.25">
      <c r="A52">
        <v>51615809</v>
      </c>
      <c r="B52" t="s">
        <v>14943</v>
      </c>
      <c r="C52" s="64">
        <v>42534</v>
      </c>
      <c r="D52" s="64">
        <f t="shared" si="0"/>
        <v>31702</v>
      </c>
      <c r="E52" t="s">
        <v>14944</v>
      </c>
      <c r="F52" s="70">
        <v>9171086810</v>
      </c>
      <c r="G52" s="70"/>
      <c r="J52" t="str">
        <f t="shared" si="1"/>
        <v>Ronelle, Dalay</v>
      </c>
    </row>
    <row r="53" spans="1:10" x14ac:dyDescent="0.25">
      <c r="A53">
        <v>51615813</v>
      </c>
      <c r="B53" t="s">
        <v>14945</v>
      </c>
      <c r="C53" s="64">
        <v>42534</v>
      </c>
      <c r="D53" s="64">
        <f t="shared" si="0"/>
        <v>32015</v>
      </c>
      <c r="E53" t="s">
        <v>14946</v>
      </c>
      <c r="F53" s="70" t="s">
        <v>14947</v>
      </c>
      <c r="G53" s="70"/>
      <c r="J53" t="str">
        <f t="shared" si="1"/>
        <v>Ronelle, Dalay</v>
      </c>
    </row>
    <row r="54" spans="1:10" x14ac:dyDescent="0.25">
      <c r="A54">
        <v>51615818</v>
      </c>
      <c r="B54" t="s">
        <v>14948</v>
      </c>
      <c r="C54" s="64">
        <v>42534</v>
      </c>
      <c r="D54" s="64">
        <f t="shared" si="0"/>
        <v>32172</v>
      </c>
      <c r="E54" t="s">
        <v>14949</v>
      </c>
      <c r="F54" s="70" t="s">
        <v>14950</v>
      </c>
      <c r="G54" s="70"/>
      <c r="J54" t="str">
        <f t="shared" si="1"/>
        <v>Puentenegra, Kris Angelo</v>
      </c>
    </row>
    <row r="55" spans="1:10" x14ac:dyDescent="0.25">
      <c r="A55">
        <v>51615823</v>
      </c>
      <c r="B55" t="s">
        <v>271</v>
      </c>
      <c r="C55" s="64">
        <v>42534</v>
      </c>
      <c r="D55" s="64">
        <f t="shared" si="0"/>
        <v>34094</v>
      </c>
      <c r="E55" t="s">
        <v>14951</v>
      </c>
      <c r="F55" s="70">
        <v>9494959316</v>
      </c>
      <c r="G55" s="70"/>
      <c r="J55" t="str">
        <f t="shared" si="1"/>
        <v>Alaganantham, Sundaram</v>
      </c>
    </row>
    <row r="56" spans="1:10" x14ac:dyDescent="0.25">
      <c r="A56">
        <v>51615825</v>
      </c>
      <c r="B56" t="s">
        <v>263</v>
      </c>
      <c r="C56" s="64">
        <v>42534</v>
      </c>
      <c r="D56" s="64">
        <f t="shared" si="0"/>
        <v>33126</v>
      </c>
      <c r="E56" t="s">
        <v>14952</v>
      </c>
      <c r="F56" s="70">
        <v>9956451863</v>
      </c>
      <c r="G56" s="70"/>
      <c r="J56" t="str">
        <f t="shared" si="1"/>
        <v>Ronelle, Dalay</v>
      </c>
    </row>
    <row r="57" spans="1:10" x14ac:dyDescent="0.25">
      <c r="A57">
        <v>51617212</v>
      </c>
      <c r="B57" t="s">
        <v>14953</v>
      </c>
      <c r="C57" s="64">
        <v>42544</v>
      </c>
      <c r="D57" s="64">
        <f t="shared" si="0"/>
        <v>34322</v>
      </c>
      <c r="E57" t="s">
        <v>14954</v>
      </c>
      <c r="F57" s="70" t="s">
        <v>15254</v>
      </c>
      <c r="G57" s="70"/>
      <c r="J57" t="str">
        <f t="shared" si="1"/>
        <v>Alaganantham, Sundaram</v>
      </c>
    </row>
    <row r="58" spans="1:10" x14ac:dyDescent="0.25">
      <c r="A58">
        <v>51621455</v>
      </c>
      <c r="B58" t="s">
        <v>559</v>
      </c>
      <c r="C58" s="64">
        <v>42569</v>
      </c>
      <c r="D58" s="64">
        <f t="shared" si="0"/>
        <v>27004</v>
      </c>
      <c r="E58" t="s">
        <v>14955</v>
      </c>
      <c r="F58" s="70">
        <v>9175382614</v>
      </c>
      <c r="G58" s="70"/>
      <c r="J58" t="str">
        <f t="shared" si="1"/>
        <v>Srinivasan Ranganathan</v>
      </c>
    </row>
    <row r="59" spans="1:10" x14ac:dyDescent="0.25">
      <c r="A59">
        <v>51624283</v>
      </c>
      <c r="B59" t="s">
        <v>571</v>
      </c>
      <c r="C59" s="64">
        <v>42590</v>
      </c>
      <c r="D59" s="64">
        <f t="shared" si="0"/>
        <v>30075</v>
      </c>
      <c r="E59" t="s">
        <v>14956</v>
      </c>
      <c r="F59" s="70">
        <v>9164491172</v>
      </c>
      <c r="G59" s="70"/>
      <c r="J59" t="str">
        <f t="shared" si="1"/>
        <v>Srinivasan Ranganathan</v>
      </c>
    </row>
    <row r="60" spans="1:10" x14ac:dyDescent="0.25">
      <c r="A60">
        <v>51637922</v>
      </c>
      <c r="B60" t="s">
        <v>14957</v>
      </c>
      <c r="C60" s="64">
        <v>42663</v>
      </c>
      <c r="D60" s="64">
        <f t="shared" si="0"/>
        <v>31159</v>
      </c>
      <c r="E60" t="s">
        <v>14958</v>
      </c>
      <c r="F60" s="70">
        <v>9152987644</v>
      </c>
      <c r="G60" s="70"/>
      <c r="J60" t="str">
        <f t="shared" si="1"/>
        <v>Alcantara, Ma. Concepcion</v>
      </c>
    </row>
    <row r="61" spans="1:10" x14ac:dyDescent="0.25">
      <c r="A61">
        <v>51637926</v>
      </c>
      <c r="B61" t="s">
        <v>14959</v>
      </c>
      <c r="C61" s="64">
        <v>42663</v>
      </c>
      <c r="D61" s="64">
        <f t="shared" si="0"/>
        <v>34357</v>
      </c>
      <c r="E61" t="s">
        <v>14960</v>
      </c>
      <c r="F61" s="70">
        <v>9358564940</v>
      </c>
      <c r="G61" s="70"/>
      <c r="J61" t="str">
        <f t="shared" si="1"/>
        <v>Alaganantham, Sundaram</v>
      </c>
    </row>
    <row r="62" spans="1:10" x14ac:dyDescent="0.25">
      <c r="A62">
        <v>51637929</v>
      </c>
      <c r="B62" t="s">
        <v>14961</v>
      </c>
      <c r="C62" s="64">
        <v>42663</v>
      </c>
      <c r="D62" s="64">
        <f t="shared" si="0"/>
        <v>34732</v>
      </c>
      <c r="E62" t="s">
        <v>14962</v>
      </c>
      <c r="F62" s="70" t="s">
        <v>14963</v>
      </c>
      <c r="G62" s="70"/>
      <c r="J62" t="str">
        <f t="shared" si="1"/>
        <v>Alcantara, Ma. Concepcion</v>
      </c>
    </row>
    <row r="63" spans="1:10" x14ac:dyDescent="0.25">
      <c r="A63">
        <v>51638206</v>
      </c>
      <c r="B63" t="s">
        <v>14964</v>
      </c>
      <c r="C63" s="64">
        <v>42667</v>
      </c>
      <c r="D63" s="64">
        <f t="shared" si="0"/>
        <v>31485</v>
      </c>
      <c r="E63" t="s">
        <v>14965</v>
      </c>
      <c r="F63" s="70" t="s">
        <v>14966</v>
      </c>
      <c r="G63" s="70"/>
      <c r="J63" t="str">
        <f t="shared" si="1"/>
        <v>Alcantara, Ma. Concepcion</v>
      </c>
    </row>
    <row r="64" spans="1:10" x14ac:dyDescent="0.25">
      <c r="A64">
        <v>51643108</v>
      </c>
      <c r="B64" t="s">
        <v>14967</v>
      </c>
      <c r="C64" s="64">
        <v>42698</v>
      </c>
      <c r="D64" s="64">
        <f t="shared" si="0"/>
        <v>30772</v>
      </c>
      <c r="E64" t="s">
        <v>14968</v>
      </c>
      <c r="F64" s="70" t="s">
        <v>14969</v>
      </c>
      <c r="G64" s="70"/>
      <c r="J64" t="e">
        <f t="shared" si="1"/>
        <v>#N/A</v>
      </c>
    </row>
    <row r="65" spans="1:10" x14ac:dyDescent="0.25">
      <c r="A65">
        <v>51649057</v>
      </c>
      <c r="B65" t="s">
        <v>14970</v>
      </c>
      <c r="C65" s="64">
        <v>42712</v>
      </c>
      <c r="D65" s="64">
        <f t="shared" si="0"/>
        <v>35008</v>
      </c>
      <c r="E65" t="s">
        <v>14971</v>
      </c>
      <c r="F65" s="70">
        <v>9369255347</v>
      </c>
      <c r="G65" s="70"/>
      <c r="J65" t="str">
        <f t="shared" si="1"/>
        <v>Alcantara, Ma. Concepcion</v>
      </c>
    </row>
    <row r="66" spans="1:10" x14ac:dyDescent="0.25">
      <c r="A66">
        <v>51649576</v>
      </c>
      <c r="B66" t="s">
        <v>14972</v>
      </c>
      <c r="C66" s="64">
        <v>42716</v>
      </c>
      <c r="D66" s="64">
        <f t="shared" ref="D66:D129" si="2">VLOOKUP(A66,DZ,6,FALSE)</f>
        <v>32257</v>
      </c>
      <c r="E66" t="s">
        <v>14904</v>
      </c>
      <c r="F66" s="70">
        <v>9303574705</v>
      </c>
      <c r="G66" s="70"/>
      <c r="J66" t="str">
        <f t="shared" ref="J66:J129" si="3">VLOOKUP(A66,OO,10,FALSE)</f>
        <v>Alcantara, Ma. Concepcion</v>
      </c>
    </row>
    <row r="67" spans="1:10" x14ac:dyDescent="0.25">
      <c r="A67">
        <v>51661970</v>
      </c>
      <c r="B67" t="s">
        <v>14973</v>
      </c>
      <c r="C67" s="64">
        <v>42752</v>
      </c>
      <c r="D67" s="64">
        <f t="shared" si="2"/>
        <v>33595</v>
      </c>
      <c r="E67" t="s">
        <v>14904</v>
      </c>
      <c r="F67" s="70">
        <v>9279938957</v>
      </c>
      <c r="G67" s="70"/>
      <c r="J67" t="str">
        <f t="shared" si="3"/>
        <v>Ronelle, Dalay</v>
      </c>
    </row>
    <row r="68" spans="1:10" x14ac:dyDescent="0.25">
      <c r="A68">
        <v>51661971</v>
      </c>
      <c r="B68" t="s">
        <v>14974</v>
      </c>
      <c r="C68" s="64">
        <v>42752</v>
      </c>
      <c r="D68" s="64">
        <f t="shared" si="2"/>
        <v>34245</v>
      </c>
      <c r="E68" t="s">
        <v>14904</v>
      </c>
      <c r="F68" s="70">
        <v>9182692522</v>
      </c>
      <c r="G68" s="70"/>
      <c r="J68" t="str">
        <f t="shared" si="3"/>
        <v>Ronelle, Dalay</v>
      </c>
    </row>
    <row r="69" spans="1:10" x14ac:dyDescent="0.25">
      <c r="A69">
        <v>51662324</v>
      </c>
      <c r="B69" t="s">
        <v>14975</v>
      </c>
      <c r="C69" s="64">
        <v>42754</v>
      </c>
      <c r="D69" s="64">
        <f t="shared" si="2"/>
        <v>32391</v>
      </c>
      <c r="E69" t="s">
        <v>14976</v>
      </c>
      <c r="F69" s="70">
        <v>9777225948</v>
      </c>
      <c r="G69" s="70"/>
      <c r="J69" t="str">
        <f t="shared" si="3"/>
        <v>Ronelle, Dalay</v>
      </c>
    </row>
    <row r="70" spans="1:10" x14ac:dyDescent="0.25">
      <c r="A70">
        <v>51665079</v>
      </c>
      <c r="B70" t="s">
        <v>14977</v>
      </c>
      <c r="C70" s="64">
        <v>42768</v>
      </c>
      <c r="D70" s="64">
        <f t="shared" si="2"/>
        <v>33727</v>
      </c>
      <c r="E70" t="s">
        <v>14978</v>
      </c>
      <c r="F70" s="70">
        <v>9178803804</v>
      </c>
      <c r="G70" s="70"/>
      <c r="J70" t="str">
        <f t="shared" si="3"/>
        <v>Alcantara, Ma. Concepcion</v>
      </c>
    </row>
    <row r="71" spans="1:10" x14ac:dyDescent="0.25">
      <c r="A71">
        <v>51667176</v>
      </c>
      <c r="B71" t="s">
        <v>701</v>
      </c>
      <c r="C71" s="64">
        <v>42782</v>
      </c>
      <c r="D71" s="64">
        <f t="shared" si="2"/>
        <v>27188</v>
      </c>
      <c r="E71" t="s">
        <v>14979</v>
      </c>
      <c r="F71" s="70">
        <v>9474075079</v>
      </c>
      <c r="G71" s="70"/>
      <c r="J71" t="str">
        <f t="shared" si="3"/>
        <v>Ronelle, Dalay</v>
      </c>
    </row>
    <row r="72" spans="1:10" x14ac:dyDescent="0.25">
      <c r="A72">
        <v>51667495</v>
      </c>
      <c r="B72" t="s">
        <v>710</v>
      </c>
      <c r="C72" s="64">
        <v>42782</v>
      </c>
      <c r="D72" s="64">
        <f t="shared" si="2"/>
        <v>34388</v>
      </c>
      <c r="E72" t="s">
        <v>14980</v>
      </c>
      <c r="F72" s="70">
        <v>9171128676</v>
      </c>
      <c r="G72" s="70"/>
      <c r="J72" t="str">
        <f t="shared" si="3"/>
        <v>Manikantan M</v>
      </c>
    </row>
    <row r="73" spans="1:10" x14ac:dyDescent="0.25">
      <c r="A73">
        <v>51688381</v>
      </c>
      <c r="B73" t="s">
        <v>14981</v>
      </c>
      <c r="C73" s="64">
        <v>42901</v>
      </c>
      <c r="D73" s="64">
        <f t="shared" si="2"/>
        <v>34345</v>
      </c>
      <c r="E73" t="s">
        <v>14982</v>
      </c>
      <c r="F73" s="70">
        <v>9980414151</v>
      </c>
      <c r="G73" s="70"/>
      <c r="J73" t="str">
        <f t="shared" si="3"/>
        <v>Alaganantham, Sundaram</v>
      </c>
    </row>
    <row r="74" spans="1:10" x14ac:dyDescent="0.25">
      <c r="A74">
        <v>51607523</v>
      </c>
      <c r="B74" t="s">
        <v>391</v>
      </c>
      <c r="C74" s="64">
        <v>42478</v>
      </c>
      <c r="D74" s="64">
        <f t="shared" si="2"/>
        <v>32900</v>
      </c>
      <c r="E74" t="s">
        <v>14983</v>
      </c>
      <c r="F74" s="70">
        <v>9274144540</v>
      </c>
      <c r="G74" s="70"/>
      <c r="J74" t="str">
        <f t="shared" si="3"/>
        <v>Francisco, Patricia Anne</v>
      </c>
    </row>
    <row r="75" spans="1:10" x14ac:dyDescent="0.25">
      <c r="A75">
        <v>51691175</v>
      </c>
      <c r="B75" t="s">
        <v>14984</v>
      </c>
      <c r="C75" s="64">
        <v>42919</v>
      </c>
      <c r="D75" s="64">
        <f t="shared" si="2"/>
        <v>32925</v>
      </c>
      <c r="E75" t="s">
        <v>14985</v>
      </c>
      <c r="F75" s="70" t="s">
        <v>14986</v>
      </c>
      <c r="G75" s="70"/>
      <c r="J75" t="str">
        <f t="shared" si="3"/>
        <v>Francisco, Patricia Anne</v>
      </c>
    </row>
    <row r="76" spans="1:10" x14ac:dyDescent="0.25">
      <c r="A76">
        <v>51692290</v>
      </c>
      <c r="B76" t="s">
        <v>1581</v>
      </c>
      <c r="C76" s="64">
        <v>42927</v>
      </c>
      <c r="D76" s="64">
        <f t="shared" si="2"/>
        <v>33363</v>
      </c>
      <c r="E76" t="s">
        <v>14987</v>
      </c>
      <c r="F76" s="70">
        <v>9755330526</v>
      </c>
      <c r="G76" s="70"/>
      <c r="J76" t="str">
        <f t="shared" si="3"/>
        <v>Ronelle, Dalay</v>
      </c>
    </row>
    <row r="77" spans="1:10" x14ac:dyDescent="0.25">
      <c r="A77">
        <v>51692595</v>
      </c>
      <c r="B77" t="s">
        <v>1565</v>
      </c>
      <c r="C77" s="64">
        <v>42929</v>
      </c>
      <c r="D77" s="64">
        <f t="shared" si="2"/>
        <v>31399</v>
      </c>
      <c r="E77" t="s">
        <v>14988</v>
      </c>
      <c r="F77" s="70">
        <v>9334954687</v>
      </c>
      <c r="G77" s="70"/>
      <c r="J77" t="str">
        <f t="shared" si="3"/>
        <v>Alaganantham, Sundaram</v>
      </c>
    </row>
    <row r="78" spans="1:10" x14ac:dyDescent="0.25">
      <c r="A78">
        <v>51692598</v>
      </c>
      <c r="B78" t="s">
        <v>1077</v>
      </c>
      <c r="C78" s="64">
        <v>42929</v>
      </c>
      <c r="D78" s="64">
        <f t="shared" si="2"/>
        <v>32633</v>
      </c>
      <c r="E78" t="s">
        <v>14989</v>
      </c>
      <c r="F78" s="70">
        <v>9292564808</v>
      </c>
      <c r="G78" s="70"/>
      <c r="J78" t="e">
        <f t="shared" si="3"/>
        <v>#N/A</v>
      </c>
    </row>
    <row r="79" spans="1:10" x14ac:dyDescent="0.25">
      <c r="A79">
        <v>51692764</v>
      </c>
      <c r="B79" t="s">
        <v>1152</v>
      </c>
      <c r="C79" s="64">
        <v>42930</v>
      </c>
      <c r="D79" s="64">
        <f t="shared" si="2"/>
        <v>32946</v>
      </c>
      <c r="E79" t="s">
        <v>14990</v>
      </c>
      <c r="F79" s="70">
        <v>9096740609</v>
      </c>
      <c r="G79" s="70"/>
      <c r="J79" t="str">
        <f t="shared" si="3"/>
        <v>Alaganantham, Sundaram</v>
      </c>
    </row>
    <row r="80" spans="1:10" x14ac:dyDescent="0.25">
      <c r="A80">
        <v>51727804</v>
      </c>
      <c r="B80" t="s">
        <v>14991</v>
      </c>
      <c r="C80" s="64">
        <v>43196</v>
      </c>
      <c r="D80" s="64" t="e">
        <f t="shared" si="2"/>
        <v>#N/A</v>
      </c>
      <c r="E80" t="s">
        <v>14904</v>
      </c>
      <c r="F80" s="70">
        <v>9274144548</v>
      </c>
      <c r="G80" s="70"/>
      <c r="J80" t="e">
        <f t="shared" si="3"/>
        <v>#N/A</v>
      </c>
    </row>
    <row r="81" spans="1:10" x14ac:dyDescent="0.25">
      <c r="A81">
        <v>51694202</v>
      </c>
      <c r="B81" t="s">
        <v>14992</v>
      </c>
      <c r="C81" s="64">
        <v>42940</v>
      </c>
      <c r="D81" s="64">
        <f t="shared" si="2"/>
        <v>33997</v>
      </c>
      <c r="E81" t="s">
        <v>14993</v>
      </c>
      <c r="F81" s="70">
        <v>9054088711</v>
      </c>
      <c r="G81" s="70"/>
      <c r="J81" t="str">
        <f t="shared" si="3"/>
        <v>Alcantara, Ma. Concepcion</v>
      </c>
    </row>
    <row r="82" spans="1:10" x14ac:dyDescent="0.25">
      <c r="A82">
        <v>51694282</v>
      </c>
      <c r="B82" t="s">
        <v>14994</v>
      </c>
      <c r="C82" s="64">
        <v>42937</v>
      </c>
      <c r="D82" s="64">
        <f t="shared" si="2"/>
        <v>32566</v>
      </c>
      <c r="E82" t="s">
        <v>14995</v>
      </c>
      <c r="F82" s="70">
        <v>9175435190</v>
      </c>
      <c r="G82" s="70"/>
      <c r="J82" t="str">
        <f t="shared" si="3"/>
        <v>Alaganantham, Sundaram</v>
      </c>
    </row>
    <row r="83" spans="1:10" x14ac:dyDescent="0.25">
      <c r="A83">
        <v>51695613</v>
      </c>
      <c r="B83" t="s">
        <v>14996</v>
      </c>
      <c r="C83" s="64">
        <v>42948</v>
      </c>
      <c r="D83" s="64">
        <f t="shared" si="2"/>
        <v>34622</v>
      </c>
      <c r="E83" t="s">
        <v>14997</v>
      </c>
      <c r="F83" s="70">
        <v>995447088</v>
      </c>
      <c r="G83" s="70"/>
      <c r="J83" t="str">
        <f t="shared" si="3"/>
        <v>Alaganantham, Sundaram</v>
      </c>
    </row>
    <row r="84" spans="1:10" x14ac:dyDescent="0.25">
      <c r="A84">
        <v>51695853</v>
      </c>
      <c r="B84" t="s">
        <v>14998</v>
      </c>
      <c r="C84" s="64">
        <v>42950</v>
      </c>
      <c r="D84" s="64">
        <f t="shared" si="2"/>
        <v>33881</v>
      </c>
      <c r="E84" t="s">
        <v>14999</v>
      </c>
      <c r="F84" s="70">
        <v>9454168544</v>
      </c>
      <c r="G84" s="70"/>
      <c r="J84" t="str">
        <f t="shared" si="3"/>
        <v>Ronelle, Dalay</v>
      </c>
    </row>
    <row r="85" spans="1:10" x14ac:dyDescent="0.25">
      <c r="A85">
        <v>51695859</v>
      </c>
      <c r="B85" t="s">
        <v>839</v>
      </c>
      <c r="C85" s="64">
        <v>42950</v>
      </c>
      <c r="D85" s="64">
        <f t="shared" si="2"/>
        <v>33568</v>
      </c>
      <c r="E85" t="s">
        <v>15000</v>
      </c>
      <c r="F85" s="70">
        <v>9052303610</v>
      </c>
      <c r="G85" s="70"/>
      <c r="J85" t="str">
        <f t="shared" si="3"/>
        <v>Alcantara, Ma. Concepcion</v>
      </c>
    </row>
    <row r="86" spans="1:10" x14ac:dyDescent="0.25">
      <c r="A86">
        <v>51696227</v>
      </c>
      <c r="B86" t="s">
        <v>848</v>
      </c>
      <c r="C86" s="64">
        <v>42951</v>
      </c>
      <c r="D86" s="64">
        <f t="shared" si="2"/>
        <v>28709</v>
      </c>
      <c r="E86" t="s">
        <v>15001</v>
      </c>
      <c r="F86" s="70">
        <v>9053719761</v>
      </c>
      <c r="G86" s="70"/>
      <c r="J86" t="str">
        <f t="shared" si="3"/>
        <v>Alcantara, Ma. Concepcion</v>
      </c>
    </row>
    <row r="87" spans="1:10" x14ac:dyDescent="0.25">
      <c r="A87">
        <v>51696233</v>
      </c>
      <c r="B87" t="s">
        <v>15002</v>
      </c>
      <c r="C87" s="64">
        <v>42951</v>
      </c>
      <c r="D87" s="64">
        <f t="shared" si="2"/>
        <v>32634</v>
      </c>
      <c r="E87" t="s">
        <v>15003</v>
      </c>
      <c r="F87" s="70">
        <v>9988272693</v>
      </c>
      <c r="G87" s="70"/>
      <c r="J87" t="str">
        <f t="shared" si="3"/>
        <v>Ronelle, Dalay</v>
      </c>
    </row>
    <row r="88" spans="1:10" x14ac:dyDescent="0.25">
      <c r="A88">
        <v>51696340</v>
      </c>
      <c r="B88" t="s">
        <v>775</v>
      </c>
      <c r="C88" s="64">
        <v>42954</v>
      </c>
      <c r="D88" s="64">
        <f t="shared" si="2"/>
        <v>34418</v>
      </c>
      <c r="E88" t="s">
        <v>15004</v>
      </c>
      <c r="F88" s="70">
        <v>9457140464</v>
      </c>
      <c r="G88" s="70"/>
      <c r="J88" t="str">
        <f t="shared" si="3"/>
        <v>Ronelle, Dalay</v>
      </c>
    </row>
    <row r="89" spans="1:10" x14ac:dyDescent="0.25">
      <c r="A89">
        <v>51696342</v>
      </c>
      <c r="B89" t="s">
        <v>784</v>
      </c>
      <c r="C89" s="64">
        <v>42954</v>
      </c>
      <c r="D89" s="64">
        <f t="shared" si="2"/>
        <v>33218</v>
      </c>
      <c r="E89" t="s">
        <v>15005</v>
      </c>
      <c r="F89" s="70">
        <v>9172770811</v>
      </c>
      <c r="G89" s="70"/>
      <c r="J89" t="str">
        <f t="shared" si="3"/>
        <v>Ronelle, Dalay</v>
      </c>
    </row>
    <row r="90" spans="1:10" x14ac:dyDescent="0.25">
      <c r="A90">
        <v>51696344</v>
      </c>
      <c r="B90" t="s">
        <v>799</v>
      </c>
      <c r="C90" s="64">
        <v>42954</v>
      </c>
      <c r="D90" s="64">
        <f t="shared" si="2"/>
        <v>34128</v>
      </c>
      <c r="E90" t="s">
        <v>15006</v>
      </c>
      <c r="F90" s="70" t="s">
        <v>15255</v>
      </c>
      <c r="G90" s="70"/>
      <c r="J90" t="str">
        <f t="shared" si="3"/>
        <v>Alaganantham, Sundaram</v>
      </c>
    </row>
    <row r="91" spans="1:10" x14ac:dyDescent="0.25">
      <c r="A91">
        <v>51696440</v>
      </c>
      <c r="B91" t="s">
        <v>15007</v>
      </c>
      <c r="C91" s="64">
        <v>42954</v>
      </c>
      <c r="D91" s="64" t="e">
        <f t="shared" si="2"/>
        <v>#N/A</v>
      </c>
      <c r="E91" t="s">
        <v>15008</v>
      </c>
      <c r="F91" s="70">
        <v>9453042903</v>
      </c>
      <c r="G91" s="70"/>
      <c r="J91" t="e">
        <f t="shared" si="3"/>
        <v>#N/A</v>
      </c>
    </row>
    <row r="92" spans="1:10" x14ac:dyDescent="0.25">
      <c r="A92">
        <v>51697018</v>
      </c>
      <c r="B92" t="s">
        <v>815</v>
      </c>
      <c r="C92" s="64">
        <v>42961</v>
      </c>
      <c r="D92" s="64">
        <f t="shared" si="2"/>
        <v>32558</v>
      </c>
      <c r="E92" t="s">
        <v>15009</v>
      </c>
      <c r="F92" s="70">
        <v>9212581292</v>
      </c>
      <c r="G92" s="70"/>
      <c r="J92" t="str">
        <f t="shared" si="3"/>
        <v xml:space="preserve">Raagas, Jake </v>
      </c>
    </row>
    <row r="93" spans="1:10" x14ac:dyDescent="0.25">
      <c r="A93">
        <v>51697019</v>
      </c>
      <c r="B93" t="s">
        <v>823</v>
      </c>
      <c r="C93" s="64">
        <v>42961</v>
      </c>
      <c r="D93" s="64">
        <f t="shared" si="2"/>
        <v>28916</v>
      </c>
      <c r="E93" t="s">
        <v>15010</v>
      </c>
      <c r="F93" s="70">
        <v>9171485654</v>
      </c>
      <c r="G93" s="70"/>
      <c r="J93" t="str">
        <f t="shared" si="3"/>
        <v xml:space="preserve">Raagas, Jake </v>
      </c>
    </row>
    <row r="94" spans="1:10" x14ac:dyDescent="0.25">
      <c r="A94">
        <v>51697023</v>
      </c>
      <c r="B94" t="s">
        <v>831</v>
      </c>
      <c r="C94" s="64">
        <v>42961</v>
      </c>
      <c r="D94" s="64">
        <f t="shared" si="2"/>
        <v>33329</v>
      </c>
      <c r="E94" t="s">
        <v>15011</v>
      </c>
      <c r="F94" s="70">
        <v>9560383625</v>
      </c>
      <c r="G94" s="70"/>
      <c r="J94" t="str">
        <f t="shared" si="3"/>
        <v>Fernandez, Rosanna Eslava</v>
      </c>
    </row>
    <row r="95" spans="1:10" x14ac:dyDescent="0.25">
      <c r="A95">
        <v>51697117</v>
      </c>
      <c r="B95" t="s">
        <v>807</v>
      </c>
      <c r="C95" s="64">
        <v>42957</v>
      </c>
      <c r="D95" s="64">
        <f t="shared" si="2"/>
        <v>31140</v>
      </c>
      <c r="E95" t="s">
        <v>15012</v>
      </c>
      <c r="F95" s="70">
        <v>9178615715</v>
      </c>
      <c r="G95" s="70"/>
      <c r="J95" t="str">
        <f t="shared" si="3"/>
        <v>Ronelle, Dalay</v>
      </c>
    </row>
    <row r="96" spans="1:10" x14ac:dyDescent="0.25">
      <c r="A96">
        <v>51698635</v>
      </c>
      <c r="B96" t="s">
        <v>858</v>
      </c>
      <c r="C96" s="64">
        <v>42971</v>
      </c>
      <c r="D96" s="64">
        <f t="shared" si="2"/>
        <v>33181</v>
      </c>
      <c r="E96" t="s">
        <v>15013</v>
      </c>
      <c r="F96" s="70">
        <v>9159256997</v>
      </c>
      <c r="G96" s="70"/>
      <c r="J96" t="str">
        <f t="shared" si="3"/>
        <v>Francisco, Patricia Anne</v>
      </c>
    </row>
    <row r="97" spans="1:10" x14ac:dyDescent="0.25">
      <c r="A97">
        <v>51698640</v>
      </c>
      <c r="B97" t="s">
        <v>15014</v>
      </c>
      <c r="C97" s="64">
        <v>42971</v>
      </c>
      <c r="D97" s="64">
        <f t="shared" si="2"/>
        <v>33601</v>
      </c>
      <c r="E97" t="s">
        <v>15015</v>
      </c>
      <c r="F97" s="70">
        <v>9550249202</v>
      </c>
      <c r="G97" s="70"/>
      <c r="J97" t="str">
        <f t="shared" si="3"/>
        <v>Francisco, Patricia Anne</v>
      </c>
    </row>
    <row r="98" spans="1:10" x14ac:dyDescent="0.25">
      <c r="A98">
        <v>51699630</v>
      </c>
      <c r="B98" t="s">
        <v>15016</v>
      </c>
      <c r="C98" s="64">
        <v>42972</v>
      </c>
      <c r="D98" s="64">
        <f t="shared" si="2"/>
        <v>28297</v>
      </c>
      <c r="E98" t="s">
        <v>15017</v>
      </c>
      <c r="F98" s="70">
        <v>9499154264</v>
      </c>
      <c r="G98" s="70"/>
      <c r="J98" t="str">
        <f t="shared" si="3"/>
        <v>Fernandez, Rosanna Eslava</v>
      </c>
    </row>
    <row r="99" spans="1:10" x14ac:dyDescent="0.25">
      <c r="A99">
        <v>51699632</v>
      </c>
      <c r="B99" t="s">
        <v>15018</v>
      </c>
      <c r="C99" s="64">
        <v>42972</v>
      </c>
      <c r="D99" s="64">
        <f t="shared" si="2"/>
        <v>35432</v>
      </c>
      <c r="E99" t="s">
        <v>15019</v>
      </c>
      <c r="F99" s="70">
        <v>9212847700</v>
      </c>
      <c r="G99" s="70"/>
      <c r="J99" t="e">
        <f t="shared" si="3"/>
        <v>#N/A</v>
      </c>
    </row>
    <row r="100" spans="1:10" x14ac:dyDescent="0.25">
      <c r="A100">
        <v>51700458</v>
      </c>
      <c r="B100" t="s">
        <v>15020</v>
      </c>
      <c r="C100" s="64">
        <v>42978</v>
      </c>
      <c r="D100" s="64">
        <f t="shared" si="2"/>
        <v>34939</v>
      </c>
      <c r="E100" t="s">
        <v>15021</v>
      </c>
      <c r="F100" s="70">
        <v>9455004175</v>
      </c>
      <c r="G100" s="70"/>
      <c r="J100" t="str">
        <f t="shared" si="3"/>
        <v xml:space="preserve">Raagas, Jake </v>
      </c>
    </row>
    <row r="101" spans="1:10" x14ac:dyDescent="0.25">
      <c r="A101">
        <v>51700481</v>
      </c>
      <c r="B101" t="s">
        <v>902</v>
      </c>
      <c r="C101" s="64">
        <v>42978</v>
      </c>
      <c r="D101" s="64">
        <f t="shared" si="2"/>
        <v>31378</v>
      </c>
      <c r="E101" t="s">
        <v>15022</v>
      </c>
      <c r="F101" s="70">
        <v>9175970605</v>
      </c>
      <c r="G101" s="70"/>
      <c r="J101" t="str">
        <f t="shared" si="3"/>
        <v>Manikantan M</v>
      </c>
    </row>
    <row r="102" spans="1:10" x14ac:dyDescent="0.25">
      <c r="A102">
        <v>51701116</v>
      </c>
      <c r="B102" t="s">
        <v>15023</v>
      </c>
      <c r="C102" s="64">
        <v>42985</v>
      </c>
      <c r="D102" s="64">
        <f t="shared" si="2"/>
        <v>29671</v>
      </c>
      <c r="E102" t="s">
        <v>15024</v>
      </c>
      <c r="F102" s="70">
        <v>9156232788</v>
      </c>
      <c r="G102" s="70"/>
      <c r="J102" t="str">
        <f t="shared" si="3"/>
        <v>Ronelle, Dalay</v>
      </c>
    </row>
    <row r="103" spans="1:10" x14ac:dyDescent="0.25">
      <c r="A103">
        <v>51701118</v>
      </c>
      <c r="B103" t="s">
        <v>15025</v>
      </c>
      <c r="C103" s="64">
        <v>42985</v>
      </c>
      <c r="D103" s="64">
        <f t="shared" si="2"/>
        <v>29819</v>
      </c>
      <c r="E103" t="s">
        <v>15026</v>
      </c>
      <c r="F103" s="70">
        <v>9434117934</v>
      </c>
      <c r="G103" s="70"/>
      <c r="J103" t="str">
        <f t="shared" si="3"/>
        <v xml:space="preserve">Raagas, Jake </v>
      </c>
    </row>
    <row r="104" spans="1:10" x14ac:dyDescent="0.25">
      <c r="A104">
        <v>51701985</v>
      </c>
      <c r="B104" t="s">
        <v>15027</v>
      </c>
      <c r="C104" s="64">
        <v>42992</v>
      </c>
      <c r="D104" s="64">
        <f t="shared" si="2"/>
        <v>34224</v>
      </c>
      <c r="E104" t="s">
        <v>15028</v>
      </c>
      <c r="F104" s="70">
        <v>9157148943</v>
      </c>
      <c r="G104" s="70"/>
      <c r="J104" t="str">
        <f t="shared" si="3"/>
        <v>Fernandez, Rosanna Eslava</v>
      </c>
    </row>
    <row r="105" spans="1:10" x14ac:dyDescent="0.25">
      <c r="A105">
        <v>51703005</v>
      </c>
      <c r="B105" t="s">
        <v>15029</v>
      </c>
      <c r="C105" s="64">
        <v>42999</v>
      </c>
      <c r="D105" s="64">
        <f t="shared" si="2"/>
        <v>28679</v>
      </c>
      <c r="E105" t="s">
        <v>15030</v>
      </c>
      <c r="F105" s="70">
        <v>9162240220</v>
      </c>
      <c r="G105" s="70"/>
      <c r="J105" t="str">
        <f t="shared" si="3"/>
        <v>Francisco, Patricia Anne</v>
      </c>
    </row>
    <row r="106" spans="1:10" x14ac:dyDescent="0.25">
      <c r="A106">
        <v>51728561</v>
      </c>
      <c r="B106" t="s">
        <v>1833</v>
      </c>
      <c r="C106" s="64">
        <v>43203</v>
      </c>
      <c r="D106" s="64">
        <f t="shared" si="2"/>
        <v>32266</v>
      </c>
      <c r="E106" t="s">
        <v>14904</v>
      </c>
      <c r="F106" s="70">
        <v>9434117935</v>
      </c>
      <c r="G106" s="70"/>
      <c r="J106" t="str">
        <f t="shared" si="3"/>
        <v>Alcantara, Ma. Concepcion</v>
      </c>
    </row>
    <row r="107" spans="1:10" x14ac:dyDescent="0.25">
      <c r="A107">
        <v>51705702</v>
      </c>
      <c r="B107" t="s">
        <v>15031</v>
      </c>
      <c r="C107" s="64">
        <v>43017</v>
      </c>
      <c r="D107" s="64">
        <f t="shared" si="2"/>
        <v>34726</v>
      </c>
      <c r="E107" t="s">
        <v>15032</v>
      </c>
      <c r="F107" s="70" t="s">
        <v>15256</v>
      </c>
      <c r="G107" s="70"/>
      <c r="J107" t="str">
        <f t="shared" si="3"/>
        <v>Alaganantham, Sundaram</v>
      </c>
    </row>
    <row r="108" spans="1:10" x14ac:dyDescent="0.25">
      <c r="A108">
        <v>51705903</v>
      </c>
      <c r="B108" t="s">
        <v>15033</v>
      </c>
      <c r="C108" s="64">
        <v>43019</v>
      </c>
      <c r="D108" s="64">
        <f t="shared" si="2"/>
        <v>34234</v>
      </c>
      <c r="E108" t="s">
        <v>15034</v>
      </c>
      <c r="F108" s="70">
        <v>9069285795</v>
      </c>
      <c r="G108" s="70"/>
      <c r="J108" t="str">
        <f t="shared" si="3"/>
        <v>Alcantara, Ma. Concepcion</v>
      </c>
    </row>
    <row r="109" spans="1:10" x14ac:dyDescent="0.25">
      <c r="A109">
        <v>51706571</v>
      </c>
      <c r="B109" t="s">
        <v>15035</v>
      </c>
      <c r="C109" s="64">
        <v>43024</v>
      </c>
      <c r="D109" s="64">
        <f t="shared" si="2"/>
        <v>35290</v>
      </c>
      <c r="E109" t="s">
        <v>15036</v>
      </c>
      <c r="F109" s="70">
        <v>9169618803</v>
      </c>
      <c r="G109" s="70"/>
      <c r="J109" t="str">
        <f t="shared" si="3"/>
        <v>Alcantara, Ma. Concepcion</v>
      </c>
    </row>
    <row r="110" spans="1:10" x14ac:dyDescent="0.25">
      <c r="A110">
        <v>51709110</v>
      </c>
      <c r="B110" t="s">
        <v>15037</v>
      </c>
      <c r="C110" s="64">
        <v>43045</v>
      </c>
      <c r="D110" s="64">
        <f t="shared" si="2"/>
        <v>34321</v>
      </c>
      <c r="E110" t="s">
        <v>15038</v>
      </c>
      <c r="F110" s="70" t="s">
        <v>15039</v>
      </c>
      <c r="G110" s="70"/>
      <c r="J110" t="str">
        <f t="shared" si="3"/>
        <v>Fernandez, Rosanna Eslava</v>
      </c>
    </row>
    <row r="111" spans="1:10" x14ac:dyDescent="0.25">
      <c r="A111">
        <v>51710500</v>
      </c>
      <c r="B111" t="s">
        <v>1003</v>
      </c>
      <c r="C111" s="64">
        <v>43060</v>
      </c>
      <c r="D111" s="64">
        <f t="shared" si="2"/>
        <v>29435</v>
      </c>
      <c r="E111" t="s">
        <v>15040</v>
      </c>
      <c r="F111" s="70">
        <v>9987235072</v>
      </c>
      <c r="G111" s="70"/>
      <c r="J111" t="str">
        <f t="shared" si="3"/>
        <v>Srinivasan Ranganathan</v>
      </c>
    </row>
    <row r="112" spans="1:10" x14ac:dyDescent="0.25">
      <c r="A112">
        <v>51715671</v>
      </c>
      <c r="B112" t="s">
        <v>15041</v>
      </c>
      <c r="C112" s="64">
        <v>43108</v>
      </c>
      <c r="D112" s="64">
        <f t="shared" si="2"/>
        <v>28991</v>
      </c>
      <c r="E112" t="s">
        <v>15042</v>
      </c>
      <c r="F112" s="70">
        <v>9993483597</v>
      </c>
      <c r="G112" s="70"/>
      <c r="J112" t="str">
        <f t="shared" si="3"/>
        <v>Ronelle, Dalay</v>
      </c>
    </row>
    <row r="113" spans="1:10" x14ac:dyDescent="0.25">
      <c r="A113">
        <v>51715674</v>
      </c>
      <c r="B113" t="s">
        <v>15043</v>
      </c>
      <c r="C113" s="64">
        <v>43108</v>
      </c>
      <c r="D113" s="64">
        <f t="shared" si="2"/>
        <v>32559</v>
      </c>
      <c r="E113" t="s">
        <v>15044</v>
      </c>
      <c r="F113" s="70" t="s">
        <v>15252</v>
      </c>
      <c r="G113" s="70"/>
      <c r="J113" t="str">
        <f t="shared" si="3"/>
        <v>Francisco, Patricia Anne</v>
      </c>
    </row>
    <row r="114" spans="1:10" x14ac:dyDescent="0.25">
      <c r="A114">
        <v>51715940</v>
      </c>
      <c r="B114" t="s">
        <v>15045</v>
      </c>
      <c r="C114" s="64">
        <v>43108</v>
      </c>
      <c r="D114" s="64">
        <f t="shared" si="2"/>
        <v>28236</v>
      </c>
      <c r="E114" t="s">
        <v>15046</v>
      </c>
      <c r="F114" s="70">
        <v>9999436326</v>
      </c>
      <c r="G114" s="70"/>
      <c r="J114" t="str">
        <f t="shared" si="3"/>
        <v>Ronelle, Dalay</v>
      </c>
    </row>
    <row r="115" spans="1:10" x14ac:dyDescent="0.25">
      <c r="A115">
        <v>51715941</v>
      </c>
      <c r="B115" t="s">
        <v>1188</v>
      </c>
      <c r="C115" s="64">
        <v>43108</v>
      </c>
      <c r="D115" s="64">
        <f t="shared" si="2"/>
        <v>35395</v>
      </c>
      <c r="E115" t="s">
        <v>15047</v>
      </c>
      <c r="F115" s="70">
        <v>9218063318</v>
      </c>
      <c r="G115" s="70"/>
      <c r="J115" t="str">
        <f t="shared" si="3"/>
        <v>Francisco, Patricia Anne</v>
      </c>
    </row>
    <row r="116" spans="1:10" x14ac:dyDescent="0.25">
      <c r="A116">
        <v>51716764</v>
      </c>
      <c r="B116" t="s">
        <v>1445</v>
      </c>
      <c r="C116" s="64">
        <v>43115</v>
      </c>
      <c r="D116" s="64">
        <f t="shared" si="2"/>
        <v>35363</v>
      </c>
      <c r="E116" t="s">
        <v>15048</v>
      </c>
      <c r="F116" s="70">
        <v>9954770458</v>
      </c>
      <c r="G116" s="70"/>
      <c r="J116" t="str">
        <f t="shared" si="3"/>
        <v>Alcantara, Ma. Concepcion</v>
      </c>
    </row>
    <row r="117" spans="1:10" x14ac:dyDescent="0.25">
      <c r="A117">
        <v>51716768</v>
      </c>
      <c r="B117" t="s">
        <v>1439</v>
      </c>
      <c r="C117" s="64">
        <v>43115</v>
      </c>
      <c r="D117" s="64" t="e">
        <f t="shared" si="2"/>
        <v>#N/A</v>
      </c>
      <c r="E117" t="s">
        <v>15048</v>
      </c>
      <c r="F117" s="70">
        <v>9162589760</v>
      </c>
      <c r="G117" s="70"/>
      <c r="J117" t="e">
        <f t="shared" si="3"/>
        <v>#N/A</v>
      </c>
    </row>
    <row r="118" spans="1:10" x14ac:dyDescent="0.25">
      <c r="A118">
        <v>51717245</v>
      </c>
      <c r="B118" t="s">
        <v>1431</v>
      </c>
      <c r="C118" s="64">
        <v>43115</v>
      </c>
      <c r="D118" s="64">
        <f t="shared" si="2"/>
        <v>35493</v>
      </c>
      <c r="E118" t="s">
        <v>15049</v>
      </c>
      <c r="F118" s="70">
        <v>9393125777</v>
      </c>
      <c r="G118" s="70"/>
      <c r="J118" t="str">
        <f t="shared" si="3"/>
        <v>Alcantara, Ma. Concepcion</v>
      </c>
    </row>
    <row r="119" spans="1:10" x14ac:dyDescent="0.25">
      <c r="A119">
        <v>51717293</v>
      </c>
      <c r="B119" t="s">
        <v>1452</v>
      </c>
      <c r="C119" s="64">
        <v>43118</v>
      </c>
      <c r="D119" s="64">
        <f t="shared" si="2"/>
        <v>33329</v>
      </c>
      <c r="E119" t="s">
        <v>15050</v>
      </c>
      <c r="F119" s="70">
        <v>9753960783</v>
      </c>
      <c r="G119" s="70"/>
      <c r="J119" t="str">
        <f t="shared" si="3"/>
        <v>Francisco, Patricia Anne</v>
      </c>
    </row>
    <row r="120" spans="1:10" x14ac:dyDescent="0.25">
      <c r="A120">
        <v>51718187</v>
      </c>
      <c r="B120" t="s">
        <v>15051</v>
      </c>
      <c r="C120" s="64">
        <v>43125</v>
      </c>
      <c r="D120" s="64">
        <f t="shared" si="2"/>
        <v>34805</v>
      </c>
      <c r="E120" t="s">
        <v>15052</v>
      </c>
      <c r="F120" s="70">
        <v>9158075193</v>
      </c>
      <c r="G120" s="70"/>
      <c r="J120" t="str">
        <f t="shared" si="3"/>
        <v>Francisco, Patricia Anne</v>
      </c>
    </row>
    <row r="121" spans="1:10" x14ac:dyDescent="0.25">
      <c r="A121">
        <v>51718193</v>
      </c>
      <c r="B121" t="s">
        <v>15053</v>
      </c>
      <c r="C121" s="64">
        <v>43125</v>
      </c>
      <c r="D121" s="64">
        <f t="shared" si="2"/>
        <v>34104</v>
      </c>
      <c r="E121" t="s">
        <v>15054</v>
      </c>
      <c r="F121" s="70">
        <v>9063890231</v>
      </c>
      <c r="G121" s="70"/>
      <c r="J121" t="str">
        <f t="shared" si="3"/>
        <v>Fernandez, Rosanna Eslava</v>
      </c>
    </row>
    <row r="122" spans="1:10" x14ac:dyDescent="0.25">
      <c r="A122">
        <v>51718195</v>
      </c>
      <c r="B122" t="s">
        <v>15055</v>
      </c>
      <c r="C122" s="64">
        <v>43125</v>
      </c>
      <c r="D122" s="64" t="e">
        <f t="shared" si="2"/>
        <v>#N/A</v>
      </c>
      <c r="E122" t="s">
        <v>15056</v>
      </c>
      <c r="F122" s="70">
        <v>9216000106</v>
      </c>
      <c r="G122" s="70"/>
      <c r="J122" t="e">
        <f t="shared" si="3"/>
        <v>#N/A</v>
      </c>
    </row>
    <row r="123" spans="1:10" x14ac:dyDescent="0.25">
      <c r="A123">
        <v>51718507</v>
      </c>
      <c r="B123" t="s">
        <v>1087</v>
      </c>
      <c r="C123" s="64">
        <v>43129</v>
      </c>
      <c r="D123" s="64">
        <f t="shared" si="2"/>
        <v>33369</v>
      </c>
      <c r="E123" t="s">
        <v>15057</v>
      </c>
      <c r="F123" s="70">
        <v>9076778147</v>
      </c>
      <c r="G123" s="70"/>
      <c r="J123" t="str">
        <f t="shared" si="3"/>
        <v>Ronelle, Dalay</v>
      </c>
    </row>
    <row r="124" spans="1:10" x14ac:dyDescent="0.25">
      <c r="A124">
        <v>51718513</v>
      </c>
      <c r="B124" t="s">
        <v>1096</v>
      </c>
      <c r="C124" s="64">
        <v>43129</v>
      </c>
      <c r="D124" s="64">
        <f t="shared" si="2"/>
        <v>32364</v>
      </c>
      <c r="E124" t="s">
        <v>15058</v>
      </c>
      <c r="F124" s="70">
        <v>9279643361</v>
      </c>
      <c r="G124" s="70"/>
      <c r="J124" t="str">
        <f t="shared" si="3"/>
        <v>Fernandez, Rosanna Eslava</v>
      </c>
    </row>
    <row r="125" spans="1:10" x14ac:dyDescent="0.25">
      <c r="A125">
        <v>51719214</v>
      </c>
      <c r="B125" t="s">
        <v>1120</v>
      </c>
      <c r="C125" s="64">
        <v>43131</v>
      </c>
      <c r="D125" s="64">
        <f t="shared" si="2"/>
        <v>34193</v>
      </c>
      <c r="E125" t="s">
        <v>15059</v>
      </c>
      <c r="F125" s="70">
        <v>9166758780</v>
      </c>
      <c r="G125" s="70"/>
      <c r="J125" t="str">
        <f t="shared" si="3"/>
        <v>Fernandez, Rosanna Eslava</v>
      </c>
    </row>
    <row r="126" spans="1:10" x14ac:dyDescent="0.25">
      <c r="A126">
        <v>51719215</v>
      </c>
      <c r="B126" t="s">
        <v>1112</v>
      </c>
      <c r="C126" s="64">
        <v>43131</v>
      </c>
      <c r="D126" s="64">
        <f t="shared" si="2"/>
        <v>32892</v>
      </c>
      <c r="E126" t="s">
        <v>15060</v>
      </c>
      <c r="F126" s="70">
        <v>9194566569</v>
      </c>
      <c r="G126" s="70"/>
      <c r="J126" t="str">
        <f t="shared" si="3"/>
        <v>Manikantan M</v>
      </c>
    </row>
    <row r="127" spans="1:10" x14ac:dyDescent="0.25">
      <c r="A127">
        <v>51719217</v>
      </c>
      <c r="B127" t="s">
        <v>1013</v>
      </c>
      <c r="C127" s="64">
        <v>43131</v>
      </c>
      <c r="D127" s="64">
        <f t="shared" si="2"/>
        <v>29766</v>
      </c>
      <c r="E127" t="s">
        <v>15061</v>
      </c>
      <c r="F127" s="70">
        <v>9458755351</v>
      </c>
      <c r="G127" s="70"/>
      <c r="J127" t="str">
        <f t="shared" si="3"/>
        <v>Alcantara, Ma. Concepcion</v>
      </c>
    </row>
    <row r="128" spans="1:10" x14ac:dyDescent="0.25">
      <c r="A128">
        <v>51719218</v>
      </c>
      <c r="B128" t="s">
        <v>1128</v>
      </c>
      <c r="C128" s="64">
        <v>43131</v>
      </c>
      <c r="D128" s="64">
        <f t="shared" si="2"/>
        <v>31371</v>
      </c>
      <c r="E128" t="s">
        <v>15062</v>
      </c>
      <c r="F128" s="70">
        <v>9473107950</v>
      </c>
      <c r="G128" s="70"/>
      <c r="J128" t="str">
        <f t="shared" si="3"/>
        <v>Ronelle, Dalay</v>
      </c>
    </row>
    <row r="129" spans="1:10" x14ac:dyDescent="0.25">
      <c r="A129">
        <v>51719219</v>
      </c>
      <c r="B129" t="s">
        <v>1144</v>
      </c>
      <c r="C129" s="64">
        <v>43131</v>
      </c>
      <c r="D129" s="64">
        <f t="shared" si="2"/>
        <v>35323</v>
      </c>
      <c r="E129" t="s">
        <v>15063</v>
      </c>
      <c r="F129" s="70">
        <v>9773553340</v>
      </c>
      <c r="G129" s="70"/>
      <c r="J129" t="str">
        <f t="shared" si="3"/>
        <v>Ronelle, Dalay</v>
      </c>
    </row>
    <row r="130" spans="1:10" x14ac:dyDescent="0.25">
      <c r="A130">
        <v>51719239</v>
      </c>
      <c r="B130" t="s">
        <v>1136</v>
      </c>
      <c r="C130" s="64">
        <v>43131</v>
      </c>
      <c r="D130" s="64">
        <f t="shared" ref="D130:D193" si="4">VLOOKUP(A130,DZ,6,FALSE)</f>
        <v>28808</v>
      </c>
      <c r="E130" t="s">
        <v>15064</v>
      </c>
      <c r="F130" s="70">
        <v>9258019779</v>
      </c>
      <c r="G130" s="70"/>
      <c r="J130" t="str">
        <f t="shared" ref="J130:J193" si="5">VLOOKUP(A130,OO,10,FALSE)</f>
        <v>Francisco, Patricia Anne</v>
      </c>
    </row>
    <row r="131" spans="1:10" x14ac:dyDescent="0.25">
      <c r="A131">
        <v>51615282</v>
      </c>
      <c r="B131" t="s">
        <v>15065</v>
      </c>
      <c r="C131" s="64">
        <v>42530</v>
      </c>
      <c r="D131" s="64">
        <f t="shared" si="4"/>
        <v>33880</v>
      </c>
      <c r="E131" t="s">
        <v>15066</v>
      </c>
      <c r="F131" s="70">
        <v>9650865281</v>
      </c>
      <c r="G131" s="70"/>
      <c r="J131" t="str">
        <f t="shared" si="5"/>
        <v>Francisco, Patricia Anne</v>
      </c>
    </row>
    <row r="132" spans="1:10" x14ac:dyDescent="0.25">
      <c r="A132">
        <v>51719966</v>
      </c>
      <c r="B132" t="s">
        <v>1104</v>
      </c>
      <c r="C132" s="64">
        <v>43130</v>
      </c>
      <c r="D132" s="64">
        <f t="shared" si="4"/>
        <v>35367</v>
      </c>
      <c r="E132" t="s">
        <v>15067</v>
      </c>
      <c r="F132" s="70">
        <v>9774035097</v>
      </c>
      <c r="G132" s="70"/>
      <c r="J132" t="str">
        <f t="shared" si="5"/>
        <v>Ronelle, Dalay</v>
      </c>
    </row>
    <row r="133" spans="1:10" x14ac:dyDescent="0.25">
      <c r="A133">
        <v>51720522</v>
      </c>
      <c r="B133" t="s">
        <v>1225</v>
      </c>
      <c r="C133" s="64">
        <v>43144</v>
      </c>
      <c r="D133" s="64" t="e">
        <f t="shared" si="4"/>
        <v>#N/A</v>
      </c>
      <c r="E133" t="s">
        <v>15068</v>
      </c>
      <c r="F133" s="70" t="s">
        <v>15069</v>
      </c>
      <c r="G133" s="70"/>
      <c r="J133" t="e">
        <f t="shared" si="5"/>
        <v>#N/A</v>
      </c>
    </row>
    <row r="134" spans="1:10" x14ac:dyDescent="0.25">
      <c r="A134">
        <v>51720810</v>
      </c>
      <c r="B134" t="s">
        <v>1199</v>
      </c>
      <c r="C134" s="64">
        <v>43144</v>
      </c>
      <c r="D134" s="64">
        <f t="shared" si="4"/>
        <v>28489</v>
      </c>
      <c r="E134" t="s">
        <v>15070</v>
      </c>
      <c r="F134" s="70">
        <v>9434735050</v>
      </c>
      <c r="G134" s="70"/>
      <c r="J134" t="str">
        <f t="shared" si="5"/>
        <v>Alcantara, Ma. Concepcion</v>
      </c>
    </row>
    <row r="135" spans="1:10" x14ac:dyDescent="0.25">
      <c r="A135">
        <v>51720817</v>
      </c>
      <c r="B135" t="s">
        <v>1227</v>
      </c>
      <c r="C135" s="64">
        <v>43144</v>
      </c>
      <c r="D135" s="64">
        <f t="shared" si="4"/>
        <v>29582</v>
      </c>
      <c r="E135" t="s">
        <v>15071</v>
      </c>
      <c r="F135" s="70" t="s">
        <v>15072</v>
      </c>
      <c r="G135" s="70"/>
      <c r="J135" t="str">
        <f t="shared" si="5"/>
        <v>Fernandez, Rosanna Eslava</v>
      </c>
    </row>
    <row r="136" spans="1:10" x14ac:dyDescent="0.25">
      <c r="A136">
        <v>51720821</v>
      </c>
      <c r="B136" t="s">
        <v>1235</v>
      </c>
      <c r="C136" s="64">
        <v>43144</v>
      </c>
      <c r="D136" s="64">
        <f t="shared" si="4"/>
        <v>33898</v>
      </c>
      <c r="E136" t="s">
        <v>15073</v>
      </c>
      <c r="F136" s="70" t="s">
        <v>15074</v>
      </c>
      <c r="G136" s="70"/>
      <c r="J136" t="str">
        <f t="shared" si="5"/>
        <v>Fernandez, Rosanna Eslava</v>
      </c>
    </row>
    <row r="137" spans="1:10" x14ac:dyDescent="0.25">
      <c r="A137">
        <v>51721298</v>
      </c>
      <c r="B137" t="s">
        <v>1208</v>
      </c>
      <c r="C137" s="64">
        <v>43144</v>
      </c>
      <c r="D137" s="64">
        <f t="shared" si="4"/>
        <v>35305</v>
      </c>
      <c r="E137" t="s">
        <v>15075</v>
      </c>
      <c r="F137" s="70" t="s">
        <v>15076</v>
      </c>
      <c r="G137" s="70"/>
      <c r="J137" t="str">
        <f t="shared" si="5"/>
        <v>Alcantara, Ma. Concepcion</v>
      </c>
    </row>
    <row r="138" spans="1:10" x14ac:dyDescent="0.25">
      <c r="A138">
        <v>51721450</v>
      </c>
      <c r="B138" t="s">
        <v>1217</v>
      </c>
      <c r="C138" s="64">
        <v>43144</v>
      </c>
      <c r="D138" s="64">
        <f t="shared" si="4"/>
        <v>33616</v>
      </c>
      <c r="E138" t="s">
        <v>15077</v>
      </c>
      <c r="F138" s="70" t="s">
        <v>15078</v>
      </c>
      <c r="G138" s="70"/>
      <c r="J138" t="str">
        <f t="shared" si="5"/>
        <v>Puentenegra, Kris Angelo</v>
      </c>
    </row>
    <row r="139" spans="1:10" x14ac:dyDescent="0.25">
      <c r="A139">
        <v>51721454</v>
      </c>
      <c r="B139" t="s">
        <v>1298</v>
      </c>
      <c r="C139" s="64">
        <v>43150</v>
      </c>
      <c r="D139" s="64">
        <f t="shared" si="4"/>
        <v>29111</v>
      </c>
      <c r="E139" t="s">
        <v>15079</v>
      </c>
      <c r="F139" s="70">
        <v>9199505873</v>
      </c>
      <c r="G139" s="70"/>
      <c r="J139" t="str">
        <f t="shared" si="5"/>
        <v>Alcantara, Ma. Concepcion</v>
      </c>
    </row>
    <row r="140" spans="1:10" x14ac:dyDescent="0.25">
      <c r="A140">
        <v>51721456</v>
      </c>
      <c r="B140" t="s">
        <v>1243</v>
      </c>
      <c r="C140" s="64">
        <v>43150</v>
      </c>
      <c r="D140" s="64">
        <f t="shared" si="4"/>
        <v>31735</v>
      </c>
      <c r="E140" t="s">
        <v>15080</v>
      </c>
      <c r="F140" s="70">
        <v>9561303155</v>
      </c>
      <c r="G140" s="70"/>
      <c r="J140" t="str">
        <f t="shared" si="5"/>
        <v>Alcantara, Ma. Concepcion</v>
      </c>
    </row>
    <row r="141" spans="1:10" x14ac:dyDescent="0.25">
      <c r="A141">
        <v>51721457</v>
      </c>
      <c r="B141" t="s">
        <v>1282</v>
      </c>
      <c r="C141" s="64">
        <v>43150</v>
      </c>
      <c r="D141" s="64">
        <f t="shared" si="4"/>
        <v>32394</v>
      </c>
      <c r="E141" t="s">
        <v>15081</v>
      </c>
      <c r="F141" s="70">
        <v>9065658673</v>
      </c>
      <c r="G141" s="70"/>
      <c r="J141" t="str">
        <f t="shared" si="5"/>
        <v xml:space="preserve">Raagas, Jake </v>
      </c>
    </row>
    <row r="142" spans="1:10" x14ac:dyDescent="0.25">
      <c r="A142">
        <v>51721458</v>
      </c>
      <c r="B142" t="s">
        <v>1340</v>
      </c>
      <c r="C142" s="64">
        <v>43150</v>
      </c>
      <c r="D142" s="64">
        <f t="shared" si="4"/>
        <v>33510</v>
      </c>
      <c r="E142" t="s">
        <v>15082</v>
      </c>
      <c r="F142" s="70">
        <v>9278690216</v>
      </c>
      <c r="G142" s="70"/>
      <c r="J142" t="str">
        <f t="shared" si="5"/>
        <v xml:space="preserve">Raagas, Jake </v>
      </c>
    </row>
    <row r="143" spans="1:10" x14ac:dyDescent="0.25">
      <c r="A143">
        <v>51721462</v>
      </c>
      <c r="B143" t="s">
        <v>1323</v>
      </c>
      <c r="C143" s="64">
        <v>43150</v>
      </c>
      <c r="D143" s="64">
        <f t="shared" si="4"/>
        <v>32127</v>
      </c>
      <c r="E143" t="s">
        <v>15083</v>
      </c>
      <c r="F143" s="70">
        <v>9054167612</v>
      </c>
      <c r="G143" s="70"/>
      <c r="J143" t="str">
        <f t="shared" si="5"/>
        <v>Alcantara, Ma. Concepcion</v>
      </c>
    </row>
    <row r="144" spans="1:10" x14ac:dyDescent="0.25">
      <c r="A144">
        <v>51721464</v>
      </c>
      <c r="B144" t="s">
        <v>15084</v>
      </c>
      <c r="C144" s="64">
        <v>43150</v>
      </c>
      <c r="D144" s="64">
        <f t="shared" si="4"/>
        <v>32301</v>
      </c>
      <c r="E144" t="s">
        <v>5884</v>
      </c>
      <c r="F144" s="70">
        <v>9174635683</v>
      </c>
      <c r="G144" s="70"/>
      <c r="J144" t="str">
        <f t="shared" si="5"/>
        <v>Alcantara, Ma. Concepcion</v>
      </c>
    </row>
    <row r="145" spans="1:10" x14ac:dyDescent="0.25">
      <c r="A145">
        <v>51721469</v>
      </c>
      <c r="B145" t="s">
        <v>1250</v>
      </c>
      <c r="C145" s="64">
        <v>43150</v>
      </c>
      <c r="D145" s="64">
        <f t="shared" si="4"/>
        <v>23705</v>
      </c>
      <c r="E145" t="s">
        <v>15085</v>
      </c>
      <c r="F145" s="70">
        <v>9158152087</v>
      </c>
      <c r="G145" s="70"/>
      <c r="J145" t="str">
        <f t="shared" si="5"/>
        <v>Alcantara, Ma. Concepcion</v>
      </c>
    </row>
    <row r="146" spans="1:10" x14ac:dyDescent="0.25">
      <c r="A146">
        <v>51721470</v>
      </c>
      <c r="B146" t="s">
        <v>1331</v>
      </c>
      <c r="C146" s="64">
        <v>43150</v>
      </c>
      <c r="D146" s="64">
        <f t="shared" si="4"/>
        <v>33240</v>
      </c>
      <c r="E146" t="s">
        <v>15086</v>
      </c>
      <c r="F146" s="70">
        <v>9171397312</v>
      </c>
      <c r="G146" s="70"/>
      <c r="J146" t="str">
        <f t="shared" si="5"/>
        <v xml:space="preserve">Raagas, Jake </v>
      </c>
    </row>
    <row r="147" spans="1:10" x14ac:dyDescent="0.25">
      <c r="A147">
        <v>51721472</v>
      </c>
      <c r="B147" t="s">
        <v>1290</v>
      </c>
      <c r="C147" s="64">
        <v>43150</v>
      </c>
      <c r="D147" s="64">
        <f t="shared" si="4"/>
        <v>34394</v>
      </c>
      <c r="E147" t="s">
        <v>15087</v>
      </c>
      <c r="F147" s="70" t="s">
        <v>15257</v>
      </c>
      <c r="G147" s="70"/>
      <c r="J147" t="str">
        <f t="shared" si="5"/>
        <v>Alcantara, Ma. Concepcion</v>
      </c>
    </row>
    <row r="148" spans="1:10" x14ac:dyDescent="0.25">
      <c r="A148">
        <v>51721475</v>
      </c>
      <c r="B148" t="s">
        <v>1266</v>
      </c>
      <c r="C148" s="64">
        <v>43150</v>
      </c>
      <c r="D148" s="64">
        <f t="shared" si="4"/>
        <v>22107</v>
      </c>
      <c r="E148" t="s">
        <v>15088</v>
      </c>
      <c r="F148" s="70">
        <v>9194906800</v>
      </c>
      <c r="G148" s="70"/>
      <c r="J148" t="str">
        <f t="shared" si="5"/>
        <v xml:space="preserve">Raagas, Jake </v>
      </c>
    </row>
    <row r="149" spans="1:10" x14ac:dyDescent="0.25">
      <c r="A149">
        <v>51721477</v>
      </c>
      <c r="B149" t="s">
        <v>1307</v>
      </c>
      <c r="C149" s="64">
        <v>43150</v>
      </c>
      <c r="D149" s="64" t="e">
        <f t="shared" si="4"/>
        <v>#N/A</v>
      </c>
      <c r="E149" t="s">
        <v>15089</v>
      </c>
      <c r="F149" s="70">
        <v>9564227237</v>
      </c>
      <c r="G149" s="70"/>
      <c r="J149" t="e">
        <f t="shared" si="5"/>
        <v>#N/A</v>
      </c>
    </row>
    <row r="150" spans="1:10" x14ac:dyDescent="0.25">
      <c r="A150">
        <v>51721479</v>
      </c>
      <c r="B150" t="s">
        <v>1274</v>
      </c>
      <c r="C150" s="64">
        <v>43150</v>
      </c>
      <c r="D150" s="64">
        <f t="shared" si="4"/>
        <v>26504</v>
      </c>
      <c r="E150" t="s">
        <v>15090</v>
      </c>
      <c r="F150" s="70">
        <v>9957816886</v>
      </c>
      <c r="G150" s="70"/>
      <c r="J150" t="str">
        <f t="shared" si="5"/>
        <v xml:space="preserve">Raagas, Jake </v>
      </c>
    </row>
    <row r="151" spans="1:10" x14ac:dyDescent="0.25">
      <c r="A151">
        <v>51721483</v>
      </c>
      <c r="B151" t="s">
        <v>1258</v>
      </c>
      <c r="C151" s="64">
        <v>43150</v>
      </c>
      <c r="D151" s="64">
        <f t="shared" si="4"/>
        <v>32882</v>
      </c>
      <c r="E151" t="s">
        <v>15091</v>
      </c>
      <c r="F151" s="70">
        <v>9063871306</v>
      </c>
      <c r="G151" s="70"/>
      <c r="J151" t="str">
        <f t="shared" si="5"/>
        <v>Alcantara, Ma. Concepcion</v>
      </c>
    </row>
    <row r="152" spans="1:10" x14ac:dyDescent="0.25">
      <c r="A152">
        <v>51721815</v>
      </c>
      <c r="B152" t="s">
        <v>1693</v>
      </c>
      <c r="C152" s="64">
        <v>43153</v>
      </c>
      <c r="D152" s="64">
        <f t="shared" si="4"/>
        <v>33468</v>
      </c>
      <c r="E152" t="s">
        <v>15092</v>
      </c>
      <c r="F152" s="70">
        <v>9568378979</v>
      </c>
      <c r="G152" s="70"/>
      <c r="J152" t="str">
        <f t="shared" si="5"/>
        <v xml:space="preserve">Raagas, Jake </v>
      </c>
    </row>
    <row r="153" spans="1:10" x14ac:dyDescent="0.25">
      <c r="A153">
        <v>51721817</v>
      </c>
      <c r="B153" t="s">
        <v>1981</v>
      </c>
      <c r="C153" s="64">
        <v>43153</v>
      </c>
      <c r="D153" s="64">
        <f t="shared" si="4"/>
        <v>32828</v>
      </c>
      <c r="E153" t="s">
        <v>15093</v>
      </c>
      <c r="F153" s="70">
        <v>9063765200</v>
      </c>
      <c r="G153" s="70"/>
      <c r="J153" t="str">
        <f t="shared" si="5"/>
        <v>Ronelle, Dalay</v>
      </c>
    </row>
    <row r="154" spans="1:10" x14ac:dyDescent="0.25">
      <c r="A154">
        <v>51721818</v>
      </c>
      <c r="B154" t="s">
        <v>1371</v>
      </c>
      <c r="C154" s="64">
        <v>43153</v>
      </c>
      <c r="D154" s="64">
        <f t="shared" si="4"/>
        <v>31622</v>
      </c>
      <c r="E154" t="s">
        <v>15094</v>
      </c>
      <c r="F154" s="70">
        <v>9359653376</v>
      </c>
      <c r="G154" s="70"/>
      <c r="J154" t="str">
        <f t="shared" si="5"/>
        <v>Fernandez, Rosanna Eslava</v>
      </c>
    </row>
    <row r="155" spans="1:10" x14ac:dyDescent="0.25">
      <c r="A155">
        <v>51721821</v>
      </c>
      <c r="B155" t="s">
        <v>15095</v>
      </c>
      <c r="C155" s="64">
        <v>43153</v>
      </c>
      <c r="D155" s="64">
        <f t="shared" si="4"/>
        <v>34073</v>
      </c>
      <c r="E155" t="s">
        <v>15096</v>
      </c>
      <c r="F155" s="70">
        <v>9084132280</v>
      </c>
      <c r="G155" s="70"/>
      <c r="J155" t="str">
        <f t="shared" si="5"/>
        <v>Fernandez, Rosanna Eslava</v>
      </c>
    </row>
    <row r="156" spans="1:10" x14ac:dyDescent="0.25">
      <c r="A156">
        <v>51721823</v>
      </c>
      <c r="B156" t="s">
        <v>1348</v>
      </c>
      <c r="C156" s="64">
        <v>43153</v>
      </c>
      <c r="D156" s="64">
        <f t="shared" si="4"/>
        <v>31414</v>
      </c>
      <c r="E156" t="s">
        <v>15097</v>
      </c>
      <c r="F156" s="70">
        <v>9985736921</v>
      </c>
      <c r="G156" s="70"/>
      <c r="J156" t="str">
        <f t="shared" si="5"/>
        <v>Fernandez, Rosanna Eslava</v>
      </c>
    </row>
    <row r="157" spans="1:10" x14ac:dyDescent="0.25">
      <c r="A157">
        <v>51721824</v>
      </c>
      <c r="B157" t="s">
        <v>1356</v>
      </c>
      <c r="C157" s="64">
        <v>43153</v>
      </c>
      <c r="D157" s="64">
        <f t="shared" si="4"/>
        <v>33761</v>
      </c>
      <c r="E157" t="s">
        <v>15098</v>
      </c>
      <c r="F157" s="70">
        <v>9567093067</v>
      </c>
      <c r="G157" s="70"/>
      <c r="J157" t="str">
        <f t="shared" si="5"/>
        <v xml:space="preserve">Raagas, Jake </v>
      </c>
    </row>
    <row r="158" spans="1:10" x14ac:dyDescent="0.25">
      <c r="A158">
        <v>51722211</v>
      </c>
      <c r="B158" t="s">
        <v>1416</v>
      </c>
      <c r="C158" s="64">
        <v>43157</v>
      </c>
      <c r="D158" s="64">
        <f t="shared" si="4"/>
        <v>34787</v>
      </c>
      <c r="E158" t="s">
        <v>15099</v>
      </c>
      <c r="F158" s="70">
        <v>9262517457</v>
      </c>
      <c r="G158" s="70"/>
      <c r="J158" t="str">
        <f t="shared" si="5"/>
        <v>Ronelle, Dalay</v>
      </c>
    </row>
    <row r="159" spans="1:10" x14ac:dyDescent="0.25">
      <c r="A159">
        <v>51722213</v>
      </c>
      <c r="B159" t="s">
        <v>1409</v>
      </c>
      <c r="C159" s="64">
        <v>43157</v>
      </c>
      <c r="D159" s="64">
        <f t="shared" si="4"/>
        <v>25355</v>
      </c>
      <c r="E159" t="s">
        <v>15100</v>
      </c>
      <c r="F159" s="70">
        <v>9957983607</v>
      </c>
      <c r="G159" s="70"/>
      <c r="J159" t="str">
        <f t="shared" si="5"/>
        <v>Ronelle, Dalay</v>
      </c>
    </row>
    <row r="160" spans="1:10" x14ac:dyDescent="0.25">
      <c r="A160">
        <v>51722217</v>
      </c>
      <c r="B160" t="s">
        <v>1401</v>
      </c>
      <c r="C160" s="64">
        <v>43157</v>
      </c>
      <c r="D160" s="64">
        <f t="shared" si="4"/>
        <v>33267</v>
      </c>
      <c r="E160" t="s">
        <v>15101</v>
      </c>
      <c r="F160" s="70">
        <v>9068541308</v>
      </c>
      <c r="G160" s="70"/>
      <c r="J160" t="str">
        <f t="shared" si="5"/>
        <v>Ronelle, Dalay</v>
      </c>
    </row>
    <row r="161" spans="1:10" x14ac:dyDescent="0.25">
      <c r="A161">
        <v>51722219</v>
      </c>
      <c r="B161" t="s">
        <v>15102</v>
      </c>
      <c r="C161" s="64">
        <v>43157</v>
      </c>
      <c r="D161" s="64">
        <f t="shared" si="4"/>
        <v>29607</v>
      </c>
      <c r="E161" t="s">
        <v>15103</v>
      </c>
      <c r="F161" s="70">
        <v>9065209817</v>
      </c>
      <c r="G161" s="70"/>
      <c r="J161" t="str">
        <f t="shared" si="5"/>
        <v>Ronelle, Dalay</v>
      </c>
    </row>
    <row r="162" spans="1:10" x14ac:dyDescent="0.25">
      <c r="A162">
        <v>51722220</v>
      </c>
      <c r="B162" t="s">
        <v>2012</v>
      </c>
      <c r="C162" s="64">
        <v>43157</v>
      </c>
      <c r="D162" s="64">
        <f t="shared" si="4"/>
        <v>30448</v>
      </c>
      <c r="E162" t="s">
        <v>15104</v>
      </c>
      <c r="F162" s="70" t="s">
        <v>15105</v>
      </c>
      <c r="G162" s="70"/>
      <c r="J162" t="str">
        <f t="shared" si="5"/>
        <v>Ronelle, Dalay</v>
      </c>
    </row>
    <row r="163" spans="1:10" x14ac:dyDescent="0.25">
      <c r="A163">
        <v>51722234</v>
      </c>
      <c r="B163" t="s">
        <v>1996</v>
      </c>
      <c r="C163" s="64">
        <v>43157</v>
      </c>
      <c r="D163" s="64">
        <f t="shared" si="4"/>
        <v>30842</v>
      </c>
      <c r="E163" t="s">
        <v>15106</v>
      </c>
      <c r="F163" s="70">
        <v>9052381001</v>
      </c>
      <c r="G163" s="70"/>
      <c r="J163" t="str">
        <f t="shared" si="5"/>
        <v>Ronelle, Dalay</v>
      </c>
    </row>
    <row r="164" spans="1:10" x14ac:dyDescent="0.25">
      <c r="A164">
        <v>51722397</v>
      </c>
      <c r="B164" t="s">
        <v>1989</v>
      </c>
      <c r="C164" s="64">
        <v>43157</v>
      </c>
      <c r="D164" s="64">
        <f t="shared" si="4"/>
        <v>31592</v>
      </c>
      <c r="E164" t="s">
        <v>15107</v>
      </c>
      <c r="F164" s="70">
        <v>9167996927</v>
      </c>
      <c r="G164" s="70"/>
      <c r="J164" t="e">
        <f t="shared" si="5"/>
        <v>#N/A</v>
      </c>
    </row>
    <row r="165" spans="1:10" x14ac:dyDescent="0.25">
      <c r="A165">
        <v>51722399</v>
      </c>
      <c r="B165" t="s">
        <v>1387</v>
      </c>
      <c r="C165" s="64">
        <v>43153</v>
      </c>
      <c r="D165" s="64">
        <f t="shared" si="4"/>
        <v>25077</v>
      </c>
      <c r="E165" t="s">
        <v>15108</v>
      </c>
      <c r="F165" s="70">
        <v>9057682768</v>
      </c>
      <c r="G165" s="70"/>
      <c r="J165" t="str">
        <f t="shared" si="5"/>
        <v>Ronelle, Dalay</v>
      </c>
    </row>
    <row r="166" spans="1:10" x14ac:dyDescent="0.25">
      <c r="A166">
        <v>51722772</v>
      </c>
      <c r="B166" t="s">
        <v>1050</v>
      </c>
      <c r="C166" s="64">
        <v>43159</v>
      </c>
      <c r="D166" s="64">
        <f t="shared" si="4"/>
        <v>30711</v>
      </c>
      <c r="E166" t="s">
        <v>15109</v>
      </c>
      <c r="F166" s="70">
        <v>9167152060</v>
      </c>
      <c r="G166" s="70"/>
      <c r="J166" t="str">
        <f t="shared" si="5"/>
        <v>Alcantara, Ma. Concepcion</v>
      </c>
    </row>
    <row r="167" spans="1:10" x14ac:dyDescent="0.25">
      <c r="A167">
        <v>51637918</v>
      </c>
      <c r="B167" t="s">
        <v>15110</v>
      </c>
      <c r="C167" s="64">
        <v>42663</v>
      </c>
      <c r="D167" s="64">
        <f t="shared" si="4"/>
        <v>31548</v>
      </c>
      <c r="E167" t="s">
        <v>14978</v>
      </c>
      <c r="F167" s="70">
        <v>9971632112</v>
      </c>
      <c r="G167" s="70"/>
      <c r="J167" t="str">
        <f t="shared" si="5"/>
        <v>Alcantara, Ma. Concepcion</v>
      </c>
    </row>
    <row r="168" spans="1:10" x14ac:dyDescent="0.25">
      <c r="A168">
        <v>51722864</v>
      </c>
      <c r="B168" t="s">
        <v>1022</v>
      </c>
      <c r="C168" s="64">
        <v>43159</v>
      </c>
      <c r="D168" s="64">
        <f t="shared" si="4"/>
        <v>32855</v>
      </c>
      <c r="E168" t="s">
        <v>15111</v>
      </c>
      <c r="F168" s="70">
        <v>9327929781</v>
      </c>
      <c r="G168" s="70"/>
      <c r="J168" t="str">
        <f t="shared" si="5"/>
        <v>Alcantara, Ma. Concepcion</v>
      </c>
    </row>
    <row r="169" spans="1:10" x14ac:dyDescent="0.25">
      <c r="A169">
        <v>51722867</v>
      </c>
      <c r="B169" t="s">
        <v>15112</v>
      </c>
      <c r="C169" s="64">
        <v>43159</v>
      </c>
      <c r="D169" s="64">
        <f t="shared" si="4"/>
        <v>32121</v>
      </c>
      <c r="E169" t="s">
        <v>15113</v>
      </c>
      <c r="F169" s="70">
        <v>9955068332</v>
      </c>
      <c r="G169" s="70"/>
      <c r="J169" t="str">
        <f t="shared" si="5"/>
        <v>Alaganantham, Sundaram</v>
      </c>
    </row>
    <row r="170" spans="1:10" x14ac:dyDescent="0.25">
      <c r="A170">
        <v>51722942</v>
      </c>
      <c r="B170" t="s">
        <v>1606</v>
      </c>
      <c r="C170" s="64">
        <v>43159</v>
      </c>
      <c r="D170" s="64">
        <f t="shared" si="4"/>
        <v>33472</v>
      </c>
      <c r="E170" t="s">
        <v>15114</v>
      </c>
      <c r="F170" s="70">
        <v>9081260726</v>
      </c>
      <c r="G170" s="70"/>
      <c r="J170" t="str">
        <f t="shared" si="5"/>
        <v>Ronelle, Dalay</v>
      </c>
    </row>
    <row r="171" spans="1:10" x14ac:dyDescent="0.25">
      <c r="A171">
        <v>51723236</v>
      </c>
      <c r="B171" t="s">
        <v>15115</v>
      </c>
      <c r="C171" s="64">
        <v>43161</v>
      </c>
      <c r="D171" s="64">
        <f t="shared" si="4"/>
        <v>29969</v>
      </c>
      <c r="E171" t="s">
        <v>15116</v>
      </c>
      <c r="F171" s="70">
        <v>9566301351</v>
      </c>
      <c r="G171" s="70"/>
      <c r="J171" t="str">
        <f t="shared" si="5"/>
        <v>Ronelle, Dalay</v>
      </c>
    </row>
    <row r="172" spans="1:10" x14ac:dyDescent="0.25">
      <c r="A172">
        <v>51723237</v>
      </c>
      <c r="B172" t="s">
        <v>15117</v>
      </c>
      <c r="C172" s="64">
        <v>43161</v>
      </c>
      <c r="D172" s="64">
        <f t="shared" si="4"/>
        <v>31507</v>
      </c>
      <c r="E172" t="s">
        <v>15118</v>
      </c>
      <c r="F172" s="70">
        <v>9065762210</v>
      </c>
      <c r="G172" s="70"/>
      <c r="J172" t="str">
        <f t="shared" si="5"/>
        <v>Ronelle, Dalay</v>
      </c>
    </row>
    <row r="173" spans="1:10" x14ac:dyDescent="0.25">
      <c r="A173">
        <v>51723238</v>
      </c>
      <c r="B173" t="s">
        <v>15119</v>
      </c>
      <c r="C173" s="64">
        <v>43161</v>
      </c>
      <c r="D173" s="64">
        <f t="shared" si="4"/>
        <v>23107</v>
      </c>
      <c r="E173" t="s">
        <v>15120</v>
      </c>
      <c r="F173" s="70">
        <v>9361182155</v>
      </c>
      <c r="G173" s="70"/>
      <c r="J173" t="str">
        <f t="shared" si="5"/>
        <v>Ronelle, Dalay</v>
      </c>
    </row>
    <row r="174" spans="1:10" x14ac:dyDescent="0.25">
      <c r="A174">
        <v>51723670</v>
      </c>
      <c r="B174" t="s">
        <v>15121</v>
      </c>
      <c r="C174" s="64">
        <v>43166</v>
      </c>
      <c r="D174" s="64">
        <f t="shared" si="4"/>
        <v>33768</v>
      </c>
      <c r="E174" t="s">
        <v>15122</v>
      </c>
      <c r="F174" s="70">
        <v>9086674479</v>
      </c>
      <c r="G174" s="70"/>
      <c r="J174" t="str">
        <f t="shared" si="5"/>
        <v>Ronelle, Dalay</v>
      </c>
    </row>
    <row r="175" spans="1:10" x14ac:dyDescent="0.25">
      <c r="A175">
        <v>51723671</v>
      </c>
      <c r="B175" t="s">
        <v>1160</v>
      </c>
      <c r="C175" s="64">
        <v>43166</v>
      </c>
      <c r="D175" s="64" t="e">
        <f t="shared" si="4"/>
        <v>#N/A</v>
      </c>
      <c r="E175" t="s">
        <v>15123</v>
      </c>
      <c r="F175" s="70">
        <v>9275954050</v>
      </c>
      <c r="G175" s="70"/>
      <c r="J175" t="e">
        <f t="shared" si="5"/>
        <v>#N/A</v>
      </c>
    </row>
    <row r="176" spans="1:10" x14ac:dyDescent="0.25">
      <c r="A176">
        <v>51723675</v>
      </c>
      <c r="B176" t="s">
        <v>15124</v>
      </c>
      <c r="C176" s="64">
        <v>43166</v>
      </c>
      <c r="D176" s="64">
        <f t="shared" si="4"/>
        <v>29294</v>
      </c>
      <c r="E176" t="s">
        <v>15125</v>
      </c>
      <c r="F176" s="70">
        <v>9335198363</v>
      </c>
      <c r="G176" s="70"/>
      <c r="J176" t="str">
        <f t="shared" si="5"/>
        <v>Ronelle, Dalay</v>
      </c>
    </row>
    <row r="177" spans="1:10" x14ac:dyDescent="0.25">
      <c r="A177">
        <v>51723910</v>
      </c>
      <c r="B177" t="s">
        <v>15126</v>
      </c>
      <c r="C177" s="64">
        <v>43166</v>
      </c>
      <c r="D177" s="64">
        <f t="shared" si="4"/>
        <v>31632</v>
      </c>
      <c r="E177" t="s">
        <v>15127</v>
      </c>
      <c r="F177" s="70">
        <v>9957102916</v>
      </c>
      <c r="G177" s="70"/>
      <c r="J177" t="str">
        <f t="shared" si="5"/>
        <v>Ronelle, Dalay</v>
      </c>
    </row>
    <row r="178" spans="1:10" x14ac:dyDescent="0.25">
      <c r="A178">
        <v>51724157</v>
      </c>
      <c r="B178" t="s">
        <v>15128</v>
      </c>
      <c r="C178" s="64">
        <v>43166</v>
      </c>
      <c r="D178" s="64" t="e">
        <f t="shared" si="4"/>
        <v>#N/A</v>
      </c>
      <c r="E178" t="s">
        <v>15129</v>
      </c>
      <c r="F178" s="70">
        <v>9192538299</v>
      </c>
      <c r="G178" s="70"/>
      <c r="J178" t="e">
        <f t="shared" si="5"/>
        <v>#N/A</v>
      </c>
    </row>
    <row r="179" spans="1:10" x14ac:dyDescent="0.25">
      <c r="A179">
        <v>51724272</v>
      </c>
      <c r="B179" t="s">
        <v>1172</v>
      </c>
      <c r="C179" s="64">
        <v>43168</v>
      </c>
      <c r="D179" s="64">
        <f t="shared" si="4"/>
        <v>30268</v>
      </c>
      <c r="E179" t="s">
        <v>15130</v>
      </c>
      <c r="F179" s="70">
        <v>9982910896</v>
      </c>
      <c r="G179" s="70"/>
      <c r="J179" t="str">
        <f t="shared" si="5"/>
        <v>Alcantara, Ma. Concepcion</v>
      </c>
    </row>
    <row r="180" spans="1:10" x14ac:dyDescent="0.25">
      <c r="A180">
        <v>51724274</v>
      </c>
      <c r="B180" t="s">
        <v>15131</v>
      </c>
      <c r="C180" s="64">
        <v>43166</v>
      </c>
      <c r="D180" s="64">
        <f t="shared" si="4"/>
        <v>29637</v>
      </c>
      <c r="E180" t="s">
        <v>15132</v>
      </c>
      <c r="F180" s="70">
        <v>9194584272</v>
      </c>
      <c r="G180" s="70"/>
      <c r="J180" t="str">
        <f t="shared" si="5"/>
        <v>Ronelle, Dalay</v>
      </c>
    </row>
    <row r="181" spans="1:10" x14ac:dyDescent="0.25">
      <c r="A181">
        <v>51724277</v>
      </c>
      <c r="B181" t="s">
        <v>1163</v>
      </c>
      <c r="C181" s="64">
        <v>43168</v>
      </c>
      <c r="D181" s="64">
        <f t="shared" si="4"/>
        <v>33235</v>
      </c>
      <c r="E181" t="s">
        <v>15133</v>
      </c>
      <c r="F181" s="70">
        <v>9162111393</v>
      </c>
      <c r="G181" s="70"/>
      <c r="J181" t="str">
        <f t="shared" si="5"/>
        <v>Alcantara, Ma. Concepcion</v>
      </c>
    </row>
    <row r="182" spans="1:10" x14ac:dyDescent="0.25">
      <c r="A182">
        <v>51724732</v>
      </c>
      <c r="B182" t="s">
        <v>15134</v>
      </c>
      <c r="C182" s="64">
        <v>43166</v>
      </c>
      <c r="D182" s="64">
        <f t="shared" si="4"/>
        <v>32290</v>
      </c>
      <c r="E182" t="s">
        <v>15135</v>
      </c>
      <c r="F182" s="70">
        <v>9270534747</v>
      </c>
      <c r="G182" s="70"/>
      <c r="J182" t="str">
        <f t="shared" si="5"/>
        <v>Ronelle, Dalay</v>
      </c>
    </row>
    <row r="183" spans="1:10" x14ac:dyDescent="0.25">
      <c r="A183">
        <v>51724734</v>
      </c>
      <c r="B183" t="s">
        <v>15136</v>
      </c>
      <c r="C183" s="64">
        <v>43166</v>
      </c>
      <c r="D183" s="64">
        <f t="shared" si="4"/>
        <v>29745</v>
      </c>
      <c r="E183" t="s">
        <v>15137</v>
      </c>
      <c r="F183" s="70">
        <v>9274245736</v>
      </c>
      <c r="G183" s="70"/>
      <c r="J183" t="str">
        <f t="shared" si="5"/>
        <v>Ronelle, Dalay</v>
      </c>
    </row>
    <row r="184" spans="1:10" x14ac:dyDescent="0.25">
      <c r="A184">
        <v>51724905</v>
      </c>
      <c r="B184" t="s">
        <v>15138</v>
      </c>
      <c r="C184" s="64">
        <v>43174</v>
      </c>
      <c r="D184" s="64">
        <f t="shared" si="4"/>
        <v>35088</v>
      </c>
      <c r="E184" t="s">
        <v>15139</v>
      </c>
      <c r="F184" s="70">
        <v>9753392635</v>
      </c>
      <c r="G184" s="70"/>
      <c r="J184" t="str">
        <f t="shared" si="5"/>
        <v>Ronelle, Dalay</v>
      </c>
    </row>
    <row r="185" spans="1:10" x14ac:dyDescent="0.25">
      <c r="A185">
        <v>51725134</v>
      </c>
      <c r="B185" t="s">
        <v>1547</v>
      </c>
      <c r="C185" s="64">
        <v>43178</v>
      </c>
      <c r="D185" s="64">
        <f t="shared" si="4"/>
        <v>34927</v>
      </c>
      <c r="E185" t="s">
        <v>15140</v>
      </c>
      <c r="F185" s="70">
        <v>9568932848</v>
      </c>
      <c r="G185" s="70"/>
      <c r="J185" t="str">
        <f t="shared" si="5"/>
        <v>Fernandez, Rosanna Eslava</v>
      </c>
    </row>
    <row r="186" spans="1:10" x14ac:dyDescent="0.25">
      <c r="A186">
        <v>51725448</v>
      </c>
      <c r="B186" t="s">
        <v>1058</v>
      </c>
      <c r="C186" s="64">
        <v>43180</v>
      </c>
      <c r="D186" s="64">
        <f t="shared" si="4"/>
        <v>32223</v>
      </c>
      <c r="E186" t="s">
        <v>15141</v>
      </c>
      <c r="F186" s="70">
        <v>9064649270</v>
      </c>
      <c r="G186" s="70"/>
      <c r="J186" t="str">
        <f t="shared" si="5"/>
        <v>Fernandez, Rosanna Eslava</v>
      </c>
    </row>
    <row r="187" spans="1:10" x14ac:dyDescent="0.25">
      <c r="A187">
        <v>51725454</v>
      </c>
      <c r="B187" t="s">
        <v>15142</v>
      </c>
      <c r="C187" s="64">
        <v>43180</v>
      </c>
      <c r="D187" s="64">
        <f t="shared" si="4"/>
        <v>35017</v>
      </c>
      <c r="E187" t="s">
        <v>15143</v>
      </c>
      <c r="F187" s="70" t="s">
        <v>15144</v>
      </c>
      <c r="G187" s="70"/>
      <c r="J187" t="str">
        <f t="shared" si="5"/>
        <v>Ronelle, Dalay</v>
      </c>
    </row>
    <row r="188" spans="1:10" x14ac:dyDescent="0.25">
      <c r="A188">
        <v>51725455</v>
      </c>
      <c r="B188" t="s">
        <v>1555</v>
      </c>
      <c r="C188" s="64">
        <v>43180</v>
      </c>
      <c r="D188" s="64">
        <f t="shared" si="4"/>
        <v>35228</v>
      </c>
      <c r="E188" t="s">
        <v>15145</v>
      </c>
      <c r="F188" s="70">
        <v>9267523102</v>
      </c>
      <c r="G188" s="70"/>
      <c r="J188" t="str">
        <f t="shared" si="5"/>
        <v>Fernandez, Rosanna Eslava</v>
      </c>
    </row>
    <row r="189" spans="1:10" x14ac:dyDescent="0.25">
      <c r="A189">
        <v>51725467</v>
      </c>
      <c r="B189" t="s">
        <v>15146</v>
      </c>
      <c r="C189" s="64">
        <v>43180</v>
      </c>
      <c r="D189" s="64">
        <f t="shared" si="4"/>
        <v>33259</v>
      </c>
      <c r="E189" t="s">
        <v>15147</v>
      </c>
      <c r="F189" s="70">
        <v>9566625984</v>
      </c>
      <c r="G189" s="70"/>
      <c r="J189" t="str">
        <f t="shared" si="5"/>
        <v>Ronelle, Dalay</v>
      </c>
    </row>
    <row r="190" spans="1:10" x14ac:dyDescent="0.25">
      <c r="A190">
        <v>51725688</v>
      </c>
      <c r="B190" t="s">
        <v>15148</v>
      </c>
      <c r="C190" s="64">
        <v>43182</v>
      </c>
      <c r="D190" s="64">
        <f t="shared" si="4"/>
        <v>33833</v>
      </c>
      <c r="E190" t="s">
        <v>15149</v>
      </c>
      <c r="F190" s="70">
        <v>9562548880</v>
      </c>
      <c r="G190" s="70"/>
      <c r="J190" t="str">
        <f t="shared" si="5"/>
        <v>Ronelle, Dalay</v>
      </c>
    </row>
    <row r="191" spans="1:10" x14ac:dyDescent="0.25">
      <c r="A191">
        <v>51725689</v>
      </c>
      <c r="B191" t="s">
        <v>15150</v>
      </c>
      <c r="C191" s="64">
        <v>43182</v>
      </c>
      <c r="D191" s="64">
        <f t="shared" si="4"/>
        <v>35130</v>
      </c>
      <c r="E191" t="s">
        <v>15151</v>
      </c>
      <c r="F191" s="70">
        <v>9566732914</v>
      </c>
      <c r="G191" s="70"/>
      <c r="J191" t="str">
        <f t="shared" si="5"/>
        <v>Ronelle, Dalay</v>
      </c>
    </row>
    <row r="192" spans="1:10" x14ac:dyDescent="0.25">
      <c r="A192">
        <v>51725691</v>
      </c>
      <c r="B192" t="s">
        <v>15152</v>
      </c>
      <c r="C192" s="64">
        <v>43182</v>
      </c>
      <c r="D192" s="64">
        <f t="shared" si="4"/>
        <v>25305</v>
      </c>
      <c r="E192" t="s">
        <v>15153</v>
      </c>
      <c r="F192" s="70">
        <v>9569148141</v>
      </c>
      <c r="G192" s="70"/>
      <c r="J192" t="str">
        <f t="shared" si="5"/>
        <v>Ronelle, Dalay</v>
      </c>
    </row>
    <row r="193" spans="1:10" x14ac:dyDescent="0.25">
      <c r="A193">
        <v>51725693</v>
      </c>
      <c r="B193" t="s">
        <v>15154</v>
      </c>
      <c r="C193" s="64">
        <v>43182</v>
      </c>
      <c r="D193" s="64">
        <f t="shared" si="4"/>
        <v>25281</v>
      </c>
      <c r="E193" t="s">
        <v>15155</v>
      </c>
      <c r="F193" s="70">
        <v>9995879160</v>
      </c>
      <c r="G193" s="70"/>
      <c r="J193" t="str">
        <f t="shared" si="5"/>
        <v>Ronelle, Dalay</v>
      </c>
    </row>
    <row r="194" spans="1:10" x14ac:dyDescent="0.25">
      <c r="A194">
        <v>51726359</v>
      </c>
      <c r="B194" t="s">
        <v>15156</v>
      </c>
      <c r="C194" s="64">
        <v>43187</v>
      </c>
      <c r="D194" s="64">
        <f t="shared" ref="D194:D259" si="6">VLOOKUP(A194,DZ,6,FALSE)</f>
        <v>34970</v>
      </c>
      <c r="E194" t="s">
        <v>15157</v>
      </c>
      <c r="F194" s="70">
        <v>9125745580</v>
      </c>
      <c r="G194" s="70"/>
      <c r="J194" t="str">
        <f t="shared" ref="J194:J259" si="7">VLOOKUP(A194,OO,10,FALSE)</f>
        <v>Ronelle, Dalay</v>
      </c>
    </row>
    <row r="195" spans="1:10" x14ac:dyDescent="0.25">
      <c r="A195">
        <v>51726361</v>
      </c>
      <c r="B195" t="s">
        <v>15158</v>
      </c>
      <c r="C195" s="64">
        <v>43187</v>
      </c>
      <c r="D195" s="64">
        <f t="shared" si="6"/>
        <v>31301</v>
      </c>
      <c r="E195" t="s">
        <v>15159</v>
      </c>
      <c r="F195" s="70">
        <v>905329687</v>
      </c>
      <c r="G195" s="70"/>
      <c r="J195" t="str">
        <f t="shared" si="7"/>
        <v>Ronelle, Dalay</v>
      </c>
    </row>
    <row r="196" spans="1:10" x14ac:dyDescent="0.25">
      <c r="A196">
        <v>51726926</v>
      </c>
      <c r="B196" t="s">
        <v>15160</v>
      </c>
      <c r="C196" s="64">
        <v>43187</v>
      </c>
      <c r="D196" s="64">
        <f t="shared" si="6"/>
        <v>34209</v>
      </c>
      <c r="E196" t="s">
        <v>15161</v>
      </c>
      <c r="F196" s="70">
        <v>9163090553</v>
      </c>
      <c r="G196" s="70"/>
      <c r="J196" t="str">
        <f t="shared" si="7"/>
        <v>Ronelle, Dalay</v>
      </c>
    </row>
    <row r="197" spans="1:10" x14ac:dyDescent="0.25">
      <c r="A197">
        <v>51726928</v>
      </c>
      <c r="B197" t="s">
        <v>15162</v>
      </c>
      <c r="C197" s="64">
        <v>43187</v>
      </c>
      <c r="D197" s="64">
        <f t="shared" si="6"/>
        <v>33373</v>
      </c>
      <c r="E197" t="s">
        <v>15163</v>
      </c>
      <c r="F197" s="70">
        <v>9154888367</v>
      </c>
      <c r="G197" s="70"/>
      <c r="J197" t="str">
        <f t="shared" si="7"/>
        <v>Ronelle, Dalay</v>
      </c>
    </row>
    <row r="198" spans="1:10" x14ac:dyDescent="0.25">
      <c r="A198">
        <v>51727437</v>
      </c>
      <c r="B198" t="s">
        <v>1733</v>
      </c>
      <c r="C198" s="64">
        <v>43194</v>
      </c>
      <c r="D198" s="64">
        <f t="shared" si="6"/>
        <v>31581</v>
      </c>
      <c r="E198" t="s">
        <v>14904</v>
      </c>
      <c r="F198" s="70">
        <v>9175074148</v>
      </c>
      <c r="G198" s="70"/>
      <c r="J198" t="str">
        <f t="shared" si="7"/>
        <v>Alcantara, Ma. Concepcion</v>
      </c>
    </row>
    <row r="199" spans="1:10" x14ac:dyDescent="0.25">
      <c r="A199">
        <v>51727438</v>
      </c>
      <c r="B199" t="s">
        <v>1725</v>
      </c>
      <c r="C199" s="64">
        <v>43194</v>
      </c>
      <c r="D199" s="64">
        <f t="shared" si="6"/>
        <v>32592</v>
      </c>
      <c r="E199" t="s">
        <v>15164</v>
      </c>
      <c r="F199" s="70" t="s">
        <v>15165</v>
      </c>
      <c r="G199" s="70"/>
      <c r="J199" t="str">
        <f t="shared" si="7"/>
        <v>Alcantara, Ma. Concepcion</v>
      </c>
    </row>
    <row r="200" spans="1:10" x14ac:dyDescent="0.25">
      <c r="A200">
        <v>51727439</v>
      </c>
      <c r="B200" t="s">
        <v>15166</v>
      </c>
      <c r="C200" s="64">
        <v>43194</v>
      </c>
      <c r="D200" s="64">
        <f t="shared" si="6"/>
        <v>30699</v>
      </c>
      <c r="E200" t="s">
        <v>15167</v>
      </c>
      <c r="F200" s="70">
        <v>9278665472</v>
      </c>
      <c r="G200" s="70"/>
      <c r="J200" t="str">
        <f t="shared" si="7"/>
        <v>Alcantara, Ma. Concepcion</v>
      </c>
    </row>
    <row r="201" spans="1:10" x14ac:dyDescent="0.25">
      <c r="A201">
        <v>51727440</v>
      </c>
      <c r="B201" t="s">
        <v>1701</v>
      </c>
      <c r="C201" s="64">
        <v>43194</v>
      </c>
      <c r="D201" s="64">
        <f t="shared" si="6"/>
        <v>33488</v>
      </c>
      <c r="E201" t="s">
        <v>15168</v>
      </c>
      <c r="F201" s="70">
        <v>9167176760</v>
      </c>
      <c r="G201" s="70"/>
      <c r="J201" t="str">
        <f t="shared" si="7"/>
        <v>Ronelle, Dalay</v>
      </c>
    </row>
    <row r="202" spans="1:10" x14ac:dyDescent="0.25">
      <c r="A202">
        <v>51727444</v>
      </c>
      <c r="B202" t="s">
        <v>1741</v>
      </c>
      <c r="C202" s="64">
        <v>43194</v>
      </c>
      <c r="D202" s="64">
        <f t="shared" si="6"/>
        <v>32005</v>
      </c>
      <c r="E202" t="s">
        <v>14904</v>
      </c>
      <c r="F202" s="70">
        <v>9257026227</v>
      </c>
      <c r="G202" s="70"/>
      <c r="J202" t="str">
        <f t="shared" si="7"/>
        <v>Alcantara, Ma. Concepcion</v>
      </c>
    </row>
    <row r="203" spans="1:10" x14ac:dyDescent="0.25">
      <c r="A203">
        <v>51727777</v>
      </c>
      <c r="B203" t="s">
        <v>1749</v>
      </c>
      <c r="C203" s="64">
        <v>43195</v>
      </c>
      <c r="D203" s="64">
        <f t="shared" si="6"/>
        <v>32853</v>
      </c>
      <c r="E203" t="s">
        <v>15169</v>
      </c>
      <c r="F203" s="70">
        <v>9987918612</v>
      </c>
      <c r="G203" s="70"/>
      <c r="J203" t="str">
        <f t="shared" si="7"/>
        <v>Alcantara, Ma. Concepcion</v>
      </c>
    </row>
    <row r="204" spans="1:10" x14ac:dyDescent="0.25">
      <c r="A204">
        <v>51727788</v>
      </c>
      <c r="B204" t="s">
        <v>15170</v>
      </c>
      <c r="C204" s="64">
        <v>43195</v>
      </c>
      <c r="D204" s="64">
        <f t="shared" si="6"/>
        <v>30539</v>
      </c>
      <c r="E204" t="s">
        <v>15171</v>
      </c>
      <c r="F204" s="70" t="s">
        <v>15172</v>
      </c>
      <c r="G204" s="70"/>
      <c r="J204" t="str">
        <f t="shared" si="7"/>
        <v>Fernandez, Rosanna Eslava</v>
      </c>
    </row>
    <row r="205" spans="1:10" x14ac:dyDescent="0.25">
      <c r="A205">
        <v>51727792</v>
      </c>
      <c r="B205" t="s">
        <v>15173</v>
      </c>
      <c r="C205" s="64">
        <v>43195</v>
      </c>
      <c r="D205" s="64">
        <f t="shared" si="6"/>
        <v>34888</v>
      </c>
      <c r="E205" t="s">
        <v>15174</v>
      </c>
      <c r="F205" s="70" t="s">
        <v>15175</v>
      </c>
      <c r="G205" s="70"/>
      <c r="J205" t="str">
        <f t="shared" si="7"/>
        <v>Puentenegra, Kris Angelo</v>
      </c>
    </row>
    <row r="206" spans="1:10" x14ac:dyDescent="0.25">
      <c r="A206">
        <v>51744287</v>
      </c>
      <c r="B206" t="s">
        <v>2088</v>
      </c>
      <c r="C206" s="64">
        <v>43306</v>
      </c>
      <c r="D206" s="64">
        <f t="shared" si="6"/>
        <v>31572</v>
      </c>
      <c r="E206" t="s">
        <v>15176</v>
      </c>
      <c r="F206" s="70">
        <v>9995517369</v>
      </c>
      <c r="G206" s="70"/>
      <c r="J206" t="str">
        <f t="shared" si="7"/>
        <v>Fernandez, Rosanna Eslava</v>
      </c>
    </row>
    <row r="207" spans="1:10" x14ac:dyDescent="0.25">
      <c r="A207">
        <v>51727796</v>
      </c>
      <c r="B207" t="s">
        <v>1758</v>
      </c>
      <c r="C207" s="64">
        <v>43195</v>
      </c>
      <c r="D207" s="64">
        <f t="shared" si="6"/>
        <v>32763</v>
      </c>
      <c r="E207" t="s">
        <v>15177</v>
      </c>
      <c r="F207" s="70">
        <v>9303865400</v>
      </c>
      <c r="G207" s="70"/>
      <c r="J207" t="str">
        <f t="shared" si="7"/>
        <v>Alcantara, Ma. Concepcion</v>
      </c>
    </row>
    <row r="208" spans="1:10" x14ac:dyDescent="0.25">
      <c r="A208">
        <v>51727800</v>
      </c>
      <c r="B208" t="s">
        <v>1766</v>
      </c>
      <c r="C208" s="64">
        <v>43195</v>
      </c>
      <c r="D208" s="64">
        <f t="shared" si="6"/>
        <v>32779</v>
      </c>
      <c r="E208" t="s">
        <v>15178</v>
      </c>
      <c r="F208" s="70" t="s">
        <v>15179</v>
      </c>
      <c r="G208" s="70"/>
      <c r="J208" t="str">
        <f t="shared" si="7"/>
        <v>Alcantara, Ma. Concepcion</v>
      </c>
    </row>
    <row r="209" spans="1:10" x14ac:dyDescent="0.25">
      <c r="A209">
        <v>51728030</v>
      </c>
      <c r="B209" t="s">
        <v>1824</v>
      </c>
      <c r="C209" s="64">
        <v>43200</v>
      </c>
      <c r="D209" s="64">
        <f t="shared" si="6"/>
        <v>33181</v>
      </c>
      <c r="E209" t="s">
        <v>15180</v>
      </c>
      <c r="F209" s="70" t="s">
        <v>15181</v>
      </c>
      <c r="G209" s="70"/>
      <c r="J209" t="str">
        <f t="shared" si="7"/>
        <v>Alcantara, Ma. Concepcion</v>
      </c>
    </row>
    <row r="210" spans="1:10" x14ac:dyDescent="0.25">
      <c r="A210">
        <v>51728256</v>
      </c>
      <c r="B210" t="s">
        <v>15182</v>
      </c>
      <c r="C210" s="64">
        <v>43194</v>
      </c>
      <c r="D210" s="64">
        <f t="shared" si="6"/>
        <v>32507</v>
      </c>
      <c r="E210" t="s">
        <v>15183</v>
      </c>
      <c r="F210" s="70">
        <v>9957999124</v>
      </c>
      <c r="G210" s="70"/>
      <c r="J210" t="str">
        <f t="shared" si="7"/>
        <v>Alcantara, Ma. Concepcion</v>
      </c>
    </row>
    <row r="211" spans="1:10" x14ac:dyDescent="0.25">
      <c r="A211">
        <v>51728258</v>
      </c>
      <c r="B211" t="s">
        <v>15184</v>
      </c>
      <c r="C211" s="64">
        <v>43194</v>
      </c>
      <c r="D211" s="64">
        <f t="shared" si="6"/>
        <v>31565</v>
      </c>
      <c r="E211" t="s">
        <v>15185</v>
      </c>
      <c r="F211" s="70">
        <v>9972020218</v>
      </c>
      <c r="G211" s="70"/>
      <c r="J211" t="str">
        <f t="shared" si="7"/>
        <v>Alcantara, Ma. Concepcion</v>
      </c>
    </row>
    <row r="212" spans="1:10" x14ac:dyDescent="0.25">
      <c r="A212">
        <v>51739117</v>
      </c>
      <c r="B212" t="s">
        <v>1942</v>
      </c>
      <c r="C212" s="64">
        <v>43277</v>
      </c>
      <c r="D212" s="64" t="e">
        <f t="shared" si="6"/>
        <v>#N/A</v>
      </c>
      <c r="E212" t="s">
        <v>15186</v>
      </c>
      <c r="F212" s="70">
        <v>9167177009</v>
      </c>
      <c r="G212" s="70"/>
      <c r="J212" t="e">
        <f t="shared" si="7"/>
        <v>#N/A</v>
      </c>
    </row>
    <row r="213" spans="1:10" x14ac:dyDescent="0.25">
      <c r="A213">
        <v>51728819</v>
      </c>
      <c r="B213" t="s">
        <v>1840</v>
      </c>
      <c r="C213" s="64">
        <v>43203</v>
      </c>
      <c r="D213" s="64">
        <f t="shared" si="6"/>
        <v>35654</v>
      </c>
      <c r="E213" t="s">
        <v>15187</v>
      </c>
      <c r="F213" s="70">
        <v>9053097239</v>
      </c>
      <c r="G213" s="70"/>
      <c r="J213" t="str">
        <f t="shared" si="7"/>
        <v>Alcantara, Ma. Concepcion</v>
      </c>
    </row>
    <row r="214" spans="1:10" x14ac:dyDescent="0.25">
      <c r="A214">
        <v>51729165</v>
      </c>
      <c r="B214" t="s">
        <v>1848</v>
      </c>
      <c r="C214" s="64">
        <v>43208</v>
      </c>
      <c r="D214" s="64">
        <f t="shared" si="6"/>
        <v>26063</v>
      </c>
      <c r="E214" t="s">
        <v>15188</v>
      </c>
      <c r="F214" s="70">
        <v>9278119547</v>
      </c>
      <c r="G214" s="70"/>
      <c r="J214" t="str">
        <f t="shared" si="7"/>
        <v>Alcantara, Ma. Concepcion</v>
      </c>
    </row>
    <row r="215" spans="1:10" x14ac:dyDescent="0.25">
      <c r="A215">
        <v>51729961</v>
      </c>
      <c r="B215" t="s">
        <v>1857</v>
      </c>
      <c r="C215" s="64">
        <v>43215</v>
      </c>
      <c r="D215" s="64">
        <f t="shared" si="6"/>
        <v>30439</v>
      </c>
      <c r="E215" t="s">
        <v>15189</v>
      </c>
      <c r="F215" s="70">
        <v>9975012558</v>
      </c>
      <c r="G215" s="70"/>
      <c r="J215" t="str">
        <f t="shared" si="7"/>
        <v xml:space="preserve">Raagas, Jake </v>
      </c>
    </row>
    <row r="216" spans="1:10" x14ac:dyDescent="0.25">
      <c r="A216">
        <v>51729967</v>
      </c>
      <c r="B216" t="s">
        <v>1867</v>
      </c>
      <c r="C216" s="64">
        <v>43215</v>
      </c>
      <c r="D216" s="64">
        <f t="shared" si="6"/>
        <v>34877</v>
      </c>
      <c r="E216" t="s">
        <v>15191</v>
      </c>
      <c r="F216" s="70" t="s">
        <v>15192</v>
      </c>
      <c r="G216" s="70"/>
      <c r="J216" t="str">
        <f t="shared" si="7"/>
        <v>Fernandez, Rosanna Eslava</v>
      </c>
    </row>
    <row r="217" spans="1:10" x14ac:dyDescent="0.25">
      <c r="A217">
        <v>51730061</v>
      </c>
      <c r="B217" t="s">
        <v>1877</v>
      </c>
      <c r="C217" s="64">
        <v>43216</v>
      </c>
      <c r="D217" s="64">
        <f t="shared" si="6"/>
        <v>32815</v>
      </c>
      <c r="E217" t="s">
        <v>15193</v>
      </c>
      <c r="F217" s="70" t="s">
        <v>15194</v>
      </c>
      <c r="G217" s="70"/>
      <c r="J217" t="str">
        <f t="shared" si="7"/>
        <v>Puentenegra, Kris Angelo</v>
      </c>
    </row>
    <row r="218" spans="1:10" x14ac:dyDescent="0.25">
      <c r="A218">
        <v>51731448</v>
      </c>
      <c r="B218" t="s">
        <v>15195</v>
      </c>
      <c r="C218" s="64">
        <v>43227</v>
      </c>
      <c r="D218" s="64" t="e">
        <f t="shared" si="6"/>
        <v>#N/A</v>
      </c>
      <c r="E218" t="s">
        <v>15196</v>
      </c>
      <c r="F218" s="70">
        <v>9185284410</v>
      </c>
      <c r="G218" s="70"/>
      <c r="J218" t="e">
        <f t="shared" si="7"/>
        <v>#N/A</v>
      </c>
    </row>
    <row r="219" spans="1:10" x14ac:dyDescent="0.25">
      <c r="A219">
        <v>51732711</v>
      </c>
      <c r="B219" t="s">
        <v>1885</v>
      </c>
      <c r="C219" s="64">
        <v>43231</v>
      </c>
      <c r="D219" s="64">
        <f t="shared" si="6"/>
        <v>32275</v>
      </c>
      <c r="E219" t="s">
        <v>15197</v>
      </c>
      <c r="F219" s="70">
        <v>9989889226</v>
      </c>
      <c r="G219" s="70"/>
      <c r="J219" t="str">
        <f t="shared" si="7"/>
        <v>Fernandez, Rosanna Eslava</v>
      </c>
    </row>
    <row r="220" spans="1:10" x14ac:dyDescent="0.25">
      <c r="A220">
        <v>51732948</v>
      </c>
      <c r="B220" t="s">
        <v>15198</v>
      </c>
      <c r="C220" s="64">
        <v>43237</v>
      </c>
      <c r="D220" s="64">
        <f t="shared" si="6"/>
        <v>32851</v>
      </c>
      <c r="E220" t="s">
        <v>15199</v>
      </c>
      <c r="F220" s="70">
        <v>9992276327</v>
      </c>
      <c r="G220" s="70"/>
      <c r="J220" t="str">
        <f t="shared" si="7"/>
        <v>Ronelle, Dalay</v>
      </c>
    </row>
    <row r="221" spans="1:10" x14ac:dyDescent="0.25">
      <c r="A221">
        <v>51732952</v>
      </c>
      <c r="B221" t="s">
        <v>15200</v>
      </c>
      <c r="C221" s="64">
        <v>43237</v>
      </c>
      <c r="D221" s="64" t="e">
        <f t="shared" si="6"/>
        <v>#N/A</v>
      </c>
      <c r="E221" t="s">
        <v>15190</v>
      </c>
      <c r="F221" s="70">
        <v>9262084906</v>
      </c>
      <c r="G221" s="70"/>
      <c r="J221" t="e">
        <f t="shared" si="7"/>
        <v>#N/A</v>
      </c>
    </row>
    <row r="222" spans="1:10" x14ac:dyDescent="0.25">
      <c r="A222">
        <v>51735277</v>
      </c>
      <c r="B222" t="s">
        <v>2257</v>
      </c>
      <c r="C222" s="64">
        <v>43255</v>
      </c>
      <c r="D222" s="64">
        <f t="shared" si="6"/>
        <v>29816</v>
      </c>
      <c r="E222" t="s">
        <v>15201</v>
      </c>
      <c r="F222" s="70">
        <v>9183480028</v>
      </c>
      <c r="G222" s="70"/>
      <c r="J222" t="e">
        <f t="shared" si="7"/>
        <v>#N/A</v>
      </c>
    </row>
    <row r="223" spans="1:10" x14ac:dyDescent="0.25">
      <c r="A223">
        <v>51736813</v>
      </c>
      <c r="B223" t="s">
        <v>15202</v>
      </c>
      <c r="C223" s="64">
        <v>43264</v>
      </c>
      <c r="D223" s="64">
        <f t="shared" si="6"/>
        <v>26393</v>
      </c>
      <c r="E223" t="s">
        <v>15203</v>
      </c>
      <c r="F223" s="70">
        <v>9770972487</v>
      </c>
      <c r="G223" s="70"/>
      <c r="J223" t="str">
        <f t="shared" si="7"/>
        <v>Ronelle, Dalay</v>
      </c>
    </row>
    <row r="224" spans="1:10" x14ac:dyDescent="0.25">
      <c r="A224">
        <v>51737073</v>
      </c>
      <c r="B224" t="s">
        <v>15204</v>
      </c>
      <c r="C224" s="64">
        <v>43265</v>
      </c>
      <c r="D224" s="64">
        <f t="shared" si="6"/>
        <v>31350</v>
      </c>
      <c r="E224" t="s">
        <v>15205</v>
      </c>
      <c r="F224" s="70">
        <v>9178161767</v>
      </c>
      <c r="G224" s="70"/>
      <c r="J224" t="str">
        <f t="shared" si="7"/>
        <v>Francisco, Patricia Anne</v>
      </c>
    </row>
    <row r="225" spans="1:10" x14ac:dyDescent="0.25">
      <c r="A225">
        <v>51737710</v>
      </c>
      <c r="B225" t="s">
        <v>15206</v>
      </c>
      <c r="C225" s="64">
        <v>43265</v>
      </c>
      <c r="D225" s="64">
        <f t="shared" si="6"/>
        <v>29198</v>
      </c>
      <c r="E225" t="s">
        <v>3381</v>
      </c>
      <c r="F225" s="70" t="s">
        <v>15207</v>
      </c>
      <c r="G225" s="70"/>
      <c r="J225" t="str">
        <f t="shared" si="7"/>
        <v>Puentenegra, Kris Angelo</v>
      </c>
    </row>
    <row r="226" spans="1:10" x14ac:dyDescent="0.25">
      <c r="A226">
        <v>51739116</v>
      </c>
      <c r="B226" t="s">
        <v>15208</v>
      </c>
      <c r="C226" s="64">
        <v>43277</v>
      </c>
      <c r="D226" s="64">
        <f t="shared" si="6"/>
        <v>30934</v>
      </c>
      <c r="E226" t="s">
        <v>15209</v>
      </c>
      <c r="F226" s="70" t="s">
        <v>15258</v>
      </c>
      <c r="G226" s="70"/>
      <c r="J226" t="str">
        <f t="shared" si="7"/>
        <v>Ronelle, Dalay</v>
      </c>
    </row>
    <row r="227" spans="1:10" x14ac:dyDescent="0.25">
      <c r="A227">
        <v>51741205</v>
      </c>
      <c r="B227" t="s">
        <v>15210</v>
      </c>
      <c r="C227" s="64">
        <v>43287</v>
      </c>
      <c r="D227" s="64">
        <f t="shared" si="6"/>
        <v>34960</v>
      </c>
      <c r="E227" t="s">
        <v>15211</v>
      </c>
      <c r="F227" s="70" t="s">
        <v>15212</v>
      </c>
      <c r="G227" s="70"/>
      <c r="J227" t="str">
        <f t="shared" si="7"/>
        <v>Puentenegra, Kris Angelo</v>
      </c>
    </row>
    <row r="228" spans="1:10" x14ac:dyDescent="0.25">
      <c r="A228">
        <v>51741229</v>
      </c>
      <c r="B228" t="s">
        <v>1953</v>
      </c>
      <c r="C228" s="64">
        <v>43285</v>
      </c>
      <c r="D228" s="64">
        <f t="shared" si="6"/>
        <v>35262</v>
      </c>
      <c r="E228" t="s">
        <v>15213</v>
      </c>
      <c r="F228" s="70" t="s">
        <v>15214</v>
      </c>
      <c r="G228" s="70"/>
      <c r="J228" t="str">
        <f t="shared" si="7"/>
        <v>Alcantara, Ma. Concepcion</v>
      </c>
    </row>
    <row r="229" spans="1:10" x14ac:dyDescent="0.25">
      <c r="A229">
        <v>51742024</v>
      </c>
      <c r="B229" t="s">
        <v>15215</v>
      </c>
      <c r="C229" s="64">
        <v>43290</v>
      </c>
      <c r="D229" s="64">
        <f t="shared" si="6"/>
        <v>33039</v>
      </c>
      <c r="E229" t="s">
        <v>15216</v>
      </c>
      <c r="F229" s="70" t="s">
        <v>15217</v>
      </c>
      <c r="G229" s="70"/>
      <c r="J229" t="str">
        <f t="shared" si="7"/>
        <v>Fernandez, Rosanna Eslava</v>
      </c>
    </row>
    <row r="230" spans="1:10" x14ac:dyDescent="0.25">
      <c r="A230">
        <v>51742442</v>
      </c>
      <c r="B230" t="s">
        <v>1709</v>
      </c>
      <c r="C230" s="64">
        <v>43294</v>
      </c>
      <c r="D230" s="64">
        <f t="shared" si="6"/>
        <v>31366</v>
      </c>
      <c r="E230" t="s">
        <v>15218</v>
      </c>
      <c r="F230" s="70" t="s">
        <v>15259</v>
      </c>
      <c r="G230" s="70"/>
      <c r="J230" t="str">
        <f t="shared" si="7"/>
        <v>Ronelle, Dalay</v>
      </c>
    </row>
    <row r="231" spans="1:10" x14ac:dyDescent="0.25">
      <c r="A231">
        <v>51742634</v>
      </c>
      <c r="B231" t="s">
        <v>1717</v>
      </c>
      <c r="C231" s="64">
        <v>43297</v>
      </c>
      <c r="D231" s="64">
        <f t="shared" si="6"/>
        <v>31152</v>
      </c>
      <c r="E231" t="s">
        <v>15219</v>
      </c>
      <c r="F231" s="70" t="s">
        <v>15260</v>
      </c>
      <c r="G231" s="70"/>
      <c r="J231" t="str">
        <f t="shared" si="7"/>
        <v>Ronelle, Dalay</v>
      </c>
    </row>
    <row r="232" spans="1:10" x14ac:dyDescent="0.25">
      <c r="A232">
        <v>51742635</v>
      </c>
      <c r="B232" t="s">
        <v>2004</v>
      </c>
      <c r="C232" s="64">
        <v>43297</v>
      </c>
      <c r="D232" s="64">
        <f t="shared" si="6"/>
        <v>33032</v>
      </c>
      <c r="E232" t="s">
        <v>15220</v>
      </c>
      <c r="F232" s="70">
        <v>9985947934</v>
      </c>
      <c r="G232" s="70"/>
      <c r="J232" t="str">
        <f t="shared" si="7"/>
        <v>Ronelle, Dalay</v>
      </c>
    </row>
    <row r="233" spans="1:10" x14ac:dyDescent="0.25">
      <c r="A233">
        <v>51742636</v>
      </c>
      <c r="B233" t="s">
        <v>1909</v>
      </c>
      <c r="C233" s="64">
        <v>43297</v>
      </c>
      <c r="D233" s="64">
        <f t="shared" si="6"/>
        <v>30913</v>
      </c>
      <c r="E233" t="s">
        <v>15221</v>
      </c>
      <c r="F233" s="70" t="s">
        <v>15261</v>
      </c>
      <c r="G233" s="70"/>
      <c r="J233" t="str">
        <f t="shared" si="7"/>
        <v>Ronelle, Dalay</v>
      </c>
    </row>
    <row r="234" spans="1:10" x14ac:dyDescent="0.25">
      <c r="A234">
        <v>51742637</v>
      </c>
      <c r="B234" t="s">
        <v>1934</v>
      </c>
      <c r="C234" s="64">
        <v>43297</v>
      </c>
      <c r="D234" s="64">
        <f t="shared" si="6"/>
        <v>32881</v>
      </c>
      <c r="E234" t="s">
        <v>15222</v>
      </c>
      <c r="F234" s="70">
        <v>9362897604</v>
      </c>
      <c r="G234" s="70"/>
      <c r="J234" t="str">
        <f t="shared" si="7"/>
        <v>Ronelle, Dalay</v>
      </c>
    </row>
    <row r="235" spans="1:10" x14ac:dyDescent="0.25">
      <c r="A235">
        <v>51742638</v>
      </c>
      <c r="B235" t="s">
        <v>1964</v>
      </c>
      <c r="C235" s="64">
        <v>43297</v>
      </c>
      <c r="D235" s="64">
        <f t="shared" si="6"/>
        <v>28614</v>
      </c>
      <c r="E235" t="s">
        <v>15223</v>
      </c>
      <c r="F235" s="70" t="s">
        <v>15262</v>
      </c>
      <c r="G235" s="70"/>
      <c r="J235" t="str">
        <f t="shared" si="7"/>
        <v>Ronelle, Dalay</v>
      </c>
    </row>
    <row r="236" spans="1:10" x14ac:dyDescent="0.25">
      <c r="A236">
        <v>51743021</v>
      </c>
      <c r="B236" t="s">
        <v>2055</v>
      </c>
      <c r="C236" s="64">
        <v>43300</v>
      </c>
      <c r="D236" s="64">
        <f t="shared" si="6"/>
        <v>34807</v>
      </c>
      <c r="E236" t="s">
        <v>15224</v>
      </c>
      <c r="F236" s="70">
        <v>9668746032</v>
      </c>
      <c r="G236" s="70"/>
      <c r="J236" t="str">
        <f t="shared" si="7"/>
        <v>Fernandez, Rosanna Eslava</v>
      </c>
    </row>
    <row r="237" spans="1:10" x14ac:dyDescent="0.25">
      <c r="A237">
        <v>51743041</v>
      </c>
      <c r="B237" t="s">
        <v>1945</v>
      </c>
      <c r="C237" s="64">
        <v>43297</v>
      </c>
      <c r="D237" s="64">
        <f t="shared" si="6"/>
        <v>34030</v>
      </c>
      <c r="E237" t="s">
        <v>15225</v>
      </c>
      <c r="F237" s="70" t="s">
        <v>15263</v>
      </c>
      <c r="G237" s="70"/>
      <c r="J237" t="str">
        <f t="shared" si="7"/>
        <v>Ronelle, Dalay</v>
      </c>
    </row>
    <row r="238" spans="1:10" x14ac:dyDescent="0.25">
      <c r="A238">
        <v>51743068</v>
      </c>
      <c r="B238" t="s">
        <v>2106</v>
      </c>
      <c r="C238" s="64">
        <v>43301</v>
      </c>
      <c r="D238" s="64">
        <f t="shared" si="6"/>
        <v>35836</v>
      </c>
      <c r="E238" t="s">
        <v>15226</v>
      </c>
      <c r="F238" s="70">
        <v>9152491051</v>
      </c>
      <c r="G238" s="70"/>
      <c r="J238" t="str">
        <f t="shared" si="7"/>
        <v>Ronelle, Dalay</v>
      </c>
    </row>
    <row r="239" spans="1:10" x14ac:dyDescent="0.25">
      <c r="A239">
        <v>51743367</v>
      </c>
      <c r="B239" t="s">
        <v>2064</v>
      </c>
      <c r="C239" s="64">
        <v>43304</v>
      </c>
      <c r="D239" s="64">
        <f t="shared" si="6"/>
        <v>29521</v>
      </c>
      <c r="E239" t="s">
        <v>15227</v>
      </c>
      <c r="F239" s="70" t="s">
        <v>15228</v>
      </c>
      <c r="G239" s="70"/>
      <c r="J239" t="str">
        <f t="shared" si="7"/>
        <v>Francisco, Patricia Anne</v>
      </c>
    </row>
    <row r="240" spans="1:10" x14ac:dyDescent="0.25">
      <c r="A240">
        <v>51743515</v>
      </c>
      <c r="B240" t="s">
        <v>2072</v>
      </c>
      <c r="C240" s="64">
        <v>43301</v>
      </c>
      <c r="D240" s="64">
        <f t="shared" si="6"/>
        <v>34619</v>
      </c>
      <c r="E240" t="s">
        <v>15229</v>
      </c>
      <c r="F240" s="70">
        <v>9063549302</v>
      </c>
      <c r="G240" s="70"/>
      <c r="J240" t="str">
        <f t="shared" si="7"/>
        <v>Fernandez, Rosanna Eslava</v>
      </c>
    </row>
    <row r="241" spans="1:10" x14ac:dyDescent="0.25">
      <c r="A241">
        <v>51744004</v>
      </c>
      <c r="B241" t="s">
        <v>2103</v>
      </c>
      <c r="C241" s="64">
        <v>43306</v>
      </c>
      <c r="D241" s="64">
        <f t="shared" si="6"/>
        <v>28506</v>
      </c>
      <c r="E241" t="s">
        <v>15230</v>
      </c>
      <c r="F241" s="70">
        <v>9182599109</v>
      </c>
      <c r="G241" s="70"/>
      <c r="J241" t="e">
        <f t="shared" si="7"/>
        <v>#N/A</v>
      </c>
    </row>
    <row r="242" spans="1:10" x14ac:dyDescent="0.25">
      <c r="A242">
        <v>51744224</v>
      </c>
      <c r="B242" t="s">
        <v>2114</v>
      </c>
      <c r="C242" s="64">
        <v>43301</v>
      </c>
      <c r="D242" s="64">
        <f t="shared" si="6"/>
        <v>33611</v>
      </c>
      <c r="E242" t="s">
        <v>15231</v>
      </c>
      <c r="F242" s="70">
        <v>9158640360</v>
      </c>
      <c r="G242" s="70"/>
      <c r="J242" t="str">
        <f t="shared" si="7"/>
        <v>Fernandez, Rosanna Eslava</v>
      </c>
    </row>
    <row r="243" spans="1:10" x14ac:dyDescent="0.25">
      <c r="A243">
        <v>51744285</v>
      </c>
      <c r="B243" t="s">
        <v>2080</v>
      </c>
      <c r="C243" s="64">
        <v>43306</v>
      </c>
      <c r="D243" s="64">
        <f t="shared" si="6"/>
        <v>29538</v>
      </c>
      <c r="E243" t="s">
        <v>15232</v>
      </c>
      <c r="F243" s="70">
        <v>9053108307</v>
      </c>
      <c r="G243" s="70"/>
      <c r="J243" t="str">
        <f t="shared" si="7"/>
        <v>Fernandez, Rosanna Eslava</v>
      </c>
    </row>
    <row r="244" spans="1:10" x14ac:dyDescent="0.25">
      <c r="A244">
        <v>51744975</v>
      </c>
      <c r="B244" t="s">
        <v>1379</v>
      </c>
      <c r="C244" s="64">
        <v>43308</v>
      </c>
      <c r="D244" s="64">
        <f t="shared" si="6"/>
        <v>33646</v>
      </c>
      <c r="E244" t="s">
        <v>15233</v>
      </c>
      <c r="F244" s="70">
        <v>9484055791</v>
      </c>
      <c r="G244" s="70"/>
      <c r="J244" t="str">
        <f t="shared" si="7"/>
        <v>Ronelle, Dalay</v>
      </c>
    </row>
    <row r="245" spans="1:10" x14ac:dyDescent="0.25">
      <c r="A245">
        <v>51746044</v>
      </c>
      <c r="B245" t="s">
        <v>2121</v>
      </c>
      <c r="C245" s="64">
        <v>43315</v>
      </c>
      <c r="D245" s="64">
        <f t="shared" si="6"/>
        <v>34883</v>
      </c>
      <c r="E245" t="s">
        <v>15234</v>
      </c>
      <c r="F245" s="70">
        <v>9359805608</v>
      </c>
      <c r="G245" s="70"/>
      <c r="J245" t="str">
        <f t="shared" si="7"/>
        <v>Fernandez, Rosanna Eslava</v>
      </c>
    </row>
    <row r="246" spans="1:10" x14ac:dyDescent="0.25">
      <c r="A246">
        <v>51746048</v>
      </c>
      <c r="B246" t="s">
        <v>1394</v>
      </c>
      <c r="C246" s="64">
        <v>43315</v>
      </c>
      <c r="D246" s="64">
        <f t="shared" si="6"/>
        <v>32594</v>
      </c>
      <c r="E246" t="s">
        <v>15235</v>
      </c>
      <c r="F246" s="70">
        <v>9057677546</v>
      </c>
      <c r="G246" s="70"/>
      <c r="J246" t="str">
        <f t="shared" si="7"/>
        <v>Ronelle, Dalay</v>
      </c>
    </row>
    <row r="247" spans="1:10" x14ac:dyDescent="0.25">
      <c r="A247">
        <v>51746424</v>
      </c>
      <c r="B247" t="s">
        <v>2145</v>
      </c>
      <c r="C247" s="64">
        <v>43315</v>
      </c>
      <c r="D247" s="64">
        <f t="shared" si="6"/>
        <v>30662</v>
      </c>
      <c r="E247" t="s">
        <v>15236</v>
      </c>
      <c r="F247" s="70">
        <v>9054522070</v>
      </c>
      <c r="G247" s="70"/>
      <c r="J247" t="str">
        <f t="shared" si="7"/>
        <v>Fernandez, Rosanna Eslava</v>
      </c>
    </row>
    <row r="248" spans="1:10" x14ac:dyDescent="0.25">
      <c r="A248">
        <v>51747002</v>
      </c>
      <c r="B248" t="s">
        <v>2127</v>
      </c>
      <c r="C248" s="64">
        <v>43325</v>
      </c>
      <c r="D248" s="64">
        <f t="shared" si="6"/>
        <v>30645</v>
      </c>
      <c r="E248" t="s">
        <v>15237</v>
      </c>
      <c r="F248" s="70">
        <v>9271282013</v>
      </c>
      <c r="G248" s="70"/>
      <c r="J248" t="str">
        <f t="shared" si="7"/>
        <v>Alaganantham, Sundaram</v>
      </c>
    </row>
    <row r="249" spans="1:10" x14ac:dyDescent="0.25">
      <c r="A249">
        <v>51747003</v>
      </c>
      <c r="B249" t="s">
        <v>2137</v>
      </c>
      <c r="C249" s="64">
        <v>43325</v>
      </c>
      <c r="D249" s="64">
        <f t="shared" si="6"/>
        <v>31298</v>
      </c>
      <c r="E249" t="s">
        <v>15238</v>
      </c>
      <c r="F249" s="70">
        <v>9195835292</v>
      </c>
      <c r="G249" s="70"/>
      <c r="J249" t="str">
        <f t="shared" si="7"/>
        <v>Srinivasan Ranganathan</v>
      </c>
    </row>
    <row r="250" spans="1:10" x14ac:dyDescent="0.25">
      <c r="A250">
        <v>51748839</v>
      </c>
      <c r="B250" t="s">
        <v>2153</v>
      </c>
      <c r="C250" s="64">
        <v>43328</v>
      </c>
      <c r="D250" s="64">
        <f t="shared" si="6"/>
        <v>31247</v>
      </c>
      <c r="E250" t="s">
        <v>15239</v>
      </c>
      <c r="F250" s="70">
        <v>9056631760</v>
      </c>
      <c r="G250" s="70"/>
      <c r="J250" t="str">
        <f t="shared" si="7"/>
        <v>Alcantara, Ma. Concepcion</v>
      </c>
    </row>
    <row r="251" spans="1:10" x14ac:dyDescent="0.25">
      <c r="A251">
        <v>51763970</v>
      </c>
      <c r="B251" t="s">
        <v>2169</v>
      </c>
      <c r="C251" s="64">
        <v>43385</v>
      </c>
      <c r="D251" s="64">
        <f t="shared" si="6"/>
        <v>35267</v>
      </c>
      <c r="E251" t="s">
        <v>15240</v>
      </c>
      <c r="F251" s="70" t="s">
        <v>15241</v>
      </c>
      <c r="G251" s="70"/>
      <c r="J251" t="str">
        <f t="shared" si="7"/>
        <v>Puentenegra, Kris Angelo</v>
      </c>
    </row>
    <row r="252" spans="1:10" x14ac:dyDescent="0.25">
      <c r="A252">
        <v>51726356</v>
      </c>
      <c r="B252" t="s">
        <v>15242</v>
      </c>
      <c r="C252" s="64">
        <v>43187</v>
      </c>
      <c r="D252" s="64">
        <f t="shared" si="6"/>
        <v>33153</v>
      </c>
      <c r="E252" t="s">
        <v>15243</v>
      </c>
      <c r="F252" s="70">
        <v>9053910981</v>
      </c>
      <c r="G252" s="70"/>
      <c r="J252" t="str">
        <f t="shared" si="7"/>
        <v>Ronelle, Dalay</v>
      </c>
    </row>
    <row r="253" spans="1:10" x14ac:dyDescent="0.25">
      <c r="A253">
        <v>51764511</v>
      </c>
      <c r="B253" t="s">
        <v>2186</v>
      </c>
      <c r="C253" s="64">
        <v>43391</v>
      </c>
      <c r="D253" s="64">
        <f t="shared" si="6"/>
        <v>29878</v>
      </c>
      <c r="E253" t="s">
        <v>15244</v>
      </c>
      <c r="F253" s="70">
        <v>9434114004</v>
      </c>
      <c r="G253" s="70"/>
      <c r="J253" t="str">
        <f t="shared" si="7"/>
        <v xml:space="preserve">Raagas, Jake </v>
      </c>
    </row>
    <row r="254" spans="1:10" x14ac:dyDescent="0.25">
      <c r="A254">
        <v>51764512</v>
      </c>
      <c r="B254" t="s">
        <v>2193</v>
      </c>
      <c r="C254" s="64">
        <v>43391</v>
      </c>
      <c r="D254" s="64">
        <f t="shared" si="6"/>
        <v>29902</v>
      </c>
      <c r="E254" t="s">
        <v>15245</v>
      </c>
      <c r="F254" s="70">
        <v>9999479986</v>
      </c>
      <c r="G254" s="70"/>
      <c r="J254" t="str">
        <f t="shared" si="7"/>
        <v>Fernandez, Rosanna Eslava</v>
      </c>
    </row>
    <row r="255" spans="1:10" x14ac:dyDescent="0.25">
      <c r="A255">
        <v>51764516</v>
      </c>
      <c r="B255" t="s">
        <v>2203</v>
      </c>
      <c r="C255" s="64">
        <v>43391</v>
      </c>
      <c r="D255" s="64">
        <f t="shared" si="6"/>
        <v>33891</v>
      </c>
      <c r="E255" t="s">
        <v>15246</v>
      </c>
      <c r="F255" s="70">
        <v>9951217500</v>
      </c>
      <c r="G255" s="70"/>
      <c r="J255" t="str">
        <f t="shared" si="7"/>
        <v xml:space="preserve">Raagas, Jake </v>
      </c>
    </row>
    <row r="256" spans="1:10" x14ac:dyDescent="0.25">
      <c r="A256">
        <v>51764660</v>
      </c>
      <c r="B256" t="s">
        <v>15247</v>
      </c>
      <c r="C256" s="64">
        <v>43391</v>
      </c>
      <c r="D256" s="64">
        <f t="shared" si="6"/>
        <v>32019</v>
      </c>
      <c r="E256" t="s">
        <v>15248</v>
      </c>
      <c r="F256" s="70">
        <v>9052179970</v>
      </c>
      <c r="G256" s="70"/>
      <c r="J256" t="str">
        <f t="shared" si="7"/>
        <v>Fernandez, Rosanna Eslava</v>
      </c>
    </row>
    <row r="257" spans="1:10" x14ac:dyDescent="0.25">
      <c r="A257">
        <v>51765992</v>
      </c>
      <c r="B257" t="s">
        <v>2219</v>
      </c>
      <c r="C257" s="64">
        <v>43397</v>
      </c>
      <c r="D257" s="64">
        <f t="shared" si="6"/>
        <v>29854</v>
      </c>
      <c r="E257" t="s">
        <v>15249</v>
      </c>
      <c r="F257" s="70">
        <v>9063440802</v>
      </c>
      <c r="G257" s="70"/>
      <c r="J257" t="str">
        <f t="shared" si="7"/>
        <v>Fernandez, Rosanna Eslava</v>
      </c>
    </row>
    <row r="258" spans="1:10" x14ac:dyDescent="0.25">
      <c r="A258">
        <v>51768433</v>
      </c>
      <c r="B258" t="s">
        <v>2227</v>
      </c>
      <c r="C258" s="64">
        <v>43413</v>
      </c>
      <c r="D258" s="64">
        <f t="shared" si="6"/>
        <v>30127</v>
      </c>
      <c r="E258" t="s">
        <v>15250</v>
      </c>
      <c r="F258" s="70">
        <v>9177004162</v>
      </c>
      <c r="G258" s="70"/>
      <c r="J258" t="str">
        <f t="shared" si="7"/>
        <v>Francisco, Patricia Anne</v>
      </c>
    </row>
    <row r="259" spans="1:10" x14ac:dyDescent="0.25">
      <c r="A259">
        <v>51768434</v>
      </c>
      <c r="B259" t="s">
        <v>2235</v>
      </c>
      <c r="C259" s="64">
        <v>43413</v>
      </c>
      <c r="D259" s="64">
        <f t="shared" si="6"/>
        <v>34791</v>
      </c>
      <c r="E259" t="s">
        <v>15251</v>
      </c>
      <c r="F259" s="70">
        <v>9166294613</v>
      </c>
      <c r="G259" s="70"/>
      <c r="J259" t="str">
        <f t="shared" si="7"/>
        <v>Francisco, Patricia Anne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18"/>
  <sheetViews>
    <sheetView topLeftCell="CH1" workbookViewId="0">
      <selection sqref="A1:CR1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8.28515625" bestFit="1" customWidth="1"/>
    <col min="4" max="4" width="11.85546875" bestFit="1" customWidth="1"/>
    <col min="5" max="5" width="27.7109375" bestFit="1" customWidth="1"/>
    <col min="6" max="6" width="12.140625" bestFit="1" customWidth="1"/>
    <col min="7" max="7" width="11.7109375" bestFit="1" customWidth="1"/>
    <col min="8" max="8" width="13.85546875" bestFit="1" customWidth="1"/>
    <col min="9" max="9" width="8.5703125" bestFit="1" customWidth="1"/>
    <col min="10" max="10" width="18.5703125" bestFit="1" customWidth="1"/>
    <col min="11" max="11" width="14.42578125" bestFit="1" customWidth="1"/>
    <col min="12" max="12" width="21" bestFit="1" customWidth="1"/>
    <col min="13" max="13" width="8.42578125" bestFit="1" customWidth="1"/>
    <col min="14" max="14" width="15.28515625" bestFit="1" customWidth="1"/>
    <col min="15" max="15" width="9.42578125" bestFit="1" customWidth="1"/>
    <col min="16" max="16" width="8" bestFit="1" customWidth="1"/>
    <col min="17" max="17" width="6.42578125" bestFit="1" customWidth="1"/>
    <col min="18" max="18" width="19.42578125" bestFit="1" customWidth="1"/>
    <col min="21" max="21" width="7.140625" bestFit="1" customWidth="1"/>
    <col min="22" max="22" width="15.5703125" bestFit="1" customWidth="1"/>
    <col min="23" max="23" width="13.5703125" bestFit="1" customWidth="1"/>
    <col min="24" max="24" width="9" bestFit="1" customWidth="1"/>
    <col min="25" max="25" width="32.28515625" bestFit="1" customWidth="1"/>
    <col min="26" max="26" width="9" bestFit="1" customWidth="1"/>
    <col min="27" max="27" width="41.7109375" bestFit="1" customWidth="1"/>
    <col min="28" max="28" width="9" bestFit="1" customWidth="1"/>
    <col min="29" max="29" width="36.42578125" bestFit="1" customWidth="1"/>
    <col min="30" max="30" width="9.5703125" bestFit="1" customWidth="1"/>
    <col min="31" max="31" width="8.85546875" bestFit="1" customWidth="1"/>
    <col min="33" max="33" width="8.85546875" bestFit="1" customWidth="1"/>
    <col min="34" max="35" width="10.7109375" bestFit="1" customWidth="1"/>
    <col min="36" max="36" width="15.140625" bestFit="1" customWidth="1"/>
    <col min="37" max="37" width="11.140625" bestFit="1" customWidth="1"/>
    <col min="38" max="38" width="24" bestFit="1" customWidth="1"/>
    <col min="39" max="39" width="18.7109375" bestFit="1" customWidth="1"/>
    <col min="40" max="40" width="24.140625" bestFit="1" customWidth="1"/>
    <col min="41" max="41" width="12.42578125" bestFit="1" customWidth="1"/>
    <col min="42" max="42" width="16.85546875" bestFit="1" customWidth="1"/>
    <col min="43" max="43" width="6.42578125" bestFit="1" customWidth="1"/>
    <col min="44" max="44" width="15.85546875" bestFit="1" customWidth="1"/>
    <col min="45" max="45" width="15.7109375" bestFit="1" customWidth="1"/>
    <col min="46" max="46" width="16.140625" bestFit="1" customWidth="1"/>
    <col min="47" max="47" width="9" bestFit="1" customWidth="1"/>
    <col min="48" max="48" width="38.42578125" bestFit="1" customWidth="1"/>
    <col min="49" max="50" width="9" bestFit="1" customWidth="1"/>
    <col min="51" max="51" width="24.140625" bestFit="1" customWidth="1"/>
    <col min="52" max="52" width="6.42578125" bestFit="1" customWidth="1"/>
    <col min="53" max="53" width="14.42578125" bestFit="1" customWidth="1"/>
    <col min="55" max="55" width="9.85546875" bestFit="1" customWidth="1"/>
    <col min="56" max="56" width="38.42578125" bestFit="1" customWidth="1"/>
    <col min="57" max="57" width="6.7109375" bestFit="1" customWidth="1"/>
    <col min="58" max="58" width="24.7109375" bestFit="1" customWidth="1"/>
    <col min="59" max="59" width="7.42578125" bestFit="1" customWidth="1"/>
    <col min="60" max="60" width="21" bestFit="1" customWidth="1"/>
    <col min="61" max="61" width="11.28515625" bestFit="1" customWidth="1"/>
    <col min="62" max="62" width="12.140625" bestFit="1" customWidth="1"/>
    <col min="63" max="63" width="8.42578125" bestFit="1" customWidth="1"/>
    <col min="64" max="64" width="9.42578125" bestFit="1" customWidth="1"/>
    <col min="65" max="65" width="14.140625" bestFit="1" customWidth="1"/>
    <col min="66" max="66" width="15.140625" bestFit="1" customWidth="1"/>
    <col min="67" max="68" width="19.85546875" bestFit="1" customWidth="1"/>
    <col min="69" max="69" width="21.140625" bestFit="1" customWidth="1"/>
    <col min="70" max="71" width="8.140625" bestFit="1" customWidth="1"/>
    <col min="72" max="72" width="7.5703125" bestFit="1" customWidth="1"/>
    <col min="73" max="73" width="6.85546875" bestFit="1" customWidth="1"/>
    <col min="74" max="74" width="23.42578125" bestFit="1" customWidth="1"/>
    <col min="75" max="75" width="10.42578125" bestFit="1" customWidth="1"/>
    <col min="76" max="76" width="14.5703125" bestFit="1" customWidth="1"/>
    <col min="77" max="77" width="10.42578125" bestFit="1" customWidth="1"/>
    <col min="78" max="78" width="26.28515625" bestFit="1" customWidth="1"/>
    <col min="79" max="79" width="10.42578125" bestFit="1" customWidth="1"/>
    <col min="80" max="80" width="33.85546875" bestFit="1" customWidth="1"/>
    <col min="81" max="81" width="10.42578125" bestFit="1" customWidth="1"/>
    <col min="82" max="82" width="36.42578125" bestFit="1" customWidth="1"/>
    <col min="83" max="83" width="38.140625" bestFit="1" customWidth="1"/>
    <col min="84" max="84" width="12.42578125" bestFit="1" customWidth="1"/>
    <col min="85" max="85" width="14.7109375" bestFit="1" customWidth="1"/>
    <col min="86" max="86" width="12.42578125" bestFit="1" customWidth="1"/>
    <col min="87" max="87" width="24.85546875" bestFit="1" customWidth="1"/>
    <col min="88" max="88" width="12.42578125" bestFit="1" customWidth="1"/>
    <col min="89" max="89" width="14.140625" bestFit="1" customWidth="1"/>
    <col min="90" max="90" width="12.42578125" bestFit="1" customWidth="1"/>
    <col min="91" max="91" width="22.28515625" bestFit="1" customWidth="1"/>
    <col min="92" max="92" width="10.7109375" bestFit="1" customWidth="1"/>
    <col min="93" max="93" width="22.85546875" bestFit="1" customWidth="1"/>
    <col min="94" max="94" width="7" bestFit="1" customWidth="1"/>
    <col min="95" max="95" width="38.42578125" bestFit="1" customWidth="1"/>
  </cols>
  <sheetData>
    <row r="1" spans="1:96" ht="90" x14ac:dyDescent="0.25">
      <c r="A1" s="75" t="s">
        <v>15762</v>
      </c>
      <c r="B1" s="76" t="s">
        <v>14878</v>
      </c>
      <c r="C1" s="76" t="s">
        <v>15763</v>
      </c>
      <c r="D1" s="75" t="s">
        <v>15764</v>
      </c>
      <c r="E1" s="75" t="s">
        <v>14879</v>
      </c>
      <c r="F1" s="75" t="s">
        <v>15765</v>
      </c>
      <c r="G1" s="75" t="s">
        <v>15766</v>
      </c>
      <c r="H1" s="75" t="s">
        <v>15767</v>
      </c>
      <c r="I1" s="76" t="s">
        <v>15768</v>
      </c>
      <c r="J1" s="76" t="s">
        <v>15769</v>
      </c>
      <c r="K1" s="75" t="s">
        <v>15770</v>
      </c>
      <c r="L1" s="75" t="s">
        <v>15771</v>
      </c>
      <c r="M1" s="75" t="s">
        <v>15772</v>
      </c>
      <c r="N1" s="75" t="s">
        <v>15773</v>
      </c>
      <c r="O1" s="75" t="s">
        <v>15774</v>
      </c>
      <c r="P1" s="76" t="s">
        <v>15775</v>
      </c>
      <c r="Q1" s="76" t="s">
        <v>15776</v>
      </c>
      <c r="R1" s="75" t="s">
        <v>15777</v>
      </c>
      <c r="S1" s="76" t="s">
        <v>15778</v>
      </c>
      <c r="T1" s="75" t="s">
        <v>15779</v>
      </c>
      <c r="U1" s="76" t="s">
        <v>15780</v>
      </c>
      <c r="V1" s="75" t="s">
        <v>15781</v>
      </c>
      <c r="W1" s="75" t="s">
        <v>15782</v>
      </c>
      <c r="X1" s="75" t="s">
        <v>15783</v>
      </c>
      <c r="Y1" s="75" t="s">
        <v>15784</v>
      </c>
      <c r="Z1" s="75" t="s">
        <v>15785</v>
      </c>
      <c r="AA1" s="75" t="s">
        <v>15786</v>
      </c>
      <c r="AB1" s="75" t="s">
        <v>15787</v>
      </c>
      <c r="AC1" s="75" t="s">
        <v>15788</v>
      </c>
      <c r="AD1" s="75" t="s">
        <v>15789</v>
      </c>
      <c r="AE1" s="76" t="s">
        <v>15790</v>
      </c>
      <c r="AF1" s="76" t="s">
        <v>15791</v>
      </c>
      <c r="AG1" s="76" t="s">
        <v>15792</v>
      </c>
      <c r="AH1" s="76" t="s">
        <v>15793</v>
      </c>
      <c r="AI1" s="75" t="s">
        <v>15794</v>
      </c>
      <c r="AJ1" s="75" t="s">
        <v>15795</v>
      </c>
      <c r="AK1" s="76" t="s">
        <v>15796</v>
      </c>
      <c r="AL1" s="75" t="s">
        <v>15797</v>
      </c>
      <c r="AM1" s="75" t="s">
        <v>15798</v>
      </c>
      <c r="AN1" s="75" t="s">
        <v>15799</v>
      </c>
      <c r="AO1" s="75" t="s">
        <v>15800</v>
      </c>
      <c r="AP1" s="75" t="s">
        <v>15801</v>
      </c>
      <c r="AQ1" s="76" t="s">
        <v>15802</v>
      </c>
      <c r="AR1" s="75" t="s">
        <v>15803</v>
      </c>
      <c r="AS1" s="75" t="s">
        <v>15804</v>
      </c>
      <c r="AT1" s="75" t="s">
        <v>15805</v>
      </c>
      <c r="AU1" s="76" t="s">
        <v>15806</v>
      </c>
      <c r="AV1" s="75" t="s">
        <v>15807</v>
      </c>
      <c r="AW1" s="76" t="s">
        <v>15808</v>
      </c>
      <c r="AX1" s="76" t="s">
        <v>15809</v>
      </c>
      <c r="AY1" s="75" t="s">
        <v>15810</v>
      </c>
      <c r="AZ1" s="76" t="s">
        <v>15811</v>
      </c>
      <c r="BA1" s="75" t="s">
        <v>15812</v>
      </c>
      <c r="BB1" s="76" t="s">
        <v>15813</v>
      </c>
      <c r="BC1" s="75" t="s">
        <v>15814</v>
      </c>
      <c r="BD1" s="75" t="s">
        <v>15815</v>
      </c>
      <c r="BE1" s="75" t="s">
        <v>15816</v>
      </c>
      <c r="BF1" s="75" t="s">
        <v>15817</v>
      </c>
      <c r="BG1" s="76" t="s">
        <v>15818</v>
      </c>
      <c r="BH1" s="75" t="s">
        <v>15819</v>
      </c>
      <c r="BI1" s="75" t="s">
        <v>15820</v>
      </c>
      <c r="BJ1" s="75" t="s">
        <v>15821</v>
      </c>
      <c r="BK1" s="76" t="s">
        <v>15822</v>
      </c>
      <c r="BL1" s="75" t="s">
        <v>15823</v>
      </c>
      <c r="BM1" s="75" t="s">
        <v>14880</v>
      </c>
      <c r="BN1" s="75" t="s">
        <v>15824</v>
      </c>
      <c r="BO1" s="75" t="s">
        <v>15825</v>
      </c>
      <c r="BP1" s="75" t="s">
        <v>15826</v>
      </c>
      <c r="BQ1" s="75" t="s">
        <v>15827</v>
      </c>
      <c r="BR1" s="76" t="s">
        <v>15828</v>
      </c>
      <c r="BS1" s="76" t="s">
        <v>15829</v>
      </c>
      <c r="BT1" s="76" t="s">
        <v>15830</v>
      </c>
      <c r="BU1" s="76" t="s">
        <v>15831</v>
      </c>
      <c r="BV1" s="75" t="s">
        <v>15832</v>
      </c>
      <c r="BW1" s="75" t="s">
        <v>15833</v>
      </c>
      <c r="BX1" s="75" t="s">
        <v>15834</v>
      </c>
      <c r="BY1" s="75" t="s">
        <v>15835</v>
      </c>
      <c r="BZ1" s="75" t="s">
        <v>15836</v>
      </c>
      <c r="CA1" s="75" t="s">
        <v>15837</v>
      </c>
      <c r="CB1" s="75" t="s">
        <v>15838</v>
      </c>
      <c r="CC1" s="75" t="s">
        <v>15839</v>
      </c>
      <c r="CD1" s="75" t="s">
        <v>15840</v>
      </c>
      <c r="CE1" s="77" t="s">
        <v>17415</v>
      </c>
      <c r="CF1" s="75" t="s">
        <v>17416</v>
      </c>
      <c r="CG1" s="75" t="s">
        <v>15841</v>
      </c>
      <c r="CH1" s="75" t="s">
        <v>15842</v>
      </c>
      <c r="CI1" s="75" t="s">
        <v>15843</v>
      </c>
      <c r="CJ1" s="75" t="s">
        <v>15844</v>
      </c>
      <c r="CK1" s="75" t="s">
        <v>15845</v>
      </c>
      <c r="CL1" s="75" t="s">
        <v>15846</v>
      </c>
      <c r="CM1" s="75" t="s">
        <v>15847</v>
      </c>
      <c r="CN1" s="75" t="s">
        <v>15848</v>
      </c>
      <c r="CO1" s="75" t="s">
        <v>15849</v>
      </c>
      <c r="CP1" s="76" t="s">
        <v>15850</v>
      </c>
      <c r="CQ1" s="75" t="s">
        <v>15851</v>
      </c>
      <c r="CR1" t="s">
        <v>15852</v>
      </c>
    </row>
    <row r="2" spans="1:96" x14ac:dyDescent="0.25">
      <c r="A2" s="78">
        <v>40126450</v>
      </c>
      <c r="B2" s="78">
        <v>51758030</v>
      </c>
      <c r="C2" s="79" t="s">
        <v>579</v>
      </c>
      <c r="D2" s="79" t="s">
        <v>15853</v>
      </c>
      <c r="E2" s="79" t="s">
        <v>2160</v>
      </c>
      <c r="F2" s="80">
        <v>28628</v>
      </c>
      <c r="G2" s="79" t="s">
        <v>15854</v>
      </c>
      <c r="H2" s="79" t="s">
        <v>15855</v>
      </c>
      <c r="I2" s="79" t="s">
        <v>15856</v>
      </c>
      <c r="J2" s="79" t="s">
        <v>15857</v>
      </c>
      <c r="K2" s="79" t="s">
        <v>15858</v>
      </c>
      <c r="L2" s="79" t="s">
        <v>15859</v>
      </c>
      <c r="M2" s="79" t="s">
        <v>15860</v>
      </c>
      <c r="N2" s="79" t="s">
        <v>15861</v>
      </c>
      <c r="O2" s="79" t="s">
        <v>15862</v>
      </c>
      <c r="P2" s="79" t="s">
        <v>15193</v>
      </c>
      <c r="Q2" s="79" t="s">
        <v>15863</v>
      </c>
      <c r="R2" s="79" t="s">
        <v>15864</v>
      </c>
      <c r="S2" s="79" t="s">
        <v>15865</v>
      </c>
      <c r="T2" s="79" t="s">
        <v>2165</v>
      </c>
      <c r="U2" s="79" t="s">
        <v>15866</v>
      </c>
      <c r="V2" s="79" t="s">
        <v>15867</v>
      </c>
      <c r="W2" s="79" t="s">
        <v>579</v>
      </c>
      <c r="X2" s="79" t="s">
        <v>15868</v>
      </c>
      <c r="Y2" s="79" t="s">
        <v>15869</v>
      </c>
      <c r="Z2" s="79" t="s">
        <v>15870</v>
      </c>
      <c r="AA2" s="79" t="s">
        <v>15871</v>
      </c>
      <c r="AB2" s="79" t="s">
        <v>15872</v>
      </c>
      <c r="AC2" s="79" t="s">
        <v>15873</v>
      </c>
      <c r="AD2" s="79" t="s">
        <v>15862</v>
      </c>
      <c r="AE2" s="79" t="s">
        <v>15874</v>
      </c>
      <c r="AF2" s="79" t="s">
        <v>15875</v>
      </c>
      <c r="AG2" s="79" t="s">
        <v>15876</v>
      </c>
      <c r="AH2" s="79" t="s">
        <v>15877</v>
      </c>
      <c r="AI2" s="79" t="s">
        <v>15878</v>
      </c>
      <c r="AJ2" s="79" t="s">
        <v>15879</v>
      </c>
      <c r="AK2" s="79" t="s">
        <v>15880</v>
      </c>
      <c r="AL2" s="79" t="s">
        <v>15881</v>
      </c>
      <c r="AM2" s="79" t="s">
        <v>15880</v>
      </c>
      <c r="AN2" s="79" t="s">
        <v>15881</v>
      </c>
      <c r="AO2" s="79" t="s">
        <v>15882</v>
      </c>
      <c r="AP2" s="79" t="s">
        <v>15883</v>
      </c>
      <c r="AQ2" s="79" t="s">
        <v>15884</v>
      </c>
      <c r="AR2" s="79" t="s">
        <v>15885</v>
      </c>
      <c r="AS2" s="79" t="s">
        <v>15885</v>
      </c>
      <c r="AT2" s="79" t="s">
        <v>15886</v>
      </c>
      <c r="AU2" s="79" t="s">
        <v>15887</v>
      </c>
      <c r="AV2" s="79" t="s">
        <v>15888</v>
      </c>
      <c r="AW2" s="79" t="s">
        <v>15889</v>
      </c>
      <c r="AX2" s="79" t="s">
        <v>15889</v>
      </c>
      <c r="AY2" s="79" t="s">
        <v>51</v>
      </c>
      <c r="AZ2" s="79" t="s">
        <v>15878</v>
      </c>
      <c r="BA2" s="79" t="s">
        <v>15879</v>
      </c>
      <c r="BB2" s="79" t="s">
        <v>15890</v>
      </c>
      <c r="BC2" s="79" t="s">
        <v>15891</v>
      </c>
      <c r="BD2" s="79" t="s">
        <v>15892</v>
      </c>
      <c r="BE2" s="79" t="s">
        <v>15893</v>
      </c>
      <c r="BF2" s="79" t="s">
        <v>15894</v>
      </c>
      <c r="BG2" s="79" t="s">
        <v>15895</v>
      </c>
      <c r="BH2" s="79" t="s">
        <v>15896</v>
      </c>
      <c r="BI2" s="80">
        <v>43739</v>
      </c>
      <c r="BJ2" s="80">
        <v>43765</v>
      </c>
      <c r="BK2" s="79" t="s">
        <v>579</v>
      </c>
      <c r="BL2" s="79" t="s">
        <v>15897</v>
      </c>
      <c r="BM2" s="80">
        <v>38331</v>
      </c>
      <c r="BN2" s="80">
        <v>38331</v>
      </c>
      <c r="BO2" s="80">
        <v>38331</v>
      </c>
      <c r="BP2" s="80">
        <v>43332</v>
      </c>
      <c r="BQ2" s="80"/>
      <c r="BR2" s="79" t="s">
        <v>17417</v>
      </c>
      <c r="BS2" s="79" t="s">
        <v>16973</v>
      </c>
      <c r="BT2" s="79" t="s">
        <v>16973</v>
      </c>
      <c r="BU2" s="79" t="s">
        <v>15899</v>
      </c>
      <c r="BV2" s="79" t="s">
        <v>579</v>
      </c>
      <c r="BW2" s="79" t="s">
        <v>15900</v>
      </c>
      <c r="BX2" s="79" t="s">
        <v>15901</v>
      </c>
      <c r="BY2" s="79" t="s">
        <v>15902</v>
      </c>
      <c r="BZ2" s="79" t="s">
        <v>15903</v>
      </c>
      <c r="CA2" s="79" t="s">
        <v>15904</v>
      </c>
      <c r="CB2" s="79" t="s">
        <v>15905</v>
      </c>
      <c r="CC2" s="79" t="s">
        <v>15872</v>
      </c>
      <c r="CD2" s="79" t="s">
        <v>15873</v>
      </c>
      <c r="CE2" s="79" t="s">
        <v>15906</v>
      </c>
      <c r="CF2" s="79" t="s">
        <v>15960</v>
      </c>
      <c r="CG2" s="79" t="s">
        <v>15907</v>
      </c>
      <c r="CH2" s="79" t="s">
        <v>15908</v>
      </c>
      <c r="CI2" s="79" t="s">
        <v>15909</v>
      </c>
      <c r="CJ2" s="79" t="s">
        <v>2163</v>
      </c>
      <c r="CK2" s="79" t="s">
        <v>15910</v>
      </c>
      <c r="CL2" s="79" t="s">
        <v>15911</v>
      </c>
      <c r="CM2" s="79" t="s">
        <v>15889</v>
      </c>
      <c r="CN2" s="79" t="s">
        <v>51</v>
      </c>
      <c r="CO2" s="79" t="s">
        <v>15912</v>
      </c>
      <c r="CP2" s="79" t="s">
        <v>2257</v>
      </c>
      <c r="CQ2" s="79" t="s">
        <v>579</v>
      </c>
      <c r="CR2" t="s">
        <v>579</v>
      </c>
    </row>
    <row r="3" spans="1:96" x14ac:dyDescent="0.25">
      <c r="A3" s="78">
        <v>51473239</v>
      </c>
      <c r="B3" s="78">
        <v>51757905</v>
      </c>
      <c r="C3" s="79" t="s">
        <v>579</v>
      </c>
      <c r="D3" s="79" t="s">
        <v>15853</v>
      </c>
      <c r="E3" s="79" t="s">
        <v>2095</v>
      </c>
      <c r="F3" s="80">
        <v>33825</v>
      </c>
      <c r="G3" s="79" t="s">
        <v>15854</v>
      </c>
      <c r="H3" s="79" t="s">
        <v>15855</v>
      </c>
      <c r="I3" s="79" t="s">
        <v>15856</v>
      </c>
      <c r="J3" s="79" t="s">
        <v>15857</v>
      </c>
      <c r="K3" s="79" t="s">
        <v>15858</v>
      </c>
      <c r="L3" s="79" t="s">
        <v>15859</v>
      </c>
      <c r="M3" s="79" t="s">
        <v>15860</v>
      </c>
      <c r="N3" s="79" t="s">
        <v>15861</v>
      </c>
      <c r="O3" s="79" t="s">
        <v>15862</v>
      </c>
      <c r="P3" s="79" t="s">
        <v>15193</v>
      </c>
      <c r="Q3" s="79" t="s">
        <v>15863</v>
      </c>
      <c r="R3" s="79" t="s">
        <v>15864</v>
      </c>
      <c r="S3" s="79" t="s">
        <v>5411</v>
      </c>
      <c r="T3" s="79" t="s">
        <v>53</v>
      </c>
      <c r="U3" s="79" t="s">
        <v>15866</v>
      </c>
      <c r="V3" s="79" t="s">
        <v>15867</v>
      </c>
      <c r="W3" s="79" t="s">
        <v>579</v>
      </c>
      <c r="X3" s="79" t="s">
        <v>15913</v>
      </c>
      <c r="Y3" s="79" t="s">
        <v>15914</v>
      </c>
      <c r="Z3" s="79" t="s">
        <v>15915</v>
      </c>
      <c r="AA3" s="79" t="s">
        <v>15916</v>
      </c>
      <c r="AB3" s="79" t="s">
        <v>15872</v>
      </c>
      <c r="AC3" s="79" t="s">
        <v>15873</v>
      </c>
      <c r="AD3" s="79" t="s">
        <v>15862</v>
      </c>
      <c r="AE3" s="79" t="s">
        <v>15874</v>
      </c>
      <c r="AF3" s="79" t="s">
        <v>15875</v>
      </c>
      <c r="AG3" s="79" t="s">
        <v>15876</v>
      </c>
      <c r="AH3" s="79" t="s">
        <v>15877</v>
      </c>
      <c r="AI3" s="79" t="s">
        <v>15878</v>
      </c>
      <c r="AJ3" s="79" t="s">
        <v>15879</v>
      </c>
      <c r="AK3" s="79" t="s">
        <v>15880</v>
      </c>
      <c r="AL3" s="79" t="s">
        <v>15881</v>
      </c>
      <c r="AM3" s="79" t="s">
        <v>15880</v>
      </c>
      <c r="AN3" s="79" t="s">
        <v>15881</v>
      </c>
      <c r="AO3" s="79" t="s">
        <v>15882</v>
      </c>
      <c r="AP3" s="79" t="s">
        <v>15883</v>
      </c>
      <c r="AQ3" s="79" t="s">
        <v>15878</v>
      </c>
      <c r="AR3" s="79" t="s">
        <v>15885</v>
      </c>
      <c r="AS3" s="79" t="s">
        <v>15885</v>
      </c>
      <c r="AT3" s="79" t="s">
        <v>15886</v>
      </c>
      <c r="AU3" s="79" t="s">
        <v>15917</v>
      </c>
      <c r="AV3" s="79" t="s">
        <v>15918</v>
      </c>
      <c r="AW3" s="79" t="s">
        <v>15919</v>
      </c>
      <c r="AX3" s="79" t="s">
        <v>15919</v>
      </c>
      <c r="AY3" s="79" t="s">
        <v>50</v>
      </c>
      <c r="AZ3" s="79" t="s">
        <v>15878</v>
      </c>
      <c r="BA3" s="79" t="s">
        <v>15879</v>
      </c>
      <c r="BB3" s="79" t="s">
        <v>15890</v>
      </c>
      <c r="BC3" s="79" t="s">
        <v>15920</v>
      </c>
      <c r="BD3" s="79" t="s">
        <v>15921</v>
      </c>
      <c r="BE3" s="79" t="s">
        <v>15893</v>
      </c>
      <c r="BF3" s="79" t="s">
        <v>15894</v>
      </c>
      <c r="BG3" s="79" t="s">
        <v>15895</v>
      </c>
      <c r="BH3" s="79" t="s">
        <v>15896</v>
      </c>
      <c r="BI3" s="80">
        <v>43647</v>
      </c>
      <c r="BJ3" s="80">
        <v>43700</v>
      </c>
      <c r="BK3" s="79" t="s">
        <v>579</v>
      </c>
      <c r="BL3" s="79" t="s">
        <v>15922</v>
      </c>
      <c r="BM3" s="80">
        <v>41554</v>
      </c>
      <c r="BN3" s="80">
        <v>41554</v>
      </c>
      <c r="BO3" s="80">
        <v>41554</v>
      </c>
      <c r="BP3" s="80">
        <v>43346</v>
      </c>
      <c r="BQ3" s="80"/>
      <c r="BR3" s="79" t="s">
        <v>17418</v>
      </c>
      <c r="BS3" s="79" t="s">
        <v>15898</v>
      </c>
      <c r="BT3" s="79" t="s">
        <v>15898</v>
      </c>
      <c r="BU3" s="79" t="s">
        <v>15899</v>
      </c>
      <c r="BV3" s="79" t="s">
        <v>579</v>
      </c>
      <c r="BW3" s="79" t="s">
        <v>15900</v>
      </c>
      <c r="BX3" s="79" t="s">
        <v>15901</v>
      </c>
      <c r="BY3" s="79" t="s">
        <v>15902</v>
      </c>
      <c r="BZ3" s="79" t="s">
        <v>15903</v>
      </c>
      <c r="CA3" s="79" t="s">
        <v>15904</v>
      </c>
      <c r="CB3" s="79" t="s">
        <v>15905</v>
      </c>
      <c r="CC3" s="79" t="s">
        <v>15872</v>
      </c>
      <c r="CD3" s="79" t="s">
        <v>15873</v>
      </c>
      <c r="CE3" s="79" t="s">
        <v>15906</v>
      </c>
      <c r="CF3" s="79" t="s">
        <v>15960</v>
      </c>
      <c r="CG3" s="79" t="s">
        <v>15907</v>
      </c>
      <c r="CH3" s="79" t="s">
        <v>15908</v>
      </c>
      <c r="CI3" s="79" t="s">
        <v>15909</v>
      </c>
      <c r="CJ3" s="79" t="s">
        <v>2163</v>
      </c>
      <c r="CK3" s="79" t="s">
        <v>15910</v>
      </c>
      <c r="CL3" s="79" t="s">
        <v>15911</v>
      </c>
      <c r="CM3" s="79" t="s">
        <v>15889</v>
      </c>
      <c r="CN3" s="79" t="s">
        <v>51</v>
      </c>
      <c r="CO3" s="79" t="s">
        <v>15912</v>
      </c>
      <c r="CP3" s="79" t="s">
        <v>2257</v>
      </c>
      <c r="CQ3" s="79" t="s">
        <v>16155</v>
      </c>
      <c r="CR3" t="s">
        <v>15925</v>
      </c>
    </row>
    <row r="4" spans="1:96" x14ac:dyDescent="0.25">
      <c r="A4" s="78">
        <v>51511057</v>
      </c>
      <c r="B4" s="78">
        <v>51511057</v>
      </c>
      <c r="C4" s="79" t="s">
        <v>15899</v>
      </c>
      <c r="D4" s="79" t="s">
        <v>15926</v>
      </c>
      <c r="E4" s="79" t="s">
        <v>2469</v>
      </c>
      <c r="F4" s="80">
        <v>27622</v>
      </c>
      <c r="G4" s="79" t="s">
        <v>15854</v>
      </c>
      <c r="H4" s="79" t="s">
        <v>15855</v>
      </c>
      <c r="I4" s="79" t="s">
        <v>15927</v>
      </c>
      <c r="J4" s="79" t="s">
        <v>15928</v>
      </c>
      <c r="K4" s="79" t="s">
        <v>15858</v>
      </c>
      <c r="L4" s="79" t="s">
        <v>15859</v>
      </c>
      <c r="M4" s="79" t="s">
        <v>15860</v>
      </c>
      <c r="N4" s="79" t="s">
        <v>15861</v>
      </c>
      <c r="O4" s="79" t="s">
        <v>15862</v>
      </c>
      <c r="P4" s="79" t="s">
        <v>15193</v>
      </c>
      <c r="Q4" s="79" t="s">
        <v>15863</v>
      </c>
      <c r="R4" s="79" t="s">
        <v>15864</v>
      </c>
      <c r="S4" s="79" t="s">
        <v>5337</v>
      </c>
      <c r="T4" s="79" t="s">
        <v>63</v>
      </c>
      <c r="U4" s="79" t="s">
        <v>15866</v>
      </c>
      <c r="V4" s="79" t="s">
        <v>15867</v>
      </c>
      <c r="W4" s="79" t="s">
        <v>579</v>
      </c>
      <c r="X4" s="79" t="s">
        <v>15929</v>
      </c>
      <c r="Y4" s="79" t="s">
        <v>15930</v>
      </c>
      <c r="Z4" s="79" t="s">
        <v>15931</v>
      </c>
      <c r="AA4" s="79" t="s">
        <v>15932</v>
      </c>
      <c r="AB4" s="79" t="s">
        <v>15872</v>
      </c>
      <c r="AC4" s="79" t="s">
        <v>15873</v>
      </c>
      <c r="AD4" s="79" t="s">
        <v>15862</v>
      </c>
      <c r="AE4" s="79" t="s">
        <v>15874</v>
      </c>
      <c r="AF4" s="79" t="s">
        <v>15875</v>
      </c>
      <c r="AG4" s="79" t="s">
        <v>15876</v>
      </c>
      <c r="AH4" s="79" t="s">
        <v>15877</v>
      </c>
      <c r="AI4" s="79" t="s">
        <v>15878</v>
      </c>
      <c r="AJ4" s="79" t="s">
        <v>15879</v>
      </c>
      <c r="AK4" s="79" t="s">
        <v>15933</v>
      </c>
      <c r="AL4" s="79" t="s">
        <v>15881</v>
      </c>
      <c r="AM4" s="79" t="s">
        <v>15933</v>
      </c>
      <c r="AN4" s="79" t="s">
        <v>15881</v>
      </c>
      <c r="AO4" s="79" t="s">
        <v>15882</v>
      </c>
      <c r="AP4" s="79" t="s">
        <v>15883</v>
      </c>
      <c r="AQ4" s="79" t="s">
        <v>15878</v>
      </c>
      <c r="AR4" s="79" t="s">
        <v>15885</v>
      </c>
      <c r="AS4" s="79" t="s">
        <v>15885</v>
      </c>
      <c r="AT4" s="79" t="s">
        <v>15934</v>
      </c>
      <c r="AU4" s="79" t="s">
        <v>15935</v>
      </c>
      <c r="AV4" s="79" t="s">
        <v>15936</v>
      </c>
      <c r="AW4" s="79" t="s">
        <v>15937</v>
      </c>
      <c r="AX4" s="79" t="s">
        <v>15937</v>
      </c>
      <c r="AY4" s="79" t="s">
        <v>172</v>
      </c>
      <c r="AZ4" s="79" t="s">
        <v>15878</v>
      </c>
      <c r="BA4" s="79" t="s">
        <v>15879</v>
      </c>
      <c r="BB4" s="79" t="s">
        <v>15890</v>
      </c>
      <c r="BC4" s="79" t="s">
        <v>15938</v>
      </c>
      <c r="BD4" s="79" t="s">
        <v>15939</v>
      </c>
      <c r="BE4" s="79" t="s">
        <v>15940</v>
      </c>
      <c r="BF4" s="79" t="s">
        <v>15941</v>
      </c>
      <c r="BG4" s="79" t="s">
        <v>15895</v>
      </c>
      <c r="BH4" s="79" t="s">
        <v>15942</v>
      </c>
      <c r="BI4" s="80">
        <v>43839</v>
      </c>
      <c r="BJ4" s="80">
        <v>43839</v>
      </c>
      <c r="BK4" s="79" t="s">
        <v>579</v>
      </c>
      <c r="BL4" s="79" t="s">
        <v>15899</v>
      </c>
      <c r="BM4" s="80">
        <v>41848</v>
      </c>
      <c r="BN4" s="80">
        <v>41848</v>
      </c>
      <c r="BO4" s="80">
        <v>41848</v>
      </c>
      <c r="BP4" s="80">
        <v>41848</v>
      </c>
      <c r="BQ4" s="80"/>
      <c r="BR4" s="79" t="s">
        <v>15943</v>
      </c>
      <c r="BS4" s="79" t="s">
        <v>579</v>
      </c>
      <c r="BT4" s="79" t="s">
        <v>579</v>
      </c>
      <c r="BU4" s="79" t="s">
        <v>15899</v>
      </c>
      <c r="BV4" s="79" t="s">
        <v>579</v>
      </c>
      <c r="BW4" s="79" t="s">
        <v>15900</v>
      </c>
      <c r="BX4" s="79" t="s">
        <v>15901</v>
      </c>
      <c r="BY4" s="79" t="s">
        <v>15902</v>
      </c>
      <c r="BZ4" s="79" t="s">
        <v>15903</v>
      </c>
      <c r="CA4" s="79" t="s">
        <v>15904</v>
      </c>
      <c r="CB4" s="79" t="s">
        <v>15905</v>
      </c>
      <c r="CC4" s="79" t="s">
        <v>15872</v>
      </c>
      <c r="CD4" s="79" t="s">
        <v>15873</v>
      </c>
      <c r="CE4" s="79" t="s">
        <v>15944</v>
      </c>
      <c r="CF4" s="79" t="s">
        <v>15960</v>
      </c>
      <c r="CG4" s="79" t="s">
        <v>15907</v>
      </c>
      <c r="CH4" s="79" t="s">
        <v>15908</v>
      </c>
      <c r="CI4" s="79" t="s">
        <v>15909</v>
      </c>
      <c r="CJ4" s="79" t="s">
        <v>2163</v>
      </c>
      <c r="CK4" s="79" t="s">
        <v>15910</v>
      </c>
      <c r="CL4" s="79" t="s">
        <v>15911</v>
      </c>
      <c r="CM4" s="79" t="s">
        <v>15889</v>
      </c>
      <c r="CN4" s="79" t="s">
        <v>51</v>
      </c>
      <c r="CO4" s="79" t="s">
        <v>15912</v>
      </c>
      <c r="CP4" s="79" t="s">
        <v>2257</v>
      </c>
      <c r="CQ4" s="79" t="s">
        <v>17419</v>
      </c>
      <c r="CR4" t="s">
        <v>15946</v>
      </c>
    </row>
    <row r="5" spans="1:96" x14ac:dyDescent="0.25">
      <c r="A5" s="78">
        <v>51518664</v>
      </c>
      <c r="B5" s="78">
        <v>51518664</v>
      </c>
      <c r="C5" s="79" t="s">
        <v>15899</v>
      </c>
      <c r="D5" s="79" t="s">
        <v>15926</v>
      </c>
      <c r="E5" s="79" t="s">
        <v>2461</v>
      </c>
      <c r="F5" s="80">
        <v>30626</v>
      </c>
      <c r="G5" s="79" t="s">
        <v>15854</v>
      </c>
      <c r="H5" s="79" t="s">
        <v>15855</v>
      </c>
      <c r="I5" s="79" t="s">
        <v>15856</v>
      </c>
      <c r="J5" s="79" t="s">
        <v>15857</v>
      </c>
      <c r="K5" s="79" t="s">
        <v>15858</v>
      </c>
      <c r="L5" s="79" t="s">
        <v>15859</v>
      </c>
      <c r="M5" s="79" t="s">
        <v>15860</v>
      </c>
      <c r="N5" s="79" t="s">
        <v>15861</v>
      </c>
      <c r="O5" s="79" t="s">
        <v>15862</v>
      </c>
      <c r="P5" s="79" t="s">
        <v>15193</v>
      </c>
      <c r="Q5" s="79" t="s">
        <v>15863</v>
      </c>
      <c r="R5" s="79" t="s">
        <v>15864</v>
      </c>
      <c r="S5" s="79" t="s">
        <v>5411</v>
      </c>
      <c r="T5" s="79" t="s">
        <v>73</v>
      </c>
      <c r="U5" s="79" t="s">
        <v>15866</v>
      </c>
      <c r="V5" s="79" t="s">
        <v>15867</v>
      </c>
      <c r="W5" s="79" t="s">
        <v>579</v>
      </c>
      <c r="X5" s="79" t="s">
        <v>15947</v>
      </c>
      <c r="Y5" s="79" t="s">
        <v>15948</v>
      </c>
      <c r="Z5" s="79" t="s">
        <v>15949</v>
      </c>
      <c r="AA5" s="79" t="s">
        <v>15950</v>
      </c>
      <c r="AB5" s="79" t="s">
        <v>15872</v>
      </c>
      <c r="AC5" s="79" t="s">
        <v>15873</v>
      </c>
      <c r="AD5" s="79" t="s">
        <v>15862</v>
      </c>
      <c r="AE5" s="79" t="s">
        <v>15874</v>
      </c>
      <c r="AF5" s="79" t="s">
        <v>15875</v>
      </c>
      <c r="AG5" s="79" t="s">
        <v>15876</v>
      </c>
      <c r="AH5" s="79" t="s">
        <v>15877</v>
      </c>
      <c r="AI5" s="79" t="s">
        <v>15878</v>
      </c>
      <c r="AJ5" s="79" t="s">
        <v>15879</v>
      </c>
      <c r="AK5" s="79" t="s">
        <v>15933</v>
      </c>
      <c r="AL5" s="79" t="s">
        <v>15881</v>
      </c>
      <c r="AM5" s="79" t="s">
        <v>15933</v>
      </c>
      <c r="AN5" s="79" t="s">
        <v>15881</v>
      </c>
      <c r="AO5" s="79" t="s">
        <v>15882</v>
      </c>
      <c r="AP5" s="79" t="s">
        <v>15883</v>
      </c>
      <c r="AQ5" s="79" t="s">
        <v>15878</v>
      </c>
      <c r="AR5" s="79" t="s">
        <v>15885</v>
      </c>
      <c r="AS5" s="79" t="s">
        <v>15885</v>
      </c>
      <c r="AT5" s="79" t="s">
        <v>15934</v>
      </c>
      <c r="AU5" s="79" t="s">
        <v>15951</v>
      </c>
      <c r="AV5" s="79" t="s">
        <v>15952</v>
      </c>
      <c r="AW5" s="79" t="s">
        <v>15953</v>
      </c>
      <c r="AX5" s="79" t="s">
        <v>15953</v>
      </c>
      <c r="AY5" s="79" t="s">
        <v>493</v>
      </c>
      <c r="AZ5" s="79" t="s">
        <v>15878</v>
      </c>
      <c r="BA5" s="79" t="s">
        <v>15879</v>
      </c>
      <c r="BB5" s="79" t="s">
        <v>15890</v>
      </c>
      <c r="BC5" s="79" t="s">
        <v>15938</v>
      </c>
      <c r="BD5" s="79" t="s">
        <v>15939</v>
      </c>
      <c r="BE5" s="79" t="s">
        <v>15940</v>
      </c>
      <c r="BF5" s="79" t="s">
        <v>15941</v>
      </c>
      <c r="BG5" s="79" t="s">
        <v>15895</v>
      </c>
      <c r="BH5" s="79" t="s">
        <v>15942</v>
      </c>
      <c r="BI5" s="80">
        <v>43839</v>
      </c>
      <c r="BJ5" s="80">
        <v>43839</v>
      </c>
      <c r="BK5" s="79" t="s">
        <v>579</v>
      </c>
      <c r="BL5" s="79" t="s">
        <v>15899</v>
      </c>
      <c r="BM5" s="80">
        <v>41883</v>
      </c>
      <c r="BN5" s="80">
        <v>41883</v>
      </c>
      <c r="BO5" s="80">
        <v>41883</v>
      </c>
      <c r="BP5" s="80">
        <v>41883</v>
      </c>
      <c r="BQ5" s="80"/>
      <c r="BR5" s="79" t="s">
        <v>17420</v>
      </c>
      <c r="BS5" s="79" t="s">
        <v>579</v>
      </c>
      <c r="BT5" s="79" t="s">
        <v>579</v>
      </c>
      <c r="BU5" s="79" t="s">
        <v>15899</v>
      </c>
      <c r="BV5" s="79" t="s">
        <v>579</v>
      </c>
      <c r="BW5" s="79" t="s">
        <v>15900</v>
      </c>
      <c r="BX5" s="79" t="s">
        <v>15901</v>
      </c>
      <c r="BY5" s="79" t="s">
        <v>15902</v>
      </c>
      <c r="BZ5" s="79" t="s">
        <v>15903</v>
      </c>
      <c r="CA5" s="79" t="s">
        <v>15904</v>
      </c>
      <c r="CB5" s="79" t="s">
        <v>15905</v>
      </c>
      <c r="CC5" s="79" t="s">
        <v>15872</v>
      </c>
      <c r="CD5" s="79" t="s">
        <v>15873</v>
      </c>
      <c r="CE5" s="79" t="s">
        <v>15944</v>
      </c>
      <c r="CF5" s="79" t="s">
        <v>15960</v>
      </c>
      <c r="CG5" s="79" t="s">
        <v>15907</v>
      </c>
      <c r="CH5" s="79" t="s">
        <v>15908</v>
      </c>
      <c r="CI5" s="79" t="s">
        <v>15909</v>
      </c>
      <c r="CJ5" s="79" t="s">
        <v>2163</v>
      </c>
      <c r="CK5" s="79" t="s">
        <v>15910</v>
      </c>
      <c r="CL5" s="79" t="s">
        <v>15911</v>
      </c>
      <c r="CM5" s="79" t="s">
        <v>15889</v>
      </c>
      <c r="CN5" s="79" t="s">
        <v>51</v>
      </c>
      <c r="CO5" s="79" t="s">
        <v>15912</v>
      </c>
      <c r="CP5" s="79" t="s">
        <v>2257</v>
      </c>
      <c r="CQ5" s="79" t="s">
        <v>16434</v>
      </c>
      <c r="CR5" t="s">
        <v>15954</v>
      </c>
    </row>
    <row r="6" spans="1:96" x14ac:dyDescent="0.25">
      <c r="A6" s="78">
        <v>51545798</v>
      </c>
      <c r="B6" s="78">
        <v>51545798</v>
      </c>
      <c r="C6" s="79" t="s">
        <v>15899</v>
      </c>
      <c r="D6" s="79" t="s">
        <v>15853</v>
      </c>
      <c r="E6" s="79" t="s">
        <v>14885</v>
      </c>
      <c r="F6" s="80">
        <v>30172</v>
      </c>
      <c r="G6" s="79" t="s">
        <v>15854</v>
      </c>
      <c r="H6" s="79" t="s">
        <v>15855</v>
      </c>
      <c r="I6" s="79" t="s">
        <v>15856</v>
      </c>
      <c r="J6" s="79" t="s">
        <v>15857</v>
      </c>
      <c r="K6" s="79" t="s">
        <v>15858</v>
      </c>
      <c r="L6" s="79" t="s">
        <v>15859</v>
      </c>
      <c r="M6" s="79" t="s">
        <v>15860</v>
      </c>
      <c r="N6" s="79" t="s">
        <v>15861</v>
      </c>
      <c r="O6" s="79" t="s">
        <v>15862</v>
      </c>
      <c r="P6" s="79" t="s">
        <v>15193</v>
      </c>
      <c r="Q6" s="79" t="s">
        <v>15863</v>
      </c>
      <c r="R6" s="79" t="s">
        <v>15864</v>
      </c>
      <c r="S6" s="79" t="s">
        <v>5337</v>
      </c>
      <c r="T6" s="79" t="s">
        <v>63</v>
      </c>
      <c r="U6" s="79" t="s">
        <v>15866</v>
      </c>
      <c r="V6" s="79" t="s">
        <v>15867</v>
      </c>
      <c r="W6" s="79" t="s">
        <v>579</v>
      </c>
      <c r="X6" s="79" t="s">
        <v>15929</v>
      </c>
      <c r="Y6" s="79" t="s">
        <v>15930</v>
      </c>
      <c r="Z6" s="79" t="s">
        <v>15955</v>
      </c>
      <c r="AA6" s="79" t="s">
        <v>15932</v>
      </c>
      <c r="AB6" s="79" t="s">
        <v>15872</v>
      </c>
      <c r="AC6" s="79" t="s">
        <v>15873</v>
      </c>
      <c r="AD6" s="79" t="s">
        <v>15862</v>
      </c>
      <c r="AE6" s="79" t="s">
        <v>15874</v>
      </c>
      <c r="AF6" s="79" t="s">
        <v>15875</v>
      </c>
      <c r="AG6" s="79" t="s">
        <v>15876</v>
      </c>
      <c r="AH6" s="79" t="s">
        <v>15877</v>
      </c>
      <c r="AI6" s="79" t="s">
        <v>15878</v>
      </c>
      <c r="AJ6" s="79" t="s">
        <v>15879</v>
      </c>
      <c r="AK6" s="79" t="s">
        <v>15933</v>
      </c>
      <c r="AL6" s="79" t="s">
        <v>15881</v>
      </c>
      <c r="AM6" s="79" t="s">
        <v>15933</v>
      </c>
      <c r="AN6" s="79" t="s">
        <v>15881</v>
      </c>
      <c r="AO6" s="79" t="s">
        <v>15882</v>
      </c>
      <c r="AP6" s="79" t="s">
        <v>15883</v>
      </c>
      <c r="AQ6" s="79" t="s">
        <v>15878</v>
      </c>
      <c r="AR6" s="79" t="s">
        <v>15885</v>
      </c>
      <c r="AS6" s="79" t="s">
        <v>15885</v>
      </c>
      <c r="AT6" s="79" t="s">
        <v>15934</v>
      </c>
      <c r="AU6" s="79" t="s">
        <v>15956</v>
      </c>
      <c r="AV6" s="79" t="s">
        <v>15957</v>
      </c>
      <c r="AW6" s="79" t="s">
        <v>15958</v>
      </c>
      <c r="AX6" s="79" t="s">
        <v>15958</v>
      </c>
      <c r="AY6" s="79" t="s">
        <v>15065</v>
      </c>
      <c r="AZ6" s="79" t="s">
        <v>15878</v>
      </c>
      <c r="BA6" s="79" t="s">
        <v>15879</v>
      </c>
      <c r="BB6" s="79" t="s">
        <v>15890</v>
      </c>
      <c r="BC6" s="79" t="s">
        <v>15938</v>
      </c>
      <c r="BD6" s="79" t="s">
        <v>15939</v>
      </c>
      <c r="BE6" s="79" t="s">
        <v>15893</v>
      </c>
      <c r="BF6" s="79" t="s">
        <v>15894</v>
      </c>
      <c r="BG6" s="79" t="s">
        <v>15895</v>
      </c>
      <c r="BH6" s="79" t="s">
        <v>15896</v>
      </c>
      <c r="BI6" s="80">
        <v>43647</v>
      </c>
      <c r="BJ6" s="80">
        <v>43700</v>
      </c>
      <c r="BK6" s="79" t="s">
        <v>579</v>
      </c>
      <c r="BL6" s="79" t="s">
        <v>15922</v>
      </c>
      <c r="BM6" s="80">
        <v>42030</v>
      </c>
      <c r="BN6" s="80">
        <v>42030</v>
      </c>
      <c r="BO6" s="80">
        <v>42030</v>
      </c>
      <c r="BP6" s="80">
        <v>42030</v>
      </c>
      <c r="BQ6" s="80"/>
      <c r="BR6" s="79" t="s">
        <v>15959</v>
      </c>
      <c r="BS6" s="79" t="s">
        <v>579</v>
      </c>
      <c r="BT6" s="79" t="s">
        <v>579</v>
      </c>
      <c r="BU6" s="79" t="s">
        <v>15899</v>
      </c>
      <c r="BV6" s="79" t="s">
        <v>579</v>
      </c>
      <c r="BW6" s="79" t="s">
        <v>15900</v>
      </c>
      <c r="BX6" s="79" t="s">
        <v>15901</v>
      </c>
      <c r="BY6" s="79" t="s">
        <v>15902</v>
      </c>
      <c r="BZ6" s="79" t="s">
        <v>15903</v>
      </c>
      <c r="CA6" s="79" t="s">
        <v>15904</v>
      </c>
      <c r="CB6" s="79" t="s">
        <v>15905</v>
      </c>
      <c r="CC6" s="79" t="s">
        <v>15872</v>
      </c>
      <c r="CD6" s="79" t="s">
        <v>15873</v>
      </c>
      <c r="CE6" s="79" t="s">
        <v>15960</v>
      </c>
      <c r="CF6" s="79" t="s">
        <v>15960</v>
      </c>
      <c r="CG6" s="79" t="s">
        <v>15907</v>
      </c>
      <c r="CH6" s="79" t="s">
        <v>15908</v>
      </c>
      <c r="CI6" s="79" t="s">
        <v>15909</v>
      </c>
      <c r="CJ6" s="79" t="s">
        <v>2163</v>
      </c>
      <c r="CK6" s="79" t="s">
        <v>15910</v>
      </c>
      <c r="CL6" s="79" t="s">
        <v>15911</v>
      </c>
      <c r="CM6" s="79" t="s">
        <v>15889</v>
      </c>
      <c r="CN6" s="79" t="s">
        <v>51</v>
      </c>
      <c r="CO6" s="79" t="s">
        <v>15912</v>
      </c>
      <c r="CP6" s="79" t="s">
        <v>2257</v>
      </c>
      <c r="CQ6" s="79" t="s">
        <v>16097</v>
      </c>
      <c r="CR6" t="s">
        <v>15962</v>
      </c>
    </row>
    <row r="7" spans="1:96" x14ac:dyDescent="0.25">
      <c r="A7" s="78">
        <v>51547594</v>
      </c>
      <c r="B7" s="78">
        <v>51547594</v>
      </c>
      <c r="C7" s="79" t="s">
        <v>15899</v>
      </c>
      <c r="D7" s="79" t="s">
        <v>15926</v>
      </c>
      <c r="E7" s="79" t="s">
        <v>14887</v>
      </c>
      <c r="F7" s="80">
        <v>33321</v>
      </c>
      <c r="G7" s="79" t="s">
        <v>15854</v>
      </c>
      <c r="H7" s="79" t="s">
        <v>15855</v>
      </c>
      <c r="I7" s="79" t="s">
        <v>15856</v>
      </c>
      <c r="J7" s="79" t="s">
        <v>15857</v>
      </c>
      <c r="K7" s="79" t="s">
        <v>15858</v>
      </c>
      <c r="L7" s="79" t="s">
        <v>15859</v>
      </c>
      <c r="M7" s="79" t="s">
        <v>15860</v>
      </c>
      <c r="N7" s="79" t="s">
        <v>15861</v>
      </c>
      <c r="O7" s="79" t="s">
        <v>15862</v>
      </c>
      <c r="P7" s="79" t="s">
        <v>15193</v>
      </c>
      <c r="Q7" s="79" t="s">
        <v>15863</v>
      </c>
      <c r="R7" s="79" t="s">
        <v>15864</v>
      </c>
      <c r="S7" s="79" t="s">
        <v>5337</v>
      </c>
      <c r="T7" s="79" t="s">
        <v>199</v>
      </c>
      <c r="U7" s="79" t="s">
        <v>15866</v>
      </c>
      <c r="V7" s="79" t="s">
        <v>15867</v>
      </c>
      <c r="W7" s="79" t="s">
        <v>579</v>
      </c>
      <c r="X7" s="79" t="s">
        <v>15963</v>
      </c>
      <c r="Y7" s="79" t="s">
        <v>15964</v>
      </c>
      <c r="Z7" s="79" t="s">
        <v>15965</v>
      </c>
      <c r="AA7" s="79" t="s">
        <v>15966</v>
      </c>
      <c r="AB7" s="79" t="s">
        <v>15872</v>
      </c>
      <c r="AC7" s="79" t="s">
        <v>15873</v>
      </c>
      <c r="AD7" s="79" t="s">
        <v>15862</v>
      </c>
      <c r="AE7" s="79" t="s">
        <v>15874</v>
      </c>
      <c r="AF7" s="79" t="s">
        <v>15875</v>
      </c>
      <c r="AG7" s="79" t="s">
        <v>15876</v>
      </c>
      <c r="AH7" s="79" t="s">
        <v>15877</v>
      </c>
      <c r="AI7" s="79" t="s">
        <v>15878</v>
      </c>
      <c r="AJ7" s="79" t="s">
        <v>15879</v>
      </c>
      <c r="AK7" s="79" t="s">
        <v>15880</v>
      </c>
      <c r="AL7" s="79" t="s">
        <v>15881</v>
      </c>
      <c r="AM7" s="79" t="s">
        <v>15880</v>
      </c>
      <c r="AN7" s="79" t="s">
        <v>15881</v>
      </c>
      <c r="AO7" s="79" t="s">
        <v>15882</v>
      </c>
      <c r="AP7" s="79" t="s">
        <v>15883</v>
      </c>
      <c r="AQ7" s="79" t="s">
        <v>15878</v>
      </c>
      <c r="AR7" s="79" t="s">
        <v>15885</v>
      </c>
      <c r="AS7" s="79" t="s">
        <v>15885</v>
      </c>
      <c r="AT7" s="79" t="s">
        <v>15934</v>
      </c>
      <c r="AU7" s="79" t="s">
        <v>15967</v>
      </c>
      <c r="AV7" s="79" t="s">
        <v>15968</v>
      </c>
      <c r="AW7" s="79" t="s">
        <v>15969</v>
      </c>
      <c r="AX7" s="79" t="s">
        <v>15969</v>
      </c>
      <c r="AY7" s="79" t="s">
        <v>31</v>
      </c>
      <c r="AZ7" s="79" t="s">
        <v>15878</v>
      </c>
      <c r="BA7" s="79" t="s">
        <v>15879</v>
      </c>
      <c r="BB7" s="79" t="s">
        <v>15890</v>
      </c>
      <c r="BC7" s="79" t="s">
        <v>15920</v>
      </c>
      <c r="BD7" s="79" t="s">
        <v>15921</v>
      </c>
      <c r="BE7" s="79" t="s">
        <v>15893</v>
      </c>
      <c r="BF7" s="79" t="s">
        <v>15894</v>
      </c>
      <c r="BG7" s="79" t="s">
        <v>15895</v>
      </c>
      <c r="BH7" s="79" t="s">
        <v>15896</v>
      </c>
      <c r="BI7" s="80">
        <v>43647</v>
      </c>
      <c r="BJ7" s="80">
        <v>43700</v>
      </c>
      <c r="BK7" s="79" t="s">
        <v>579</v>
      </c>
      <c r="BL7" s="79" t="s">
        <v>15922</v>
      </c>
      <c r="BM7" s="80">
        <v>42051</v>
      </c>
      <c r="BN7" s="80">
        <v>42051</v>
      </c>
      <c r="BO7" s="80">
        <v>42051</v>
      </c>
      <c r="BP7" s="80">
        <v>42051</v>
      </c>
      <c r="BQ7" s="80"/>
      <c r="BR7" s="79" t="s">
        <v>15959</v>
      </c>
      <c r="BS7" s="79" t="s">
        <v>579</v>
      </c>
      <c r="BT7" s="79" t="s">
        <v>579</v>
      </c>
      <c r="BU7" s="79" t="s">
        <v>15899</v>
      </c>
      <c r="BV7" s="79" t="s">
        <v>579</v>
      </c>
      <c r="BW7" s="79" t="s">
        <v>15900</v>
      </c>
      <c r="BX7" s="79" t="s">
        <v>15901</v>
      </c>
      <c r="BY7" s="79" t="s">
        <v>15902</v>
      </c>
      <c r="BZ7" s="79" t="s">
        <v>15903</v>
      </c>
      <c r="CA7" s="79" t="s">
        <v>15904</v>
      </c>
      <c r="CB7" s="79" t="s">
        <v>15905</v>
      </c>
      <c r="CC7" s="79" t="s">
        <v>15872</v>
      </c>
      <c r="CD7" s="79" t="s">
        <v>15873</v>
      </c>
      <c r="CE7" s="79" t="s">
        <v>15960</v>
      </c>
      <c r="CF7" s="79" t="s">
        <v>15960</v>
      </c>
      <c r="CG7" s="79" t="s">
        <v>15907</v>
      </c>
      <c r="CH7" s="79" t="s">
        <v>15908</v>
      </c>
      <c r="CI7" s="79" t="s">
        <v>15909</v>
      </c>
      <c r="CJ7" s="79" t="s">
        <v>2163</v>
      </c>
      <c r="CK7" s="79" t="s">
        <v>15910</v>
      </c>
      <c r="CL7" s="79" t="s">
        <v>15911</v>
      </c>
      <c r="CM7" s="79" t="s">
        <v>15889</v>
      </c>
      <c r="CN7" s="79" t="s">
        <v>51</v>
      </c>
      <c r="CO7" s="79" t="s">
        <v>15912</v>
      </c>
      <c r="CP7" s="79" t="s">
        <v>2257</v>
      </c>
      <c r="CQ7" s="79" t="s">
        <v>16529</v>
      </c>
      <c r="CR7" t="s">
        <v>15971</v>
      </c>
    </row>
    <row r="8" spans="1:96" x14ac:dyDescent="0.25">
      <c r="A8" s="78">
        <v>51547597</v>
      </c>
      <c r="B8" s="78">
        <v>51547597</v>
      </c>
      <c r="C8" s="79" t="s">
        <v>15899</v>
      </c>
      <c r="D8" s="79" t="s">
        <v>15853</v>
      </c>
      <c r="E8" s="79" t="s">
        <v>553</v>
      </c>
      <c r="F8" s="80">
        <v>32451</v>
      </c>
      <c r="G8" s="79" t="s">
        <v>15854</v>
      </c>
      <c r="H8" s="79" t="s">
        <v>15855</v>
      </c>
      <c r="I8" s="79" t="s">
        <v>15856</v>
      </c>
      <c r="J8" s="79" t="s">
        <v>15857</v>
      </c>
      <c r="K8" s="79" t="s">
        <v>15858</v>
      </c>
      <c r="L8" s="79" t="s">
        <v>15859</v>
      </c>
      <c r="M8" s="79" t="s">
        <v>15860</v>
      </c>
      <c r="N8" s="79" t="s">
        <v>15861</v>
      </c>
      <c r="O8" s="79" t="s">
        <v>15862</v>
      </c>
      <c r="P8" s="79" t="s">
        <v>15193</v>
      </c>
      <c r="Q8" s="79" t="s">
        <v>15863</v>
      </c>
      <c r="R8" s="79" t="s">
        <v>15864</v>
      </c>
      <c r="S8" s="79" t="s">
        <v>5411</v>
      </c>
      <c r="T8" s="79" t="s">
        <v>73</v>
      </c>
      <c r="U8" s="79" t="s">
        <v>15866</v>
      </c>
      <c r="V8" s="79" t="s">
        <v>15867</v>
      </c>
      <c r="W8" s="79" t="s">
        <v>579</v>
      </c>
      <c r="X8" s="79" t="s">
        <v>15972</v>
      </c>
      <c r="Y8" s="79" t="s">
        <v>15973</v>
      </c>
      <c r="Z8" s="79" t="s">
        <v>15974</v>
      </c>
      <c r="AA8" s="79" t="s">
        <v>15975</v>
      </c>
      <c r="AB8" s="79" t="s">
        <v>15872</v>
      </c>
      <c r="AC8" s="79" t="s">
        <v>15873</v>
      </c>
      <c r="AD8" s="79" t="s">
        <v>15862</v>
      </c>
      <c r="AE8" s="79" t="s">
        <v>15874</v>
      </c>
      <c r="AF8" s="79" t="s">
        <v>15875</v>
      </c>
      <c r="AG8" s="79" t="s">
        <v>15876</v>
      </c>
      <c r="AH8" s="79" t="s">
        <v>15877</v>
      </c>
      <c r="AI8" s="79" t="s">
        <v>15878</v>
      </c>
      <c r="AJ8" s="79" t="s">
        <v>15879</v>
      </c>
      <c r="AK8" s="79" t="s">
        <v>15880</v>
      </c>
      <c r="AL8" s="79" t="s">
        <v>15881</v>
      </c>
      <c r="AM8" s="79" t="s">
        <v>15880</v>
      </c>
      <c r="AN8" s="79" t="s">
        <v>15881</v>
      </c>
      <c r="AO8" s="79" t="s">
        <v>15882</v>
      </c>
      <c r="AP8" s="79" t="s">
        <v>15883</v>
      </c>
      <c r="AQ8" s="79" t="s">
        <v>15878</v>
      </c>
      <c r="AR8" s="79" t="s">
        <v>15885</v>
      </c>
      <c r="AS8" s="79" t="s">
        <v>15885</v>
      </c>
      <c r="AT8" s="79" t="s">
        <v>15934</v>
      </c>
      <c r="AU8" s="79" t="s">
        <v>15976</v>
      </c>
      <c r="AV8" s="79" t="s">
        <v>15977</v>
      </c>
      <c r="AW8" s="79" t="s">
        <v>15978</v>
      </c>
      <c r="AX8" s="79" t="s">
        <v>15978</v>
      </c>
      <c r="AY8" s="79" t="s">
        <v>15979</v>
      </c>
      <c r="AZ8" s="79" t="s">
        <v>15878</v>
      </c>
      <c r="BA8" s="79" t="s">
        <v>15879</v>
      </c>
      <c r="BB8" s="79" t="s">
        <v>15890</v>
      </c>
      <c r="BC8" s="79" t="s">
        <v>15891</v>
      </c>
      <c r="BD8" s="79" t="s">
        <v>15892</v>
      </c>
      <c r="BE8" s="79" t="s">
        <v>15893</v>
      </c>
      <c r="BF8" s="79" t="s">
        <v>15894</v>
      </c>
      <c r="BG8" s="79" t="s">
        <v>15895</v>
      </c>
      <c r="BH8" s="79" t="s">
        <v>15896</v>
      </c>
      <c r="BI8" s="80">
        <v>43739</v>
      </c>
      <c r="BJ8" s="80">
        <v>43741</v>
      </c>
      <c r="BK8" s="79" t="s">
        <v>579</v>
      </c>
      <c r="BL8" s="79" t="s">
        <v>15884</v>
      </c>
      <c r="BM8" s="80">
        <v>42051</v>
      </c>
      <c r="BN8" s="80">
        <v>42051</v>
      </c>
      <c r="BO8" s="80">
        <v>42051</v>
      </c>
      <c r="BP8" s="80">
        <v>42051</v>
      </c>
      <c r="BQ8" s="80"/>
      <c r="BR8" s="79" t="s">
        <v>15959</v>
      </c>
      <c r="BS8" s="79" t="s">
        <v>579</v>
      </c>
      <c r="BT8" s="79" t="s">
        <v>579</v>
      </c>
      <c r="BU8" s="79" t="s">
        <v>15899</v>
      </c>
      <c r="BV8" s="79" t="s">
        <v>579</v>
      </c>
      <c r="BW8" s="79" t="s">
        <v>15900</v>
      </c>
      <c r="BX8" s="79" t="s">
        <v>15901</v>
      </c>
      <c r="BY8" s="79" t="s">
        <v>15902</v>
      </c>
      <c r="BZ8" s="79" t="s">
        <v>15903</v>
      </c>
      <c r="CA8" s="79" t="s">
        <v>15904</v>
      </c>
      <c r="CB8" s="79" t="s">
        <v>15905</v>
      </c>
      <c r="CC8" s="79" t="s">
        <v>15872</v>
      </c>
      <c r="CD8" s="79" t="s">
        <v>15873</v>
      </c>
      <c r="CE8" s="79" t="s">
        <v>15960</v>
      </c>
      <c r="CF8" s="79" t="s">
        <v>15960</v>
      </c>
      <c r="CG8" s="79" t="s">
        <v>15907</v>
      </c>
      <c r="CH8" s="79" t="s">
        <v>15908</v>
      </c>
      <c r="CI8" s="79" t="s">
        <v>15909</v>
      </c>
      <c r="CJ8" s="79" t="s">
        <v>2163</v>
      </c>
      <c r="CK8" s="79" t="s">
        <v>15910</v>
      </c>
      <c r="CL8" s="79" t="s">
        <v>15911</v>
      </c>
      <c r="CM8" s="79" t="s">
        <v>15889</v>
      </c>
      <c r="CN8" s="79" t="s">
        <v>51</v>
      </c>
      <c r="CO8" s="79" t="s">
        <v>15912</v>
      </c>
      <c r="CP8" s="79" t="s">
        <v>2257</v>
      </c>
      <c r="CQ8" s="79" t="s">
        <v>17070</v>
      </c>
      <c r="CR8" t="s">
        <v>15980</v>
      </c>
    </row>
    <row r="9" spans="1:96" x14ac:dyDescent="0.25">
      <c r="A9" s="78">
        <v>51558115</v>
      </c>
      <c r="B9" s="78">
        <v>51558115</v>
      </c>
      <c r="C9" s="79" t="s">
        <v>15899</v>
      </c>
      <c r="D9" s="79" t="s">
        <v>15926</v>
      </c>
      <c r="E9" s="79" t="s">
        <v>400</v>
      </c>
      <c r="F9" s="80">
        <v>32540</v>
      </c>
      <c r="G9" s="79" t="s">
        <v>15854</v>
      </c>
      <c r="H9" s="79" t="s">
        <v>15855</v>
      </c>
      <c r="I9" s="79" t="s">
        <v>15856</v>
      </c>
      <c r="J9" s="79" t="s">
        <v>15857</v>
      </c>
      <c r="K9" s="79" t="s">
        <v>15858</v>
      </c>
      <c r="L9" s="79" t="s">
        <v>15859</v>
      </c>
      <c r="M9" s="79" t="s">
        <v>15860</v>
      </c>
      <c r="N9" s="79" t="s">
        <v>15861</v>
      </c>
      <c r="O9" s="79" t="s">
        <v>15862</v>
      </c>
      <c r="P9" s="79" t="s">
        <v>15193</v>
      </c>
      <c r="Q9" s="79" t="s">
        <v>15863</v>
      </c>
      <c r="R9" s="79" t="s">
        <v>15864</v>
      </c>
      <c r="S9" s="79" t="s">
        <v>5337</v>
      </c>
      <c r="T9" s="79" t="s">
        <v>285</v>
      </c>
      <c r="U9" s="79" t="s">
        <v>15866</v>
      </c>
      <c r="V9" s="79" t="s">
        <v>15867</v>
      </c>
      <c r="W9" s="79" t="s">
        <v>579</v>
      </c>
      <c r="X9" s="79" t="s">
        <v>15929</v>
      </c>
      <c r="Y9" s="79" t="s">
        <v>15930</v>
      </c>
      <c r="Z9" s="79" t="s">
        <v>15981</v>
      </c>
      <c r="AA9" s="79" t="s">
        <v>15982</v>
      </c>
      <c r="AB9" s="79" t="s">
        <v>15872</v>
      </c>
      <c r="AC9" s="79" t="s">
        <v>15873</v>
      </c>
      <c r="AD9" s="79" t="s">
        <v>15862</v>
      </c>
      <c r="AE9" s="79" t="s">
        <v>15874</v>
      </c>
      <c r="AF9" s="79" t="s">
        <v>15875</v>
      </c>
      <c r="AG9" s="79" t="s">
        <v>15876</v>
      </c>
      <c r="AH9" s="79" t="s">
        <v>15877</v>
      </c>
      <c r="AI9" s="79" t="s">
        <v>15878</v>
      </c>
      <c r="AJ9" s="79" t="s">
        <v>15879</v>
      </c>
      <c r="AK9" s="79" t="s">
        <v>15880</v>
      </c>
      <c r="AL9" s="79" t="s">
        <v>15881</v>
      </c>
      <c r="AM9" s="79" t="s">
        <v>15880</v>
      </c>
      <c r="AN9" s="79" t="s">
        <v>15881</v>
      </c>
      <c r="AO9" s="79" t="s">
        <v>15882</v>
      </c>
      <c r="AP9" s="79" t="s">
        <v>15883</v>
      </c>
      <c r="AQ9" s="79" t="s">
        <v>15878</v>
      </c>
      <c r="AR9" s="79" t="s">
        <v>15885</v>
      </c>
      <c r="AS9" s="79" t="s">
        <v>15885</v>
      </c>
      <c r="AT9" s="79" t="s">
        <v>15934</v>
      </c>
      <c r="AU9" s="79" t="s">
        <v>15983</v>
      </c>
      <c r="AV9" s="79" t="s">
        <v>15984</v>
      </c>
      <c r="AW9" s="79" t="s">
        <v>15985</v>
      </c>
      <c r="AX9" s="79" t="s">
        <v>15985</v>
      </c>
      <c r="AY9" s="79" t="s">
        <v>14984</v>
      </c>
      <c r="AZ9" s="79" t="s">
        <v>15878</v>
      </c>
      <c r="BA9" s="79" t="s">
        <v>15879</v>
      </c>
      <c r="BB9" s="79" t="s">
        <v>15890</v>
      </c>
      <c r="BC9" s="79" t="s">
        <v>15891</v>
      </c>
      <c r="BD9" s="79" t="s">
        <v>15892</v>
      </c>
      <c r="BE9" s="79" t="s">
        <v>15893</v>
      </c>
      <c r="BF9" s="79" t="s">
        <v>15894</v>
      </c>
      <c r="BG9" s="79" t="s">
        <v>15895</v>
      </c>
      <c r="BH9" s="79" t="s">
        <v>15896</v>
      </c>
      <c r="BI9" s="80">
        <v>43647</v>
      </c>
      <c r="BJ9" s="80">
        <v>43700</v>
      </c>
      <c r="BK9" s="79" t="s">
        <v>579</v>
      </c>
      <c r="BL9" s="79" t="s">
        <v>15922</v>
      </c>
      <c r="BM9" s="80">
        <v>42109</v>
      </c>
      <c r="BN9" s="80">
        <v>42109</v>
      </c>
      <c r="BO9" s="80">
        <v>42109</v>
      </c>
      <c r="BP9" s="80">
        <v>42109</v>
      </c>
      <c r="BQ9" s="80"/>
      <c r="BR9" s="79" t="s">
        <v>122</v>
      </c>
      <c r="BS9" s="79" t="s">
        <v>579</v>
      </c>
      <c r="BT9" s="79" t="s">
        <v>579</v>
      </c>
      <c r="BU9" s="79" t="s">
        <v>15899</v>
      </c>
      <c r="BV9" s="79" t="s">
        <v>579</v>
      </c>
      <c r="BW9" s="79" t="s">
        <v>15900</v>
      </c>
      <c r="BX9" s="79" t="s">
        <v>15901</v>
      </c>
      <c r="BY9" s="79" t="s">
        <v>15902</v>
      </c>
      <c r="BZ9" s="79" t="s">
        <v>15903</v>
      </c>
      <c r="CA9" s="79" t="s">
        <v>15904</v>
      </c>
      <c r="CB9" s="79" t="s">
        <v>15905</v>
      </c>
      <c r="CC9" s="79" t="s">
        <v>15872</v>
      </c>
      <c r="CD9" s="79" t="s">
        <v>15873</v>
      </c>
      <c r="CE9" s="79" t="s">
        <v>15960</v>
      </c>
      <c r="CF9" s="79" t="s">
        <v>15960</v>
      </c>
      <c r="CG9" s="79" t="s">
        <v>15907</v>
      </c>
      <c r="CH9" s="79" t="s">
        <v>15908</v>
      </c>
      <c r="CI9" s="79" t="s">
        <v>15909</v>
      </c>
      <c r="CJ9" s="79" t="s">
        <v>2163</v>
      </c>
      <c r="CK9" s="79" t="s">
        <v>15910</v>
      </c>
      <c r="CL9" s="79" t="s">
        <v>15911</v>
      </c>
      <c r="CM9" s="79" t="s">
        <v>15889</v>
      </c>
      <c r="CN9" s="79" t="s">
        <v>51</v>
      </c>
      <c r="CO9" s="79" t="s">
        <v>15912</v>
      </c>
      <c r="CP9" s="79" t="s">
        <v>2257</v>
      </c>
      <c r="CQ9" s="79" t="s">
        <v>17421</v>
      </c>
      <c r="CR9" t="s">
        <v>15987</v>
      </c>
    </row>
    <row r="10" spans="1:96" x14ac:dyDescent="0.25">
      <c r="A10" s="78">
        <v>51559927</v>
      </c>
      <c r="B10" s="78">
        <v>51559927</v>
      </c>
      <c r="C10" s="79" t="s">
        <v>15899</v>
      </c>
      <c r="D10" s="79" t="s">
        <v>15853</v>
      </c>
      <c r="E10" s="79" t="s">
        <v>410</v>
      </c>
      <c r="F10" s="80">
        <v>32138</v>
      </c>
      <c r="G10" s="79" t="s">
        <v>15854</v>
      </c>
      <c r="H10" s="79" t="s">
        <v>15855</v>
      </c>
      <c r="I10" s="79" t="s">
        <v>15856</v>
      </c>
      <c r="J10" s="79" t="s">
        <v>15857</v>
      </c>
      <c r="K10" s="79" t="s">
        <v>15858</v>
      </c>
      <c r="L10" s="79" t="s">
        <v>15859</v>
      </c>
      <c r="M10" s="79" t="s">
        <v>15860</v>
      </c>
      <c r="N10" s="79" t="s">
        <v>15861</v>
      </c>
      <c r="O10" s="79" t="s">
        <v>15862</v>
      </c>
      <c r="P10" s="79" t="s">
        <v>15193</v>
      </c>
      <c r="Q10" s="79" t="s">
        <v>15863</v>
      </c>
      <c r="R10" s="79" t="s">
        <v>15864</v>
      </c>
      <c r="S10" s="79" t="s">
        <v>5411</v>
      </c>
      <c r="T10" s="79" t="s">
        <v>73</v>
      </c>
      <c r="U10" s="79" t="s">
        <v>15866</v>
      </c>
      <c r="V10" s="79" t="s">
        <v>15867</v>
      </c>
      <c r="W10" s="79" t="s">
        <v>579</v>
      </c>
      <c r="X10" s="79" t="s">
        <v>15972</v>
      </c>
      <c r="Y10" s="79" t="s">
        <v>15973</v>
      </c>
      <c r="Z10" s="79" t="s">
        <v>15988</v>
      </c>
      <c r="AA10" s="79" t="s">
        <v>15950</v>
      </c>
      <c r="AB10" s="79" t="s">
        <v>15872</v>
      </c>
      <c r="AC10" s="79" t="s">
        <v>15873</v>
      </c>
      <c r="AD10" s="79" t="s">
        <v>15862</v>
      </c>
      <c r="AE10" s="79" t="s">
        <v>15874</v>
      </c>
      <c r="AF10" s="79" t="s">
        <v>15875</v>
      </c>
      <c r="AG10" s="79" t="s">
        <v>15876</v>
      </c>
      <c r="AH10" s="79" t="s">
        <v>15877</v>
      </c>
      <c r="AI10" s="79" t="s">
        <v>15878</v>
      </c>
      <c r="AJ10" s="79" t="s">
        <v>15879</v>
      </c>
      <c r="AK10" s="79" t="s">
        <v>15880</v>
      </c>
      <c r="AL10" s="79" t="s">
        <v>15881</v>
      </c>
      <c r="AM10" s="79" t="s">
        <v>15880</v>
      </c>
      <c r="AN10" s="79" t="s">
        <v>15881</v>
      </c>
      <c r="AO10" s="79" t="s">
        <v>15882</v>
      </c>
      <c r="AP10" s="79" t="s">
        <v>15883</v>
      </c>
      <c r="AQ10" s="79" t="s">
        <v>15878</v>
      </c>
      <c r="AR10" s="79" t="s">
        <v>15885</v>
      </c>
      <c r="AS10" s="79" t="s">
        <v>15885</v>
      </c>
      <c r="AT10" s="79" t="s">
        <v>15934</v>
      </c>
      <c r="AU10" s="79" t="s">
        <v>15989</v>
      </c>
      <c r="AV10" s="79" t="s">
        <v>15990</v>
      </c>
      <c r="AW10" s="79" t="s">
        <v>15991</v>
      </c>
      <c r="AX10" s="79" t="s">
        <v>15991</v>
      </c>
      <c r="AY10" s="79" t="s">
        <v>15992</v>
      </c>
      <c r="AZ10" s="79" t="s">
        <v>15878</v>
      </c>
      <c r="BA10" s="79" t="s">
        <v>15879</v>
      </c>
      <c r="BB10" s="79" t="s">
        <v>15890</v>
      </c>
      <c r="BC10" s="79" t="s">
        <v>15920</v>
      </c>
      <c r="BD10" s="79" t="s">
        <v>15921</v>
      </c>
      <c r="BE10" s="79" t="s">
        <v>15893</v>
      </c>
      <c r="BF10" s="79" t="s">
        <v>15894</v>
      </c>
      <c r="BG10" s="79" t="s">
        <v>15895</v>
      </c>
      <c r="BH10" s="79" t="s">
        <v>15896</v>
      </c>
      <c r="BI10" s="80">
        <v>43647</v>
      </c>
      <c r="BJ10" s="80">
        <v>43700</v>
      </c>
      <c r="BK10" s="79" t="s">
        <v>579</v>
      </c>
      <c r="BL10" s="79" t="s">
        <v>15922</v>
      </c>
      <c r="BM10" s="80">
        <v>42124</v>
      </c>
      <c r="BN10" s="80">
        <v>42124</v>
      </c>
      <c r="BO10" s="80">
        <v>42124</v>
      </c>
      <c r="BP10" s="80">
        <v>42124</v>
      </c>
      <c r="BQ10" s="80"/>
      <c r="BR10" s="79" t="s">
        <v>15986</v>
      </c>
      <c r="BS10" s="79" t="s">
        <v>579</v>
      </c>
      <c r="BT10" s="79" t="s">
        <v>579</v>
      </c>
      <c r="BU10" s="79" t="s">
        <v>15899</v>
      </c>
      <c r="BV10" s="79" t="s">
        <v>579</v>
      </c>
      <c r="BW10" s="79" t="s">
        <v>15900</v>
      </c>
      <c r="BX10" s="79" t="s">
        <v>15901</v>
      </c>
      <c r="BY10" s="79" t="s">
        <v>15902</v>
      </c>
      <c r="BZ10" s="79" t="s">
        <v>15903</v>
      </c>
      <c r="CA10" s="79" t="s">
        <v>15904</v>
      </c>
      <c r="CB10" s="79" t="s">
        <v>15905</v>
      </c>
      <c r="CC10" s="79" t="s">
        <v>15872</v>
      </c>
      <c r="CD10" s="79" t="s">
        <v>15873</v>
      </c>
      <c r="CE10" s="79" t="s">
        <v>15960</v>
      </c>
      <c r="CF10" s="79" t="s">
        <v>15960</v>
      </c>
      <c r="CG10" s="79" t="s">
        <v>15907</v>
      </c>
      <c r="CH10" s="79" t="s">
        <v>15908</v>
      </c>
      <c r="CI10" s="79" t="s">
        <v>15909</v>
      </c>
      <c r="CJ10" s="79" t="s">
        <v>2163</v>
      </c>
      <c r="CK10" s="79" t="s">
        <v>15910</v>
      </c>
      <c r="CL10" s="79" t="s">
        <v>15911</v>
      </c>
      <c r="CM10" s="79" t="s">
        <v>15889</v>
      </c>
      <c r="CN10" s="79" t="s">
        <v>51</v>
      </c>
      <c r="CO10" s="79" t="s">
        <v>15912</v>
      </c>
      <c r="CP10" s="79" t="s">
        <v>2257</v>
      </c>
      <c r="CQ10" s="79" t="s">
        <v>16751</v>
      </c>
      <c r="CR10" t="s">
        <v>15995</v>
      </c>
    </row>
    <row r="11" spans="1:96" x14ac:dyDescent="0.25">
      <c r="A11" s="78">
        <v>51559928</v>
      </c>
      <c r="B11" s="78">
        <v>51559928</v>
      </c>
      <c r="C11" s="79" t="s">
        <v>15899</v>
      </c>
      <c r="D11" s="79" t="s">
        <v>15926</v>
      </c>
      <c r="E11" s="79" t="s">
        <v>427</v>
      </c>
      <c r="F11" s="80">
        <v>33335</v>
      </c>
      <c r="G11" s="79" t="s">
        <v>15854</v>
      </c>
      <c r="H11" s="79" t="s">
        <v>15855</v>
      </c>
      <c r="I11" s="79" t="s">
        <v>15856</v>
      </c>
      <c r="J11" s="79" t="s">
        <v>15857</v>
      </c>
      <c r="K11" s="79" t="s">
        <v>15858</v>
      </c>
      <c r="L11" s="79" t="s">
        <v>15859</v>
      </c>
      <c r="M11" s="79" t="s">
        <v>15860</v>
      </c>
      <c r="N11" s="79" t="s">
        <v>15861</v>
      </c>
      <c r="O11" s="79" t="s">
        <v>15862</v>
      </c>
      <c r="P11" s="79" t="s">
        <v>15193</v>
      </c>
      <c r="Q11" s="79" t="s">
        <v>15863</v>
      </c>
      <c r="R11" s="79" t="s">
        <v>15864</v>
      </c>
      <c r="S11" s="79" t="s">
        <v>5337</v>
      </c>
      <c r="T11" s="79" t="s">
        <v>199</v>
      </c>
      <c r="U11" s="79" t="s">
        <v>15866</v>
      </c>
      <c r="V11" s="79" t="s">
        <v>15867</v>
      </c>
      <c r="W11" s="79" t="s">
        <v>579</v>
      </c>
      <c r="X11" s="79" t="s">
        <v>15929</v>
      </c>
      <c r="Y11" s="79" t="s">
        <v>15930</v>
      </c>
      <c r="Z11" s="79" t="s">
        <v>15996</v>
      </c>
      <c r="AA11" s="79" t="s">
        <v>15966</v>
      </c>
      <c r="AB11" s="79" t="s">
        <v>15872</v>
      </c>
      <c r="AC11" s="79" t="s">
        <v>15873</v>
      </c>
      <c r="AD11" s="79" t="s">
        <v>15862</v>
      </c>
      <c r="AE11" s="79" t="s">
        <v>15874</v>
      </c>
      <c r="AF11" s="79" t="s">
        <v>15875</v>
      </c>
      <c r="AG11" s="79" t="s">
        <v>15876</v>
      </c>
      <c r="AH11" s="79" t="s">
        <v>15877</v>
      </c>
      <c r="AI11" s="79" t="s">
        <v>15878</v>
      </c>
      <c r="AJ11" s="79" t="s">
        <v>15879</v>
      </c>
      <c r="AK11" s="79" t="s">
        <v>15880</v>
      </c>
      <c r="AL11" s="79" t="s">
        <v>15881</v>
      </c>
      <c r="AM11" s="79" t="s">
        <v>15880</v>
      </c>
      <c r="AN11" s="79" t="s">
        <v>15881</v>
      </c>
      <c r="AO11" s="79" t="s">
        <v>15882</v>
      </c>
      <c r="AP11" s="79" t="s">
        <v>15883</v>
      </c>
      <c r="AQ11" s="79" t="s">
        <v>15878</v>
      </c>
      <c r="AR11" s="79" t="s">
        <v>15885</v>
      </c>
      <c r="AS11" s="79" t="s">
        <v>15885</v>
      </c>
      <c r="AT11" s="79" t="s">
        <v>15934</v>
      </c>
      <c r="AU11" s="79" t="s">
        <v>15997</v>
      </c>
      <c r="AV11" s="79" t="s">
        <v>15998</v>
      </c>
      <c r="AW11" s="79" t="s">
        <v>15969</v>
      </c>
      <c r="AX11" s="79" t="s">
        <v>15969</v>
      </c>
      <c r="AY11" s="79" t="s">
        <v>31</v>
      </c>
      <c r="AZ11" s="79" t="s">
        <v>15878</v>
      </c>
      <c r="BA11" s="79" t="s">
        <v>15879</v>
      </c>
      <c r="BB11" s="79" t="s">
        <v>15890</v>
      </c>
      <c r="BC11" s="79" t="s">
        <v>15920</v>
      </c>
      <c r="BD11" s="79" t="s">
        <v>15921</v>
      </c>
      <c r="BE11" s="79" t="s">
        <v>15893</v>
      </c>
      <c r="BF11" s="79" t="s">
        <v>15894</v>
      </c>
      <c r="BG11" s="79" t="s">
        <v>15895</v>
      </c>
      <c r="BH11" s="79" t="s">
        <v>15896</v>
      </c>
      <c r="BI11" s="80">
        <v>43647</v>
      </c>
      <c r="BJ11" s="80">
        <v>43700</v>
      </c>
      <c r="BK11" s="79" t="s">
        <v>579</v>
      </c>
      <c r="BL11" s="79" t="s">
        <v>15922</v>
      </c>
      <c r="BM11" s="80">
        <v>42124</v>
      </c>
      <c r="BN11" s="80">
        <v>42124</v>
      </c>
      <c r="BO11" s="80">
        <v>42124</v>
      </c>
      <c r="BP11" s="80">
        <v>42124</v>
      </c>
      <c r="BQ11" s="80"/>
      <c r="BR11" s="79" t="s">
        <v>15986</v>
      </c>
      <c r="BS11" s="79" t="s">
        <v>579</v>
      </c>
      <c r="BT11" s="79" t="s">
        <v>579</v>
      </c>
      <c r="BU11" s="79" t="s">
        <v>15899</v>
      </c>
      <c r="BV11" s="79" t="s">
        <v>579</v>
      </c>
      <c r="BW11" s="79" t="s">
        <v>15900</v>
      </c>
      <c r="BX11" s="79" t="s">
        <v>15901</v>
      </c>
      <c r="BY11" s="79" t="s">
        <v>15902</v>
      </c>
      <c r="BZ11" s="79" t="s">
        <v>15903</v>
      </c>
      <c r="CA11" s="79" t="s">
        <v>15904</v>
      </c>
      <c r="CB11" s="79" t="s">
        <v>15905</v>
      </c>
      <c r="CC11" s="79" t="s">
        <v>15872</v>
      </c>
      <c r="CD11" s="79" t="s">
        <v>15873</v>
      </c>
      <c r="CE11" s="79" t="s">
        <v>15960</v>
      </c>
      <c r="CF11" s="79" t="s">
        <v>15960</v>
      </c>
      <c r="CG11" s="79" t="s">
        <v>15907</v>
      </c>
      <c r="CH11" s="79" t="s">
        <v>15908</v>
      </c>
      <c r="CI11" s="79" t="s">
        <v>15909</v>
      </c>
      <c r="CJ11" s="79" t="s">
        <v>2163</v>
      </c>
      <c r="CK11" s="79" t="s">
        <v>15910</v>
      </c>
      <c r="CL11" s="79" t="s">
        <v>15911</v>
      </c>
      <c r="CM11" s="79" t="s">
        <v>15889</v>
      </c>
      <c r="CN11" s="79" t="s">
        <v>51</v>
      </c>
      <c r="CO11" s="79" t="s">
        <v>15912</v>
      </c>
      <c r="CP11" s="79" t="s">
        <v>2257</v>
      </c>
      <c r="CQ11" s="79" t="s">
        <v>17422</v>
      </c>
      <c r="CR11" t="s">
        <v>15999</v>
      </c>
    </row>
    <row r="12" spans="1:96" x14ac:dyDescent="0.25">
      <c r="A12" s="78">
        <v>51561929</v>
      </c>
      <c r="B12" s="78">
        <v>51561929</v>
      </c>
      <c r="C12" s="79" t="s">
        <v>15899</v>
      </c>
      <c r="D12" s="79" t="s">
        <v>15926</v>
      </c>
      <c r="E12" s="79" t="s">
        <v>419</v>
      </c>
      <c r="F12" s="80">
        <v>34867</v>
      </c>
      <c r="G12" s="79" t="s">
        <v>15854</v>
      </c>
      <c r="H12" s="79" t="s">
        <v>15855</v>
      </c>
      <c r="I12" s="79" t="s">
        <v>15856</v>
      </c>
      <c r="J12" s="79" t="s">
        <v>15857</v>
      </c>
      <c r="K12" s="79" t="s">
        <v>15858</v>
      </c>
      <c r="L12" s="79" t="s">
        <v>15859</v>
      </c>
      <c r="M12" s="79" t="s">
        <v>15860</v>
      </c>
      <c r="N12" s="79" t="s">
        <v>15861</v>
      </c>
      <c r="O12" s="79" t="s">
        <v>15862</v>
      </c>
      <c r="P12" s="79" t="s">
        <v>15193</v>
      </c>
      <c r="Q12" s="79" t="s">
        <v>15863</v>
      </c>
      <c r="R12" s="79" t="s">
        <v>15864</v>
      </c>
      <c r="S12" s="79" t="s">
        <v>5337</v>
      </c>
      <c r="T12" s="79" t="s">
        <v>199</v>
      </c>
      <c r="U12" s="79" t="s">
        <v>15866</v>
      </c>
      <c r="V12" s="79" t="s">
        <v>15867</v>
      </c>
      <c r="W12" s="79" t="s">
        <v>579</v>
      </c>
      <c r="X12" s="79" t="s">
        <v>15947</v>
      </c>
      <c r="Y12" s="79" t="s">
        <v>15948</v>
      </c>
      <c r="Z12" s="79" t="s">
        <v>16000</v>
      </c>
      <c r="AA12" s="79" t="s">
        <v>15966</v>
      </c>
      <c r="AB12" s="79" t="s">
        <v>15872</v>
      </c>
      <c r="AC12" s="79" t="s">
        <v>15873</v>
      </c>
      <c r="AD12" s="79" t="s">
        <v>15862</v>
      </c>
      <c r="AE12" s="79" t="s">
        <v>15874</v>
      </c>
      <c r="AF12" s="79" t="s">
        <v>15875</v>
      </c>
      <c r="AG12" s="79" t="s">
        <v>15876</v>
      </c>
      <c r="AH12" s="79" t="s">
        <v>15877</v>
      </c>
      <c r="AI12" s="79" t="s">
        <v>15878</v>
      </c>
      <c r="AJ12" s="79" t="s">
        <v>15879</v>
      </c>
      <c r="AK12" s="79" t="s">
        <v>15880</v>
      </c>
      <c r="AL12" s="79" t="s">
        <v>15881</v>
      </c>
      <c r="AM12" s="79" t="s">
        <v>15880</v>
      </c>
      <c r="AN12" s="79" t="s">
        <v>15881</v>
      </c>
      <c r="AO12" s="79" t="s">
        <v>15882</v>
      </c>
      <c r="AP12" s="79" t="s">
        <v>15883</v>
      </c>
      <c r="AQ12" s="79" t="s">
        <v>15878</v>
      </c>
      <c r="AR12" s="79" t="s">
        <v>15885</v>
      </c>
      <c r="AS12" s="79" t="s">
        <v>15885</v>
      </c>
      <c r="AT12" s="79" t="s">
        <v>15934</v>
      </c>
      <c r="AU12" s="79" t="s">
        <v>16001</v>
      </c>
      <c r="AV12" s="79" t="s">
        <v>16002</v>
      </c>
      <c r="AW12" s="79" t="s">
        <v>16003</v>
      </c>
      <c r="AX12" s="79" t="s">
        <v>15917</v>
      </c>
      <c r="AY12" s="79" t="s">
        <v>2095</v>
      </c>
      <c r="AZ12" s="79" t="s">
        <v>15878</v>
      </c>
      <c r="BA12" s="79" t="s">
        <v>15879</v>
      </c>
      <c r="BB12" s="79" t="s">
        <v>15890</v>
      </c>
      <c r="BC12" s="79" t="s">
        <v>15891</v>
      </c>
      <c r="BD12" s="79" t="s">
        <v>15892</v>
      </c>
      <c r="BE12" s="79" t="s">
        <v>15893</v>
      </c>
      <c r="BF12" s="79" t="s">
        <v>15894</v>
      </c>
      <c r="BG12" s="79" t="s">
        <v>15895</v>
      </c>
      <c r="BH12" s="79" t="s">
        <v>15896</v>
      </c>
      <c r="BI12" s="80">
        <v>43647</v>
      </c>
      <c r="BJ12" s="80">
        <v>43700</v>
      </c>
      <c r="BK12" s="79" t="s">
        <v>579</v>
      </c>
      <c r="BL12" s="79" t="s">
        <v>15922</v>
      </c>
      <c r="BM12" s="80">
        <v>42138</v>
      </c>
      <c r="BN12" s="80">
        <v>42138</v>
      </c>
      <c r="BO12" s="80">
        <v>42138</v>
      </c>
      <c r="BP12" s="80">
        <v>42138</v>
      </c>
      <c r="BQ12" s="80"/>
      <c r="BR12" s="79" t="s">
        <v>15986</v>
      </c>
      <c r="BS12" s="79" t="s">
        <v>579</v>
      </c>
      <c r="BT12" s="79" t="s">
        <v>579</v>
      </c>
      <c r="BU12" s="79" t="s">
        <v>15899</v>
      </c>
      <c r="BV12" s="79" t="s">
        <v>579</v>
      </c>
      <c r="BW12" s="79" t="s">
        <v>15900</v>
      </c>
      <c r="BX12" s="79" t="s">
        <v>15901</v>
      </c>
      <c r="BY12" s="79" t="s">
        <v>15902</v>
      </c>
      <c r="BZ12" s="79" t="s">
        <v>15903</v>
      </c>
      <c r="CA12" s="79" t="s">
        <v>15904</v>
      </c>
      <c r="CB12" s="79" t="s">
        <v>15905</v>
      </c>
      <c r="CC12" s="79" t="s">
        <v>15872</v>
      </c>
      <c r="CD12" s="79" t="s">
        <v>15873</v>
      </c>
      <c r="CE12" s="79" t="s">
        <v>15960</v>
      </c>
      <c r="CF12" s="79" t="s">
        <v>15960</v>
      </c>
      <c r="CG12" s="79" t="s">
        <v>15907</v>
      </c>
      <c r="CH12" s="79" t="s">
        <v>15908</v>
      </c>
      <c r="CI12" s="79" t="s">
        <v>15909</v>
      </c>
      <c r="CJ12" s="79" t="s">
        <v>2163</v>
      </c>
      <c r="CK12" s="79" t="s">
        <v>15910</v>
      </c>
      <c r="CL12" s="79" t="s">
        <v>15911</v>
      </c>
      <c r="CM12" s="79" t="s">
        <v>15889</v>
      </c>
      <c r="CN12" s="79" t="s">
        <v>51</v>
      </c>
      <c r="CO12" s="79" t="s">
        <v>15912</v>
      </c>
      <c r="CP12" s="79" t="s">
        <v>2257</v>
      </c>
      <c r="CQ12" s="79" t="s">
        <v>16840</v>
      </c>
      <c r="CR12" t="s">
        <v>16005</v>
      </c>
    </row>
    <row r="13" spans="1:96" x14ac:dyDescent="0.25">
      <c r="A13" s="78">
        <v>51564379</v>
      </c>
      <c r="B13" s="78">
        <v>51564379</v>
      </c>
      <c r="C13" s="79" t="s">
        <v>15899</v>
      </c>
      <c r="D13" s="79" t="s">
        <v>15853</v>
      </c>
      <c r="E13" s="79" t="s">
        <v>493</v>
      </c>
      <c r="F13" s="80">
        <v>31345</v>
      </c>
      <c r="G13" s="79" t="s">
        <v>15854</v>
      </c>
      <c r="H13" s="79" t="s">
        <v>15855</v>
      </c>
      <c r="I13" s="79" t="s">
        <v>15856</v>
      </c>
      <c r="J13" s="79" t="s">
        <v>15857</v>
      </c>
      <c r="K13" s="79" t="s">
        <v>15858</v>
      </c>
      <c r="L13" s="79" t="s">
        <v>15859</v>
      </c>
      <c r="M13" s="79" t="s">
        <v>15860</v>
      </c>
      <c r="N13" s="79" t="s">
        <v>15861</v>
      </c>
      <c r="O13" s="79" t="s">
        <v>15862</v>
      </c>
      <c r="P13" s="79" t="s">
        <v>15193</v>
      </c>
      <c r="Q13" s="79" t="s">
        <v>15863</v>
      </c>
      <c r="R13" s="79" t="s">
        <v>15864</v>
      </c>
      <c r="S13" s="79" t="s">
        <v>16006</v>
      </c>
      <c r="T13" s="79" t="s">
        <v>316</v>
      </c>
      <c r="U13" s="79" t="s">
        <v>15866</v>
      </c>
      <c r="V13" s="79" t="s">
        <v>15867</v>
      </c>
      <c r="W13" s="79" t="s">
        <v>579</v>
      </c>
      <c r="X13" s="79" t="s">
        <v>15963</v>
      </c>
      <c r="Y13" s="79" t="s">
        <v>15964</v>
      </c>
      <c r="Z13" s="79" t="s">
        <v>16007</v>
      </c>
      <c r="AA13" s="79" t="s">
        <v>16008</v>
      </c>
      <c r="AB13" s="79" t="s">
        <v>15872</v>
      </c>
      <c r="AC13" s="79" t="s">
        <v>15873</v>
      </c>
      <c r="AD13" s="79" t="s">
        <v>15862</v>
      </c>
      <c r="AE13" s="79" t="s">
        <v>15874</v>
      </c>
      <c r="AF13" s="79" t="s">
        <v>15875</v>
      </c>
      <c r="AG13" s="79" t="s">
        <v>15876</v>
      </c>
      <c r="AH13" s="79" t="s">
        <v>15877</v>
      </c>
      <c r="AI13" s="79" t="s">
        <v>15878</v>
      </c>
      <c r="AJ13" s="79" t="s">
        <v>15879</v>
      </c>
      <c r="AK13" s="79" t="s">
        <v>15880</v>
      </c>
      <c r="AL13" s="79" t="s">
        <v>15881</v>
      </c>
      <c r="AM13" s="79" t="s">
        <v>15880</v>
      </c>
      <c r="AN13" s="79" t="s">
        <v>15881</v>
      </c>
      <c r="AO13" s="79" t="s">
        <v>15882</v>
      </c>
      <c r="AP13" s="79" t="s">
        <v>15883</v>
      </c>
      <c r="AQ13" s="79" t="s">
        <v>15878</v>
      </c>
      <c r="AR13" s="79" t="s">
        <v>15885</v>
      </c>
      <c r="AS13" s="79" t="s">
        <v>15885</v>
      </c>
      <c r="AT13" s="79" t="s">
        <v>15934</v>
      </c>
      <c r="AU13" s="79" t="s">
        <v>15953</v>
      </c>
      <c r="AV13" s="79" t="s">
        <v>16009</v>
      </c>
      <c r="AW13" s="79" t="s">
        <v>16010</v>
      </c>
      <c r="AX13" s="79" t="s">
        <v>15887</v>
      </c>
      <c r="AY13" s="79" t="s">
        <v>2160</v>
      </c>
      <c r="AZ13" s="79" t="s">
        <v>15878</v>
      </c>
      <c r="BA13" s="79" t="s">
        <v>15879</v>
      </c>
      <c r="BB13" s="79" t="s">
        <v>15890</v>
      </c>
      <c r="BC13" s="79" t="s">
        <v>15891</v>
      </c>
      <c r="BD13" s="79" t="s">
        <v>15892</v>
      </c>
      <c r="BE13" s="79" t="s">
        <v>15893</v>
      </c>
      <c r="BF13" s="79" t="s">
        <v>15894</v>
      </c>
      <c r="BG13" s="79" t="s">
        <v>15895</v>
      </c>
      <c r="BH13" s="79" t="s">
        <v>15896</v>
      </c>
      <c r="BI13" s="80">
        <v>43739</v>
      </c>
      <c r="BJ13" s="80">
        <v>43741</v>
      </c>
      <c r="BK13" s="79" t="s">
        <v>579</v>
      </c>
      <c r="BL13" s="79" t="s">
        <v>15884</v>
      </c>
      <c r="BM13" s="80">
        <v>42156</v>
      </c>
      <c r="BN13" s="80">
        <v>42156</v>
      </c>
      <c r="BO13" s="80">
        <v>42156</v>
      </c>
      <c r="BP13" s="80">
        <v>42156</v>
      </c>
      <c r="BQ13" s="80"/>
      <c r="BR13" s="79" t="s">
        <v>15993</v>
      </c>
      <c r="BS13" s="79" t="s">
        <v>579</v>
      </c>
      <c r="BT13" s="79" t="s">
        <v>579</v>
      </c>
      <c r="BU13" s="79" t="s">
        <v>15899</v>
      </c>
      <c r="BV13" s="79" t="s">
        <v>579</v>
      </c>
      <c r="BW13" s="79" t="s">
        <v>15900</v>
      </c>
      <c r="BX13" s="79" t="s">
        <v>15901</v>
      </c>
      <c r="BY13" s="79" t="s">
        <v>15902</v>
      </c>
      <c r="BZ13" s="79" t="s">
        <v>15903</v>
      </c>
      <c r="CA13" s="79" t="s">
        <v>15904</v>
      </c>
      <c r="CB13" s="79" t="s">
        <v>15905</v>
      </c>
      <c r="CC13" s="79" t="s">
        <v>15872</v>
      </c>
      <c r="CD13" s="79" t="s">
        <v>15873</v>
      </c>
      <c r="CE13" s="79" t="s">
        <v>15960</v>
      </c>
      <c r="CF13" s="79" t="s">
        <v>15960</v>
      </c>
      <c r="CG13" s="79" t="s">
        <v>15907</v>
      </c>
      <c r="CH13" s="79" t="s">
        <v>15908</v>
      </c>
      <c r="CI13" s="79" t="s">
        <v>15909</v>
      </c>
      <c r="CJ13" s="79" t="s">
        <v>2163</v>
      </c>
      <c r="CK13" s="79" t="s">
        <v>15910</v>
      </c>
      <c r="CL13" s="79" t="s">
        <v>15911</v>
      </c>
      <c r="CM13" s="79" t="s">
        <v>15889</v>
      </c>
      <c r="CN13" s="79" t="s">
        <v>51</v>
      </c>
      <c r="CO13" s="79" t="s">
        <v>15912</v>
      </c>
      <c r="CP13" s="79" t="s">
        <v>2257</v>
      </c>
      <c r="CQ13" s="79" t="s">
        <v>16011</v>
      </c>
      <c r="CR13" t="s">
        <v>16012</v>
      </c>
    </row>
    <row r="14" spans="1:96" x14ac:dyDescent="0.25">
      <c r="A14" s="78">
        <v>51564575</v>
      </c>
      <c r="B14" s="78">
        <v>51564575</v>
      </c>
      <c r="C14" s="79" t="s">
        <v>15899</v>
      </c>
      <c r="D14" s="79" t="s">
        <v>15926</v>
      </c>
      <c r="E14" s="79" t="s">
        <v>323</v>
      </c>
      <c r="F14" s="80">
        <v>33667</v>
      </c>
      <c r="G14" s="79" t="s">
        <v>15854</v>
      </c>
      <c r="H14" s="79" t="s">
        <v>15855</v>
      </c>
      <c r="I14" s="79" t="s">
        <v>15856</v>
      </c>
      <c r="J14" s="79" t="s">
        <v>15857</v>
      </c>
      <c r="K14" s="79" t="s">
        <v>15858</v>
      </c>
      <c r="L14" s="79" t="s">
        <v>15859</v>
      </c>
      <c r="M14" s="79" t="s">
        <v>15860</v>
      </c>
      <c r="N14" s="79" t="s">
        <v>15861</v>
      </c>
      <c r="O14" s="79" t="s">
        <v>15862</v>
      </c>
      <c r="P14" s="79" t="s">
        <v>15193</v>
      </c>
      <c r="Q14" s="79" t="s">
        <v>15863</v>
      </c>
      <c r="R14" s="79" t="s">
        <v>15864</v>
      </c>
      <c r="S14" s="79" t="s">
        <v>5337</v>
      </c>
      <c r="T14" s="79" t="s">
        <v>63</v>
      </c>
      <c r="U14" s="79" t="s">
        <v>15866</v>
      </c>
      <c r="V14" s="79" t="s">
        <v>15867</v>
      </c>
      <c r="W14" s="79" t="s">
        <v>579</v>
      </c>
      <c r="X14" s="79" t="s">
        <v>15929</v>
      </c>
      <c r="Y14" s="79" t="s">
        <v>15930</v>
      </c>
      <c r="Z14" s="79" t="s">
        <v>16013</v>
      </c>
      <c r="AA14" s="79" t="s">
        <v>15932</v>
      </c>
      <c r="AB14" s="79" t="s">
        <v>15872</v>
      </c>
      <c r="AC14" s="79" t="s">
        <v>15873</v>
      </c>
      <c r="AD14" s="79" t="s">
        <v>15862</v>
      </c>
      <c r="AE14" s="79" t="s">
        <v>15874</v>
      </c>
      <c r="AF14" s="79" t="s">
        <v>15875</v>
      </c>
      <c r="AG14" s="79" t="s">
        <v>15876</v>
      </c>
      <c r="AH14" s="79" t="s">
        <v>15877</v>
      </c>
      <c r="AI14" s="79" t="s">
        <v>15878</v>
      </c>
      <c r="AJ14" s="79" t="s">
        <v>15879</v>
      </c>
      <c r="AK14" s="79" t="s">
        <v>15880</v>
      </c>
      <c r="AL14" s="79" t="s">
        <v>15881</v>
      </c>
      <c r="AM14" s="79" t="s">
        <v>15880</v>
      </c>
      <c r="AN14" s="79" t="s">
        <v>15881</v>
      </c>
      <c r="AO14" s="79" t="s">
        <v>15882</v>
      </c>
      <c r="AP14" s="79" t="s">
        <v>15883</v>
      </c>
      <c r="AQ14" s="79" t="s">
        <v>15878</v>
      </c>
      <c r="AR14" s="79" t="s">
        <v>15885</v>
      </c>
      <c r="AS14" s="79" t="s">
        <v>15885</v>
      </c>
      <c r="AT14" s="79" t="s">
        <v>15934</v>
      </c>
      <c r="AU14" s="79" t="s">
        <v>16014</v>
      </c>
      <c r="AV14" s="79" t="s">
        <v>16015</v>
      </c>
      <c r="AW14" s="79" t="s">
        <v>15958</v>
      </c>
      <c r="AX14" s="79" t="s">
        <v>15958</v>
      </c>
      <c r="AY14" s="79" t="s">
        <v>15065</v>
      </c>
      <c r="AZ14" s="79" t="s">
        <v>15878</v>
      </c>
      <c r="BA14" s="79" t="s">
        <v>15879</v>
      </c>
      <c r="BB14" s="79" t="s">
        <v>15890</v>
      </c>
      <c r="BC14" s="79" t="s">
        <v>15891</v>
      </c>
      <c r="BD14" s="79" t="s">
        <v>15892</v>
      </c>
      <c r="BE14" s="79" t="s">
        <v>15893</v>
      </c>
      <c r="BF14" s="79" t="s">
        <v>15894</v>
      </c>
      <c r="BG14" s="79" t="s">
        <v>15895</v>
      </c>
      <c r="BH14" s="79" t="s">
        <v>15896</v>
      </c>
      <c r="BI14" s="80">
        <v>43647</v>
      </c>
      <c r="BJ14" s="80">
        <v>43700</v>
      </c>
      <c r="BK14" s="79" t="s">
        <v>579</v>
      </c>
      <c r="BL14" s="79" t="s">
        <v>15922</v>
      </c>
      <c r="BM14" s="80">
        <v>42159</v>
      </c>
      <c r="BN14" s="80">
        <v>42159</v>
      </c>
      <c r="BO14" s="80">
        <v>42159</v>
      </c>
      <c r="BP14" s="80">
        <v>42159</v>
      </c>
      <c r="BQ14" s="80"/>
      <c r="BR14" s="79" t="s">
        <v>15993</v>
      </c>
      <c r="BS14" s="79" t="s">
        <v>579</v>
      </c>
      <c r="BT14" s="79" t="s">
        <v>579</v>
      </c>
      <c r="BU14" s="79" t="s">
        <v>15899</v>
      </c>
      <c r="BV14" s="79" t="s">
        <v>579</v>
      </c>
      <c r="BW14" s="79" t="s">
        <v>15900</v>
      </c>
      <c r="BX14" s="79" t="s">
        <v>15901</v>
      </c>
      <c r="BY14" s="79" t="s">
        <v>15902</v>
      </c>
      <c r="BZ14" s="79" t="s">
        <v>15903</v>
      </c>
      <c r="CA14" s="79" t="s">
        <v>15904</v>
      </c>
      <c r="CB14" s="79" t="s">
        <v>15905</v>
      </c>
      <c r="CC14" s="79" t="s">
        <v>15872</v>
      </c>
      <c r="CD14" s="79" t="s">
        <v>15873</v>
      </c>
      <c r="CE14" s="79" t="s">
        <v>15960</v>
      </c>
      <c r="CF14" s="79" t="s">
        <v>15960</v>
      </c>
      <c r="CG14" s="79" t="s">
        <v>15907</v>
      </c>
      <c r="CH14" s="79" t="s">
        <v>15908</v>
      </c>
      <c r="CI14" s="79" t="s">
        <v>15909</v>
      </c>
      <c r="CJ14" s="79" t="s">
        <v>2163</v>
      </c>
      <c r="CK14" s="79" t="s">
        <v>15910</v>
      </c>
      <c r="CL14" s="79" t="s">
        <v>15911</v>
      </c>
      <c r="CM14" s="79" t="s">
        <v>15889</v>
      </c>
      <c r="CN14" s="79" t="s">
        <v>51</v>
      </c>
      <c r="CO14" s="79" t="s">
        <v>15912</v>
      </c>
      <c r="CP14" s="79" t="s">
        <v>2257</v>
      </c>
      <c r="CQ14" s="79" t="s">
        <v>17421</v>
      </c>
      <c r="CR14" t="s">
        <v>16016</v>
      </c>
    </row>
    <row r="15" spans="1:96" x14ac:dyDescent="0.25">
      <c r="A15" s="78">
        <v>51576660</v>
      </c>
      <c r="B15" s="78">
        <v>51576660</v>
      </c>
      <c r="C15" s="79" t="s">
        <v>15899</v>
      </c>
      <c r="D15" s="79" t="s">
        <v>15853</v>
      </c>
      <c r="E15" s="79" t="s">
        <v>383</v>
      </c>
      <c r="F15" s="80">
        <v>33272</v>
      </c>
      <c r="G15" s="79" t="s">
        <v>15854</v>
      </c>
      <c r="H15" s="79" t="s">
        <v>15855</v>
      </c>
      <c r="I15" s="79" t="s">
        <v>15856</v>
      </c>
      <c r="J15" s="79" t="s">
        <v>15857</v>
      </c>
      <c r="K15" s="79" t="s">
        <v>15858</v>
      </c>
      <c r="L15" s="79" t="s">
        <v>15859</v>
      </c>
      <c r="M15" s="79" t="s">
        <v>15860</v>
      </c>
      <c r="N15" s="79" t="s">
        <v>15861</v>
      </c>
      <c r="O15" s="79" t="s">
        <v>15862</v>
      </c>
      <c r="P15" s="79" t="s">
        <v>15193</v>
      </c>
      <c r="Q15" s="79" t="s">
        <v>16017</v>
      </c>
      <c r="R15" s="79" t="s">
        <v>16018</v>
      </c>
      <c r="S15" s="79" t="s">
        <v>5411</v>
      </c>
      <c r="T15" s="79" t="s">
        <v>73</v>
      </c>
      <c r="U15" s="79" t="s">
        <v>15866</v>
      </c>
      <c r="V15" s="79" t="s">
        <v>15867</v>
      </c>
      <c r="W15" s="79" t="s">
        <v>579</v>
      </c>
      <c r="X15" s="79" t="s">
        <v>15972</v>
      </c>
      <c r="Y15" s="79" t="s">
        <v>15973</v>
      </c>
      <c r="Z15" s="79" t="s">
        <v>16019</v>
      </c>
      <c r="AA15" s="79" t="s">
        <v>16020</v>
      </c>
      <c r="AB15" s="79" t="s">
        <v>15872</v>
      </c>
      <c r="AC15" s="79" t="s">
        <v>15873</v>
      </c>
      <c r="AD15" s="79" t="s">
        <v>15862</v>
      </c>
      <c r="AE15" s="79" t="s">
        <v>15874</v>
      </c>
      <c r="AF15" s="79" t="s">
        <v>15875</v>
      </c>
      <c r="AG15" s="79" t="s">
        <v>15876</v>
      </c>
      <c r="AH15" s="79" t="s">
        <v>15877</v>
      </c>
      <c r="AI15" s="79" t="s">
        <v>15878</v>
      </c>
      <c r="AJ15" s="79" t="s">
        <v>15879</v>
      </c>
      <c r="AK15" s="79" t="s">
        <v>15880</v>
      </c>
      <c r="AL15" s="79" t="s">
        <v>15881</v>
      </c>
      <c r="AM15" s="79" t="s">
        <v>15880</v>
      </c>
      <c r="AN15" s="79" t="s">
        <v>15881</v>
      </c>
      <c r="AO15" s="79" t="s">
        <v>15882</v>
      </c>
      <c r="AP15" s="79" t="s">
        <v>15883</v>
      </c>
      <c r="AQ15" s="79" t="s">
        <v>15878</v>
      </c>
      <c r="AR15" s="79" t="s">
        <v>15885</v>
      </c>
      <c r="AS15" s="79" t="s">
        <v>15885</v>
      </c>
      <c r="AT15" s="79" t="s">
        <v>15934</v>
      </c>
      <c r="AU15" s="79" t="s">
        <v>16021</v>
      </c>
      <c r="AV15" s="79" t="s">
        <v>16022</v>
      </c>
      <c r="AW15" s="79" t="s">
        <v>16023</v>
      </c>
      <c r="AX15" s="79" t="s">
        <v>16023</v>
      </c>
      <c r="AY15" s="79" t="s">
        <v>14936</v>
      </c>
      <c r="AZ15" s="79" t="s">
        <v>15878</v>
      </c>
      <c r="BA15" s="79" t="s">
        <v>15879</v>
      </c>
      <c r="BB15" s="79" t="s">
        <v>15890</v>
      </c>
      <c r="BC15" s="79" t="s">
        <v>15891</v>
      </c>
      <c r="BD15" s="79" t="s">
        <v>15892</v>
      </c>
      <c r="BE15" s="79" t="s">
        <v>16114</v>
      </c>
      <c r="BF15" s="79" t="s">
        <v>16115</v>
      </c>
      <c r="BG15" s="79" t="s">
        <v>15895</v>
      </c>
      <c r="BH15" s="79" t="s">
        <v>16116</v>
      </c>
      <c r="BI15" s="80">
        <v>43866</v>
      </c>
      <c r="BJ15" s="80">
        <v>43866</v>
      </c>
      <c r="BK15" s="79" t="s">
        <v>579</v>
      </c>
      <c r="BL15" s="79" t="s">
        <v>15899</v>
      </c>
      <c r="BM15" s="80">
        <v>42243</v>
      </c>
      <c r="BN15" s="80">
        <v>42243</v>
      </c>
      <c r="BO15" s="80">
        <v>42243</v>
      </c>
      <c r="BP15" s="80">
        <v>42243</v>
      </c>
      <c r="BQ15" s="80"/>
      <c r="BR15" s="79" t="s">
        <v>16024</v>
      </c>
      <c r="BS15" s="79" t="s">
        <v>579</v>
      </c>
      <c r="BT15" s="79" t="s">
        <v>579</v>
      </c>
      <c r="BU15" s="79" t="s">
        <v>15899</v>
      </c>
      <c r="BV15" s="79" t="s">
        <v>579</v>
      </c>
      <c r="BW15" s="79" t="s">
        <v>15900</v>
      </c>
      <c r="BX15" s="79" t="s">
        <v>15901</v>
      </c>
      <c r="BY15" s="79" t="s">
        <v>15902</v>
      </c>
      <c r="BZ15" s="79" t="s">
        <v>15903</v>
      </c>
      <c r="CA15" s="79" t="s">
        <v>15904</v>
      </c>
      <c r="CB15" s="79" t="s">
        <v>15905</v>
      </c>
      <c r="CC15" s="79" t="s">
        <v>15872</v>
      </c>
      <c r="CD15" s="79" t="s">
        <v>15873</v>
      </c>
      <c r="CE15" s="79" t="s">
        <v>15960</v>
      </c>
      <c r="CF15" s="79" t="s">
        <v>15960</v>
      </c>
      <c r="CG15" s="79" t="s">
        <v>15907</v>
      </c>
      <c r="CH15" s="79" t="s">
        <v>15908</v>
      </c>
      <c r="CI15" s="79" t="s">
        <v>15909</v>
      </c>
      <c r="CJ15" s="79" t="s">
        <v>2163</v>
      </c>
      <c r="CK15" s="79" t="s">
        <v>15910</v>
      </c>
      <c r="CL15" s="79" t="s">
        <v>15911</v>
      </c>
      <c r="CM15" s="79" t="s">
        <v>15889</v>
      </c>
      <c r="CN15" s="79" t="s">
        <v>51</v>
      </c>
      <c r="CO15" s="79" t="s">
        <v>15912</v>
      </c>
      <c r="CP15" s="79" t="s">
        <v>2257</v>
      </c>
      <c r="CQ15" s="79" t="s">
        <v>16215</v>
      </c>
      <c r="CR15" t="s">
        <v>16026</v>
      </c>
    </row>
    <row r="16" spans="1:96" x14ac:dyDescent="0.25">
      <c r="A16" s="78">
        <v>51577893</v>
      </c>
      <c r="B16" s="78">
        <v>51577893</v>
      </c>
      <c r="C16" s="79" t="s">
        <v>15899</v>
      </c>
      <c r="D16" s="79" t="s">
        <v>15926</v>
      </c>
      <c r="E16" s="79" t="s">
        <v>547</v>
      </c>
      <c r="F16" s="80">
        <v>31934</v>
      </c>
      <c r="G16" s="79" t="s">
        <v>15854</v>
      </c>
      <c r="H16" s="79" t="s">
        <v>15855</v>
      </c>
      <c r="I16" s="79" t="s">
        <v>15856</v>
      </c>
      <c r="J16" s="79" t="s">
        <v>15857</v>
      </c>
      <c r="K16" s="79" t="s">
        <v>15858</v>
      </c>
      <c r="L16" s="79" t="s">
        <v>15859</v>
      </c>
      <c r="M16" s="79" t="s">
        <v>15860</v>
      </c>
      <c r="N16" s="79" t="s">
        <v>15861</v>
      </c>
      <c r="O16" s="79" t="s">
        <v>15862</v>
      </c>
      <c r="P16" s="79" t="s">
        <v>15193</v>
      </c>
      <c r="Q16" s="79" t="s">
        <v>16017</v>
      </c>
      <c r="R16" s="79" t="s">
        <v>16018</v>
      </c>
      <c r="S16" s="79" t="s">
        <v>5411</v>
      </c>
      <c r="T16" s="79" t="s">
        <v>73</v>
      </c>
      <c r="U16" s="79" t="s">
        <v>15866</v>
      </c>
      <c r="V16" s="79" t="s">
        <v>15867</v>
      </c>
      <c r="W16" s="79" t="s">
        <v>579</v>
      </c>
      <c r="X16" s="79" t="s">
        <v>15972</v>
      </c>
      <c r="Y16" s="79" t="s">
        <v>15973</v>
      </c>
      <c r="Z16" s="79" t="s">
        <v>16027</v>
      </c>
      <c r="AA16" s="79" t="s">
        <v>15975</v>
      </c>
      <c r="AB16" s="79" t="s">
        <v>15872</v>
      </c>
      <c r="AC16" s="79" t="s">
        <v>15873</v>
      </c>
      <c r="AD16" s="79" t="s">
        <v>15862</v>
      </c>
      <c r="AE16" s="79" t="s">
        <v>15874</v>
      </c>
      <c r="AF16" s="79" t="s">
        <v>15875</v>
      </c>
      <c r="AG16" s="79" t="s">
        <v>15876</v>
      </c>
      <c r="AH16" s="79" t="s">
        <v>15877</v>
      </c>
      <c r="AI16" s="79" t="s">
        <v>15878</v>
      </c>
      <c r="AJ16" s="79" t="s">
        <v>15879</v>
      </c>
      <c r="AK16" s="79" t="s">
        <v>15880</v>
      </c>
      <c r="AL16" s="79" t="s">
        <v>15881</v>
      </c>
      <c r="AM16" s="79" t="s">
        <v>15880</v>
      </c>
      <c r="AN16" s="79" t="s">
        <v>15881</v>
      </c>
      <c r="AO16" s="79" t="s">
        <v>15882</v>
      </c>
      <c r="AP16" s="79" t="s">
        <v>15883</v>
      </c>
      <c r="AQ16" s="79" t="s">
        <v>15878</v>
      </c>
      <c r="AR16" s="79" t="s">
        <v>15885</v>
      </c>
      <c r="AS16" s="79" t="s">
        <v>15885</v>
      </c>
      <c r="AT16" s="79" t="s">
        <v>15934</v>
      </c>
      <c r="AU16" s="79" t="s">
        <v>16028</v>
      </c>
      <c r="AV16" s="79" t="s">
        <v>16029</v>
      </c>
      <c r="AW16" s="79" t="s">
        <v>15991</v>
      </c>
      <c r="AX16" s="79" t="s">
        <v>15991</v>
      </c>
      <c r="AY16" s="79" t="s">
        <v>15992</v>
      </c>
      <c r="AZ16" s="79" t="s">
        <v>15878</v>
      </c>
      <c r="BA16" s="79" t="s">
        <v>15879</v>
      </c>
      <c r="BB16" s="79" t="s">
        <v>15890</v>
      </c>
      <c r="BC16" s="79" t="s">
        <v>15891</v>
      </c>
      <c r="BD16" s="79" t="s">
        <v>15892</v>
      </c>
      <c r="BE16" s="79" t="s">
        <v>15893</v>
      </c>
      <c r="BF16" s="79" t="s">
        <v>15894</v>
      </c>
      <c r="BG16" s="79" t="s">
        <v>15895</v>
      </c>
      <c r="BH16" s="79" t="s">
        <v>15896</v>
      </c>
      <c r="BI16" s="80">
        <v>43647</v>
      </c>
      <c r="BJ16" s="80">
        <v>43700</v>
      </c>
      <c r="BK16" s="79" t="s">
        <v>579</v>
      </c>
      <c r="BL16" s="79" t="s">
        <v>15922</v>
      </c>
      <c r="BM16" s="80">
        <v>42250</v>
      </c>
      <c r="BN16" s="80">
        <v>42250</v>
      </c>
      <c r="BO16" s="80">
        <v>42250</v>
      </c>
      <c r="BP16" s="80">
        <v>42250</v>
      </c>
      <c r="BQ16" s="80"/>
      <c r="BR16" s="79" t="s">
        <v>16024</v>
      </c>
      <c r="BS16" s="79" t="s">
        <v>579</v>
      </c>
      <c r="BT16" s="79" t="s">
        <v>579</v>
      </c>
      <c r="BU16" s="79" t="s">
        <v>15899</v>
      </c>
      <c r="BV16" s="79" t="s">
        <v>579</v>
      </c>
      <c r="BW16" s="79" t="s">
        <v>15900</v>
      </c>
      <c r="BX16" s="79" t="s">
        <v>15901</v>
      </c>
      <c r="BY16" s="79" t="s">
        <v>15902</v>
      </c>
      <c r="BZ16" s="79" t="s">
        <v>15903</v>
      </c>
      <c r="CA16" s="79" t="s">
        <v>15904</v>
      </c>
      <c r="CB16" s="79" t="s">
        <v>15905</v>
      </c>
      <c r="CC16" s="79" t="s">
        <v>15872</v>
      </c>
      <c r="CD16" s="79" t="s">
        <v>15873</v>
      </c>
      <c r="CE16" s="79" t="s">
        <v>15960</v>
      </c>
      <c r="CF16" s="79" t="s">
        <v>15960</v>
      </c>
      <c r="CG16" s="79" t="s">
        <v>15907</v>
      </c>
      <c r="CH16" s="79" t="s">
        <v>15908</v>
      </c>
      <c r="CI16" s="79" t="s">
        <v>15909</v>
      </c>
      <c r="CJ16" s="79" t="s">
        <v>2163</v>
      </c>
      <c r="CK16" s="79" t="s">
        <v>15910</v>
      </c>
      <c r="CL16" s="79" t="s">
        <v>15911</v>
      </c>
      <c r="CM16" s="79" t="s">
        <v>15889</v>
      </c>
      <c r="CN16" s="79" t="s">
        <v>51</v>
      </c>
      <c r="CO16" s="79" t="s">
        <v>15912</v>
      </c>
      <c r="CP16" s="79" t="s">
        <v>2257</v>
      </c>
      <c r="CQ16" s="79" t="s">
        <v>16651</v>
      </c>
      <c r="CR16" t="s">
        <v>16032</v>
      </c>
    </row>
    <row r="17" spans="1:96" x14ac:dyDescent="0.25">
      <c r="A17" s="78">
        <v>51578947</v>
      </c>
      <c r="B17" s="78">
        <v>51578947</v>
      </c>
      <c r="C17" s="79" t="s">
        <v>15899</v>
      </c>
      <c r="D17" s="79" t="s">
        <v>15926</v>
      </c>
      <c r="E17" s="79" t="s">
        <v>14900</v>
      </c>
      <c r="F17" s="80">
        <v>29132</v>
      </c>
      <c r="G17" s="79" t="s">
        <v>15854</v>
      </c>
      <c r="H17" s="79" t="s">
        <v>15855</v>
      </c>
      <c r="I17" s="79" t="s">
        <v>15856</v>
      </c>
      <c r="J17" s="79" t="s">
        <v>15857</v>
      </c>
      <c r="K17" s="79" t="s">
        <v>15858</v>
      </c>
      <c r="L17" s="79" t="s">
        <v>15859</v>
      </c>
      <c r="M17" s="79" t="s">
        <v>15860</v>
      </c>
      <c r="N17" s="79" t="s">
        <v>15861</v>
      </c>
      <c r="O17" s="79" t="s">
        <v>15862</v>
      </c>
      <c r="P17" s="79" t="s">
        <v>15193</v>
      </c>
      <c r="Q17" s="79" t="s">
        <v>15863</v>
      </c>
      <c r="R17" s="79" t="s">
        <v>15864</v>
      </c>
      <c r="S17" s="79" t="s">
        <v>5411</v>
      </c>
      <c r="T17" s="79" t="s">
        <v>73</v>
      </c>
      <c r="U17" s="79" t="s">
        <v>15866</v>
      </c>
      <c r="V17" s="79" t="s">
        <v>15867</v>
      </c>
      <c r="W17" s="79" t="s">
        <v>579</v>
      </c>
      <c r="X17" s="79" t="s">
        <v>15972</v>
      </c>
      <c r="Y17" s="79" t="s">
        <v>15973</v>
      </c>
      <c r="Z17" s="79" t="s">
        <v>16033</v>
      </c>
      <c r="AA17" s="79" t="s">
        <v>15975</v>
      </c>
      <c r="AB17" s="79" t="s">
        <v>15872</v>
      </c>
      <c r="AC17" s="79" t="s">
        <v>15873</v>
      </c>
      <c r="AD17" s="79" t="s">
        <v>15862</v>
      </c>
      <c r="AE17" s="79" t="s">
        <v>15874</v>
      </c>
      <c r="AF17" s="79" t="s">
        <v>15875</v>
      </c>
      <c r="AG17" s="79" t="s">
        <v>15876</v>
      </c>
      <c r="AH17" s="79" t="s">
        <v>15877</v>
      </c>
      <c r="AI17" s="79" t="s">
        <v>15878</v>
      </c>
      <c r="AJ17" s="79" t="s">
        <v>15879</v>
      </c>
      <c r="AK17" s="79" t="s">
        <v>15933</v>
      </c>
      <c r="AL17" s="79" t="s">
        <v>15881</v>
      </c>
      <c r="AM17" s="79" t="s">
        <v>15933</v>
      </c>
      <c r="AN17" s="79" t="s">
        <v>15881</v>
      </c>
      <c r="AO17" s="79" t="s">
        <v>15882</v>
      </c>
      <c r="AP17" s="79" t="s">
        <v>15883</v>
      </c>
      <c r="AQ17" s="79" t="s">
        <v>15878</v>
      </c>
      <c r="AR17" s="79" t="s">
        <v>15885</v>
      </c>
      <c r="AS17" s="79" t="s">
        <v>15885</v>
      </c>
      <c r="AT17" s="79" t="s">
        <v>15934</v>
      </c>
      <c r="AU17" s="79" t="s">
        <v>16034</v>
      </c>
      <c r="AV17" s="79" t="s">
        <v>16035</v>
      </c>
      <c r="AW17" s="79" t="s">
        <v>16036</v>
      </c>
      <c r="AX17" s="79" t="s">
        <v>16036</v>
      </c>
      <c r="AY17" s="79" t="s">
        <v>2127</v>
      </c>
      <c r="AZ17" s="79" t="s">
        <v>15878</v>
      </c>
      <c r="BA17" s="79" t="s">
        <v>15879</v>
      </c>
      <c r="BB17" s="79" t="s">
        <v>15890</v>
      </c>
      <c r="BC17" s="79" t="s">
        <v>15938</v>
      </c>
      <c r="BD17" s="79" t="s">
        <v>15939</v>
      </c>
      <c r="BE17" s="79" t="s">
        <v>15893</v>
      </c>
      <c r="BF17" s="79" t="s">
        <v>15894</v>
      </c>
      <c r="BG17" s="79" t="s">
        <v>15895</v>
      </c>
      <c r="BH17" s="79" t="s">
        <v>15896</v>
      </c>
      <c r="BI17" s="80">
        <v>43739</v>
      </c>
      <c r="BJ17" s="80">
        <v>43741</v>
      </c>
      <c r="BK17" s="79" t="s">
        <v>579</v>
      </c>
      <c r="BL17" s="79" t="s">
        <v>15884</v>
      </c>
      <c r="BM17" s="80">
        <v>42264</v>
      </c>
      <c r="BN17" s="80">
        <v>42264</v>
      </c>
      <c r="BO17" s="80">
        <v>42264</v>
      </c>
      <c r="BP17" s="80">
        <v>42264</v>
      </c>
      <c r="BQ17" s="80"/>
      <c r="BR17" s="79" t="s">
        <v>16024</v>
      </c>
      <c r="BS17" s="79" t="s">
        <v>579</v>
      </c>
      <c r="BT17" s="79" t="s">
        <v>579</v>
      </c>
      <c r="BU17" s="79" t="s">
        <v>15899</v>
      </c>
      <c r="BV17" s="79" t="s">
        <v>579</v>
      </c>
      <c r="BW17" s="79" t="s">
        <v>15900</v>
      </c>
      <c r="BX17" s="79" t="s">
        <v>15901</v>
      </c>
      <c r="BY17" s="79" t="s">
        <v>15902</v>
      </c>
      <c r="BZ17" s="79" t="s">
        <v>15903</v>
      </c>
      <c r="CA17" s="79" t="s">
        <v>15904</v>
      </c>
      <c r="CB17" s="79" t="s">
        <v>15905</v>
      </c>
      <c r="CC17" s="79" t="s">
        <v>15872</v>
      </c>
      <c r="CD17" s="79" t="s">
        <v>15873</v>
      </c>
      <c r="CE17" s="79" t="s">
        <v>15960</v>
      </c>
      <c r="CF17" s="79" t="s">
        <v>15960</v>
      </c>
      <c r="CG17" s="79" t="s">
        <v>15907</v>
      </c>
      <c r="CH17" s="79" t="s">
        <v>15908</v>
      </c>
      <c r="CI17" s="79" t="s">
        <v>15909</v>
      </c>
      <c r="CJ17" s="79" t="s">
        <v>2163</v>
      </c>
      <c r="CK17" s="79" t="s">
        <v>15910</v>
      </c>
      <c r="CL17" s="79" t="s">
        <v>15911</v>
      </c>
      <c r="CM17" s="79" t="s">
        <v>15889</v>
      </c>
      <c r="CN17" s="79" t="s">
        <v>51</v>
      </c>
      <c r="CO17" s="79" t="s">
        <v>15912</v>
      </c>
      <c r="CP17" s="79" t="s">
        <v>2257</v>
      </c>
      <c r="CQ17" s="79" t="s">
        <v>17423</v>
      </c>
      <c r="CR17" t="s">
        <v>16037</v>
      </c>
    </row>
    <row r="18" spans="1:96" x14ac:dyDescent="0.25">
      <c r="A18" s="78">
        <v>51580866</v>
      </c>
      <c r="B18" s="78">
        <v>51580866</v>
      </c>
      <c r="C18" s="79" t="s">
        <v>15899</v>
      </c>
      <c r="D18" s="79" t="s">
        <v>15853</v>
      </c>
      <c r="E18" s="79" t="s">
        <v>301</v>
      </c>
      <c r="F18" s="80">
        <v>30799</v>
      </c>
      <c r="G18" s="79" t="s">
        <v>15854</v>
      </c>
      <c r="H18" s="79" t="s">
        <v>15855</v>
      </c>
      <c r="I18" s="79" t="s">
        <v>15856</v>
      </c>
      <c r="J18" s="79" t="s">
        <v>15857</v>
      </c>
      <c r="K18" s="79" t="s">
        <v>15858</v>
      </c>
      <c r="L18" s="79" t="s">
        <v>15859</v>
      </c>
      <c r="M18" s="79" t="s">
        <v>15860</v>
      </c>
      <c r="N18" s="79" t="s">
        <v>15861</v>
      </c>
      <c r="O18" s="79" t="s">
        <v>15862</v>
      </c>
      <c r="P18" s="79" t="s">
        <v>15193</v>
      </c>
      <c r="Q18" s="79" t="s">
        <v>15863</v>
      </c>
      <c r="R18" s="79" t="s">
        <v>15864</v>
      </c>
      <c r="S18" s="79" t="s">
        <v>5337</v>
      </c>
      <c r="T18" s="79" t="s">
        <v>199</v>
      </c>
      <c r="U18" s="79" t="s">
        <v>15866</v>
      </c>
      <c r="V18" s="79" t="s">
        <v>15867</v>
      </c>
      <c r="W18" s="79" t="s">
        <v>579</v>
      </c>
      <c r="X18" s="79" t="s">
        <v>15929</v>
      </c>
      <c r="Y18" s="79" t="s">
        <v>15930</v>
      </c>
      <c r="Z18" s="79" t="s">
        <v>16038</v>
      </c>
      <c r="AA18" s="79" t="s">
        <v>16039</v>
      </c>
      <c r="AB18" s="79" t="s">
        <v>15872</v>
      </c>
      <c r="AC18" s="79" t="s">
        <v>15873</v>
      </c>
      <c r="AD18" s="79" t="s">
        <v>15862</v>
      </c>
      <c r="AE18" s="79" t="s">
        <v>15874</v>
      </c>
      <c r="AF18" s="79" t="s">
        <v>15875</v>
      </c>
      <c r="AG18" s="79" t="s">
        <v>15876</v>
      </c>
      <c r="AH18" s="79" t="s">
        <v>15877</v>
      </c>
      <c r="AI18" s="79" t="s">
        <v>15878</v>
      </c>
      <c r="AJ18" s="79" t="s">
        <v>15879</v>
      </c>
      <c r="AK18" s="79" t="s">
        <v>15880</v>
      </c>
      <c r="AL18" s="79" t="s">
        <v>15881</v>
      </c>
      <c r="AM18" s="79" t="s">
        <v>15880</v>
      </c>
      <c r="AN18" s="79" t="s">
        <v>15881</v>
      </c>
      <c r="AO18" s="79" t="s">
        <v>15882</v>
      </c>
      <c r="AP18" s="79" t="s">
        <v>15883</v>
      </c>
      <c r="AQ18" s="79" t="s">
        <v>15878</v>
      </c>
      <c r="AR18" s="79" t="s">
        <v>15885</v>
      </c>
      <c r="AS18" s="79" t="s">
        <v>15885</v>
      </c>
      <c r="AT18" s="79" t="s">
        <v>15934</v>
      </c>
      <c r="AU18" s="79" t="s">
        <v>16040</v>
      </c>
      <c r="AV18" s="79" t="s">
        <v>16041</v>
      </c>
      <c r="AW18" s="79" t="s">
        <v>16003</v>
      </c>
      <c r="AX18" s="79" t="s">
        <v>15917</v>
      </c>
      <c r="AY18" s="79" t="s">
        <v>2095</v>
      </c>
      <c r="AZ18" s="79" t="s">
        <v>15878</v>
      </c>
      <c r="BA18" s="79" t="s">
        <v>15879</v>
      </c>
      <c r="BB18" s="79" t="s">
        <v>15890</v>
      </c>
      <c r="BC18" s="79" t="s">
        <v>15891</v>
      </c>
      <c r="BD18" s="79" t="s">
        <v>15892</v>
      </c>
      <c r="BE18" s="79" t="s">
        <v>15893</v>
      </c>
      <c r="BF18" s="79" t="s">
        <v>15894</v>
      </c>
      <c r="BG18" s="79" t="s">
        <v>15895</v>
      </c>
      <c r="BH18" s="79" t="s">
        <v>15896</v>
      </c>
      <c r="BI18" s="80">
        <v>43647</v>
      </c>
      <c r="BJ18" s="80">
        <v>43715</v>
      </c>
      <c r="BK18" s="79" t="s">
        <v>579</v>
      </c>
      <c r="BL18" s="79" t="s">
        <v>16042</v>
      </c>
      <c r="BM18" s="80">
        <v>42278</v>
      </c>
      <c r="BN18" s="80">
        <v>42278</v>
      </c>
      <c r="BO18" s="80">
        <v>42278</v>
      </c>
      <c r="BP18" s="80">
        <v>42278</v>
      </c>
      <c r="BQ18" s="80"/>
      <c r="BR18" s="79" t="s">
        <v>16030</v>
      </c>
      <c r="BS18" s="79" t="s">
        <v>579</v>
      </c>
      <c r="BT18" s="79" t="s">
        <v>579</v>
      </c>
      <c r="BU18" s="79" t="s">
        <v>15899</v>
      </c>
      <c r="BV18" s="79" t="s">
        <v>579</v>
      </c>
      <c r="BW18" s="79" t="s">
        <v>15900</v>
      </c>
      <c r="BX18" s="79" t="s">
        <v>15901</v>
      </c>
      <c r="BY18" s="79" t="s">
        <v>15902</v>
      </c>
      <c r="BZ18" s="79" t="s">
        <v>15903</v>
      </c>
      <c r="CA18" s="79" t="s">
        <v>15904</v>
      </c>
      <c r="CB18" s="79" t="s">
        <v>15905</v>
      </c>
      <c r="CC18" s="79" t="s">
        <v>15872</v>
      </c>
      <c r="CD18" s="79" t="s">
        <v>15873</v>
      </c>
      <c r="CE18" s="79" t="s">
        <v>15960</v>
      </c>
      <c r="CF18" s="79" t="s">
        <v>15960</v>
      </c>
      <c r="CG18" s="79" t="s">
        <v>15907</v>
      </c>
      <c r="CH18" s="79" t="s">
        <v>15908</v>
      </c>
      <c r="CI18" s="79" t="s">
        <v>15909</v>
      </c>
      <c r="CJ18" s="79" t="s">
        <v>2163</v>
      </c>
      <c r="CK18" s="79" t="s">
        <v>15910</v>
      </c>
      <c r="CL18" s="79" t="s">
        <v>15911</v>
      </c>
      <c r="CM18" s="79" t="s">
        <v>15889</v>
      </c>
      <c r="CN18" s="79" t="s">
        <v>51</v>
      </c>
      <c r="CO18" s="79" t="s">
        <v>15912</v>
      </c>
      <c r="CP18" s="79" t="s">
        <v>2257</v>
      </c>
      <c r="CQ18" s="79" t="s">
        <v>16091</v>
      </c>
      <c r="CR18" t="s">
        <v>16045</v>
      </c>
    </row>
    <row r="19" spans="1:96" x14ac:dyDescent="0.25">
      <c r="A19" s="78">
        <v>51581034</v>
      </c>
      <c r="B19" s="78">
        <v>51581034</v>
      </c>
      <c r="C19" s="79" t="s">
        <v>15899</v>
      </c>
      <c r="D19" s="79" t="s">
        <v>15853</v>
      </c>
      <c r="E19" s="79" t="s">
        <v>31</v>
      </c>
      <c r="F19" s="80">
        <v>28652</v>
      </c>
      <c r="G19" s="79" t="s">
        <v>15854</v>
      </c>
      <c r="H19" s="79" t="s">
        <v>15855</v>
      </c>
      <c r="I19" s="79" t="s">
        <v>15895</v>
      </c>
      <c r="J19" s="79" t="s">
        <v>16046</v>
      </c>
      <c r="K19" s="79" t="s">
        <v>15858</v>
      </c>
      <c r="L19" s="79" t="s">
        <v>15859</v>
      </c>
      <c r="M19" s="79" t="s">
        <v>15860</v>
      </c>
      <c r="N19" s="79" t="s">
        <v>15861</v>
      </c>
      <c r="O19" s="79" t="s">
        <v>15862</v>
      </c>
      <c r="P19" s="79" t="s">
        <v>15193</v>
      </c>
      <c r="Q19" s="79" t="s">
        <v>15863</v>
      </c>
      <c r="R19" s="79" t="s">
        <v>15864</v>
      </c>
      <c r="S19" s="79" t="s">
        <v>6788</v>
      </c>
      <c r="T19" s="79" t="s">
        <v>40</v>
      </c>
      <c r="U19" s="79" t="s">
        <v>15866</v>
      </c>
      <c r="V19" s="79" t="s">
        <v>15867</v>
      </c>
      <c r="W19" s="79" t="s">
        <v>579</v>
      </c>
      <c r="X19" s="79" t="s">
        <v>16047</v>
      </c>
      <c r="Y19" s="79" t="s">
        <v>36</v>
      </c>
      <c r="Z19" s="79" t="s">
        <v>16048</v>
      </c>
      <c r="AA19" s="79" t="s">
        <v>16049</v>
      </c>
      <c r="AB19" s="79" t="s">
        <v>15872</v>
      </c>
      <c r="AC19" s="79" t="s">
        <v>15873</v>
      </c>
      <c r="AD19" s="79" t="s">
        <v>15862</v>
      </c>
      <c r="AE19" s="79" t="s">
        <v>15874</v>
      </c>
      <c r="AF19" s="79" t="s">
        <v>15875</v>
      </c>
      <c r="AG19" s="79" t="s">
        <v>15876</v>
      </c>
      <c r="AH19" s="79" t="s">
        <v>15877</v>
      </c>
      <c r="AI19" s="79" t="s">
        <v>15878</v>
      </c>
      <c r="AJ19" s="79" t="s">
        <v>15879</v>
      </c>
      <c r="AK19" s="79" t="s">
        <v>15880</v>
      </c>
      <c r="AL19" s="79" t="s">
        <v>15881</v>
      </c>
      <c r="AM19" s="79" t="s">
        <v>15880</v>
      </c>
      <c r="AN19" s="79" t="s">
        <v>15881</v>
      </c>
      <c r="AO19" s="79" t="s">
        <v>15882</v>
      </c>
      <c r="AP19" s="79" t="s">
        <v>15883</v>
      </c>
      <c r="AQ19" s="79" t="s">
        <v>15884</v>
      </c>
      <c r="AR19" s="79" t="s">
        <v>15885</v>
      </c>
      <c r="AS19" s="79" t="s">
        <v>15885</v>
      </c>
      <c r="AT19" s="79" t="s">
        <v>15934</v>
      </c>
      <c r="AU19" s="79" t="s">
        <v>15969</v>
      </c>
      <c r="AV19" s="79" t="s">
        <v>16050</v>
      </c>
      <c r="AW19" s="79" t="s">
        <v>16010</v>
      </c>
      <c r="AX19" s="79" t="s">
        <v>15887</v>
      </c>
      <c r="AY19" s="79" t="s">
        <v>2160</v>
      </c>
      <c r="AZ19" s="79" t="s">
        <v>15878</v>
      </c>
      <c r="BA19" s="79" t="s">
        <v>15879</v>
      </c>
      <c r="BB19" s="79" t="s">
        <v>15890</v>
      </c>
      <c r="BC19" s="79" t="s">
        <v>15891</v>
      </c>
      <c r="BD19" s="79" t="s">
        <v>15892</v>
      </c>
      <c r="BE19" s="79" t="s">
        <v>15893</v>
      </c>
      <c r="BF19" s="79" t="s">
        <v>15894</v>
      </c>
      <c r="BG19" s="79" t="s">
        <v>15895</v>
      </c>
      <c r="BH19" s="79" t="s">
        <v>15896</v>
      </c>
      <c r="BI19" s="80">
        <v>43739</v>
      </c>
      <c r="BJ19" s="80">
        <v>43741</v>
      </c>
      <c r="BK19" s="79" t="s">
        <v>579</v>
      </c>
      <c r="BL19" s="79" t="s">
        <v>15884</v>
      </c>
      <c r="BM19" s="80">
        <v>42284</v>
      </c>
      <c r="BN19" s="80">
        <v>42284</v>
      </c>
      <c r="BO19" s="80">
        <v>42284</v>
      </c>
      <c r="BP19" s="80">
        <v>42284</v>
      </c>
      <c r="BQ19" s="80"/>
      <c r="BR19" s="79" t="s">
        <v>16030</v>
      </c>
      <c r="BS19" s="79" t="s">
        <v>579</v>
      </c>
      <c r="BT19" s="79" t="s">
        <v>579</v>
      </c>
      <c r="BU19" s="79" t="s">
        <v>15899</v>
      </c>
      <c r="BV19" s="79" t="s">
        <v>579</v>
      </c>
      <c r="BW19" s="79" t="s">
        <v>15900</v>
      </c>
      <c r="BX19" s="79" t="s">
        <v>15901</v>
      </c>
      <c r="BY19" s="79" t="s">
        <v>15902</v>
      </c>
      <c r="BZ19" s="79" t="s">
        <v>15903</v>
      </c>
      <c r="CA19" s="79" t="s">
        <v>15904</v>
      </c>
      <c r="CB19" s="79" t="s">
        <v>15905</v>
      </c>
      <c r="CC19" s="79" t="s">
        <v>15872</v>
      </c>
      <c r="CD19" s="79" t="s">
        <v>15873</v>
      </c>
      <c r="CE19" s="79" t="s">
        <v>15960</v>
      </c>
      <c r="CF19" s="79" t="s">
        <v>15960</v>
      </c>
      <c r="CG19" s="79" t="s">
        <v>15907</v>
      </c>
      <c r="CH19" s="79" t="s">
        <v>15908</v>
      </c>
      <c r="CI19" s="79" t="s">
        <v>15909</v>
      </c>
      <c r="CJ19" s="79" t="s">
        <v>2163</v>
      </c>
      <c r="CK19" s="79" t="s">
        <v>15910</v>
      </c>
      <c r="CL19" s="79" t="s">
        <v>15911</v>
      </c>
      <c r="CM19" s="79" t="s">
        <v>15889</v>
      </c>
      <c r="CN19" s="79" t="s">
        <v>51</v>
      </c>
      <c r="CO19" s="79" t="s">
        <v>15912</v>
      </c>
      <c r="CP19" s="79" t="s">
        <v>2257</v>
      </c>
      <c r="CQ19" s="79" t="s">
        <v>17424</v>
      </c>
      <c r="CR19" t="s">
        <v>16052</v>
      </c>
    </row>
    <row r="20" spans="1:96" x14ac:dyDescent="0.25">
      <c r="A20" s="78">
        <v>51582026</v>
      </c>
      <c r="B20" s="78">
        <v>51582026</v>
      </c>
      <c r="C20" s="79" t="s">
        <v>15899</v>
      </c>
      <c r="D20" s="79" t="s">
        <v>15926</v>
      </c>
      <c r="E20" s="79" t="s">
        <v>511</v>
      </c>
      <c r="F20" s="80">
        <v>33095</v>
      </c>
      <c r="G20" s="79" t="s">
        <v>15854</v>
      </c>
      <c r="H20" s="79" t="s">
        <v>15855</v>
      </c>
      <c r="I20" s="79" t="s">
        <v>15856</v>
      </c>
      <c r="J20" s="79" t="s">
        <v>15857</v>
      </c>
      <c r="K20" s="79" t="s">
        <v>15858</v>
      </c>
      <c r="L20" s="79" t="s">
        <v>15859</v>
      </c>
      <c r="M20" s="79" t="s">
        <v>15860</v>
      </c>
      <c r="N20" s="79" t="s">
        <v>15861</v>
      </c>
      <c r="O20" s="79" t="s">
        <v>15862</v>
      </c>
      <c r="P20" s="79" t="s">
        <v>15193</v>
      </c>
      <c r="Q20" s="79" t="s">
        <v>15863</v>
      </c>
      <c r="R20" s="79" t="s">
        <v>15864</v>
      </c>
      <c r="S20" s="79" t="s">
        <v>5337</v>
      </c>
      <c r="T20" s="79" t="s">
        <v>63</v>
      </c>
      <c r="U20" s="79" t="s">
        <v>15866</v>
      </c>
      <c r="V20" s="79" t="s">
        <v>15867</v>
      </c>
      <c r="W20" s="79" t="s">
        <v>579</v>
      </c>
      <c r="X20" s="79" t="s">
        <v>15929</v>
      </c>
      <c r="Y20" s="79" t="s">
        <v>15930</v>
      </c>
      <c r="Z20" s="79" t="s">
        <v>16053</v>
      </c>
      <c r="AA20" s="79" t="s">
        <v>15932</v>
      </c>
      <c r="AB20" s="79" t="s">
        <v>15872</v>
      </c>
      <c r="AC20" s="79" t="s">
        <v>15873</v>
      </c>
      <c r="AD20" s="79" t="s">
        <v>15862</v>
      </c>
      <c r="AE20" s="79" t="s">
        <v>15874</v>
      </c>
      <c r="AF20" s="79" t="s">
        <v>15875</v>
      </c>
      <c r="AG20" s="79" t="s">
        <v>15876</v>
      </c>
      <c r="AH20" s="79" t="s">
        <v>15877</v>
      </c>
      <c r="AI20" s="79" t="s">
        <v>15878</v>
      </c>
      <c r="AJ20" s="79" t="s">
        <v>15879</v>
      </c>
      <c r="AK20" s="79" t="s">
        <v>15933</v>
      </c>
      <c r="AL20" s="79" t="s">
        <v>15881</v>
      </c>
      <c r="AM20" s="79" t="s">
        <v>15933</v>
      </c>
      <c r="AN20" s="79" t="s">
        <v>15881</v>
      </c>
      <c r="AO20" s="79" t="s">
        <v>15882</v>
      </c>
      <c r="AP20" s="79" t="s">
        <v>15883</v>
      </c>
      <c r="AQ20" s="79" t="s">
        <v>15878</v>
      </c>
      <c r="AR20" s="79" t="s">
        <v>15885</v>
      </c>
      <c r="AS20" s="79" t="s">
        <v>15885</v>
      </c>
      <c r="AT20" s="79" t="s">
        <v>15934</v>
      </c>
      <c r="AU20" s="79" t="s">
        <v>16054</v>
      </c>
      <c r="AV20" s="79" t="s">
        <v>16055</v>
      </c>
      <c r="AW20" s="79" t="s">
        <v>15958</v>
      </c>
      <c r="AX20" s="79" t="s">
        <v>15958</v>
      </c>
      <c r="AY20" s="79" t="s">
        <v>15065</v>
      </c>
      <c r="AZ20" s="79" t="s">
        <v>15878</v>
      </c>
      <c r="BA20" s="79" t="s">
        <v>15879</v>
      </c>
      <c r="BB20" s="79" t="s">
        <v>15890</v>
      </c>
      <c r="BC20" s="79" t="s">
        <v>15938</v>
      </c>
      <c r="BD20" s="79" t="s">
        <v>15939</v>
      </c>
      <c r="BE20" s="79" t="s">
        <v>15893</v>
      </c>
      <c r="BF20" s="79" t="s">
        <v>15894</v>
      </c>
      <c r="BG20" s="79" t="s">
        <v>15895</v>
      </c>
      <c r="BH20" s="79" t="s">
        <v>15896</v>
      </c>
      <c r="BI20" s="80">
        <v>43647</v>
      </c>
      <c r="BJ20" s="80">
        <v>43700</v>
      </c>
      <c r="BK20" s="79" t="s">
        <v>579</v>
      </c>
      <c r="BL20" s="79" t="s">
        <v>15922</v>
      </c>
      <c r="BM20" s="80">
        <v>42292</v>
      </c>
      <c r="BN20" s="80">
        <v>42292</v>
      </c>
      <c r="BO20" s="80">
        <v>42292</v>
      </c>
      <c r="BP20" s="80">
        <v>42292</v>
      </c>
      <c r="BQ20" s="80"/>
      <c r="BR20" s="79" t="s">
        <v>16030</v>
      </c>
      <c r="BS20" s="79" t="s">
        <v>579</v>
      </c>
      <c r="BT20" s="79" t="s">
        <v>579</v>
      </c>
      <c r="BU20" s="79" t="s">
        <v>15899</v>
      </c>
      <c r="BV20" s="79" t="s">
        <v>579</v>
      </c>
      <c r="BW20" s="79" t="s">
        <v>15900</v>
      </c>
      <c r="BX20" s="79" t="s">
        <v>15901</v>
      </c>
      <c r="BY20" s="79" t="s">
        <v>15902</v>
      </c>
      <c r="BZ20" s="79" t="s">
        <v>15903</v>
      </c>
      <c r="CA20" s="79" t="s">
        <v>15904</v>
      </c>
      <c r="CB20" s="79" t="s">
        <v>15905</v>
      </c>
      <c r="CC20" s="79" t="s">
        <v>15872</v>
      </c>
      <c r="CD20" s="79" t="s">
        <v>15873</v>
      </c>
      <c r="CE20" s="79" t="s">
        <v>15960</v>
      </c>
      <c r="CF20" s="79" t="s">
        <v>15960</v>
      </c>
      <c r="CG20" s="79" t="s">
        <v>15907</v>
      </c>
      <c r="CH20" s="79" t="s">
        <v>15908</v>
      </c>
      <c r="CI20" s="79" t="s">
        <v>15909</v>
      </c>
      <c r="CJ20" s="79" t="s">
        <v>2163</v>
      </c>
      <c r="CK20" s="79" t="s">
        <v>15910</v>
      </c>
      <c r="CL20" s="79" t="s">
        <v>15911</v>
      </c>
      <c r="CM20" s="79" t="s">
        <v>15889</v>
      </c>
      <c r="CN20" s="79" t="s">
        <v>51</v>
      </c>
      <c r="CO20" s="79" t="s">
        <v>15912</v>
      </c>
      <c r="CP20" s="79" t="s">
        <v>2257</v>
      </c>
      <c r="CQ20" s="79" t="s">
        <v>16201</v>
      </c>
      <c r="CR20" t="s">
        <v>16057</v>
      </c>
    </row>
    <row r="21" spans="1:96" x14ac:dyDescent="0.25">
      <c r="A21" s="78">
        <v>51585201</v>
      </c>
      <c r="B21" s="78">
        <v>51585201</v>
      </c>
      <c r="C21" s="79" t="s">
        <v>15899</v>
      </c>
      <c r="D21" s="79" t="s">
        <v>15853</v>
      </c>
      <c r="E21" s="79" t="s">
        <v>108</v>
      </c>
      <c r="F21" s="80">
        <v>33688</v>
      </c>
      <c r="G21" s="79" t="s">
        <v>15854</v>
      </c>
      <c r="H21" s="79" t="s">
        <v>15855</v>
      </c>
      <c r="I21" s="79" t="s">
        <v>15856</v>
      </c>
      <c r="J21" s="79" t="s">
        <v>15857</v>
      </c>
      <c r="K21" s="79" t="s">
        <v>15858</v>
      </c>
      <c r="L21" s="79" t="s">
        <v>15859</v>
      </c>
      <c r="M21" s="79" t="s">
        <v>15860</v>
      </c>
      <c r="N21" s="79" t="s">
        <v>15861</v>
      </c>
      <c r="O21" s="79" t="s">
        <v>15862</v>
      </c>
      <c r="P21" s="79" t="s">
        <v>15193</v>
      </c>
      <c r="Q21" s="79" t="s">
        <v>15863</v>
      </c>
      <c r="R21" s="79" t="s">
        <v>15864</v>
      </c>
      <c r="S21" s="79" t="s">
        <v>5411</v>
      </c>
      <c r="T21" s="79" t="s">
        <v>73</v>
      </c>
      <c r="U21" s="79" t="s">
        <v>15866</v>
      </c>
      <c r="V21" s="79" t="s">
        <v>15867</v>
      </c>
      <c r="W21" s="79" t="s">
        <v>579</v>
      </c>
      <c r="X21" s="79" t="s">
        <v>16058</v>
      </c>
      <c r="Y21" s="79" t="s">
        <v>16059</v>
      </c>
      <c r="Z21" s="79" t="s">
        <v>16060</v>
      </c>
      <c r="AA21" s="79" t="s">
        <v>16061</v>
      </c>
      <c r="AB21" s="79" t="s">
        <v>15872</v>
      </c>
      <c r="AC21" s="79" t="s">
        <v>15873</v>
      </c>
      <c r="AD21" s="79" t="s">
        <v>15862</v>
      </c>
      <c r="AE21" s="79" t="s">
        <v>15874</v>
      </c>
      <c r="AF21" s="79" t="s">
        <v>15875</v>
      </c>
      <c r="AG21" s="79" t="s">
        <v>15876</v>
      </c>
      <c r="AH21" s="79" t="s">
        <v>15877</v>
      </c>
      <c r="AI21" s="79" t="s">
        <v>15878</v>
      </c>
      <c r="AJ21" s="79" t="s">
        <v>15879</v>
      </c>
      <c r="AK21" s="79" t="s">
        <v>15933</v>
      </c>
      <c r="AL21" s="79" t="s">
        <v>15881</v>
      </c>
      <c r="AM21" s="79" t="s">
        <v>15933</v>
      </c>
      <c r="AN21" s="79" t="s">
        <v>15881</v>
      </c>
      <c r="AO21" s="79" t="s">
        <v>15882</v>
      </c>
      <c r="AP21" s="79" t="s">
        <v>15883</v>
      </c>
      <c r="AQ21" s="79" t="s">
        <v>15878</v>
      </c>
      <c r="AR21" s="79" t="s">
        <v>15885</v>
      </c>
      <c r="AS21" s="79" t="s">
        <v>15885</v>
      </c>
      <c r="AT21" s="79" t="s">
        <v>15934</v>
      </c>
      <c r="AU21" s="79" t="s">
        <v>16062</v>
      </c>
      <c r="AV21" s="79" t="s">
        <v>16063</v>
      </c>
      <c r="AW21" s="79" t="s">
        <v>16064</v>
      </c>
      <c r="AX21" s="79" t="s">
        <v>16064</v>
      </c>
      <c r="AY21" s="79" t="s">
        <v>1003</v>
      </c>
      <c r="AZ21" s="79" t="s">
        <v>15878</v>
      </c>
      <c r="BA21" s="79" t="s">
        <v>15879</v>
      </c>
      <c r="BB21" s="79" t="s">
        <v>15890</v>
      </c>
      <c r="BC21" s="79" t="s">
        <v>15938</v>
      </c>
      <c r="BD21" s="79" t="s">
        <v>15939</v>
      </c>
      <c r="BE21" s="79" t="s">
        <v>15893</v>
      </c>
      <c r="BF21" s="79" t="s">
        <v>15894</v>
      </c>
      <c r="BG21" s="79" t="s">
        <v>15895</v>
      </c>
      <c r="BH21" s="79" t="s">
        <v>15896</v>
      </c>
      <c r="BI21" s="80">
        <v>43647</v>
      </c>
      <c r="BJ21" s="80">
        <v>43700</v>
      </c>
      <c r="BK21" s="79" t="s">
        <v>579</v>
      </c>
      <c r="BL21" s="79" t="s">
        <v>15922</v>
      </c>
      <c r="BM21" s="80">
        <v>42320</v>
      </c>
      <c r="BN21" s="80">
        <v>42320</v>
      </c>
      <c r="BO21" s="80">
        <v>42320</v>
      </c>
      <c r="BP21" s="80">
        <v>42320</v>
      </c>
      <c r="BQ21" s="80"/>
      <c r="BR21" s="79" t="s">
        <v>16043</v>
      </c>
      <c r="BS21" s="79" t="s">
        <v>579</v>
      </c>
      <c r="BT21" s="79" t="s">
        <v>579</v>
      </c>
      <c r="BU21" s="79" t="s">
        <v>15899</v>
      </c>
      <c r="BV21" s="79" t="s">
        <v>579</v>
      </c>
      <c r="BW21" s="79" t="s">
        <v>15900</v>
      </c>
      <c r="BX21" s="79" t="s">
        <v>15901</v>
      </c>
      <c r="BY21" s="79" t="s">
        <v>15902</v>
      </c>
      <c r="BZ21" s="79" t="s">
        <v>15903</v>
      </c>
      <c r="CA21" s="79" t="s">
        <v>15904</v>
      </c>
      <c r="CB21" s="79" t="s">
        <v>15905</v>
      </c>
      <c r="CC21" s="79" t="s">
        <v>15872</v>
      </c>
      <c r="CD21" s="79" t="s">
        <v>15873</v>
      </c>
      <c r="CE21" s="79" t="s">
        <v>15960</v>
      </c>
      <c r="CF21" s="79" t="s">
        <v>15960</v>
      </c>
      <c r="CG21" s="79" t="s">
        <v>15907</v>
      </c>
      <c r="CH21" s="79" t="s">
        <v>15908</v>
      </c>
      <c r="CI21" s="79" t="s">
        <v>15909</v>
      </c>
      <c r="CJ21" s="79" t="s">
        <v>2163</v>
      </c>
      <c r="CK21" s="79" t="s">
        <v>15910</v>
      </c>
      <c r="CL21" s="79" t="s">
        <v>15911</v>
      </c>
      <c r="CM21" s="79" t="s">
        <v>15889</v>
      </c>
      <c r="CN21" s="79" t="s">
        <v>51</v>
      </c>
      <c r="CO21" s="79" t="s">
        <v>15912</v>
      </c>
      <c r="CP21" s="79" t="s">
        <v>2257</v>
      </c>
      <c r="CQ21" s="79" t="s">
        <v>17252</v>
      </c>
      <c r="CR21" t="s">
        <v>16067</v>
      </c>
    </row>
    <row r="22" spans="1:96" x14ac:dyDescent="0.25">
      <c r="A22" s="78">
        <v>51585202</v>
      </c>
      <c r="B22" s="78">
        <v>51585202</v>
      </c>
      <c r="C22" s="79" t="s">
        <v>15899</v>
      </c>
      <c r="D22" s="79" t="s">
        <v>15853</v>
      </c>
      <c r="E22" s="79" t="s">
        <v>100</v>
      </c>
      <c r="F22" s="80">
        <v>32527</v>
      </c>
      <c r="G22" s="79" t="s">
        <v>15854</v>
      </c>
      <c r="H22" s="79" t="s">
        <v>15855</v>
      </c>
      <c r="I22" s="79" t="s">
        <v>15856</v>
      </c>
      <c r="J22" s="79" t="s">
        <v>15857</v>
      </c>
      <c r="K22" s="79" t="s">
        <v>15858</v>
      </c>
      <c r="L22" s="79" t="s">
        <v>15859</v>
      </c>
      <c r="M22" s="79" t="s">
        <v>15860</v>
      </c>
      <c r="N22" s="79" t="s">
        <v>15861</v>
      </c>
      <c r="O22" s="79" t="s">
        <v>15862</v>
      </c>
      <c r="P22" s="79" t="s">
        <v>15193</v>
      </c>
      <c r="Q22" s="79" t="s">
        <v>15863</v>
      </c>
      <c r="R22" s="79" t="s">
        <v>15864</v>
      </c>
      <c r="S22" s="79" t="s">
        <v>5337</v>
      </c>
      <c r="T22" s="79" t="s">
        <v>63</v>
      </c>
      <c r="U22" s="79" t="s">
        <v>15866</v>
      </c>
      <c r="V22" s="79" t="s">
        <v>15867</v>
      </c>
      <c r="W22" s="79" t="s">
        <v>579</v>
      </c>
      <c r="X22" s="79" t="s">
        <v>15929</v>
      </c>
      <c r="Y22" s="79" t="s">
        <v>15930</v>
      </c>
      <c r="Z22" s="79" t="s">
        <v>16068</v>
      </c>
      <c r="AA22" s="79" t="s">
        <v>15932</v>
      </c>
      <c r="AB22" s="79" t="s">
        <v>15872</v>
      </c>
      <c r="AC22" s="79" t="s">
        <v>15873</v>
      </c>
      <c r="AD22" s="79" t="s">
        <v>15862</v>
      </c>
      <c r="AE22" s="79" t="s">
        <v>15874</v>
      </c>
      <c r="AF22" s="79" t="s">
        <v>15875</v>
      </c>
      <c r="AG22" s="79" t="s">
        <v>15876</v>
      </c>
      <c r="AH22" s="79" t="s">
        <v>15877</v>
      </c>
      <c r="AI22" s="79" t="s">
        <v>15878</v>
      </c>
      <c r="AJ22" s="79" t="s">
        <v>15879</v>
      </c>
      <c r="AK22" s="79" t="s">
        <v>15933</v>
      </c>
      <c r="AL22" s="79" t="s">
        <v>15881</v>
      </c>
      <c r="AM22" s="79" t="s">
        <v>15933</v>
      </c>
      <c r="AN22" s="79" t="s">
        <v>15881</v>
      </c>
      <c r="AO22" s="79" t="s">
        <v>15882</v>
      </c>
      <c r="AP22" s="79" t="s">
        <v>15883</v>
      </c>
      <c r="AQ22" s="79" t="s">
        <v>15878</v>
      </c>
      <c r="AR22" s="79" t="s">
        <v>15885</v>
      </c>
      <c r="AS22" s="79" t="s">
        <v>15885</v>
      </c>
      <c r="AT22" s="79" t="s">
        <v>15934</v>
      </c>
      <c r="AU22" s="79" t="s">
        <v>16069</v>
      </c>
      <c r="AV22" s="79" t="s">
        <v>16070</v>
      </c>
      <c r="AW22" s="79" t="s">
        <v>15958</v>
      </c>
      <c r="AX22" s="79" t="s">
        <v>15958</v>
      </c>
      <c r="AY22" s="79" t="s">
        <v>15065</v>
      </c>
      <c r="AZ22" s="79" t="s">
        <v>15878</v>
      </c>
      <c r="BA22" s="79" t="s">
        <v>15879</v>
      </c>
      <c r="BB22" s="79" t="s">
        <v>15890</v>
      </c>
      <c r="BC22" s="79" t="s">
        <v>15938</v>
      </c>
      <c r="BD22" s="79" t="s">
        <v>15939</v>
      </c>
      <c r="BE22" s="79" t="s">
        <v>15893</v>
      </c>
      <c r="BF22" s="79" t="s">
        <v>15894</v>
      </c>
      <c r="BG22" s="79" t="s">
        <v>15895</v>
      </c>
      <c r="BH22" s="79" t="s">
        <v>15896</v>
      </c>
      <c r="BI22" s="80">
        <v>43647</v>
      </c>
      <c r="BJ22" s="80">
        <v>43700</v>
      </c>
      <c r="BK22" s="79" t="s">
        <v>579</v>
      </c>
      <c r="BL22" s="79" t="s">
        <v>15922</v>
      </c>
      <c r="BM22" s="80">
        <v>42320</v>
      </c>
      <c r="BN22" s="80">
        <v>42320</v>
      </c>
      <c r="BO22" s="80">
        <v>42320</v>
      </c>
      <c r="BP22" s="80">
        <v>42320</v>
      </c>
      <c r="BQ22" s="80"/>
      <c r="BR22" s="79" t="s">
        <v>16043</v>
      </c>
      <c r="BS22" s="79" t="s">
        <v>579</v>
      </c>
      <c r="BT22" s="79" t="s">
        <v>579</v>
      </c>
      <c r="BU22" s="79" t="s">
        <v>15899</v>
      </c>
      <c r="BV22" s="79" t="s">
        <v>579</v>
      </c>
      <c r="BW22" s="79" t="s">
        <v>15900</v>
      </c>
      <c r="BX22" s="79" t="s">
        <v>15901</v>
      </c>
      <c r="BY22" s="79" t="s">
        <v>15902</v>
      </c>
      <c r="BZ22" s="79" t="s">
        <v>15903</v>
      </c>
      <c r="CA22" s="79" t="s">
        <v>15904</v>
      </c>
      <c r="CB22" s="79" t="s">
        <v>15905</v>
      </c>
      <c r="CC22" s="79" t="s">
        <v>15872</v>
      </c>
      <c r="CD22" s="79" t="s">
        <v>15873</v>
      </c>
      <c r="CE22" s="79" t="s">
        <v>15960</v>
      </c>
      <c r="CF22" s="79" t="s">
        <v>15960</v>
      </c>
      <c r="CG22" s="79" t="s">
        <v>15907</v>
      </c>
      <c r="CH22" s="79" t="s">
        <v>15908</v>
      </c>
      <c r="CI22" s="79" t="s">
        <v>15909</v>
      </c>
      <c r="CJ22" s="79" t="s">
        <v>2163</v>
      </c>
      <c r="CK22" s="79" t="s">
        <v>15910</v>
      </c>
      <c r="CL22" s="79" t="s">
        <v>15911</v>
      </c>
      <c r="CM22" s="79" t="s">
        <v>15889</v>
      </c>
      <c r="CN22" s="79" t="s">
        <v>51</v>
      </c>
      <c r="CO22" s="79" t="s">
        <v>15912</v>
      </c>
      <c r="CP22" s="79" t="s">
        <v>2257</v>
      </c>
      <c r="CQ22" s="79" t="s">
        <v>16066</v>
      </c>
      <c r="CR22" t="s">
        <v>16072</v>
      </c>
    </row>
    <row r="23" spans="1:96" x14ac:dyDescent="0.25">
      <c r="A23" s="78">
        <v>51585203</v>
      </c>
      <c r="B23" s="78">
        <v>51585203</v>
      </c>
      <c r="C23" s="79" t="s">
        <v>15899</v>
      </c>
      <c r="D23" s="79" t="s">
        <v>15926</v>
      </c>
      <c r="E23" s="79" t="s">
        <v>88</v>
      </c>
      <c r="F23" s="80">
        <v>27193</v>
      </c>
      <c r="G23" s="79" t="s">
        <v>15854</v>
      </c>
      <c r="H23" s="79" t="s">
        <v>15855</v>
      </c>
      <c r="I23" s="79" t="s">
        <v>15856</v>
      </c>
      <c r="J23" s="79" t="s">
        <v>15857</v>
      </c>
      <c r="K23" s="79" t="s">
        <v>15858</v>
      </c>
      <c r="L23" s="79" t="s">
        <v>15859</v>
      </c>
      <c r="M23" s="79" t="s">
        <v>15860</v>
      </c>
      <c r="N23" s="79" t="s">
        <v>15861</v>
      </c>
      <c r="O23" s="79" t="s">
        <v>15862</v>
      </c>
      <c r="P23" s="79" t="s">
        <v>15193</v>
      </c>
      <c r="Q23" s="79" t="s">
        <v>15863</v>
      </c>
      <c r="R23" s="79" t="s">
        <v>15864</v>
      </c>
      <c r="S23" s="79" t="s">
        <v>5337</v>
      </c>
      <c r="T23" s="79" t="s">
        <v>63</v>
      </c>
      <c r="U23" s="79" t="s">
        <v>15866</v>
      </c>
      <c r="V23" s="79" t="s">
        <v>15867</v>
      </c>
      <c r="W23" s="79" t="s">
        <v>579</v>
      </c>
      <c r="X23" s="79" t="s">
        <v>15929</v>
      </c>
      <c r="Y23" s="79" t="s">
        <v>15930</v>
      </c>
      <c r="Z23" s="79" t="s">
        <v>16073</v>
      </c>
      <c r="AA23" s="79" t="s">
        <v>16074</v>
      </c>
      <c r="AB23" s="79" t="s">
        <v>15872</v>
      </c>
      <c r="AC23" s="79" t="s">
        <v>15873</v>
      </c>
      <c r="AD23" s="79" t="s">
        <v>15862</v>
      </c>
      <c r="AE23" s="79" t="s">
        <v>15874</v>
      </c>
      <c r="AF23" s="79" t="s">
        <v>15875</v>
      </c>
      <c r="AG23" s="79" t="s">
        <v>15876</v>
      </c>
      <c r="AH23" s="79" t="s">
        <v>15877</v>
      </c>
      <c r="AI23" s="79" t="s">
        <v>15878</v>
      </c>
      <c r="AJ23" s="79" t="s">
        <v>15879</v>
      </c>
      <c r="AK23" s="79" t="s">
        <v>15933</v>
      </c>
      <c r="AL23" s="79" t="s">
        <v>15881</v>
      </c>
      <c r="AM23" s="79" t="s">
        <v>15933</v>
      </c>
      <c r="AN23" s="79" t="s">
        <v>15881</v>
      </c>
      <c r="AO23" s="79" t="s">
        <v>15882</v>
      </c>
      <c r="AP23" s="79" t="s">
        <v>15883</v>
      </c>
      <c r="AQ23" s="79" t="s">
        <v>15878</v>
      </c>
      <c r="AR23" s="79" t="s">
        <v>15885</v>
      </c>
      <c r="AS23" s="79" t="s">
        <v>15885</v>
      </c>
      <c r="AT23" s="79" t="s">
        <v>15934</v>
      </c>
      <c r="AU23" s="79" t="s">
        <v>16075</v>
      </c>
      <c r="AV23" s="79" t="s">
        <v>16076</v>
      </c>
      <c r="AW23" s="79" t="s">
        <v>15958</v>
      </c>
      <c r="AX23" s="79" t="s">
        <v>15958</v>
      </c>
      <c r="AY23" s="79" t="s">
        <v>15065</v>
      </c>
      <c r="AZ23" s="79" t="s">
        <v>15878</v>
      </c>
      <c r="BA23" s="79" t="s">
        <v>15879</v>
      </c>
      <c r="BB23" s="79" t="s">
        <v>15890</v>
      </c>
      <c r="BC23" s="79" t="s">
        <v>15938</v>
      </c>
      <c r="BD23" s="79" t="s">
        <v>15939</v>
      </c>
      <c r="BE23" s="79" t="s">
        <v>15893</v>
      </c>
      <c r="BF23" s="79" t="s">
        <v>15894</v>
      </c>
      <c r="BG23" s="79" t="s">
        <v>15895</v>
      </c>
      <c r="BH23" s="79" t="s">
        <v>15896</v>
      </c>
      <c r="BI23" s="80">
        <v>43647</v>
      </c>
      <c r="BJ23" s="80">
        <v>43700</v>
      </c>
      <c r="BK23" s="79" t="s">
        <v>579</v>
      </c>
      <c r="BL23" s="79" t="s">
        <v>15922</v>
      </c>
      <c r="BM23" s="80">
        <v>42320</v>
      </c>
      <c r="BN23" s="80">
        <v>42320</v>
      </c>
      <c r="BO23" s="80">
        <v>42320</v>
      </c>
      <c r="BP23" s="80">
        <v>42320</v>
      </c>
      <c r="BQ23" s="80"/>
      <c r="BR23" s="79" t="s">
        <v>16043</v>
      </c>
      <c r="BS23" s="79" t="s">
        <v>579</v>
      </c>
      <c r="BT23" s="79" t="s">
        <v>579</v>
      </c>
      <c r="BU23" s="79" t="s">
        <v>15899</v>
      </c>
      <c r="BV23" s="79" t="s">
        <v>579</v>
      </c>
      <c r="BW23" s="79" t="s">
        <v>15900</v>
      </c>
      <c r="BX23" s="79" t="s">
        <v>15901</v>
      </c>
      <c r="BY23" s="79" t="s">
        <v>15902</v>
      </c>
      <c r="BZ23" s="79" t="s">
        <v>15903</v>
      </c>
      <c r="CA23" s="79" t="s">
        <v>15904</v>
      </c>
      <c r="CB23" s="79" t="s">
        <v>15905</v>
      </c>
      <c r="CC23" s="79" t="s">
        <v>15872</v>
      </c>
      <c r="CD23" s="79" t="s">
        <v>15873</v>
      </c>
      <c r="CE23" s="79" t="s">
        <v>15960</v>
      </c>
      <c r="CF23" s="79" t="s">
        <v>15960</v>
      </c>
      <c r="CG23" s="79" t="s">
        <v>15907</v>
      </c>
      <c r="CH23" s="79" t="s">
        <v>15908</v>
      </c>
      <c r="CI23" s="79" t="s">
        <v>15909</v>
      </c>
      <c r="CJ23" s="79" t="s">
        <v>2163</v>
      </c>
      <c r="CK23" s="79" t="s">
        <v>15910</v>
      </c>
      <c r="CL23" s="79" t="s">
        <v>15911</v>
      </c>
      <c r="CM23" s="79" t="s">
        <v>15889</v>
      </c>
      <c r="CN23" s="79" t="s">
        <v>51</v>
      </c>
      <c r="CO23" s="79" t="s">
        <v>15912</v>
      </c>
      <c r="CP23" s="79" t="s">
        <v>2257</v>
      </c>
      <c r="CQ23" s="79" t="s">
        <v>17425</v>
      </c>
      <c r="CR23" t="s">
        <v>16077</v>
      </c>
    </row>
    <row r="24" spans="1:96" x14ac:dyDescent="0.25">
      <c r="A24" s="78">
        <v>51586624</v>
      </c>
      <c r="B24" s="78">
        <v>51586624</v>
      </c>
      <c r="C24" s="79" t="s">
        <v>15899</v>
      </c>
      <c r="D24" s="79" t="s">
        <v>15853</v>
      </c>
      <c r="E24" s="79" t="s">
        <v>16078</v>
      </c>
      <c r="F24" s="80">
        <v>31339</v>
      </c>
      <c r="G24" s="79" t="s">
        <v>15854</v>
      </c>
      <c r="H24" s="79" t="s">
        <v>15855</v>
      </c>
      <c r="I24" s="79" t="s">
        <v>15856</v>
      </c>
      <c r="J24" s="79" t="s">
        <v>15857</v>
      </c>
      <c r="K24" s="79" t="s">
        <v>15858</v>
      </c>
      <c r="L24" s="79" t="s">
        <v>15859</v>
      </c>
      <c r="M24" s="79" t="s">
        <v>15860</v>
      </c>
      <c r="N24" s="79" t="s">
        <v>15861</v>
      </c>
      <c r="O24" s="79" t="s">
        <v>15862</v>
      </c>
      <c r="P24" s="79" t="s">
        <v>15193</v>
      </c>
      <c r="Q24" s="79" t="s">
        <v>15863</v>
      </c>
      <c r="R24" s="79" t="s">
        <v>15864</v>
      </c>
      <c r="S24" s="79" t="s">
        <v>5337</v>
      </c>
      <c r="T24" s="79" t="s">
        <v>285</v>
      </c>
      <c r="U24" s="79" t="s">
        <v>15866</v>
      </c>
      <c r="V24" s="79" t="s">
        <v>15867</v>
      </c>
      <c r="W24" s="79" t="s">
        <v>579</v>
      </c>
      <c r="X24" s="79" t="s">
        <v>15929</v>
      </c>
      <c r="Y24" s="79" t="s">
        <v>15930</v>
      </c>
      <c r="Z24" s="79" t="s">
        <v>16079</v>
      </c>
      <c r="AA24" s="79" t="s">
        <v>16080</v>
      </c>
      <c r="AB24" s="79" t="s">
        <v>15872</v>
      </c>
      <c r="AC24" s="79" t="s">
        <v>15873</v>
      </c>
      <c r="AD24" s="79" t="s">
        <v>15862</v>
      </c>
      <c r="AE24" s="79" t="s">
        <v>15874</v>
      </c>
      <c r="AF24" s="79" t="s">
        <v>15875</v>
      </c>
      <c r="AG24" s="79" t="s">
        <v>15876</v>
      </c>
      <c r="AH24" s="79" t="s">
        <v>15877</v>
      </c>
      <c r="AI24" s="79" t="s">
        <v>15878</v>
      </c>
      <c r="AJ24" s="79" t="s">
        <v>15879</v>
      </c>
      <c r="AK24" s="79" t="s">
        <v>15933</v>
      </c>
      <c r="AL24" s="79" t="s">
        <v>15881</v>
      </c>
      <c r="AM24" s="79" t="s">
        <v>15933</v>
      </c>
      <c r="AN24" s="79" t="s">
        <v>15881</v>
      </c>
      <c r="AO24" s="79" t="s">
        <v>15882</v>
      </c>
      <c r="AP24" s="79" t="s">
        <v>15883</v>
      </c>
      <c r="AQ24" s="79" t="s">
        <v>15878</v>
      </c>
      <c r="AR24" s="79" t="s">
        <v>15885</v>
      </c>
      <c r="AS24" s="79" t="s">
        <v>15885</v>
      </c>
      <c r="AT24" s="79" t="s">
        <v>15934</v>
      </c>
      <c r="AU24" s="79" t="s">
        <v>16081</v>
      </c>
      <c r="AV24" s="79" t="s">
        <v>16082</v>
      </c>
      <c r="AW24" s="79" t="s">
        <v>16083</v>
      </c>
      <c r="AX24" s="79" t="s">
        <v>16083</v>
      </c>
      <c r="AY24" s="79" t="s">
        <v>858</v>
      </c>
      <c r="AZ24" s="79" t="s">
        <v>15878</v>
      </c>
      <c r="BA24" s="79" t="s">
        <v>15879</v>
      </c>
      <c r="BB24" s="79" t="s">
        <v>15890</v>
      </c>
      <c r="BC24" s="79" t="s">
        <v>15938</v>
      </c>
      <c r="BD24" s="79" t="s">
        <v>15939</v>
      </c>
      <c r="BE24" s="79" t="s">
        <v>15940</v>
      </c>
      <c r="BF24" s="79" t="s">
        <v>15941</v>
      </c>
      <c r="BG24" s="79" t="s">
        <v>15895</v>
      </c>
      <c r="BH24" s="79" t="s">
        <v>15942</v>
      </c>
      <c r="BI24" s="80">
        <v>43839</v>
      </c>
      <c r="BJ24" s="80">
        <v>43839</v>
      </c>
      <c r="BK24" s="79" t="s">
        <v>579</v>
      </c>
      <c r="BL24" s="79" t="s">
        <v>15899</v>
      </c>
      <c r="BM24" s="80">
        <v>42331</v>
      </c>
      <c r="BN24" s="80">
        <v>42331</v>
      </c>
      <c r="BO24" s="80">
        <v>42331</v>
      </c>
      <c r="BP24" s="80">
        <v>42331</v>
      </c>
      <c r="BQ24" s="80"/>
      <c r="BR24" s="79" t="s">
        <v>16043</v>
      </c>
      <c r="BS24" s="79" t="s">
        <v>579</v>
      </c>
      <c r="BT24" s="79" t="s">
        <v>579</v>
      </c>
      <c r="BU24" s="79" t="s">
        <v>15899</v>
      </c>
      <c r="BV24" s="79" t="s">
        <v>579</v>
      </c>
      <c r="BW24" s="79" t="s">
        <v>15900</v>
      </c>
      <c r="BX24" s="79" t="s">
        <v>15901</v>
      </c>
      <c r="BY24" s="79" t="s">
        <v>15902</v>
      </c>
      <c r="BZ24" s="79" t="s">
        <v>15903</v>
      </c>
      <c r="CA24" s="79" t="s">
        <v>15904</v>
      </c>
      <c r="CB24" s="79" t="s">
        <v>15905</v>
      </c>
      <c r="CC24" s="79" t="s">
        <v>15872</v>
      </c>
      <c r="CD24" s="79" t="s">
        <v>15873</v>
      </c>
      <c r="CE24" s="79" t="s">
        <v>15944</v>
      </c>
      <c r="CF24" s="79" t="s">
        <v>15960</v>
      </c>
      <c r="CG24" s="79" t="s">
        <v>15907</v>
      </c>
      <c r="CH24" s="79" t="s">
        <v>15908</v>
      </c>
      <c r="CI24" s="79" t="s">
        <v>15909</v>
      </c>
      <c r="CJ24" s="79" t="s">
        <v>2163</v>
      </c>
      <c r="CK24" s="79" t="s">
        <v>15910</v>
      </c>
      <c r="CL24" s="79" t="s">
        <v>15911</v>
      </c>
      <c r="CM24" s="79" t="s">
        <v>15889</v>
      </c>
      <c r="CN24" s="79" t="s">
        <v>51</v>
      </c>
      <c r="CO24" s="79" t="s">
        <v>15912</v>
      </c>
      <c r="CP24" s="79" t="s">
        <v>2257</v>
      </c>
      <c r="CQ24" s="79" t="s">
        <v>17426</v>
      </c>
      <c r="CR24" t="s">
        <v>16085</v>
      </c>
    </row>
    <row r="25" spans="1:96" x14ac:dyDescent="0.25">
      <c r="A25" s="78">
        <v>51588218</v>
      </c>
      <c r="B25" s="78">
        <v>51588218</v>
      </c>
      <c r="C25" s="79" t="s">
        <v>15899</v>
      </c>
      <c r="D25" s="79" t="s">
        <v>15853</v>
      </c>
      <c r="E25" s="79" t="s">
        <v>158</v>
      </c>
      <c r="F25" s="80">
        <v>33436</v>
      </c>
      <c r="G25" s="79" t="s">
        <v>15854</v>
      </c>
      <c r="H25" s="79" t="s">
        <v>15855</v>
      </c>
      <c r="I25" s="79" t="s">
        <v>15856</v>
      </c>
      <c r="J25" s="79" t="s">
        <v>15857</v>
      </c>
      <c r="K25" s="79" t="s">
        <v>15858</v>
      </c>
      <c r="L25" s="79" t="s">
        <v>15859</v>
      </c>
      <c r="M25" s="79" t="s">
        <v>15860</v>
      </c>
      <c r="N25" s="79" t="s">
        <v>15861</v>
      </c>
      <c r="O25" s="79" t="s">
        <v>15862</v>
      </c>
      <c r="P25" s="79" t="s">
        <v>15193</v>
      </c>
      <c r="Q25" s="79" t="s">
        <v>15863</v>
      </c>
      <c r="R25" s="79" t="s">
        <v>15864</v>
      </c>
      <c r="S25" s="79" t="s">
        <v>5337</v>
      </c>
      <c r="T25" s="79" t="s">
        <v>63</v>
      </c>
      <c r="U25" s="79" t="s">
        <v>15866</v>
      </c>
      <c r="V25" s="79" t="s">
        <v>15867</v>
      </c>
      <c r="W25" s="79" t="s">
        <v>579</v>
      </c>
      <c r="X25" s="79" t="s">
        <v>15929</v>
      </c>
      <c r="Y25" s="79" t="s">
        <v>15930</v>
      </c>
      <c r="Z25" s="79" t="s">
        <v>16086</v>
      </c>
      <c r="AA25" s="79" t="s">
        <v>16074</v>
      </c>
      <c r="AB25" s="79" t="s">
        <v>15872</v>
      </c>
      <c r="AC25" s="79" t="s">
        <v>15873</v>
      </c>
      <c r="AD25" s="79" t="s">
        <v>15862</v>
      </c>
      <c r="AE25" s="79" t="s">
        <v>15874</v>
      </c>
      <c r="AF25" s="79" t="s">
        <v>15875</v>
      </c>
      <c r="AG25" s="79" t="s">
        <v>15876</v>
      </c>
      <c r="AH25" s="79" t="s">
        <v>15877</v>
      </c>
      <c r="AI25" s="79" t="s">
        <v>15878</v>
      </c>
      <c r="AJ25" s="79" t="s">
        <v>15879</v>
      </c>
      <c r="AK25" s="79" t="s">
        <v>15880</v>
      </c>
      <c r="AL25" s="79" t="s">
        <v>15881</v>
      </c>
      <c r="AM25" s="79" t="s">
        <v>15880</v>
      </c>
      <c r="AN25" s="79" t="s">
        <v>15881</v>
      </c>
      <c r="AO25" s="79" t="s">
        <v>15882</v>
      </c>
      <c r="AP25" s="79" t="s">
        <v>15883</v>
      </c>
      <c r="AQ25" s="79" t="s">
        <v>15878</v>
      </c>
      <c r="AR25" s="79" t="s">
        <v>15885</v>
      </c>
      <c r="AS25" s="79" t="s">
        <v>15885</v>
      </c>
      <c r="AT25" s="79" t="s">
        <v>15934</v>
      </c>
      <c r="AU25" s="79" t="s">
        <v>16087</v>
      </c>
      <c r="AV25" s="79" t="s">
        <v>16088</v>
      </c>
      <c r="AW25" s="79" t="s">
        <v>16089</v>
      </c>
      <c r="AX25" s="79" t="s">
        <v>16089</v>
      </c>
      <c r="AY25" s="79" t="s">
        <v>1069</v>
      </c>
      <c r="AZ25" s="79" t="s">
        <v>15878</v>
      </c>
      <c r="BA25" s="79" t="s">
        <v>15879</v>
      </c>
      <c r="BB25" s="79" t="s">
        <v>15890</v>
      </c>
      <c r="BC25" s="79" t="s">
        <v>15920</v>
      </c>
      <c r="BD25" s="79" t="s">
        <v>15921</v>
      </c>
      <c r="BE25" s="79" t="s">
        <v>15893</v>
      </c>
      <c r="BF25" s="79" t="s">
        <v>15894</v>
      </c>
      <c r="BG25" s="79" t="s">
        <v>15895</v>
      </c>
      <c r="BH25" s="79" t="s">
        <v>15896</v>
      </c>
      <c r="BI25" s="80">
        <v>43647</v>
      </c>
      <c r="BJ25" s="80">
        <v>43700</v>
      </c>
      <c r="BK25" s="79" t="s">
        <v>579</v>
      </c>
      <c r="BL25" s="79" t="s">
        <v>15922</v>
      </c>
      <c r="BM25" s="80">
        <v>42348</v>
      </c>
      <c r="BN25" s="80">
        <v>42348</v>
      </c>
      <c r="BO25" s="80">
        <v>42348</v>
      </c>
      <c r="BP25" s="80">
        <v>42348</v>
      </c>
      <c r="BQ25" s="80"/>
      <c r="BR25" s="79" t="s">
        <v>16065</v>
      </c>
      <c r="BS25" s="79" t="s">
        <v>579</v>
      </c>
      <c r="BT25" s="79" t="s">
        <v>579</v>
      </c>
      <c r="BU25" s="79" t="s">
        <v>15899</v>
      </c>
      <c r="BV25" s="79" t="s">
        <v>579</v>
      </c>
      <c r="BW25" s="79" t="s">
        <v>15900</v>
      </c>
      <c r="BX25" s="79" t="s">
        <v>15901</v>
      </c>
      <c r="BY25" s="79" t="s">
        <v>15902</v>
      </c>
      <c r="BZ25" s="79" t="s">
        <v>15903</v>
      </c>
      <c r="CA25" s="79" t="s">
        <v>15904</v>
      </c>
      <c r="CB25" s="79" t="s">
        <v>15905</v>
      </c>
      <c r="CC25" s="79" t="s">
        <v>15872</v>
      </c>
      <c r="CD25" s="79" t="s">
        <v>15873</v>
      </c>
      <c r="CE25" s="79" t="s">
        <v>15960</v>
      </c>
      <c r="CF25" s="79" t="s">
        <v>15960</v>
      </c>
      <c r="CG25" s="79" t="s">
        <v>15907</v>
      </c>
      <c r="CH25" s="79" t="s">
        <v>15908</v>
      </c>
      <c r="CI25" s="79" t="s">
        <v>15909</v>
      </c>
      <c r="CJ25" s="79" t="s">
        <v>2163</v>
      </c>
      <c r="CK25" s="79" t="s">
        <v>15910</v>
      </c>
      <c r="CL25" s="79" t="s">
        <v>15911</v>
      </c>
      <c r="CM25" s="79" t="s">
        <v>15889</v>
      </c>
      <c r="CN25" s="79" t="s">
        <v>51</v>
      </c>
      <c r="CO25" s="79" t="s">
        <v>15912</v>
      </c>
      <c r="CP25" s="79" t="s">
        <v>2257</v>
      </c>
      <c r="CQ25" s="79" t="s">
        <v>16106</v>
      </c>
      <c r="CR25" t="s">
        <v>16092</v>
      </c>
    </row>
    <row r="26" spans="1:96" x14ac:dyDescent="0.25">
      <c r="A26" s="78">
        <v>51588223</v>
      </c>
      <c r="B26" s="78">
        <v>51588223</v>
      </c>
      <c r="C26" s="79" t="s">
        <v>15899</v>
      </c>
      <c r="D26" s="79" t="s">
        <v>15926</v>
      </c>
      <c r="E26" s="79" t="s">
        <v>14909</v>
      </c>
      <c r="F26" s="80">
        <v>29159</v>
      </c>
      <c r="G26" s="79" t="s">
        <v>15854</v>
      </c>
      <c r="H26" s="79" t="s">
        <v>15855</v>
      </c>
      <c r="I26" s="79" t="s">
        <v>15895</v>
      </c>
      <c r="J26" s="79" t="s">
        <v>16046</v>
      </c>
      <c r="K26" s="79" t="s">
        <v>15858</v>
      </c>
      <c r="L26" s="79" t="s">
        <v>15859</v>
      </c>
      <c r="M26" s="79" t="s">
        <v>15860</v>
      </c>
      <c r="N26" s="79" t="s">
        <v>15861</v>
      </c>
      <c r="O26" s="79" t="s">
        <v>15862</v>
      </c>
      <c r="P26" s="79" t="s">
        <v>15193</v>
      </c>
      <c r="Q26" s="79" t="s">
        <v>15863</v>
      </c>
      <c r="R26" s="79" t="s">
        <v>15864</v>
      </c>
      <c r="S26" s="79" t="s">
        <v>5411</v>
      </c>
      <c r="T26" s="79" t="s">
        <v>73</v>
      </c>
      <c r="U26" s="79" t="s">
        <v>15866</v>
      </c>
      <c r="V26" s="79" t="s">
        <v>15867</v>
      </c>
      <c r="W26" s="79" t="s">
        <v>579</v>
      </c>
      <c r="X26" s="79" t="s">
        <v>15972</v>
      </c>
      <c r="Y26" s="79" t="s">
        <v>15973</v>
      </c>
      <c r="Z26" s="79" t="s">
        <v>16093</v>
      </c>
      <c r="AA26" s="79" t="s">
        <v>16094</v>
      </c>
      <c r="AB26" s="79" t="s">
        <v>15872</v>
      </c>
      <c r="AC26" s="79" t="s">
        <v>15873</v>
      </c>
      <c r="AD26" s="79" t="s">
        <v>15862</v>
      </c>
      <c r="AE26" s="79" t="s">
        <v>15874</v>
      </c>
      <c r="AF26" s="79" t="s">
        <v>15875</v>
      </c>
      <c r="AG26" s="79" t="s">
        <v>15876</v>
      </c>
      <c r="AH26" s="79" t="s">
        <v>15877</v>
      </c>
      <c r="AI26" s="79" t="s">
        <v>15878</v>
      </c>
      <c r="AJ26" s="79" t="s">
        <v>15879</v>
      </c>
      <c r="AK26" s="79" t="s">
        <v>15933</v>
      </c>
      <c r="AL26" s="79" t="s">
        <v>15881</v>
      </c>
      <c r="AM26" s="79" t="s">
        <v>15933</v>
      </c>
      <c r="AN26" s="79" t="s">
        <v>15881</v>
      </c>
      <c r="AO26" s="79" t="s">
        <v>15882</v>
      </c>
      <c r="AP26" s="79" t="s">
        <v>15883</v>
      </c>
      <c r="AQ26" s="79" t="s">
        <v>15878</v>
      </c>
      <c r="AR26" s="79" t="s">
        <v>15885</v>
      </c>
      <c r="AS26" s="79" t="s">
        <v>15885</v>
      </c>
      <c r="AT26" s="79" t="s">
        <v>15934</v>
      </c>
      <c r="AU26" s="79" t="s">
        <v>16095</v>
      </c>
      <c r="AV26" s="79" t="s">
        <v>16096</v>
      </c>
      <c r="AW26" s="79" t="s">
        <v>16023</v>
      </c>
      <c r="AX26" s="79" t="s">
        <v>16023</v>
      </c>
      <c r="AY26" s="79" t="s">
        <v>14936</v>
      </c>
      <c r="AZ26" s="79" t="s">
        <v>15878</v>
      </c>
      <c r="BA26" s="79" t="s">
        <v>15879</v>
      </c>
      <c r="BB26" s="79" t="s">
        <v>15890</v>
      </c>
      <c r="BC26" s="79" t="s">
        <v>15938</v>
      </c>
      <c r="BD26" s="79" t="s">
        <v>15939</v>
      </c>
      <c r="BE26" s="79" t="s">
        <v>15893</v>
      </c>
      <c r="BF26" s="79" t="s">
        <v>15894</v>
      </c>
      <c r="BG26" s="79" t="s">
        <v>15895</v>
      </c>
      <c r="BH26" s="79" t="s">
        <v>15896</v>
      </c>
      <c r="BI26" s="80">
        <v>43647</v>
      </c>
      <c r="BJ26" s="80">
        <v>43700</v>
      </c>
      <c r="BK26" s="79" t="s">
        <v>579</v>
      </c>
      <c r="BL26" s="79" t="s">
        <v>15922</v>
      </c>
      <c r="BM26" s="80">
        <v>42348</v>
      </c>
      <c r="BN26" s="80">
        <v>42348</v>
      </c>
      <c r="BO26" s="80">
        <v>42348</v>
      </c>
      <c r="BP26" s="80">
        <v>42348</v>
      </c>
      <c r="BQ26" s="80"/>
      <c r="BR26" s="79" t="s">
        <v>16065</v>
      </c>
      <c r="BS26" s="79" t="s">
        <v>579</v>
      </c>
      <c r="BT26" s="79" t="s">
        <v>579</v>
      </c>
      <c r="BU26" s="79" t="s">
        <v>15899</v>
      </c>
      <c r="BV26" s="79" t="s">
        <v>579</v>
      </c>
      <c r="BW26" s="79" t="s">
        <v>15900</v>
      </c>
      <c r="BX26" s="79" t="s">
        <v>15901</v>
      </c>
      <c r="BY26" s="79" t="s">
        <v>15902</v>
      </c>
      <c r="BZ26" s="79" t="s">
        <v>15903</v>
      </c>
      <c r="CA26" s="79" t="s">
        <v>15904</v>
      </c>
      <c r="CB26" s="79" t="s">
        <v>15905</v>
      </c>
      <c r="CC26" s="79" t="s">
        <v>15872</v>
      </c>
      <c r="CD26" s="79" t="s">
        <v>15873</v>
      </c>
      <c r="CE26" s="79" t="s">
        <v>15960</v>
      </c>
      <c r="CF26" s="79" t="s">
        <v>15960</v>
      </c>
      <c r="CG26" s="79" t="s">
        <v>15907</v>
      </c>
      <c r="CH26" s="79" t="s">
        <v>15908</v>
      </c>
      <c r="CI26" s="79" t="s">
        <v>15909</v>
      </c>
      <c r="CJ26" s="79" t="s">
        <v>2163</v>
      </c>
      <c r="CK26" s="79" t="s">
        <v>15910</v>
      </c>
      <c r="CL26" s="79" t="s">
        <v>15911</v>
      </c>
      <c r="CM26" s="79" t="s">
        <v>15889</v>
      </c>
      <c r="CN26" s="79" t="s">
        <v>51</v>
      </c>
      <c r="CO26" s="79" t="s">
        <v>15912</v>
      </c>
      <c r="CP26" s="79" t="s">
        <v>2257</v>
      </c>
      <c r="CQ26" s="79" t="s">
        <v>17427</v>
      </c>
      <c r="CR26" t="s">
        <v>16098</v>
      </c>
    </row>
    <row r="27" spans="1:96" x14ac:dyDescent="0.25">
      <c r="A27" s="78">
        <v>51588225</v>
      </c>
      <c r="B27" s="78">
        <v>51588225</v>
      </c>
      <c r="C27" s="79" t="s">
        <v>15899</v>
      </c>
      <c r="D27" s="79" t="s">
        <v>15853</v>
      </c>
      <c r="E27" s="79" t="s">
        <v>213</v>
      </c>
      <c r="F27" s="80">
        <v>33348</v>
      </c>
      <c r="G27" s="79" t="s">
        <v>15854</v>
      </c>
      <c r="H27" s="79" t="s">
        <v>15855</v>
      </c>
      <c r="I27" s="79" t="s">
        <v>15856</v>
      </c>
      <c r="J27" s="79" t="s">
        <v>15857</v>
      </c>
      <c r="K27" s="79" t="s">
        <v>15858</v>
      </c>
      <c r="L27" s="79" t="s">
        <v>15859</v>
      </c>
      <c r="M27" s="79" t="s">
        <v>15860</v>
      </c>
      <c r="N27" s="79" t="s">
        <v>15861</v>
      </c>
      <c r="O27" s="79" t="s">
        <v>15862</v>
      </c>
      <c r="P27" s="79" t="s">
        <v>15193</v>
      </c>
      <c r="Q27" s="79" t="s">
        <v>15863</v>
      </c>
      <c r="R27" s="79" t="s">
        <v>15864</v>
      </c>
      <c r="S27" s="79" t="s">
        <v>5411</v>
      </c>
      <c r="T27" s="79" t="s">
        <v>73</v>
      </c>
      <c r="U27" s="79" t="s">
        <v>15866</v>
      </c>
      <c r="V27" s="79" t="s">
        <v>15867</v>
      </c>
      <c r="W27" s="79" t="s">
        <v>579</v>
      </c>
      <c r="X27" s="79" t="s">
        <v>15963</v>
      </c>
      <c r="Y27" s="79" t="s">
        <v>15964</v>
      </c>
      <c r="Z27" s="79" t="s">
        <v>16099</v>
      </c>
      <c r="AA27" s="79" t="s">
        <v>15975</v>
      </c>
      <c r="AB27" s="79" t="s">
        <v>15872</v>
      </c>
      <c r="AC27" s="79" t="s">
        <v>15873</v>
      </c>
      <c r="AD27" s="79" t="s">
        <v>15862</v>
      </c>
      <c r="AE27" s="79" t="s">
        <v>15874</v>
      </c>
      <c r="AF27" s="79" t="s">
        <v>15875</v>
      </c>
      <c r="AG27" s="79" t="s">
        <v>15876</v>
      </c>
      <c r="AH27" s="79" t="s">
        <v>15877</v>
      </c>
      <c r="AI27" s="79" t="s">
        <v>15878</v>
      </c>
      <c r="AJ27" s="79" t="s">
        <v>15879</v>
      </c>
      <c r="AK27" s="79" t="s">
        <v>15933</v>
      </c>
      <c r="AL27" s="79" t="s">
        <v>15881</v>
      </c>
      <c r="AM27" s="79" t="s">
        <v>15933</v>
      </c>
      <c r="AN27" s="79" t="s">
        <v>15881</v>
      </c>
      <c r="AO27" s="79" t="s">
        <v>15882</v>
      </c>
      <c r="AP27" s="79" t="s">
        <v>15883</v>
      </c>
      <c r="AQ27" s="79" t="s">
        <v>15878</v>
      </c>
      <c r="AR27" s="79" t="s">
        <v>15885</v>
      </c>
      <c r="AS27" s="79" t="s">
        <v>15885</v>
      </c>
      <c r="AT27" s="79" t="s">
        <v>15934</v>
      </c>
      <c r="AU27" s="79" t="s">
        <v>16100</v>
      </c>
      <c r="AV27" s="79" t="s">
        <v>16101</v>
      </c>
      <c r="AW27" s="79" t="s">
        <v>16036</v>
      </c>
      <c r="AX27" s="79" t="s">
        <v>16036</v>
      </c>
      <c r="AY27" s="79" t="s">
        <v>2127</v>
      </c>
      <c r="AZ27" s="79" t="s">
        <v>15878</v>
      </c>
      <c r="BA27" s="79" t="s">
        <v>15879</v>
      </c>
      <c r="BB27" s="79" t="s">
        <v>15890</v>
      </c>
      <c r="BC27" s="79" t="s">
        <v>15938</v>
      </c>
      <c r="BD27" s="79" t="s">
        <v>15939</v>
      </c>
      <c r="BE27" s="79" t="s">
        <v>16102</v>
      </c>
      <c r="BF27" s="79" t="s">
        <v>16103</v>
      </c>
      <c r="BG27" s="79" t="s">
        <v>16104</v>
      </c>
      <c r="BH27" s="79" t="s">
        <v>16105</v>
      </c>
      <c r="BI27" s="80">
        <v>43816</v>
      </c>
      <c r="BJ27" s="80">
        <v>43816</v>
      </c>
      <c r="BK27" s="79" t="s">
        <v>579</v>
      </c>
      <c r="BL27" s="79" t="s">
        <v>15899</v>
      </c>
      <c r="BM27" s="80">
        <v>42348</v>
      </c>
      <c r="BN27" s="80">
        <v>42348</v>
      </c>
      <c r="BO27" s="80">
        <v>42348</v>
      </c>
      <c r="BP27" s="80">
        <v>42348</v>
      </c>
      <c r="BQ27" s="80"/>
      <c r="BR27" s="79" t="s">
        <v>16065</v>
      </c>
      <c r="BS27" s="79" t="s">
        <v>579</v>
      </c>
      <c r="BT27" s="79" t="s">
        <v>579</v>
      </c>
      <c r="BU27" s="79" t="s">
        <v>15899</v>
      </c>
      <c r="BV27" s="79" t="s">
        <v>579</v>
      </c>
      <c r="BW27" s="79" t="s">
        <v>15900</v>
      </c>
      <c r="BX27" s="79" t="s">
        <v>15901</v>
      </c>
      <c r="BY27" s="79" t="s">
        <v>15902</v>
      </c>
      <c r="BZ27" s="79" t="s">
        <v>15903</v>
      </c>
      <c r="CA27" s="79" t="s">
        <v>15904</v>
      </c>
      <c r="CB27" s="79" t="s">
        <v>15905</v>
      </c>
      <c r="CC27" s="79" t="s">
        <v>15872</v>
      </c>
      <c r="CD27" s="79" t="s">
        <v>15873</v>
      </c>
      <c r="CE27" s="79" t="s">
        <v>15960</v>
      </c>
      <c r="CF27" s="79" t="s">
        <v>15960</v>
      </c>
      <c r="CG27" s="79" t="s">
        <v>15907</v>
      </c>
      <c r="CH27" s="79" t="s">
        <v>15908</v>
      </c>
      <c r="CI27" s="79" t="s">
        <v>15909</v>
      </c>
      <c r="CJ27" s="79" t="s">
        <v>2163</v>
      </c>
      <c r="CK27" s="79" t="s">
        <v>15910</v>
      </c>
      <c r="CL27" s="79" t="s">
        <v>15911</v>
      </c>
      <c r="CM27" s="79" t="s">
        <v>15889</v>
      </c>
      <c r="CN27" s="79" t="s">
        <v>51</v>
      </c>
      <c r="CO27" s="79" t="s">
        <v>15912</v>
      </c>
      <c r="CP27" s="79" t="s">
        <v>2257</v>
      </c>
      <c r="CQ27" s="79" t="s">
        <v>16166</v>
      </c>
      <c r="CR27" t="s">
        <v>16107</v>
      </c>
    </row>
    <row r="28" spans="1:96" x14ac:dyDescent="0.25">
      <c r="A28" s="78">
        <v>51588228</v>
      </c>
      <c r="B28" s="78">
        <v>51588228</v>
      </c>
      <c r="C28" s="79" t="s">
        <v>15899</v>
      </c>
      <c r="D28" s="79" t="s">
        <v>15926</v>
      </c>
      <c r="E28" s="79" t="s">
        <v>221</v>
      </c>
      <c r="F28" s="80">
        <v>31705</v>
      </c>
      <c r="G28" s="79" t="s">
        <v>15854</v>
      </c>
      <c r="H28" s="79" t="s">
        <v>15855</v>
      </c>
      <c r="I28" s="79" t="s">
        <v>15856</v>
      </c>
      <c r="J28" s="79" t="s">
        <v>15857</v>
      </c>
      <c r="K28" s="79" t="s">
        <v>15858</v>
      </c>
      <c r="L28" s="79" t="s">
        <v>15859</v>
      </c>
      <c r="M28" s="79" t="s">
        <v>15860</v>
      </c>
      <c r="N28" s="79" t="s">
        <v>15861</v>
      </c>
      <c r="O28" s="79" t="s">
        <v>15862</v>
      </c>
      <c r="P28" s="79" t="s">
        <v>15193</v>
      </c>
      <c r="Q28" s="79" t="s">
        <v>15863</v>
      </c>
      <c r="R28" s="79" t="s">
        <v>15864</v>
      </c>
      <c r="S28" s="79" t="s">
        <v>5337</v>
      </c>
      <c r="T28" s="79" t="s">
        <v>63</v>
      </c>
      <c r="U28" s="79" t="s">
        <v>15866</v>
      </c>
      <c r="V28" s="79" t="s">
        <v>15867</v>
      </c>
      <c r="W28" s="79" t="s">
        <v>579</v>
      </c>
      <c r="X28" s="79" t="s">
        <v>15929</v>
      </c>
      <c r="Y28" s="79" t="s">
        <v>15930</v>
      </c>
      <c r="Z28" s="79" t="s">
        <v>16108</v>
      </c>
      <c r="AA28" s="79" t="s">
        <v>16074</v>
      </c>
      <c r="AB28" s="79" t="s">
        <v>15872</v>
      </c>
      <c r="AC28" s="79" t="s">
        <v>15873</v>
      </c>
      <c r="AD28" s="79" t="s">
        <v>15862</v>
      </c>
      <c r="AE28" s="79" t="s">
        <v>15874</v>
      </c>
      <c r="AF28" s="79" t="s">
        <v>15875</v>
      </c>
      <c r="AG28" s="79" t="s">
        <v>15876</v>
      </c>
      <c r="AH28" s="79" t="s">
        <v>15877</v>
      </c>
      <c r="AI28" s="79" t="s">
        <v>15878</v>
      </c>
      <c r="AJ28" s="79" t="s">
        <v>15879</v>
      </c>
      <c r="AK28" s="79" t="s">
        <v>15933</v>
      </c>
      <c r="AL28" s="79" t="s">
        <v>15881</v>
      </c>
      <c r="AM28" s="79" t="s">
        <v>15933</v>
      </c>
      <c r="AN28" s="79" t="s">
        <v>15881</v>
      </c>
      <c r="AO28" s="79" t="s">
        <v>15882</v>
      </c>
      <c r="AP28" s="79" t="s">
        <v>15883</v>
      </c>
      <c r="AQ28" s="79" t="s">
        <v>15878</v>
      </c>
      <c r="AR28" s="79" t="s">
        <v>15885</v>
      </c>
      <c r="AS28" s="79" t="s">
        <v>15885</v>
      </c>
      <c r="AT28" s="79" t="s">
        <v>15934</v>
      </c>
      <c r="AU28" s="79" t="s">
        <v>16109</v>
      </c>
      <c r="AV28" s="79" t="s">
        <v>16110</v>
      </c>
      <c r="AW28" s="79" t="s">
        <v>16034</v>
      </c>
      <c r="AX28" s="79" t="s">
        <v>16034</v>
      </c>
      <c r="AY28" s="79" t="s">
        <v>14900</v>
      </c>
      <c r="AZ28" s="79" t="s">
        <v>15878</v>
      </c>
      <c r="BA28" s="79" t="s">
        <v>15879</v>
      </c>
      <c r="BB28" s="79" t="s">
        <v>15890</v>
      </c>
      <c r="BC28" s="79" t="s">
        <v>15938</v>
      </c>
      <c r="BD28" s="79" t="s">
        <v>15939</v>
      </c>
      <c r="BE28" s="79" t="s">
        <v>15893</v>
      </c>
      <c r="BF28" s="79" t="s">
        <v>15894</v>
      </c>
      <c r="BG28" s="79" t="s">
        <v>15895</v>
      </c>
      <c r="BH28" s="79" t="s">
        <v>15896</v>
      </c>
      <c r="BI28" s="80">
        <v>43647</v>
      </c>
      <c r="BJ28" s="80">
        <v>43700</v>
      </c>
      <c r="BK28" s="79" t="s">
        <v>579</v>
      </c>
      <c r="BL28" s="79" t="s">
        <v>15922</v>
      </c>
      <c r="BM28" s="80">
        <v>42348</v>
      </c>
      <c r="BN28" s="80">
        <v>42348</v>
      </c>
      <c r="BO28" s="80">
        <v>42348</v>
      </c>
      <c r="BP28" s="80">
        <v>42348</v>
      </c>
      <c r="BQ28" s="80"/>
      <c r="BR28" s="79" t="s">
        <v>16065</v>
      </c>
      <c r="BS28" s="79" t="s">
        <v>579</v>
      </c>
      <c r="BT28" s="79" t="s">
        <v>579</v>
      </c>
      <c r="BU28" s="79" t="s">
        <v>15899</v>
      </c>
      <c r="BV28" s="79" t="s">
        <v>579</v>
      </c>
      <c r="BW28" s="79" t="s">
        <v>15900</v>
      </c>
      <c r="BX28" s="79" t="s">
        <v>15901</v>
      </c>
      <c r="BY28" s="79" t="s">
        <v>15902</v>
      </c>
      <c r="BZ28" s="79" t="s">
        <v>15903</v>
      </c>
      <c r="CA28" s="79" t="s">
        <v>15904</v>
      </c>
      <c r="CB28" s="79" t="s">
        <v>15905</v>
      </c>
      <c r="CC28" s="79" t="s">
        <v>15872</v>
      </c>
      <c r="CD28" s="79" t="s">
        <v>15873</v>
      </c>
      <c r="CE28" s="79" t="s">
        <v>15960</v>
      </c>
      <c r="CF28" s="79" t="s">
        <v>15960</v>
      </c>
      <c r="CG28" s="79" t="s">
        <v>15907</v>
      </c>
      <c r="CH28" s="79" t="s">
        <v>15908</v>
      </c>
      <c r="CI28" s="79" t="s">
        <v>15909</v>
      </c>
      <c r="CJ28" s="79" t="s">
        <v>2163</v>
      </c>
      <c r="CK28" s="79" t="s">
        <v>15910</v>
      </c>
      <c r="CL28" s="79" t="s">
        <v>15911</v>
      </c>
      <c r="CM28" s="79" t="s">
        <v>15889</v>
      </c>
      <c r="CN28" s="79" t="s">
        <v>51</v>
      </c>
      <c r="CO28" s="79" t="s">
        <v>15912</v>
      </c>
      <c r="CP28" s="79" t="s">
        <v>2257</v>
      </c>
      <c r="CQ28" s="79" t="s">
        <v>15961</v>
      </c>
      <c r="CR28" t="s">
        <v>16112</v>
      </c>
    </row>
    <row r="29" spans="1:96" x14ac:dyDescent="0.25">
      <c r="A29" s="78">
        <v>51591938</v>
      </c>
      <c r="B29" s="78">
        <v>51591938</v>
      </c>
      <c r="C29" s="79" t="s">
        <v>15899</v>
      </c>
      <c r="D29" s="79" t="s">
        <v>15926</v>
      </c>
      <c r="E29" s="79" t="s">
        <v>205</v>
      </c>
      <c r="F29" s="80">
        <v>33544</v>
      </c>
      <c r="G29" s="79" t="s">
        <v>15854</v>
      </c>
      <c r="H29" s="79" t="s">
        <v>15855</v>
      </c>
      <c r="I29" s="79" t="s">
        <v>15856</v>
      </c>
      <c r="J29" s="79" t="s">
        <v>15857</v>
      </c>
      <c r="K29" s="79" t="s">
        <v>15858</v>
      </c>
      <c r="L29" s="79" t="s">
        <v>15859</v>
      </c>
      <c r="M29" s="79" t="s">
        <v>15860</v>
      </c>
      <c r="N29" s="79" t="s">
        <v>15861</v>
      </c>
      <c r="O29" s="79" t="s">
        <v>15862</v>
      </c>
      <c r="P29" s="79" t="s">
        <v>15193</v>
      </c>
      <c r="Q29" s="79" t="s">
        <v>15863</v>
      </c>
      <c r="R29" s="79" t="s">
        <v>15864</v>
      </c>
      <c r="S29" s="79" t="s">
        <v>5337</v>
      </c>
      <c r="T29" s="79" t="s">
        <v>63</v>
      </c>
      <c r="U29" s="79" t="s">
        <v>15866</v>
      </c>
      <c r="V29" s="79" t="s">
        <v>15867</v>
      </c>
      <c r="W29" s="79" t="s">
        <v>579</v>
      </c>
      <c r="X29" s="79" t="s">
        <v>15929</v>
      </c>
      <c r="Y29" s="79" t="s">
        <v>15930</v>
      </c>
      <c r="Z29" s="79" t="s">
        <v>16120</v>
      </c>
      <c r="AA29" s="79" t="s">
        <v>16074</v>
      </c>
      <c r="AB29" s="79" t="s">
        <v>15872</v>
      </c>
      <c r="AC29" s="79" t="s">
        <v>15873</v>
      </c>
      <c r="AD29" s="79" t="s">
        <v>15862</v>
      </c>
      <c r="AE29" s="79" t="s">
        <v>15874</v>
      </c>
      <c r="AF29" s="79" t="s">
        <v>15875</v>
      </c>
      <c r="AG29" s="79" t="s">
        <v>15876</v>
      </c>
      <c r="AH29" s="79" t="s">
        <v>15877</v>
      </c>
      <c r="AI29" s="79" t="s">
        <v>15878</v>
      </c>
      <c r="AJ29" s="79" t="s">
        <v>15879</v>
      </c>
      <c r="AK29" s="79" t="s">
        <v>15933</v>
      </c>
      <c r="AL29" s="79" t="s">
        <v>15881</v>
      </c>
      <c r="AM29" s="79" t="s">
        <v>15933</v>
      </c>
      <c r="AN29" s="79" t="s">
        <v>15881</v>
      </c>
      <c r="AO29" s="79" t="s">
        <v>15882</v>
      </c>
      <c r="AP29" s="79" t="s">
        <v>15883</v>
      </c>
      <c r="AQ29" s="79" t="s">
        <v>15878</v>
      </c>
      <c r="AR29" s="79" t="s">
        <v>15885</v>
      </c>
      <c r="AS29" s="79" t="s">
        <v>15885</v>
      </c>
      <c r="AT29" s="79" t="s">
        <v>15934</v>
      </c>
      <c r="AU29" s="79" t="s">
        <v>16121</v>
      </c>
      <c r="AV29" s="79" t="s">
        <v>16122</v>
      </c>
      <c r="AW29" s="79" t="s">
        <v>16089</v>
      </c>
      <c r="AX29" s="79" t="s">
        <v>16089</v>
      </c>
      <c r="AY29" s="79" t="s">
        <v>1069</v>
      </c>
      <c r="AZ29" s="79" t="s">
        <v>15878</v>
      </c>
      <c r="BA29" s="79" t="s">
        <v>15879</v>
      </c>
      <c r="BB29" s="79" t="s">
        <v>15890</v>
      </c>
      <c r="BC29" s="79" t="s">
        <v>15938</v>
      </c>
      <c r="BD29" s="79" t="s">
        <v>15939</v>
      </c>
      <c r="BE29" s="79" t="s">
        <v>16102</v>
      </c>
      <c r="BF29" s="79" t="s">
        <v>16103</v>
      </c>
      <c r="BG29" s="79" t="s">
        <v>15895</v>
      </c>
      <c r="BH29" s="79" t="s">
        <v>16123</v>
      </c>
      <c r="BI29" s="80">
        <v>43829</v>
      </c>
      <c r="BJ29" s="80">
        <v>43829</v>
      </c>
      <c r="BK29" s="79" t="s">
        <v>579</v>
      </c>
      <c r="BL29" s="79" t="s">
        <v>15899</v>
      </c>
      <c r="BM29" s="80">
        <v>42376</v>
      </c>
      <c r="BN29" s="80">
        <v>42376</v>
      </c>
      <c r="BO29" s="80">
        <v>42376</v>
      </c>
      <c r="BP29" s="80">
        <v>42376</v>
      </c>
      <c r="BQ29" s="80"/>
      <c r="BR29" s="79" t="s">
        <v>16090</v>
      </c>
      <c r="BS29" s="79" t="s">
        <v>579</v>
      </c>
      <c r="BT29" s="79" t="s">
        <v>579</v>
      </c>
      <c r="BU29" s="79" t="s">
        <v>15899</v>
      </c>
      <c r="BV29" s="79" t="s">
        <v>579</v>
      </c>
      <c r="BW29" s="79" t="s">
        <v>15900</v>
      </c>
      <c r="BX29" s="79" t="s">
        <v>15901</v>
      </c>
      <c r="BY29" s="79" t="s">
        <v>15902</v>
      </c>
      <c r="BZ29" s="79" t="s">
        <v>15903</v>
      </c>
      <c r="CA29" s="79" t="s">
        <v>15904</v>
      </c>
      <c r="CB29" s="79" t="s">
        <v>15905</v>
      </c>
      <c r="CC29" s="79" t="s">
        <v>15872</v>
      </c>
      <c r="CD29" s="79" t="s">
        <v>15873</v>
      </c>
      <c r="CE29" s="79" t="s">
        <v>15960</v>
      </c>
      <c r="CF29" s="79" t="s">
        <v>15960</v>
      </c>
      <c r="CG29" s="79" t="s">
        <v>15907</v>
      </c>
      <c r="CH29" s="79" t="s">
        <v>15908</v>
      </c>
      <c r="CI29" s="79" t="s">
        <v>15909</v>
      </c>
      <c r="CJ29" s="79" t="s">
        <v>2163</v>
      </c>
      <c r="CK29" s="79" t="s">
        <v>15910</v>
      </c>
      <c r="CL29" s="79" t="s">
        <v>15911</v>
      </c>
      <c r="CM29" s="79" t="s">
        <v>15889</v>
      </c>
      <c r="CN29" s="79" t="s">
        <v>51</v>
      </c>
      <c r="CO29" s="79" t="s">
        <v>15912</v>
      </c>
      <c r="CP29" s="79" t="s">
        <v>2257</v>
      </c>
      <c r="CQ29" s="79" t="s">
        <v>16438</v>
      </c>
      <c r="CR29" t="s">
        <v>16126</v>
      </c>
    </row>
    <row r="30" spans="1:96" x14ac:dyDescent="0.25">
      <c r="A30" s="78">
        <v>51591940</v>
      </c>
      <c r="B30" s="78">
        <v>51591940</v>
      </c>
      <c r="C30" s="79" t="s">
        <v>15899</v>
      </c>
      <c r="D30" s="79" t="s">
        <v>15926</v>
      </c>
      <c r="E30" s="79" t="s">
        <v>172</v>
      </c>
      <c r="F30" s="80">
        <v>34846</v>
      </c>
      <c r="G30" s="79" t="s">
        <v>15854</v>
      </c>
      <c r="H30" s="79" t="s">
        <v>15855</v>
      </c>
      <c r="I30" s="79" t="s">
        <v>15856</v>
      </c>
      <c r="J30" s="79" t="s">
        <v>15857</v>
      </c>
      <c r="K30" s="79" t="s">
        <v>15858</v>
      </c>
      <c r="L30" s="79" t="s">
        <v>15859</v>
      </c>
      <c r="M30" s="79" t="s">
        <v>15860</v>
      </c>
      <c r="N30" s="79" t="s">
        <v>15861</v>
      </c>
      <c r="O30" s="79" t="s">
        <v>15862</v>
      </c>
      <c r="P30" s="79" t="s">
        <v>15193</v>
      </c>
      <c r="Q30" s="79" t="s">
        <v>15863</v>
      </c>
      <c r="R30" s="79" t="s">
        <v>15864</v>
      </c>
      <c r="S30" s="79" t="s">
        <v>5411</v>
      </c>
      <c r="T30" s="79" t="s">
        <v>73</v>
      </c>
      <c r="U30" s="79" t="s">
        <v>15866</v>
      </c>
      <c r="V30" s="79" t="s">
        <v>15867</v>
      </c>
      <c r="W30" s="79" t="s">
        <v>579</v>
      </c>
      <c r="X30" s="79" t="s">
        <v>15972</v>
      </c>
      <c r="Y30" s="79" t="s">
        <v>15973</v>
      </c>
      <c r="Z30" s="79" t="s">
        <v>16127</v>
      </c>
      <c r="AA30" s="79" t="s">
        <v>15975</v>
      </c>
      <c r="AB30" s="79" t="s">
        <v>15872</v>
      </c>
      <c r="AC30" s="79" t="s">
        <v>15873</v>
      </c>
      <c r="AD30" s="79" t="s">
        <v>15862</v>
      </c>
      <c r="AE30" s="79" t="s">
        <v>15874</v>
      </c>
      <c r="AF30" s="79" t="s">
        <v>15875</v>
      </c>
      <c r="AG30" s="79" t="s">
        <v>15876</v>
      </c>
      <c r="AH30" s="79" t="s">
        <v>15877</v>
      </c>
      <c r="AI30" s="79" t="s">
        <v>15878</v>
      </c>
      <c r="AJ30" s="79" t="s">
        <v>15879</v>
      </c>
      <c r="AK30" s="79" t="s">
        <v>15880</v>
      </c>
      <c r="AL30" s="79" t="s">
        <v>15881</v>
      </c>
      <c r="AM30" s="79" t="s">
        <v>15880</v>
      </c>
      <c r="AN30" s="79" t="s">
        <v>15881</v>
      </c>
      <c r="AO30" s="79" t="s">
        <v>15882</v>
      </c>
      <c r="AP30" s="79" t="s">
        <v>15883</v>
      </c>
      <c r="AQ30" s="79" t="s">
        <v>15878</v>
      </c>
      <c r="AR30" s="79" t="s">
        <v>15885</v>
      </c>
      <c r="AS30" s="79" t="s">
        <v>15885</v>
      </c>
      <c r="AT30" s="79" t="s">
        <v>15934</v>
      </c>
      <c r="AU30" s="79" t="s">
        <v>15937</v>
      </c>
      <c r="AV30" s="79" t="s">
        <v>16128</v>
      </c>
      <c r="AW30" s="79" t="s">
        <v>16023</v>
      </c>
      <c r="AX30" s="79" t="s">
        <v>16023</v>
      </c>
      <c r="AY30" s="79" t="s">
        <v>14936</v>
      </c>
      <c r="AZ30" s="79" t="s">
        <v>15878</v>
      </c>
      <c r="BA30" s="79" t="s">
        <v>15879</v>
      </c>
      <c r="BB30" s="79" t="s">
        <v>15890</v>
      </c>
      <c r="BC30" s="79" t="s">
        <v>15920</v>
      </c>
      <c r="BD30" s="79" t="s">
        <v>15921</v>
      </c>
      <c r="BE30" s="79" t="s">
        <v>15893</v>
      </c>
      <c r="BF30" s="79" t="s">
        <v>15894</v>
      </c>
      <c r="BG30" s="79" t="s">
        <v>15895</v>
      </c>
      <c r="BH30" s="79" t="s">
        <v>15896</v>
      </c>
      <c r="BI30" s="80">
        <v>43647</v>
      </c>
      <c r="BJ30" s="80">
        <v>43700</v>
      </c>
      <c r="BK30" s="79" t="s">
        <v>579</v>
      </c>
      <c r="BL30" s="79" t="s">
        <v>15922</v>
      </c>
      <c r="BM30" s="80">
        <v>42376</v>
      </c>
      <c r="BN30" s="80">
        <v>42376</v>
      </c>
      <c r="BO30" s="80">
        <v>42376</v>
      </c>
      <c r="BP30" s="80">
        <v>42376</v>
      </c>
      <c r="BQ30" s="80"/>
      <c r="BR30" s="79" t="s">
        <v>16090</v>
      </c>
      <c r="BS30" s="79" t="s">
        <v>579</v>
      </c>
      <c r="BT30" s="79" t="s">
        <v>579</v>
      </c>
      <c r="BU30" s="79" t="s">
        <v>15899</v>
      </c>
      <c r="BV30" s="79" t="s">
        <v>579</v>
      </c>
      <c r="BW30" s="79" t="s">
        <v>15900</v>
      </c>
      <c r="BX30" s="79" t="s">
        <v>15901</v>
      </c>
      <c r="BY30" s="79" t="s">
        <v>15902</v>
      </c>
      <c r="BZ30" s="79" t="s">
        <v>15903</v>
      </c>
      <c r="CA30" s="79" t="s">
        <v>15904</v>
      </c>
      <c r="CB30" s="79" t="s">
        <v>15905</v>
      </c>
      <c r="CC30" s="79" t="s">
        <v>15872</v>
      </c>
      <c r="CD30" s="79" t="s">
        <v>15873</v>
      </c>
      <c r="CE30" s="79" t="s">
        <v>15960</v>
      </c>
      <c r="CF30" s="79" t="s">
        <v>15960</v>
      </c>
      <c r="CG30" s="79" t="s">
        <v>15907</v>
      </c>
      <c r="CH30" s="79" t="s">
        <v>15908</v>
      </c>
      <c r="CI30" s="79" t="s">
        <v>15909</v>
      </c>
      <c r="CJ30" s="79" t="s">
        <v>2163</v>
      </c>
      <c r="CK30" s="79" t="s">
        <v>15910</v>
      </c>
      <c r="CL30" s="79" t="s">
        <v>15911</v>
      </c>
      <c r="CM30" s="79" t="s">
        <v>15889</v>
      </c>
      <c r="CN30" s="79" t="s">
        <v>51</v>
      </c>
      <c r="CO30" s="79" t="s">
        <v>15912</v>
      </c>
      <c r="CP30" s="79" t="s">
        <v>2257</v>
      </c>
      <c r="CQ30" s="79" t="s">
        <v>16438</v>
      </c>
      <c r="CR30" t="s">
        <v>16129</v>
      </c>
    </row>
    <row r="31" spans="1:96" x14ac:dyDescent="0.25">
      <c r="A31" s="78">
        <v>51591945</v>
      </c>
      <c r="B31" s="78">
        <v>51591945</v>
      </c>
      <c r="C31" s="79" t="s">
        <v>15899</v>
      </c>
      <c r="D31" s="79" t="s">
        <v>15853</v>
      </c>
      <c r="E31" s="79" t="s">
        <v>195</v>
      </c>
      <c r="F31" s="80">
        <v>32820</v>
      </c>
      <c r="G31" s="79" t="s">
        <v>15854</v>
      </c>
      <c r="H31" s="79" t="s">
        <v>15855</v>
      </c>
      <c r="I31" s="79" t="s">
        <v>15895</v>
      </c>
      <c r="J31" s="79" t="s">
        <v>16046</v>
      </c>
      <c r="K31" s="79" t="s">
        <v>15858</v>
      </c>
      <c r="L31" s="79" t="s">
        <v>15859</v>
      </c>
      <c r="M31" s="79" t="s">
        <v>15860</v>
      </c>
      <c r="N31" s="79" t="s">
        <v>15861</v>
      </c>
      <c r="O31" s="79" t="s">
        <v>15862</v>
      </c>
      <c r="P31" s="79" t="s">
        <v>15193</v>
      </c>
      <c r="Q31" s="79" t="s">
        <v>15863</v>
      </c>
      <c r="R31" s="79" t="s">
        <v>15864</v>
      </c>
      <c r="S31" s="79" t="s">
        <v>5337</v>
      </c>
      <c r="T31" s="79" t="s">
        <v>199</v>
      </c>
      <c r="U31" s="79" t="s">
        <v>15866</v>
      </c>
      <c r="V31" s="79" t="s">
        <v>15867</v>
      </c>
      <c r="W31" s="79" t="s">
        <v>579</v>
      </c>
      <c r="X31" s="79" t="s">
        <v>15929</v>
      </c>
      <c r="Y31" s="79" t="s">
        <v>15930</v>
      </c>
      <c r="Z31" s="79" t="s">
        <v>16130</v>
      </c>
      <c r="AA31" s="79" t="s">
        <v>16113</v>
      </c>
      <c r="AB31" s="79" t="s">
        <v>15872</v>
      </c>
      <c r="AC31" s="79" t="s">
        <v>15873</v>
      </c>
      <c r="AD31" s="79" t="s">
        <v>15862</v>
      </c>
      <c r="AE31" s="79" t="s">
        <v>15874</v>
      </c>
      <c r="AF31" s="79" t="s">
        <v>15875</v>
      </c>
      <c r="AG31" s="79" t="s">
        <v>15876</v>
      </c>
      <c r="AH31" s="79" t="s">
        <v>15877</v>
      </c>
      <c r="AI31" s="79" t="s">
        <v>15878</v>
      </c>
      <c r="AJ31" s="79" t="s">
        <v>15879</v>
      </c>
      <c r="AK31" s="79" t="s">
        <v>15933</v>
      </c>
      <c r="AL31" s="79" t="s">
        <v>15881</v>
      </c>
      <c r="AM31" s="79" t="s">
        <v>15933</v>
      </c>
      <c r="AN31" s="79" t="s">
        <v>15881</v>
      </c>
      <c r="AO31" s="79" t="s">
        <v>15882</v>
      </c>
      <c r="AP31" s="79" t="s">
        <v>15883</v>
      </c>
      <c r="AQ31" s="79" t="s">
        <v>15878</v>
      </c>
      <c r="AR31" s="79" t="s">
        <v>15885</v>
      </c>
      <c r="AS31" s="79" t="s">
        <v>15885</v>
      </c>
      <c r="AT31" s="79" t="s">
        <v>15934</v>
      </c>
      <c r="AU31" s="79" t="s">
        <v>16131</v>
      </c>
      <c r="AV31" s="79" t="s">
        <v>16132</v>
      </c>
      <c r="AW31" s="79" t="s">
        <v>16036</v>
      </c>
      <c r="AX31" s="79" t="s">
        <v>16036</v>
      </c>
      <c r="AY31" s="79" t="s">
        <v>2127</v>
      </c>
      <c r="AZ31" s="79" t="s">
        <v>15878</v>
      </c>
      <c r="BA31" s="79" t="s">
        <v>15879</v>
      </c>
      <c r="BB31" s="79" t="s">
        <v>15890</v>
      </c>
      <c r="BC31" s="79" t="s">
        <v>15938</v>
      </c>
      <c r="BD31" s="79" t="s">
        <v>15939</v>
      </c>
      <c r="BE31" s="79" t="s">
        <v>15893</v>
      </c>
      <c r="BF31" s="79" t="s">
        <v>15894</v>
      </c>
      <c r="BG31" s="79" t="s">
        <v>15895</v>
      </c>
      <c r="BH31" s="79" t="s">
        <v>15896</v>
      </c>
      <c r="BI31" s="80">
        <v>43647</v>
      </c>
      <c r="BJ31" s="80">
        <v>43700</v>
      </c>
      <c r="BK31" s="79" t="s">
        <v>579</v>
      </c>
      <c r="BL31" s="79" t="s">
        <v>15922</v>
      </c>
      <c r="BM31" s="80">
        <v>42376</v>
      </c>
      <c r="BN31" s="80">
        <v>42376</v>
      </c>
      <c r="BO31" s="80">
        <v>42376</v>
      </c>
      <c r="BP31" s="80">
        <v>42376</v>
      </c>
      <c r="BQ31" s="80"/>
      <c r="BR31" s="79" t="s">
        <v>16090</v>
      </c>
      <c r="BS31" s="79" t="s">
        <v>579</v>
      </c>
      <c r="BT31" s="79" t="s">
        <v>579</v>
      </c>
      <c r="BU31" s="79" t="s">
        <v>15899</v>
      </c>
      <c r="BV31" s="79" t="s">
        <v>579</v>
      </c>
      <c r="BW31" s="79" t="s">
        <v>15900</v>
      </c>
      <c r="BX31" s="79" t="s">
        <v>15901</v>
      </c>
      <c r="BY31" s="79" t="s">
        <v>15902</v>
      </c>
      <c r="BZ31" s="79" t="s">
        <v>15903</v>
      </c>
      <c r="CA31" s="79" t="s">
        <v>15904</v>
      </c>
      <c r="CB31" s="79" t="s">
        <v>15905</v>
      </c>
      <c r="CC31" s="79" t="s">
        <v>15872</v>
      </c>
      <c r="CD31" s="79" t="s">
        <v>15873</v>
      </c>
      <c r="CE31" s="79" t="s">
        <v>15960</v>
      </c>
      <c r="CF31" s="79" t="s">
        <v>15960</v>
      </c>
      <c r="CG31" s="79" t="s">
        <v>15907</v>
      </c>
      <c r="CH31" s="79" t="s">
        <v>15908</v>
      </c>
      <c r="CI31" s="79" t="s">
        <v>15909</v>
      </c>
      <c r="CJ31" s="79" t="s">
        <v>2163</v>
      </c>
      <c r="CK31" s="79" t="s">
        <v>15910</v>
      </c>
      <c r="CL31" s="79" t="s">
        <v>15911</v>
      </c>
      <c r="CM31" s="79" t="s">
        <v>15889</v>
      </c>
      <c r="CN31" s="79" t="s">
        <v>51</v>
      </c>
      <c r="CO31" s="79" t="s">
        <v>15912</v>
      </c>
      <c r="CP31" s="79" t="s">
        <v>2257</v>
      </c>
      <c r="CQ31" s="79" t="s">
        <v>16145</v>
      </c>
      <c r="CR31" t="s">
        <v>16134</v>
      </c>
    </row>
    <row r="32" spans="1:96" x14ac:dyDescent="0.25">
      <c r="A32" s="78">
        <v>51591949</v>
      </c>
      <c r="B32" s="78">
        <v>51591949</v>
      </c>
      <c r="C32" s="79" t="s">
        <v>15899</v>
      </c>
      <c r="D32" s="79" t="s">
        <v>15926</v>
      </c>
      <c r="E32" s="79" t="s">
        <v>245</v>
      </c>
      <c r="F32" s="80">
        <v>33709</v>
      </c>
      <c r="G32" s="79" t="s">
        <v>15854</v>
      </c>
      <c r="H32" s="79" t="s">
        <v>15855</v>
      </c>
      <c r="I32" s="79" t="s">
        <v>15856</v>
      </c>
      <c r="J32" s="79" t="s">
        <v>15857</v>
      </c>
      <c r="K32" s="79" t="s">
        <v>15858</v>
      </c>
      <c r="L32" s="79" t="s">
        <v>15859</v>
      </c>
      <c r="M32" s="79" t="s">
        <v>15860</v>
      </c>
      <c r="N32" s="79" t="s">
        <v>15861</v>
      </c>
      <c r="O32" s="79" t="s">
        <v>15862</v>
      </c>
      <c r="P32" s="79" t="s">
        <v>15193</v>
      </c>
      <c r="Q32" s="79" t="s">
        <v>15863</v>
      </c>
      <c r="R32" s="79" t="s">
        <v>15864</v>
      </c>
      <c r="S32" s="79" t="s">
        <v>5337</v>
      </c>
      <c r="T32" s="79" t="s">
        <v>63</v>
      </c>
      <c r="U32" s="79" t="s">
        <v>15866</v>
      </c>
      <c r="V32" s="79" t="s">
        <v>15867</v>
      </c>
      <c r="W32" s="79" t="s">
        <v>579</v>
      </c>
      <c r="X32" s="79" t="s">
        <v>15929</v>
      </c>
      <c r="Y32" s="79" t="s">
        <v>15930</v>
      </c>
      <c r="Z32" s="79" t="s">
        <v>16135</v>
      </c>
      <c r="AA32" s="79" t="s">
        <v>16074</v>
      </c>
      <c r="AB32" s="79" t="s">
        <v>15872</v>
      </c>
      <c r="AC32" s="79" t="s">
        <v>15873</v>
      </c>
      <c r="AD32" s="79" t="s">
        <v>15862</v>
      </c>
      <c r="AE32" s="79" t="s">
        <v>15874</v>
      </c>
      <c r="AF32" s="79" t="s">
        <v>15875</v>
      </c>
      <c r="AG32" s="79" t="s">
        <v>15876</v>
      </c>
      <c r="AH32" s="79" t="s">
        <v>15877</v>
      </c>
      <c r="AI32" s="79" t="s">
        <v>15878</v>
      </c>
      <c r="AJ32" s="79" t="s">
        <v>15879</v>
      </c>
      <c r="AK32" s="79" t="s">
        <v>15880</v>
      </c>
      <c r="AL32" s="79" t="s">
        <v>15881</v>
      </c>
      <c r="AM32" s="79" t="s">
        <v>15880</v>
      </c>
      <c r="AN32" s="79" t="s">
        <v>15881</v>
      </c>
      <c r="AO32" s="79" t="s">
        <v>15882</v>
      </c>
      <c r="AP32" s="79" t="s">
        <v>15883</v>
      </c>
      <c r="AQ32" s="79" t="s">
        <v>15878</v>
      </c>
      <c r="AR32" s="79" t="s">
        <v>15885</v>
      </c>
      <c r="AS32" s="79" t="s">
        <v>15885</v>
      </c>
      <c r="AT32" s="79" t="s">
        <v>15934</v>
      </c>
      <c r="AU32" s="79" t="s">
        <v>16136</v>
      </c>
      <c r="AV32" s="79" t="s">
        <v>16137</v>
      </c>
      <c r="AW32" s="79" t="s">
        <v>16138</v>
      </c>
      <c r="AX32" s="79" t="s">
        <v>16138</v>
      </c>
      <c r="AY32" s="79" t="s">
        <v>15014</v>
      </c>
      <c r="AZ32" s="79" t="s">
        <v>15878</v>
      </c>
      <c r="BA32" s="79" t="s">
        <v>15879</v>
      </c>
      <c r="BB32" s="79" t="s">
        <v>15890</v>
      </c>
      <c r="BC32" s="79" t="s">
        <v>15920</v>
      </c>
      <c r="BD32" s="79" t="s">
        <v>15921</v>
      </c>
      <c r="BE32" s="79" t="s">
        <v>15893</v>
      </c>
      <c r="BF32" s="79" t="s">
        <v>15894</v>
      </c>
      <c r="BG32" s="79" t="s">
        <v>15895</v>
      </c>
      <c r="BH32" s="79" t="s">
        <v>15896</v>
      </c>
      <c r="BI32" s="80">
        <v>43647</v>
      </c>
      <c r="BJ32" s="80">
        <v>43700</v>
      </c>
      <c r="BK32" s="79" t="s">
        <v>579</v>
      </c>
      <c r="BL32" s="79" t="s">
        <v>15922</v>
      </c>
      <c r="BM32" s="80">
        <v>42376</v>
      </c>
      <c r="BN32" s="80">
        <v>42376</v>
      </c>
      <c r="BO32" s="80">
        <v>42376</v>
      </c>
      <c r="BP32" s="80">
        <v>42376</v>
      </c>
      <c r="BQ32" s="80"/>
      <c r="BR32" s="79" t="s">
        <v>16090</v>
      </c>
      <c r="BS32" s="79" t="s">
        <v>579</v>
      </c>
      <c r="BT32" s="79" t="s">
        <v>579</v>
      </c>
      <c r="BU32" s="79" t="s">
        <v>15899</v>
      </c>
      <c r="BV32" s="79" t="s">
        <v>579</v>
      </c>
      <c r="BW32" s="79" t="s">
        <v>15900</v>
      </c>
      <c r="BX32" s="79" t="s">
        <v>15901</v>
      </c>
      <c r="BY32" s="79" t="s">
        <v>15902</v>
      </c>
      <c r="BZ32" s="79" t="s">
        <v>15903</v>
      </c>
      <c r="CA32" s="79" t="s">
        <v>15904</v>
      </c>
      <c r="CB32" s="79" t="s">
        <v>15905</v>
      </c>
      <c r="CC32" s="79" t="s">
        <v>15872</v>
      </c>
      <c r="CD32" s="79" t="s">
        <v>15873</v>
      </c>
      <c r="CE32" s="79" t="s">
        <v>15960</v>
      </c>
      <c r="CF32" s="79" t="s">
        <v>15960</v>
      </c>
      <c r="CG32" s="79" t="s">
        <v>15907</v>
      </c>
      <c r="CH32" s="79" t="s">
        <v>15908</v>
      </c>
      <c r="CI32" s="79" t="s">
        <v>15909</v>
      </c>
      <c r="CJ32" s="79" t="s">
        <v>2163</v>
      </c>
      <c r="CK32" s="79" t="s">
        <v>15910</v>
      </c>
      <c r="CL32" s="79" t="s">
        <v>15911</v>
      </c>
      <c r="CM32" s="79" t="s">
        <v>15889</v>
      </c>
      <c r="CN32" s="79" t="s">
        <v>51</v>
      </c>
      <c r="CO32" s="79" t="s">
        <v>15912</v>
      </c>
      <c r="CP32" s="79" t="s">
        <v>2257</v>
      </c>
      <c r="CQ32" s="79" t="s">
        <v>16543</v>
      </c>
      <c r="CR32" t="s">
        <v>16140</v>
      </c>
    </row>
    <row r="33" spans="1:96" x14ac:dyDescent="0.25">
      <c r="A33" s="78">
        <v>51598218</v>
      </c>
      <c r="B33" s="78">
        <v>51598218</v>
      </c>
      <c r="C33" s="79" t="s">
        <v>15899</v>
      </c>
      <c r="D33" s="79" t="s">
        <v>15926</v>
      </c>
      <c r="E33" s="79" t="s">
        <v>291</v>
      </c>
      <c r="F33" s="80">
        <v>34048</v>
      </c>
      <c r="G33" s="79" t="s">
        <v>15854</v>
      </c>
      <c r="H33" s="79" t="s">
        <v>15855</v>
      </c>
      <c r="I33" s="79" t="s">
        <v>15856</v>
      </c>
      <c r="J33" s="79" t="s">
        <v>15857</v>
      </c>
      <c r="K33" s="79" t="s">
        <v>15858</v>
      </c>
      <c r="L33" s="79" t="s">
        <v>15859</v>
      </c>
      <c r="M33" s="79" t="s">
        <v>15860</v>
      </c>
      <c r="N33" s="79" t="s">
        <v>15861</v>
      </c>
      <c r="O33" s="79" t="s">
        <v>15862</v>
      </c>
      <c r="P33" s="79" t="s">
        <v>15193</v>
      </c>
      <c r="Q33" s="79" t="s">
        <v>15863</v>
      </c>
      <c r="R33" s="79" t="s">
        <v>15864</v>
      </c>
      <c r="S33" s="79" t="s">
        <v>5337</v>
      </c>
      <c r="T33" s="79" t="s">
        <v>285</v>
      </c>
      <c r="U33" s="79" t="s">
        <v>15866</v>
      </c>
      <c r="V33" s="79" t="s">
        <v>15867</v>
      </c>
      <c r="W33" s="79" t="s">
        <v>579</v>
      </c>
      <c r="X33" s="79" t="s">
        <v>15929</v>
      </c>
      <c r="Y33" s="79" t="s">
        <v>15930</v>
      </c>
      <c r="Z33" s="79" t="s">
        <v>16142</v>
      </c>
      <c r="AA33" s="79" t="s">
        <v>15982</v>
      </c>
      <c r="AB33" s="79" t="s">
        <v>15872</v>
      </c>
      <c r="AC33" s="79" t="s">
        <v>15873</v>
      </c>
      <c r="AD33" s="79" t="s">
        <v>15862</v>
      </c>
      <c r="AE33" s="79" t="s">
        <v>15874</v>
      </c>
      <c r="AF33" s="79" t="s">
        <v>15875</v>
      </c>
      <c r="AG33" s="79" t="s">
        <v>15876</v>
      </c>
      <c r="AH33" s="79" t="s">
        <v>15877</v>
      </c>
      <c r="AI33" s="79" t="s">
        <v>15878</v>
      </c>
      <c r="AJ33" s="79" t="s">
        <v>15879</v>
      </c>
      <c r="AK33" s="79" t="s">
        <v>15880</v>
      </c>
      <c r="AL33" s="79" t="s">
        <v>15881</v>
      </c>
      <c r="AM33" s="79" t="s">
        <v>15880</v>
      </c>
      <c r="AN33" s="79" t="s">
        <v>15881</v>
      </c>
      <c r="AO33" s="79" t="s">
        <v>15882</v>
      </c>
      <c r="AP33" s="79" t="s">
        <v>15883</v>
      </c>
      <c r="AQ33" s="79" t="s">
        <v>15878</v>
      </c>
      <c r="AR33" s="79" t="s">
        <v>15885</v>
      </c>
      <c r="AS33" s="79" t="s">
        <v>15885</v>
      </c>
      <c r="AT33" s="79" t="s">
        <v>15934</v>
      </c>
      <c r="AU33" s="79" t="s">
        <v>16143</v>
      </c>
      <c r="AV33" s="79" t="s">
        <v>16144</v>
      </c>
      <c r="AW33" s="79" t="s">
        <v>16021</v>
      </c>
      <c r="AX33" s="79" t="s">
        <v>16021</v>
      </c>
      <c r="AY33" s="79" t="s">
        <v>383</v>
      </c>
      <c r="AZ33" s="79" t="s">
        <v>15878</v>
      </c>
      <c r="BA33" s="79" t="s">
        <v>15879</v>
      </c>
      <c r="BB33" s="79" t="s">
        <v>15890</v>
      </c>
      <c r="BC33" s="79" t="s">
        <v>15920</v>
      </c>
      <c r="BD33" s="79" t="s">
        <v>15921</v>
      </c>
      <c r="BE33" s="79" t="s">
        <v>15893</v>
      </c>
      <c r="BF33" s="79" t="s">
        <v>15894</v>
      </c>
      <c r="BG33" s="79" t="s">
        <v>15895</v>
      </c>
      <c r="BH33" s="79" t="s">
        <v>15896</v>
      </c>
      <c r="BI33" s="80">
        <v>43647</v>
      </c>
      <c r="BJ33" s="80">
        <v>43700</v>
      </c>
      <c r="BK33" s="79" t="s">
        <v>579</v>
      </c>
      <c r="BL33" s="79" t="s">
        <v>15922</v>
      </c>
      <c r="BM33" s="80">
        <v>42418</v>
      </c>
      <c r="BN33" s="80">
        <v>42418</v>
      </c>
      <c r="BO33" s="80">
        <v>42418</v>
      </c>
      <c r="BP33" s="80">
        <v>42418</v>
      </c>
      <c r="BQ33" s="80"/>
      <c r="BR33" s="79" t="s">
        <v>16124</v>
      </c>
      <c r="BS33" s="79" t="s">
        <v>579</v>
      </c>
      <c r="BT33" s="79" t="s">
        <v>579</v>
      </c>
      <c r="BU33" s="79" t="s">
        <v>15899</v>
      </c>
      <c r="BV33" s="79" t="s">
        <v>579</v>
      </c>
      <c r="BW33" s="79" t="s">
        <v>15900</v>
      </c>
      <c r="BX33" s="79" t="s">
        <v>15901</v>
      </c>
      <c r="BY33" s="79" t="s">
        <v>15902</v>
      </c>
      <c r="BZ33" s="79" t="s">
        <v>15903</v>
      </c>
      <c r="CA33" s="79" t="s">
        <v>15904</v>
      </c>
      <c r="CB33" s="79" t="s">
        <v>15905</v>
      </c>
      <c r="CC33" s="79" t="s">
        <v>15872</v>
      </c>
      <c r="CD33" s="79" t="s">
        <v>15873</v>
      </c>
      <c r="CE33" s="79" t="s">
        <v>15960</v>
      </c>
      <c r="CF33" s="79" t="s">
        <v>15960</v>
      </c>
      <c r="CG33" s="79" t="s">
        <v>15907</v>
      </c>
      <c r="CH33" s="79" t="s">
        <v>15908</v>
      </c>
      <c r="CI33" s="79" t="s">
        <v>15909</v>
      </c>
      <c r="CJ33" s="79" t="s">
        <v>2163</v>
      </c>
      <c r="CK33" s="79" t="s">
        <v>15910</v>
      </c>
      <c r="CL33" s="79" t="s">
        <v>15911</v>
      </c>
      <c r="CM33" s="79" t="s">
        <v>15889</v>
      </c>
      <c r="CN33" s="79" t="s">
        <v>51</v>
      </c>
      <c r="CO33" s="79" t="s">
        <v>15912</v>
      </c>
      <c r="CP33" s="79" t="s">
        <v>2257</v>
      </c>
      <c r="CQ33" s="79" t="s">
        <v>16056</v>
      </c>
      <c r="CR33" t="s">
        <v>16146</v>
      </c>
    </row>
    <row r="34" spans="1:96" x14ac:dyDescent="0.25">
      <c r="A34" s="78">
        <v>51600382</v>
      </c>
      <c r="B34" s="78">
        <v>51600382</v>
      </c>
      <c r="C34" s="79" t="s">
        <v>15899</v>
      </c>
      <c r="D34" s="79" t="s">
        <v>15853</v>
      </c>
      <c r="E34" s="79" t="s">
        <v>358</v>
      </c>
      <c r="F34" s="80">
        <v>33308</v>
      </c>
      <c r="G34" s="79" t="s">
        <v>15854</v>
      </c>
      <c r="H34" s="79" t="s">
        <v>15855</v>
      </c>
      <c r="I34" s="79" t="s">
        <v>15856</v>
      </c>
      <c r="J34" s="79" t="s">
        <v>15857</v>
      </c>
      <c r="K34" s="79" t="s">
        <v>15858</v>
      </c>
      <c r="L34" s="79" t="s">
        <v>15859</v>
      </c>
      <c r="M34" s="79" t="s">
        <v>15860</v>
      </c>
      <c r="N34" s="79" t="s">
        <v>15861</v>
      </c>
      <c r="O34" s="79" t="s">
        <v>15862</v>
      </c>
      <c r="P34" s="79" t="s">
        <v>15193</v>
      </c>
      <c r="Q34" s="79" t="s">
        <v>15863</v>
      </c>
      <c r="R34" s="79" t="s">
        <v>15864</v>
      </c>
      <c r="S34" s="79" t="s">
        <v>5337</v>
      </c>
      <c r="T34" s="79" t="s">
        <v>199</v>
      </c>
      <c r="U34" s="79" t="s">
        <v>15866</v>
      </c>
      <c r="V34" s="79" t="s">
        <v>15867</v>
      </c>
      <c r="W34" s="79" t="s">
        <v>579</v>
      </c>
      <c r="X34" s="79" t="s">
        <v>15929</v>
      </c>
      <c r="Y34" s="79" t="s">
        <v>15930</v>
      </c>
      <c r="Z34" s="79" t="s">
        <v>16147</v>
      </c>
      <c r="AA34" s="79" t="s">
        <v>16148</v>
      </c>
      <c r="AB34" s="79" t="s">
        <v>15872</v>
      </c>
      <c r="AC34" s="79" t="s">
        <v>15873</v>
      </c>
      <c r="AD34" s="79" t="s">
        <v>15862</v>
      </c>
      <c r="AE34" s="79" t="s">
        <v>15874</v>
      </c>
      <c r="AF34" s="79" t="s">
        <v>15875</v>
      </c>
      <c r="AG34" s="79" t="s">
        <v>15876</v>
      </c>
      <c r="AH34" s="79" t="s">
        <v>15877</v>
      </c>
      <c r="AI34" s="79" t="s">
        <v>15878</v>
      </c>
      <c r="AJ34" s="79" t="s">
        <v>15879</v>
      </c>
      <c r="AK34" s="79" t="s">
        <v>15880</v>
      </c>
      <c r="AL34" s="79" t="s">
        <v>15881</v>
      </c>
      <c r="AM34" s="79" t="s">
        <v>15880</v>
      </c>
      <c r="AN34" s="79" t="s">
        <v>15881</v>
      </c>
      <c r="AO34" s="79" t="s">
        <v>15882</v>
      </c>
      <c r="AP34" s="79" t="s">
        <v>15883</v>
      </c>
      <c r="AQ34" s="79" t="s">
        <v>15878</v>
      </c>
      <c r="AR34" s="79" t="s">
        <v>15885</v>
      </c>
      <c r="AS34" s="79" t="s">
        <v>15885</v>
      </c>
      <c r="AT34" s="79" t="s">
        <v>15934</v>
      </c>
      <c r="AU34" s="79" t="s">
        <v>16149</v>
      </c>
      <c r="AV34" s="79" t="s">
        <v>16150</v>
      </c>
      <c r="AW34" s="79" t="s">
        <v>15969</v>
      </c>
      <c r="AX34" s="79" t="s">
        <v>15969</v>
      </c>
      <c r="AY34" s="79" t="s">
        <v>31</v>
      </c>
      <c r="AZ34" s="79" t="s">
        <v>15878</v>
      </c>
      <c r="BA34" s="79" t="s">
        <v>15879</v>
      </c>
      <c r="BB34" s="79" t="s">
        <v>15890</v>
      </c>
      <c r="BC34" s="79" t="s">
        <v>15920</v>
      </c>
      <c r="BD34" s="79" t="s">
        <v>15921</v>
      </c>
      <c r="BE34" s="79" t="s">
        <v>15893</v>
      </c>
      <c r="BF34" s="79" t="s">
        <v>15894</v>
      </c>
      <c r="BG34" s="79" t="s">
        <v>15895</v>
      </c>
      <c r="BH34" s="79" t="s">
        <v>15896</v>
      </c>
      <c r="BI34" s="80">
        <v>43647</v>
      </c>
      <c r="BJ34" s="80">
        <v>43700</v>
      </c>
      <c r="BK34" s="79" t="s">
        <v>579</v>
      </c>
      <c r="BL34" s="79" t="s">
        <v>15922</v>
      </c>
      <c r="BM34" s="80">
        <v>42446</v>
      </c>
      <c r="BN34" s="80">
        <v>42446</v>
      </c>
      <c r="BO34" s="80">
        <v>42446</v>
      </c>
      <c r="BP34" s="80">
        <v>42446</v>
      </c>
      <c r="BQ34" s="80"/>
      <c r="BR34" s="79" t="s">
        <v>152</v>
      </c>
      <c r="BS34" s="79" t="s">
        <v>579</v>
      </c>
      <c r="BT34" s="79" t="s">
        <v>579</v>
      </c>
      <c r="BU34" s="79" t="s">
        <v>15899</v>
      </c>
      <c r="BV34" s="79" t="s">
        <v>579</v>
      </c>
      <c r="BW34" s="79" t="s">
        <v>15900</v>
      </c>
      <c r="BX34" s="79" t="s">
        <v>15901</v>
      </c>
      <c r="BY34" s="79" t="s">
        <v>15902</v>
      </c>
      <c r="BZ34" s="79" t="s">
        <v>15903</v>
      </c>
      <c r="CA34" s="79" t="s">
        <v>15904</v>
      </c>
      <c r="CB34" s="79" t="s">
        <v>15905</v>
      </c>
      <c r="CC34" s="79" t="s">
        <v>15872</v>
      </c>
      <c r="CD34" s="79" t="s">
        <v>15873</v>
      </c>
      <c r="CE34" s="79" t="s">
        <v>15960</v>
      </c>
      <c r="CF34" s="79" t="s">
        <v>15960</v>
      </c>
      <c r="CG34" s="79" t="s">
        <v>15907</v>
      </c>
      <c r="CH34" s="79" t="s">
        <v>15908</v>
      </c>
      <c r="CI34" s="79" t="s">
        <v>15909</v>
      </c>
      <c r="CJ34" s="79" t="s">
        <v>2163</v>
      </c>
      <c r="CK34" s="79" t="s">
        <v>15910</v>
      </c>
      <c r="CL34" s="79" t="s">
        <v>15911</v>
      </c>
      <c r="CM34" s="79" t="s">
        <v>15889</v>
      </c>
      <c r="CN34" s="79" t="s">
        <v>51</v>
      </c>
      <c r="CO34" s="79" t="s">
        <v>15912</v>
      </c>
      <c r="CP34" s="79" t="s">
        <v>2257</v>
      </c>
      <c r="CQ34" s="79" t="s">
        <v>16031</v>
      </c>
      <c r="CR34" t="s">
        <v>16151</v>
      </c>
    </row>
    <row r="35" spans="1:96" x14ac:dyDescent="0.25">
      <c r="A35" s="78">
        <v>51600383</v>
      </c>
      <c r="B35" s="78">
        <v>51600383</v>
      </c>
      <c r="C35" s="79" t="s">
        <v>15899</v>
      </c>
      <c r="D35" s="79" t="s">
        <v>15926</v>
      </c>
      <c r="E35" s="79" t="s">
        <v>367</v>
      </c>
      <c r="F35" s="80">
        <v>33928</v>
      </c>
      <c r="G35" s="79" t="s">
        <v>15854</v>
      </c>
      <c r="H35" s="79" t="s">
        <v>15855</v>
      </c>
      <c r="I35" s="79" t="s">
        <v>15856</v>
      </c>
      <c r="J35" s="79" t="s">
        <v>15857</v>
      </c>
      <c r="K35" s="79" t="s">
        <v>15858</v>
      </c>
      <c r="L35" s="79" t="s">
        <v>15859</v>
      </c>
      <c r="M35" s="79" t="s">
        <v>15860</v>
      </c>
      <c r="N35" s="79" t="s">
        <v>15861</v>
      </c>
      <c r="O35" s="79" t="s">
        <v>15862</v>
      </c>
      <c r="P35" s="79" t="s">
        <v>15193</v>
      </c>
      <c r="Q35" s="79" t="s">
        <v>15863</v>
      </c>
      <c r="R35" s="79" t="s">
        <v>15864</v>
      </c>
      <c r="S35" s="79" t="s">
        <v>5337</v>
      </c>
      <c r="T35" s="79" t="s">
        <v>63</v>
      </c>
      <c r="U35" s="79" t="s">
        <v>15866</v>
      </c>
      <c r="V35" s="79" t="s">
        <v>15867</v>
      </c>
      <c r="W35" s="79" t="s">
        <v>579</v>
      </c>
      <c r="X35" s="79" t="s">
        <v>15929</v>
      </c>
      <c r="Y35" s="79" t="s">
        <v>15930</v>
      </c>
      <c r="Z35" s="79" t="s">
        <v>16152</v>
      </c>
      <c r="AA35" s="79" t="s">
        <v>15932</v>
      </c>
      <c r="AB35" s="79" t="s">
        <v>15872</v>
      </c>
      <c r="AC35" s="79" t="s">
        <v>15873</v>
      </c>
      <c r="AD35" s="79" t="s">
        <v>15862</v>
      </c>
      <c r="AE35" s="79" t="s">
        <v>15874</v>
      </c>
      <c r="AF35" s="79" t="s">
        <v>15875</v>
      </c>
      <c r="AG35" s="79" t="s">
        <v>15876</v>
      </c>
      <c r="AH35" s="79" t="s">
        <v>15877</v>
      </c>
      <c r="AI35" s="79" t="s">
        <v>15878</v>
      </c>
      <c r="AJ35" s="79" t="s">
        <v>15879</v>
      </c>
      <c r="AK35" s="79" t="s">
        <v>15933</v>
      </c>
      <c r="AL35" s="79" t="s">
        <v>15881</v>
      </c>
      <c r="AM35" s="79" t="s">
        <v>15933</v>
      </c>
      <c r="AN35" s="79" t="s">
        <v>15881</v>
      </c>
      <c r="AO35" s="79" t="s">
        <v>15882</v>
      </c>
      <c r="AP35" s="79" t="s">
        <v>15883</v>
      </c>
      <c r="AQ35" s="79" t="s">
        <v>15878</v>
      </c>
      <c r="AR35" s="79" t="s">
        <v>15885</v>
      </c>
      <c r="AS35" s="79" t="s">
        <v>15885</v>
      </c>
      <c r="AT35" s="79" t="s">
        <v>15934</v>
      </c>
      <c r="AU35" s="79" t="s">
        <v>16153</v>
      </c>
      <c r="AV35" s="79" t="s">
        <v>16154</v>
      </c>
      <c r="AW35" s="79" t="s">
        <v>16036</v>
      </c>
      <c r="AX35" s="79" t="s">
        <v>16036</v>
      </c>
      <c r="AY35" s="79" t="s">
        <v>2127</v>
      </c>
      <c r="AZ35" s="79" t="s">
        <v>15878</v>
      </c>
      <c r="BA35" s="79" t="s">
        <v>15879</v>
      </c>
      <c r="BB35" s="79" t="s">
        <v>15890</v>
      </c>
      <c r="BC35" s="79" t="s">
        <v>15938</v>
      </c>
      <c r="BD35" s="79" t="s">
        <v>15939</v>
      </c>
      <c r="BE35" s="79" t="s">
        <v>15893</v>
      </c>
      <c r="BF35" s="79" t="s">
        <v>15894</v>
      </c>
      <c r="BG35" s="79" t="s">
        <v>15895</v>
      </c>
      <c r="BH35" s="79" t="s">
        <v>15896</v>
      </c>
      <c r="BI35" s="80">
        <v>43647</v>
      </c>
      <c r="BJ35" s="80">
        <v>43700</v>
      </c>
      <c r="BK35" s="79" t="s">
        <v>579</v>
      </c>
      <c r="BL35" s="81" t="s">
        <v>15922</v>
      </c>
      <c r="BM35" s="80">
        <v>42446</v>
      </c>
      <c r="BN35" s="80">
        <v>42446</v>
      </c>
      <c r="BO35" s="80">
        <v>42446</v>
      </c>
      <c r="BP35" s="80">
        <v>42446</v>
      </c>
      <c r="BQ35" s="80"/>
      <c r="BR35" s="79" t="s">
        <v>152</v>
      </c>
      <c r="BS35" s="79" t="s">
        <v>579</v>
      </c>
      <c r="BT35" s="79" t="s">
        <v>579</v>
      </c>
      <c r="BU35" s="79" t="s">
        <v>15899</v>
      </c>
      <c r="BV35" s="79" t="s">
        <v>579</v>
      </c>
      <c r="BW35" s="79" t="s">
        <v>15900</v>
      </c>
      <c r="BX35" s="79" t="s">
        <v>15901</v>
      </c>
      <c r="BY35" s="79" t="s">
        <v>15902</v>
      </c>
      <c r="BZ35" s="79" t="s">
        <v>15903</v>
      </c>
      <c r="CA35" s="79" t="s">
        <v>15904</v>
      </c>
      <c r="CB35" s="79" t="s">
        <v>15905</v>
      </c>
      <c r="CC35" s="79" t="s">
        <v>15872</v>
      </c>
      <c r="CD35" s="79" t="s">
        <v>15873</v>
      </c>
      <c r="CE35" s="79" t="s">
        <v>15960</v>
      </c>
      <c r="CF35" s="79" t="s">
        <v>15960</v>
      </c>
      <c r="CG35" s="79" t="s">
        <v>15907</v>
      </c>
      <c r="CH35" s="79" t="s">
        <v>15908</v>
      </c>
      <c r="CI35" s="79" t="s">
        <v>15909</v>
      </c>
      <c r="CJ35" s="79" t="s">
        <v>2163</v>
      </c>
      <c r="CK35" s="79" t="s">
        <v>15910</v>
      </c>
      <c r="CL35" s="79" t="s">
        <v>15911</v>
      </c>
      <c r="CM35" s="79" t="s">
        <v>15889</v>
      </c>
      <c r="CN35" s="79" t="s">
        <v>51</v>
      </c>
      <c r="CO35" s="79" t="s">
        <v>15912</v>
      </c>
      <c r="CP35" s="79" t="s">
        <v>2257</v>
      </c>
      <c r="CQ35" s="79" t="s">
        <v>15970</v>
      </c>
      <c r="CR35" t="s">
        <v>16156</v>
      </c>
    </row>
    <row r="36" spans="1:96" x14ac:dyDescent="0.25">
      <c r="A36" s="78">
        <v>51604889</v>
      </c>
      <c r="B36" s="78">
        <v>51604889</v>
      </c>
      <c r="C36" s="79" t="s">
        <v>15899</v>
      </c>
      <c r="D36" s="79" t="s">
        <v>15853</v>
      </c>
      <c r="E36" s="79" t="s">
        <v>138</v>
      </c>
      <c r="F36" s="80">
        <v>30774</v>
      </c>
      <c r="G36" s="79" t="s">
        <v>15854</v>
      </c>
      <c r="H36" s="79" t="s">
        <v>15855</v>
      </c>
      <c r="I36" s="79" t="s">
        <v>15856</v>
      </c>
      <c r="J36" s="79" t="s">
        <v>15857</v>
      </c>
      <c r="K36" s="79" t="s">
        <v>15858</v>
      </c>
      <c r="L36" s="79" t="s">
        <v>15859</v>
      </c>
      <c r="M36" s="79" t="s">
        <v>15860</v>
      </c>
      <c r="N36" s="79" t="s">
        <v>15861</v>
      </c>
      <c r="O36" s="79" t="s">
        <v>15862</v>
      </c>
      <c r="P36" s="79" t="s">
        <v>15193</v>
      </c>
      <c r="Q36" s="79" t="s">
        <v>15863</v>
      </c>
      <c r="R36" s="79" t="s">
        <v>15864</v>
      </c>
      <c r="S36" s="79" t="s">
        <v>5337</v>
      </c>
      <c r="T36" s="79" t="s">
        <v>63</v>
      </c>
      <c r="U36" s="79" t="s">
        <v>15866</v>
      </c>
      <c r="V36" s="79" t="s">
        <v>15867</v>
      </c>
      <c r="W36" s="79" t="s">
        <v>579</v>
      </c>
      <c r="X36" s="79" t="s">
        <v>15929</v>
      </c>
      <c r="Y36" s="79" t="s">
        <v>15930</v>
      </c>
      <c r="Z36" s="79" t="s">
        <v>16157</v>
      </c>
      <c r="AA36" s="79" t="s">
        <v>16074</v>
      </c>
      <c r="AB36" s="79" t="s">
        <v>15872</v>
      </c>
      <c r="AC36" s="79" t="s">
        <v>15873</v>
      </c>
      <c r="AD36" s="79" t="s">
        <v>15862</v>
      </c>
      <c r="AE36" s="79" t="s">
        <v>15874</v>
      </c>
      <c r="AF36" s="79" t="s">
        <v>15875</v>
      </c>
      <c r="AG36" s="79" t="s">
        <v>15876</v>
      </c>
      <c r="AH36" s="79" t="s">
        <v>15877</v>
      </c>
      <c r="AI36" s="79" t="s">
        <v>15878</v>
      </c>
      <c r="AJ36" s="79" t="s">
        <v>15879</v>
      </c>
      <c r="AK36" s="79" t="s">
        <v>15880</v>
      </c>
      <c r="AL36" s="79" t="s">
        <v>15881</v>
      </c>
      <c r="AM36" s="79" t="s">
        <v>15880</v>
      </c>
      <c r="AN36" s="79" t="s">
        <v>15881</v>
      </c>
      <c r="AO36" s="79" t="s">
        <v>15882</v>
      </c>
      <c r="AP36" s="79" t="s">
        <v>15883</v>
      </c>
      <c r="AQ36" s="79" t="s">
        <v>15878</v>
      </c>
      <c r="AR36" s="79" t="s">
        <v>15885</v>
      </c>
      <c r="AS36" s="79" t="s">
        <v>15885</v>
      </c>
      <c r="AT36" s="79" t="s">
        <v>15934</v>
      </c>
      <c r="AU36" s="79" t="s">
        <v>16158</v>
      </c>
      <c r="AV36" s="79" t="s">
        <v>16159</v>
      </c>
      <c r="AW36" s="79" t="s">
        <v>15958</v>
      </c>
      <c r="AX36" s="79" t="s">
        <v>15958</v>
      </c>
      <c r="AY36" s="79" t="s">
        <v>15065</v>
      </c>
      <c r="AZ36" s="79" t="s">
        <v>15878</v>
      </c>
      <c r="BA36" s="79" t="s">
        <v>15879</v>
      </c>
      <c r="BB36" s="79" t="s">
        <v>15890</v>
      </c>
      <c r="BC36" s="79" t="s">
        <v>15920</v>
      </c>
      <c r="BD36" s="79" t="s">
        <v>15921</v>
      </c>
      <c r="BE36" s="79" t="s">
        <v>15893</v>
      </c>
      <c r="BF36" s="79" t="s">
        <v>15894</v>
      </c>
      <c r="BG36" s="79" t="s">
        <v>15895</v>
      </c>
      <c r="BH36" s="79" t="s">
        <v>15896</v>
      </c>
      <c r="BI36" s="80">
        <v>43647</v>
      </c>
      <c r="BJ36" s="80">
        <v>43700</v>
      </c>
      <c r="BK36" s="79" t="s">
        <v>579</v>
      </c>
      <c r="BL36" s="79" t="s">
        <v>15922</v>
      </c>
      <c r="BM36" s="80">
        <v>42460</v>
      </c>
      <c r="BN36" s="80">
        <v>42460</v>
      </c>
      <c r="BO36" s="80">
        <v>42460</v>
      </c>
      <c r="BP36" s="80">
        <v>42460</v>
      </c>
      <c r="BQ36" s="80"/>
      <c r="BR36" s="79" t="s">
        <v>175</v>
      </c>
      <c r="BS36" s="79" t="s">
        <v>579</v>
      </c>
      <c r="BT36" s="79" t="s">
        <v>579</v>
      </c>
      <c r="BU36" s="79" t="s">
        <v>15899</v>
      </c>
      <c r="BV36" s="79" t="s">
        <v>579</v>
      </c>
      <c r="BW36" s="79" t="s">
        <v>15900</v>
      </c>
      <c r="BX36" s="79" t="s">
        <v>15901</v>
      </c>
      <c r="BY36" s="79" t="s">
        <v>15902</v>
      </c>
      <c r="BZ36" s="79" t="s">
        <v>15903</v>
      </c>
      <c r="CA36" s="79" t="s">
        <v>15904</v>
      </c>
      <c r="CB36" s="79" t="s">
        <v>15905</v>
      </c>
      <c r="CC36" s="79" t="s">
        <v>15872</v>
      </c>
      <c r="CD36" s="79" t="s">
        <v>15873</v>
      </c>
      <c r="CE36" s="79" t="s">
        <v>15960</v>
      </c>
      <c r="CF36" s="79" t="s">
        <v>15960</v>
      </c>
      <c r="CG36" s="79" t="s">
        <v>15907</v>
      </c>
      <c r="CH36" s="79" t="s">
        <v>15908</v>
      </c>
      <c r="CI36" s="79" t="s">
        <v>15909</v>
      </c>
      <c r="CJ36" s="79" t="s">
        <v>2163</v>
      </c>
      <c r="CK36" s="79" t="s">
        <v>15910</v>
      </c>
      <c r="CL36" s="79" t="s">
        <v>15911</v>
      </c>
      <c r="CM36" s="79" t="s">
        <v>15889</v>
      </c>
      <c r="CN36" s="79" t="s">
        <v>51</v>
      </c>
      <c r="CO36" s="79" t="s">
        <v>15912</v>
      </c>
      <c r="CP36" s="79" t="s">
        <v>2257</v>
      </c>
      <c r="CQ36" s="79" t="s">
        <v>16071</v>
      </c>
      <c r="CR36" t="s">
        <v>16162</v>
      </c>
    </row>
    <row r="37" spans="1:96" x14ac:dyDescent="0.25">
      <c r="A37" s="78">
        <v>51604916</v>
      </c>
      <c r="B37" s="78">
        <v>51604916</v>
      </c>
      <c r="C37" s="79" t="s">
        <v>15899</v>
      </c>
      <c r="D37" s="79" t="s">
        <v>15853</v>
      </c>
      <c r="E37" s="79" t="s">
        <v>14925</v>
      </c>
      <c r="F37" s="80">
        <v>33583</v>
      </c>
      <c r="G37" s="79" t="s">
        <v>15854</v>
      </c>
      <c r="H37" s="79" t="s">
        <v>15855</v>
      </c>
      <c r="I37" s="79" t="s">
        <v>15856</v>
      </c>
      <c r="J37" s="79" t="s">
        <v>15857</v>
      </c>
      <c r="K37" s="79" t="s">
        <v>15858</v>
      </c>
      <c r="L37" s="79" t="s">
        <v>15859</v>
      </c>
      <c r="M37" s="79" t="s">
        <v>15860</v>
      </c>
      <c r="N37" s="79" t="s">
        <v>15861</v>
      </c>
      <c r="O37" s="79" t="s">
        <v>15862</v>
      </c>
      <c r="P37" s="79" t="s">
        <v>15193</v>
      </c>
      <c r="Q37" s="79" t="s">
        <v>15863</v>
      </c>
      <c r="R37" s="79" t="s">
        <v>15864</v>
      </c>
      <c r="S37" s="79" t="s">
        <v>5337</v>
      </c>
      <c r="T37" s="79" t="s">
        <v>199</v>
      </c>
      <c r="U37" s="79" t="s">
        <v>15866</v>
      </c>
      <c r="V37" s="79" t="s">
        <v>15867</v>
      </c>
      <c r="W37" s="79" t="s">
        <v>579</v>
      </c>
      <c r="X37" s="79" t="s">
        <v>15963</v>
      </c>
      <c r="Y37" s="79" t="s">
        <v>15964</v>
      </c>
      <c r="Z37" s="79" t="s">
        <v>16163</v>
      </c>
      <c r="AA37" s="79" t="s">
        <v>15966</v>
      </c>
      <c r="AB37" s="79" t="s">
        <v>15872</v>
      </c>
      <c r="AC37" s="79" t="s">
        <v>15873</v>
      </c>
      <c r="AD37" s="79" t="s">
        <v>15862</v>
      </c>
      <c r="AE37" s="79" t="s">
        <v>15874</v>
      </c>
      <c r="AF37" s="79" t="s">
        <v>15875</v>
      </c>
      <c r="AG37" s="79" t="s">
        <v>15876</v>
      </c>
      <c r="AH37" s="79" t="s">
        <v>15877</v>
      </c>
      <c r="AI37" s="79" t="s">
        <v>15878</v>
      </c>
      <c r="AJ37" s="79" t="s">
        <v>15879</v>
      </c>
      <c r="AK37" s="79" t="s">
        <v>15880</v>
      </c>
      <c r="AL37" s="79" t="s">
        <v>15881</v>
      </c>
      <c r="AM37" s="79" t="s">
        <v>15880</v>
      </c>
      <c r="AN37" s="79" t="s">
        <v>15881</v>
      </c>
      <c r="AO37" s="79" t="s">
        <v>15882</v>
      </c>
      <c r="AP37" s="79" t="s">
        <v>15883</v>
      </c>
      <c r="AQ37" s="79" t="s">
        <v>15878</v>
      </c>
      <c r="AR37" s="79" t="s">
        <v>15885</v>
      </c>
      <c r="AS37" s="79" t="s">
        <v>15885</v>
      </c>
      <c r="AT37" s="79" t="s">
        <v>15934</v>
      </c>
      <c r="AU37" s="79" t="s">
        <v>16164</v>
      </c>
      <c r="AV37" s="79" t="s">
        <v>16165</v>
      </c>
      <c r="AW37" s="79" t="s">
        <v>15969</v>
      </c>
      <c r="AX37" s="79" t="s">
        <v>15969</v>
      </c>
      <c r="AY37" s="79" t="s">
        <v>31</v>
      </c>
      <c r="AZ37" s="79" t="s">
        <v>15878</v>
      </c>
      <c r="BA37" s="79" t="s">
        <v>15879</v>
      </c>
      <c r="BB37" s="79" t="s">
        <v>15890</v>
      </c>
      <c r="BC37" s="79" t="s">
        <v>15920</v>
      </c>
      <c r="BD37" s="79" t="s">
        <v>15921</v>
      </c>
      <c r="BE37" s="79" t="s">
        <v>16114</v>
      </c>
      <c r="BF37" s="79" t="s">
        <v>16115</v>
      </c>
      <c r="BG37" s="79" t="s">
        <v>15895</v>
      </c>
      <c r="BH37" s="79" t="s">
        <v>16116</v>
      </c>
      <c r="BI37" s="80">
        <v>43880</v>
      </c>
      <c r="BJ37" s="80">
        <v>43880</v>
      </c>
      <c r="BK37" s="79" t="s">
        <v>579</v>
      </c>
      <c r="BL37" s="79" t="s">
        <v>15899</v>
      </c>
      <c r="BM37" s="80">
        <v>42460</v>
      </c>
      <c r="BN37" s="80">
        <v>42460</v>
      </c>
      <c r="BO37" s="80">
        <v>42460</v>
      </c>
      <c r="BP37" s="80">
        <v>42460</v>
      </c>
      <c r="BQ37" s="80"/>
      <c r="BR37" s="79" t="s">
        <v>175</v>
      </c>
      <c r="BS37" s="79" t="s">
        <v>579</v>
      </c>
      <c r="BT37" s="79" t="s">
        <v>579</v>
      </c>
      <c r="BU37" s="79" t="s">
        <v>15899</v>
      </c>
      <c r="BV37" s="79" t="s">
        <v>579</v>
      </c>
      <c r="BW37" s="79" t="s">
        <v>15900</v>
      </c>
      <c r="BX37" s="79" t="s">
        <v>15901</v>
      </c>
      <c r="BY37" s="79" t="s">
        <v>15902</v>
      </c>
      <c r="BZ37" s="79" t="s">
        <v>15903</v>
      </c>
      <c r="CA37" s="79" t="s">
        <v>15904</v>
      </c>
      <c r="CB37" s="79" t="s">
        <v>15905</v>
      </c>
      <c r="CC37" s="79" t="s">
        <v>15872</v>
      </c>
      <c r="CD37" s="79" t="s">
        <v>15873</v>
      </c>
      <c r="CE37" s="79" t="s">
        <v>15960</v>
      </c>
      <c r="CF37" s="79" t="s">
        <v>15960</v>
      </c>
      <c r="CG37" s="79" t="s">
        <v>15907</v>
      </c>
      <c r="CH37" s="79" t="s">
        <v>15908</v>
      </c>
      <c r="CI37" s="79" t="s">
        <v>15909</v>
      </c>
      <c r="CJ37" s="79" t="s">
        <v>2163</v>
      </c>
      <c r="CK37" s="79" t="s">
        <v>15910</v>
      </c>
      <c r="CL37" s="79" t="s">
        <v>15911</v>
      </c>
      <c r="CM37" s="79" t="s">
        <v>15889</v>
      </c>
      <c r="CN37" s="79" t="s">
        <v>51</v>
      </c>
      <c r="CO37" s="79" t="s">
        <v>15912</v>
      </c>
      <c r="CP37" s="79" t="s">
        <v>2257</v>
      </c>
      <c r="CQ37" s="79" t="s">
        <v>16233</v>
      </c>
      <c r="CR37" t="s">
        <v>16167</v>
      </c>
    </row>
    <row r="38" spans="1:96" x14ac:dyDescent="0.25">
      <c r="A38" s="78">
        <v>51605129</v>
      </c>
      <c r="B38" s="78">
        <v>51605129</v>
      </c>
      <c r="C38" s="79" t="s">
        <v>15899</v>
      </c>
      <c r="D38" s="79" t="s">
        <v>15926</v>
      </c>
      <c r="E38" s="79" t="s">
        <v>128</v>
      </c>
      <c r="F38" s="80">
        <v>31889</v>
      </c>
      <c r="G38" s="79" t="s">
        <v>15854</v>
      </c>
      <c r="H38" s="79" t="s">
        <v>15855</v>
      </c>
      <c r="I38" s="79" t="s">
        <v>15856</v>
      </c>
      <c r="J38" s="79" t="s">
        <v>15857</v>
      </c>
      <c r="K38" s="79" t="s">
        <v>15858</v>
      </c>
      <c r="L38" s="79" t="s">
        <v>15859</v>
      </c>
      <c r="M38" s="79" t="s">
        <v>15860</v>
      </c>
      <c r="N38" s="79" t="s">
        <v>15861</v>
      </c>
      <c r="O38" s="79" t="s">
        <v>15862</v>
      </c>
      <c r="P38" s="79" t="s">
        <v>15193</v>
      </c>
      <c r="Q38" s="79" t="s">
        <v>15863</v>
      </c>
      <c r="R38" s="79" t="s">
        <v>15864</v>
      </c>
      <c r="S38" s="79" t="s">
        <v>5411</v>
      </c>
      <c r="T38" s="79" t="s">
        <v>73</v>
      </c>
      <c r="U38" s="79" t="s">
        <v>15866</v>
      </c>
      <c r="V38" s="79" t="s">
        <v>15867</v>
      </c>
      <c r="W38" s="79" t="s">
        <v>579</v>
      </c>
      <c r="X38" s="79" t="s">
        <v>15972</v>
      </c>
      <c r="Y38" s="79" t="s">
        <v>15973</v>
      </c>
      <c r="Z38" s="79" t="s">
        <v>16168</v>
      </c>
      <c r="AA38" s="79" t="s">
        <v>16169</v>
      </c>
      <c r="AB38" s="79" t="s">
        <v>15872</v>
      </c>
      <c r="AC38" s="79" t="s">
        <v>15873</v>
      </c>
      <c r="AD38" s="79" t="s">
        <v>15862</v>
      </c>
      <c r="AE38" s="79" t="s">
        <v>15874</v>
      </c>
      <c r="AF38" s="79" t="s">
        <v>15875</v>
      </c>
      <c r="AG38" s="79" t="s">
        <v>15876</v>
      </c>
      <c r="AH38" s="79" t="s">
        <v>15877</v>
      </c>
      <c r="AI38" s="79" t="s">
        <v>15878</v>
      </c>
      <c r="AJ38" s="79" t="s">
        <v>15879</v>
      </c>
      <c r="AK38" s="79" t="s">
        <v>15933</v>
      </c>
      <c r="AL38" s="79" t="s">
        <v>15881</v>
      </c>
      <c r="AM38" s="79" t="s">
        <v>15933</v>
      </c>
      <c r="AN38" s="79" t="s">
        <v>15881</v>
      </c>
      <c r="AO38" s="79" t="s">
        <v>15882</v>
      </c>
      <c r="AP38" s="79" t="s">
        <v>15883</v>
      </c>
      <c r="AQ38" s="79" t="s">
        <v>15878</v>
      </c>
      <c r="AR38" s="79" t="s">
        <v>15885</v>
      </c>
      <c r="AS38" s="79" t="s">
        <v>15885</v>
      </c>
      <c r="AT38" s="79" t="s">
        <v>15934</v>
      </c>
      <c r="AU38" s="79" t="s">
        <v>16170</v>
      </c>
      <c r="AV38" s="79" t="s">
        <v>16171</v>
      </c>
      <c r="AW38" s="79" t="s">
        <v>15958</v>
      </c>
      <c r="AX38" s="79" t="s">
        <v>15958</v>
      </c>
      <c r="AY38" s="79" t="s">
        <v>15065</v>
      </c>
      <c r="AZ38" s="79" t="s">
        <v>15878</v>
      </c>
      <c r="BA38" s="79" t="s">
        <v>15879</v>
      </c>
      <c r="BB38" s="79" t="s">
        <v>15890</v>
      </c>
      <c r="BC38" s="79" t="s">
        <v>15938</v>
      </c>
      <c r="BD38" s="79" t="s">
        <v>15939</v>
      </c>
      <c r="BE38" s="79" t="s">
        <v>15893</v>
      </c>
      <c r="BF38" s="79" t="s">
        <v>15894</v>
      </c>
      <c r="BG38" s="79" t="s">
        <v>15895</v>
      </c>
      <c r="BH38" s="79" t="s">
        <v>15896</v>
      </c>
      <c r="BI38" s="80">
        <v>43739</v>
      </c>
      <c r="BJ38" s="80">
        <v>43741</v>
      </c>
      <c r="BK38" s="79" t="s">
        <v>579</v>
      </c>
      <c r="BL38" s="79" t="s">
        <v>15884</v>
      </c>
      <c r="BM38" s="80">
        <v>42461</v>
      </c>
      <c r="BN38" s="80">
        <v>42461</v>
      </c>
      <c r="BO38" s="80">
        <v>42461</v>
      </c>
      <c r="BP38" s="80">
        <v>42461</v>
      </c>
      <c r="BQ38" s="80"/>
      <c r="BR38" s="79" t="s">
        <v>175</v>
      </c>
      <c r="BS38" s="79" t="s">
        <v>579</v>
      </c>
      <c r="BT38" s="79" t="s">
        <v>579</v>
      </c>
      <c r="BU38" s="79" t="s">
        <v>15899</v>
      </c>
      <c r="BV38" s="79" t="s">
        <v>579</v>
      </c>
      <c r="BW38" s="79" t="s">
        <v>15900</v>
      </c>
      <c r="BX38" s="79" t="s">
        <v>15901</v>
      </c>
      <c r="BY38" s="79" t="s">
        <v>15902</v>
      </c>
      <c r="BZ38" s="79" t="s">
        <v>15903</v>
      </c>
      <c r="CA38" s="79" t="s">
        <v>15904</v>
      </c>
      <c r="CB38" s="79" t="s">
        <v>15905</v>
      </c>
      <c r="CC38" s="79" t="s">
        <v>15872</v>
      </c>
      <c r="CD38" s="79" t="s">
        <v>15873</v>
      </c>
      <c r="CE38" s="79" t="s">
        <v>15960</v>
      </c>
      <c r="CF38" s="79" t="s">
        <v>15960</v>
      </c>
      <c r="CG38" s="79" t="s">
        <v>15907</v>
      </c>
      <c r="CH38" s="79" t="s">
        <v>15908</v>
      </c>
      <c r="CI38" s="79" t="s">
        <v>15909</v>
      </c>
      <c r="CJ38" s="79" t="s">
        <v>2163</v>
      </c>
      <c r="CK38" s="79" t="s">
        <v>15910</v>
      </c>
      <c r="CL38" s="79" t="s">
        <v>15911</v>
      </c>
      <c r="CM38" s="79" t="s">
        <v>15889</v>
      </c>
      <c r="CN38" s="79" t="s">
        <v>51</v>
      </c>
      <c r="CO38" s="79" t="s">
        <v>15912</v>
      </c>
      <c r="CP38" s="79" t="s">
        <v>2257</v>
      </c>
      <c r="CQ38" s="79" t="s">
        <v>16172</v>
      </c>
      <c r="CR38" t="s">
        <v>16173</v>
      </c>
    </row>
    <row r="39" spans="1:96" x14ac:dyDescent="0.25">
      <c r="A39" s="78">
        <v>51607264</v>
      </c>
      <c r="B39" s="78">
        <v>51607264</v>
      </c>
      <c r="C39" s="79" t="s">
        <v>15899</v>
      </c>
      <c r="D39" s="79" t="s">
        <v>15853</v>
      </c>
      <c r="E39" s="79" t="s">
        <v>477</v>
      </c>
      <c r="F39" s="80">
        <v>29755</v>
      </c>
      <c r="G39" s="79" t="s">
        <v>15854</v>
      </c>
      <c r="H39" s="79" t="s">
        <v>15855</v>
      </c>
      <c r="I39" s="79" t="s">
        <v>15856</v>
      </c>
      <c r="J39" s="79" t="s">
        <v>15857</v>
      </c>
      <c r="K39" s="79" t="s">
        <v>15858</v>
      </c>
      <c r="L39" s="79" t="s">
        <v>15859</v>
      </c>
      <c r="M39" s="79" t="s">
        <v>15860</v>
      </c>
      <c r="N39" s="79" t="s">
        <v>15861</v>
      </c>
      <c r="O39" s="79" t="s">
        <v>15862</v>
      </c>
      <c r="P39" s="79" t="s">
        <v>15193</v>
      </c>
      <c r="Q39" s="79" t="s">
        <v>15863</v>
      </c>
      <c r="R39" s="79" t="s">
        <v>15864</v>
      </c>
      <c r="S39" s="79" t="s">
        <v>5337</v>
      </c>
      <c r="T39" s="79" t="s">
        <v>63</v>
      </c>
      <c r="U39" s="79" t="s">
        <v>15866</v>
      </c>
      <c r="V39" s="79" t="s">
        <v>15867</v>
      </c>
      <c r="W39" s="79" t="s">
        <v>579</v>
      </c>
      <c r="X39" s="79" t="s">
        <v>15929</v>
      </c>
      <c r="Y39" s="79" t="s">
        <v>15930</v>
      </c>
      <c r="Z39" s="79" t="s">
        <v>16174</v>
      </c>
      <c r="AA39" s="79" t="s">
        <v>16074</v>
      </c>
      <c r="AB39" s="79" t="s">
        <v>15872</v>
      </c>
      <c r="AC39" s="79" t="s">
        <v>15873</v>
      </c>
      <c r="AD39" s="79" t="s">
        <v>15862</v>
      </c>
      <c r="AE39" s="79" t="s">
        <v>15874</v>
      </c>
      <c r="AF39" s="79" t="s">
        <v>15875</v>
      </c>
      <c r="AG39" s="79" t="s">
        <v>15876</v>
      </c>
      <c r="AH39" s="79" t="s">
        <v>15877</v>
      </c>
      <c r="AI39" s="79" t="s">
        <v>15878</v>
      </c>
      <c r="AJ39" s="79" t="s">
        <v>15879</v>
      </c>
      <c r="AK39" s="79" t="s">
        <v>15933</v>
      </c>
      <c r="AL39" s="79" t="s">
        <v>15881</v>
      </c>
      <c r="AM39" s="79" t="s">
        <v>15933</v>
      </c>
      <c r="AN39" s="79" t="s">
        <v>15881</v>
      </c>
      <c r="AO39" s="79" t="s">
        <v>15882</v>
      </c>
      <c r="AP39" s="79" t="s">
        <v>15883</v>
      </c>
      <c r="AQ39" s="79" t="s">
        <v>15878</v>
      </c>
      <c r="AR39" s="79" t="s">
        <v>15885</v>
      </c>
      <c r="AS39" s="79" t="s">
        <v>15885</v>
      </c>
      <c r="AT39" s="79" t="s">
        <v>15934</v>
      </c>
      <c r="AU39" s="79" t="s">
        <v>16175</v>
      </c>
      <c r="AV39" s="79" t="s">
        <v>16176</v>
      </c>
      <c r="AW39" s="79" t="s">
        <v>15985</v>
      </c>
      <c r="AX39" s="79" t="s">
        <v>15985</v>
      </c>
      <c r="AY39" s="79" t="s">
        <v>14984</v>
      </c>
      <c r="AZ39" s="79" t="s">
        <v>15878</v>
      </c>
      <c r="BA39" s="79" t="s">
        <v>15879</v>
      </c>
      <c r="BB39" s="79" t="s">
        <v>15890</v>
      </c>
      <c r="BC39" s="79" t="s">
        <v>15938</v>
      </c>
      <c r="BD39" s="79" t="s">
        <v>15939</v>
      </c>
      <c r="BE39" s="79" t="s">
        <v>15893</v>
      </c>
      <c r="BF39" s="79" t="s">
        <v>15894</v>
      </c>
      <c r="BG39" s="79" t="s">
        <v>15895</v>
      </c>
      <c r="BH39" s="79" t="s">
        <v>15896</v>
      </c>
      <c r="BI39" s="80">
        <v>43647</v>
      </c>
      <c r="BJ39" s="80">
        <v>43700</v>
      </c>
      <c r="BK39" s="79" t="s">
        <v>579</v>
      </c>
      <c r="BL39" s="79" t="s">
        <v>15922</v>
      </c>
      <c r="BM39" s="80">
        <v>42474</v>
      </c>
      <c r="BN39" s="80">
        <v>42474</v>
      </c>
      <c r="BO39" s="80">
        <v>42474</v>
      </c>
      <c r="BP39" s="80">
        <v>42474</v>
      </c>
      <c r="BQ39" s="80"/>
      <c r="BR39" s="79" t="s">
        <v>175</v>
      </c>
      <c r="BS39" s="79" t="s">
        <v>579</v>
      </c>
      <c r="BT39" s="79" t="s">
        <v>579</v>
      </c>
      <c r="BU39" s="79" t="s">
        <v>15899</v>
      </c>
      <c r="BV39" s="79" t="s">
        <v>579</v>
      </c>
      <c r="BW39" s="79" t="s">
        <v>15900</v>
      </c>
      <c r="BX39" s="79" t="s">
        <v>15901</v>
      </c>
      <c r="BY39" s="79" t="s">
        <v>15902</v>
      </c>
      <c r="BZ39" s="79" t="s">
        <v>15903</v>
      </c>
      <c r="CA39" s="79" t="s">
        <v>15904</v>
      </c>
      <c r="CB39" s="79" t="s">
        <v>15905</v>
      </c>
      <c r="CC39" s="79" t="s">
        <v>15872</v>
      </c>
      <c r="CD39" s="79" t="s">
        <v>15873</v>
      </c>
      <c r="CE39" s="79" t="s">
        <v>15960</v>
      </c>
      <c r="CF39" s="79" t="s">
        <v>15960</v>
      </c>
      <c r="CG39" s="79" t="s">
        <v>15907</v>
      </c>
      <c r="CH39" s="79" t="s">
        <v>15908</v>
      </c>
      <c r="CI39" s="79" t="s">
        <v>15909</v>
      </c>
      <c r="CJ39" s="79" t="s">
        <v>2163</v>
      </c>
      <c r="CK39" s="79" t="s">
        <v>15910</v>
      </c>
      <c r="CL39" s="79" t="s">
        <v>15911</v>
      </c>
      <c r="CM39" s="79" t="s">
        <v>15889</v>
      </c>
      <c r="CN39" s="79" t="s">
        <v>51</v>
      </c>
      <c r="CO39" s="79" t="s">
        <v>15912</v>
      </c>
      <c r="CP39" s="79" t="s">
        <v>2257</v>
      </c>
      <c r="CQ39" s="79" t="s">
        <v>17428</v>
      </c>
      <c r="CR39" t="s">
        <v>16177</v>
      </c>
    </row>
    <row r="40" spans="1:96" x14ac:dyDescent="0.25">
      <c r="A40" s="78">
        <v>51607267</v>
      </c>
      <c r="B40" s="78">
        <v>51607267</v>
      </c>
      <c r="C40" s="79" t="s">
        <v>15899</v>
      </c>
      <c r="D40" s="79" t="s">
        <v>15926</v>
      </c>
      <c r="E40" s="79" t="s">
        <v>469</v>
      </c>
      <c r="F40" s="80">
        <v>28823</v>
      </c>
      <c r="G40" s="79" t="s">
        <v>15854</v>
      </c>
      <c r="H40" s="79" t="s">
        <v>15855</v>
      </c>
      <c r="I40" s="79" t="s">
        <v>15895</v>
      </c>
      <c r="J40" s="79" t="s">
        <v>16046</v>
      </c>
      <c r="K40" s="79" t="s">
        <v>15858</v>
      </c>
      <c r="L40" s="79" t="s">
        <v>15859</v>
      </c>
      <c r="M40" s="79" t="s">
        <v>15860</v>
      </c>
      <c r="N40" s="79" t="s">
        <v>15861</v>
      </c>
      <c r="O40" s="79" t="s">
        <v>15862</v>
      </c>
      <c r="P40" s="79" t="s">
        <v>15193</v>
      </c>
      <c r="Q40" s="79" t="s">
        <v>15863</v>
      </c>
      <c r="R40" s="79" t="s">
        <v>15864</v>
      </c>
      <c r="S40" s="79" t="s">
        <v>5337</v>
      </c>
      <c r="T40" s="79" t="s">
        <v>199</v>
      </c>
      <c r="U40" s="79" t="s">
        <v>15866</v>
      </c>
      <c r="V40" s="79" t="s">
        <v>15867</v>
      </c>
      <c r="W40" s="79" t="s">
        <v>579</v>
      </c>
      <c r="X40" s="79" t="s">
        <v>15929</v>
      </c>
      <c r="Y40" s="79" t="s">
        <v>15930</v>
      </c>
      <c r="Z40" s="79" t="s">
        <v>16178</v>
      </c>
      <c r="AA40" s="79" t="s">
        <v>16148</v>
      </c>
      <c r="AB40" s="79" t="s">
        <v>15872</v>
      </c>
      <c r="AC40" s="79" t="s">
        <v>15873</v>
      </c>
      <c r="AD40" s="79" t="s">
        <v>15862</v>
      </c>
      <c r="AE40" s="79" t="s">
        <v>15874</v>
      </c>
      <c r="AF40" s="79" t="s">
        <v>15875</v>
      </c>
      <c r="AG40" s="79" t="s">
        <v>15876</v>
      </c>
      <c r="AH40" s="79" t="s">
        <v>15877</v>
      </c>
      <c r="AI40" s="79" t="s">
        <v>15878</v>
      </c>
      <c r="AJ40" s="79" t="s">
        <v>15879</v>
      </c>
      <c r="AK40" s="79" t="s">
        <v>15880</v>
      </c>
      <c r="AL40" s="79" t="s">
        <v>15881</v>
      </c>
      <c r="AM40" s="79" t="s">
        <v>15880</v>
      </c>
      <c r="AN40" s="79" t="s">
        <v>15881</v>
      </c>
      <c r="AO40" s="79" t="s">
        <v>15882</v>
      </c>
      <c r="AP40" s="79" t="s">
        <v>15883</v>
      </c>
      <c r="AQ40" s="79" t="s">
        <v>15878</v>
      </c>
      <c r="AR40" s="79" t="s">
        <v>15885</v>
      </c>
      <c r="AS40" s="79" t="s">
        <v>15885</v>
      </c>
      <c r="AT40" s="79" t="s">
        <v>15934</v>
      </c>
      <c r="AU40" s="79" t="s">
        <v>16179</v>
      </c>
      <c r="AV40" s="79" t="s">
        <v>16180</v>
      </c>
      <c r="AW40" s="79" t="s">
        <v>15969</v>
      </c>
      <c r="AX40" s="79" t="s">
        <v>15969</v>
      </c>
      <c r="AY40" s="79" t="s">
        <v>31</v>
      </c>
      <c r="AZ40" s="79" t="s">
        <v>15878</v>
      </c>
      <c r="BA40" s="79" t="s">
        <v>15879</v>
      </c>
      <c r="BB40" s="79" t="s">
        <v>15890</v>
      </c>
      <c r="BC40" s="79" t="s">
        <v>15891</v>
      </c>
      <c r="BD40" s="79" t="s">
        <v>15892</v>
      </c>
      <c r="BE40" s="79" t="s">
        <v>15893</v>
      </c>
      <c r="BF40" s="79" t="s">
        <v>15894</v>
      </c>
      <c r="BG40" s="79" t="s">
        <v>15895</v>
      </c>
      <c r="BH40" s="79" t="s">
        <v>15896</v>
      </c>
      <c r="BI40" s="80">
        <v>43647</v>
      </c>
      <c r="BJ40" s="80">
        <v>43700</v>
      </c>
      <c r="BK40" s="79" t="s">
        <v>579</v>
      </c>
      <c r="BL40" s="79" t="s">
        <v>15922</v>
      </c>
      <c r="BM40" s="80">
        <v>42474</v>
      </c>
      <c r="BN40" s="80">
        <v>42474</v>
      </c>
      <c r="BO40" s="80">
        <v>42474</v>
      </c>
      <c r="BP40" s="80">
        <v>42474</v>
      </c>
      <c r="BQ40" s="80"/>
      <c r="BR40" s="79" t="s">
        <v>175</v>
      </c>
      <c r="BS40" s="79" t="s">
        <v>579</v>
      </c>
      <c r="BT40" s="79" t="s">
        <v>579</v>
      </c>
      <c r="BU40" s="79" t="s">
        <v>15899</v>
      </c>
      <c r="BV40" s="79" t="s">
        <v>579</v>
      </c>
      <c r="BW40" s="79" t="s">
        <v>15900</v>
      </c>
      <c r="BX40" s="79" t="s">
        <v>15901</v>
      </c>
      <c r="BY40" s="79" t="s">
        <v>15902</v>
      </c>
      <c r="BZ40" s="79" t="s">
        <v>15903</v>
      </c>
      <c r="CA40" s="79" t="s">
        <v>15904</v>
      </c>
      <c r="CB40" s="79" t="s">
        <v>15905</v>
      </c>
      <c r="CC40" s="79" t="s">
        <v>15872</v>
      </c>
      <c r="CD40" s="79" t="s">
        <v>15873</v>
      </c>
      <c r="CE40" s="79" t="s">
        <v>15960</v>
      </c>
      <c r="CF40" s="79" t="s">
        <v>15960</v>
      </c>
      <c r="CG40" s="79" t="s">
        <v>15907</v>
      </c>
      <c r="CH40" s="79" t="s">
        <v>15908</v>
      </c>
      <c r="CI40" s="79" t="s">
        <v>15909</v>
      </c>
      <c r="CJ40" s="79" t="s">
        <v>2163</v>
      </c>
      <c r="CK40" s="79" t="s">
        <v>15910</v>
      </c>
      <c r="CL40" s="79" t="s">
        <v>15911</v>
      </c>
      <c r="CM40" s="79" t="s">
        <v>15889</v>
      </c>
      <c r="CN40" s="79" t="s">
        <v>51</v>
      </c>
      <c r="CO40" s="79" t="s">
        <v>15912</v>
      </c>
      <c r="CP40" s="79" t="s">
        <v>2257</v>
      </c>
      <c r="CQ40" s="79" t="s">
        <v>16760</v>
      </c>
      <c r="CR40" t="s">
        <v>16181</v>
      </c>
    </row>
    <row r="41" spans="1:96" x14ac:dyDescent="0.25">
      <c r="A41" s="78">
        <v>51607270</v>
      </c>
      <c r="B41" s="78">
        <v>51607270</v>
      </c>
      <c r="C41" s="79" t="s">
        <v>15899</v>
      </c>
      <c r="D41" s="79" t="s">
        <v>15926</v>
      </c>
      <c r="E41" s="79" t="s">
        <v>452</v>
      </c>
      <c r="F41" s="80">
        <v>31882</v>
      </c>
      <c r="G41" s="79" t="s">
        <v>15854</v>
      </c>
      <c r="H41" s="79" t="s">
        <v>15855</v>
      </c>
      <c r="I41" s="79" t="s">
        <v>15856</v>
      </c>
      <c r="J41" s="79" t="s">
        <v>15857</v>
      </c>
      <c r="K41" s="79" t="s">
        <v>15858</v>
      </c>
      <c r="L41" s="79" t="s">
        <v>15859</v>
      </c>
      <c r="M41" s="79" t="s">
        <v>15860</v>
      </c>
      <c r="N41" s="79" t="s">
        <v>15861</v>
      </c>
      <c r="O41" s="79" t="s">
        <v>15862</v>
      </c>
      <c r="P41" s="79" t="s">
        <v>15193</v>
      </c>
      <c r="Q41" s="79" t="s">
        <v>15863</v>
      </c>
      <c r="R41" s="79" t="s">
        <v>15864</v>
      </c>
      <c r="S41" s="79" t="s">
        <v>5337</v>
      </c>
      <c r="T41" s="79" t="s">
        <v>63</v>
      </c>
      <c r="U41" s="79" t="s">
        <v>15866</v>
      </c>
      <c r="V41" s="79" t="s">
        <v>15867</v>
      </c>
      <c r="W41" s="79" t="s">
        <v>579</v>
      </c>
      <c r="X41" s="79" t="s">
        <v>15929</v>
      </c>
      <c r="Y41" s="79" t="s">
        <v>15930</v>
      </c>
      <c r="Z41" s="79" t="s">
        <v>16182</v>
      </c>
      <c r="AA41" s="79" t="s">
        <v>16074</v>
      </c>
      <c r="AB41" s="79" t="s">
        <v>15872</v>
      </c>
      <c r="AC41" s="79" t="s">
        <v>15873</v>
      </c>
      <c r="AD41" s="79" t="s">
        <v>15862</v>
      </c>
      <c r="AE41" s="79" t="s">
        <v>15874</v>
      </c>
      <c r="AF41" s="79" t="s">
        <v>15875</v>
      </c>
      <c r="AG41" s="79" t="s">
        <v>15876</v>
      </c>
      <c r="AH41" s="79" t="s">
        <v>15877</v>
      </c>
      <c r="AI41" s="79" t="s">
        <v>15878</v>
      </c>
      <c r="AJ41" s="79" t="s">
        <v>15879</v>
      </c>
      <c r="AK41" s="79" t="s">
        <v>15880</v>
      </c>
      <c r="AL41" s="79" t="s">
        <v>15881</v>
      </c>
      <c r="AM41" s="79" t="s">
        <v>15880</v>
      </c>
      <c r="AN41" s="79" t="s">
        <v>15881</v>
      </c>
      <c r="AO41" s="79" t="s">
        <v>15882</v>
      </c>
      <c r="AP41" s="79" t="s">
        <v>15883</v>
      </c>
      <c r="AQ41" s="79" t="s">
        <v>15878</v>
      </c>
      <c r="AR41" s="79" t="s">
        <v>15885</v>
      </c>
      <c r="AS41" s="79" t="s">
        <v>15885</v>
      </c>
      <c r="AT41" s="79" t="s">
        <v>15934</v>
      </c>
      <c r="AU41" s="79" t="s">
        <v>16183</v>
      </c>
      <c r="AV41" s="79" t="s">
        <v>16184</v>
      </c>
      <c r="AW41" s="79" t="s">
        <v>16021</v>
      </c>
      <c r="AX41" s="79" t="s">
        <v>16021</v>
      </c>
      <c r="AY41" s="79" t="s">
        <v>383</v>
      </c>
      <c r="AZ41" s="79" t="s">
        <v>15878</v>
      </c>
      <c r="BA41" s="79" t="s">
        <v>15879</v>
      </c>
      <c r="BB41" s="79" t="s">
        <v>15890</v>
      </c>
      <c r="BC41" s="79" t="s">
        <v>15891</v>
      </c>
      <c r="BD41" s="79" t="s">
        <v>15892</v>
      </c>
      <c r="BE41" s="79" t="s">
        <v>15893</v>
      </c>
      <c r="BF41" s="79" t="s">
        <v>15894</v>
      </c>
      <c r="BG41" s="79" t="s">
        <v>15895</v>
      </c>
      <c r="BH41" s="79" t="s">
        <v>15896</v>
      </c>
      <c r="BI41" s="80">
        <v>43647</v>
      </c>
      <c r="BJ41" s="80">
        <v>43700</v>
      </c>
      <c r="BK41" s="79" t="s">
        <v>579</v>
      </c>
      <c r="BL41" s="79" t="s">
        <v>15922</v>
      </c>
      <c r="BM41" s="80">
        <v>42474</v>
      </c>
      <c r="BN41" s="80">
        <v>42474</v>
      </c>
      <c r="BO41" s="80">
        <v>42474</v>
      </c>
      <c r="BP41" s="80">
        <v>42474</v>
      </c>
      <c r="BQ41" s="80"/>
      <c r="BR41" s="79" t="s">
        <v>175</v>
      </c>
      <c r="BS41" s="79" t="s">
        <v>579</v>
      </c>
      <c r="BT41" s="79" t="s">
        <v>579</v>
      </c>
      <c r="BU41" s="79" t="s">
        <v>15899</v>
      </c>
      <c r="BV41" s="79" t="s">
        <v>579</v>
      </c>
      <c r="BW41" s="79" t="s">
        <v>15900</v>
      </c>
      <c r="BX41" s="79" t="s">
        <v>15901</v>
      </c>
      <c r="BY41" s="79" t="s">
        <v>15902</v>
      </c>
      <c r="BZ41" s="79" t="s">
        <v>15903</v>
      </c>
      <c r="CA41" s="79" t="s">
        <v>15904</v>
      </c>
      <c r="CB41" s="79" t="s">
        <v>15905</v>
      </c>
      <c r="CC41" s="79" t="s">
        <v>15872</v>
      </c>
      <c r="CD41" s="79" t="s">
        <v>15873</v>
      </c>
      <c r="CE41" s="79" t="s">
        <v>15960</v>
      </c>
      <c r="CF41" s="79" t="s">
        <v>15960</v>
      </c>
      <c r="CG41" s="79" t="s">
        <v>15907</v>
      </c>
      <c r="CH41" s="79" t="s">
        <v>15908</v>
      </c>
      <c r="CI41" s="79" t="s">
        <v>15909</v>
      </c>
      <c r="CJ41" s="79" t="s">
        <v>2163</v>
      </c>
      <c r="CK41" s="79" t="s">
        <v>15910</v>
      </c>
      <c r="CL41" s="79" t="s">
        <v>15911</v>
      </c>
      <c r="CM41" s="79" t="s">
        <v>15889</v>
      </c>
      <c r="CN41" s="79" t="s">
        <v>51</v>
      </c>
      <c r="CO41" s="79" t="s">
        <v>15912</v>
      </c>
      <c r="CP41" s="79" t="s">
        <v>2257</v>
      </c>
      <c r="CQ41" s="79" t="s">
        <v>16728</v>
      </c>
      <c r="CR41" t="s">
        <v>16186</v>
      </c>
    </row>
    <row r="42" spans="1:96" x14ac:dyDescent="0.25">
      <c r="A42" s="78">
        <v>51607271</v>
      </c>
      <c r="B42" s="78">
        <v>51607271</v>
      </c>
      <c r="C42" s="79" t="s">
        <v>15899</v>
      </c>
      <c r="D42" s="79" t="s">
        <v>15926</v>
      </c>
      <c r="E42" s="79" t="s">
        <v>460</v>
      </c>
      <c r="F42" s="80">
        <v>31304</v>
      </c>
      <c r="G42" s="79" t="s">
        <v>15854</v>
      </c>
      <c r="H42" s="79" t="s">
        <v>15855</v>
      </c>
      <c r="I42" s="79" t="s">
        <v>15856</v>
      </c>
      <c r="J42" s="79" t="s">
        <v>15857</v>
      </c>
      <c r="K42" s="79" t="s">
        <v>15858</v>
      </c>
      <c r="L42" s="79" t="s">
        <v>15859</v>
      </c>
      <c r="M42" s="79" t="s">
        <v>15860</v>
      </c>
      <c r="N42" s="79" t="s">
        <v>15861</v>
      </c>
      <c r="O42" s="79" t="s">
        <v>15862</v>
      </c>
      <c r="P42" s="79" t="s">
        <v>15193</v>
      </c>
      <c r="Q42" s="79" t="s">
        <v>15863</v>
      </c>
      <c r="R42" s="79" t="s">
        <v>15864</v>
      </c>
      <c r="S42" s="79" t="s">
        <v>5411</v>
      </c>
      <c r="T42" s="79" t="s">
        <v>73</v>
      </c>
      <c r="U42" s="79" t="s">
        <v>15866</v>
      </c>
      <c r="V42" s="79" t="s">
        <v>15867</v>
      </c>
      <c r="W42" s="79" t="s">
        <v>579</v>
      </c>
      <c r="X42" s="79" t="s">
        <v>16058</v>
      </c>
      <c r="Y42" s="79" t="s">
        <v>16059</v>
      </c>
      <c r="Z42" s="79" t="s">
        <v>16187</v>
      </c>
      <c r="AA42" s="79" t="s">
        <v>16061</v>
      </c>
      <c r="AB42" s="79" t="s">
        <v>15872</v>
      </c>
      <c r="AC42" s="79" t="s">
        <v>15873</v>
      </c>
      <c r="AD42" s="79" t="s">
        <v>15862</v>
      </c>
      <c r="AE42" s="79" t="s">
        <v>15874</v>
      </c>
      <c r="AF42" s="79" t="s">
        <v>15875</v>
      </c>
      <c r="AG42" s="79" t="s">
        <v>15876</v>
      </c>
      <c r="AH42" s="79" t="s">
        <v>15877</v>
      </c>
      <c r="AI42" s="79" t="s">
        <v>15878</v>
      </c>
      <c r="AJ42" s="79" t="s">
        <v>15879</v>
      </c>
      <c r="AK42" s="79" t="s">
        <v>15880</v>
      </c>
      <c r="AL42" s="79" t="s">
        <v>15881</v>
      </c>
      <c r="AM42" s="79" t="s">
        <v>15880</v>
      </c>
      <c r="AN42" s="79" t="s">
        <v>15881</v>
      </c>
      <c r="AO42" s="79" t="s">
        <v>15882</v>
      </c>
      <c r="AP42" s="79" t="s">
        <v>15883</v>
      </c>
      <c r="AQ42" s="79" t="s">
        <v>15878</v>
      </c>
      <c r="AR42" s="79" t="s">
        <v>15885</v>
      </c>
      <c r="AS42" s="79" t="s">
        <v>15885</v>
      </c>
      <c r="AT42" s="79" t="s">
        <v>15934</v>
      </c>
      <c r="AU42" s="79" t="s">
        <v>16188</v>
      </c>
      <c r="AV42" s="79" t="s">
        <v>16189</v>
      </c>
      <c r="AW42" s="79" t="s">
        <v>16064</v>
      </c>
      <c r="AX42" s="79" t="s">
        <v>16064</v>
      </c>
      <c r="AY42" s="79" t="s">
        <v>1003</v>
      </c>
      <c r="AZ42" s="79" t="s">
        <v>15878</v>
      </c>
      <c r="BA42" s="79" t="s">
        <v>15879</v>
      </c>
      <c r="BB42" s="79" t="s">
        <v>15890</v>
      </c>
      <c r="BC42" s="79" t="s">
        <v>15920</v>
      </c>
      <c r="BD42" s="79" t="s">
        <v>15921</v>
      </c>
      <c r="BE42" s="79" t="s">
        <v>15893</v>
      </c>
      <c r="BF42" s="79" t="s">
        <v>15894</v>
      </c>
      <c r="BG42" s="79" t="s">
        <v>15895</v>
      </c>
      <c r="BH42" s="79" t="s">
        <v>15896</v>
      </c>
      <c r="BI42" s="80">
        <v>43647</v>
      </c>
      <c r="BJ42" s="80">
        <v>43700</v>
      </c>
      <c r="BK42" s="79" t="s">
        <v>579</v>
      </c>
      <c r="BL42" s="79" t="s">
        <v>15922</v>
      </c>
      <c r="BM42" s="80">
        <v>42474</v>
      </c>
      <c r="BN42" s="80">
        <v>42474</v>
      </c>
      <c r="BO42" s="80">
        <v>42474</v>
      </c>
      <c r="BP42" s="80">
        <v>42474</v>
      </c>
      <c r="BQ42" s="80"/>
      <c r="BR42" s="79" t="s">
        <v>175</v>
      </c>
      <c r="BS42" s="79" t="s">
        <v>579</v>
      </c>
      <c r="BT42" s="79" t="s">
        <v>579</v>
      </c>
      <c r="BU42" s="79" t="s">
        <v>15899</v>
      </c>
      <c r="BV42" s="79" t="s">
        <v>579</v>
      </c>
      <c r="BW42" s="79" t="s">
        <v>15900</v>
      </c>
      <c r="BX42" s="79" t="s">
        <v>15901</v>
      </c>
      <c r="BY42" s="79" t="s">
        <v>15902</v>
      </c>
      <c r="BZ42" s="79" t="s">
        <v>15903</v>
      </c>
      <c r="CA42" s="79" t="s">
        <v>15904</v>
      </c>
      <c r="CB42" s="79" t="s">
        <v>15905</v>
      </c>
      <c r="CC42" s="79" t="s">
        <v>15872</v>
      </c>
      <c r="CD42" s="79" t="s">
        <v>15873</v>
      </c>
      <c r="CE42" s="79" t="s">
        <v>15960</v>
      </c>
      <c r="CF42" s="79" t="s">
        <v>15960</v>
      </c>
      <c r="CG42" s="79" t="s">
        <v>15907</v>
      </c>
      <c r="CH42" s="79" t="s">
        <v>15908</v>
      </c>
      <c r="CI42" s="79" t="s">
        <v>15909</v>
      </c>
      <c r="CJ42" s="79" t="s">
        <v>2163</v>
      </c>
      <c r="CK42" s="79" t="s">
        <v>15910</v>
      </c>
      <c r="CL42" s="79" t="s">
        <v>15911</v>
      </c>
      <c r="CM42" s="79" t="s">
        <v>15889</v>
      </c>
      <c r="CN42" s="79" t="s">
        <v>51</v>
      </c>
      <c r="CO42" s="79" t="s">
        <v>15912</v>
      </c>
      <c r="CP42" s="79" t="s">
        <v>2257</v>
      </c>
      <c r="CQ42" s="79" t="s">
        <v>17429</v>
      </c>
      <c r="CR42" t="s">
        <v>16191</v>
      </c>
    </row>
    <row r="43" spans="1:96" x14ac:dyDescent="0.25">
      <c r="A43" s="78">
        <v>51607523</v>
      </c>
      <c r="B43" s="78">
        <v>51607523</v>
      </c>
      <c r="C43" s="79" t="s">
        <v>15899</v>
      </c>
      <c r="D43" s="79" t="s">
        <v>15853</v>
      </c>
      <c r="E43" s="79" t="s">
        <v>391</v>
      </c>
      <c r="F43" s="80">
        <v>32900</v>
      </c>
      <c r="G43" s="79" t="s">
        <v>15854</v>
      </c>
      <c r="H43" s="79" t="s">
        <v>15855</v>
      </c>
      <c r="I43" s="79" t="s">
        <v>15856</v>
      </c>
      <c r="J43" s="79" t="s">
        <v>15857</v>
      </c>
      <c r="K43" s="79" t="s">
        <v>15858</v>
      </c>
      <c r="L43" s="79" t="s">
        <v>15859</v>
      </c>
      <c r="M43" s="79" t="s">
        <v>15860</v>
      </c>
      <c r="N43" s="79" t="s">
        <v>15861</v>
      </c>
      <c r="O43" s="79" t="s">
        <v>15862</v>
      </c>
      <c r="P43" s="79" t="s">
        <v>15193</v>
      </c>
      <c r="Q43" s="79" t="s">
        <v>15863</v>
      </c>
      <c r="R43" s="79" t="s">
        <v>15864</v>
      </c>
      <c r="S43" s="79" t="s">
        <v>5337</v>
      </c>
      <c r="T43" s="79" t="s">
        <v>63</v>
      </c>
      <c r="U43" s="79" t="s">
        <v>15866</v>
      </c>
      <c r="V43" s="79" t="s">
        <v>15867</v>
      </c>
      <c r="W43" s="79" t="s">
        <v>579</v>
      </c>
      <c r="X43" s="79" t="s">
        <v>15929</v>
      </c>
      <c r="Y43" s="79" t="s">
        <v>15930</v>
      </c>
      <c r="Z43" s="79" t="s">
        <v>16192</v>
      </c>
      <c r="AA43" s="79" t="s">
        <v>15932</v>
      </c>
      <c r="AB43" s="79" t="s">
        <v>15872</v>
      </c>
      <c r="AC43" s="79" t="s">
        <v>15873</v>
      </c>
      <c r="AD43" s="79" t="s">
        <v>15862</v>
      </c>
      <c r="AE43" s="79" t="s">
        <v>15874</v>
      </c>
      <c r="AF43" s="79" t="s">
        <v>15875</v>
      </c>
      <c r="AG43" s="79" t="s">
        <v>15876</v>
      </c>
      <c r="AH43" s="79" t="s">
        <v>15877</v>
      </c>
      <c r="AI43" s="79" t="s">
        <v>15878</v>
      </c>
      <c r="AJ43" s="79" t="s">
        <v>15879</v>
      </c>
      <c r="AK43" s="79" t="s">
        <v>15933</v>
      </c>
      <c r="AL43" s="79" t="s">
        <v>15881</v>
      </c>
      <c r="AM43" s="79" t="s">
        <v>15933</v>
      </c>
      <c r="AN43" s="79" t="s">
        <v>15881</v>
      </c>
      <c r="AO43" s="79" t="s">
        <v>15882</v>
      </c>
      <c r="AP43" s="79" t="s">
        <v>15883</v>
      </c>
      <c r="AQ43" s="79" t="s">
        <v>15878</v>
      </c>
      <c r="AR43" s="79" t="s">
        <v>15885</v>
      </c>
      <c r="AS43" s="79" t="s">
        <v>15885</v>
      </c>
      <c r="AT43" s="79" t="s">
        <v>15934</v>
      </c>
      <c r="AU43" s="79" t="s">
        <v>16193</v>
      </c>
      <c r="AV43" s="79" t="s">
        <v>16194</v>
      </c>
      <c r="AW43" s="79" t="s">
        <v>15991</v>
      </c>
      <c r="AX43" s="79" t="s">
        <v>15991</v>
      </c>
      <c r="AY43" s="79" t="s">
        <v>15992</v>
      </c>
      <c r="AZ43" s="79" t="s">
        <v>15878</v>
      </c>
      <c r="BA43" s="79" t="s">
        <v>15879</v>
      </c>
      <c r="BB43" s="79" t="s">
        <v>15890</v>
      </c>
      <c r="BC43" s="79" t="s">
        <v>15938</v>
      </c>
      <c r="BD43" s="79" t="s">
        <v>15939</v>
      </c>
      <c r="BE43" s="79" t="s">
        <v>15893</v>
      </c>
      <c r="BF43" s="79" t="s">
        <v>15894</v>
      </c>
      <c r="BG43" s="79" t="s">
        <v>15895</v>
      </c>
      <c r="BH43" s="79" t="s">
        <v>15896</v>
      </c>
      <c r="BI43" s="80">
        <v>43647</v>
      </c>
      <c r="BJ43" s="80">
        <v>43764</v>
      </c>
      <c r="BK43" s="79" t="s">
        <v>579</v>
      </c>
      <c r="BL43" s="79" t="s">
        <v>16195</v>
      </c>
      <c r="BM43" s="80">
        <v>42478</v>
      </c>
      <c r="BN43" s="80">
        <v>42478</v>
      </c>
      <c r="BO43" s="80">
        <v>42478</v>
      </c>
      <c r="BP43" s="80">
        <v>42478</v>
      </c>
      <c r="BQ43" s="80"/>
      <c r="BR43" s="79" t="s">
        <v>175</v>
      </c>
      <c r="BS43" s="79" t="s">
        <v>579</v>
      </c>
      <c r="BT43" s="79" t="s">
        <v>579</v>
      </c>
      <c r="BU43" s="79" t="s">
        <v>15899</v>
      </c>
      <c r="BV43" s="79" t="s">
        <v>579</v>
      </c>
      <c r="BW43" s="79" t="s">
        <v>15900</v>
      </c>
      <c r="BX43" s="79" t="s">
        <v>15901</v>
      </c>
      <c r="BY43" s="79" t="s">
        <v>15902</v>
      </c>
      <c r="BZ43" s="79" t="s">
        <v>15903</v>
      </c>
      <c r="CA43" s="79" t="s">
        <v>15904</v>
      </c>
      <c r="CB43" s="79" t="s">
        <v>15905</v>
      </c>
      <c r="CC43" s="79" t="s">
        <v>15872</v>
      </c>
      <c r="CD43" s="79" t="s">
        <v>15873</v>
      </c>
      <c r="CE43" s="79" t="s">
        <v>15960</v>
      </c>
      <c r="CF43" s="79" t="s">
        <v>15960</v>
      </c>
      <c r="CG43" s="79" t="s">
        <v>15907</v>
      </c>
      <c r="CH43" s="79" t="s">
        <v>15908</v>
      </c>
      <c r="CI43" s="79" t="s">
        <v>15909</v>
      </c>
      <c r="CJ43" s="79" t="s">
        <v>2163</v>
      </c>
      <c r="CK43" s="79" t="s">
        <v>15910</v>
      </c>
      <c r="CL43" s="79" t="s">
        <v>15911</v>
      </c>
      <c r="CM43" s="79" t="s">
        <v>15889</v>
      </c>
      <c r="CN43" s="79" t="s">
        <v>51</v>
      </c>
      <c r="CO43" s="79" t="s">
        <v>15912</v>
      </c>
      <c r="CP43" s="79" t="s">
        <v>2257</v>
      </c>
      <c r="CQ43" s="79" t="s">
        <v>16206</v>
      </c>
      <c r="CR43" t="s">
        <v>16197</v>
      </c>
    </row>
    <row r="44" spans="1:96" x14ac:dyDescent="0.25">
      <c r="A44" s="78">
        <v>51609008</v>
      </c>
      <c r="B44" s="78">
        <v>51609008</v>
      </c>
      <c r="C44" s="79" t="s">
        <v>15899</v>
      </c>
      <c r="D44" s="79" t="s">
        <v>15926</v>
      </c>
      <c r="E44" s="79" t="s">
        <v>338</v>
      </c>
      <c r="F44" s="80">
        <v>32970</v>
      </c>
      <c r="G44" s="79" t="s">
        <v>15854</v>
      </c>
      <c r="H44" s="79" t="s">
        <v>15855</v>
      </c>
      <c r="I44" s="79" t="s">
        <v>15856</v>
      </c>
      <c r="J44" s="79" t="s">
        <v>15857</v>
      </c>
      <c r="K44" s="79" t="s">
        <v>15858</v>
      </c>
      <c r="L44" s="79" t="s">
        <v>15859</v>
      </c>
      <c r="M44" s="79" t="s">
        <v>15860</v>
      </c>
      <c r="N44" s="79" t="s">
        <v>15861</v>
      </c>
      <c r="O44" s="79" t="s">
        <v>15862</v>
      </c>
      <c r="P44" s="79" t="s">
        <v>15193</v>
      </c>
      <c r="Q44" s="79" t="s">
        <v>15863</v>
      </c>
      <c r="R44" s="79" t="s">
        <v>15864</v>
      </c>
      <c r="S44" s="79" t="s">
        <v>5337</v>
      </c>
      <c r="T44" s="79" t="s">
        <v>285</v>
      </c>
      <c r="U44" s="79" t="s">
        <v>15866</v>
      </c>
      <c r="V44" s="79" t="s">
        <v>15867</v>
      </c>
      <c r="W44" s="79" t="s">
        <v>579</v>
      </c>
      <c r="X44" s="79" t="s">
        <v>15929</v>
      </c>
      <c r="Y44" s="79" t="s">
        <v>15930</v>
      </c>
      <c r="Z44" s="79" t="s">
        <v>16198</v>
      </c>
      <c r="AA44" s="79" t="s">
        <v>16080</v>
      </c>
      <c r="AB44" s="79" t="s">
        <v>15872</v>
      </c>
      <c r="AC44" s="79" t="s">
        <v>15873</v>
      </c>
      <c r="AD44" s="79" t="s">
        <v>15862</v>
      </c>
      <c r="AE44" s="79" t="s">
        <v>15874</v>
      </c>
      <c r="AF44" s="79" t="s">
        <v>15875</v>
      </c>
      <c r="AG44" s="79" t="s">
        <v>15876</v>
      </c>
      <c r="AH44" s="79" t="s">
        <v>15877</v>
      </c>
      <c r="AI44" s="79" t="s">
        <v>15878</v>
      </c>
      <c r="AJ44" s="79" t="s">
        <v>15879</v>
      </c>
      <c r="AK44" s="79" t="s">
        <v>15933</v>
      </c>
      <c r="AL44" s="79" t="s">
        <v>15881</v>
      </c>
      <c r="AM44" s="79" t="s">
        <v>15933</v>
      </c>
      <c r="AN44" s="79" t="s">
        <v>15881</v>
      </c>
      <c r="AO44" s="79" t="s">
        <v>15882</v>
      </c>
      <c r="AP44" s="79" t="s">
        <v>15883</v>
      </c>
      <c r="AQ44" s="79" t="s">
        <v>15878</v>
      </c>
      <c r="AR44" s="79" t="s">
        <v>15885</v>
      </c>
      <c r="AS44" s="79" t="s">
        <v>15885</v>
      </c>
      <c r="AT44" s="79" t="s">
        <v>15934</v>
      </c>
      <c r="AU44" s="79" t="s">
        <v>16199</v>
      </c>
      <c r="AV44" s="79" t="s">
        <v>16200</v>
      </c>
      <c r="AW44" s="79" t="s">
        <v>16193</v>
      </c>
      <c r="AX44" s="79" t="s">
        <v>16193</v>
      </c>
      <c r="AY44" s="79" t="s">
        <v>391</v>
      </c>
      <c r="AZ44" s="79" t="s">
        <v>15878</v>
      </c>
      <c r="BA44" s="79" t="s">
        <v>15879</v>
      </c>
      <c r="BB44" s="79" t="s">
        <v>15890</v>
      </c>
      <c r="BC44" s="79" t="s">
        <v>15938</v>
      </c>
      <c r="BD44" s="79" t="s">
        <v>15939</v>
      </c>
      <c r="BE44" s="79" t="s">
        <v>15893</v>
      </c>
      <c r="BF44" s="79" t="s">
        <v>15894</v>
      </c>
      <c r="BG44" s="79" t="s">
        <v>15895</v>
      </c>
      <c r="BH44" s="79" t="s">
        <v>15896</v>
      </c>
      <c r="BI44" s="80">
        <v>43647</v>
      </c>
      <c r="BJ44" s="80">
        <v>43700</v>
      </c>
      <c r="BK44" s="79" t="s">
        <v>579</v>
      </c>
      <c r="BL44" s="79" t="s">
        <v>15922</v>
      </c>
      <c r="BM44" s="80">
        <v>42488</v>
      </c>
      <c r="BN44" s="80">
        <v>42488</v>
      </c>
      <c r="BO44" s="80">
        <v>42488</v>
      </c>
      <c r="BP44" s="80">
        <v>42488</v>
      </c>
      <c r="BQ44" s="80"/>
      <c r="BR44" s="79" t="s">
        <v>16160</v>
      </c>
      <c r="BS44" s="79" t="s">
        <v>579</v>
      </c>
      <c r="BT44" s="79" t="s">
        <v>579</v>
      </c>
      <c r="BU44" s="79" t="s">
        <v>15899</v>
      </c>
      <c r="BV44" s="79" t="s">
        <v>579</v>
      </c>
      <c r="BW44" s="79" t="s">
        <v>15900</v>
      </c>
      <c r="BX44" s="79" t="s">
        <v>15901</v>
      </c>
      <c r="BY44" s="79" t="s">
        <v>15902</v>
      </c>
      <c r="BZ44" s="79" t="s">
        <v>15903</v>
      </c>
      <c r="CA44" s="79" t="s">
        <v>15904</v>
      </c>
      <c r="CB44" s="79" t="s">
        <v>15905</v>
      </c>
      <c r="CC44" s="79" t="s">
        <v>15872</v>
      </c>
      <c r="CD44" s="79" t="s">
        <v>15873</v>
      </c>
      <c r="CE44" s="79" t="s">
        <v>15960</v>
      </c>
      <c r="CF44" s="79" t="s">
        <v>15960</v>
      </c>
      <c r="CG44" s="79" t="s">
        <v>15907</v>
      </c>
      <c r="CH44" s="79" t="s">
        <v>15908</v>
      </c>
      <c r="CI44" s="79" t="s">
        <v>15909</v>
      </c>
      <c r="CJ44" s="79" t="s">
        <v>2163</v>
      </c>
      <c r="CK44" s="79" t="s">
        <v>15910</v>
      </c>
      <c r="CL44" s="79" t="s">
        <v>15911</v>
      </c>
      <c r="CM44" s="79" t="s">
        <v>15889</v>
      </c>
      <c r="CN44" s="79" t="s">
        <v>51</v>
      </c>
      <c r="CO44" s="79" t="s">
        <v>15912</v>
      </c>
      <c r="CP44" s="79" t="s">
        <v>2257</v>
      </c>
      <c r="CQ44" s="79" t="s">
        <v>16493</v>
      </c>
      <c r="CR44" t="s">
        <v>16202</v>
      </c>
    </row>
    <row r="45" spans="1:96" x14ac:dyDescent="0.25">
      <c r="A45" s="78">
        <v>51609016</v>
      </c>
      <c r="B45" s="78">
        <v>51609016</v>
      </c>
      <c r="C45" s="79" t="s">
        <v>15899</v>
      </c>
      <c r="D45" s="79" t="s">
        <v>15853</v>
      </c>
      <c r="E45" s="79" t="s">
        <v>350</v>
      </c>
      <c r="F45" s="80">
        <v>33982</v>
      </c>
      <c r="G45" s="79" t="s">
        <v>15854</v>
      </c>
      <c r="H45" s="79" t="s">
        <v>15855</v>
      </c>
      <c r="I45" s="79" t="s">
        <v>15856</v>
      </c>
      <c r="J45" s="79" t="s">
        <v>15857</v>
      </c>
      <c r="K45" s="79" t="s">
        <v>15858</v>
      </c>
      <c r="L45" s="79" t="s">
        <v>15859</v>
      </c>
      <c r="M45" s="79" t="s">
        <v>15860</v>
      </c>
      <c r="N45" s="79" t="s">
        <v>15861</v>
      </c>
      <c r="O45" s="79" t="s">
        <v>15862</v>
      </c>
      <c r="P45" s="79" t="s">
        <v>15193</v>
      </c>
      <c r="Q45" s="79" t="s">
        <v>15863</v>
      </c>
      <c r="R45" s="79" t="s">
        <v>15864</v>
      </c>
      <c r="S45" s="79" t="s">
        <v>5337</v>
      </c>
      <c r="T45" s="79" t="s">
        <v>63</v>
      </c>
      <c r="U45" s="79" t="s">
        <v>15866</v>
      </c>
      <c r="V45" s="79" t="s">
        <v>15867</v>
      </c>
      <c r="W45" s="79" t="s">
        <v>579</v>
      </c>
      <c r="X45" s="79" t="s">
        <v>15929</v>
      </c>
      <c r="Y45" s="79" t="s">
        <v>15930</v>
      </c>
      <c r="Z45" s="79" t="s">
        <v>16203</v>
      </c>
      <c r="AA45" s="79" t="s">
        <v>16074</v>
      </c>
      <c r="AB45" s="79" t="s">
        <v>15872</v>
      </c>
      <c r="AC45" s="79" t="s">
        <v>15873</v>
      </c>
      <c r="AD45" s="79" t="s">
        <v>15862</v>
      </c>
      <c r="AE45" s="79" t="s">
        <v>15874</v>
      </c>
      <c r="AF45" s="79" t="s">
        <v>15875</v>
      </c>
      <c r="AG45" s="79" t="s">
        <v>15876</v>
      </c>
      <c r="AH45" s="79" t="s">
        <v>15877</v>
      </c>
      <c r="AI45" s="79" t="s">
        <v>15878</v>
      </c>
      <c r="AJ45" s="79" t="s">
        <v>15879</v>
      </c>
      <c r="AK45" s="79" t="s">
        <v>15880</v>
      </c>
      <c r="AL45" s="79" t="s">
        <v>15881</v>
      </c>
      <c r="AM45" s="79" t="s">
        <v>15880</v>
      </c>
      <c r="AN45" s="79" t="s">
        <v>15881</v>
      </c>
      <c r="AO45" s="79" t="s">
        <v>15882</v>
      </c>
      <c r="AP45" s="79" t="s">
        <v>15883</v>
      </c>
      <c r="AQ45" s="79" t="s">
        <v>15878</v>
      </c>
      <c r="AR45" s="79" t="s">
        <v>15885</v>
      </c>
      <c r="AS45" s="79" t="s">
        <v>15885</v>
      </c>
      <c r="AT45" s="79" t="s">
        <v>15934</v>
      </c>
      <c r="AU45" s="79" t="s">
        <v>16204</v>
      </c>
      <c r="AV45" s="79" t="s">
        <v>16205</v>
      </c>
      <c r="AW45" s="79" t="s">
        <v>16036</v>
      </c>
      <c r="AX45" s="79" t="s">
        <v>16036</v>
      </c>
      <c r="AY45" s="79" t="s">
        <v>2127</v>
      </c>
      <c r="AZ45" s="79" t="s">
        <v>15878</v>
      </c>
      <c r="BA45" s="79" t="s">
        <v>15879</v>
      </c>
      <c r="BB45" s="79" t="s">
        <v>15890</v>
      </c>
      <c r="BC45" s="79" t="s">
        <v>15891</v>
      </c>
      <c r="BD45" s="79" t="s">
        <v>15892</v>
      </c>
      <c r="BE45" s="79" t="s">
        <v>15893</v>
      </c>
      <c r="BF45" s="79" t="s">
        <v>15894</v>
      </c>
      <c r="BG45" s="79" t="s">
        <v>15895</v>
      </c>
      <c r="BH45" s="79" t="s">
        <v>15896</v>
      </c>
      <c r="BI45" s="80">
        <v>43647</v>
      </c>
      <c r="BJ45" s="80">
        <v>43700</v>
      </c>
      <c r="BK45" s="79" t="s">
        <v>579</v>
      </c>
      <c r="BL45" s="79" t="s">
        <v>15922</v>
      </c>
      <c r="BM45" s="80">
        <v>42488</v>
      </c>
      <c r="BN45" s="80">
        <v>42488</v>
      </c>
      <c r="BO45" s="80">
        <v>42488</v>
      </c>
      <c r="BP45" s="80">
        <v>42488</v>
      </c>
      <c r="BQ45" s="80"/>
      <c r="BR45" s="79" t="s">
        <v>16160</v>
      </c>
      <c r="BS45" s="79" t="s">
        <v>579</v>
      </c>
      <c r="BT45" s="79" t="s">
        <v>579</v>
      </c>
      <c r="BU45" s="79" t="s">
        <v>15899</v>
      </c>
      <c r="BV45" s="79" t="s">
        <v>579</v>
      </c>
      <c r="BW45" s="79" t="s">
        <v>15900</v>
      </c>
      <c r="BX45" s="79" t="s">
        <v>15901</v>
      </c>
      <c r="BY45" s="79" t="s">
        <v>15902</v>
      </c>
      <c r="BZ45" s="79" t="s">
        <v>15903</v>
      </c>
      <c r="CA45" s="79" t="s">
        <v>15904</v>
      </c>
      <c r="CB45" s="79" t="s">
        <v>15905</v>
      </c>
      <c r="CC45" s="79" t="s">
        <v>15872</v>
      </c>
      <c r="CD45" s="79" t="s">
        <v>15873</v>
      </c>
      <c r="CE45" s="79" t="s">
        <v>15960</v>
      </c>
      <c r="CF45" s="79" t="s">
        <v>15960</v>
      </c>
      <c r="CG45" s="79" t="s">
        <v>15907</v>
      </c>
      <c r="CH45" s="79" t="s">
        <v>15908</v>
      </c>
      <c r="CI45" s="79" t="s">
        <v>15909</v>
      </c>
      <c r="CJ45" s="79" t="s">
        <v>2163</v>
      </c>
      <c r="CK45" s="79" t="s">
        <v>15910</v>
      </c>
      <c r="CL45" s="79" t="s">
        <v>15911</v>
      </c>
      <c r="CM45" s="79" t="s">
        <v>15889</v>
      </c>
      <c r="CN45" s="79" t="s">
        <v>51</v>
      </c>
      <c r="CO45" s="79" t="s">
        <v>15912</v>
      </c>
      <c r="CP45" s="79" t="s">
        <v>2257</v>
      </c>
      <c r="CQ45" s="79" t="s">
        <v>16660</v>
      </c>
      <c r="CR45" t="s">
        <v>16207</v>
      </c>
    </row>
    <row r="46" spans="1:96" x14ac:dyDescent="0.25">
      <c r="A46" s="78">
        <v>51609644</v>
      </c>
      <c r="B46" s="78">
        <v>51609644</v>
      </c>
      <c r="C46" s="79" t="s">
        <v>15899</v>
      </c>
      <c r="D46" s="79" t="s">
        <v>15926</v>
      </c>
      <c r="E46" s="79" t="s">
        <v>375</v>
      </c>
      <c r="F46" s="80">
        <v>26323</v>
      </c>
      <c r="G46" s="79" t="s">
        <v>15854</v>
      </c>
      <c r="H46" s="79" t="s">
        <v>15855</v>
      </c>
      <c r="I46" s="79" t="s">
        <v>15856</v>
      </c>
      <c r="J46" s="79" t="s">
        <v>15857</v>
      </c>
      <c r="K46" s="79" t="s">
        <v>15858</v>
      </c>
      <c r="L46" s="79" t="s">
        <v>15859</v>
      </c>
      <c r="M46" s="79" t="s">
        <v>15860</v>
      </c>
      <c r="N46" s="79" t="s">
        <v>15861</v>
      </c>
      <c r="O46" s="79" t="s">
        <v>15862</v>
      </c>
      <c r="P46" s="79" t="s">
        <v>15193</v>
      </c>
      <c r="Q46" s="79" t="s">
        <v>15863</v>
      </c>
      <c r="R46" s="79" t="s">
        <v>15864</v>
      </c>
      <c r="S46" s="79" t="s">
        <v>5337</v>
      </c>
      <c r="T46" s="79" t="s">
        <v>63</v>
      </c>
      <c r="U46" s="79" t="s">
        <v>15866</v>
      </c>
      <c r="V46" s="79" t="s">
        <v>15867</v>
      </c>
      <c r="W46" s="79" t="s">
        <v>579</v>
      </c>
      <c r="X46" s="79" t="s">
        <v>15929</v>
      </c>
      <c r="Y46" s="79" t="s">
        <v>15930</v>
      </c>
      <c r="Z46" s="79" t="s">
        <v>16208</v>
      </c>
      <c r="AA46" s="79" t="s">
        <v>16074</v>
      </c>
      <c r="AB46" s="79" t="s">
        <v>15872</v>
      </c>
      <c r="AC46" s="79" t="s">
        <v>15873</v>
      </c>
      <c r="AD46" s="79" t="s">
        <v>15862</v>
      </c>
      <c r="AE46" s="79" t="s">
        <v>15874</v>
      </c>
      <c r="AF46" s="79" t="s">
        <v>15875</v>
      </c>
      <c r="AG46" s="79" t="s">
        <v>15876</v>
      </c>
      <c r="AH46" s="79" t="s">
        <v>15877</v>
      </c>
      <c r="AI46" s="79" t="s">
        <v>15878</v>
      </c>
      <c r="AJ46" s="79" t="s">
        <v>15879</v>
      </c>
      <c r="AK46" s="79" t="s">
        <v>15880</v>
      </c>
      <c r="AL46" s="79" t="s">
        <v>15881</v>
      </c>
      <c r="AM46" s="79" t="s">
        <v>15880</v>
      </c>
      <c r="AN46" s="79" t="s">
        <v>15881</v>
      </c>
      <c r="AO46" s="79" t="s">
        <v>15882</v>
      </c>
      <c r="AP46" s="79" t="s">
        <v>15883</v>
      </c>
      <c r="AQ46" s="79" t="s">
        <v>15878</v>
      </c>
      <c r="AR46" s="79" t="s">
        <v>15885</v>
      </c>
      <c r="AS46" s="79" t="s">
        <v>15885</v>
      </c>
      <c r="AT46" s="79" t="s">
        <v>15934</v>
      </c>
      <c r="AU46" s="79" t="s">
        <v>16209</v>
      </c>
      <c r="AV46" s="79" t="s">
        <v>16210</v>
      </c>
      <c r="AW46" s="79" t="s">
        <v>15985</v>
      </c>
      <c r="AX46" s="79" t="s">
        <v>15985</v>
      </c>
      <c r="AY46" s="79" t="s">
        <v>14984</v>
      </c>
      <c r="AZ46" s="79" t="s">
        <v>15878</v>
      </c>
      <c r="BA46" s="79" t="s">
        <v>15879</v>
      </c>
      <c r="BB46" s="79" t="s">
        <v>15890</v>
      </c>
      <c r="BC46" s="79" t="s">
        <v>15891</v>
      </c>
      <c r="BD46" s="79" t="s">
        <v>15892</v>
      </c>
      <c r="BE46" s="79" t="s">
        <v>15893</v>
      </c>
      <c r="BF46" s="79" t="s">
        <v>15894</v>
      </c>
      <c r="BG46" s="79" t="s">
        <v>15895</v>
      </c>
      <c r="BH46" s="79" t="s">
        <v>15896</v>
      </c>
      <c r="BI46" s="80">
        <v>43647</v>
      </c>
      <c r="BJ46" s="80">
        <v>43700</v>
      </c>
      <c r="BK46" s="79" t="s">
        <v>579</v>
      </c>
      <c r="BL46" s="79" t="s">
        <v>15922</v>
      </c>
      <c r="BM46" s="80">
        <v>42489</v>
      </c>
      <c r="BN46" s="80">
        <v>42489</v>
      </c>
      <c r="BO46" s="80">
        <v>42489</v>
      </c>
      <c r="BP46" s="80">
        <v>42489</v>
      </c>
      <c r="BQ46" s="80"/>
      <c r="BR46" s="79" t="s">
        <v>16160</v>
      </c>
      <c r="BS46" s="79" t="s">
        <v>579</v>
      </c>
      <c r="BT46" s="79" t="s">
        <v>579</v>
      </c>
      <c r="BU46" s="79" t="s">
        <v>15899</v>
      </c>
      <c r="BV46" s="79" t="s">
        <v>579</v>
      </c>
      <c r="BW46" s="79" t="s">
        <v>15900</v>
      </c>
      <c r="BX46" s="79" t="s">
        <v>15901</v>
      </c>
      <c r="BY46" s="79" t="s">
        <v>15902</v>
      </c>
      <c r="BZ46" s="79" t="s">
        <v>15903</v>
      </c>
      <c r="CA46" s="79" t="s">
        <v>15904</v>
      </c>
      <c r="CB46" s="79" t="s">
        <v>15905</v>
      </c>
      <c r="CC46" s="79" t="s">
        <v>15872</v>
      </c>
      <c r="CD46" s="79" t="s">
        <v>15873</v>
      </c>
      <c r="CE46" s="79" t="s">
        <v>15960</v>
      </c>
      <c r="CF46" s="79" t="s">
        <v>15960</v>
      </c>
      <c r="CG46" s="79" t="s">
        <v>15907</v>
      </c>
      <c r="CH46" s="79" t="s">
        <v>15908</v>
      </c>
      <c r="CI46" s="79" t="s">
        <v>15909</v>
      </c>
      <c r="CJ46" s="79" t="s">
        <v>2163</v>
      </c>
      <c r="CK46" s="79" t="s">
        <v>15910</v>
      </c>
      <c r="CL46" s="79" t="s">
        <v>15911</v>
      </c>
      <c r="CM46" s="79" t="s">
        <v>15889</v>
      </c>
      <c r="CN46" s="79" t="s">
        <v>51</v>
      </c>
      <c r="CO46" s="79" t="s">
        <v>15912</v>
      </c>
      <c r="CP46" s="79" t="s">
        <v>2257</v>
      </c>
      <c r="CQ46" s="79" t="s">
        <v>16616</v>
      </c>
      <c r="CR46" t="s">
        <v>16212</v>
      </c>
    </row>
    <row r="47" spans="1:96" x14ac:dyDescent="0.25">
      <c r="A47" s="78">
        <v>51609647</v>
      </c>
      <c r="B47" s="78">
        <v>51609647</v>
      </c>
      <c r="C47" s="79" t="s">
        <v>15899</v>
      </c>
      <c r="D47" s="79" t="s">
        <v>15926</v>
      </c>
      <c r="E47" s="79" t="s">
        <v>1069</v>
      </c>
      <c r="F47" s="80">
        <v>32038</v>
      </c>
      <c r="G47" s="79" t="s">
        <v>15854</v>
      </c>
      <c r="H47" s="79" t="s">
        <v>15855</v>
      </c>
      <c r="I47" s="79" t="s">
        <v>15856</v>
      </c>
      <c r="J47" s="79" t="s">
        <v>15857</v>
      </c>
      <c r="K47" s="79" t="s">
        <v>15858</v>
      </c>
      <c r="L47" s="79" t="s">
        <v>15859</v>
      </c>
      <c r="M47" s="79" t="s">
        <v>15860</v>
      </c>
      <c r="N47" s="79" t="s">
        <v>15861</v>
      </c>
      <c r="O47" s="79" t="s">
        <v>15862</v>
      </c>
      <c r="P47" s="79" t="s">
        <v>15193</v>
      </c>
      <c r="Q47" s="79" t="s">
        <v>15863</v>
      </c>
      <c r="R47" s="79" t="s">
        <v>15864</v>
      </c>
      <c r="S47" s="79" t="s">
        <v>5411</v>
      </c>
      <c r="T47" s="79" t="s">
        <v>73</v>
      </c>
      <c r="U47" s="79" t="s">
        <v>15866</v>
      </c>
      <c r="V47" s="79" t="s">
        <v>15867</v>
      </c>
      <c r="W47" s="79" t="s">
        <v>579</v>
      </c>
      <c r="X47" s="79" t="s">
        <v>15972</v>
      </c>
      <c r="Y47" s="79" t="s">
        <v>15973</v>
      </c>
      <c r="Z47" s="79" t="s">
        <v>16213</v>
      </c>
      <c r="AA47" s="79" t="s">
        <v>15975</v>
      </c>
      <c r="AB47" s="79" t="s">
        <v>15872</v>
      </c>
      <c r="AC47" s="79" t="s">
        <v>15873</v>
      </c>
      <c r="AD47" s="79" t="s">
        <v>15862</v>
      </c>
      <c r="AE47" s="79" t="s">
        <v>15874</v>
      </c>
      <c r="AF47" s="79" t="s">
        <v>15875</v>
      </c>
      <c r="AG47" s="79" t="s">
        <v>15876</v>
      </c>
      <c r="AH47" s="79" t="s">
        <v>15877</v>
      </c>
      <c r="AI47" s="79" t="s">
        <v>15878</v>
      </c>
      <c r="AJ47" s="79" t="s">
        <v>15879</v>
      </c>
      <c r="AK47" s="79" t="s">
        <v>15880</v>
      </c>
      <c r="AL47" s="79" t="s">
        <v>15881</v>
      </c>
      <c r="AM47" s="79" t="s">
        <v>15880</v>
      </c>
      <c r="AN47" s="79" t="s">
        <v>15881</v>
      </c>
      <c r="AO47" s="79" t="s">
        <v>15882</v>
      </c>
      <c r="AP47" s="79" t="s">
        <v>15883</v>
      </c>
      <c r="AQ47" s="79" t="s">
        <v>15878</v>
      </c>
      <c r="AR47" s="79" t="s">
        <v>15885</v>
      </c>
      <c r="AS47" s="79" t="s">
        <v>15885</v>
      </c>
      <c r="AT47" s="79" t="s">
        <v>15934</v>
      </c>
      <c r="AU47" s="79" t="s">
        <v>16089</v>
      </c>
      <c r="AV47" s="79" t="s">
        <v>16214</v>
      </c>
      <c r="AW47" s="79" t="s">
        <v>16036</v>
      </c>
      <c r="AX47" s="79" t="s">
        <v>16036</v>
      </c>
      <c r="AY47" s="79" t="s">
        <v>2127</v>
      </c>
      <c r="AZ47" s="79" t="s">
        <v>15878</v>
      </c>
      <c r="BA47" s="79" t="s">
        <v>15879</v>
      </c>
      <c r="BB47" s="79" t="s">
        <v>15890</v>
      </c>
      <c r="BC47" s="79" t="s">
        <v>15891</v>
      </c>
      <c r="BD47" s="79" t="s">
        <v>15892</v>
      </c>
      <c r="BE47" s="79" t="s">
        <v>15893</v>
      </c>
      <c r="BF47" s="79" t="s">
        <v>15894</v>
      </c>
      <c r="BG47" s="79" t="s">
        <v>15895</v>
      </c>
      <c r="BH47" s="79" t="s">
        <v>15896</v>
      </c>
      <c r="BI47" s="80">
        <v>43739</v>
      </c>
      <c r="BJ47" s="80">
        <v>43741</v>
      </c>
      <c r="BK47" s="79" t="s">
        <v>579</v>
      </c>
      <c r="BL47" s="79" t="s">
        <v>15884</v>
      </c>
      <c r="BM47" s="80">
        <v>42489</v>
      </c>
      <c r="BN47" s="80">
        <v>42489</v>
      </c>
      <c r="BO47" s="80">
        <v>42489</v>
      </c>
      <c r="BP47" s="80">
        <v>42489</v>
      </c>
      <c r="BQ47" s="80"/>
      <c r="BR47" s="79" t="s">
        <v>16160</v>
      </c>
      <c r="BS47" s="79" t="s">
        <v>579</v>
      </c>
      <c r="BT47" s="79" t="s">
        <v>579</v>
      </c>
      <c r="BU47" s="79" t="s">
        <v>15899</v>
      </c>
      <c r="BV47" s="79" t="s">
        <v>579</v>
      </c>
      <c r="BW47" s="79" t="s">
        <v>15900</v>
      </c>
      <c r="BX47" s="79" t="s">
        <v>15901</v>
      </c>
      <c r="BY47" s="79" t="s">
        <v>15902</v>
      </c>
      <c r="BZ47" s="79" t="s">
        <v>15903</v>
      </c>
      <c r="CA47" s="79" t="s">
        <v>15904</v>
      </c>
      <c r="CB47" s="79" t="s">
        <v>15905</v>
      </c>
      <c r="CC47" s="79" t="s">
        <v>15872</v>
      </c>
      <c r="CD47" s="79" t="s">
        <v>15873</v>
      </c>
      <c r="CE47" s="79" t="s">
        <v>15960</v>
      </c>
      <c r="CF47" s="79" t="s">
        <v>15960</v>
      </c>
      <c r="CG47" s="79" t="s">
        <v>15907</v>
      </c>
      <c r="CH47" s="79" t="s">
        <v>15908</v>
      </c>
      <c r="CI47" s="79" t="s">
        <v>15909</v>
      </c>
      <c r="CJ47" s="79" t="s">
        <v>2163</v>
      </c>
      <c r="CK47" s="79" t="s">
        <v>15910</v>
      </c>
      <c r="CL47" s="79" t="s">
        <v>15911</v>
      </c>
      <c r="CM47" s="79" t="s">
        <v>15889</v>
      </c>
      <c r="CN47" s="79" t="s">
        <v>51</v>
      </c>
      <c r="CO47" s="79" t="s">
        <v>15912</v>
      </c>
      <c r="CP47" s="79" t="s">
        <v>2257</v>
      </c>
      <c r="CQ47" s="79" t="s">
        <v>16354</v>
      </c>
      <c r="CR47" t="s">
        <v>16216</v>
      </c>
    </row>
    <row r="48" spans="1:96" x14ac:dyDescent="0.25">
      <c r="A48" s="78">
        <v>51609648</v>
      </c>
      <c r="B48" s="78">
        <v>51609648</v>
      </c>
      <c r="C48" s="79" t="s">
        <v>15899</v>
      </c>
      <c r="D48" s="79" t="s">
        <v>15926</v>
      </c>
      <c r="E48" s="79" t="s">
        <v>14936</v>
      </c>
      <c r="F48" s="80">
        <v>32197</v>
      </c>
      <c r="G48" s="79" t="s">
        <v>15854</v>
      </c>
      <c r="H48" s="79" t="s">
        <v>15855</v>
      </c>
      <c r="I48" s="79" t="s">
        <v>15856</v>
      </c>
      <c r="J48" s="79" t="s">
        <v>15857</v>
      </c>
      <c r="K48" s="79" t="s">
        <v>15858</v>
      </c>
      <c r="L48" s="79" t="s">
        <v>15859</v>
      </c>
      <c r="M48" s="79" t="s">
        <v>15860</v>
      </c>
      <c r="N48" s="79" t="s">
        <v>15861</v>
      </c>
      <c r="O48" s="79" t="s">
        <v>15862</v>
      </c>
      <c r="P48" s="79" t="s">
        <v>15193</v>
      </c>
      <c r="Q48" s="79" t="s">
        <v>15863</v>
      </c>
      <c r="R48" s="79" t="s">
        <v>15864</v>
      </c>
      <c r="S48" s="79" t="s">
        <v>16006</v>
      </c>
      <c r="T48" s="79" t="s">
        <v>316</v>
      </c>
      <c r="U48" s="79" t="s">
        <v>15866</v>
      </c>
      <c r="V48" s="79" t="s">
        <v>15867</v>
      </c>
      <c r="W48" s="79" t="s">
        <v>579</v>
      </c>
      <c r="X48" s="79" t="s">
        <v>15963</v>
      </c>
      <c r="Y48" s="79" t="s">
        <v>15964</v>
      </c>
      <c r="Z48" s="79" t="s">
        <v>16217</v>
      </c>
      <c r="AA48" s="79" t="s">
        <v>16008</v>
      </c>
      <c r="AB48" s="79" t="s">
        <v>15872</v>
      </c>
      <c r="AC48" s="79" t="s">
        <v>15873</v>
      </c>
      <c r="AD48" s="79" t="s">
        <v>15862</v>
      </c>
      <c r="AE48" s="79" t="s">
        <v>15874</v>
      </c>
      <c r="AF48" s="79" t="s">
        <v>15875</v>
      </c>
      <c r="AG48" s="79" t="s">
        <v>15876</v>
      </c>
      <c r="AH48" s="79" t="s">
        <v>15877</v>
      </c>
      <c r="AI48" s="79" t="s">
        <v>15878</v>
      </c>
      <c r="AJ48" s="79" t="s">
        <v>15879</v>
      </c>
      <c r="AK48" s="79" t="s">
        <v>15880</v>
      </c>
      <c r="AL48" s="79" t="s">
        <v>15881</v>
      </c>
      <c r="AM48" s="79" t="s">
        <v>15880</v>
      </c>
      <c r="AN48" s="79" t="s">
        <v>15881</v>
      </c>
      <c r="AO48" s="79" t="s">
        <v>15882</v>
      </c>
      <c r="AP48" s="79" t="s">
        <v>15883</v>
      </c>
      <c r="AQ48" s="79" t="s">
        <v>15878</v>
      </c>
      <c r="AR48" s="79" t="s">
        <v>15885</v>
      </c>
      <c r="AS48" s="79" t="s">
        <v>15885</v>
      </c>
      <c r="AT48" s="79" t="s">
        <v>15934</v>
      </c>
      <c r="AU48" s="79" t="s">
        <v>16023</v>
      </c>
      <c r="AV48" s="79" t="s">
        <v>16218</v>
      </c>
      <c r="AW48" s="79" t="s">
        <v>16219</v>
      </c>
      <c r="AX48" s="79" t="s">
        <v>16219</v>
      </c>
      <c r="AY48" s="79" t="s">
        <v>559</v>
      </c>
      <c r="AZ48" s="79" t="s">
        <v>15878</v>
      </c>
      <c r="BA48" s="79" t="s">
        <v>15879</v>
      </c>
      <c r="BB48" s="79" t="s">
        <v>15890</v>
      </c>
      <c r="BC48" s="79" t="s">
        <v>15891</v>
      </c>
      <c r="BD48" s="79" t="s">
        <v>15892</v>
      </c>
      <c r="BE48" s="79" t="s">
        <v>15893</v>
      </c>
      <c r="BF48" s="79" t="s">
        <v>15894</v>
      </c>
      <c r="BG48" s="79" t="s">
        <v>15895</v>
      </c>
      <c r="BH48" s="79" t="s">
        <v>15896</v>
      </c>
      <c r="BI48" s="80">
        <v>43647</v>
      </c>
      <c r="BJ48" s="80">
        <v>43700</v>
      </c>
      <c r="BK48" s="79" t="s">
        <v>579</v>
      </c>
      <c r="BL48" s="79" t="s">
        <v>15922</v>
      </c>
      <c r="BM48" s="80">
        <v>42489</v>
      </c>
      <c r="BN48" s="80">
        <v>42489</v>
      </c>
      <c r="BO48" s="80">
        <v>42489</v>
      </c>
      <c r="BP48" s="80">
        <v>42489</v>
      </c>
      <c r="BQ48" s="80"/>
      <c r="BR48" s="79" t="s">
        <v>16160</v>
      </c>
      <c r="BS48" s="79" t="s">
        <v>579</v>
      </c>
      <c r="BT48" s="79" t="s">
        <v>579</v>
      </c>
      <c r="BU48" s="79" t="s">
        <v>15899</v>
      </c>
      <c r="BV48" s="79" t="s">
        <v>579</v>
      </c>
      <c r="BW48" s="79" t="s">
        <v>15900</v>
      </c>
      <c r="BX48" s="79" t="s">
        <v>15901</v>
      </c>
      <c r="BY48" s="79" t="s">
        <v>15902</v>
      </c>
      <c r="BZ48" s="79" t="s">
        <v>15903</v>
      </c>
      <c r="CA48" s="79" t="s">
        <v>15904</v>
      </c>
      <c r="CB48" s="79" t="s">
        <v>15905</v>
      </c>
      <c r="CC48" s="79" t="s">
        <v>15872</v>
      </c>
      <c r="CD48" s="79" t="s">
        <v>15873</v>
      </c>
      <c r="CE48" s="79" t="s">
        <v>15960</v>
      </c>
      <c r="CF48" s="79" t="s">
        <v>15960</v>
      </c>
      <c r="CG48" s="79" t="s">
        <v>15907</v>
      </c>
      <c r="CH48" s="79" t="s">
        <v>15908</v>
      </c>
      <c r="CI48" s="79" t="s">
        <v>15909</v>
      </c>
      <c r="CJ48" s="79" t="s">
        <v>2163</v>
      </c>
      <c r="CK48" s="79" t="s">
        <v>15910</v>
      </c>
      <c r="CL48" s="79" t="s">
        <v>15911</v>
      </c>
      <c r="CM48" s="79" t="s">
        <v>15889</v>
      </c>
      <c r="CN48" s="79" t="s">
        <v>51</v>
      </c>
      <c r="CO48" s="79" t="s">
        <v>15912</v>
      </c>
      <c r="CP48" s="79" t="s">
        <v>2257</v>
      </c>
      <c r="CQ48" s="79" t="s">
        <v>16084</v>
      </c>
      <c r="CR48" t="s">
        <v>16220</v>
      </c>
    </row>
    <row r="49" spans="1:96" x14ac:dyDescent="0.25">
      <c r="A49" s="78">
        <v>51611764</v>
      </c>
      <c r="B49" s="78">
        <v>51611764</v>
      </c>
      <c r="C49" s="79" t="s">
        <v>15899</v>
      </c>
      <c r="D49" s="79" t="s">
        <v>15926</v>
      </c>
      <c r="E49" s="79" t="s">
        <v>434</v>
      </c>
      <c r="F49" s="80">
        <v>34487</v>
      </c>
      <c r="G49" s="79" t="s">
        <v>15854</v>
      </c>
      <c r="H49" s="79" t="s">
        <v>15855</v>
      </c>
      <c r="I49" s="79" t="s">
        <v>15856</v>
      </c>
      <c r="J49" s="79" t="s">
        <v>15857</v>
      </c>
      <c r="K49" s="79" t="s">
        <v>15858</v>
      </c>
      <c r="L49" s="79" t="s">
        <v>15859</v>
      </c>
      <c r="M49" s="79" t="s">
        <v>15860</v>
      </c>
      <c r="N49" s="79" t="s">
        <v>15861</v>
      </c>
      <c r="O49" s="79" t="s">
        <v>15862</v>
      </c>
      <c r="P49" s="79" t="s">
        <v>15193</v>
      </c>
      <c r="Q49" s="79" t="s">
        <v>15863</v>
      </c>
      <c r="R49" s="79" t="s">
        <v>15864</v>
      </c>
      <c r="S49" s="79" t="s">
        <v>5337</v>
      </c>
      <c r="T49" s="79" t="s">
        <v>63</v>
      </c>
      <c r="U49" s="79" t="s">
        <v>15866</v>
      </c>
      <c r="V49" s="79" t="s">
        <v>15867</v>
      </c>
      <c r="W49" s="79" t="s">
        <v>579</v>
      </c>
      <c r="X49" s="79" t="s">
        <v>15929</v>
      </c>
      <c r="Y49" s="79" t="s">
        <v>15930</v>
      </c>
      <c r="Z49" s="79" t="s">
        <v>16221</v>
      </c>
      <c r="AA49" s="79" t="s">
        <v>15932</v>
      </c>
      <c r="AB49" s="79" t="s">
        <v>15872</v>
      </c>
      <c r="AC49" s="79" t="s">
        <v>15873</v>
      </c>
      <c r="AD49" s="79" t="s">
        <v>15862</v>
      </c>
      <c r="AE49" s="79" t="s">
        <v>15874</v>
      </c>
      <c r="AF49" s="79" t="s">
        <v>15875</v>
      </c>
      <c r="AG49" s="79" t="s">
        <v>15876</v>
      </c>
      <c r="AH49" s="79" t="s">
        <v>15877</v>
      </c>
      <c r="AI49" s="79" t="s">
        <v>15878</v>
      </c>
      <c r="AJ49" s="79" t="s">
        <v>15879</v>
      </c>
      <c r="AK49" s="79" t="s">
        <v>15880</v>
      </c>
      <c r="AL49" s="79" t="s">
        <v>15881</v>
      </c>
      <c r="AM49" s="79" t="s">
        <v>15880</v>
      </c>
      <c r="AN49" s="79" t="s">
        <v>15881</v>
      </c>
      <c r="AO49" s="79" t="s">
        <v>15882</v>
      </c>
      <c r="AP49" s="79" t="s">
        <v>15883</v>
      </c>
      <c r="AQ49" s="79" t="s">
        <v>15878</v>
      </c>
      <c r="AR49" s="79" t="s">
        <v>15885</v>
      </c>
      <c r="AS49" s="79" t="s">
        <v>15885</v>
      </c>
      <c r="AT49" s="79" t="s">
        <v>15934</v>
      </c>
      <c r="AU49" s="79" t="s">
        <v>16222</v>
      </c>
      <c r="AV49" s="79" t="s">
        <v>16223</v>
      </c>
      <c r="AW49" s="79" t="s">
        <v>15937</v>
      </c>
      <c r="AX49" s="79" t="s">
        <v>15937</v>
      </c>
      <c r="AY49" s="79" t="s">
        <v>172</v>
      </c>
      <c r="AZ49" s="79" t="s">
        <v>15878</v>
      </c>
      <c r="BA49" s="79" t="s">
        <v>15879</v>
      </c>
      <c r="BB49" s="79" t="s">
        <v>15890</v>
      </c>
      <c r="BC49" s="79" t="s">
        <v>15920</v>
      </c>
      <c r="BD49" s="79" t="s">
        <v>15921</v>
      </c>
      <c r="BE49" s="79" t="s">
        <v>15893</v>
      </c>
      <c r="BF49" s="79" t="s">
        <v>15894</v>
      </c>
      <c r="BG49" s="79" t="s">
        <v>15895</v>
      </c>
      <c r="BH49" s="79" t="s">
        <v>15896</v>
      </c>
      <c r="BI49" s="80">
        <v>43647</v>
      </c>
      <c r="BJ49" s="80">
        <v>43700</v>
      </c>
      <c r="BK49" s="79" t="s">
        <v>579</v>
      </c>
      <c r="BL49" s="79" t="s">
        <v>15922</v>
      </c>
      <c r="BM49" s="80">
        <v>42508</v>
      </c>
      <c r="BN49" s="80">
        <v>42508</v>
      </c>
      <c r="BO49" s="80">
        <v>42508</v>
      </c>
      <c r="BP49" s="80">
        <v>42508</v>
      </c>
      <c r="BQ49" s="80"/>
      <c r="BR49" s="79" t="s">
        <v>16160</v>
      </c>
      <c r="BS49" s="79" t="s">
        <v>579</v>
      </c>
      <c r="BT49" s="79" t="s">
        <v>579</v>
      </c>
      <c r="BU49" s="79" t="s">
        <v>15899</v>
      </c>
      <c r="BV49" s="79" t="s">
        <v>579</v>
      </c>
      <c r="BW49" s="79" t="s">
        <v>15900</v>
      </c>
      <c r="BX49" s="79" t="s">
        <v>15901</v>
      </c>
      <c r="BY49" s="79" t="s">
        <v>15902</v>
      </c>
      <c r="BZ49" s="79" t="s">
        <v>15903</v>
      </c>
      <c r="CA49" s="79" t="s">
        <v>15904</v>
      </c>
      <c r="CB49" s="79" t="s">
        <v>15905</v>
      </c>
      <c r="CC49" s="79" t="s">
        <v>15872</v>
      </c>
      <c r="CD49" s="79" t="s">
        <v>15873</v>
      </c>
      <c r="CE49" s="79" t="s">
        <v>15960</v>
      </c>
      <c r="CF49" s="79" t="s">
        <v>15960</v>
      </c>
      <c r="CG49" s="79" t="s">
        <v>15907</v>
      </c>
      <c r="CH49" s="79" t="s">
        <v>15908</v>
      </c>
      <c r="CI49" s="79" t="s">
        <v>15909</v>
      </c>
      <c r="CJ49" s="79" t="s">
        <v>2163</v>
      </c>
      <c r="CK49" s="79" t="s">
        <v>15910</v>
      </c>
      <c r="CL49" s="79" t="s">
        <v>15911</v>
      </c>
      <c r="CM49" s="79" t="s">
        <v>15889</v>
      </c>
      <c r="CN49" s="79" t="s">
        <v>51</v>
      </c>
      <c r="CO49" s="79" t="s">
        <v>15912</v>
      </c>
      <c r="CP49" s="79" t="s">
        <v>2257</v>
      </c>
      <c r="CQ49" s="79" t="s">
        <v>16196</v>
      </c>
      <c r="CR49" t="s">
        <v>16225</v>
      </c>
    </row>
    <row r="50" spans="1:96" x14ac:dyDescent="0.25">
      <c r="A50" s="78">
        <v>51611765</v>
      </c>
      <c r="B50" s="78">
        <v>51611765</v>
      </c>
      <c r="C50" s="79" t="s">
        <v>15899</v>
      </c>
      <c r="D50" s="79" t="s">
        <v>15853</v>
      </c>
      <c r="E50" s="79" t="s">
        <v>484</v>
      </c>
      <c r="F50" s="80">
        <v>33414</v>
      </c>
      <c r="G50" s="79" t="s">
        <v>15854</v>
      </c>
      <c r="H50" s="79" t="s">
        <v>15855</v>
      </c>
      <c r="I50" s="79" t="s">
        <v>15856</v>
      </c>
      <c r="J50" s="79" t="s">
        <v>15857</v>
      </c>
      <c r="K50" s="79" t="s">
        <v>15858</v>
      </c>
      <c r="L50" s="79" t="s">
        <v>15859</v>
      </c>
      <c r="M50" s="79" t="s">
        <v>15860</v>
      </c>
      <c r="N50" s="79" t="s">
        <v>15861</v>
      </c>
      <c r="O50" s="79" t="s">
        <v>15862</v>
      </c>
      <c r="P50" s="79" t="s">
        <v>15193</v>
      </c>
      <c r="Q50" s="79" t="s">
        <v>15863</v>
      </c>
      <c r="R50" s="79" t="s">
        <v>15864</v>
      </c>
      <c r="S50" s="79" t="s">
        <v>5337</v>
      </c>
      <c r="T50" s="79" t="s">
        <v>63</v>
      </c>
      <c r="U50" s="79" t="s">
        <v>15866</v>
      </c>
      <c r="V50" s="79" t="s">
        <v>15867</v>
      </c>
      <c r="W50" s="79" t="s">
        <v>579</v>
      </c>
      <c r="X50" s="79" t="s">
        <v>15929</v>
      </c>
      <c r="Y50" s="79" t="s">
        <v>15930</v>
      </c>
      <c r="Z50" s="79" t="s">
        <v>16226</v>
      </c>
      <c r="AA50" s="79" t="s">
        <v>16074</v>
      </c>
      <c r="AB50" s="79" t="s">
        <v>15872</v>
      </c>
      <c r="AC50" s="79" t="s">
        <v>15873</v>
      </c>
      <c r="AD50" s="79" t="s">
        <v>15862</v>
      </c>
      <c r="AE50" s="79" t="s">
        <v>15874</v>
      </c>
      <c r="AF50" s="79" t="s">
        <v>15875</v>
      </c>
      <c r="AG50" s="79" t="s">
        <v>15876</v>
      </c>
      <c r="AH50" s="79" t="s">
        <v>15877</v>
      </c>
      <c r="AI50" s="79" t="s">
        <v>15878</v>
      </c>
      <c r="AJ50" s="79" t="s">
        <v>15879</v>
      </c>
      <c r="AK50" s="79" t="s">
        <v>15880</v>
      </c>
      <c r="AL50" s="79" t="s">
        <v>15881</v>
      </c>
      <c r="AM50" s="79" t="s">
        <v>15880</v>
      </c>
      <c r="AN50" s="79" t="s">
        <v>15881</v>
      </c>
      <c r="AO50" s="79" t="s">
        <v>15882</v>
      </c>
      <c r="AP50" s="79" t="s">
        <v>15883</v>
      </c>
      <c r="AQ50" s="79" t="s">
        <v>15878</v>
      </c>
      <c r="AR50" s="79" t="s">
        <v>15885</v>
      </c>
      <c r="AS50" s="79" t="s">
        <v>15885</v>
      </c>
      <c r="AT50" s="79" t="s">
        <v>15934</v>
      </c>
      <c r="AU50" s="79" t="s">
        <v>16227</v>
      </c>
      <c r="AV50" s="79" t="s">
        <v>16228</v>
      </c>
      <c r="AW50" s="79" t="s">
        <v>16064</v>
      </c>
      <c r="AX50" s="79" t="s">
        <v>16064</v>
      </c>
      <c r="AY50" s="79" t="s">
        <v>1003</v>
      </c>
      <c r="AZ50" s="79" t="s">
        <v>15878</v>
      </c>
      <c r="BA50" s="79" t="s">
        <v>15879</v>
      </c>
      <c r="BB50" s="79" t="s">
        <v>15890</v>
      </c>
      <c r="BC50" s="79" t="s">
        <v>15920</v>
      </c>
      <c r="BD50" s="79" t="s">
        <v>15921</v>
      </c>
      <c r="BE50" s="79" t="s">
        <v>15893</v>
      </c>
      <c r="BF50" s="79" t="s">
        <v>15894</v>
      </c>
      <c r="BG50" s="79" t="s">
        <v>15895</v>
      </c>
      <c r="BH50" s="79" t="s">
        <v>15896</v>
      </c>
      <c r="BI50" s="80">
        <v>43647</v>
      </c>
      <c r="BJ50" s="80">
        <v>43700</v>
      </c>
      <c r="BK50" s="79" t="s">
        <v>579</v>
      </c>
      <c r="BL50" s="79" t="s">
        <v>15922</v>
      </c>
      <c r="BM50" s="80">
        <v>42508</v>
      </c>
      <c r="BN50" s="80">
        <v>42508</v>
      </c>
      <c r="BO50" s="80">
        <v>42508</v>
      </c>
      <c r="BP50" s="80">
        <v>42508</v>
      </c>
      <c r="BQ50" s="80"/>
      <c r="BR50" s="79" t="s">
        <v>16160</v>
      </c>
      <c r="BS50" s="79" t="s">
        <v>579</v>
      </c>
      <c r="BT50" s="79" t="s">
        <v>579</v>
      </c>
      <c r="BU50" s="79" t="s">
        <v>15899</v>
      </c>
      <c r="BV50" s="79" t="s">
        <v>579</v>
      </c>
      <c r="BW50" s="79" t="s">
        <v>15900</v>
      </c>
      <c r="BX50" s="79" t="s">
        <v>15901</v>
      </c>
      <c r="BY50" s="79" t="s">
        <v>15902</v>
      </c>
      <c r="BZ50" s="79" t="s">
        <v>15903</v>
      </c>
      <c r="CA50" s="79" t="s">
        <v>15904</v>
      </c>
      <c r="CB50" s="79" t="s">
        <v>15905</v>
      </c>
      <c r="CC50" s="79" t="s">
        <v>15872</v>
      </c>
      <c r="CD50" s="79" t="s">
        <v>15873</v>
      </c>
      <c r="CE50" s="79" t="s">
        <v>15960</v>
      </c>
      <c r="CF50" s="79" t="s">
        <v>15960</v>
      </c>
      <c r="CG50" s="79" t="s">
        <v>15907</v>
      </c>
      <c r="CH50" s="79" t="s">
        <v>15908</v>
      </c>
      <c r="CI50" s="79" t="s">
        <v>15909</v>
      </c>
      <c r="CJ50" s="79" t="s">
        <v>2163</v>
      </c>
      <c r="CK50" s="79" t="s">
        <v>15910</v>
      </c>
      <c r="CL50" s="79" t="s">
        <v>15911</v>
      </c>
      <c r="CM50" s="79" t="s">
        <v>15889</v>
      </c>
      <c r="CN50" s="79" t="s">
        <v>51</v>
      </c>
      <c r="CO50" s="79" t="s">
        <v>15912</v>
      </c>
      <c r="CP50" s="79" t="s">
        <v>2257</v>
      </c>
      <c r="CQ50" s="79" t="s">
        <v>16233</v>
      </c>
      <c r="CR50" t="s">
        <v>16229</v>
      </c>
    </row>
    <row r="51" spans="1:96" x14ac:dyDescent="0.25">
      <c r="A51" s="78">
        <v>51615282</v>
      </c>
      <c r="B51" s="78">
        <v>51615282</v>
      </c>
      <c r="C51" s="79" t="s">
        <v>15899</v>
      </c>
      <c r="D51" s="79" t="s">
        <v>15853</v>
      </c>
      <c r="E51" s="79" t="s">
        <v>15065</v>
      </c>
      <c r="F51" s="80">
        <v>33880</v>
      </c>
      <c r="G51" s="79" t="s">
        <v>15854</v>
      </c>
      <c r="H51" s="79" t="s">
        <v>15855</v>
      </c>
      <c r="I51" s="79" t="s">
        <v>15895</v>
      </c>
      <c r="J51" s="79" t="s">
        <v>16046</v>
      </c>
      <c r="K51" s="79" t="s">
        <v>15858</v>
      </c>
      <c r="L51" s="79" t="s">
        <v>15859</v>
      </c>
      <c r="M51" s="79" t="s">
        <v>15860</v>
      </c>
      <c r="N51" s="79" t="s">
        <v>15861</v>
      </c>
      <c r="O51" s="79" t="s">
        <v>15862</v>
      </c>
      <c r="P51" s="79" t="s">
        <v>15193</v>
      </c>
      <c r="Q51" s="79" t="s">
        <v>15863</v>
      </c>
      <c r="R51" s="79" t="s">
        <v>15864</v>
      </c>
      <c r="S51" s="79" t="s">
        <v>5411</v>
      </c>
      <c r="T51" s="79" t="s">
        <v>73</v>
      </c>
      <c r="U51" s="79" t="s">
        <v>15866</v>
      </c>
      <c r="V51" s="79" t="s">
        <v>15867</v>
      </c>
      <c r="W51" s="79" t="s">
        <v>579</v>
      </c>
      <c r="X51" s="79" t="s">
        <v>15972</v>
      </c>
      <c r="Y51" s="79" t="s">
        <v>15973</v>
      </c>
      <c r="Z51" s="79" t="s">
        <v>16230</v>
      </c>
      <c r="AA51" s="79" t="s">
        <v>16020</v>
      </c>
      <c r="AB51" s="79" t="s">
        <v>15872</v>
      </c>
      <c r="AC51" s="79" t="s">
        <v>15873</v>
      </c>
      <c r="AD51" s="79" t="s">
        <v>15862</v>
      </c>
      <c r="AE51" s="79" t="s">
        <v>15874</v>
      </c>
      <c r="AF51" s="79" t="s">
        <v>15875</v>
      </c>
      <c r="AG51" s="79" t="s">
        <v>15876</v>
      </c>
      <c r="AH51" s="79" t="s">
        <v>15877</v>
      </c>
      <c r="AI51" s="79" t="s">
        <v>15878</v>
      </c>
      <c r="AJ51" s="79" t="s">
        <v>15879</v>
      </c>
      <c r="AK51" s="79" t="s">
        <v>15880</v>
      </c>
      <c r="AL51" s="79" t="s">
        <v>15881</v>
      </c>
      <c r="AM51" s="79" t="s">
        <v>15880</v>
      </c>
      <c r="AN51" s="79" t="s">
        <v>15881</v>
      </c>
      <c r="AO51" s="79" t="s">
        <v>15882</v>
      </c>
      <c r="AP51" s="79" t="s">
        <v>15883</v>
      </c>
      <c r="AQ51" s="79" t="s">
        <v>15878</v>
      </c>
      <c r="AR51" s="79" t="s">
        <v>15885</v>
      </c>
      <c r="AS51" s="79" t="s">
        <v>15885</v>
      </c>
      <c r="AT51" s="79" t="s">
        <v>15934</v>
      </c>
      <c r="AU51" s="79" t="s">
        <v>15958</v>
      </c>
      <c r="AV51" s="79" t="s">
        <v>16231</v>
      </c>
      <c r="AW51" s="79" t="s">
        <v>16036</v>
      </c>
      <c r="AX51" s="79" t="s">
        <v>16036</v>
      </c>
      <c r="AY51" s="79" t="s">
        <v>2127</v>
      </c>
      <c r="AZ51" s="79" t="s">
        <v>15878</v>
      </c>
      <c r="BA51" s="79" t="s">
        <v>15879</v>
      </c>
      <c r="BB51" s="79" t="s">
        <v>15890</v>
      </c>
      <c r="BC51" s="79" t="s">
        <v>15920</v>
      </c>
      <c r="BD51" s="79" t="s">
        <v>15921</v>
      </c>
      <c r="BE51" s="79" t="s">
        <v>15893</v>
      </c>
      <c r="BF51" s="79" t="s">
        <v>15894</v>
      </c>
      <c r="BG51" s="79" t="s">
        <v>15895</v>
      </c>
      <c r="BH51" s="79" t="s">
        <v>15896</v>
      </c>
      <c r="BI51" s="80">
        <v>43647</v>
      </c>
      <c r="BJ51" s="80">
        <v>43700</v>
      </c>
      <c r="BK51" s="79" t="s">
        <v>579</v>
      </c>
      <c r="BL51" s="79" t="s">
        <v>15922</v>
      </c>
      <c r="BM51" s="80">
        <v>42530</v>
      </c>
      <c r="BN51" s="80">
        <v>42530</v>
      </c>
      <c r="BO51" s="80">
        <v>42530</v>
      </c>
      <c r="BP51" s="80">
        <v>42530</v>
      </c>
      <c r="BQ51" s="80"/>
      <c r="BR51" s="79" t="s">
        <v>16211</v>
      </c>
      <c r="BS51" s="79" t="s">
        <v>579</v>
      </c>
      <c r="BT51" s="79" t="s">
        <v>579</v>
      </c>
      <c r="BU51" s="79" t="s">
        <v>15899</v>
      </c>
      <c r="BV51" s="79" t="s">
        <v>579</v>
      </c>
      <c r="BW51" s="79" t="s">
        <v>15900</v>
      </c>
      <c r="BX51" s="79" t="s">
        <v>15901</v>
      </c>
      <c r="BY51" s="79" t="s">
        <v>15902</v>
      </c>
      <c r="BZ51" s="79" t="s">
        <v>15903</v>
      </c>
      <c r="CA51" s="79" t="s">
        <v>15904</v>
      </c>
      <c r="CB51" s="79" t="s">
        <v>15905</v>
      </c>
      <c r="CC51" s="79" t="s">
        <v>15872</v>
      </c>
      <c r="CD51" s="79" t="s">
        <v>15873</v>
      </c>
      <c r="CE51" s="79" t="s">
        <v>15960</v>
      </c>
      <c r="CF51" s="79" t="s">
        <v>15960</v>
      </c>
      <c r="CG51" s="79" t="s">
        <v>15907</v>
      </c>
      <c r="CH51" s="79" t="s">
        <v>15908</v>
      </c>
      <c r="CI51" s="79" t="s">
        <v>15909</v>
      </c>
      <c r="CJ51" s="79" t="s">
        <v>2163</v>
      </c>
      <c r="CK51" s="79" t="s">
        <v>15910</v>
      </c>
      <c r="CL51" s="79" t="s">
        <v>15911</v>
      </c>
      <c r="CM51" s="79" t="s">
        <v>15889</v>
      </c>
      <c r="CN51" s="79" t="s">
        <v>51</v>
      </c>
      <c r="CO51" s="79" t="s">
        <v>15912</v>
      </c>
      <c r="CP51" s="79" t="s">
        <v>2257</v>
      </c>
      <c r="CQ51" s="79" t="s">
        <v>15924</v>
      </c>
      <c r="CR51" t="s">
        <v>16234</v>
      </c>
    </row>
    <row r="52" spans="1:96" x14ac:dyDescent="0.25">
      <c r="A52" s="78">
        <v>51615298</v>
      </c>
      <c r="B52" s="78">
        <v>51615298</v>
      </c>
      <c r="C52" s="79" t="s">
        <v>15899</v>
      </c>
      <c r="D52" s="79" t="s">
        <v>15853</v>
      </c>
      <c r="E52" s="79" t="s">
        <v>14940</v>
      </c>
      <c r="F52" s="80">
        <v>29576</v>
      </c>
      <c r="G52" s="79" t="s">
        <v>15854</v>
      </c>
      <c r="H52" s="79" t="s">
        <v>15855</v>
      </c>
      <c r="I52" s="79" t="s">
        <v>15856</v>
      </c>
      <c r="J52" s="79" t="s">
        <v>15857</v>
      </c>
      <c r="K52" s="79" t="s">
        <v>15858</v>
      </c>
      <c r="L52" s="79" t="s">
        <v>15859</v>
      </c>
      <c r="M52" s="79" t="s">
        <v>15860</v>
      </c>
      <c r="N52" s="79" t="s">
        <v>15861</v>
      </c>
      <c r="O52" s="79" t="s">
        <v>15862</v>
      </c>
      <c r="P52" s="79" t="s">
        <v>15193</v>
      </c>
      <c r="Q52" s="79" t="s">
        <v>15863</v>
      </c>
      <c r="R52" s="79" t="s">
        <v>15864</v>
      </c>
      <c r="S52" s="79" t="s">
        <v>5337</v>
      </c>
      <c r="T52" s="79" t="s">
        <v>63</v>
      </c>
      <c r="U52" s="79" t="s">
        <v>15866</v>
      </c>
      <c r="V52" s="79" t="s">
        <v>15867</v>
      </c>
      <c r="W52" s="79" t="s">
        <v>579</v>
      </c>
      <c r="X52" s="79" t="s">
        <v>15929</v>
      </c>
      <c r="Y52" s="79" t="s">
        <v>15930</v>
      </c>
      <c r="Z52" s="79" t="s">
        <v>16235</v>
      </c>
      <c r="AA52" s="79" t="s">
        <v>16074</v>
      </c>
      <c r="AB52" s="79" t="s">
        <v>15872</v>
      </c>
      <c r="AC52" s="79" t="s">
        <v>15873</v>
      </c>
      <c r="AD52" s="79" t="s">
        <v>15862</v>
      </c>
      <c r="AE52" s="79" t="s">
        <v>15874</v>
      </c>
      <c r="AF52" s="79" t="s">
        <v>15875</v>
      </c>
      <c r="AG52" s="79" t="s">
        <v>15876</v>
      </c>
      <c r="AH52" s="79" t="s">
        <v>15877</v>
      </c>
      <c r="AI52" s="79" t="s">
        <v>15878</v>
      </c>
      <c r="AJ52" s="79" t="s">
        <v>15879</v>
      </c>
      <c r="AK52" s="79" t="s">
        <v>15880</v>
      </c>
      <c r="AL52" s="79" t="s">
        <v>15881</v>
      </c>
      <c r="AM52" s="79" t="s">
        <v>15880</v>
      </c>
      <c r="AN52" s="79" t="s">
        <v>15881</v>
      </c>
      <c r="AO52" s="79" t="s">
        <v>15882</v>
      </c>
      <c r="AP52" s="79" t="s">
        <v>15883</v>
      </c>
      <c r="AQ52" s="79" t="s">
        <v>15878</v>
      </c>
      <c r="AR52" s="79" t="s">
        <v>15885</v>
      </c>
      <c r="AS52" s="79" t="s">
        <v>15885</v>
      </c>
      <c r="AT52" s="79" t="s">
        <v>15934</v>
      </c>
      <c r="AU52" s="79" t="s">
        <v>16236</v>
      </c>
      <c r="AV52" s="79" t="s">
        <v>16237</v>
      </c>
      <c r="AW52" s="79" t="s">
        <v>15953</v>
      </c>
      <c r="AX52" s="79" t="s">
        <v>15953</v>
      </c>
      <c r="AY52" s="79" t="s">
        <v>493</v>
      </c>
      <c r="AZ52" s="79" t="s">
        <v>15878</v>
      </c>
      <c r="BA52" s="79" t="s">
        <v>15879</v>
      </c>
      <c r="BB52" s="79" t="s">
        <v>15890</v>
      </c>
      <c r="BC52" s="79" t="s">
        <v>15891</v>
      </c>
      <c r="BD52" s="79" t="s">
        <v>15892</v>
      </c>
      <c r="BE52" s="79" t="s">
        <v>15893</v>
      </c>
      <c r="BF52" s="79" t="s">
        <v>15894</v>
      </c>
      <c r="BG52" s="79" t="s">
        <v>15895</v>
      </c>
      <c r="BH52" s="79" t="s">
        <v>15896</v>
      </c>
      <c r="BI52" s="80">
        <v>43647</v>
      </c>
      <c r="BJ52" s="80">
        <v>43700</v>
      </c>
      <c r="BK52" s="79" t="s">
        <v>579</v>
      </c>
      <c r="BL52" s="79" t="s">
        <v>15922</v>
      </c>
      <c r="BM52" s="80">
        <v>42530</v>
      </c>
      <c r="BN52" s="80">
        <v>42530</v>
      </c>
      <c r="BO52" s="80">
        <v>42530</v>
      </c>
      <c r="BP52" s="80">
        <v>42530</v>
      </c>
      <c r="BQ52" s="80"/>
      <c r="BR52" s="79" t="s">
        <v>16211</v>
      </c>
      <c r="BS52" s="79" t="s">
        <v>579</v>
      </c>
      <c r="BT52" s="79" t="s">
        <v>579</v>
      </c>
      <c r="BU52" s="79" t="s">
        <v>15899</v>
      </c>
      <c r="BV52" s="79" t="s">
        <v>579</v>
      </c>
      <c r="BW52" s="79" t="s">
        <v>15900</v>
      </c>
      <c r="BX52" s="79" t="s">
        <v>15901</v>
      </c>
      <c r="BY52" s="79" t="s">
        <v>15902</v>
      </c>
      <c r="BZ52" s="79" t="s">
        <v>15903</v>
      </c>
      <c r="CA52" s="79" t="s">
        <v>15904</v>
      </c>
      <c r="CB52" s="79" t="s">
        <v>15905</v>
      </c>
      <c r="CC52" s="79" t="s">
        <v>15872</v>
      </c>
      <c r="CD52" s="79" t="s">
        <v>15873</v>
      </c>
      <c r="CE52" s="79" t="s">
        <v>16238</v>
      </c>
      <c r="CF52" s="79" t="s">
        <v>17430</v>
      </c>
      <c r="CG52" s="79" t="s">
        <v>15907</v>
      </c>
      <c r="CH52" s="79" t="s">
        <v>15908</v>
      </c>
      <c r="CI52" s="79" t="s">
        <v>15909</v>
      </c>
      <c r="CJ52" s="79" t="s">
        <v>2163</v>
      </c>
      <c r="CK52" s="79" t="s">
        <v>15910</v>
      </c>
      <c r="CL52" s="79" t="s">
        <v>15911</v>
      </c>
      <c r="CM52" s="79" t="s">
        <v>15889</v>
      </c>
      <c r="CN52" s="79" t="s">
        <v>51</v>
      </c>
      <c r="CO52" s="79" t="s">
        <v>15912</v>
      </c>
      <c r="CP52" s="79" t="s">
        <v>2257</v>
      </c>
      <c r="CQ52" s="79" t="s">
        <v>16011</v>
      </c>
      <c r="CR52" t="s">
        <v>16239</v>
      </c>
    </row>
    <row r="53" spans="1:96" x14ac:dyDescent="0.25">
      <c r="A53" s="78">
        <v>51615809</v>
      </c>
      <c r="B53" s="78">
        <v>51615809</v>
      </c>
      <c r="C53" s="79" t="s">
        <v>15899</v>
      </c>
      <c r="D53" s="79" t="s">
        <v>15853</v>
      </c>
      <c r="E53" s="79" t="s">
        <v>14943</v>
      </c>
      <c r="F53" s="80">
        <v>31702</v>
      </c>
      <c r="G53" s="79" t="s">
        <v>15854</v>
      </c>
      <c r="H53" s="79" t="s">
        <v>15855</v>
      </c>
      <c r="I53" s="79" t="s">
        <v>15856</v>
      </c>
      <c r="J53" s="79" t="s">
        <v>15857</v>
      </c>
      <c r="K53" s="79" t="s">
        <v>15858</v>
      </c>
      <c r="L53" s="79" t="s">
        <v>15859</v>
      </c>
      <c r="M53" s="79" t="s">
        <v>15860</v>
      </c>
      <c r="N53" s="79" t="s">
        <v>15861</v>
      </c>
      <c r="O53" s="79" t="s">
        <v>15862</v>
      </c>
      <c r="P53" s="79" t="s">
        <v>15193</v>
      </c>
      <c r="Q53" s="79" t="s">
        <v>15863</v>
      </c>
      <c r="R53" s="79" t="s">
        <v>15864</v>
      </c>
      <c r="S53" s="79" t="s">
        <v>5337</v>
      </c>
      <c r="T53" s="79" t="s">
        <v>63</v>
      </c>
      <c r="U53" s="79" t="s">
        <v>15866</v>
      </c>
      <c r="V53" s="79" t="s">
        <v>15867</v>
      </c>
      <c r="W53" s="79" t="s">
        <v>579</v>
      </c>
      <c r="X53" s="79" t="s">
        <v>15929</v>
      </c>
      <c r="Y53" s="79" t="s">
        <v>15930</v>
      </c>
      <c r="Z53" s="79" t="s">
        <v>16240</v>
      </c>
      <c r="AA53" s="79" t="s">
        <v>16074</v>
      </c>
      <c r="AB53" s="79" t="s">
        <v>15872</v>
      </c>
      <c r="AC53" s="79" t="s">
        <v>15873</v>
      </c>
      <c r="AD53" s="79" t="s">
        <v>15862</v>
      </c>
      <c r="AE53" s="79" t="s">
        <v>15874</v>
      </c>
      <c r="AF53" s="79" t="s">
        <v>15875</v>
      </c>
      <c r="AG53" s="79" t="s">
        <v>15876</v>
      </c>
      <c r="AH53" s="79" t="s">
        <v>15877</v>
      </c>
      <c r="AI53" s="79" t="s">
        <v>15878</v>
      </c>
      <c r="AJ53" s="79" t="s">
        <v>15879</v>
      </c>
      <c r="AK53" s="79" t="s">
        <v>15933</v>
      </c>
      <c r="AL53" s="79" t="s">
        <v>15881</v>
      </c>
      <c r="AM53" s="79" t="s">
        <v>15933</v>
      </c>
      <c r="AN53" s="79" t="s">
        <v>15881</v>
      </c>
      <c r="AO53" s="79" t="s">
        <v>15882</v>
      </c>
      <c r="AP53" s="79" t="s">
        <v>15883</v>
      </c>
      <c r="AQ53" s="79" t="s">
        <v>15878</v>
      </c>
      <c r="AR53" s="79" t="s">
        <v>15885</v>
      </c>
      <c r="AS53" s="79" t="s">
        <v>15885</v>
      </c>
      <c r="AT53" s="79" t="s">
        <v>15934</v>
      </c>
      <c r="AU53" s="79" t="s">
        <v>16241</v>
      </c>
      <c r="AV53" s="79" t="s">
        <v>16242</v>
      </c>
      <c r="AW53" s="79" t="s">
        <v>16243</v>
      </c>
      <c r="AX53" s="79" t="s">
        <v>16243</v>
      </c>
      <c r="AY53" s="79" t="s">
        <v>15204</v>
      </c>
      <c r="AZ53" s="79" t="s">
        <v>15878</v>
      </c>
      <c r="BA53" s="79" t="s">
        <v>15879</v>
      </c>
      <c r="BB53" s="79" t="s">
        <v>15890</v>
      </c>
      <c r="BC53" s="79" t="s">
        <v>15938</v>
      </c>
      <c r="BD53" s="79" t="s">
        <v>15939</v>
      </c>
      <c r="BE53" s="79" t="s">
        <v>15893</v>
      </c>
      <c r="BF53" s="79" t="s">
        <v>15894</v>
      </c>
      <c r="BG53" s="79" t="s">
        <v>15895</v>
      </c>
      <c r="BH53" s="79" t="s">
        <v>15896</v>
      </c>
      <c r="BI53" s="80">
        <v>43647</v>
      </c>
      <c r="BJ53" s="80">
        <v>43700</v>
      </c>
      <c r="BK53" s="79" t="s">
        <v>579</v>
      </c>
      <c r="BL53" s="79" t="s">
        <v>15922</v>
      </c>
      <c r="BM53" s="80">
        <v>42534</v>
      </c>
      <c r="BN53" s="80">
        <v>42534</v>
      </c>
      <c r="BO53" s="80">
        <v>42534</v>
      </c>
      <c r="BP53" s="80">
        <v>42534</v>
      </c>
      <c r="BQ53" s="80"/>
      <c r="BR53" s="79" t="s">
        <v>16211</v>
      </c>
      <c r="BS53" s="79" t="s">
        <v>579</v>
      </c>
      <c r="BT53" s="79" t="s">
        <v>579</v>
      </c>
      <c r="BU53" s="79" t="s">
        <v>15899</v>
      </c>
      <c r="BV53" s="79" t="s">
        <v>579</v>
      </c>
      <c r="BW53" s="79" t="s">
        <v>15900</v>
      </c>
      <c r="BX53" s="79" t="s">
        <v>15901</v>
      </c>
      <c r="BY53" s="79" t="s">
        <v>15902</v>
      </c>
      <c r="BZ53" s="79" t="s">
        <v>15903</v>
      </c>
      <c r="CA53" s="79" t="s">
        <v>15904</v>
      </c>
      <c r="CB53" s="79" t="s">
        <v>15905</v>
      </c>
      <c r="CC53" s="79" t="s">
        <v>15872</v>
      </c>
      <c r="CD53" s="79" t="s">
        <v>15873</v>
      </c>
      <c r="CE53" s="79" t="s">
        <v>15960</v>
      </c>
      <c r="CF53" s="79" t="s">
        <v>15960</v>
      </c>
      <c r="CG53" s="79" t="s">
        <v>15907</v>
      </c>
      <c r="CH53" s="79" t="s">
        <v>15908</v>
      </c>
      <c r="CI53" s="79" t="s">
        <v>15909</v>
      </c>
      <c r="CJ53" s="79" t="s">
        <v>2163</v>
      </c>
      <c r="CK53" s="79" t="s">
        <v>15910</v>
      </c>
      <c r="CL53" s="79" t="s">
        <v>15911</v>
      </c>
      <c r="CM53" s="79" t="s">
        <v>15889</v>
      </c>
      <c r="CN53" s="79" t="s">
        <v>51</v>
      </c>
      <c r="CO53" s="79" t="s">
        <v>15912</v>
      </c>
      <c r="CP53" s="79" t="s">
        <v>2257</v>
      </c>
      <c r="CQ53" s="79" t="s">
        <v>17252</v>
      </c>
      <c r="CR53" t="s">
        <v>16244</v>
      </c>
    </row>
    <row r="54" spans="1:96" x14ac:dyDescent="0.25">
      <c r="A54" s="78">
        <v>51615813</v>
      </c>
      <c r="B54" s="78">
        <v>51615813</v>
      </c>
      <c r="C54" s="79" t="s">
        <v>15899</v>
      </c>
      <c r="D54" s="79" t="s">
        <v>15926</v>
      </c>
      <c r="E54" s="79" t="s">
        <v>14945</v>
      </c>
      <c r="F54" s="80">
        <v>32015</v>
      </c>
      <c r="G54" s="79" t="s">
        <v>15854</v>
      </c>
      <c r="H54" s="79" t="s">
        <v>15855</v>
      </c>
      <c r="I54" s="79" t="s">
        <v>15856</v>
      </c>
      <c r="J54" s="79" t="s">
        <v>15857</v>
      </c>
      <c r="K54" s="79" t="s">
        <v>15858</v>
      </c>
      <c r="L54" s="79" t="s">
        <v>15859</v>
      </c>
      <c r="M54" s="79" t="s">
        <v>15860</v>
      </c>
      <c r="N54" s="79" t="s">
        <v>15861</v>
      </c>
      <c r="O54" s="79" t="s">
        <v>15862</v>
      </c>
      <c r="P54" s="79" t="s">
        <v>15193</v>
      </c>
      <c r="Q54" s="79" t="s">
        <v>15863</v>
      </c>
      <c r="R54" s="79" t="s">
        <v>15864</v>
      </c>
      <c r="S54" s="79" t="s">
        <v>5337</v>
      </c>
      <c r="T54" s="79" t="s">
        <v>285</v>
      </c>
      <c r="U54" s="79" t="s">
        <v>15866</v>
      </c>
      <c r="V54" s="79" t="s">
        <v>15867</v>
      </c>
      <c r="W54" s="79" t="s">
        <v>579</v>
      </c>
      <c r="X54" s="79" t="s">
        <v>15929</v>
      </c>
      <c r="Y54" s="79" t="s">
        <v>15930</v>
      </c>
      <c r="Z54" s="79" t="s">
        <v>16245</v>
      </c>
      <c r="AA54" s="79" t="s">
        <v>15982</v>
      </c>
      <c r="AB54" s="79" t="s">
        <v>15872</v>
      </c>
      <c r="AC54" s="79" t="s">
        <v>15873</v>
      </c>
      <c r="AD54" s="79" t="s">
        <v>15862</v>
      </c>
      <c r="AE54" s="79" t="s">
        <v>15874</v>
      </c>
      <c r="AF54" s="79" t="s">
        <v>15875</v>
      </c>
      <c r="AG54" s="79" t="s">
        <v>15876</v>
      </c>
      <c r="AH54" s="79" t="s">
        <v>15877</v>
      </c>
      <c r="AI54" s="79" t="s">
        <v>15878</v>
      </c>
      <c r="AJ54" s="79" t="s">
        <v>15879</v>
      </c>
      <c r="AK54" s="79" t="s">
        <v>15933</v>
      </c>
      <c r="AL54" s="79" t="s">
        <v>15881</v>
      </c>
      <c r="AM54" s="79" t="s">
        <v>15933</v>
      </c>
      <c r="AN54" s="79" t="s">
        <v>15881</v>
      </c>
      <c r="AO54" s="79" t="s">
        <v>15882</v>
      </c>
      <c r="AP54" s="79" t="s">
        <v>15883</v>
      </c>
      <c r="AQ54" s="79" t="s">
        <v>15878</v>
      </c>
      <c r="AR54" s="79" t="s">
        <v>15885</v>
      </c>
      <c r="AS54" s="79" t="s">
        <v>15885</v>
      </c>
      <c r="AT54" s="79" t="s">
        <v>15934</v>
      </c>
      <c r="AU54" s="79" t="s">
        <v>16246</v>
      </c>
      <c r="AV54" s="79" t="s">
        <v>16247</v>
      </c>
      <c r="AW54" s="79" t="s">
        <v>16138</v>
      </c>
      <c r="AX54" s="79" t="s">
        <v>16138</v>
      </c>
      <c r="AY54" s="79" t="s">
        <v>15014</v>
      </c>
      <c r="AZ54" s="79" t="s">
        <v>15878</v>
      </c>
      <c r="BA54" s="79" t="s">
        <v>15879</v>
      </c>
      <c r="BB54" s="79" t="s">
        <v>15890</v>
      </c>
      <c r="BC54" s="79" t="s">
        <v>15938</v>
      </c>
      <c r="BD54" s="79" t="s">
        <v>15939</v>
      </c>
      <c r="BE54" s="79" t="s">
        <v>15893</v>
      </c>
      <c r="BF54" s="79" t="s">
        <v>15894</v>
      </c>
      <c r="BG54" s="79" t="s">
        <v>15895</v>
      </c>
      <c r="BH54" s="79" t="s">
        <v>15896</v>
      </c>
      <c r="BI54" s="80">
        <v>43647</v>
      </c>
      <c r="BJ54" s="80">
        <v>43700</v>
      </c>
      <c r="BK54" s="79" t="s">
        <v>579</v>
      </c>
      <c r="BL54" s="79" t="s">
        <v>15922</v>
      </c>
      <c r="BM54" s="80">
        <v>42534</v>
      </c>
      <c r="BN54" s="80">
        <v>42534</v>
      </c>
      <c r="BO54" s="80">
        <v>42534</v>
      </c>
      <c r="BP54" s="80">
        <v>42534</v>
      </c>
      <c r="BQ54" s="80"/>
      <c r="BR54" s="79" t="s">
        <v>16211</v>
      </c>
      <c r="BS54" s="79" t="s">
        <v>579</v>
      </c>
      <c r="BT54" s="79" t="s">
        <v>579</v>
      </c>
      <c r="BU54" s="79" t="s">
        <v>15899</v>
      </c>
      <c r="BV54" s="79" t="s">
        <v>579</v>
      </c>
      <c r="BW54" s="79" t="s">
        <v>15900</v>
      </c>
      <c r="BX54" s="79" t="s">
        <v>15901</v>
      </c>
      <c r="BY54" s="79" t="s">
        <v>15902</v>
      </c>
      <c r="BZ54" s="79" t="s">
        <v>15903</v>
      </c>
      <c r="CA54" s="79" t="s">
        <v>15904</v>
      </c>
      <c r="CB54" s="79" t="s">
        <v>15905</v>
      </c>
      <c r="CC54" s="79" t="s">
        <v>15872</v>
      </c>
      <c r="CD54" s="79" t="s">
        <v>15873</v>
      </c>
      <c r="CE54" s="79" t="s">
        <v>15960</v>
      </c>
      <c r="CF54" s="79" t="s">
        <v>15960</v>
      </c>
      <c r="CG54" s="79" t="s">
        <v>15907</v>
      </c>
      <c r="CH54" s="79" t="s">
        <v>15908</v>
      </c>
      <c r="CI54" s="79" t="s">
        <v>15909</v>
      </c>
      <c r="CJ54" s="79" t="s">
        <v>2163</v>
      </c>
      <c r="CK54" s="79" t="s">
        <v>15910</v>
      </c>
      <c r="CL54" s="79" t="s">
        <v>15911</v>
      </c>
      <c r="CM54" s="79" t="s">
        <v>15889</v>
      </c>
      <c r="CN54" s="79" t="s">
        <v>51</v>
      </c>
      <c r="CO54" s="79" t="s">
        <v>15912</v>
      </c>
      <c r="CP54" s="79" t="s">
        <v>2257</v>
      </c>
      <c r="CQ54" s="79" t="s">
        <v>16224</v>
      </c>
      <c r="CR54" t="s">
        <v>16249</v>
      </c>
    </row>
    <row r="55" spans="1:96" x14ac:dyDescent="0.25">
      <c r="A55" s="78">
        <v>51615818</v>
      </c>
      <c r="B55" s="78">
        <v>51615818</v>
      </c>
      <c r="C55" s="79" t="s">
        <v>15899</v>
      </c>
      <c r="D55" s="79" t="s">
        <v>15926</v>
      </c>
      <c r="E55" s="79" t="s">
        <v>14948</v>
      </c>
      <c r="F55" s="80">
        <v>32172</v>
      </c>
      <c r="G55" s="79" t="s">
        <v>15854</v>
      </c>
      <c r="H55" s="79" t="s">
        <v>15855</v>
      </c>
      <c r="I55" s="79" t="s">
        <v>15856</v>
      </c>
      <c r="J55" s="79" t="s">
        <v>15857</v>
      </c>
      <c r="K55" s="79" t="s">
        <v>15858</v>
      </c>
      <c r="L55" s="79" t="s">
        <v>15859</v>
      </c>
      <c r="M55" s="79" t="s">
        <v>15860</v>
      </c>
      <c r="N55" s="79" t="s">
        <v>15861</v>
      </c>
      <c r="O55" s="79" t="s">
        <v>15862</v>
      </c>
      <c r="P55" s="79" t="s">
        <v>15193</v>
      </c>
      <c r="Q55" s="79" t="s">
        <v>15863</v>
      </c>
      <c r="R55" s="79" t="s">
        <v>15864</v>
      </c>
      <c r="S55" s="79" t="s">
        <v>5337</v>
      </c>
      <c r="T55" s="79" t="s">
        <v>63</v>
      </c>
      <c r="U55" s="79" t="s">
        <v>15866</v>
      </c>
      <c r="V55" s="79" t="s">
        <v>15867</v>
      </c>
      <c r="W55" s="79" t="s">
        <v>579</v>
      </c>
      <c r="X55" s="79" t="s">
        <v>15929</v>
      </c>
      <c r="Y55" s="79" t="s">
        <v>15930</v>
      </c>
      <c r="Z55" s="79" t="s">
        <v>16250</v>
      </c>
      <c r="AA55" s="79" t="s">
        <v>16074</v>
      </c>
      <c r="AB55" s="79" t="s">
        <v>15872</v>
      </c>
      <c r="AC55" s="79" t="s">
        <v>15873</v>
      </c>
      <c r="AD55" s="79" t="s">
        <v>15862</v>
      </c>
      <c r="AE55" s="79" t="s">
        <v>15874</v>
      </c>
      <c r="AF55" s="79" t="s">
        <v>15875</v>
      </c>
      <c r="AG55" s="79" t="s">
        <v>15876</v>
      </c>
      <c r="AH55" s="79" t="s">
        <v>15877</v>
      </c>
      <c r="AI55" s="79" t="s">
        <v>15878</v>
      </c>
      <c r="AJ55" s="79" t="s">
        <v>15879</v>
      </c>
      <c r="AK55" s="79" t="s">
        <v>15880</v>
      </c>
      <c r="AL55" s="79" t="s">
        <v>15881</v>
      </c>
      <c r="AM55" s="79" t="s">
        <v>15880</v>
      </c>
      <c r="AN55" s="79" t="s">
        <v>15881</v>
      </c>
      <c r="AO55" s="79" t="s">
        <v>15882</v>
      </c>
      <c r="AP55" s="79" t="s">
        <v>15883</v>
      </c>
      <c r="AQ55" s="79" t="s">
        <v>15878</v>
      </c>
      <c r="AR55" s="79" t="s">
        <v>15885</v>
      </c>
      <c r="AS55" s="79" t="s">
        <v>15885</v>
      </c>
      <c r="AT55" s="79" t="s">
        <v>15934</v>
      </c>
      <c r="AU55" s="79" t="s">
        <v>16251</v>
      </c>
      <c r="AV55" s="79" t="s">
        <v>16252</v>
      </c>
      <c r="AW55" s="79" t="s">
        <v>15953</v>
      </c>
      <c r="AX55" s="79" t="s">
        <v>15953</v>
      </c>
      <c r="AY55" s="79" t="s">
        <v>493</v>
      </c>
      <c r="AZ55" s="79" t="s">
        <v>15878</v>
      </c>
      <c r="BA55" s="79" t="s">
        <v>15879</v>
      </c>
      <c r="BB55" s="79" t="s">
        <v>15890</v>
      </c>
      <c r="BC55" s="79" t="s">
        <v>15920</v>
      </c>
      <c r="BD55" s="79" t="s">
        <v>15921</v>
      </c>
      <c r="BE55" s="79" t="s">
        <v>15893</v>
      </c>
      <c r="BF55" s="79" t="s">
        <v>15894</v>
      </c>
      <c r="BG55" s="79" t="s">
        <v>15895</v>
      </c>
      <c r="BH55" s="79" t="s">
        <v>15896</v>
      </c>
      <c r="BI55" s="80">
        <v>43647</v>
      </c>
      <c r="BJ55" s="80">
        <v>43700</v>
      </c>
      <c r="BK55" s="79" t="s">
        <v>579</v>
      </c>
      <c r="BL55" s="79" t="s">
        <v>15922</v>
      </c>
      <c r="BM55" s="80">
        <v>42534</v>
      </c>
      <c r="BN55" s="80">
        <v>42534</v>
      </c>
      <c r="BO55" s="80">
        <v>42534</v>
      </c>
      <c r="BP55" s="80">
        <v>42534</v>
      </c>
      <c r="BQ55" s="80"/>
      <c r="BR55" s="79" t="s">
        <v>16211</v>
      </c>
      <c r="BS55" s="79" t="s">
        <v>579</v>
      </c>
      <c r="BT55" s="79" t="s">
        <v>579</v>
      </c>
      <c r="BU55" s="79" t="s">
        <v>15899</v>
      </c>
      <c r="BV55" s="79" t="s">
        <v>579</v>
      </c>
      <c r="BW55" s="79" t="s">
        <v>15900</v>
      </c>
      <c r="BX55" s="79" t="s">
        <v>15901</v>
      </c>
      <c r="BY55" s="79" t="s">
        <v>15902</v>
      </c>
      <c r="BZ55" s="79" t="s">
        <v>15903</v>
      </c>
      <c r="CA55" s="79" t="s">
        <v>15904</v>
      </c>
      <c r="CB55" s="79" t="s">
        <v>15905</v>
      </c>
      <c r="CC55" s="79" t="s">
        <v>15872</v>
      </c>
      <c r="CD55" s="79" t="s">
        <v>15873</v>
      </c>
      <c r="CE55" s="79" t="s">
        <v>15960</v>
      </c>
      <c r="CF55" s="79" t="s">
        <v>15960</v>
      </c>
      <c r="CG55" s="79" t="s">
        <v>15907</v>
      </c>
      <c r="CH55" s="79" t="s">
        <v>15908</v>
      </c>
      <c r="CI55" s="79" t="s">
        <v>15909</v>
      </c>
      <c r="CJ55" s="79" t="s">
        <v>2163</v>
      </c>
      <c r="CK55" s="79" t="s">
        <v>15910</v>
      </c>
      <c r="CL55" s="79" t="s">
        <v>15911</v>
      </c>
      <c r="CM55" s="79" t="s">
        <v>15889</v>
      </c>
      <c r="CN55" s="79" t="s">
        <v>51</v>
      </c>
      <c r="CO55" s="79" t="s">
        <v>15912</v>
      </c>
      <c r="CP55" s="79" t="s">
        <v>2257</v>
      </c>
      <c r="CQ55" s="79" t="s">
        <v>16282</v>
      </c>
      <c r="CR55" t="s">
        <v>16254</v>
      </c>
    </row>
    <row r="56" spans="1:96" x14ac:dyDescent="0.25">
      <c r="A56" s="78">
        <v>51615823</v>
      </c>
      <c r="B56" s="78">
        <v>51615823</v>
      </c>
      <c r="C56" s="79" t="s">
        <v>15899</v>
      </c>
      <c r="D56" s="79" t="s">
        <v>15926</v>
      </c>
      <c r="E56" s="79" t="s">
        <v>271</v>
      </c>
      <c r="F56" s="80">
        <v>34094</v>
      </c>
      <c r="G56" s="79" t="s">
        <v>15854</v>
      </c>
      <c r="H56" s="79" t="s">
        <v>15855</v>
      </c>
      <c r="I56" s="79" t="s">
        <v>16118</v>
      </c>
      <c r="J56" s="79" t="s">
        <v>16119</v>
      </c>
      <c r="K56" s="79" t="s">
        <v>15858</v>
      </c>
      <c r="L56" s="79" t="s">
        <v>15859</v>
      </c>
      <c r="M56" s="79" t="s">
        <v>15860</v>
      </c>
      <c r="N56" s="79" t="s">
        <v>15861</v>
      </c>
      <c r="O56" s="79" t="s">
        <v>15862</v>
      </c>
      <c r="P56" s="79" t="s">
        <v>15193</v>
      </c>
      <c r="Q56" s="79" t="s">
        <v>15863</v>
      </c>
      <c r="R56" s="79" t="s">
        <v>15864</v>
      </c>
      <c r="S56" s="79" t="s">
        <v>5337</v>
      </c>
      <c r="T56" s="79" t="s">
        <v>199</v>
      </c>
      <c r="U56" s="79" t="s">
        <v>15866</v>
      </c>
      <c r="V56" s="79" t="s">
        <v>15867</v>
      </c>
      <c r="W56" s="79" t="s">
        <v>579</v>
      </c>
      <c r="X56" s="79" t="s">
        <v>15929</v>
      </c>
      <c r="Y56" s="79" t="s">
        <v>15930</v>
      </c>
      <c r="Z56" s="79" t="s">
        <v>16255</v>
      </c>
      <c r="AA56" s="79" t="s">
        <v>15966</v>
      </c>
      <c r="AB56" s="79" t="s">
        <v>15872</v>
      </c>
      <c r="AC56" s="79" t="s">
        <v>15873</v>
      </c>
      <c r="AD56" s="79" t="s">
        <v>15862</v>
      </c>
      <c r="AE56" s="79" t="s">
        <v>15874</v>
      </c>
      <c r="AF56" s="79" t="s">
        <v>15875</v>
      </c>
      <c r="AG56" s="79" t="s">
        <v>15876</v>
      </c>
      <c r="AH56" s="79" t="s">
        <v>15877</v>
      </c>
      <c r="AI56" s="79" t="s">
        <v>15878</v>
      </c>
      <c r="AJ56" s="79" t="s">
        <v>15879</v>
      </c>
      <c r="AK56" s="79" t="s">
        <v>15880</v>
      </c>
      <c r="AL56" s="79" t="s">
        <v>15881</v>
      </c>
      <c r="AM56" s="79" t="s">
        <v>15880</v>
      </c>
      <c r="AN56" s="79" t="s">
        <v>15881</v>
      </c>
      <c r="AO56" s="79" t="s">
        <v>15882</v>
      </c>
      <c r="AP56" s="79" t="s">
        <v>15883</v>
      </c>
      <c r="AQ56" s="79" t="s">
        <v>15878</v>
      </c>
      <c r="AR56" s="79" t="s">
        <v>15885</v>
      </c>
      <c r="AS56" s="79" t="s">
        <v>15885</v>
      </c>
      <c r="AT56" s="79" t="s">
        <v>15934</v>
      </c>
      <c r="AU56" s="79" t="s">
        <v>16256</v>
      </c>
      <c r="AV56" s="79" t="s">
        <v>16257</v>
      </c>
      <c r="AW56" s="79" t="s">
        <v>15969</v>
      </c>
      <c r="AX56" s="79" t="s">
        <v>15969</v>
      </c>
      <c r="AY56" s="79" t="s">
        <v>31</v>
      </c>
      <c r="AZ56" s="79" t="s">
        <v>15878</v>
      </c>
      <c r="BA56" s="79" t="s">
        <v>15879</v>
      </c>
      <c r="BB56" s="79" t="s">
        <v>15890</v>
      </c>
      <c r="BC56" s="79" t="s">
        <v>15920</v>
      </c>
      <c r="BD56" s="79" t="s">
        <v>15921</v>
      </c>
      <c r="BE56" s="79" t="s">
        <v>15893</v>
      </c>
      <c r="BF56" s="79" t="s">
        <v>15894</v>
      </c>
      <c r="BG56" s="79" t="s">
        <v>15895</v>
      </c>
      <c r="BH56" s="79" t="s">
        <v>15896</v>
      </c>
      <c r="BI56" s="80">
        <v>43647</v>
      </c>
      <c r="BJ56" s="80">
        <v>43700</v>
      </c>
      <c r="BK56" s="79" t="s">
        <v>579</v>
      </c>
      <c r="BL56" s="79" t="s">
        <v>15922</v>
      </c>
      <c r="BM56" s="80">
        <v>42534</v>
      </c>
      <c r="BN56" s="80">
        <v>42534</v>
      </c>
      <c r="BO56" s="80">
        <v>42534</v>
      </c>
      <c r="BP56" s="80">
        <v>42534</v>
      </c>
      <c r="BQ56" s="80"/>
      <c r="BR56" s="79" t="s">
        <v>16211</v>
      </c>
      <c r="BS56" s="79" t="s">
        <v>579</v>
      </c>
      <c r="BT56" s="79" t="s">
        <v>579</v>
      </c>
      <c r="BU56" s="79" t="s">
        <v>15899</v>
      </c>
      <c r="BV56" s="79" t="s">
        <v>579</v>
      </c>
      <c r="BW56" s="79" t="s">
        <v>15900</v>
      </c>
      <c r="BX56" s="79" t="s">
        <v>15901</v>
      </c>
      <c r="BY56" s="79" t="s">
        <v>15902</v>
      </c>
      <c r="BZ56" s="79" t="s">
        <v>15903</v>
      </c>
      <c r="CA56" s="79" t="s">
        <v>15904</v>
      </c>
      <c r="CB56" s="79" t="s">
        <v>15905</v>
      </c>
      <c r="CC56" s="79" t="s">
        <v>15872</v>
      </c>
      <c r="CD56" s="79" t="s">
        <v>15873</v>
      </c>
      <c r="CE56" s="79" t="s">
        <v>15960</v>
      </c>
      <c r="CF56" s="79" t="s">
        <v>15960</v>
      </c>
      <c r="CG56" s="79" t="s">
        <v>15907</v>
      </c>
      <c r="CH56" s="79" t="s">
        <v>15908</v>
      </c>
      <c r="CI56" s="79" t="s">
        <v>15909</v>
      </c>
      <c r="CJ56" s="79" t="s">
        <v>2163</v>
      </c>
      <c r="CK56" s="79" t="s">
        <v>15910</v>
      </c>
      <c r="CL56" s="79" t="s">
        <v>15911</v>
      </c>
      <c r="CM56" s="79" t="s">
        <v>15889</v>
      </c>
      <c r="CN56" s="79" t="s">
        <v>51</v>
      </c>
      <c r="CO56" s="79" t="s">
        <v>15912</v>
      </c>
      <c r="CP56" s="79" t="s">
        <v>2257</v>
      </c>
      <c r="CQ56" s="79" t="s">
        <v>16282</v>
      </c>
      <c r="CR56" t="s">
        <v>16258</v>
      </c>
    </row>
    <row r="57" spans="1:96" x14ac:dyDescent="0.25">
      <c r="A57" s="78">
        <v>51615825</v>
      </c>
      <c r="B57" s="78">
        <v>51615825</v>
      </c>
      <c r="C57" s="79" t="s">
        <v>15899</v>
      </c>
      <c r="D57" s="79" t="s">
        <v>15926</v>
      </c>
      <c r="E57" s="79" t="s">
        <v>263</v>
      </c>
      <c r="F57" s="80">
        <v>33126</v>
      </c>
      <c r="G57" s="79" t="s">
        <v>15854</v>
      </c>
      <c r="H57" s="79" t="s">
        <v>15855</v>
      </c>
      <c r="I57" s="79" t="s">
        <v>15856</v>
      </c>
      <c r="J57" s="79" t="s">
        <v>15857</v>
      </c>
      <c r="K57" s="79" t="s">
        <v>15858</v>
      </c>
      <c r="L57" s="79" t="s">
        <v>15859</v>
      </c>
      <c r="M57" s="79" t="s">
        <v>15860</v>
      </c>
      <c r="N57" s="79" t="s">
        <v>15861</v>
      </c>
      <c r="O57" s="79" t="s">
        <v>15862</v>
      </c>
      <c r="P57" s="79" t="s">
        <v>15193</v>
      </c>
      <c r="Q57" s="79" t="s">
        <v>15863</v>
      </c>
      <c r="R57" s="79" t="s">
        <v>15864</v>
      </c>
      <c r="S57" s="79" t="s">
        <v>5337</v>
      </c>
      <c r="T57" s="79" t="s">
        <v>63</v>
      </c>
      <c r="U57" s="79" t="s">
        <v>15866</v>
      </c>
      <c r="V57" s="79" t="s">
        <v>15867</v>
      </c>
      <c r="W57" s="79" t="s">
        <v>579</v>
      </c>
      <c r="X57" s="79" t="s">
        <v>15929</v>
      </c>
      <c r="Y57" s="79" t="s">
        <v>15930</v>
      </c>
      <c r="Z57" s="79" t="s">
        <v>16259</v>
      </c>
      <c r="AA57" s="79" t="s">
        <v>15932</v>
      </c>
      <c r="AB57" s="79" t="s">
        <v>15872</v>
      </c>
      <c r="AC57" s="79" t="s">
        <v>15873</v>
      </c>
      <c r="AD57" s="79" t="s">
        <v>15862</v>
      </c>
      <c r="AE57" s="79" t="s">
        <v>15874</v>
      </c>
      <c r="AF57" s="79" t="s">
        <v>15875</v>
      </c>
      <c r="AG57" s="79" t="s">
        <v>15876</v>
      </c>
      <c r="AH57" s="79" t="s">
        <v>15877</v>
      </c>
      <c r="AI57" s="79" t="s">
        <v>15878</v>
      </c>
      <c r="AJ57" s="79" t="s">
        <v>15879</v>
      </c>
      <c r="AK57" s="79" t="s">
        <v>15880</v>
      </c>
      <c r="AL57" s="79" t="s">
        <v>15881</v>
      </c>
      <c r="AM57" s="79" t="s">
        <v>15880</v>
      </c>
      <c r="AN57" s="79" t="s">
        <v>15881</v>
      </c>
      <c r="AO57" s="79" t="s">
        <v>15882</v>
      </c>
      <c r="AP57" s="79" t="s">
        <v>15883</v>
      </c>
      <c r="AQ57" s="79" t="s">
        <v>15878</v>
      </c>
      <c r="AR57" s="79" t="s">
        <v>15885</v>
      </c>
      <c r="AS57" s="79" t="s">
        <v>15885</v>
      </c>
      <c r="AT57" s="79" t="s">
        <v>15934</v>
      </c>
      <c r="AU57" s="79" t="s">
        <v>16260</v>
      </c>
      <c r="AV57" s="79" t="s">
        <v>16261</v>
      </c>
      <c r="AW57" s="79" t="s">
        <v>16138</v>
      </c>
      <c r="AX57" s="79" t="s">
        <v>16138</v>
      </c>
      <c r="AY57" s="79" t="s">
        <v>15014</v>
      </c>
      <c r="AZ57" s="79" t="s">
        <v>15878</v>
      </c>
      <c r="BA57" s="79" t="s">
        <v>15879</v>
      </c>
      <c r="BB57" s="79" t="s">
        <v>15890</v>
      </c>
      <c r="BC57" s="79" t="s">
        <v>15891</v>
      </c>
      <c r="BD57" s="79" t="s">
        <v>15892</v>
      </c>
      <c r="BE57" s="79" t="s">
        <v>15893</v>
      </c>
      <c r="BF57" s="79" t="s">
        <v>15894</v>
      </c>
      <c r="BG57" s="79" t="s">
        <v>15895</v>
      </c>
      <c r="BH57" s="79" t="s">
        <v>15896</v>
      </c>
      <c r="BI57" s="80">
        <v>43647</v>
      </c>
      <c r="BJ57" s="80">
        <v>43700</v>
      </c>
      <c r="BK57" s="79" t="s">
        <v>579</v>
      </c>
      <c r="BL57" s="79" t="s">
        <v>15922</v>
      </c>
      <c r="BM57" s="80">
        <v>42534</v>
      </c>
      <c r="BN57" s="80">
        <v>42534</v>
      </c>
      <c r="BO57" s="80">
        <v>42534</v>
      </c>
      <c r="BP57" s="80">
        <v>42534</v>
      </c>
      <c r="BQ57" s="80"/>
      <c r="BR57" s="79" t="s">
        <v>16211</v>
      </c>
      <c r="BS57" s="79" t="s">
        <v>579</v>
      </c>
      <c r="BT57" s="79" t="s">
        <v>579</v>
      </c>
      <c r="BU57" s="79" t="s">
        <v>15899</v>
      </c>
      <c r="BV57" s="79" t="s">
        <v>579</v>
      </c>
      <c r="BW57" s="79" t="s">
        <v>15900</v>
      </c>
      <c r="BX57" s="79" t="s">
        <v>15901</v>
      </c>
      <c r="BY57" s="79" t="s">
        <v>15902</v>
      </c>
      <c r="BZ57" s="79" t="s">
        <v>15903</v>
      </c>
      <c r="CA57" s="79" t="s">
        <v>15904</v>
      </c>
      <c r="CB57" s="79" t="s">
        <v>15905</v>
      </c>
      <c r="CC57" s="79" t="s">
        <v>15872</v>
      </c>
      <c r="CD57" s="79" t="s">
        <v>15873</v>
      </c>
      <c r="CE57" s="79" t="s">
        <v>15960</v>
      </c>
      <c r="CF57" s="79" t="s">
        <v>15960</v>
      </c>
      <c r="CG57" s="79" t="s">
        <v>15907</v>
      </c>
      <c r="CH57" s="79" t="s">
        <v>15908</v>
      </c>
      <c r="CI57" s="79" t="s">
        <v>15909</v>
      </c>
      <c r="CJ57" s="79" t="s">
        <v>2163</v>
      </c>
      <c r="CK57" s="79" t="s">
        <v>15910</v>
      </c>
      <c r="CL57" s="79" t="s">
        <v>15911</v>
      </c>
      <c r="CM57" s="79" t="s">
        <v>15889</v>
      </c>
      <c r="CN57" s="79" t="s">
        <v>51</v>
      </c>
      <c r="CO57" s="79" t="s">
        <v>15912</v>
      </c>
      <c r="CP57" s="79" t="s">
        <v>2257</v>
      </c>
      <c r="CQ57" s="79" t="s">
        <v>16201</v>
      </c>
      <c r="CR57" t="s">
        <v>16262</v>
      </c>
    </row>
    <row r="58" spans="1:96" x14ac:dyDescent="0.25">
      <c r="A58" s="78">
        <v>51617212</v>
      </c>
      <c r="B58" s="78">
        <v>51617212</v>
      </c>
      <c r="C58" s="79" t="s">
        <v>15899</v>
      </c>
      <c r="D58" s="79" t="s">
        <v>15853</v>
      </c>
      <c r="E58" s="79" t="s">
        <v>14953</v>
      </c>
      <c r="F58" s="80">
        <v>34322</v>
      </c>
      <c r="G58" s="79" t="s">
        <v>15854</v>
      </c>
      <c r="H58" s="79" t="s">
        <v>15855</v>
      </c>
      <c r="I58" s="79" t="s">
        <v>15856</v>
      </c>
      <c r="J58" s="79" t="s">
        <v>15857</v>
      </c>
      <c r="K58" s="79" t="s">
        <v>15858</v>
      </c>
      <c r="L58" s="79" t="s">
        <v>15859</v>
      </c>
      <c r="M58" s="79" t="s">
        <v>15860</v>
      </c>
      <c r="N58" s="79" t="s">
        <v>15861</v>
      </c>
      <c r="O58" s="79" t="s">
        <v>15862</v>
      </c>
      <c r="P58" s="79" t="s">
        <v>15193</v>
      </c>
      <c r="Q58" s="79" t="s">
        <v>15863</v>
      </c>
      <c r="R58" s="79" t="s">
        <v>15864</v>
      </c>
      <c r="S58" s="79" t="s">
        <v>5337</v>
      </c>
      <c r="T58" s="79" t="s">
        <v>199</v>
      </c>
      <c r="U58" s="79" t="s">
        <v>15866</v>
      </c>
      <c r="V58" s="79" t="s">
        <v>15867</v>
      </c>
      <c r="W58" s="79" t="s">
        <v>579</v>
      </c>
      <c r="X58" s="79" t="s">
        <v>15929</v>
      </c>
      <c r="Y58" s="79" t="s">
        <v>15930</v>
      </c>
      <c r="Z58" s="79" t="s">
        <v>16263</v>
      </c>
      <c r="AA58" s="79" t="s">
        <v>16264</v>
      </c>
      <c r="AB58" s="79" t="s">
        <v>15872</v>
      </c>
      <c r="AC58" s="79" t="s">
        <v>15873</v>
      </c>
      <c r="AD58" s="79" t="s">
        <v>15862</v>
      </c>
      <c r="AE58" s="79" t="s">
        <v>15874</v>
      </c>
      <c r="AF58" s="79" t="s">
        <v>15875</v>
      </c>
      <c r="AG58" s="79" t="s">
        <v>15876</v>
      </c>
      <c r="AH58" s="79" t="s">
        <v>15877</v>
      </c>
      <c r="AI58" s="79" t="s">
        <v>15878</v>
      </c>
      <c r="AJ58" s="79" t="s">
        <v>15879</v>
      </c>
      <c r="AK58" s="79" t="s">
        <v>15880</v>
      </c>
      <c r="AL58" s="79" t="s">
        <v>15881</v>
      </c>
      <c r="AM58" s="79" t="s">
        <v>15880</v>
      </c>
      <c r="AN58" s="79" t="s">
        <v>15881</v>
      </c>
      <c r="AO58" s="79" t="s">
        <v>15882</v>
      </c>
      <c r="AP58" s="79" t="s">
        <v>15883</v>
      </c>
      <c r="AQ58" s="79" t="s">
        <v>15878</v>
      </c>
      <c r="AR58" s="79" t="s">
        <v>15885</v>
      </c>
      <c r="AS58" s="79" t="s">
        <v>15885</v>
      </c>
      <c r="AT58" s="79" t="s">
        <v>15934</v>
      </c>
      <c r="AU58" s="79" t="s">
        <v>16265</v>
      </c>
      <c r="AV58" s="79" t="s">
        <v>16266</v>
      </c>
      <c r="AW58" s="79" t="s">
        <v>15969</v>
      </c>
      <c r="AX58" s="79" t="s">
        <v>15969</v>
      </c>
      <c r="AY58" s="79" t="s">
        <v>31</v>
      </c>
      <c r="AZ58" s="79" t="s">
        <v>15878</v>
      </c>
      <c r="BA58" s="79" t="s">
        <v>15879</v>
      </c>
      <c r="BB58" s="79" t="s">
        <v>15890</v>
      </c>
      <c r="BC58" s="79" t="s">
        <v>15920</v>
      </c>
      <c r="BD58" s="79" t="s">
        <v>15921</v>
      </c>
      <c r="BE58" s="79" t="s">
        <v>15893</v>
      </c>
      <c r="BF58" s="79" t="s">
        <v>15894</v>
      </c>
      <c r="BG58" s="79" t="s">
        <v>15895</v>
      </c>
      <c r="BH58" s="79" t="s">
        <v>15896</v>
      </c>
      <c r="BI58" s="80">
        <v>43647</v>
      </c>
      <c r="BJ58" s="80">
        <v>43700</v>
      </c>
      <c r="BK58" s="79" t="s">
        <v>579</v>
      </c>
      <c r="BL58" s="79" t="s">
        <v>15922</v>
      </c>
      <c r="BM58" s="80">
        <v>42544</v>
      </c>
      <c r="BN58" s="80">
        <v>42544</v>
      </c>
      <c r="BO58" s="80">
        <v>42544</v>
      </c>
      <c r="BP58" s="80">
        <v>42544</v>
      </c>
      <c r="BQ58" s="80"/>
      <c r="BR58" s="79" t="s">
        <v>16211</v>
      </c>
      <c r="BS58" s="79" t="s">
        <v>579</v>
      </c>
      <c r="BT58" s="79" t="s">
        <v>579</v>
      </c>
      <c r="BU58" s="79" t="s">
        <v>15899</v>
      </c>
      <c r="BV58" s="79" t="s">
        <v>579</v>
      </c>
      <c r="BW58" s="79" t="s">
        <v>15900</v>
      </c>
      <c r="BX58" s="79" t="s">
        <v>15901</v>
      </c>
      <c r="BY58" s="79" t="s">
        <v>15902</v>
      </c>
      <c r="BZ58" s="79" t="s">
        <v>15903</v>
      </c>
      <c r="CA58" s="79" t="s">
        <v>15904</v>
      </c>
      <c r="CB58" s="79" t="s">
        <v>15905</v>
      </c>
      <c r="CC58" s="79" t="s">
        <v>15872</v>
      </c>
      <c r="CD58" s="79" t="s">
        <v>15873</v>
      </c>
      <c r="CE58" s="79" t="s">
        <v>15960</v>
      </c>
      <c r="CF58" s="79" t="s">
        <v>15960</v>
      </c>
      <c r="CG58" s="79" t="s">
        <v>15907</v>
      </c>
      <c r="CH58" s="79" t="s">
        <v>15908</v>
      </c>
      <c r="CI58" s="79" t="s">
        <v>15909</v>
      </c>
      <c r="CJ58" s="79" t="s">
        <v>2163</v>
      </c>
      <c r="CK58" s="79" t="s">
        <v>15910</v>
      </c>
      <c r="CL58" s="79" t="s">
        <v>15911</v>
      </c>
      <c r="CM58" s="79" t="s">
        <v>15889</v>
      </c>
      <c r="CN58" s="79" t="s">
        <v>51</v>
      </c>
      <c r="CO58" s="79" t="s">
        <v>15912</v>
      </c>
      <c r="CP58" s="79" t="s">
        <v>2257</v>
      </c>
      <c r="CQ58" s="79" t="s">
        <v>16224</v>
      </c>
      <c r="CR58" t="s">
        <v>16267</v>
      </c>
    </row>
    <row r="59" spans="1:96" x14ac:dyDescent="0.25">
      <c r="A59" s="78">
        <v>51621455</v>
      </c>
      <c r="B59" s="78">
        <v>51621455</v>
      </c>
      <c r="C59" s="79" t="s">
        <v>15899</v>
      </c>
      <c r="D59" s="79" t="s">
        <v>15926</v>
      </c>
      <c r="E59" s="79" t="s">
        <v>559</v>
      </c>
      <c r="F59" s="80">
        <v>27004</v>
      </c>
      <c r="G59" s="79" t="s">
        <v>15854</v>
      </c>
      <c r="H59" s="79" t="s">
        <v>15855</v>
      </c>
      <c r="I59" s="79" t="s">
        <v>15856</v>
      </c>
      <c r="J59" s="79" t="s">
        <v>15857</v>
      </c>
      <c r="K59" s="79" t="s">
        <v>15858</v>
      </c>
      <c r="L59" s="79" t="s">
        <v>15859</v>
      </c>
      <c r="M59" s="79" t="s">
        <v>15860</v>
      </c>
      <c r="N59" s="79" t="s">
        <v>15861</v>
      </c>
      <c r="O59" s="79" t="s">
        <v>15862</v>
      </c>
      <c r="P59" s="79" t="s">
        <v>15193</v>
      </c>
      <c r="Q59" s="79" t="s">
        <v>15863</v>
      </c>
      <c r="R59" s="79" t="s">
        <v>15864</v>
      </c>
      <c r="S59" s="79" t="s">
        <v>6788</v>
      </c>
      <c r="T59" s="79" t="s">
        <v>40</v>
      </c>
      <c r="U59" s="79" t="s">
        <v>15866</v>
      </c>
      <c r="V59" s="79" t="s">
        <v>15867</v>
      </c>
      <c r="W59" s="79" t="s">
        <v>579</v>
      </c>
      <c r="X59" s="79" t="s">
        <v>15963</v>
      </c>
      <c r="Y59" s="79" t="s">
        <v>15964</v>
      </c>
      <c r="Z59" s="79" t="s">
        <v>16268</v>
      </c>
      <c r="AA59" s="79" t="s">
        <v>16269</v>
      </c>
      <c r="AB59" s="79" t="s">
        <v>15872</v>
      </c>
      <c r="AC59" s="79" t="s">
        <v>15873</v>
      </c>
      <c r="AD59" s="79" t="s">
        <v>15862</v>
      </c>
      <c r="AE59" s="79" t="s">
        <v>15874</v>
      </c>
      <c r="AF59" s="79" t="s">
        <v>15875</v>
      </c>
      <c r="AG59" s="79" t="s">
        <v>15876</v>
      </c>
      <c r="AH59" s="79" t="s">
        <v>15877</v>
      </c>
      <c r="AI59" s="79" t="s">
        <v>15878</v>
      </c>
      <c r="AJ59" s="79" t="s">
        <v>15879</v>
      </c>
      <c r="AK59" s="79" t="s">
        <v>15880</v>
      </c>
      <c r="AL59" s="79" t="s">
        <v>15881</v>
      </c>
      <c r="AM59" s="79" t="s">
        <v>15880</v>
      </c>
      <c r="AN59" s="79" t="s">
        <v>15881</v>
      </c>
      <c r="AO59" s="79" t="s">
        <v>15882</v>
      </c>
      <c r="AP59" s="79" t="s">
        <v>15883</v>
      </c>
      <c r="AQ59" s="79" t="s">
        <v>15884</v>
      </c>
      <c r="AR59" s="79" t="s">
        <v>15885</v>
      </c>
      <c r="AS59" s="79" t="s">
        <v>15885</v>
      </c>
      <c r="AT59" s="79" t="s">
        <v>15934</v>
      </c>
      <c r="AU59" s="79" t="s">
        <v>16219</v>
      </c>
      <c r="AV59" s="79" t="s">
        <v>16270</v>
      </c>
      <c r="AW59" s="79" t="s">
        <v>16010</v>
      </c>
      <c r="AX59" s="79" t="s">
        <v>15887</v>
      </c>
      <c r="AY59" s="79" t="s">
        <v>2160</v>
      </c>
      <c r="AZ59" s="79" t="s">
        <v>15878</v>
      </c>
      <c r="BA59" s="79" t="s">
        <v>15879</v>
      </c>
      <c r="BB59" s="79" t="s">
        <v>15890</v>
      </c>
      <c r="BC59" s="79" t="s">
        <v>15920</v>
      </c>
      <c r="BD59" s="79" t="s">
        <v>15921</v>
      </c>
      <c r="BE59" s="79" t="s">
        <v>15893</v>
      </c>
      <c r="BF59" s="79" t="s">
        <v>15894</v>
      </c>
      <c r="BG59" s="79" t="s">
        <v>15895</v>
      </c>
      <c r="BH59" s="79" t="s">
        <v>15896</v>
      </c>
      <c r="BI59" s="80">
        <v>43647</v>
      </c>
      <c r="BJ59" s="80">
        <v>43700</v>
      </c>
      <c r="BK59" s="79" t="s">
        <v>579</v>
      </c>
      <c r="BL59" s="79" t="s">
        <v>15922</v>
      </c>
      <c r="BM59" s="80">
        <v>42569</v>
      </c>
      <c r="BN59" s="80">
        <v>42569</v>
      </c>
      <c r="BO59" s="80">
        <v>42569</v>
      </c>
      <c r="BP59" s="80">
        <v>42569</v>
      </c>
      <c r="BQ59" s="80"/>
      <c r="BR59" s="79" t="s">
        <v>16232</v>
      </c>
      <c r="BS59" s="79" t="s">
        <v>579</v>
      </c>
      <c r="BT59" s="79" t="s">
        <v>579</v>
      </c>
      <c r="BU59" s="79" t="s">
        <v>15899</v>
      </c>
      <c r="BV59" s="79" t="s">
        <v>579</v>
      </c>
      <c r="BW59" s="79" t="s">
        <v>15900</v>
      </c>
      <c r="BX59" s="79" t="s">
        <v>15901</v>
      </c>
      <c r="BY59" s="79" t="s">
        <v>15902</v>
      </c>
      <c r="BZ59" s="79" t="s">
        <v>15903</v>
      </c>
      <c r="CA59" s="79" t="s">
        <v>15904</v>
      </c>
      <c r="CB59" s="79" t="s">
        <v>15905</v>
      </c>
      <c r="CC59" s="79" t="s">
        <v>15872</v>
      </c>
      <c r="CD59" s="79" t="s">
        <v>15873</v>
      </c>
      <c r="CE59" s="79" t="s">
        <v>15960</v>
      </c>
      <c r="CF59" s="79" t="s">
        <v>15960</v>
      </c>
      <c r="CG59" s="79" t="s">
        <v>15907</v>
      </c>
      <c r="CH59" s="79" t="s">
        <v>15908</v>
      </c>
      <c r="CI59" s="79" t="s">
        <v>15909</v>
      </c>
      <c r="CJ59" s="79" t="s">
        <v>2163</v>
      </c>
      <c r="CK59" s="79" t="s">
        <v>15910</v>
      </c>
      <c r="CL59" s="79" t="s">
        <v>15911</v>
      </c>
      <c r="CM59" s="79" t="s">
        <v>15889</v>
      </c>
      <c r="CN59" s="79" t="s">
        <v>51</v>
      </c>
      <c r="CO59" s="79" t="s">
        <v>15912</v>
      </c>
      <c r="CP59" s="79" t="s">
        <v>2257</v>
      </c>
      <c r="CQ59" s="79" t="s">
        <v>17431</v>
      </c>
      <c r="CR59" t="s">
        <v>16272</v>
      </c>
    </row>
    <row r="60" spans="1:96" x14ac:dyDescent="0.25">
      <c r="A60" s="78">
        <v>51624283</v>
      </c>
      <c r="B60" s="78">
        <v>51624283</v>
      </c>
      <c r="C60" s="79" t="s">
        <v>15899</v>
      </c>
      <c r="D60" s="79" t="s">
        <v>15853</v>
      </c>
      <c r="E60" s="79" t="s">
        <v>571</v>
      </c>
      <c r="F60" s="80">
        <v>30075</v>
      </c>
      <c r="G60" s="79" t="s">
        <v>15854</v>
      </c>
      <c r="H60" s="79" t="s">
        <v>15855</v>
      </c>
      <c r="I60" s="79" t="s">
        <v>15895</v>
      </c>
      <c r="J60" s="79" t="s">
        <v>16046</v>
      </c>
      <c r="K60" s="79" t="s">
        <v>15858</v>
      </c>
      <c r="L60" s="79" t="s">
        <v>15859</v>
      </c>
      <c r="M60" s="79" t="s">
        <v>15860</v>
      </c>
      <c r="N60" s="79" t="s">
        <v>15861</v>
      </c>
      <c r="O60" s="79" t="s">
        <v>15862</v>
      </c>
      <c r="P60" s="79" t="s">
        <v>15193</v>
      </c>
      <c r="Q60" s="79" t="s">
        <v>15863</v>
      </c>
      <c r="R60" s="79" t="s">
        <v>15864</v>
      </c>
      <c r="S60" s="79" t="s">
        <v>5411</v>
      </c>
      <c r="T60" s="79" t="s">
        <v>73</v>
      </c>
      <c r="U60" s="79" t="s">
        <v>15866</v>
      </c>
      <c r="V60" s="79" t="s">
        <v>15867</v>
      </c>
      <c r="W60" s="79" t="s">
        <v>579</v>
      </c>
      <c r="X60" s="79" t="s">
        <v>15963</v>
      </c>
      <c r="Y60" s="79" t="s">
        <v>15964</v>
      </c>
      <c r="Z60" s="79" t="s">
        <v>16273</v>
      </c>
      <c r="AA60" s="79" t="s">
        <v>16274</v>
      </c>
      <c r="AB60" s="79" t="s">
        <v>15872</v>
      </c>
      <c r="AC60" s="79" t="s">
        <v>15873</v>
      </c>
      <c r="AD60" s="79" t="s">
        <v>15862</v>
      </c>
      <c r="AE60" s="79" t="s">
        <v>15874</v>
      </c>
      <c r="AF60" s="79" t="s">
        <v>15875</v>
      </c>
      <c r="AG60" s="79" t="s">
        <v>15876</v>
      </c>
      <c r="AH60" s="79" t="s">
        <v>15877</v>
      </c>
      <c r="AI60" s="79" t="s">
        <v>15878</v>
      </c>
      <c r="AJ60" s="79" t="s">
        <v>15879</v>
      </c>
      <c r="AK60" s="79" t="s">
        <v>15880</v>
      </c>
      <c r="AL60" s="79" t="s">
        <v>15881</v>
      </c>
      <c r="AM60" s="79" t="s">
        <v>15880</v>
      </c>
      <c r="AN60" s="79" t="s">
        <v>15881</v>
      </c>
      <c r="AO60" s="79" t="s">
        <v>15882</v>
      </c>
      <c r="AP60" s="79" t="s">
        <v>15883</v>
      </c>
      <c r="AQ60" s="79" t="s">
        <v>15878</v>
      </c>
      <c r="AR60" s="79" t="s">
        <v>15885</v>
      </c>
      <c r="AS60" s="79" t="s">
        <v>15885</v>
      </c>
      <c r="AT60" s="79" t="s">
        <v>15934</v>
      </c>
      <c r="AU60" s="79" t="s">
        <v>16275</v>
      </c>
      <c r="AV60" s="79" t="s">
        <v>16276</v>
      </c>
      <c r="AW60" s="79" t="s">
        <v>15919</v>
      </c>
      <c r="AX60" s="79" t="s">
        <v>15919</v>
      </c>
      <c r="AY60" s="79" t="s">
        <v>50</v>
      </c>
      <c r="AZ60" s="79" t="s">
        <v>15878</v>
      </c>
      <c r="BA60" s="79" t="s">
        <v>15879</v>
      </c>
      <c r="BB60" s="79" t="s">
        <v>15890</v>
      </c>
      <c r="BC60" s="79" t="s">
        <v>15920</v>
      </c>
      <c r="BD60" s="79" t="s">
        <v>15921</v>
      </c>
      <c r="BE60" s="79" t="s">
        <v>15893</v>
      </c>
      <c r="BF60" s="79" t="s">
        <v>15894</v>
      </c>
      <c r="BG60" s="79" t="s">
        <v>15895</v>
      </c>
      <c r="BH60" s="79" t="s">
        <v>15896</v>
      </c>
      <c r="BI60" s="80">
        <v>43647</v>
      </c>
      <c r="BJ60" s="80">
        <v>43700</v>
      </c>
      <c r="BK60" s="79" t="s">
        <v>579</v>
      </c>
      <c r="BL60" s="79" t="s">
        <v>15922</v>
      </c>
      <c r="BM60" s="80">
        <v>42590</v>
      </c>
      <c r="BN60" s="80">
        <v>42590</v>
      </c>
      <c r="BO60" s="80">
        <v>42590</v>
      </c>
      <c r="BP60" s="80">
        <v>42590</v>
      </c>
      <c r="BQ60" s="80"/>
      <c r="BR60" s="79" t="s">
        <v>16271</v>
      </c>
      <c r="BS60" s="79" t="s">
        <v>579</v>
      </c>
      <c r="BT60" s="79" t="s">
        <v>579</v>
      </c>
      <c r="BU60" s="79" t="s">
        <v>15899</v>
      </c>
      <c r="BV60" s="79" t="s">
        <v>579</v>
      </c>
      <c r="BW60" s="79" t="s">
        <v>15900</v>
      </c>
      <c r="BX60" s="79" t="s">
        <v>15901</v>
      </c>
      <c r="BY60" s="79" t="s">
        <v>15902</v>
      </c>
      <c r="BZ60" s="79" t="s">
        <v>15903</v>
      </c>
      <c r="CA60" s="79" t="s">
        <v>15904</v>
      </c>
      <c r="CB60" s="79" t="s">
        <v>15905</v>
      </c>
      <c r="CC60" s="79" t="s">
        <v>15872</v>
      </c>
      <c r="CD60" s="79" t="s">
        <v>15873</v>
      </c>
      <c r="CE60" s="79" t="s">
        <v>15960</v>
      </c>
      <c r="CF60" s="79" t="s">
        <v>15960</v>
      </c>
      <c r="CG60" s="79" t="s">
        <v>15907</v>
      </c>
      <c r="CH60" s="79" t="s">
        <v>15908</v>
      </c>
      <c r="CI60" s="79" t="s">
        <v>15909</v>
      </c>
      <c r="CJ60" s="79" t="s">
        <v>2163</v>
      </c>
      <c r="CK60" s="79" t="s">
        <v>15910</v>
      </c>
      <c r="CL60" s="79" t="s">
        <v>15911</v>
      </c>
      <c r="CM60" s="79" t="s">
        <v>15889</v>
      </c>
      <c r="CN60" s="79" t="s">
        <v>51</v>
      </c>
      <c r="CO60" s="79" t="s">
        <v>15912</v>
      </c>
      <c r="CP60" s="79" t="s">
        <v>2257</v>
      </c>
      <c r="CQ60" s="79" t="s">
        <v>15945</v>
      </c>
      <c r="CR60" t="s">
        <v>16277</v>
      </c>
    </row>
    <row r="61" spans="1:96" x14ac:dyDescent="0.25">
      <c r="A61" s="78">
        <v>51637918</v>
      </c>
      <c r="B61" s="78">
        <v>51637918</v>
      </c>
      <c r="C61" s="79" t="s">
        <v>15899</v>
      </c>
      <c r="D61" s="79" t="s">
        <v>15926</v>
      </c>
      <c r="E61" s="79" t="s">
        <v>15110</v>
      </c>
      <c r="F61" s="80">
        <v>31548</v>
      </c>
      <c r="G61" s="79" t="s">
        <v>15854</v>
      </c>
      <c r="H61" s="79" t="s">
        <v>15855</v>
      </c>
      <c r="I61" s="79" t="s">
        <v>15856</v>
      </c>
      <c r="J61" s="79" t="s">
        <v>15857</v>
      </c>
      <c r="K61" s="79" t="s">
        <v>15858</v>
      </c>
      <c r="L61" s="79" t="s">
        <v>15859</v>
      </c>
      <c r="M61" s="79" t="s">
        <v>15860</v>
      </c>
      <c r="N61" s="79" t="s">
        <v>15861</v>
      </c>
      <c r="O61" s="79" t="s">
        <v>15862</v>
      </c>
      <c r="P61" s="79" t="s">
        <v>15193</v>
      </c>
      <c r="Q61" s="79" t="s">
        <v>15863</v>
      </c>
      <c r="R61" s="79" t="s">
        <v>15864</v>
      </c>
      <c r="S61" s="79" t="s">
        <v>5337</v>
      </c>
      <c r="T61" s="79" t="s">
        <v>63</v>
      </c>
      <c r="U61" s="79" t="s">
        <v>15866</v>
      </c>
      <c r="V61" s="79" t="s">
        <v>15867</v>
      </c>
      <c r="W61" s="79" t="s">
        <v>579</v>
      </c>
      <c r="X61" s="79" t="s">
        <v>15929</v>
      </c>
      <c r="Y61" s="79" t="s">
        <v>15930</v>
      </c>
      <c r="Z61" s="79" t="s">
        <v>16278</v>
      </c>
      <c r="AA61" s="79" t="s">
        <v>15932</v>
      </c>
      <c r="AB61" s="79" t="s">
        <v>15872</v>
      </c>
      <c r="AC61" s="79" t="s">
        <v>15873</v>
      </c>
      <c r="AD61" s="79" t="s">
        <v>15862</v>
      </c>
      <c r="AE61" s="79" t="s">
        <v>15874</v>
      </c>
      <c r="AF61" s="79" t="s">
        <v>15875</v>
      </c>
      <c r="AG61" s="79" t="s">
        <v>15876</v>
      </c>
      <c r="AH61" s="79" t="s">
        <v>15877</v>
      </c>
      <c r="AI61" s="79" t="s">
        <v>15878</v>
      </c>
      <c r="AJ61" s="79" t="s">
        <v>15879</v>
      </c>
      <c r="AK61" s="79" t="s">
        <v>15880</v>
      </c>
      <c r="AL61" s="79" t="s">
        <v>15881</v>
      </c>
      <c r="AM61" s="79" t="s">
        <v>15880</v>
      </c>
      <c r="AN61" s="79" t="s">
        <v>15881</v>
      </c>
      <c r="AO61" s="79" t="s">
        <v>15882</v>
      </c>
      <c r="AP61" s="79" t="s">
        <v>15883</v>
      </c>
      <c r="AQ61" s="79" t="s">
        <v>15878</v>
      </c>
      <c r="AR61" s="79" t="s">
        <v>15885</v>
      </c>
      <c r="AS61" s="79" t="s">
        <v>15885</v>
      </c>
      <c r="AT61" s="79" t="s">
        <v>15934</v>
      </c>
      <c r="AU61" s="79" t="s">
        <v>16279</v>
      </c>
      <c r="AV61" s="79" t="s">
        <v>16280</v>
      </c>
      <c r="AW61" s="79" t="s">
        <v>16021</v>
      </c>
      <c r="AX61" s="79" t="s">
        <v>16021</v>
      </c>
      <c r="AY61" s="79" t="s">
        <v>383</v>
      </c>
      <c r="AZ61" s="79" t="s">
        <v>15878</v>
      </c>
      <c r="BA61" s="79" t="s">
        <v>15879</v>
      </c>
      <c r="BB61" s="79" t="s">
        <v>15890</v>
      </c>
      <c r="BC61" s="79" t="s">
        <v>15920</v>
      </c>
      <c r="BD61" s="79" t="s">
        <v>15921</v>
      </c>
      <c r="BE61" s="79" t="s">
        <v>15893</v>
      </c>
      <c r="BF61" s="79" t="s">
        <v>15894</v>
      </c>
      <c r="BG61" s="79" t="s">
        <v>15895</v>
      </c>
      <c r="BH61" s="79" t="s">
        <v>15896</v>
      </c>
      <c r="BI61" s="80">
        <v>43647</v>
      </c>
      <c r="BJ61" s="80">
        <v>43700</v>
      </c>
      <c r="BK61" s="79" t="s">
        <v>579</v>
      </c>
      <c r="BL61" s="79" t="s">
        <v>15922</v>
      </c>
      <c r="BM61" s="80">
        <v>42663</v>
      </c>
      <c r="BN61" s="80">
        <v>42663</v>
      </c>
      <c r="BO61" s="80">
        <v>42663</v>
      </c>
      <c r="BP61" s="80">
        <v>42663</v>
      </c>
      <c r="BQ61" s="80"/>
      <c r="BR61" s="79" t="s">
        <v>17432</v>
      </c>
      <c r="BS61" s="79" t="s">
        <v>579</v>
      </c>
      <c r="BT61" s="79" t="s">
        <v>579</v>
      </c>
      <c r="BU61" s="79" t="s">
        <v>15899</v>
      </c>
      <c r="BV61" s="79" t="s">
        <v>579</v>
      </c>
      <c r="BW61" s="79" t="s">
        <v>15900</v>
      </c>
      <c r="BX61" s="79" t="s">
        <v>15901</v>
      </c>
      <c r="BY61" s="79" t="s">
        <v>15902</v>
      </c>
      <c r="BZ61" s="79" t="s">
        <v>15903</v>
      </c>
      <c r="CA61" s="79" t="s">
        <v>15904</v>
      </c>
      <c r="CB61" s="79" t="s">
        <v>15905</v>
      </c>
      <c r="CC61" s="79" t="s">
        <v>15872</v>
      </c>
      <c r="CD61" s="79" t="s">
        <v>15873</v>
      </c>
      <c r="CE61" s="79" t="s">
        <v>15960</v>
      </c>
      <c r="CF61" s="79" t="s">
        <v>15960</v>
      </c>
      <c r="CG61" s="79" t="s">
        <v>15907</v>
      </c>
      <c r="CH61" s="79" t="s">
        <v>15908</v>
      </c>
      <c r="CI61" s="79" t="s">
        <v>15909</v>
      </c>
      <c r="CJ61" s="79" t="s">
        <v>2163</v>
      </c>
      <c r="CK61" s="79" t="s">
        <v>15910</v>
      </c>
      <c r="CL61" s="79" t="s">
        <v>15911</v>
      </c>
      <c r="CM61" s="79" t="s">
        <v>15889</v>
      </c>
      <c r="CN61" s="79" t="s">
        <v>51</v>
      </c>
      <c r="CO61" s="79" t="s">
        <v>15912</v>
      </c>
      <c r="CP61" s="79" t="s">
        <v>2257</v>
      </c>
      <c r="CQ61" s="79" t="s">
        <v>16892</v>
      </c>
      <c r="CR61" t="s">
        <v>16283</v>
      </c>
    </row>
    <row r="62" spans="1:96" x14ac:dyDescent="0.25">
      <c r="A62" s="78">
        <v>51637922</v>
      </c>
      <c r="B62" s="78">
        <v>51637922</v>
      </c>
      <c r="C62" s="79" t="s">
        <v>15899</v>
      </c>
      <c r="D62" s="79" t="s">
        <v>15853</v>
      </c>
      <c r="E62" s="79" t="s">
        <v>14957</v>
      </c>
      <c r="F62" s="80">
        <v>31159</v>
      </c>
      <c r="G62" s="79" t="s">
        <v>15854</v>
      </c>
      <c r="H62" s="79" t="s">
        <v>15855</v>
      </c>
      <c r="I62" s="79" t="s">
        <v>15856</v>
      </c>
      <c r="J62" s="79" t="s">
        <v>15857</v>
      </c>
      <c r="K62" s="79" t="s">
        <v>15858</v>
      </c>
      <c r="L62" s="79" t="s">
        <v>15859</v>
      </c>
      <c r="M62" s="79" t="s">
        <v>15860</v>
      </c>
      <c r="N62" s="79" t="s">
        <v>15861</v>
      </c>
      <c r="O62" s="79" t="s">
        <v>15862</v>
      </c>
      <c r="P62" s="79" t="s">
        <v>15193</v>
      </c>
      <c r="Q62" s="79" t="s">
        <v>15863</v>
      </c>
      <c r="R62" s="79" t="s">
        <v>15864</v>
      </c>
      <c r="S62" s="79" t="s">
        <v>5337</v>
      </c>
      <c r="T62" s="79" t="s">
        <v>63</v>
      </c>
      <c r="U62" s="79" t="s">
        <v>15866</v>
      </c>
      <c r="V62" s="79" t="s">
        <v>15867</v>
      </c>
      <c r="W62" s="79" t="s">
        <v>579</v>
      </c>
      <c r="X62" s="79" t="s">
        <v>15929</v>
      </c>
      <c r="Y62" s="79" t="s">
        <v>15930</v>
      </c>
      <c r="Z62" s="79" t="s">
        <v>16284</v>
      </c>
      <c r="AA62" s="79" t="s">
        <v>15932</v>
      </c>
      <c r="AB62" s="79" t="s">
        <v>15872</v>
      </c>
      <c r="AC62" s="79" t="s">
        <v>15873</v>
      </c>
      <c r="AD62" s="79" t="s">
        <v>15862</v>
      </c>
      <c r="AE62" s="79" t="s">
        <v>15874</v>
      </c>
      <c r="AF62" s="79" t="s">
        <v>15875</v>
      </c>
      <c r="AG62" s="79" t="s">
        <v>15876</v>
      </c>
      <c r="AH62" s="79" t="s">
        <v>15877</v>
      </c>
      <c r="AI62" s="79" t="s">
        <v>15878</v>
      </c>
      <c r="AJ62" s="79" t="s">
        <v>15879</v>
      </c>
      <c r="AK62" s="79" t="s">
        <v>15880</v>
      </c>
      <c r="AL62" s="79" t="s">
        <v>15881</v>
      </c>
      <c r="AM62" s="79" t="s">
        <v>15880</v>
      </c>
      <c r="AN62" s="79" t="s">
        <v>15881</v>
      </c>
      <c r="AO62" s="79" t="s">
        <v>15882</v>
      </c>
      <c r="AP62" s="79" t="s">
        <v>15883</v>
      </c>
      <c r="AQ62" s="79" t="s">
        <v>15878</v>
      </c>
      <c r="AR62" s="79" t="s">
        <v>15885</v>
      </c>
      <c r="AS62" s="79" t="s">
        <v>15885</v>
      </c>
      <c r="AT62" s="79" t="s">
        <v>15934</v>
      </c>
      <c r="AU62" s="79" t="s">
        <v>16285</v>
      </c>
      <c r="AV62" s="79" t="s">
        <v>16286</v>
      </c>
      <c r="AW62" s="79" t="s">
        <v>15937</v>
      </c>
      <c r="AX62" s="79" t="s">
        <v>15937</v>
      </c>
      <c r="AY62" s="79" t="s">
        <v>172</v>
      </c>
      <c r="AZ62" s="79" t="s">
        <v>15878</v>
      </c>
      <c r="BA62" s="79" t="s">
        <v>15879</v>
      </c>
      <c r="BB62" s="79" t="s">
        <v>15890</v>
      </c>
      <c r="BC62" s="79" t="s">
        <v>15891</v>
      </c>
      <c r="BD62" s="79" t="s">
        <v>15892</v>
      </c>
      <c r="BE62" s="79" t="s">
        <v>15893</v>
      </c>
      <c r="BF62" s="79" t="s">
        <v>15894</v>
      </c>
      <c r="BG62" s="79" t="s">
        <v>15895</v>
      </c>
      <c r="BH62" s="79" t="s">
        <v>15896</v>
      </c>
      <c r="BI62" s="80">
        <v>43647</v>
      </c>
      <c r="BJ62" s="80">
        <v>43700</v>
      </c>
      <c r="BK62" s="79" t="s">
        <v>579</v>
      </c>
      <c r="BL62" s="79" t="s">
        <v>15922</v>
      </c>
      <c r="BM62" s="80">
        <v>42663</v>
      </c>
      <c r="BN62" s="80">
        <v>42663</v>
      </c>
      <c r="BO62" s="80">
        <v>42663</v>
      </c>
      <c r="BP62" s="80">
        <v>42663</v>
      </c>
      <c r="BQ62" s="80"/>
      <c r="BR62" s="79" t="s">
        <v>17432</v>
      </c>
      <c r="BS62" s="79" t="s">
        <v>579</v>
      </c>
      <c r="BT62" s="79" t="s">
        <v>579</v>
      </c>
      <c r="BU62" s="79" t="s">
        <v>15899</v>
      </c>
      <c r="BV62" s="79" t="s">
        <v>579</v>
      </c>
      <c r="BW62" s="79" t="s">
        <v>15900</v>
      </c>
      <c r="BX62" s="79" t="s">
        <v>15901</v>
      </c>
      <c r="BY62" s="79" t="s">
        <v>15902</v>
      </c>
      <c r="BZ62" s="79" t="s">
        <v>15903</v>
      </c>
      <c r="CA62" s="79" t="s">
        <v>15904</v>
      </c>
      <c r="CB62" s="79" t="s">
        <v>15905</v>
      </c>
      <c r="CC62" s="79" t="s">
        <v>15872</v>
      </c>
      <c r="CD62" s="79" t="s">
        <v>15873</v>
      </c>
      <c r="CE62" s="79" t="s">
        <v>15960</v>
      </c>
      <c r="CF62" s="79" t="s">
        <v>15960</v>
      </c>
      <c r="CG62" s="79" t="s">
        <v>15907</v>
      </c>
      <c r="CH62" s="79" t="s">
        <v>15908</v>
      </c>
      <c r="CI62" s="79" t="s">
        <v>15909</v>
      </c>
      <c r="CJ62" s="79" t="s">
        <v>2163</v>
      </c>
      <c r="CK62" s="79" t="s">
        <v>15910</v>
      </c>
      <c r="CL62" s="79" t="s">
        <v>15911</v>
      </c>
      <c r="CM62" s="79" t="s">
        <v>15889</v>
      </c>
      <c r="CN62" s="79" t="s">
        <v>51</v>
      </c>
      <c r="CO62" s="79" t="s">
        <v>15912</v>
      </c>
      <c r="CP62" s="79" t="s">
        <v>2257</v>
      </c>
      <c r="CQ62" s="79" t="s">
        <v>16560</v>
      </c>
      <c r="CR62" t="s">
        <v>16287</v>
      </c>
    </row>
    <row r="63" spans="1:96" x14ac:dyDescent="0.25">
      <c r="A63" s="78">
        <v>51637926</v>
      </c>
      <c r="B63" s="78">
        <v>51637926</v>
      </c>
      <c r="C63" s="79" t="s">
        <v>15899</v>
      </c>
      <c r="D63" s="79" t="s">
        <v>15926</v>
      </c>
      <c r="E63" s="79" t="s">
        <v>14959</v>
      </c>
      <c r="F63" s="80">
        <v>34357</v>
      </c>
      <c r="G63" s="79" t="s">
        <v>15854</v>
      </c>
      <c r="H63" s="79" t="s">
        <v>15855</v>
      </c>
      <c r="I63" s="79" t="s">
        <v>15856</v>
      </c>
      <c r="J63" s="79" t="s">
        <v>15857</v>
      </c>
      <c r="K63" s="79" t="s">
        <v>15858</v>
      </c>
      <c r="L63" s="79" t="s">
        <v>15859</v>
      </c>
      <c r="M63" s="79" t="s">
        <v>15860</v>
      </c>
      <c r="N63" s="79" t="s">
        <v>15861</v>
      </c>
      <c r="O63" s="79" t="s">
        <v>15862</v>
      </c>
      <c r="P63" s="79" t="s">
        <v>15193</v>
      </c>
      <c r="Q63" s="79" t="s">
        <v>15863</v>
      </c>
      <c r="R63" s="79" t="s">
        <v>15864</v>
      </c>
      <c r="S63" s="79" t="s">
        <v>5337</v>
      </c>
      <c r="T63" s="79" t="s">
        <v>199</v>
      </c>
      <c r="U63" s="79" t="s">
        <v>15866</v>
      </c>
      <c r="V63" s="79" t="s">
        <v>15867</v>
      </c>
      <c r="W63" s="79" t="s">
        <v>579</v>
      </c>
      <c r="X63" s="79" t="s">
        <v>15929</v>
      </c>
      <c r="Y63" s="79" t="s">
        <v>15930</v>
      </c>
      <c r="Z63" s="79" t="s">
        <v>16288</v>
      </c>
      <c r="AA63" s="79" t="s">
        <v>16148</v>
      </c>
      <c r="AB63" s="79" t="s">
        <v>15872</v>
      </c>
      <c r="AC63" s="79" t="s">
        <v>15873</v>
      </c>
      <c r="AD63" s="79" t="s">
        <v>15862</v>
      </c>
      <c r="AE63" s="79" t="s">
        <v>15874</v>
      </c>
      <c r="AF63" s="79" t="s">
        <v>15875</v>
      </c>
      <c r="AG63" s="79" t="s">
        <v>15876</v>
      </c>
      <c r="AH63" s="79" t="s">
        <v>15877</v>
      </c>
      <c r="AI63" s="79" t="s">
        <v>15878</v>
      </c>
      <c r="AJ63" s="79" t="s">
        <v>15879</v>
      </c>
      <c r="AK63" s="79" t="s">
        <v>15880</v>
      </c>
      <c r="AL63" s="79" t="s">
        <v>15881</v>
      </c>
      <c r="AM63" s="79" t="s">
        <v>15880</v>
      </c>
      <c r="AN63" s="79" t="s">
        <v>15881</v>
      </c>
      <c r="AO63" s="79" t="s">
        <v>15882</v>
      </c>
      <c r="AP63" s="79" t="s">
        <v>15883</v>
      </c>
      <c r="AQ63" s="79" t="s">
        <v>15878</v>
      </c>
      <c r="AR63" s="79" t="s">
        <v>15885</v>
      </c>
      <c r="AS63" s="79" t="s">
        <v>15885</v>
      </c>
      <c r="AT63" s="79" t="s">
        <v>15934</v>
      </c>
      <c r="AU63" s="79" t="s">
        <v>16289</v>
      </c>
      <c r="AV63" s="79" t="s">
        <v>16290</v>
      </c>
      <c r="AW63" s="79" t="s">
        <v>15969</v>
      </c>
      <c r="AX63" s="79" t="s">
        <v>15969</v>
      </c>
      <c r="AY63" s="79" t="s">
        <v>31</v>
      </c>
      <c r="AZ63" s="79" t="s">
        <v>15878</v>
      </c>
      <c r="BA63" s="79" t="s">
        <v>15879</v>
      </c>
      <c r="BB63" s="79" t="s">
        <v>15890</v>
      </c>
      <c r="BC63" s="79" t="s">
        <v>15920</v>
      </c>
      <c r="BD63" s="79" t="s">
        <v>15921</v>
      </c>
      <c r="BE63" s="79" t="s">
        <v>15893</v>
      </c>
      <c r="BF63" s="79" t="s">
        <v>15894</v>
      </c>
      <c r="BG63" s="79" t="s">
        <v>15895</v>
      </c>
      <c r="BH63" s="79" t="s">
        <v>15896</v>
      </c>
      <c r="BI63" s="80">
        <v>43647</v>
      </c>
      <c r="BJ63" s="80">
        <v>43700</v>
      </c>
      <c r="BK63" s="79" t="s">
        <v>579</v>
      </c>
      <c r="BL63" s="79" t="s">
        <v>15922</v>
      </c>
      <c r="BM63" s="80">
        <v>42663</v>
      </c>
      <c r="BN63" s="80">
        <v>42663</v>
      </c>
      <c r="BO63" s="80">
        <v>42663</v>
      </c>
      <c r="BP63" s="80">
        <v>42663</v>
      </c>
      <c r="BQ63" s="80"/>
      <c r="BR63" s="79" t="s">
        <v>17432</v>
      </c>
      <c r="BS63" s="79" t="s">
        <v>579</v>
      </c>
      <c r="BT63" s="79" t="s">
        <v>579</v>
      </c>
      <c r="BU63" s="79" t="s">
        <v>15899</v>
      </c>
      <c r="BV63" s="79" t="s">
        <v>579</v>
      </c>
      <c r="BW63" s="79" t="s">
        <v>15900</v>
      </c>
      <c r="BX63" s="79" t="s">
        <v>15901</v>
      </c>
      <c r="BY63" s="79" t="s">
        <v>15902</v>
      </c>
      <c r="BZ63" s="79" t="s">
        <v>15903</v>
      </c>
      <c r="CA63" s="79" t="s">
        <v>15904</v>
      </c>
      <c r="CB63" s="79" t="s">
        <v>15905</v>
      </c>
      <c r="CC63" s="79" t="s">
        <v>15872</v>
      </c>
      <c r="CD63" s="79" t="s">
        <v>15873</v>
      </c>
      <c r="CE63" s="79" t="s">
        <v>15960</v>
      </c>
      <c r="CF63" s="79" t="s">
        <v>15960</v>
      </c>
      <c r="CG63" s="79" t="s">
        <v>15907</v>
      </c>
      <c r="CH63" s="79" t="s">
        <v>15908</v>
      </c>
      <c r="CI63" s="79" t="s">
        <v>15909</v>
      </c>
      <c r="CJ63" s="79" t="s">
        <v>2163</v>
      </c>
      <c r="CK63" s="79" t="s">
        <v>15910</v>
      </c>
      <c r="CL63" s="79" t="s">
        <v>15911</v>
      </c>
      <c r="CM63" s="79" t="s">
        <v>15889</v>
      </c>
      <c r="CN63" s="79" t="s">
        <v>51</v>
      </c>
      <c r="CO63" s="79" t="s">
        <v>15912</v>
      </c>
      <c r="CP63" s="79" t="s">
        <v>2257</v>
      </c>
      <c r="CQ63" s="79" t="s">
        <v>16314</v>
      </c>
      <c r="CR63" t="s">
        <v>16292</v>
      </c>
    </row>
    <row r="64" spans="1:96" x14ac:dyDescent="0.25">
      <c r="A64" s="78">
        <v>51637929</v>
      </c>
      <c r="B64" s="78">
        <v>51637929</v>
      </c>
      <c r="C64" s="79" t="s">
        <v>15899</v>
      </c>
      <c r="D64" s="79" t="s">
        <v>15853</v>
      </c>
      <c r="E64" s="79" t="s">
        <v>14961</v>
      </c>
      <c r="F64" s="80">
        <v>34732</v>
      </c>
      <c r="G64" s="79" t="s">
        <v>15854</v>
      </c>
      <c r="H64" s="79" t="s">
        <v>15855</v>
      </c>
      <c r="I64" s="79" t="s">
        <v>15856</v>
      </c>
      <c r="J64" s="79" t="s">
        <v>15857</v>
      </c>
      <c r="K64" s="79" t="s">
        <v>15858</v>
      </c>
      <c r="L64" s="79" t="s">
        <v>15859</v>
      </c>
      <c r="M64" s="79" t="s">
        <v>15860</v>
      </c>
      <c r="N64" s="79" t="s">
        <v>15861</v>
      </c>
      <c r="O64" s="79" t="s">
        <v>15862</v>
      </c>
      <c r="P64" s="79" t="s">
        <v>15193</v>
      </c>
      <c r="Q64" s="79" t="s">
        <v>15863</v>
      </c>
      <c r="R64" s="79" t="s">
        <v>15864</v>
      </c>
      <c r="S64" s="79" t="s">
        <v>5337</v>
      </c>
      <c r="T64" s="79" t="s">
        <v>63</v>
      </c>
      <c r="U64" s="79" t="s">
        <v>15866</v>
      </c>
      <c r="V64" s="79" t="s">
        <v>15867</v>
      </c>
      <c r="W64" s="79" t="s">
        <v>579</v>
      </c>
      <c r="X64" s="79" t="s">
        <v>15929</v>
      </c>
      <c r="Y64" s="79" t="s">
        <v>15930</v>
      </c>
      <c r="Z64" s="79" t="s">
        <v>16293</v>
      </c>
      <c r="AA64" s="79" t="s">
        <v>15932</v>
      </c>
      <c r="AB64" s="79" t="s">
        <v>15872</v>
      </c>
      <c r="AC64" s="79" t="s">
        <v>15873</v>
      </c>
      <c r="AD64" s="79" t="s">
        <v>15862</v>
      </c>
      <c r="AE64" s="79" t="s">
        <v>15874</v>
      </c>
      <c r="AF64" s="79" t="s">
        <v>15875</v>
      </c>
      <c r="AG64" s="79" t="s">
        <v>15876</v>
      </c>
      <c r="AH64" s="79" t="s">
        <v>15877</v>
      </c>
      <c r="AI64" s="79" t="s">
        <v>15878</v>
      </c>
      <c r="AJ64" s="79" t="s">
        <v>15879</v>
      </c>
      <c r="AK64" s="79" t="s">
        <v>15880</v>
      </c>
      <c r="AL64" s="79" t="s">
        <v>15881</v>
      </c>
      <c r="AM64" s="79" t="s">
        <v>15880</v>
      </c>
      <c r="AN64" s="79" t="s">
        <v>15881</v>
      </c>
      <c r="AO64" s="79" t="s">
        <v>15882</v>
      </c>
      <c r="AP64" s="79" t="s">
        <v>15883</v>
      </c>
      <c r="AQ64" s="79" t="s">
        <v>15878</v>
      </c>
      <c r="AR64" s="79" t="s">
        <v>15885</v>
      </c>
      <c r="AS64" s="79" t="s">
        <v>15885</v>
      </c>
      <c r="AT64" s="79" t="s">
        <v>15934</v>
      </c>
      <c r="AU64" s="79" t="s">
        <v>16294</v>
      </c>
      <c r="AV64" s="79" t="s">
        <v>16295</v>
      </c>
      <c r="AW64" s="79" t="s">
        <v>15937</v>
      </c>
      <c r="AX64" s="79" t="s">
        <v>15937</v>
      </c>
      <c r="AY64" s="79" t="s">
        <v>172</v>
      </c>
      <c r="AZ64" s="79" t="s">
        <v>15878</v>
      </c>
      <c r="BA64" s="79" t="s">
        <v>15879</v>
      </c>
      <c r="BB64" s="79" t="s">
        <v>15890</v>
      </c>
      <c r="BC64" s="79" t="s">
        <v>15920</v>
      </c>
      <c r="BD64" s="79" t="s">
        <v>15921</v>
      </c>
      <c r="BE64" s="79" t="s">
        <v>15893</v>
      </c>
      <c r="BF64" s="79" t="s">
        <v>15894</v>
      </c>
      <c r="BG64" s="79" t="s">
        <v>15895</v>
      </c>
      <c r="BH64" s="79" t="s">
        <v>15896</v>
      </c>
      <c r="BI64" s="80">
        <v>43647</v>
      </c>
      <c r="BJ64" s="80">
        <v>43700</v>
      </c>
      <c r="BK64" s="79" t="s">
        <v>579</v>
      </c>
      <c r="BL64" s="79" t="s">
        <v>15922</v>
      </c>
      <c r="BM64" s="80">
        <v>42663</v>
      </c>
      <c r="BN64" s="80">
        <v>42663</v>
      </c>
      <c r="BO64" s="80">
        <v>42663</v>
      </c>
      <c r="BP64" s="80">
        <v>42663</v>
      </c>
      <c r="BQ64" s="80"/>
      <c r="BR64" s="79" t="s">
        <v>17432</v>
      </c>
      <c r="BS64" s="79" t="s">
        <v>579</v>
      </c>
      <c r="BT64" s="79" t="s">
        <v>579</v>
      </c>
      <c r="BU64" s="79" t="s">
        <v>15899</v>
      </c>
      <c r="BV64" s="79" t="s">
        <v>579</v>
      </c>
      <c r="BW64" s="79" t="s">
        <v>15900</v>
      </c>
      <c r="BX64" s="79" t="s">
        <v>15901</v>
      </c>
      <c r="BY64" s="79" t="s">
        <v>15902</v>
      </c>
      <c r="BZ64" s="79" t="s">
        <v>15903</v>
      </c>
      <c r="CA64" s="79" t="s">
        <v>15904</v>
      </c>
      <c r="CB64" s="79" t="s">
        <v>15905</v>
      </c>
      <c r="CC64" s="79" t="s">
        <v>15872</v>
      </c>
      <c r="CD64" s="79" t="s">
        <v>15873</v>
      </c>
      <c r="CE64" s="79" t="s">
        <v>15960</v>
      </c>
      <c r="CF64" s="79" t="s">
        <v>15960</v>
      </c>
      <c r="CG64" s="79" t="s">
        <v>15907</v>
      </c>
      <c r="CH64" s="79" t="s">
        <v>15908</v>
      </c>
      <c r="CI64" s="79" t="s">
        <v>15909</v>
      </c>
      <c r="CJ64" s="79" t="s">
        <v>2163</v>
      </c>
      <c r="CK64" s="79" t="s">
        <v>15910</v>
      </c>
      <c r="CL64" s="79" t="s">
        <v>15911</v>
      </c>
      <c r="CM64" s="79" t="s">
        <v>15889</v>
      </c>
      <c r="CN64" s="79" t="s">
        <v>51</v>
      </c>
      <c r="CO64" s="79" t="s">
        <v>15912</v>
      </c>
      <c r="CP64" s="79" t="s">
        <v>2257</v>
      </c>
      <c r="CQ64" s="79" t="s">
        <v>16314</v>
      </c>
      <c r="CR64" t="s">
        <v>16296</v>
      </c>
    </row>
    <row r="65" spans="1:96" x14ac:dyDescent="0.25">
      <c r="A65" s="78">
        <v>51638206</v>
      </c>
      <c r="B65" s="78">
        <v>51638206</v>
      </c>
      <c r="C65" s="79" t="s">
        <v>15899</v>
      </c>
      <c r="D65" s="79" t="s">
        <v>15853</v>
      </c>
      <c r="E65" s="79" t="s">
        <v>14964</v>
      </c>
      <c r="F65" s="80">
        <v>31485</v>
      </c>
      <c r="G65" s="79" t="s">
        <v>15854</v>
      </c>
      <c r="H65" s="79" t="s">
        <v>15855</v>
      </c>
      <c r="I65" s="79" t="s">
        <v>15856</v>
      </c>
      <c r="J65" s="79" t="s">
        <v>15857</v>
      </c>
      <c r="K65" s="79" t="s">
        <v>15858</v>
      </c>
      <c r="L65" s="79" t="s">
        <v>15859</v>
      </c>
      <c r="M65" s="79" t="s">
        <v>15860</v>
      </c>
      <c r="N65" s="79" t="s">
        <v>15861</v>
      </c>
      <c r="O65" s="79" t="s">
        <v>15862</v>
      </c>
      <c r="P65" s="79" t="s">
        <v>15193</v>
      </c>
      <c r="Q65" s="79" t="s">
        <v>15863</v>
      </c>
      <c r="R65" s="79" t="s">
        <v>15864</v>
      </c>
      <c r="S65" s="79" t="s">
        <v>5337</v>
      </c>
      <c r="T65" s="79" t="s">
        <v>63</v>
      </c>
      <c r="U65" s="79" t="s">
        <v>15866</v>
      </c>
      <c r="V65" s="79" t="s">
        <v>15867</v>
      </c>
      <c r="W65" s="79" t="s">
        <v>579</v>
      </c>
      <c r="X65" s="79" t="s">
        <v>15929</v>
      </c>
      <c r="Y65" s="79" t="s">
        <v>15930</v>
      </c>
      <c r="Z65" s="79" t="s">
        <v>16297</v>
      </c>
      <c r="AA65" s="79" t="s">
        <v>15932</v>
      </c>
      <c r="AB65" s="79" t="s">
        <v>15872</v>
      </c>
      <c r="AC65" s="79" t="s">
        <v>15873</v>
      </c>
      <c r="AD65" s="79" t="s">
        <v>15862</v>
      </c>
      <c r="AE65" s="79" t="s">
        <v>15874</v>
      </c>
      <c r="AF65" s="79" t="s">
        <v>15875</v>
      </c>
      <c r="AG65" s="79" t="s">
        <v>15876</v>
      </c>
      <c r="AH65" s="79" t="s">
        <v>15877</v>
      </c>
      <c r="AI65" s="79" t="s">
        <v>15878</v>
      </c>
      <c r="AJ65" s="79" t="s">
        <v>15879</v>
      </c>
      <c r="AK65" s="79" t="s">
        <v>15880</v>
      </c>
      <c r="AL65" s="79" t="s">
        <v>15881</v>
      </c>
      <c r="AM65" s="79" t="s">
        <v>15880</v>
      </c>
      <c r="AN65" s="79" t="s">
        <v>15881</v>
      </c>
      <c r="AO65" s="79" t="s">
        <v>15882</v>
      </c>
      <c r="AP65" s="79" t="s">
        <v>15883</v>
      </c>
      <c r="AQ65" s="79" t="s">
        <v>15878</v>
      </c>
      <c r="AR65" s="79" t="s">
        <v>15885</v>
      </c>
      <c r="AS65" s="79" t="s">
        <v>15885</v>
      </c>
      <c r="AT65" s="79" t="s">
        <v>15934</v>
      </c>
      <c r="AU65" s="79" t="s">
        <v>16298</v>
      </c>
      <c r="AV65" s="79" t="s">
        <v>16299</v>
      </c>
      <c r="AW65" s="79" t="s">
        <v>15937</v>
      </c>
      <c r="AX65" s="79" t="s">
        <v>15937</v>
      </c>
      <c r="AY65" s="79" t="s">
        <v>172</v>
      </c>
      <c r="AZ65" s="79" t="s">
        <v>15878</v>
      </c>
      <c r="BA65" s="79" t="s">
        <v>15879</v>
      </c>
      <c r="BB65" s="79" t="s">
        <v>15890</v>
      </c>
      <c r="BC65" s="79" t="s">
        <v>15920</v>
      </c>
      <c r="BD65" s="79" t="s">
        <v>15921</v>
      </c>
      <c r="BE65" s="79" t="s">
        <v>15893</v>
      </c>
      <c r="BF65" s="79" t="s">
        <v>15894</v>
      </c>
      <c r="BG65" s="79" t="s">
        <v>15895</v>
      </c>
      <c r="BH65" s="79" t="s">
        <v>15896</v>
      </c>
      <c r="BI65" s="80">
        <v>43647</v>
      </c>
      <c r="BJ65" s="80">
        <v>43700</v>
      </c>
      <c r="BK65" s="79" t="s">
        <v>579</v>
      </c>
      <c r="BL65" s="79" t="s">
        <v>15922</v>
      </c>
      <c r="BM65" s="80">
        <v>42667</v>
      </c>
      <c r="BN65" s="80">
        <v>42667</v>
      </c>
      <c r="BO65" s="80">
        <v>42667</v>
      </c>
      <c r="BP65" s="80">
        <v>42667</v>
      </c>
      <c r="BQ65" s="80"/>
      <c r="BR65" s="79" t="s">
        <v>17432</v>
      </c>
      <c r="BS65" s="79" t="s">
        <v>579</v>
      </c>
      <c r="BT65" s="79" t="s">
        <v>579</v>
      </c>
      <c r="BU65" s="79" t="s">
        <v>15899</v>
      </c>
      <c r="BV65" s="79" t="s">
        <v>579</v>
      </c>
      <c r="BW65" s="79" t="s">
        <v>15900</v>
      </c>
      <c r="BX65" s="79" t="s">
        <v>15901</v>
      </c>
      <c r="BY65" s="79" t="s">
        <v>15902</v>
      </c>
      <c r="BZ65" s="79" t="s">
        <v>15903</v>
      </c>
      <c r="CA65" s="79" t="s">
        <v>15904</v>
      </c>
      <c r="CB65" s="79" t="s">
        <v>15905</v>
      </c>
      <c r="CC65" s="79" t="s">
        <v>15872</v>
      </c>
      <c r="CD65" s="79" t="s">
        <v>15873</v>
      </c>
      <c r="CE65" s="79" t="s">
        <v>15960</v>
      </c>
      <c r="CF65" s="79" t="s">
        <v>15960</v>
      </c>
      <c r="CG65" s="79" t="s">
        <v>15907</v>
      </c>
      <c r="CH65" s="79" t="s">
        <v>15908</v>
      </c>
      <c r="CI65" s="79" t="s">
        <v>15909</v>
      </c>
      <c r="CJ65" s="79" t="s">
        <v>2163</v>
      </c>
      <c r="CK65" s="79" t="s">
        <v>15910</v>
      </c>
      <c r="CL65" s="79" t="s">
        <v>15911</v>
      </c>
      <c r="CM65" s="79" t="s">
        <v>15889</v>
      </c>
      <c r="CN65" s="79" t="s">
        <v>51</v>
      </c>
      <c r="CO65" s="79" t="s">
        <v>15912</v>
      </c>
      <c r="CP65" s="79" t="s">
        <v>2257</v>
      </c>
      <c r="CQ65" s="79" t="s">
        <v>16201</v>
      </c>
      <c r="CR65" t="s">
        <v>16300</v>
      </c>
    </row>
    <row r="66" spans="1:96" x14ac:dyDescent="0.25">
      <c r="A66" s="78">
        <v>51643108</v>
      </c>
      <c r="B66" s="78">
        <v>51643108</v>
      </c>
      <c r="C66" s="79" t="s">
        <v>15899</v>
      </c>
      <c r="D66" s="79" t="s">
        <v>15853</v>
      </c>
      <c r="E66" s="79" t="s">
        <v>14967</v>
      </c>
      <c r="F66" s="80">
        <v>30772</v>
      </c>
      <c r="G66" s="79" t="s">
        <v>15854</v>
      </c>
      <c r="H66" s="79" t="s">
        <v>15855</v>
      </c>
      <c r="I66" s="79" t="s">
        <v>15856</v>
      </c>
      <c r="J66" s="79" t="s">
        <v>15857</v>
      </c>
      <c r="K66" s="79" t="s">
        <v>15858</v>
      </c>
      <c r="L66" s="79" t="s">
        <v>15859</v>
      </c>
      <c r="M66" s="79" t="s">
        <v>15860</v>
      </c>
      <c r="N66" s="79" t="s">
        <v>15861</v>
      </c>
      <c r="O66" s="79" t="s">
        <v>15862</v>
      </c>
      <c r="P66" s="79" t="s">
        <v>15193</v>
      </c>
      <c r="Q66" s="79" t="s">
        <v>15863</v>
      </c>
      <c r="R66" s="79" t="s">
        <v>15864</v>
      </c>
      <c r="S66" s="79" t="s">
        <v>5337</v>
      </c>
      <c r="T66" s="79" t="s">
        <v>285</v>
      </c>
      <c r="U66" s="79" t="s">
        <v>15866</v>
      </c>
      <c r="V66" s="79" t="s">
        <v>15867</v>
      </c>
      <c r="W66" s="79" t="s">
        <v>579</v>
      </c>
      <c r="X66" s="79" t="s">
        <v>15929</v>
      </c>
      <c r="Y66" s="79" t="s">
        <v>15930</v>
      </c>
      <c r="Z66" s="79" t="s">
        <v>16301</v>
      </c>
      <c r="AA66" s="79" t="s">
        <v>16080</v>
      </c>
      <c r="AB66" s="79" t="s">
        <v>15872</v>
      </c>
      <c r="AC66" s="79" t="s">
        <v>15873</v>
      </c>
      <c r="AD66" s="79" t="s">
        <v>15862</v>
      </c>
      <c r="AE66" s="79" t="s">
        <v>15874</v>
      </c>
      <c r="AF66" s="79" t="s">
        <v>15875</v>
      </c>
      <c r="AG66" s="79" t="s">
        <v>15876</v>
      </c>
      <c r="AH66" s="79" t="s">
        <v>15877</v>
      </c>
      <c r="AI66" s="79" t="s">
        <v>15878</v>
      </c>
      <c r="AJ66" s="79" t="s">
        <v>15879</v>
      </c>
      <c r="AK66" s="79" t="s">
        <v>15880</v>
      </c>
      <c r="AL66" s="79" t="s">
        <v>15881</v>
      </c>
      <c r="AM66" s="79" t="s">
        <v>15880</v>
      </c>
      <c r="AN66" s="79" t="s">
        <v>15881</v>
      </c>
      <c r="AO66" s="79" t="s">
        <v>15882</v>
      </c>
      <c r="AP66" s="79" t="s">
        <v>15883</v>
      </c>
      <c r="AQ66" s="79" t="s">
        <v>15878</v>
      </c>
      <c r="AR66" s="79" t="s">
        <v>15885</v>
      </c>
      <c r="AS66" s="79" t="s">
        <v>15885</v>
      </c>
      <c r="AT66" s="79" t="s">
        <v>15934</v>
      </c>
      <c r="AU66" s="79" t="s">
        <v>16302</v>
      </c>
      <c r="AV66" s="79" t="s">
        <v>15648</v>
      </c>
      <c r="AW66" s="79" t="s">
        <v>15937</v>
      </c>
      <c r="AX66" s="79" t="s">
        <v>15937</v>
      </c>
      <c r="AY66" s="79" t="s">
        <v>172</v>
      </c>
      <c r="AZ66" s="79" t="s">
        <v>15878</v>
      </c>
      <c r="BA66" s="79" t="s">
        <v>15879</v>
      </c>
      <c r="BB66" s="79" t="s">
        <v>15890</v>
      </c>
      <c r="BC66" s="79" t="s">
        <v>15891</v>
      </c>
      <c r="BD66" s="79" t="s">
        <v>15892</v>
      </c>
      <c r="BE66" s="79" t="s">
        <v>15893</v>
      </c>
      <c r="BF66" s="79" t="s">
        <v>15894</v>
      </c>
      <c r="BG66" s="79" t="s">
        <v>15895</v>
      </c>
      <c r="BH66" s="79" t="s">
        <v>15896</v>
      </c>
      <c r="BI66" s="80">
        <v>43647</v>
      </c>
      <c r="BJ66" s="80">
        <v>43700</v>
      </c>
      <c r="BK66" s="79" t="s">
        <v>579</v>
      </c>
      <c r="BL66" s="79" t="s">
        <v>15922</v>
      </c>
      <c r="BM66" s="80">
        <v>42698</v>
      </c>
      <c r="BN66" s="80">
        <v>42698</v>
      </c>
      <c r="BO66" s="80">
        <v>42698</v>
      </c>
      <c r="BP66" s="80">
        <v>42698</v>
      </c>
      <c r="BQ66" s="80"/>
      <c r="BR66" s="79" t="s">
        <v>16281</v>
      </c>
      <c r="BS66" s="79" t="s">
        <v>579</v>
      </c>
      <c r="BT66" s="79" t="s">
        <v>579</v>
      </c>
      <c r="BU66" s="79" t="s">
        <v>15899</v>
      </c>
      <c r="BV66" s="79" t="s">
        <v>579</v>
      </c>
      <c r="BW66" s="79" t="s">
        <v>15900</v>
      </c>
      <c r="BX66" s="79" t="s">
        <v>15901</v>
      </c>
      <c r="BY66" s="79" t="s">
        <v>15902</v>
      </c>
      <c r="BZ66" s="79" t="s">
        <v>15903</v>
      </c>
      <c r="CA66" s="79" t="s">
        <v>15904</v>
      </c>
      <c r="CB66" s="79" t="s">
        <v>15905</v>
      </c>
      <c r="CC66" s="79" t="s">
        <v>15872</v>
      </c>
      <c r="CD66" s="79" t="s">
        <v>15873</v>
      </c>
      <c r="CE66" s="79" t="s">
        <v>15960</v>
      </c>
      <c r="CF66" s="79" t="s">
        <v>15960</v>
      </c>
      <c r="CG66" s="79" t="s">
        <v>15907</v>
      </c>
      <c r="CH66" s="79" t="s">
        <v>15908</v>
      </c>
      <c r="CI66" s="79" t="s">
        <v>15909</v>
      </c>
      <c r="CJ66" s="79" t="s">
        <v>2163</v>
      </c>
      <c r="CK66" s="79" t="s">
        <v>15910</v>
      </c>
      <c r="CL66" s="79" t="s">
        <v>15911</v>
      </c>
      <c r="CM66" s="79" t="s">
        <v>15889</v>
      </c>
      <c r="CN66" s="79" t="s">
        <v>51</v>
      </c>
      <c r="CO66" s="79" t="s">
        <v>15912</v>
      </c>
      <c r="CP66" s="79" t="s">
        <v>2257</v>
      </c>
      <c r="CQ66" s="79" t="s">
        <v>16056</v>
      </c>
      <c r="CR66" t="s">
        <v>16304</v>
      </c>
    </row>
    <row r="67" spans="1:96" x14ac:dyDescent="0.25">
      <c r="A67" s="78">
        <v>51649057</v>
      </c>
      <c r="B67" s="78">
        <v>51649057</v>
      </c>
      <c r="C67" s="79" t="s">
        <v>15899</v>
      </c>
      <c r="D67" s="79" t="s">
        <v>15926</v>
      </c>
      <c r="E67" s="79" t="s">
        <v>14970</v>
      </c>
      <c r="F67" s="80">
        <v>35008</v>
      </c>
      <c r="G67" s="79" t="s">
        <v>15854</v>
      </c>
      <c r="H67" s="79" t="s">
        <v>15855</v>
      </c>
      <c r="I67" s="79" t="s">
        <v>15856</v>
      </c>
      <c r="J67" s="79" t="s">
        <v>15857</v>
      </c>
      <c r="K67" s="79" t="s">
        <v>15858</v>
      </c>
      <c r="L67" s="79" t="s">
        <v>15859</v>
      </c>
      <c r="M67" s="79" t="s">
        <v>15860</v>
      </c>
      <c r="N67" s="79" t="s">
        <v>15861</v>
      </c>
      <c r="O67" s="79" t="s">
        <v>15862</v>
      </c>
      <c r="P67" s="79" t="s">
        <v>15193</v>
      </c>
      <c r="Q67" s="79" t="s">
        <v>15863</v>
      </c>
      <c r="R67" s="79" t="s">
        <v>15864</v>
      </c>
      <c r="S67" s="79" t="s">
        <v>5337</v>
      </c>
      <c r="T67" s="79" t="s">
        <v>63</v>
      </c>
      <c r="U67" s="79" t="s">
        <v>15866</v>
      </c>
      <c r="V67" s="79" t="s">
        <v>15867</v>
      </c>
      <c r="W67" s="79" t="s">
        <v>579</v>
      </c>
      <c r="X67" s="79" t="s">
        <v>15929</v>
      </c>
      <c r="Y67" s="79" t="s">
        <v>15930</v>
      </c>
      <c r="Z67" s="79" t="s">
        <v>16305</v>
      </c>
      <c r="AA67" s="79" t="s">
        <v>15932</v>
      </c>
      <c r="AB67" s="79" t="s">
        <v>15872</v>
      </c>
      <c r="AC67" s="79" t="s">
        <v>15873</v>
      </c>
      <c r="AD67" s="79" t="s">
        <v>15862</v>
      </c>
      <c r="AE67" s="79" t="s">
        <v>15874</v>
      </c>
      <c r="AF67" s="79" t="s">
        <v>15875</v>
      </c>
      <c r="AG67" s="79" t="s">
        <v>15876</v>
      </c>
      <c r="AH67" s="79" t="s">
        <v>15877</v>
      </c>
      <c r="AI67" s="79" t="s">
        <v>15878</v>
      </c>
      <c r="AJ67" s="79" t="s">
        <v>15879</v>
      </c>
      <c r="AK67" s="79" t="s">
        <v>15880</v>
      </c>
      <c r="AL67" s="79" t="s">
        <v>15881</v>
      </c>
      <c r="AM67" s="79" t="s">
        <v>15880</v>
      </c>
      <c r="AN67" s="79" t="s">
        <v>15881</v>
      </c>
      <c r="AO67" s="79" t="s">
        <v>15882</v>
      </c>
      <c r="AP67" s="79" t="s">
        <v>15883</v>
      </c>
      <c r="AQ67" s="79" t="s">
        <v>15878</v>
      </c>
      <c r="AR67" s="79" t="s">
        <v>15885</v>
      </c>
      <c r="AS67" s="79" t="s">
        <v>15885</v>
      </c>
      <c r="AT67" s="79" t="s">
        <v>15886</v>
      </c>
      <c r="AU67" s="79" t="s">
        <v>16306</v>
      </c>
      <c r="AV67" s="79" t="s">
        <v>16307</v>
      </c>
      <c r="AW67" s="79" t="s">
        <v>16021</v>
      </c>
      <c r="AX67" s="79" t="s">
        <v>16021</v>
      </c>
      <c r="AY67" s="79" t="s">
        <v>383</v>
      </c>
      <c r="AZ67" s="79" t="s">
        <v>15878</v>
      </c>
      <c r="BA67" s="79" t="s">
        <v>15879</v>
      </c>
      <c r="BB67" s="79" t="s">
        <v>15890</v>
      </c>
      <c r="BC67" s="79" t="s">
        <v>15891</v>
      </c>
      <c r="BD67" s="79" t="s">
        <v>15892</v>
      </c>
      <c r="BE67" s="79" t="s">
        <v>16102</v>
      </c>
      <c r="BF67" s="79" t="s">
        <v>16103</v>
      </c>
      <c r="BG67" s="79" t="s">
        <v>15895</v>
      </c>
      <c r="BH67" s="79" t="s">
        <v>16123</v>
      </c>
      <c r="BI67" s="80">
        <v>43838</v>
      </c>
      <c r="BJ67" s="80">
        <v>43838</v>
      </c>
      <c r="BK67" s="79" t="s">
        <v>579</v>
      </c>
      <c r="BL67" s="79" t="s">
        <v>15899</v>
      </c>
      <c r="BM67" s="80">
        <v>42712</v>
      </c>
      <c r="BN67" s="80">
        <v>42712</v>
      </c>
      <c r="BO67" s="80">
        <v>42712</v>
      </c>
      <c r="BP67" s="80">
        <v>42712</v>
      </c>
      <c r="BQ67" s="80"/>
      <c r="BR67" s="79" t="s">
        <v>16303</v>
      </c>
      <c r="BS67" s="79" t="s">
        <v>579</v>
      </c>
      <c r="BT67" s="79" t="s">
        <v>579</v>
      </c>
      <c r="BU67" s="79" t="s">
        <v>15899</v>
      </c>
      <c r="BV67" s="79" t="s">
        <v>579</v>
      </c>
      <c r="BW67" s="79" t="s">
        <v>15900</v>
      </c>
      <c r="BX67" s="79" t="s">
        <v>15901</v>
      </c>
      <c r="BY67" s="79" t="s">
        <v>15902</v>
      </c>
      <c r="BZ67" s="79" t="s">
        <v>15903</v>
      </c>
      <c r="CA67" s="79" t="s">
        <v>15904</v>
      </c>
      <c r="CB67" s="79" t="s">
        <v>15905</v>
      </c>
      <c r="CC67" s="79" t="s">
        <v>15872</v>
      </c>
      <c r="CD67" s="79" t="s">
        <v>15873</v>
      </c>
      <c r="CE67" s="79" t="s">
        <v>15960</v>
      </c>
      <c r="CF67" s="79" t="s">
        <v>15960</v>
      </c>
      <c r="CG67" s="79" t="s">
        <v>15907</v>
      </c>
      <c r="CH67" s="79" t="s">
        <v>15908</v>
      </c>
      <c r="CI67" s="79" t="s">
        <v>15909</v>
      </c>
      <c r="CJ67" s="79" t="s">
        <v>2163</v>
      </c>
      <c r="CK67" s="79" t="s">
        <v>15910</v>
      </c>
      <c r="CL67" s="79" t="s">
        <v>15911</v>
      </c>
      <c r="CM67" s="79" t="s">
        <v>15889</v>
      </c>
      <c r="CN67" s="79" t="s">
        <v>51</v>
      </c>
      <c r="CO67" s="79" t="s">
        <v>15912</v>
      </c>
      <c r="CP67" s="79" t="s">
        <v>2257</v>
      </c>
      <c r="CQ67" s="79" t="s">
        <v>16643</v>
      </c>
      <c r="CR67" t="s">
        <v>16310</v>
      </c>
    </row>
    <row r="68" spans="1:96" x14ac:dyDescent="0.25">
      <c r="A68" s="78">
        <v>51649576</v>
      </c>
      <c r="B68" s="78">
        <v>51649576</v>
      </c>
      <c r="C68" s="79" t="s">
        <v>15899</v>
      </c>
      <c r="D68" s="79" t="s">
        <v>15853</v>
      </c>
      <c r="E68" s="79" t="s">
        <v>14972</v>
      </c>
      <c r="F68" s="80">
        <v>32257</v>
      </c>
      <c r="G68" s="79" t="s">
        <v>15854</v>
      </c>
      <c r="H68" s="79" t="s">
        <v>15855</v>
      </c>
      <c r="I68" s="79" t="s">
        <v>15856</v>
      </c>
      <c r="J68" s="79" t="s">
        <v>15857</v>
      </c>
      <c r="K68" s="79" t="s">
        <v>15858</v>
      </c>
      <c r="L68" s="79" t="s">
        <v>15859</v>
      </c>
      <c r="M68" s="79" t="s">
        <v>15860</v>
      </c>
      <c r="N68" s="79" t="s">
        <v>15861</v>
      </c>
      <c r="O68" s="79" t="s">
        <v>15862</v>
      </c>
      <c r="P68" s="79" t="s">
        <v>15193</v>
      </c>
      <c r="Q68" s="79" t="s">
        <v>15863</v>
      </c>
      <c r="R68" s="79" t="s">
        <v>15864</v>
      </c>
      <c r="S68" s="79" t="s">
        <v>5337</v>
      </c>
      <c r="T68" s="79" t="s">
        <v>285</v>
      </c>
      <c r="U68" s="79" t="s">
        <v>15866</v>
      </c>
      <c r="V68" s="79" t="s">
        <v>15867</v>
      </c>
      <c r="W68" s="79" t="s">
        <v>579</v>
      </c>
      <c r="X68" s="79" t="s">
        <v>15929</v>
      </c>
      <c r="Y68" s="79" t="s">
        <v>15930</v>
      </c>
      <c r="Z68" s="79" t="s">
        <v>16311</v>
      </c>
      <c r="AA68" s="79" t="s">
        <v>16080</v>
      </c>
      <c r="AB68" s="79" t="s">
        <v>15872</v>
      </c>
      <c r="AC68" s="79" t="s">
        <v>15873</v>
      </c>
      <c r="AD68" s="79" t="s">
        <v>15862</v>
      </c>
      <c r="AE68" s="79" t="s">
        <v>15874</v>
      </c>
      <c r="AF68" s="79" t="s">
        <v>15875</v>
      </c>
      <c r="AG68" s="79" t="s">
        <v>15876</v>
      </c>
      <c r="AH68" s="79" t="s">
        <v>15877</v>
      </c>
      <c r="AI68" s="79" t="s">
        <v>15878</v>
      </c>
      <c r="AJ68" s="79" t="s">
        <v>15879</v>
      </c>
      <c r="AK68" s="79" t="s">
        <v>15880</v>
      </c>
      <c r="AL68" s="79" t="s">
        <v>15881</v>
      </c>
      <c r="AM68" s="79" t="s">
        <v>15880</v>
      </c>
      <c r="AN68" s="79" t="s">
        <v>15881</v>
      </c>
      <c r="AO68" s="79" t="s">
        <v>15882</v>
      </c>
      <c r="AP68" s="79" t="s">
        <v>15883</v>
      </c>
      <c r="AQ68" s="79" t="s">
        <v>15878</v>
      </c>
      <c r="AR68" s="79" t="s">
        <v>15885</v>
      </c>
      <c r="AS68" s="79" t="s">
        <v>15885</v>
      </c>
      <c r="AT68" s="79" t="s">
        <v>15886</v>
      </c>
      <c r="AU68" s="79" t="s">
        <v>16312</v>
      </c>
      <c r="AV68" s="79" t="s">
        <v>16313</v>
      </c>
      <c r="AW68" s="79" t="s">
        <v>15985</v>
      </c>
      <c r="AX68" s="79" t="s">
        <v>15985</v>
      </c>
      <c r="AY68" s="79" t="s">
        <v>14984</v>
      </c>
      <c r="AZ68" s="79" t="s">
        <v>15878</v>
      </c>
      <c r="BA68" s="79" t="s">
        <v>15879</v>
      </c>
      <c r="BB68" s="79" t="s">
        <v>15890</v>
      </c>
      <c r="BC68" s="79" t="s">
        <v>15891</v>
      </c>
      <c r="BD68" s="79" t="s">
        <v>15892</v>
      </c>
      <c r="BE68" s="79" t="s">
        <v>15893</v>
      </c>
      <c r="BF68" s="79" t="s">
        <v>15894</v>
      </c>
      <c r="BG68" s="79" t="s">
        <v>15895</v>
      </c>
      <c r="BH68" s="79" t="s">
        <v>15896</v>
      </c>
      <c r="BI68" s="80">
        <v>43647</v>
      </c>
      <c r="BJ68" s="80">
        <v>43700</v>
      </c>
      <c r="BK68" s="79" t="s">
        <v>579</v>
      </c>
      <c r="BL68" s="79" t="s">
        <v>15922</v>
      </c>
      <c r="BM68" s="80">
        <v>42716</v>
      </c>
      <c r="BN68" s="80">
        <v>42716</v>
      </c>
      <c r="BO68" s="80">
        <v>42716</v>
      </c>
      <c r="BP68" s="80">
        <v>42716</v>
      </c>
      <c r="BQ68" s="80"/>
      <c r="BR68" s="79" t="s">
        <v>16303</v>
      </c>
      <c r="BS68" s="79" t="s">
        <v>579</v>
      </c>
      <c r="BT68" s="79" t="s">
        <v>579</v>
      </c>
      <c r="BU68" s="79" t="s">
        <v>15899</v>
      </c>
      <c r="BV68" s="79" t="s">
        <v>579</v>
      </c>
      <c r="BW68" s="79" t="s">
        <v>15900</v>
      </c>
      <c r="BX68" s="79" t="s">
        <v>15901</v>
      </c>
      <c r="BY68" s="79" t="s">
        <v>15902</v>
      </c>
      <c r="BZ68" s="79" t="s">
        <v>15903</v>
      </c>
      <c r="CA68" s="79" t="s">
        <v>15904</v>
      </c>
      <c r="CB68" s="79" t="s">
        <v>15905</v>
      </c>
      <c r="CC68" s="79" t="s">
        <v>15872</v>
      </c>
      <c r="CD68" s="79" t="s">
        <v>15873</v>
      </c>
      <c r="CE68" s="79" t="s">
        <v>15960</v>
      </c>
      <c r="CF68" s="79" t="s">
        <v>15960</v>
      </c>
      <c r="CG68" s="79" t="s">
        <v>15907</v>
      </c>
      <c r="CH68" s="79" t="s">
        <v>15908</v>
      </c>
      <c r="CI68" s="79" t="s">
        <v>15909</v>
      </c>
      <c r="CJ68" s="79" t="s">
        <v>2163</v>
      </c>
      <c r="CK68" s="79" t="s">
        <v>15910</v>
      </c>
      <c r="CL68" s="79" t="s">
        <v>15911</v>
      </c>
      <c r="CM68" s="79" t="s">
        <v>15889</v>
      </c>
      <c r="CN68" s="79" t="s">
        <v>51</v>
      </c>
      <c r="CO68" s="79" t="s">
        <v>15912</v>
      </c>
      <c r="CP68" s="79" t="s">
        <v>2257</v>
      </c>
      <c r="CQ68" s="79" t="s">
        <v>16386</v>
      </c>
      <c r="CR68" t="s">
        <v>16315</v>
      </c>
    </row>
    <row r="69" spans="1:96" x14ac:dyDescent="0.25">
      <c r="A69" s="78">
        <v>51661970</v>
      </c>
      <c r="B69" s="78">
        <v>51661970</v>
      </c>
      <c r="C69" s="79" t="s">
        <v>15899</v>
      </c>
      <c r="D69" s="79" t="s">
        <v>15853</v>
      </c>
      <c r="E69" s="79" t="s">
        <v>14973</v>
      </c>
      <c r="F69" s="80">
        <v>33595</v>
      </c>
      <c r="G69" s="79" t="s">
        <v>15854</v>
      </c>
      <c r="H69" s="79" t="s">
        <v>15855</v>
      </c>
      <c r="I69" s="79" t="s">
        <v>15856</v>
      </c>
      <c r="J69" s="79" t="s">
        <v>15857</v>
      </c>
      <c r="K69" s="79" t="s">
        <v>15858</v>
      </c>
      <c r="L69" s="79" t="s">
        <v>15859</v>
      </c>
      <c r="M69" s="79" t="s">
        <v>15860</v>
      </c>
      <c r="N69" s="79" t="s">
        <v>15861</v>
      </c>
      <c r="O69" s="79" t="s">
        <v>15862</v>
      </c>
      <c r="P69" s="79" t="s">
        <v>15193</v>
      </c>
      <c r="Q69" s="79" t="s">
        <v>15863</v>
      </c>
      <c r="R69" s="79" t="s">
        <v>15864</v>
      </c>
      <c r="S69" s="79" t="s">
        <v>5337</v>
      </c>
      <c r="T69" s="79" t="s">
        <v>63</v>
      </c>
      <c r="U69" s="79" t="s">
        <v>15866</v>
      </c>
      <c r="V69" s="79" t="s">
        <v>15867</v>
      </c>
      <c r="W69" s="79" t="s">
        <v>579</v>
      </c>
      <c r="X69" s="79" t="s">
        <v>15929</v>
      </c>
      <c r="Y69" s="79" t="s">
        <v>15930</v>
      </c>
      <c r="Z69" s="79" t="s">
        <v>16316</v>
      </c>
      <c r="AA69" s="79" t="s">
        <v>15932</v>
      </c>
      <c r="AB69" s="79" t="s">
        <v>15872</v>
      </c>
      <c r="AC69" s="79" t="s">
        <v>15873</v>
      </c>
      <c r="AD69" s="79" t="s">
        <v>15862</v>
      </c>
      <c r="AE69" s="79" t="s">
        <v>15874</v>
      </c>
      <c r="AF69" s="79" t="s">
        <v>15875</v>
      </c>
      <c r="AG69" s="79" t="s">
        <v>15876</v>
      </c>
      <c r="AH69" s="79" t="s">
        <v>15877</v>
      </c>
      <c r="AI69" s="79" t="s">
        <v>15878</v>
      </c>
      <c r="AJ69" s="79" t="s">
        <v>15879</v>
      </c>
      <c r="AK69" s="79" t="s">
        <v>15933</v>
      </c>
      <c r="AL69" s="79" t="s">
        <v>15881</v>
      </c>
      <c r="AM69" s="79" t="s">
        <v>15933</v>
      </c>
      <c r="AN69" s="79" t="s">
        <v>15881</v>
      </c>
      <c r="AO69" s="79" t="s">
        <v>15882</v>
      </c>
      <c r="AP69" s="79" t="s">
        <v>15883</v>
      </c>
      <c r="AQ69" s="79" t="s">
        <v>15878</v>
      </c>
      <c r="AR69" s="79" t="s">
        <v>15885</v>
      </c>
      <c r="AS69" s="79" t="s">
        <v>15885</v>
      </c>
      <c r="AT69" s="79" t="s">
        <v>15886</v>
      </c>
      <c r="AU69" s="79" t="s">
        <v>16317</v>
      </c>
      <c r="AV69" s="79" t="s">
        <v>16318</v>
      </c>
      <c r="AW69" s="79" t="s">
        <v>16243</v>
      </c>
      <c r="AX69" s="79" t="s">
        <v>16243</v>
      </c>
      <c r="AY69" s="79" t="s">
        <v>15204</v>
      </c>
      <c r="AZ69" s="79" t="s">
        <v>15878</v>
      </c>
      <c r="BA69" s="79" t="s">
        <v>15879</v>
      </c>
      <c r="BB69" s="79" t="s">
        <v>15890</v>
      </c>
      <c r="BC69" s="79" t="s">
        <v>15938</v>
      </c>
      <c r="BD69" s="79" t="s">
        <v>15939</v>
      </c>
      <c r="BE69" s="79" t="s">
        <v>15893</v>
      </c>
      <c r="BF69" s="79" t="s">
        <v>15894</v>
      </c>
      <c r="BG69" s="79" t="s">
        <v>15895</v>
      </c>
      <c r="BH69" s="79" t="s">
        <v>15896</v>
      </c>
      <c r="BI69" s="80">
        <v>43647</v>
      </c>
      <c r="BJ69" s="80">
        <v>43700</v>
      </c>
      <c r="BK69" s="79" t="s">
        <v>579</v>
      </c>
      <c r="BL69" s="79" t="s">
        <v>15922</v>
      </c>
      <c r="BM69" s="80">
        <v>42752</v>
      </c>
      <c r="BN69" s="80">
        <v>42752</v>
      </c>
      <c r="BO69" s="80">
        <v>42752</v>
      </c>
      <c r="BP69" s="80">
        <v>42752</v>
      </c>
      <c r="BQ69" s="80"/>
      <c r="BR69" s="79" t="s">
        <v>16308</v>
      </c>
      <c r="BS69" s="79" t="s">
        <v>579</v>
      </c>
      <c r="BT69" s="79" t="s">
        <v>579</v>
      </c>
      <c r="BU69" s="79" t="s">
        <v>15899</v>
      </c>
      <c r="BV69" s="79" t="s">
        <v>579</v>
      </c>
      <c r="BW69" s="79" t="s">
        <v>15900</v>
      </c>
      <c r="BX69" s="79" t="s">
        <v>15901</v>
      </c>
      <c r="BY69" s="79" t="s">
        <v>15902</v>
      </c>
      <c r="BZ69" s="79" t="s">
        <v>15903</v>
      </c>
      <c r="CA69" s="79" t="s">
        <v>15904</v>
      </c>
      <c r="CB69" s="79" t="s">
        <v>15905</v>
      </c>
      <c r="CC69" s="79" t="s">
        <v>15872</v>
      </c>
      <c r="CD69" s="79" t="s">
        <v>15873</v>
      </c>
      <c r="CE69" s="79" t="s">
        <v>15960</v>
      </c>
      <c r="CF69" s="79" t="s">
        <v>15960</v>
      </c>
      <c r="CG69" s="79" t="s">
        <v>15907</v>
      </c>
      <c r="CH69" s="79" t="s">
        <v>15908</v>
      </c>
      <c r="CI69" s="79" t="s">
        <v>15909</v>
      </c>
      <c r="CJ69" s="79" t="s">
        <v>2163</v>
      </c>
      <c r="CK69" s="79" t="s">
        <v>15910</v>
      </c>
      <c r="CL69" s="79" t="s">
        <v>15911</v>
      </c>
      <c r="CM69" s="79" t="s">
        <v>15889</v>
      </c>
      <c r="CN69" s="79" t="s">
        <v>51</v>
      </c>
      <c r="CO69" s="79" t="s">
        <v>15912</v>
      </c>
      <c r="CP69" s="79" t="s">
        <v>2257</v>
      </c>
      <c r="CQ69" s="79" t="s">
        <v>16133</v>
      </c>
      <c r="CR69" t="s">
        <v>16321</v>
      </c>
    </row>
    <row r="70" spans="1:96" x14ac:dyDescent="0.25">
      <c r="A70" s="78">
        <v>51661971</v>
      </c>
      <c r="B70" s="78">
        <v>51661971</v>
      </c>
      <c r="C70" s="79" t="s">
        <v>15899</v>
      </c>
      <c r="D70" s="79" t="s">
        <v>15926</v>
      </c>
      <c r="E70" s="79" t="s">
        <v>14974</v>
      </c>
      <c r="F70" s="80">
        <v>34245</v>
      </c>
      <c r="G70" s="79" t="s">
        <v>15854</v>
      </c>
      <c r="H70" s="79" t="s">
        <v>15855</v>
      </c>
      <c r="I70" s="79" t="s">
        <v>15856</v>
      </c>
      <c r="J70" s="79" t="s">
        <v>15857</v>
      </c>
      <c r="K70" s="79" t="s">
        <v>15858</v>
      </c>
      <c r="L70" s="79" t="s">
        <v>15859</v>
      </c>
      <c r="M70" s="79" t="s">
        <v>15860</v>
      </c>
      <c r="N70" s="79" t="s">
        <v>15861</v>
      </c>
      <c r="O70" s="79" t="s">
        <v>15862</v>
      </c>
      <c r="P70" s="79" t="s">
        <v>15193</v>
      </c>
      <c r="Q70" s="79" t="s">
        <v>15863</v>
      </c>
      <c r="R70" s="79" t="s">
        <v>15864</v>
      </c>
      <c r="S70" s="79" t="s">
        <v>5337</v>
      </c>
      <c r="T70" s="79" t="s">
        <v>63</v>
      </c>
      <c r="U70" s="79" t="s">
        <v>15866</v>
      </c>
      <c r="V70" s="79" t="s">
        <v>15867</v>
      </c>
      <c r="W70" s="79" t="s">
        <v>579</v>
      </c>
      <c r="X70" s="79" t="s">
        <v>15929</v>
      </c>
      <c r="Y70" s="79" t="s">
        <v>15930</v>
      </c>
      <c r="Z70" s="79" t="s">
        <v>16322</v>
      </c>
      <c r="AA70" s="79" t="s">
        <v>15932</v>
      </c>
      <c r="AB70" s="79" t="s">
        <v>15872</v>
      </c>
      <c r="AC70" s="79" t="s">
        <v>15873</v>
      </c>
      <c r="AD70" s="79" t="s">
        <v>15862</v>
      </c>
      <c r="AE70" s="79" t="s">
        <v>15874</v>
      </c>
      <c r="AF70" s="79" t="s">
        <v>15875</v>
      </c>
      <c r="AG70" s="79" t="s">
        <v>15876</v>
      </c>
      <c r="AH70" s="79" t="s">
        <v>15877</v>
      </c>
      <c r="AI70" s="79" t="s">
        <v>15878</v>
      </c>
      <c r="AJ70" s="79" t="s">
        <v>15879</v>
      </c>
      <c r="AK70" s="79" t="s">
        <v>15933</v>
      </c>
      <c r="AL70" s="79" t="s">
        <v>15881</v>
      </c>
      <c r="AM70" s="79" t="s">
        <v>15933</v>
      </c>
      <c r="AN70" s="79" t="s">
        <v>15881</v>
      </c>
      <c r="AO70" s="79" t="s">
        <v>15882</v>
      </c>
      <c r="AP70" s="79" t="s">
        <v>15883</v>
      </c>
      <c r="AQ70" s="79" t="s">
        <v>15878</v>
      </c>
      <c r="AR70" s="79" t="s">
        <v>15885</v>
      </c>
      <c r="AS70" s="79" t="s">
        <v>15885</v>
      </c>
      <c r="AT70" s="79" t="s">
        <v>15886</v>
      </c>
      <c r="AU70" s="79" t="s">
        <v>16323</v>
      </c>
      <c r="AV70" s="79" t="s">
        <v>16324</v>
      </c>
      <c r="AW70" s="79" t="s">
        <v>15958</v>
      </c>
      <c r="AX70" s="79" t="s">
        <v>15958</v>
      </c>
      <c r="AY70" s="79" t="s">
        <v>15065</v>
      </c>
      <c r="AZ70" s="79" t="s">
        <v>15878</v>
      </c>
      <c r="BA70" s="79" t="s">
        <v>15879</v>
      </c>
      <c r="BB70" s="79" t="s">
        <v>15890</v>
      </c>
      <c r="BC70" s="79" t="s">
        <v>15938</v>
      </c>
      <c r="BD70" s="79" t="s">
        <v>15939</v>
      </c>
      <c r="BE70" s="79" t="s">
        <v>15893</v>
      </c>
      <c r="BF70" s="79" t="s">
        <v>15894</v>
      </c>
      <c r="BG70" s="79" t="s">
        <v>15895</v>
      </c>
      <c r="BH70" s="79" t="s">
        <v>15896</v>
      </c>
      <c r="BI70" s="80">
        <v>43647</v>
      </c>
      <c r="BJ70" s="80">
        <v>43700</v>
      </c>
      <c r="BK70" s="79" t="s">
        <v>579</v>
      </c>
      <c r="BL70" s="79" t="s">
        <v>15922</v>
      </c>
      <c r="BM70" s="80">
        <v>42752</v>
      </c>
      <c r="BN70" s="80">
        <v>42752</v>
      </c>
      <c r="BO70" s="80">
        <v>42752</v>
      </c>
      <c r="BP70" s="80">
        <v>42752</v>
      </c>
      <c r="BQ70" s="80"/>
      <c r="BR70" s="79" t="s">
        <v>16308</v>
      </c>
      <c r="BS70" s="79" t="s">
        <v>579</v>
      </c>
      <c r="BT70" s="79" t="s">
        <v>579</v>
      </c>
      <c r="BU70" s="79" t="s">
        <v>15899</v>
      </c>
      <c r="BV70" s="79" t="s">
        <v>579</v>
      </c>
      <c r="BW70" s="79" t="s">
        <v>15900</v>
      </c>
      <c r="BX70" s="79" t="s">
        <v>15901</v>
      </c>
      <c r="BY70" s="79" t="s">
        <v>15902</v>
      </c>
      <c r="BZ70" s="79" t="s">
        <v>15903</v>
      </c>
      <c r="CA70" s="79" t="s">
        <v>15904</v>
      </c>
      <c r="CB70" s="79" t="s">
        <v>15905</v>
      </c>
      <c r="CC70" s="79" t="s">
        <v>15872</v>
      </c>
      <c r="CD70" s="79" t="s">
        <v>15873</v>
      </c>
      <c r="CE70" s="79" t="s">
        <v>15960</v>
      </c>
      <c r="CF70" s="79" t="s">
        <v>15960</v>
      </c>
      <c r="CG70" s="79" t="s">
        <v>15907</v>
      </c>
      <c r="CH70" s="79" t="s">
        <v>15908</v>
      </c>
      <c r="CI70" s="79" t="s">
        <v>15909</v>
      </c>
      <c r="CJ70" s="79" t="s">
        <v>2163</v>
      </c>
      <c r="CK70" s="79" t="s">
        <v>15910</v>
      </c>
      <c r="CL70" s="79" t="s">
        <v>15911</v>
      </c>
      <c r="CM70" s="79" t="s">
        <v>15889</v>
      </c>
      <c r="CN70" s="79" t="s">
        <v>51</v>
      </c>
      <c r="CO70" s="79" t="s">
        <v>15912</v>
      </c>
      <c r="CP70" s="79" t="s">
        <v>2257</v>
      </c>
      <c r="CQ70" s="79" t="s">
        <v>16493</v>
      </c>
      <c r="CR70" t="s">
        <v>16325</v>
      </c>
    </row>
    <row r="71" spans="1:96" x14ac:dyDescent="0.25">
      <c r="A71" s="78">
        <v>51662324</v>
      </c>
      <c r="B71" s="78">
        <v>51662324</v>
      </c>
      <c r="C71" s="79" t="s">
        <v>15899</v>
      </c>
      <c r="D71" s="79" t="s">
        <v>15853</v>
      </c>
      <c r="E71" s="79" t="s">
        <v>14975</v>
      </c>
      <c r="F71" s="80">
        <v>32391</v>
      </c>
      <c r="G71" s="79" t="s">
        <v>15854</v>
      </c>
      <c r="H71" s="79" t="s">
        <v>15855</v>
      </c>
      <c r="I71" s="79" t="s">
        <v>15927</v>
      </c>
      <c r="J71" s="79" t="s">
        <v>15928</v>
      </c>
      <c r="K71" s="79" t="s">
        <v>15858</v>
      </c>
      <c r="L71" s="79" t="s">
        <v>15859</v>
      </c>
      <c r="M71" s="79" t="s">
        <v>15860</v>
      </c>
      <c r="N71" s="79" t="s">
        <v>15861</v>
      </c>
      <c r="O71" s="79" t="s">
        <v>15862</v>
      </c>
      <c r="P71" s="79" t="s">
        <v>15193</v>
      </c>
      <c r="Q71" s="79" t="s">
        <v>15863</v>
      </c>
      <c r="R71" s="79" t="s">
        <v>15864</v>
      </c>
      <c r="S71" s="79" t="s">
        <v>5337</v>
      </c>
      <c r="T71" s="79" t="s">
        <v>63</v>
      </c>
      <c r="U71" s="79" t="s">
        <v>15866</v>
      </c>
      <c r="V71" s="79" t="s">
        <v>15867</v>
      </c>
      <c r="W71" s="79" t="s">
        <v>579</v>
      </c>
      <c r="X71" s="79" t="s">
        <v>15929</v>
      </c>
      <c r="Y71" s="79" t="s">
        <v>15930</v>
      </c>
      <c r="Z71" s="79" t="s">
        <v>16326</v>
      </c>
      <c r="AA71" s="79" t="s">
        <v>15932</v>
      </c>
      <c r="AB71" s="79" t="s">
        <v>15872</v>
      </c>
      <c r="AC71" s="79" t="s">
        <v>15873</v>
      </c>
      <c r="AD71" s="79" t="s">
        <v>15862</v>
      </c>
      <c r="AE71" s="79" t="s">
        <v>15874</v>
      </c>
      <c r="AF71" s="79" t="s">
        <v>15875</v>
      </c>
      <c r="AG71" s="79" t="s">
        <v>15876</v>
      </c>
      <c r="AH71" s="79" t="s">
        <v>15877</v>
      </c>
      <c r="AI71" s="79" t="s">
        <v>15878</v>
      </c>
      <c r="AJ71" s="79" t="s">
        <v>15879</v>
      </c>
      <c r="AK71" s="79" t="s">
        <v>15933</v>
      </c>
      <c r="AL71" s="79" t="s">
        <v>15881</v>
      </c>
      <c r="AM71" s="79" t="s">
        <v>15933</v>
      </c>
      <c r="AN71" s="79" t="s">
        <v>15881</v>
      </c>
      <c r="AO71" s="79" t="s">
        <v>15882</v>
      </c>
      <c r="AP71" s="79" t="s">
        <v>15883</v>
      </c>
      <c r="AQ71" s="79" t="s">
        <v>15878</v>
      </c>
      <c r="AR71" s="79" t="s">
        <v>15885</v>
      </c>
      <c r="AS71" s="79" t="s">
        <v>15885</v>
      </c>
      <c r="AT71" s="79" t="s">
        <v>15886</v>
      </c>
      <c r="AU71" s="79" t="s">
        <v>16327</v>
      </c>
      <c r="AV71" s="79" t="s">
        <v>16328</v>
      </c>
      <c r="AW71" s="79" t="s">
        <v>16034</v>
      </c>
      <c r="AX71" s="79" t="s">
        <v>16034</v>
      </c>
      <c r="AY71" s="79" t="s">
        <v>14900</v>
      </c>
      <c r="AZ71" s="79" t="s">
        <v>15878</v>
      </c>
      <c r="BA71" s="79" t="s">
        <v>15879</v>
      </c>
      <c r="BB71" s="79" t="s">
        <v>15890</v>
      </c>
      <c r="BC71" s="79" t="s">
        <v>15938</v>
      </c>
      <c r="BD71" s="79" t="s">
        <v>15939</v>
      </c>
      <c r="BE71" s="79" t="s">
        <v>15893</v>
      </c>
      <c r="BF71" s="79" t="s">
        <v>15894</v>
      </c>
      <c r="BG71" s="79" t="s">
        <v>15895</v>
      </c>
      <c r="BH71" s="79" t="s">
        <v>15896</v>
      </c>
      <c r="BI71" s="80">
        <v>43647</v>
      </c>
      <c r="BJ71" s="80">
        <v>43700</v>
      </c>
      <c r="BK71" s="79" t="s">
        <v>579</v>
      </c>
      <c r="BL71" s="79" t="s">
        <v>15922</v>
      </c>
      <c r="BM71" s="80">
        <v>42754</v>
      </c>
      <c r="BN71" s="80">
        <v>42754</v>
      </c>
      <c r="BO71" s="80">
        <v>42754</v>
      </c>
      <c r="BP71" s="80">
        <v>42754</v>
      </c>
      <c r="BQ71" s="80"/>
      <c r="BR71" s="79" t="s">
        <v>16308</v>
      </c>
      <c r="BS71" s="79" t="s">
        <v>579</v>
      </c>
      <c r="BT71" s="79" t="s">
        <v>579</v>
      </c>
      <c r="BU71" s="79" t="s">
        <v>15899</v>
      </c>
      <c r="BV71" s="79" t="s">
        <v>579</v>
      </c>
      <c r="BW71" s="79" t="s">
        <v>15900</v>
      </c>
      <c r="BX71" s="79" t="s">
        <v>15901</v>
      </c>
      <c r="BY71" s="79" t="s">
        <v>15902</v>
      </c>
      <c r="BZ71" s="79" t="s">
        <v>15903</v>
      </c>
      <c r="CA71" s="79" t="s">
        <v>15904</v>
      </c>
      <c r="CB71" s="79" t="s">
        <v>15905</v>
      </c>
      <c r="CC71" s="79" t="s">
        <v>15872</v>
      </c>
      <c r="CD71" s="79" t="s">
        <v>15873</v>
      </c>
      <c r="CE71" s="79" t="s">
        <v>15960</v>
      </c>
      <c r="CF71" s="79" t="s">
        <v>15960</v>
      </c>
      <c r="CG71" s="79" t="s">
        <v>15907</v>
      </c>
      <c r="CH71" s="79" t="s">
        <v>15908</v>
      </c>
      <c r="CI71" s="79" t="s">
        <v>15909</v>
      </c>
      <c r="CJ71" s="79" t="s">
        <v>2163</v>
      </c>
      <c r="CK71" s="79" t="s">
        <v>15910</v>
      </c>
      <c r="CL71" s="79" t="s">
        <v>15911</v>
      </c>
      <c r="CM71" s="79" t="s">
        <v>15889</v>
      </c>
      <c r="CN71" s="79" t="s">
        <v>51</v>
      </c>
      <c r="CO71" s="79" t="s">
        <v>15912</v>
      </c>
      <c r="CP71" s="79" t="s">
        <v>2257</v>
      </c>
      <c r="CQ71" s="79" t="s">
        <v>16215</v>
      </c>
      <c r="CR71" t="s">
        <v>16329</v>
      </c>
    </row>
    <row r="72" spans="1:96" x14ac:dyDescent="0.25">
      <c r="A72" s="78">
        <v>51665079</v>
      </c>
      <c r="B72" s="78">
        <v>51665079</v>
      </c>
      <c r="C72" s="79" t="s">
        <v>15899</v>
      </c>
      <c r="D72" s="79" t="s">
        <v>15926</v>
      </c>
      <c r="E72" s="79" t="s">
        <v>14977</v>
      </c>
      <c r="F72" s="80">
        <v>33727</v>
      </c>
      <c r="G72" s="79" t="s">
        <v>15854</v>
      </c>
      <c r="H72" s="79" t="s">
        <v>15855</v>
      </c>
      <c r="I72" s="79" t="s">
        <v>15856</v>
      </c>
      <c r="J72" s="79" t="s">
        <v>15857</v>
      </c>
      <c r="K72" s="79" t="s">
        <v>15858</v>
      </c>
      <c r="L72" s="79" t="s">
        <v>15859</v>
      </c>
      <c r="M72" s="79" t="s">
        <v>15860</v>
      </c>
      <c r="N72" s="79" t="s">
        <v>15861</v>
      </c>
      <c r="O72" s="79" t="s">
        <v>15862</v>
      </c>
      <c r="P72" s="79" t="s">
        <v>15193</v>
      </c>
      <c r="Q72" s="79" t="s">
        <v>15863</v>
      </c>
      <c r="R72" s="79" t="s">
        <v>15864</v>
      </c>
      <c r="S72" s="79" t="s">
        <v>5337</v>
      </c>
      <c r="T72" s="79" t="s">
        <v>285</v>
      </c>
      <c r="U72" s="79" t="s">
        <v>15866</v>
      </c>
      <c r="V72" s="79" t="s">
        <v>15867</v>
      </c>
      <c r="W72" s="79" t="s">
        <v>579</v>
      </c>
      <c r="X72" s="79" t="s">
        <v>15929</v>
      </c>
      <c r="Y72" s="79" t="s">
        <v>15930</v>
      </c>
      <c r="Z72" s="79" t="s">
        <v>16330</v>
      </c>
      <c r="AA72" s="79" t="s">
        <v>16080</v>
      </c>
      <c r="AB72" s="79" t="s">
        <v>15872</v>
      </c>
      <c r="AC72" s="79" t="s">
        <v>15873</v>
      </c>
      <c r="AD72" s="79" t="s">
        <v>15862</v>
      </c>
      <c r="AE72" s="79" t="s">
        <v>15874</v>
      </c>
      <c r="AF72" s="79" t="s">
        <v>15875</v>
      </c>
      <c r="AG72" s="79" t="s">
        <v>15876</v>
      </c>
      <c r="AH72" s="79" t="s">
        <v>15877</v>
      </c>
      <c r="AI72" s="79" t="s">
        <v>15878</v>
      </c>
      <c r="AJ72" s="79" t="s">
        <v>15879</v>
      </c>
      <c r="AK72" s="79" t="s">
        <v>15880</v>
      </c>
      <c r="AL72" s="79" t="s">
        <v>15881</v>
      </c>
      <c r="AM72" s="79" t="s">
        <v>15880</v>
      </c>
      <c r="AN72" s="79" t="s">
        <v>15881</v>
      </c>
      <c r="AO72" s="79" t="s">
        <v>15882</v>
      </c>
      <c r="AP72" s="79" t="s">
        <v>15883</v>
      </c>
      <c r="AQ72" s="79" t="s">
        <v>15878</v>
      </c>
      <c r="AR72" s="79" t="s">
        <v>15885</v>
      </c>
      <c r="AS72" s="79" t="s">
        <v>15885</v>
      </c>
      <c r="AT72" s="79" t="s">
        <v>15886</v>
      </c>
      <c r="AU72" s="79" t="s">
        <v>16331</v>
      </c>
      <c r="AV72" s="79" t="s">
        <v>16332</v>
      </c>
      <c r="AW72" s="79" t="s">
        <v>15985</v>
      </c>
      <c r="AX72" s="79" t="s">
        <v>15985</v>
      </c>
      <c r="AY72" s="79" t="s">
        <v>14984</v>
      </c>
      <c r="AZ72" s="79" t="s">
        <v>15878</v>
      </c>
      <c r="BA72" s="79" t="s">
        <v>15879</v>
      </c>
      <c r="BB72" s="79" t="s">
        <v>15890</v>
      </c>
      <c r="BC72" s="79" t="s">
        <v>15891</v>
      </c>
      <c r="BD72" s="79" t="s">
        <v>15892</v>
      </c>
      <c r="BE72" s="79" t="s">
        <v>15893</v>
      </c>
      <c r="BF72" s="79" t="s">
        <v>15894</v>
      </c>
      <c r="BG72" s="79" t="s">
        <v>15895</v>
      </c>
      <c r="BH72" s="79" t="s">
        <v>15896</v>
      </c>
      <c r="BI72" s="80">
        <v>43647</v>
      </c>
      <c r="BJ72" s="80">
        <v>43700</v>
      </c>
      <c r="BK72" s="79" t="s">
        <v>579</v>
      </c>
      <c r="BL72" s="79" t="s">
        <v>15922</v>
      </c>
      <c r="BM72" s="80">
        <v>42768</v>
      </c>
      <c r="BN72" s="80">
        <v>42768</v>
      </c>
      <c r="BO72" s="80">
        <v>42768</v>
      </c>
      <c r="BP72" s="80">
        <v>42768</v>
      </c>
      <c r="BQ72" s="80"/>
      <c r="BR72" s="79" t="s">
        <v>16319</v>
      </c>
      <c r="BS72" s="79" t="s">
        <v>579</v>
      </c>
      <c r="BT72" s="79" t="s">
        <v>579</v>
      </c>
      <c r="BU72" s="79" t="s">
        <v>15899</v>
      </c>
      <c r="BV72" s="79" t="s">
        <v>579</v>
      </c>
      <c r="BW72" s="79" t="s">
        <v>15900</v>
      </c>
      <c r="BX72" s="79" t="s">
        <v>15901</v>
      </c>
      <c r="BY72" s="79" t="s">
        <v>15902</v>
      </c>
      <c r="BZ72" s="79" t="s">
        <v>15903</v>
      </c>
      <c r="CA72" s="79" t="s">
        <v>15904</v>
      </c>
      <c r="CB72" s="79" t="s">
        <v>15905</v>
      </c>
      <c r="CC72" s="79" t="s">
        <v>15872</v>
      </c>
      <c r="CD72" s="79" t="s">
        <v>15873</v>
      </c>
      <c r="CE72" s="79" t="s">
        <v>15960</v>
      </c>
      <c r="CF72" s="79" t="s">
        <v>15960</v>
      </c>
      <c r="CG72" s="79" t="s">
        <v>15907</v>
      </c>
      <c r="CH72" s="79" t="s">
        <v>15908</v>
      </c>
      <c r="CI72" s="79" t="s">
        <v>15909</v>
      </c>
      <c r="CJ72" s="79" t="s">
        <v>2163</v>
      </c>
      <c r="CK72" s="79" t="s">
        <v>15910</v>
      </c>
      <c r="CL72" s="79" t="s">
        <v>15911</v>
      </c>
      <c r="CM72" s="79" t="s">
        <v>15889</v>
      </c>
      <c r="CN72" s="79" t="s">
        <v>51</v>
      </c>
      <c r="CO72" s="79" t="s">
        <v>15912</v>
      </c>
      <c r="CP72" s="79" t="s">
        <v>2257</v>
      </c>
      <c r="CQ72" s="79" t="s">
        <v>16224</v>
      </c>
      <c r="CR72" t="s">
        <v>16333</v>
      </c>
    </row>
    <row r="73" spans="1:96" x14ac:dyDescent="0.25">
      <c r="A73" s="78">
        <v>51667176</v>
      </c>
      <c r="B73" s="78">
        <v>51667176</v>
      </c>
      <c r="C73" s="79" t="s">
        <v>15899</v>
      </c>
      <c r="D73" s="79" t="s">
        <v>15926</v>
      </c>
      <c r="E73" s="79" t="s">
        <v>701</v>
      </c>
      <c r="F73" s="80">
        <v>27188</v>
      </c>
      <c r="G73" s="79" t="s">
        <v>15854</v>
      </c>
      <c r="H73" s="79" t="s">
        <v>15855</v>
      </c>
      <c r="I73" s="79" t="s">
        <v>15856</v>
      </c>
      <c r="J73" s="79" t="s">
        <v>15857</v>
      </c>
      <c r="K73" s="79" t="s">
        <v>15858</v>
      </c>
      <c r="L73" s="79" t="s">
        <v>15859</v>
      </c>
      <c r="M73" s="79" t="s">
        <v>15860</v>
      </c>
      <c r="N73" s="79" t="s">
        <v>15861</v>
      </c>
      <c r="O73" s="79" t="s">
        <v>15862</v>
      </c>
      <c r="P73" s="79" t="s">
        <v>15193</v>
      </c>
      <c r="Q73" s="79" t="s">
        <v>15863</v>
      </c>
      <c r="R73" s="79" t="s">
        <v>15864</v>
      </c>
      <c r="S73" s="79" t="s">
        <v>5337</v>
      </c>
      <c r="T73" s="79" t="s">
        <v>63</v>
      </c>
      <c r="U73" s="79" t="s">
        <v>15866</v>
      </c>
      <c r="V73" s="79" t="s">
        <v>15867</v>
      </c>
      <c r="W73" s="79" t="s">
        <v>579</v>
      </c>
      <c r="X73" s="79" t="s">
        <v>15929</v>
      </c>
      <c r="Y73" s="79" t="s">
        <v>15930</v>
      </c>
      <c r="Z73" s="79" t="s">
        <v>16334</v>
      </c>
      <c r="AA73" s="79" t="s">
        <v>15932</v>
      </c>
      <c r="AB73" s="79" t="s">
        <v>15872</v>
      </c>
      <c r="AC73" s="79" t="s">
        <v>15873</v>
      </c>
      <c r="AD73" s="79" t="s">
        <v>15862</v>
      </c>
      <c r="AE73" s="79" t="s">
        <v>15874</v>
      </c>
      <c r="AF73" s="79" t="s">
        <v>15875</v>
      </c>
      <c r="AG73" s="79" t="s">
        <v>15876</v>
      </c>
      <c r="AH73" s="79" t="s">
        <v>15877</v>
      </c>
      <c r="AI73" s="79" t="s">
        <v>15878</v>
      </c>
      <c r="AJ73" s="79" t="s">
        <v>15879</v>
      </c>
      <c r="AK73" s="79" t="s">
        <v>15933</v>
      </c>
      <c r="AL73" s="79" t="s">
        <v>15881</v>
      </c>
      <c r="AM73" s="79" t="s">
        <v>15933</v>
      </c>
      <c r="AN73" s="79" t="s">
        <v>15881</v>
      </c>
      <c r="AO73" s="79" t="s">
        <v>15882</v>
      </c>
      <c r="AP73" s="79" t="s">
        <v>15883</v>
      </c>
      <c r="AQ73" s="79" t="s">
        <v>15878</v>
      </c>
      <c r="AR73" s="79" t="s">
        <v>15885</v>
      </c>
      <c r="AS73" s="79" t="s">
        <v>15885</v>
      </c>
      <c r="AT73" s="79" t="s">
        <v>15886</v>
      </c>
      <c r="AU73" s="79" t="s">
        <v>16335</v>
      </c>
      <c r="AV73" s="79" t="s">
        <v>16336</v>
      </c>
      <c r="AW73" s="79" t="s">
        <v>16243</v>
      </c>
      <c r="AX73" s="79" t="s">
        <v>16243</v>
      </c>
      <c r="AY73" s="79" t="s">
        <v>15204</v>
      </c>
      <c r="AZ73" s="79" t="s">
        <v>15878</v>
      </c>
      <c r="BA73" s="79" t="s">
        <v>15879</v>
      </c>
      <c r="BB73" s="79" t="s">
        <v>15890</v>
      </c>
      <c r="BC73" s="79" t="s">
        <v>15938</v>
      </c>
      <c r="BD73" s="79" t="s">
        <v>15939</v>
      </c>
      <c r="BE73" s="79" t="s">
        <v>15893</v>
      </c>
      <c r="BF73" s="79" t="s">
        <v>15894</v>
      </c>
      <c r="BG73" s="79" t="s">
        <v>15895</v>
      </c>
      <c r="BH73" s="79" t="s">
        <v>15896</v>
      </c>
      <c r="BI73" s="80">
        <v>43647</v>
      </c>
      <c r="BJ73" s="80">
        <v>43700</v>
      </c>
      <c r="BK73" s="79" t="s">
        <v>579</v>
      </c>
      <c r="BL73" s="79" t="s">
        <v>15922</v>
      </c>
      <c r="BM73" s="80">
        <v>42782</v>
      </c>
      <c r="BN73" s="80">
        <v>42782</v>
      </c>
      <c r="BO73" s="80">
        <v>42782</v>
      </c>
      <c r="BP73" s="80">
        <v>42782</v>
      </c>
      <c r="BQ73" s="80"/>
      <c r="BR73" s="79" t="s">
        <v>16319</v>
      </c>
      <c r="BS73" s="79" t="s">
        <v>579</v>
      </c>
      <c r="BT73" s="79" t="s">
        <v>579</v>
      </c>
      <c r="BU73" s="79" t="s">
        <v>15899</v>
      </c>
      <c r="BV73" s="79" t="s">
        <v>579</v>
      </c>
      <c r="BW73" s="79" t="s">
        <v>15900</v>
      </c>
      <c r="BX73" s="79" t="s">
        <v>15901</v>
      </c>
      <c r="BY73" s="79" t="s">
        <v>15902</v>
      </c>
      <c r="BZ73" s="79" t="s">
        <v>15903</v>
      </c>
      <c r="CA73" s="79" t="s">
        <v>15904</v>
      </c>
      <c r="CB73" s="79" t="s">
        <v>15905</v>
      </c>
      <c r="CC73" s="79" t="s">
        <v>15872</v>
      </c>
      <c r="CD73" s="79" t="s">
        <v>15873</v>
      </c>
      <c r="CE73" s="79" t="s">
        <v>15960</v>
      </c>
      <c r="CF73" s="79" t="s">
        <v>15960</v>
      </c>
      <c r="CG73" s="79" t="s">
        <v>15907</v>
      </c>
      <c r="CH73" s="79" t="s">
        <v>15908</v>
      </c>
      <c r="CI73" s="79" t="s">
        <v>15909</v>
      </c>
      <c r="CJ73" s="79" t="s">
        <v>2163</v>
      </c>
      <c r="CK73" s="79" t="s">
        <v>15910</v>
      </c>
      <c r="CL73" s="79" t="s">
        <v>15911</v>
      </c>
      <c r="CM73" s="79" t="s">
        <v>15889</v>
      </c>
      <c r="CN73" s="79" t="s">
        <v>51</v>
      </c>
      <c r="CO73" s="79" t="s">
        <v>15912</v>
      </c>
      <c r="CP73" s="79" t="s">
        <v>2257</v>
      </c>
      <c r="CQ73" s="79" t="s">
        <v>16155</v>
      </c>
      <c r="CR73" t="s">
        <v>16337</v>
      </c>
    </row>
    <row r="74" spans="1:96" x14ac:dyDescent="0.25">
      <c r="A74" s="78">
        <v>51667495</v>
      </c>
      <c r="B74" s="78">
        <v>51667495</v>
      </c>
      <c r="C74" s="79" t="s">
        <v>15899</v>
      </c>
      <c r="D74" s="79" t="s">
        <v>15853</v>
      </c>
      <c r="E74" s="79" t="s">
        <v>710</v>
      </c>
      <c r="F74" s="80">
        <v>34388</v>
      </c>
      <c r="G74" s="79" t="s">
        <v>15854</v>
      </c>
      <c r="H74" s="79" t="s">
        <v>15855</v>
      </c>
      <c r="I74" s="79" t="s">
        <v>16118</v>
      </c>
      <c r="J74" s="79" t="s">
        <v>16119</v>
      </c>
      <c r="K74" s="79" t="s">
        <v>15858</v>
      </c>
      <c r="L74" s="79" t="s">
        <v>15859</v>
      </c>
      <c r="M74" s="79" t="s">
        <v>15860</v>
      </c>
      <c r="N74" s="79" t="s">
        <v>15861</v>
      </c>
      <c r="O74" s="79" t="s">
        <v>15862</v>
      </c>
      <c r="P74" s="79" t="s">
        <v>15193</v>
      </c>
      <c r="Q74" s="79" t="s">
        <v>15863</v>
      </c>
      <c r="R74" s="79" t="s">
        <v>15864</v>
      </c>
      <c r="S74" s="79" t="s">
        <v>5337</v>
      </c>
      <c r="T74" s="79" t="s">
        <v>199</v>
      </c>
      <c r="U74" s="79" t="s">
        <v>15866</v>
      </c>
      <c r="V74" s="79" t="s">
        <v>15867</v>
      </c>
      <c r="W74" s="79" t="s">
        <v>579</v>
      </c>
      <c r="X74" s="79" t="s">
        <v>16338</v>
      </c>
      <c r="Y74" s="79" t="s">
        <v>16339</v>
      </c>
      <c r="Z74" s="79" t="s">
        <v>16340</v>
      </c>
      <c r="AA74" s="79" t="s">
        <v>16341</v>
      </c>
      <c r="AB74" s="79" t="s">
        <v>15872</v>
      </c>
      <c r="AC74" s="79" t="s">
        <v>15873</v>
      </c>
      <c r="AD74" s="79" t="s">
        <v>15862</v>
      </c>
      <c r="AE74" s="79" t="s">
        <v>15874</v>
      </c>
      <c r="AF74" s="79" t="s">
        <v>15875</v>
      </c>
      <c r="AG74" s="79" t="s">
        <v>15876</v>
      </c>
      <c r="AH74" s="79" t="s">
        <v>15877</v>
      </c>
      <c r="AI74" s="79" t="s">
        <v>15878</v>
      </c>
      <c r="AJ74" s="79" t="s">
        <v>15879</v>
      </c>
      <c r="AK74" s="79" t="s">
        <v>15880</v>
      </c>
      <c r="AL74" s="79" t="s">
        <v>15881</v>
      </c>
      <c r="AM74" s="79" t="s">
        <v>15880</v>
      </c>
      <c r="AN74" s="79" t="s">
        <v>15881</v>
      </c>
      <c r="AO74" s="79" t="s">
        <v>15882</v>
      </c>
      <c r="AP74" s="79" t="s">
        <v>15883</v>
      </c>
      <c r="AQ74" s="79" t="s">
        <v>15878</v>
      </c>
      <c r="AR74" s="79" t="s">
        <v>15885</v>
      </c>
      <c r="AS74" s="79" t="s">
        <v>15885</v>
      </c>
      <c r="AT74" s="79" t="s">
        <v>15886</v>
      </c>
      <c r="AU74" s="79" t="s">
        <v>16342</v>
      </c>
      <c r="AV74" s="79" t="s">
        <v>16343</v>
      </c>
      <c r="AW74" s="79" t="s">
        <v>16003</v>
      </c>
      <c r="AX74" s="79" t="s">
        <v>15917</v>
      </c>
      <c r="AY74" s="79" t="s">
        <v>2095</v>
      </c>
      <c r="AZ74" s="79" t="s">
        <v>15878</v>
      </c>
      <c r="BA74" s="79" t="s">
        <v>15879</v>
      </c>
      <c r="BB74" s="79" t="s">
        <v>15890</v>
      </c>
      <c r="BC74" s="79" t="s">
        <v>15891</v>
      </c>
      <c r="BD74" s="79" t="s">
        <v>15892</v>
      </c>
      <c r="BE74" s="79" t="s">
        <v>16114</v>
      </c>
      <c r="BF74" s="79" t="s">
        <v>16115</v>
      </c>
      <c r="BG74" s="79" t="s">
        <v>15895</v>
      </c>
      <c r="BH74" s="79" t="s">
        <v>16116</v>
      </c>
      <c r="BI74" s="80">
        <v>43873</v>
      </c>
      <c r="BJ74" s="80">
        <v>43873</v>
      </c>
      <c r="BK74" s="79" t="s">
        <v>579</v>
      </c>
      <c r="BL74" s="79" t="s">
        <v>15899</v>
      </c>
      <c r="BM74" s="80">
        <v>42782</v>
      </c>
      <c r="BN74" s="80">
        <v>42782</v>
      </c>
      <c r="BO74" s="80">
        <v>42782</v>
      </c>
      <c r="BP74" s="80">
        <v>42782</v>
      </c>
      <c r="BQ74" s="80"/>
      <c r="BR74" s="79" t="s">
        <v>16319</v>
      </c>
      <c r="BS74" s="79" t="s">
        <v>579</v>
      </c>
      <c r="BT74" s="79" t="s">
        <v>579</v>
      </c>
      <c r="BU74" s="79" t="s">
        <v>15899</v>
      </c>
      <c r="BV74" s="79" t="s">
        <v>579</v>
      </c>
      <c r="BW74" s="79" t="s">
        <v>15900</v>
      </c>
      <c r="BX74" s="79" t="s">
        <v>15901</v>
      </c>
      <c r="BY74" s="79" t="s">
        <v>15902</v>
      </c>
      <c r="BZ74" s="79" t="s">
        <v>15903</v>
      </c>
      <c r="CA74" s="79" t="s">
        <v>15904</v>
      </c>
      <c r="CB74" s="79" t="s">
        <v>15905</v>
      </c>
      <c r="CC74" s="79" t="s">
        <v>15872</v>
      </c>
      <c r="CD74" s="79" t="s">
        <v>15873</v>
      </c>
      <c r="CE74" s="79" t="s">
        <v>15960</v>
      </c>
      <c r="CF74" s="79" t="s">
        <v>15960</v>
      </c>
      <c r="CG74" s="79" t="s">
        <v>15907</v>
      </c>
      <c r="CH74" s="79" t="s">
        <v>15908</v>
      </c>
      <c r="CI74" s="79" t="s">
        <v>15909</v>
      </c>
      <c r="CJ74" s="79" t="s">
        <v>2163</v>
      </c>
      <c r="CK74" s="79" t="s">
        <v>15910</v>
      </c>
      <c r="CL74" s="79" t="s">
        <v>15911</v>
      </c>
      <c r="CM74" s="79" t="s">
        <v>15889</v>
      </c>
      <c r="CN74" s="79" t="s">
        <v>51</v>
      </c>
      <c r="CO74" s="79" t="s">
        <v>15912</v>
      </c>
      <c r="CP74" s="79" t="s">
        <v>2257</v>
      </c>
      <c r="CQ74" s="79" t="s">
        <v>16539</v>
      </c>
      <c r="CR74" t="s">
        <v>16345</v>
      </c>
    </row>
    <row r="75" spans="1:96" x14ac:dyDescent="0.25">
      <c r="A75" s="78">
        <v>51688381</v>
      </c>
      <c r="B75" s="78">
        <v>51688381</v>
      </c>
      <c r="C75" s="79" t="s">
        <v>15899</v>
      </c>
      <c r="D75" s="79" t="s">
        <v>15853</v>
      </c>
      <c r="E75" s="79" t="s">
        <v>14981</v>
      </c>
      <c r="F75" s="80">
        <v>34345</v>
      </c>
      <c r="G75" s="79" t="s">
        <v>15854</v>
      </c>
      <c r="H75" s="79" t="s">
        <v>15855</v>
      </c>
      <c r="I75" s="79" t="s">
        <v>15856</v>
      </c>
      <c r="J75" s="79" t="s">
        <v>15857</v>
      </c>
      <c r="K75" s="79" t="s">
        <v>15858</v>
      </c>
      <c r="L75" s="79" t="s">
        <v>15859</v>
      </c>
      <c r="M75" s="79" t="s">
        <v>15860</v>
      </c>
      <c r="N75" s="79" t="s">
        <v>15861</v>
      </c>
      <c r="O75" s="79" t="s">
        <v>15862</v>
      </c>
      <c r="P75" s="79" t="s">
        <v>15193</v>
      </c>
      <c r="Q75" s="79" t="s">
        <v>15863</v>
      </c>
      <c r="R75" s="79" t="s">
        <v>15864</v>
      </c>
      <c r="S75" s="79" t="s">
        <v>5337</v>
      </c>
      <c r="T75" s="79" t="s">
        <v>63</v>
      </c>
      <c r="U75" s="79" t="s">
        <v>15866</v>
      </c>
      <c r="V75" s="79" t="s">
        <v>15867</v>
      </c>
      <c r="W75" s="79" t="s">
        <v>579</v>
      </c>
      <c r="X75" s="79" t="s">
        <v>15929</v>
      </c>
      <c r="Y75" s="79" t="s">
        <v>15930</v>
      </c>
      <c r="Z75" s="79" t="s">
        <v>16346</v>
      </c>
      <c r="AA75" s="79" t="s">
        <v>15932</v>
      </c>
      <c r="AB75" s="79" t="s">
        <v>15872</v>
      </c>
      <c r="AC75" s="79" t="s">
        <v>15873</v>
      </c>
      <c r="AD75" s="79" t="s">
        <v>15862</v>
      </c>
      <c r="AE75" s="79" t="s">
        <v>15874</v>
      </c>
      <c r="AF75" s="79" t="s">
        <v>15875</v>
      </c>
      <c r="AG75" s="79" t="s">
        <v>15876</v>
      </c>
      <c r="AH75" s="79" t="s">
        <v>15877</v>
      </c>
      <c r="AI75" s="79" t="s">
        <v>15878</v>
      </c>
      <c r="AJ75" s="79" t="s">
        <v>15879</v>
      </c>
      <c r="AK75" s="79" t="s">
        <v>15880</v>
      </c>
      <c r="AL75" s="79" t="s">
        <v>15881</v>
      </c>
      <c r="AM75" s="79" t="s">
        <v>15880</v>
      </c>
      <c r="AN75" s="79" t="s">
        <v>15881</v>
      </c>
      <c r="AO75" s="79" t="s">
        <v>15882</v>
      </c>
      <c r="AP75" s="79" t="s">
        <v>15883</v>
      </c>
      <c r="AQ75" s="79" t="s">
        <v>15878</v>
      </c>
      <c r="AR75" s="79" t="s">
        <v>15885</v>
      </c>
      <c r="AS75" s="79" t="s">
        <v>15885</v>
      </c>
      <c r="AT75" s="79" t="s">
        <v>15886</v>
      </c>
      <c r="AU75" s="79" t="s">
        <v>16347</v>
      </c>
      <c r="AV75" s="79" t="s">
        <v>16348</v>
      </c>
      <c r="AW75" s="79" t="s">
        <v>16064</v>
      </c>
      <c r="AX75" s="79" t="s">
        <v>16064</v>
      </c>
      <c r="AY75" s="79" t="s">
        <v>1003</v>
      </c>
      <c r="AZ75" s="79" t="s">
        <v>15878</v>
      </c>
      <c r="BA75" s="79" t="s">
        <v>15879</v>
      </c>
      <c r="BB75" s="79" t="s">
        <v>15890</v>
      </c>
      <c r="BC75" s="79" t="s">
        <v>15891</v>
      </c>
      <c r="BD75" s="79" t="s">
        <v>15892</v>
      </c>
      <c r="BE75" s="79" t="s">
        <v>15893</v>
      </c>
      <c r="BF75" s="79" t="s">
        <v>15894</v>
      </c>
      <c r="BG75" s="79" t="s">
        <v>15895</v>
      </c>
      <c r="BH75" s="79" t="s">
        <v>15896</v>
      </c>
      <c r="BI75" s="80">
        <v>43647</v>
      </c>
      <c r="BJ75" s="80">
        <v>43700</v>
      </c>
      <c r="BK75" s="79" t="s">
        <v>579</v>
      </c>
      <c r="BL75" s="79" t="s">
        <v>15922</v>
      </c>
      <c r="BM75" s="80">
        <v>42901</v>
      </c>
      <c r="BN75" s="80">
        <v>42901</v>
      </c>
      <c r="BO75" s="80">
        <v>42901</v>
      </c>
      <c r="BP75" s="80">
        <v>42901</v>
      </c>
      <c r="BQ75" s="80"/>
      <c r="BR75" s="79" t="s">
        <v>17433</v>
      </c>
      <c r="BS75" s="79" t="s">
        <v>579</v>
      </c>
      <c r="BT75" s="79" t="s">
        <v>579</v>
      </c>
      <c r="BU75" s="79" t="s">
        <v>15899</v>
      </c>
      <c r="BV75" s="79" t="s">
        <v>579</v>
      </c>
      <c r="BW75" s="79" t="s">
        <v>15900</v>
      </c>
      <c r="BX75" s="79" t="s">
        <v>15901</v>
      </c>
      <c r="BY75" s="79" t="s">
        <v>15902</v>
      </c>
      <c r="BZ75" s="79" t="s">
        <v>15903</v>
      </c>
      <c r="CA75" s="79" t="s">
        <v>15904</v>
      </c>
      <c r="CB75" s="79" t="s">
        <v>15905</v>
      </c>
      <c r="CC75" s="79" t="s">
        <v>15872</v>
      </c>
      <c r="CD75" s="79" t="s">
        <v>15873</v>
      </c>
      <c r="CE75" s="79" t="s">
        <v>15960</v>
      </c>
      <c r="CF75" s="79" t="s">
        <v>15960</v>
      </c>
      <c r="CG75" s="79" t="s">
        <v>15907</v>
      </c>
      <c r="CH75" s="79" t="s">
        <v>15908</v>
      </c>
      <c r="CI75" s="79" t="s">
        <v>15909</v>
      </c>
      <c r="CJ75" s="79" t="s">
        <v>2163</v>
      </c>
      <c r="CK75" s="79" t="s">
        <v>15910</v>
      </c>
      <c r="CL75" s="79" t="s">
        <v>15911</v>
      </c>
      <c r="CM75" s="79" t="s">
        <v>15889</v>
      </c>
      <c r="CN75" s="79" t="s">
        <v>51</v>
      </c>
      <c r="CO75" s="79" t="s">
        <v>15912</v>
      </c>
      <c r="CP75" s="79" t="s">
        <v>2257</v>
      </c>
      <c r="CQ75" s="79" t="s">
        <v>17422</v>
      </c>
      <c r="CR75" t="s">
        <v>16350</v>
      </c>
    </row>
    <row r="76" spans="1:96" x14ac:dyDescent="0.25">
      <c r="A76" s="78">
        <v>51691175</v>
      </c>
      <c r="B76" s="78">
        <v>51691175</v>
      </c>
      <c r="C76" s="79" t="s">
        <v>15899</v>
      </c>
      <c r="D76" s="79" t="s">
        <v>15853</v>
      </c>
      <c r="E76" s="79" t="s">
        <v>14984</v>
      </c>
      <c r="F76" s="80">
        <v>32925</v>
      </c>
      <c r="G76" s="79" t="s">
        <v>15854</v>
      </c>
      <c r="H76" s="79" t="s">
        <v>15855</v>
      </c>
      <c r="I76" s="79" t="s">
        <v>15856</v>
      </c>
      <c r="J76" s="79" t="s">
        <v>15857</v>
      </c>
      <c r="K76" s="79" t="s">
        <v>15858</v>
      </c>
      <c r="L76" s="79" t="s">
        <v>15859</v>
      </c>
      <c r="M76" s="79" t="s">
        <v>15860</v>
      </c>
      <c r="N76" s="79" t="s">
        <v>15861</v>
      </c>
      <c r="O76" s="79" t="s">
        <v>15862</v>
      </c>
      <c r="P76" s="79" t="s">
        <v>15193</v>
      </c>
      <c r="Q76" s="79" t="s">
        <v>15863</v>
      </c>
      <c r="R76" s="79" t="s">
        <v>15864</v>
      </c>
      <c r="S76" s="79" t="s">
        <v>5411</v>
      </c>
      <c r="T76" s="79" t="s">
        <v>73</v>
      </c>
      <c r="U76" s="79" t="s">
        <v>15866</v>
      </c>
      <c r="V76" s="79" t="s">
        <v>15867</v>
      </c>
      <c r="W76" s="79" t="s">
        <v>579</v>
      </c>
      <c r="X76" s="79" t="s">
        <v>15929</v>
      </c>
      <c r="Y76" s="79" t="s">
        <v>15930</v>
      </c>
      <c r="Z76" s="79" t="s">
        <v>16351</v>
      </c>
      <c r="AA76" s="79" t="s">
        <v>15950</v>
      </c>
      <c r="AB76" s="79" t="s">
        <v>15872</v>
      </c>
      <c r="AC76" s="79" t="s">
        <v>15873</v>
      </c>
      <c r="AD76" s="79" t="s">
        <v>15862</v>
      </c>
      <c r="AE76" s="79" t="s">
        <v>15874</v>
      </c>
      <c r="AF76" s="79" t="s">
        <v>15875</v>
      </c>
      <c r="AG76" s="79" t="s">
        <v>15876</v>
      </c>
      <c r="AH76" s="79" t="s">
        <v>15877</v>
      </c>
      <c r="AI76" s="79" t="s">
        <v>15878</v>
      </c>
      <c r="AJ76" s="79" t="s">
        <v>15879</v>
      </c>
      <c r="AK76" s="79" t="s">
        <v>15880</v>
      </c>
      <c r="AL76" s="79" t="s">
        <v>15881</v>
      </c>
      <c r="AM76" s="79" t="s">
        <v>15880</v>
      </c>
      <c r="AN76" s="79" t="s">
        <v>15881</v>
      </c>
      <c r="AO76" s="79" t="s">
        <v>15882</v>
      </c>
      <c r="AP76" s="79" t="s">
        <v>15883</v>
      </c>
      <c r="AQ76" s="79" t="s">
        <v>15878</v>
      </c>
      <c r="AR76" s="79" t="s">
        <v>15885</v>
      </c>
      <c r="AS76" s="79" t="s">
        <v>15885</v>
      </c>
      <c r="AT76" s="79" t="s">
        <v>15886</v>
      </c>
      <c r="AU76" s="79" t="s">
        <v>15985</v>
      </c>
      <c r="AV76" s="79" t="s">
        <v>16352</v>
      </c>
      <c r="AW76" s="79" t="s">
        <v>16023</v>
      </c>
      <c r="AX76" s="79" t="s">
        <v>16023</v>
      </c>
      <c r="AY76" s="79" t="s">
        <v>14936</v>
      </c>
      <c r="AZ76" s="79" t="s">
        <v>15878</v>
      </c>
      <c r="BA76" s="79" t="s">
        <v>15879</v>
      </c>
      <c r="BB76" s="79" t="s">
        <v>15890</v>
      </c>
      <c r="BC76" s="79" t="s">
        <v>15891</v>
      </c>
      <c r="BD76" s="79" t="s">
        <v>15892</v>
      </c>
      <c r="BE76" s="79" t="s">
        <v>15893</v>
      </c>
      <c r="BF76" s="79" t="s">
        <v>15894</v>
      </c>
      <c r="BG76" s="79" t="s">
        <v>15895</v>
      </c>
      <c r="BH76" s="79" t="s">
        <v>15896</v>
      </c>
      <c r="BI76" s="80">
        <v>43647</v>
      </c>
      <c r="BJ76" s="80">
        <v>43700</v>
      </c>
      <c r="BK76" s="79" t="s">
        <v>579</v>
      </c>
      <c r="BL76" s="79" t="s">
        <v>15922</v>
      </c>
      <c r="BM76" s="80">
        <v>42919</v>
      </c>
      <c r="BN76" s="80">
        <v>42919</v>
      </c>
      <c r="BO76" s="80">
        <v>42919</v>
      </c>
      <c r="BP76" s="80">
        <v>42919</v>
      </c>
      <c r="BQ76" s="80"/>
      <c r="BR76" s="79" t="s">
        <v>16349</v>
      </c>
      <c r="BS76" s="79" t="s">
        <v>579</v>
      </c>
      <c r="BT76" s="79" t="s">
        <v>579</v>
      </c>
      <c r="BU76" s="79" t="s">
        <v>15899</v>
      </c>
      <c r="BV76" s="79" t="s">
        <v>579</v>
      </c>
      <c r="BW76" s="79" t="s">
        <v>15900</v>
      </c>
      <c r="BX76" s="79" t="s">
        <v>15901</v>
      </c>
      <c r="BY76" s="79" t="s">
        <v>15902</v>
      </c>
      <c r="BZ76" s="79" t="s">
        <v>15903</v>
      </c>
      <c r="CA76" s="79" t="s">
        <v>15904</v>
      </c>
      <c r="CB76" s="79" t="s">
        <v>15905</v>
      </c>
      <c r="CC76" s="79" t="s">
        <v>15872</v>
      </c>
      <c r="CD76" s="79" t="s">
        <v>15873</v>
      </c>
      <c r="CE76" s="79" t="s">
        <v>15960</v>
      </c>
      <c r="CF76" s="79" t="s">
        <v>15960</v>
      </c>
      <c r="CG76" s="79" t="s">
        <v>15907</v>
      </c>
      <c r="CH76" s="79" t="s">
        <v>15908</v>
      </c>
      <c r="CI76" s="79" t="s">
        <v>15909</v>
      </c>
      <c r="CJ76" s="79" t="s">
        <v>2163</v>
      </c>
      <c r="CK76" s="79" t="s">
        <v>15910</v>
      </c>
      <c r="CL76" s="79" t="s">
        <v>15911</v>
      </c>
      <c r="CM76" s="79" t="s">
        <v>15889</v>
      </c>
      <c r="CN76" s="79" t="s">
        <v>51</v>
      </c>
      <c r="CO76" s="79" t="s">
        <v>15912</v>
      </c>
      <c r="CP76" s="79" t="s">
        <v>2257</v>
      </c>
      <c r="CQ76" s="79" t="s">
        <v>16185</v>
      </c>
      <c r="CR76" t="s">
        <v>16355</v>
      </c>
    </row>
    <row r="77" spans="1:96" x14ac:dyDescent="0.25">
      <c r="A77" s="78">
        <v>51692290</v>
      </c>
      <c r="B77" s="78">
        <v>51692290</v>
      </c>
      <c r="C77" s="79" t="s">
        <v>15899</v>
      </c>
      <c r="D77" s="79" t="s">
        <v>15853</v>
      </c>
      <c r="E77" s="79" t="s">
        <v>1581</v>
      </c>
      <c r="F77" s="80">
        <v>33363</v>
      </c>
      <c r="G77" s="79" t="s">
        <v>15854</v>
      </c>
      <c r="H77" s="79" t="s">
        <v>15855</v>
      </c>
      <c r="I77" s="79" t="s">
        <v>15856</v>
      </c>
      <c r="J77" s="79" t="s">
        <v>15857</v>
      </c>
      <c r="K77" s="79" t="s">
        <v>15858</v>
      </c>
      <c r="L77" s="79" t="s">
        <v>15859</v>
      </c>
      <c r="M77" s="79" t="s">
        <v>15860</v>
      </c>
      <c r="N77" s="79" t="s">
        <v>15861</v>
      </c>
      <c r="O77" s="79" t="s">
        <v>15862</v>
      </c>
      <c r="P77" s="79" t="s">
        <v>15193</v>
      </c>
      <c r="Q77" s="79" t="s">
        <v>15863</v>
      </c>
      <c r="R77" s="79" t="s">
        <v>15864</v>
      </c>
      <c r="S77" s="79" t="s">
        <v>5337</v>
      </c>
      <c r="T77" s="79" t="s">
        <v>63</v>
      </c>
      <c r="U77" s="79" t="s">
        <v>15866</v>
      </c>
      <c r="V77" s="79" t="s">
        <v>15867</v>
      </c>
      <c r="W77" s="79" t="s">
        <v>579</v>
      </c>
      <c r="X77" s="79" t="s">
        <v>15929</v>
      </c>
      <c r="Y77" s="79" t="s">
        <v>15930</v>
      </c>
      <c r="Z77" s="79" t="s">
        <v>16356</v>
      </c>
      <c r="AA77" s="79" t="s">
        <v>15932</v>
      </c>
      <c r="AB77" s="79" t="s">
        <v>15872</v>
      </c>
      <c r="AC77" s="79" t="s">
        <v>15873</v>
      </c>
      <c r="AD77" s="79" t="s">
        <v>15862</v>
      </c>
      <c r="AE77" s="79" t="s">
        <v>15874</v>
      </c>
      <c r="AF77" s="79" t="s">
        <v>15875</v>
      </c>
      <c r="AG77" s="79" t="s">
        <v>15876</v>
      </c>
      <c r="AH77" s="79" t="s">
        <v>15877</v>
      </c>
      <c r="AI77" s="79" t="s">
        <v>15878</v>
      </c>
      <c r="AJ77" s="79" t="s">
        <v>15879</v>
      </c>
      <c r="AK77" s="79" t="s">
        <v>15880</v>
      </c>
      <c r="AL77" s="79" t="s">
        <v>15881</v>
      </c>
      <c r="AM77" s="79" t="s">
        <v>15880</v>
      </c>
      <c r="AN77" s="79" t="s">
        <v>15881</v>
      </c>
      <c r="AO77" s="79" t="s">
        <v>15882</v>
      </c>
      <c r="AP77" s="79" t="s">
        <v>15883</v>
      </c>
      <c r="AQ77" s="79" t="s">
        <v>15878</v>
      </c>
      <c r="AR77" s="79" t="s">
        <v>15885</v>
      </c>
      <c r="AS77" s="79" t="s">
        <v>15885</v>
      </c>
      <c r="AT77" s="79" t="s">
        <v>15886</v>
      </c>
      <c r="AU77" s="79" t="s">
        <v>16357</v>
      </c>
      <c r="AV77" s="79" t="s">
        <v>16358</v>
      </c>
      <c r="AW77" s="79" t="s">
        <v>16100</v>
      </c>
      <c r="AX77" s="79" t="s">
        <v>16100</v>
      </c>
      <c r="AY77" s="79" t="s">
        <v>213</v>
      </c>
      <c r="AZ77" s="79" t="s">
        <v>15878</v>
      </c>
      <c r="BA77" s="79" t="s">
        <v>15879</v>
      </c>
      <c r="BB77" s="79" t="s">
        <v>15890</v>
      </c>
      <c r="BC77" s="79" t="s">
        <v>15891</v>
      </c>
      <c r="BD77" s="79" t="s">
        <v>15892</v>
      </c>
      <c r="BE77" s="79" t="s">
        <v>15893</v>
      </c>
      <c r="BF77" s="79" t="s">
        <v>15894</v>
      </c>
      <c r="BG77" s="79" t="s">
        <v>15895</v>
      </c>
      <c r="BH77" s="79" t="s">
        <v>15896</v>
      </c>
      <c r="BI77" s="80">
        <v>43647</v>
      </c>
      <c r="BJ77" s="80">
        <v>43700</v>
      </c>
      <c r="BK77" s="79" t="s">
        <v>579</v>
      </c>
      <c r="BL77" s="79" t="s">
        <v>15922</v>
      </c>
      <c r="BM77" s="80">
        <v>42927</v>
      </c>
      <c r="BN77" s="80">
        <v>42927</v>
      </c>
      <c r="BO77" s="80">
        <v>42927</v>
      </c>
      <c r="BP77" s="80">
        <v>42927</v>
      </c>
      <c r="BQ77" s="80"/>
      <c r="BR77" s="79" t="s">
        <v>16349</v>
      </c>
      <c r="BS77" s="79" t="s">
        <v>579</v>
      </c>
      <c r="BT77" s="79" t="s">
        <v>579</v>
      </c>
      <c r="BU77" s="79" t="s">
        <v>15899</v>
      </c>
      <c r="BV77" s="79" t="s">
        <v>579</v>
      </c>
      <c r="BW77" s="79" t="s">
        <v>15900</v>
      </c>
      <c r="BX77" s="79" t="s">
        <v>15901</v>
      </c>
      <c r="BY77" s="79" t="s">
        <v>15902</v>
      </c>
      <c r="BZ77" s="79" t="s">
        <v>15903</v>
      </c>
      <c r="CA77" s="79" t="s">
        <v>15904</v>
      </c>
      <c r="CB77" s="79" t="s">
        <v>15905</v>
      </c>
      <c r="CC77" s="79" t="s">
        <v>15872</v>
      </c>
      <c r="CD77" s="79" t="s">
        <v>15873</v>
      </c>
      <c r="CE77" s="79" t="s">
        <v>15960</v>
      </c>
      <c r="CF77" s="79" t="s">
        <v>15960</v>
      </c>
      <c r="CG77" s="79" t="s">
        <v>15907</v>
      </c>
      <c r="CH77" s="79" t="s">
        <v>15908</v>
      </c>
      <c r="CI77" s="79" t="s">
        <v>15909</v>
      </c>
      <c r="CJ77" s="79" t="s">
        <v>2163</v>
      </c>
      <c r="CK77" s="79" t="s">
        <v>15910</v>
      </c>
      <c r="CL77" s="79" t="s">
        <v>15911</v>
      </c>
      <c r="CM77" s="79" t="s">
        <v>15889</v>
      </c>
      <c r="CN77" s="79" t="s">
        <v>51</v>
      </c>
      <c r="CO77" s="79" t="s">
        <v>15912</v>
      </c>
      <c r="CP77" s="79" t="s">
        <v>2257</v>
      </c>
      <c r="CQ77" s="79" t="s">
        <v>17434</v>
      </c>
      <c r="CR77" t="s">
        <v>16360</v>
      </c>
    </row>
    <row r="78" spans="1:96" x14ac:dyDescent="0.25">
      <c r="A78" s="78">
        <v>51692595</v>
      </c>
      <c r="B78" s="78">
        <v>51692595</v>
      </c>
      <c r="C78" s="79" t="s">
        <v>15899</v>
      </c>
      <c r="D78" s="79" t="s">
        <v>15853</v>
      </c>
      <c r="E78" s="79" t="s">
        <v>1565</v>
      </c>
      <c r="F78" s="80">
        <v>31399</v>
      </c>
      <c r="G78" s="79" t="s">
        <v>15854</v>
      </c>
      <c r="H78" s="79" t="s">
        <v>15855</v>
      </c>
      <c r="I78" s="79" t="s">
        <v>15856</v>
      </c>
      <c r="J78" s="79" t="s">
        <v>15857</v>
      </c>
      <c r="K78" s="79" t="s">
        <v>15858</v>
      </c>
      <c r="L78" s="79" t="s">
        <v>15859</v>
      </c>
      <c r="M78" s="79" t="s">
        <v>15860</v>
      </c>
      <c r="N78" s="79" t="s">
        <v>15861</v>
      </c>
      <c r="O78" s="79" t="s">
        <v>15862</v>
      </c>
      <c r="P78" s="79" t="s">
        <v>15193</v>
      </c>
      <c r="Q78" s="79" t="s">
        <v>15863</v>
      </c>
      <c r="R78" s="79" t="s">
        <v>15864</v>
      </c>
      <c r="S78" s="79" t="s">
        <v>5337</v>
      </c>
      <c r="T78" s="79" t="s">
        <v>199</v>
      </c>
      <c r="U78" s="79" t="s">
        <v>15866</v>
      </c>
      <c r="V78" s="79" t="s">
        <v>15867</v>
      </c>
      <c r="W78" s="79" t="s">
        <v>579</v>
      </c>
      <c r="X78" s="79" t="s">
        <v>15929</v>
      </c>
      <c r="Y78" s="79" t="s">
        <v>15930</v>
      </c>
      <c r="Z78" s="79" t="s">
        <v>16361</v>
      </c>
      <c r="AA78" s="79" t="s">
        <v>16264</v>
      </c>
      <c r="AB78" s="79" t="s">
        <v>15872</v>
      </c>
      <c r="AC78" s="79" t="s">
        <v>15873</v>
      </c>
      <c r="AD78" s="79" t="s">
        <v>15862</v>
      </c>
      <c r="AE78" s="79" t="s">
        <v>15874</v>
      </c>
      <c r="AF78" s="79" t="s">
        <v>15875</v>
      </c>
      <c r="AG78" s="79" t="s">
        <v>15876</v>
      </c>
      <c r="AH78" s="79" t="s">
        <v>15877</v>
      </c>
      <c r="AI78" s="79" t="s">
        <v>15878</v>
      </c>
      <c r="AJ78" s="79" t="s">
        <v>15879</v>
      </c>
      <c r="AK78" s="79" t="s">
        <v>15880</v>
      </c>
      <c r="AL78" s="79" t="s">
        <v>15881</v>
      </c>
      <c r="AM78" s="79" t="s">
        <v>15880</v>
      </c>
      <c r="AN78" s="79" t="s">
        <v>15881</v>
      </c>
      <c r="AO78" s="79" t="s">
        <v>15882</v>
      </c>
      <c r="AP78" s="79" t="s">
        <v>15883</v>
      </c>
      <c r="AQ78" s="79" t="s">
        <v>15878</v>
      </c>
      <c r="AR78" s="79" t="s">
        <v>15885</v>
      </c>
      <c r="AS78" s="79" t="s">
        <v>15885</v>
      </c>
      <c r="AT78" s="79" t="s">
        <v>15886</v>
      </c>
      <c r="AU78" s="79" t="s">
        <v>16362</v>
      </c>
      <c r="AV78" s="79" t="s">
        <v>16363</v>
      </c>
      <c r="AW78" s="79" t="s">
        <v>16064</v>
      </c>
      <c r="AX78" s="79" t="s">
        <v>16064</v>
      </c>
      <c r="AY78" s="79" t="s">
        <v>1003</v>
      </c>
      <c r="AZ78" s="79" t="s">
        <v>15878</v>
      </c>
      <c r="BA78" s="79" t="s">
        <v>15879</v>
      </c>
      <c r="BB78" s="79" t="s">
        <v>15890</v>
      </c>
      <c r="BC78" s="79" t="s">
        <v>15891</v>
      </c>
      <c r="BD78" s="79" t="s">
        <v>15892</v>
      </c>
      <c r="BE78" s="79" t="s">
        <v>15893</v>
      </c>
      <c r="BF78" s="79" t="s">
        <v>15894</v>
      </c>
      <c r="BG78" s="79" t="s">
        <v>15895</v>
      </c>
      <c r="BH78" s="79" t="s">
        <v>15896</v>
      </c>
      <c r="BI78" s="80">
        <v>43647</v>
      </c>
      <c r="BJ78" s="80">
        <v>43700</v>
      </c>
      <c r="BK78" s="79" t="s">
        <v>579</v>
      </c>
      <c r="BL78" s="79" t="s">
        <v>15922</v>
      </c>
      <c r="BM78" s="80">
        <v>42929</v>
      </c>
      <c r="BN78" s="80">
        <v>42929</v>
      </c>
      <c r="BO78" s="80">
        <v>42929</v>
      </c>
      <c r="BP78" s="80">
        <v>42929</v>
      </c>
      <c r="BQ78" s="80"/>
      <c r="BR78" s="79" t="s">
        <v>16349</v>
      </c>
      <c r="BS78" s="79" t="s">
        <v>579</v>
      </c>
      <c r="BT78" s="79" t="s">
        <v>579</v>
      </c>
      <c r="BU78" s="79" t="s">
        <v>15899</v>
      </c>
      <c r="BV78" s="79" t="s">
        <v>579</v>
      </c>
      <c r="BW78" s="79" t="s">
        <v>15900</v>
      </c>
      <c r="BX78" s="79" t="s">
        <v>15901</v>
      </c>
      <c r="BY78" s="79" t="s">
        <v>15902</v>
      </c>
      <c r="BZ78" s="79" t="s">
        <v>15903</v>
      </c>
      <c r="CA78" s="79" t="s">
        <v>15904</v>
      </c>
      <c r="CB78" s="79" t="s">
        <v>15905</v>
      </c>
      <c r="CC78" s="79" t="s">
        <v>15872</v>
      </c>
      <c r="CD78" s="79" t="s">
        <v>15873</v>
      </c>
      <c r="CE78" s="79" t="s">
        <v>15960</v>
      </c>
      <c r="CF78" s="79" t="s">
        <v>15960</v>
      </c>
      <c r="CG78" s="79" t="s">
        <v>15907</v>
      </c>
      <c r="CH78" s="79" t="s">
        <v>15908</v>
      </c>
      <c r="CI78" s="79" t="s">
        <v>15909</v>
      </c>
      <c r="CJ78" s="79" t="s">
        <v>2163</v>
      </c>
      <c r="CK78" s="79" t="s">
        <v>15910</v>
      </c>
      <c r="CL78" s="79" t="s">
        <v>15911</v>
      </c>
      <c r="CM78" s="79" t="s">
        <v>15889</v>
      </c>
      <c r="CN78" s="79" t="s">
        <v>51</v>
      </c>
      <c r="CO78" s="79" t="s">
        <v>15912</v>
      </c>
      <c r="CP78" s="79" t="s">
        <v>2257</v>
      </c>
      <c r="CQ78" s="79" t="s">
        <v>17419</v>
      </c>
      <c r="CR78" t="s">
        <v>16364</v>
      </c>
    </row>
    <row r="79" spans="1:96" x14ac:dyDescent="0.25">
      <c r="A79" s="78">
        <v>51692598</v>
      </c>
      <c r="B79" s="78">
        <v>51692598</v>
      </c>
      <c r="C79" s="79" t="s">
        <v>15899</v>
      </c>
      <c r="D79" s="79" t="s">
        <v>15926</v>
      </c>
      <c r="E79" s="79" t="s">
        <v>1077</v>
      </c>
      <c r="F79" s="80">
        <v>32633</v>
      </c>
      <c r="G79" s="79" t="s">
        <v>15854</v>
      </c>
      <c r="H79" s="79" t="s">
        <v>15855</v>
      </c>
      <c r="I79" s="79" t="s">
        <v>15856</v>
      </c>
      <c r="J79" s="79" t="s">
        <v>15857</v>
      </c>
      <c r="K79" s="79" t="s">
        <v>15858</v>
      </c>
      <c r="L79" s="79" t="s">
        <v>15859</v>
      </c>
      <c r="M79" s="79" t="s">
        <v>15860</v>
      </c>
      <c r="N79" s="79" t="s">
        <v>15861</v>
      </c>
      <c r="O79" s="79" t="s">
        <v>15862</v>
      </c>
      <c r="P79" s="79" t="s">
        <v>15193</v>
      </c>
      <c r="Q79" s="79" t="s">
        <v>15863</v>
      </c>
      <c r="R79" s="79" t="s">
        <v>15864</v>
      </c>
      <c r="S79" s="79" t="s">
        <v>5411</v>
      </c>
      <c r="T79" s="79" t="s">
        <v>73</v>
      </c>
      <c r="U79" s="79" t="s">
        <v>15866</v>
      </c>
      <c r="V79" s="79" t="s">
        <v>15867</v>
      </c>
      <c r="W79" s="79" t="s">
        <v>579</v>
      </c>
      <c r="X79" s="79" t="s">
        <v>15929</v>
      </c>
      <c r="Y79" s="79" t="s">
        <v>15930</v>
      </c>
      <c r="Z79" s="79" t="s">
        <v>16365</v>
      </c>
      <c r="AA79" s="79" t="s">
        <v>15950</v>
      </c>
      <c r="AB79" s="79" t="s">
        <v>15872</v>
      </c>
      <c r="AC79" s="79" t="s">
        <v>15873</v>
      </c>
      <c r="AD79" s="79" t="s">
        <v>15862</v>
      </c>
      <c r="AE79" s="79" t="s">
        <v>15874</v>
      </c>
      <c r="AF79" s="79" t="s">
        <v>15875</v>
      </c>
      <c r="AG79" s="79" t="s">
        <v>15876</v>
      </c>
      <c r="AH79" s="79" t="s">
        <v>15877</v>
      </c>
      <c r="AI79" s="79" t="s">
        <v>15878</v>
      </c>
      <c r="AJ79" s="79" t="s">
        <v>15879</v>
      </c>
      <c r="AK79" s="79" t="s">
        <v>15880</v>
      </c>
      <c r="AL79" s="79" t="s">
        <v>15881</v>
      </c>
      <c r="AM79" s="79" t="s">
        <v>15880</v>
      </c>
      <c r="AN79" s="79" t="s">
        <v>15881</v>
      </c>
      <c r="AO79" s="79" t="s">
        <v>15882</v>
      </c>
      <c r="AP79" s="79" t="s">
        <v>15883</v>
      </c>
      <c r="AQ79" s="79" t="s">
        <v>15878</v>
      </c>
      <c r="AR79" s="79" t="s">
        <v>15885</v>
      </c>
      <c r="AS79" s="79" t="s">
        <v>15885</v>
      </c>
      <c r="AT79" s="79" t="s">
        <v>15886</v>
      </c>
      <c r="AU79" s="79" t="s">
        <v>16366</v>
      </c>
      <c r="AV79" s="79" t="s">
        <v>16367</v>
      </c>
      <c r="AW79" s="79" t="s">
        <v>16036</v>
      </c>
      <c r="AX79" s="79" t="s">
        <v>16036</v>
      </c>
      <c r="AY79" s="79" t="s">
        <v>2127</v>
      </c>
      <c r="AZ79" s="79" t="s">
        <v>15878</v>
      </c>
      <c r="BA79" s="79" t="s">
        <v>15879</v>
      </c>
      <c r="BB79" s="79" t="s">
        <v>15890</v>
      </c>
      <c r="BC79" s="79" t="s">
        <v>15891</v>
      </c>
      <c r="BD79" s="79" t="s">
        <v>15892</v>
      </c>
      <c r="BE79" s="79" t="s">
        <v>15893</v>
      </c>
      <c r="BF79" s="79" t="s">
        <v>15894</v>
      </c>
      <c r="BG79" s="79" t="s">
        <v>15895</v>
      </c>
      <c r="BH79" s="79" t="s">
        <v>15896</v>
      </c>
      <c r="BI79" s="80">
        <v>43739</v>
      </c>
      <c r="BJ79" s="80">
        <v>43741</v>
      </c>
      <c r="BK79" s="79" t="s">
        <v>579</v>
      </c>
      <c r="BL79" s="79" t="s">
        <v>15884</v>
      </c>
      <c r="BM79" s="80">
        <v>42929</v>
      </c>
      <c r="BN79" s="80">
        <v>42929</v>
      </c>
      <c r="BO79" s="80">
        <v>42929</v>
      </c>
      <c r="BP79" s="80">
        <v>42929</v>
      </c>
      <c r="BQ79" s="80"/>
      <c r="BR79" s="79" t="s">
        <v>16349</v>
      </c>
      <c r="BS79" s="79" t="s">
        <v>579</v>
      </c>
      <c r="BT79" s="79" t="s">
        <v>579</v>
      </c>
      <c r="BU79" s="79" t="s">
        <v>15899</v>
      </c>
      <c r="BV79" s="79" t="s">
        <v>579</v>
      </c>
      <c r="BW79" s="79" t="s">
        <v>15900</v>
      </c>
      <c r="BX79" s="79" t="s">
        <v>15901</v>
      </c>
      <c r="BY79" s="79" t="s">
        <v>15902</v>
      </c>
      <c r="BZ79" s="79" t="s">
        <v>15903</v>
      </c>
      <c r="CA79" s="79" t="s">
        <v>15904</v>
      </c>
      <c r="CB79" s="79" t="s">
        <v>15905</v>
      </c>
      <c r="CC79" s="79" t="s">
        <v>15872</v>
      </c>
      <c r="CD79" s="79" t="s">
        <v>15873</v>
      </c>
      <c r="CE79" s="79" t="s">
        <v>15960</v>
      </c>
      <c r="CF79" s="79" t="s">
        <v>15960</v>
      </c>
      <c r="CG79" s="79" t="s">
        <v>15907</v>
      </c>
      <c r="CH79" s="79" t="s">
        <v>15908</v>
      </c>
      <c r="CI79" s="79" t="s">
        <v>15909</v>
      </c>
      <c r="CJ79" s="79" t="s">
        <v>2163</v>
      </c>
      <c r="CK79" s="79" t="s">
        <v>15910</v>
      </c>
      <c r="CL79" s="79" t="s">
        <v>15911</v>
      </c>
      <c r="CM79" s="79" t="s">
        <v>15889</v>
      </c>
      <c r="CN79" s="79" t="s">
        <v>51</v>
      </c>
      <c r="CO79" s="79" t="s">
        <v>15912</v>
      </c>
      <c r="CP79" s="79" t="s">
        <v>2257</v>
      </c>
      <c r="CQ79" s="79" t="s">
        <v>17435</v>
      </c>
      <c r="CR79" t="s">
        <v>16368</v>
      </c>
    </row>
    <row r="80" spans="1:96" x14ac:dyDescent="0.25">
      <c r="A80" s="78">
        <v>51692764</v>
      </c>
      <c r="B80" s="78">
        <v>51692764</v>
      </c>
      <c r="C80" s="79" t="s">
        <v>15899</v>
      </c>
      <c r="D80" s="79" t="s">
        <v>15853</v>
      </c>
      <c r="E80" s="79" t="s">
        <v>1152</v>
      </c>
      <c r="F80" s="80">
        <v>32946</v>
      </c>
      <c r="G80" s="79" t="s">
        <v>15854</v>
      </c>
      <c r="H80" s="79" t="s">
        <v>15855</v>
      </c>
      <c r="I80" s="79" t="s">
        <v>15856</v>
      </c>
      <c r="J80" s="79" t="s">
        <v>15857</v>
      </c>
      <c r="K80" s="79" t="s">
        <v>15858</v>
      </c>
      <c r="L80" s="79" t="s">
        <v>15859</v>
      </c>
      <c r="M80" s="79" t="s">
        <v>15860</v>
      </c>
      <c r="N80" s="79" t="s">
        <v>15861</v>
      </c>
      <c r="O80" s="79" t="s">
        <v>15862</v>
      </c>
      <c r="P80" s="79" t="s">
        <v>15193</v>
      </c>
      <c r="Q80" s="79" t="s">
        <v>15863</v>
      </c>
      <c r="R80" s="79" t="s">
        <v>15864</v>
      </c>
      <c r="S80" s="79" t="s">
        <v>5337</v>
      </c>
      <c r="T80" s="79" t="s">
        <v>199</v>
      </c>
      <c r="U80" s="79" t="s">
        <v>15866</v>
      </c>
      <c r="V80" s="79" t="s">
        <v>15867</v>
      </c>
      <c r="W80" s="79" t="s">
        <v>579</v>
      </c>
      <c r="X80" s="79" t="s">
        <v>15929</v>
      </c>
      <c r="Y80" s="79" t="s">
        <v>15930</v>
      </c>
      <c r="Z80" s="79" t="s">
        <v>16369</v>
      </c>
      <c r="AA80" s="79" t="s">
        <v>16264</v>
      </c>
      <c r="AB80" s="79" t="s">
        <v>15872</v>
      </c>
      <c r="AC80" s="79" t="s">
        <v>15873</v>
      </c>
      <c r="AD80" s="79" t="s">
        <v>15862</v>
      </c>
      <c r="AE80" s="79" t="s">
        <v>15874</v>
      </c>
      <c r="AF80" s="79" t="s">
        <v>15875</v>
      </c>
      <c r="AG80" s="79" t="s">
        <v>15876</v>
      </c>
      <c r="AH80" s="79" t="s">
        <v>15877</v>
      </c>
      <c r="AI80" s="79" t="s">
        <v>15878</v>
      </c>
      <c r="AJ80" s="79" t="s">
        <v>15879</v>
      </c>
      <c r="AK80" s="79" t="s">
        <v>15880</v>
      </c>
      <c r="AL80" s="79" t="s">
        <v>15881</v>
      </c>
      <c r="AM80" s="79" t="s">
        <v>15880</v>
      </c>
      <c r="AN80" s="79" t="s">
        <v>15881</v>
      </c>
      <c r="AO80" s="79" t="s">
        <v>15882</v>
      </c>
      <c r="AP80" s="79" t="s">
        <v>15883</v>
      </c>
      <c r="AQ80" s="79" t="s">
        <v>15878</v>
      </c>
      <c r="AR80" s="79" t="s">
        <v>15885</v>
      </c>
      <c r="AS80" s="79" t="s">
        <v>15885</v>
      </c>
      <c r="AT80" s="79" t="s">
        <v>15886</v>
      </c>
      <c r="AU80" s="79" t="s">
        <v>16370</v>
      </c>
      <c r="AV80" s="79" t="s">
        <v>16371</v>
      </c>
      <c r="AW80" s="79" t="s">
        <v>15969</v>
      </c>
      <c r="AX80" s="79" t="s">
        <v>15969</v>
      </c>
      <c r="AY80" s="79" t="s">
        <v>31</v>
      </c>
      <c r="AZ80" s="79" t="s">
        <v>15878</v>
      </c>
      <c r="BA80" s="79" t="s">
        <v>15879</v>
      </c>
      <c r="BB80" s="79" t="s">
        <v>15890</v>
      </c>
      <c r="BC80" s="79" t="s">
        <v>15920</v>
      </c>
      <c r="BD80" s="79" t="s">
        <v>15921</v>
      </c>
      <c r="BE80" s="79" t="s">
        <v>15893</v>
      </c>
      <c r="BF80" s="79" t="s">
        <v>15894</v>
      </c>
      <c r="BG80" s="79" t="s">
        <v>15895</v>
      </c>
      <c r="BH80" s="79" t="s">
        <v>15896</v>
      </c>
      <c r="BI80" s="80">
        <v>43647</v>
      </c>
      <c r="BJ80" s="80">
        <v>43700</v>
      </c>
      <c r="BK80" s="79" t="s">
        <v>579</v>
      </c>
      <c r="BL80" s="79" t="s">
        <v>15922</v>
      </c>
      <c r="BM80" s="80">
        <v>42930</v>
      </c>
      <c r="BN80" s="80">
        <v>42930</v>
      </c>
      <c r="BO80" s="80">
        <v>42930</v>
      </c>
      <c r="BP80" s="80">
        <v>42930</v>
      </c>
      <c r="BQ80" s="80"/>
      <c r="BR80" s="79" t="s">
        <v>16349</v>
      </c>
      <c r="BS80" s="79" t="s">
        <v>579</v>
      </c>
      <c r="BT80" s="79" t="s">
        <v>579</v>
      </c>
      <c r="BU80" s="79" t="s">
        <v>15899</v>
      </c>
      <c r="BV80" s="79" t="s">
        <v>579</v>
      </c>
      <c r="BW80" s="79" t="s">
        <v>15900</v>
      </c>
      <c r="BX80" s="79" t="s">
        <v>15901</v>
      </c>
      <c r="BY80" s="79" t="s">
        <v>15902</v>
      </c>
      <c r="BZ80" s="79" t="s">
        <v>15903</v>
      </c>
      <c r="CA80" s="79" t="s">
        <v>15904</v>
      </c>
      <c r="CB80" s="79" t="s">
        <v>15905</v>
      </c>
      <c r="CC80" s="79" t="s">
        <v>15872</v>
      </c>
      <c r="CD80" s="79" t="s">
        <v>15873</v>
      </c>
      <c r="CE80" s="79" t="s">
        <v>15960</v>
      </c>
      <c r="CF80" s="79" t="s">
        <v>15960</v>
      </c>
      <c r="CG80" s="79" t="s">
        <v>15907</v>
      </c>
      <c r="CH80" s="79" t="s">
        <v>15908</v>
      </c>
      <c r="CI80" s="79" t="s">
        <v>15909</v>
      </c>
      <c r="CJ80" s="79" t="s">
        <v>2163</v>
      </c>
      <c r="CK80" s="79" t="s">
        <v>15910</v>
      </c>
      <c r="CL80" s="79" t="s">
        <v>15911</v>
      </c>
      <c r="CM80" s="79" t="s">
        <v>15889</v>
      </c>
      <c r="CN80" s="79" t="s">
        <v>51</v>
      </c>
      <c r="CO80" s="79" t="s">
        <v>15912</v>
      </c>
      <c r="CP80" s="79" t="s">
        <v>2257</v>
      </c>
      <c r="CQ80" s="79" t="s">
        <v>17429</v>
      </c>
      <c r="CR80" t="s">
        <v>16372</v>
      </c>
    </row>
    <row r="81" spans="1:96" x14ac:dyDescent="0.25">
      <c r="A81" s="78">
        <v>51694202</v>
      </c>
      <c r="B81" s="78">
        <v>51694202</v>
      </c>
      <c r="C81" s="79" t="s">
        <v>15899</v>
      </c>
      <c r="D81" s="79" t="s">
        <v>15926</v>
      </c>
      <c r="E81" s="79" t="s">
        <v>14992</v>
      </c>
      <c r="F81" s="80">
        <v>33997</v>
      </c>
      <c r="G81" s="79" t="s">
        <v>15854</v>
      </c>
      <c r="H81" s="79" t="s">
        <v>15855</v>
      </c>
      <c r="I81" s="79" t="s">
        <v>15856</v>
      </c>
      <c r="J81" s="79" t="s">
        <v>15857</v>
      </c>
      <c r="K81" s="79" t="s">
        <v>15858</v>
      </c>
      <c r="L81" s="79" t="s">
        <v>15859</v>
      </c>
      <c r="M81" s="79" t="s">
        <v>15860</v>
      </c>
      <c r="N81" s="79" t="s">
        <v>15861</v>
      </c>
      <c r="O81" s="79" t="s">
        <v>15862</v>
      </c>
      <c r="P81" s="79" t="s">
        <v>15193</v>
      </c>
      <c r="Q81" s="79" t="s">
        <v>15863</v>
      </c>
      <c r="R81" s="79" t="s">
        <v>15864</v>
      </c>
      <c r="S81" s="79" t="s">
        <v>5337</v>
      </c>
      <c r="T81" s="79" t="s">
        <v>63</v>
      </c>
      <c r="U81" s="79" t="s">
        <v>15866</v>
      </c>
      <c r="V81" s="79" t="s">
        <v>15867</v>
      </c>
      <c r="W81" s="79" t="s">
        <v>579</v>
      </c>
      <c r="X81" s="79" t="s">
        <v>15929</v>
      </c>
      <c r="Y81" s="79" t="s">
        <v>15930</v>
      </c>
      <c r="Z81" s="79" t="s">
        <v>16373</v>
      </c>
      <c r="AA81" s="79" t="s">
        <v>15932</v>
      </c>
      <c r="AB81" s="79" t="s">
        <v>15872</v>
      </c>
      <c r="AC81" s="79" t="s">
        <v>15873</v>
      </c>
      <c r="AD81" s="79" t="s">
        <v>15862</v>
      </c>
      <c r="AE81" s="79" t="s">
        <v>15874</v>
      </c>
      <c r="AF81" s="79" t="s">
        <v>15875</v>
      </c>
      <c r="AG81" s="79" t="s">
        <v>15876</v>
      </c>
      <c r="AH81" s="79" t="s">
        <v>15877</v>
      </c>
      <c r="AI81" s="79" t="s">
        <v>15878</v>
      </c>
      <c r="AJ81" s="79" t="s">
        <v>15879</v>
      </c>
      <c r="AK81" s="79" t="s">
        <v>15880</v>
      </c>
      <c r="AL81" s="79" t="s">
        <v>15881</v>
      </c>
      <c r="AM81" s="79" t="s">
        <v>15880</v>
      </c>
      <c r="AN81" s="79" t="s">
        <v>15881</v>
      </c>
      <c r="AO81" s="79" t="s">
        <v>15882</v>
      </c>
      <c r="AP81" s="79" t="s">
        <v>15883</v>
      </c>
      <c r="AQ81" s="79" t="s">
        <v>15878</v>
      </c>
      <c r="AR81" s="79" t="s">
        <v>15885</v>
      </c>
      <c r="AS81" s="79" t="s">
        <v>15885</v>
      </c>
      <c r="AT81" s="79" t="s">
        <v>15886</v>
      </c>
      <c r="AU81" s="79" t="s">
        <v>16374</v>
      </c>
      <c r="AV81" s="79" t="s">
        <v>16375</v>
      </c>
      <c r="AW81" s="79" t="s">
        <v>15985</v>
      </c>
      <c r="AX81" s="79" t="s">
        <v>15985</v>
      </c>
      <c r="AY81" s="79" t="s">
        <v>14984</v>
      </c>
      <c r="AZ81" s="79" t="s">
        <v>15878</v>
      </c>
      <c r="BA81" s="79" t="s">
        <v>15879</v>
      </c>
      <c r="BB81" s="79" t="s">
        <v>15890</v>
      </c>
      <c r="BC81" s="79" t="s">
        <v>15891</v>
      </c>
      <c r="BD81" s="79" t="s">
        <v>15892</v>
      </c>
      <c r="BE81" s="79" t="s">
        <v>15893</v>
      </c>
      <c r="BF81" s="79" t="s">
        <v>15894</v>
      </c>
      <c r="BG81" s="79" t="s">
        <v>15895</v>
      </c>
      <c r="BH81" s="79" t="s">
        <v>15896</v>
      </c>
      <c r="BI81" s="80">
        <v>43647</v>
      </c>
      <c r="BJ81" s="80">
        <v>43700</v>
      </c>
      <c r="BK81" s="79" t="s">
        <v>579</v>
      </c>
      <c r="BL81" s="79" t="s">
        <v>15922</v>
      </c>
      <c r="BM81" s="80">
        <v>42940</v>
      </c>
      <c r="BN81" s="80">
        <v>42940</v>
      </c>
      <c r="BO81" s="80">
        <v>42940</v>
      </c>
      <c r="BP81" s="80">
        <v>42940</v>
      </c>
      <c r="BQ81" s="80"/>
      <c r="BR81" s="79" t="s">
        <v>16349</v>
      </c>
      <c r="BS81" s="79" t="s">
        <v>579</v>
      </c>
      <c r="BT81" s="79" t="s">
        <v>579</v>
      </c>
      <c r="BU81" s="79" t="s">
        <v>15899</v>
      </c>
      <c r="BV81" s="79" t="s">
        <v>579</v>
      </c>
      <c r="BW81" s="79" t="s">
        <v>15900</v>
      </c>
      <c r="BX81" s="79" t="s">
        <v>15901</v>
      </c>
      <c r="BY81" s="79" t="s">
        <v>15902</v>
      </c>
      <c r="BZ81" s="79" t="s">
        <v>15903</v>
      </c>
      <c r="CA81" s="79" t="s">
        <v>15904</v>
      </c>
      <c r="CB81" s="79" t="s">
        <v>15905</v>
      </c>
      <c r="CC81" s="79" t="s">
        <v>15872</v>
      </c>
      <c r="CD81" s="79" t="s">
        <v>15873</v>
      </c>
      <c r="CE81" s="79" t="s">
        <v>15960</v>
      </c>
      <c r="CF81" s="79" t="s">
        <v>15960</v>
      </c>
      <c r="CG81" s="79" t="s">
        <v>15907</v>
      </c>
      <c r="CH81" s="79" t="s">
        <v>15908</v>
      </c>
      <c r="CI81" s="79" t="s">
        <v>15909</v>
      </c>
      <c r="CJ81" s="79" t="s">
        <v>2163</v>
      </c>
      <c r="CK81" s="79" t="s">
        <v>15910</v>
      </c>
      <c r="CL81" s="79" t="s">
        <v>15911</v>
      </c>
      <c r="CM81" s="79" t="s">
        <v>15889</v>
      </c>
      <c r="CN81" s="79" t="s">
        <v>51</v>
      </c>
      <c r="CO81" s="79" t="s">
        <v>15912</v>
      </c>
      <c r="CP81" s="79" t="s">
        <v>2257</v>
      </c>
      <c r="CQ81" s="79" t="s">
        <v>16438</v>
      </c>
      <c r="CR81" t="s">
        <v>16376</v>
      </c>
    </row>
    <row r="82" spans="1:96" x14ac:dyDescent="0.25">
      <c r="A82" s="78">
        <v>51694282</v>
      </c>
      <c r="B82" s="78">
        <v>51694282</v>
      </c>
      <c r="C82" s="79" t="s">
        <v>15899</v>
      </c>
      <c r="D82" s="79" t="s">
        <v>15853</v>
      </c>
      <c r="E82" s="79" t="s">
        <v>14994</v>
      </c>
      <c r="F82" s="80">
        <v>32566</v>
      </c>
      <c r="G82" s="79" t="s">
        <v>15854</v>
      </c>
      <c r="H82" s="79" t="s">
        <v>15855</v>
      </c>
      <c r="I82" s="79" t="s">
        <v>15856</v>
      </c>
      <c r="J82" s="79" t="s">
        <v>15857</v>
      </c>
      <c r="K82" s="79" t="s">
        <v>15858</v>
      </c>
      <c r="L82" s="79" t="s">
        <v>15859</v>
      </c>
      <c r="M82" s="79" t="s">
        <v>15860</v>
      </c>
      <c r="N82" s="79" t="s">
        <v>15861</v>
      </c>
      <c r="O82" s="79" t="s">
        <v>15862</v>
      </c>
      <c r="P82" s="79" t="s">
        <v>15193</v>
      </c>
      <c r="Q82" s="79" t="s">
        <v>15863</v>
      </c>
      <c r="R82" s="79" t="s">
        <v>15864</v>
      </c>
      <c r="S82" s="79" t="s">
        <v>5337</v>
      </c>
      <c r="T82" s="79" t="s">
        <v>199</v>
      </c>
      <c r="U82" s="79" t="s">
        <v>15866</v>
      </c>
      <c r="V82" s="79" t="s">
        <v>15867</v>
      </c>
      <c r="W82" s="79" t="s">
        <v>579</v>
      </c>
      <c r="X82" s="79" t="s">
        <v>15929</v>
      </c>
      <c r="Y82" s="79" t="s">
        <v>15930</v>
      </c>
      <c r="Z82" s="79" t="s">
        <v>16377</v>
      </c>
      <c r="AA82" s="79" t="s">
        <v>16264</v>
      </c>
      <c r="AB82" s="79" t="s">
        <v>15872</v>
      </c>
      <c r="AC82" s="79" t="s">
        <v>15873</v>
      </c>
      <c r="AD82" s="79" t="s">
        <v>15862</v>
      </c>
      <c r="AE82" s="79" t="s">
        <v>15874</v>
      </c>
      <c r="AF82" s="79" t="s">
        <v>15875</v>
      </c>
      <c r="AG82" s="79" t="s">
        <v>15876</v>
      </c>
      <c r="AH82" s="79" t="s">
        <v>15877</v>
      </c>
      <c r="AI82" s="79" t="s">
        <v>15878</v>
      </c>
      <c r="AJ82" s="79" t="s">
        <v>15879</v>
      </c>
      <c r="AK82" s="79" t="s">
        <v>15880</v>
      </c>
      <c r="AL82" s="79" t="s">
        <v>15881</v>
      </c>
      <c r="AM82" s="79" t="s">
        <v>15880</v>
      </c>
      <c r="AN82" s="79" t="s">
        <v>15881</v>
      </c>
      <c r="AO82" s="79" t="s">
        <v>15882</v>
      </c>
      <c r="AP82" s="79" t="s">
        <v>15883</v>
      </c>
      <c r="AQ82" s="79" t="s">
        <v>15878</v>
      </c>
      <c r="AR82" s="79" t="s">
        <v>15885</v>
      </c>
      <c r="AS82" s="79" t="s">
        <v>15885</v>
      </c>
      <c r="AT82" s="79" t="s">
        <v>15886</v>
      </c>
      <c r="AU82" s="79" t="s">
        <v>16378</v>
      </c>
      <c r="AV82" s="79" t="s">
        <v>16379</v>
      </c>
      <c r="AW82" s="79" t="s">
        <v>16064</v>
      </c>
      <c r="AX82" s="79" t="s">
        <v>16064</v>
      </c>
      <c r="AY82" s="79" t="s">
        <v>1003</v>
      </c>
      <c r="AZ82" s="79" t="s">
        <v>15878</v>
      </c>
      <c r="BA82" s="79" t="s">
        <v>15879</v>
      </c>
      <c r="BB82" s="79" t="s">
        <v>15890</v>
      </c>
      <c r="BC82" s="79" t="s">
        <v>15891</v>
      </c>
      <c r="BD82" s="79" t="s">
        <v>15892</v>
      </c>
      <c r="BE82" s="79" t="s">
        <v>15893</v>
      </c>
      <c r="BF82" s="79" t="s">
        <v>15894</v>
      </c>
      <c r="BG82" s="79" t="s">
        <v>15895</v>
      </c>
      <c r="BH82" s="79" t="s">
        <v>15896</v>
      </c>
      <c r="BI82" s="80">
        <v>43647</v>
      </c>
      <c r="BJ82" s="80">
        <v>43700</v>
      </c>
      <c r="BK82" s="79" t="s">
        <v>579</v>
      </c>
      <c r="BL82" s="79" t="s">
        <v>15922</v>
      </c>
      <c r="BM82" s="80">
        <v>42937</v>
      </c>
      <c r="BN82" s="80">
        <v>42937</v>
      </c>
      <c r="BO82" s="80">
        <v>42937</v>
      </c>
      <c r="BP82" s="80">
        <v>42937</v>
      </c>
      <c r="BQ82" s="80"/>
      <c r="BR82" s="79" t="s">
        <v>16349</v>
      </c>
      <c r="BS82" s="79" t="s">
        <v>579</v>
      </c>
      <c r="BT82" s="79" t="s">
        <v>579</v>
      </c>
      <c r="BU82" s="79" t="s">
        <v>15899</v>
      </c>
      <c r="BV82" s="79" t="s">
        <v>579</v>
      </c>
      <c r="BW82" s="79" t="s">
        <v>15900</v>
      </c>
      <c r="BX82" s="79" t="s">
        <v>15901</v>
      </c>
      <c r="BY82" s="79" t="s">
        <v>15902</v>
      </c>
      <c r="BZ82" s="79" t="s">
        <v>15903</v>
      </c>
      <c r="CA82" s="79" t="s">
        <v>15904</v>
      </c>
      <c r="CB82" s="79" t="s">
        <v>15905</v>
      </c>
      <c r="CC82" s="79" t="s">
        <v>15872</v>
      </c>
      <c r="CD82" s="79" t="s">
        <v>15873</v>
      </c>
      <c r="CE82" s="79" t="s">
        <v>15960</v>
      </c>
      <c r="CF82" s="79" t="s">
        <v>15960</v>
      </c>
      <c r="CG82" s="79" t="s">
        <v>15907</v>
      </c>
      <c r="CH82" s="79" t="s">
        <v>15908</v>
      </c>
      <c r="CI82" s="79" t="s">
        <v>15909</v>
      </c>
      <c r="CJ82" s="79" t="s">
        <v>2163</v>
      </c>
      <c r="CK82" s="79" t="s">
        <v>15910</v>
      </c>
      <c r="CL82" s="79" t="s">
        <v>15911</v>
      </c>
      <c r="CM82" s="79" t="s">
        <v>15889</v>
      </c>
      <c r="CN82" s="79" t="s">
        <v>51</v>
      </c>
      <c r="CO82" s="79" t="s">
        <v>15912</v>
      </c>
      <c r="CP82" s="79" t="s">
        <v>2257</v>
      </c>
      <c r="CQ82" s="79" t="s">
        <v>17436</v>
      </c>
      <c r="CR82" t="s">
        <v>16381</v>
      </c>
    </row>
    <row r="83" spans="1:96" x14ac:dyDescent="0.25">
      <c r="A83" s="78">
        <v>51695613</v>
      </c>
      <c r="B83" s="78">
        <v>51695613</v>
      </c>
      <c r="C83" s="79" t="s">
        <v>15899</v>
      </c>
      <c r="D83" s="79" t="s">
        <v>15853</v>
      </c>
      <c r="E83" s="79" t="s">
        <v>14996</v>
      </c>
      <c r="F83" s="80">
        <v>34622</v>
      </c>
      <c r="G83" s="79" t="s">
        <v>15854</v>
      </c>
      <c r="H83" s="79" t="s">
        <v>15855</v>
      </c>
      <c r="I83" s="79" t="s">
        <v>15856</v>
      </c>
      <c r="J83" s="79" t="s">
        <v>15857</v>
      </c>
      <c r="K83" s="79" t="s">
        <v>15858</v>
      </c>
      <c r="L83" s="79" t="s">
        <v>15859</v>
      </c>
      <c r="M83" s="79" t="s">
        <v>15860</v>
      </c>
      <c r="N83" s="79" t="s">
        <v>15861</v>
      </c>
      <c r="O83" s="79" t="s">
        <v>15862</v>
      </c>
      <c r="P83" s="79" t="s">
        <v>15193</v>
      </c>
      <c r="Q83" s="79" t="s">
        <v>15863</v>
      </c>
      <c r="R83" s="79" t="s">
        <v>15864</v>
      </c>
      <c r="S83" s="79" t="s">
        <v>5337</v>
      </c>
      <c r="T83" s="79" t="s">
        <v>199</v>
      </c>
      <c r="U83" s="79" t="s">
        <v>15866</v>
      </c>
      <c r="V83" s="79" t="s">
        <v>15867</v>
      </c>
      <c r="W83" s="79" t="s">
        <v>579</v>
      </c>
      <c r="X83" s="79" t="s">
        <v>15929</v>
      </c>
      <c r="Y83" s="79" t="s">
        <v>15930</v>
      </c>
      <c r="Z83" s="79" t="s">
        <v>16382</v>
      </c>
      <c r="AA83" s="79" t="s">
        <v>15966</v>
      </c>
      <c r="AB83" s="79" t="s">
        <v>15872</v>
      </c>
      <c r="AC83" s="79" t="s">
        <v>15873</v>
      </c>
      <c r="AD83" s="79" t="s">
        <v>15862</v>
      </c>
      <c r="AE83" s="79" t="s">
        <v>15874</v>
      </c>
      <c r="AF83" s="79" t="s">
        <v>15875</v>
      </c>
      <c r="AG83" s="79" t="s">
        <v>15876</v>
      </c>
      <c r="AH83" s="79" t="s">
        <v>15877</v>
      </c>
      <c r="AI83" s="79" t="s">
        <v>15878</v>
      </c>
      <c r="AJ83" s="79" t="s">
        <v>15879</v>
      </c>
      <c r="AK83" s="79" t="s">
        <v>15880</v>
      </c>
      <c r="AL83" s="79" t="s">
        <v>15881</v>
      </c>
      <c r="AM83" s="79" t="s">
        <v>15880</v>
      </c>
      <c r="AN83" s="79" t="s">
        <v>15881</v>
      </c>
      <c r="AO83" s="79" t="s">
        <v>15882</v>
      </c>
      <c r="AP83" s="79" t="s">
        <v>15883</v>
      </c>
      <c r="AQ83" s="79" t="s">
        <v>15878</v>
      </c>
      <c r="AR83" s="79" t="s">
        <v>15885</v>
      </c>
      <c r="AS83" s="79" t="s">
        <v>15885</v>
      </c>
      <c r="AT83" s="79" t="s">
        <v>15886</v>
      </c>
      <c r="AU83" s="79" t="s">
        <v>16383</v>
      </c>
      <c r="AV83" s="79" t="s">
        <v>16384</v>
      </c>
      <c r="AW83" s="79" t="s">
        <v>15969</v>
      </c>
      <c r="AX83" s="79" t="s">
        <v>15969</v>
      </c>
      <c r="AY83" s="79" t="s">
        <v>31</v>
      </c>
      <c r="AZ83" s="79" t="s">
        <v>15878</v>
      </c>
      <c r="BA83" s="79" t="s">
        <v>15879</v>
      </c>
      <c r="BB83" s="79" t="s">
        <v>15890</v>
      </c>
      <c r="BC83" s="79" t="s">
        <v>15920</v>
      </c>
      <c r="BD83" s="79" t="s">
        <v>15921</v>
      </c>
      <c r="BE83" s="79" t="s">
        <v>15893</v>
      </c>
      <c r="BF83" s="79" t="s">
        <v>15894</v>
      </c>
      <c r="BG83" s="79" t="s">
        <v>15895</v>
      </c>
      <c r="BH83" s="79" t="s">
        <v>15896</v>
      </c>
      <c r="BI83" s="80">
        <v>43647</v>
      </c>
      <c r="BJ83" s="80">
        <v>43700</v>
      </c>
      <c r="BK83" s="79" t="s">
        <v>579</v>
      </c>
      <c r="BL83" s="79" t="s">
        <v>15922</v>
      </c>
      <c r="BM83" s="80">
        <v>42948</v>
      </c>
      <c r="BN83" s="80">
        <v>42948</v>
      </c>
      <c r="BO83" s="80">
        <v>42948</v>
      </c>
      <c r="BP83" s="80">
        <v>42948</v>
      </c>
      <c r="BQ83" s="80"/>
      <c r="BR83" s="79" t="s">
        <v>16353</v>
      </c>
      <c r="BS83" s="79" t="s">
        <v>579</v>
      </c>
      <c r="BT83" s="79" t="s">
        <v>579</v>
      </c>
      <c r="BU83" s="79" t="s">
        <v>15899</v>
      </c>
      <c r="BV83" s="79" t="s">
        <v>579</v>
      </c>
      <c r="BW83" s="79" t="s">
        <v>15900</v>
      </c>
      <c r="BX83" s="79" t="s">
        <v>15901</v>
      </c>
      <c r="BY83" s="79" t="s">
        <v>15902</v>
      </c>
      <c r="BZ83" s="79" t="s">
        <v>15903</v>
      </c>
      <c r="CA83" s="79" t="s">
        <v>15904</v>
      </c>
      <c r="CB83" s="79" t="s">
        <v>15905</v>
      </c>
      <c r="CC83" s="79" t="s">
        <v>15872</v>
      </c>
      <c r="CD83" s="79" t="s">
        <v>15873</v>
      </c>
      <c r="CE83" s="79" t="s">
        <v>15960</v>
      </c>
      <c r="CF83" s="79" t="s">
        <v>15960</v>
      </c>
      <c r="CG83" s="79" t="s">
        <v>15907</v>
      </c>
      <c r="CH83" s="79" t="s">
        <v>15908</v>
      </c>
      <c r="CI83" s="79" t="s">
        <v>15909</v>
      </c>
      <c r="CJ83" s="79" t="s">
        <v>2163</v>
      </c>
      <c r="CK83" s="79" t="s">
        <v>15910</v>
      </c>
      <c r="CL83" s="79" t="s">
        <v>15911</v>
      </c>
      <c r="CM83" s="79" t="s">
        <v>15889</v>
      </c>
      <c r="CN83" s="79" t="s">
        <v>51</v>
      </c>
      <c r="CO83" s="79" t="s">
        <v>15912</v>
      </c>
      <c r="CP83" s="79" t="s">
        <v>2257</v>
      </c>
      <c r="CQ83" s="79" t="s">
        <v>16479</v>
      </c>
      <c r="CR83" t="s">
        <v>16387</v>
      </c>
    </row>
    <row r="84" spans="1:96" x14ac:dyDescent="0.25">
      <c r="A84" s="78">
        <v>51695853</v>
      </c>
      <c r="B84" s="78">
        <v>51695853</v>
      </c>
      <c r="C84" s="79" t="s">
        <v>15899</v>
      </c>
      <c r="D84" s="79" t="s">
        <v>15853</v>
      </c>
      <c r="E84" s="79" t="s">
        <v>14998</v>
      </c>
      <c r="F84" s="80">
        <v>33881</v>
      </c>
      <c r="G84" s="79" t="s">
        <v>15854</v>
      </c>
      <c r="H84" s="79" t="s">
        <v>15855</v>
      </c>
      <c r="I84" s="79" t="s">
        <v>15856</v>
      </c>
      <c r="J84" s="79" t="s">
        <v>15857</v>
      </c>
      <c r="K84" s="79" t="s">
        <v>15858</v>
      </c>
      <c r="L84" s="79" t="s">
        <v>15859</v>
      </c>
      <c r="M84" s="79" t="s">
        <v>15860</v>
      </c>
      <c r="N84" s="79" t="s">
        <v>15861</v>
      </c>
      <c r="O84" s="79" t="s">
        <v>15862</v>
      </c>
      <c r="P84" s="79" t="s">
        <v>15193</v>
      </c>
      <c r="Q84" s="79" t="s">
        <v>15863</v>
      </c>
      <c r="R84" s="79" t="s">
        <v>15864</v>
      </c>
      <c r="S84" s="79" t="s">
        <v>5337</v>
      </c>
      <c r="T84" s="79" t="s">
        <v>63</v>
      </c>
      <c r="U84" s="79" t="s">
        <v>15866</v>
      </c>
      <c r="V84" s="79" t="s">
        <v>15867</v>
      </c>
      <c r="W84" s="79" t="s">
        <v>579</v>
      </c>
      <c r="X84" s="79" t="s">
        <v>15929</v>
      </c>
      <c r="Y84" s="79" t="s">
        <v>15930</v>
      </c>
      <c r="Z84" s="79" t="s">
        <v>16388</v>
      </c>
      <c r="AA84" s="79" t="s">
        <v>15932</v>
      </c>
      <c r="AB84" s="79" t="s">
        <v>15872</v>
      </c>
      <c r="AC84" s="79" t="s">
        <v>15873</v>
      </c>
      <c r="AD84" s="79" t="s">
        <v>15862</v>
      </c>
      <c r="AE84" s="79" t="s">
        <v>15874</v>
      </c>
      <c r="AF84" s="79" t="s">
        <v>15875</v>
      </c>
      <c r="AG84" s="79" t="s">
        <v>15876</v>
      </c>
      <c r="AH84" s="79" t="s">
        <v>15877</v>
      </c>
      <c r="AI84" s="79" t="s">
        <v>15878</v>
      </c>
      <c r="AJ84" s="79" t="s">
        <v>15879</v>
      </c>
      <c r="AK84" s="79" t="s">
        <v>15880</v>
      </c>
      <c r="AL84" s="79" t="s">
        <v>15881</v>
      </c>
      <c r="AM84" s="79" t="s">
        <v>15880</v>
      </c>
      <c r="AN84" s="79" t="s">
        <v>15881</v>
      </c>
      <c r="AO84" s="79" t="s">
        <v>15882</v>
      </c>
      <c r="AP84" s="79" t="s">
        <v>15883</v>
      </c>
      <c r="AQ84" s="79" t="s">
        <v>15878</v>
      </c>
      <c r="AR84" s="79" t="s">
        <v>15885</v>
      </c>
      <c r="AS84" s="79" t="s">
        <v>15885</v>
      </c>
      <c r="AT84" s="79" t="s">
        <v>15886</v>
      </c>
      <c r="AU84" s="79" t="s">
        <v>16389</v>
      </c>
      <c r="AV84" s="79" t="s">
        <v>16390</v>
      </c>
      <c r="AW84" s="79" t="s">
        <v>16138</v>
      </c>
      <c r="AX84" s="79" t="s">
        <v>16138</v>
      </c>
      <c r="AY84" s="79" t="s">
        <v>15014</v>
      </c>
      <c r="AZ84" s="79" t="s">
        <v>15878</v>
      </c>
      <c r="BA84" s="79" t="s">
        <v>15879</v>
      </c>
      <c r="BB84" s="79" t="s">
        <v>15890</v>
      </c>
      <c r="BC84" s="79" t="s">
        <v>15920</v>
      </c>
      <c r="BD84" s="79" t="s">
        <v>15921</v>
      </c>
      <c r="BE84" s="79" t="s">
        <v>15893</v>
      </c>
      <c r="BF84" s="79" t="s">
        <v>15894</v>
      </c>
      <c r="BG84" s="79" t="s">
        <v>15895</v>
      </c>
      <c r="BH84" s="79" t="s">
        <v>15896</v>
      </c>
      <c r="BI84" s="80">
        <v>43647</v>
      </c>
      <c r="BJ84" s="80">
        <v>43700</v>
      </c>
      <c r="BK84" s="79" t="s">
        <v>579</v>
      </c>
      <c r="BL84" s="79" t="s">
        <v>15922</v>
      </c>
      <c r="BM84" s="80">
        <v>42950</v>
      </c>
      <c r="BN84" s="80">
        <v>42950</v>
      </c>
      <c r="BO84" s="80">
        <v>42950</v>
      </c>
      <c r="BP84" s="80">
        <v>42950</v>
      </c>
      <c r="BQ84" s="80"/>
      <c r="BR84" s="79" t="s">
        <v>16353</v>
      </c>
      <c r="BS84" s="79" t="s">
        <v>579</v>
      </c>
      <c r="BT84" s="79" t="s">
        <v>579</v>
      </c>
      <c r="BU84" s="79" t="s">
        <v>15899</v>
      </c>
      <c r="BV84" s="79" t="s">
        <v>579</v>
      </c>
      <c r="BW84" s="79" t="s">
        <v>15900</v>
      </c>
      <c r="BX84" s="79" t="s">
        <v>15901</v>
      </c>
      <c r="BY84" s="79" t="s">
        <v>15902</v>
      </c>
      <c r="BZ84" s="79" t="s">
        <v>15903</v>
      </c>
      <c r="CA84" s="79" t="s">
        <v>15904</v>
      </c>
      <c r="CB84" s="79" t="s">
        <v>15905</v>
      </c>
      <c r="CC84" s="79" t="s">
        <v>15872</v>
      </c>
      <c r="CD84" s="79" t="s">
        <v>15873</v>
      </c>
      <c r="CE84" s="79" t="s">
        <v>15960</v>
      </c>
      <c r="CF84" s="79" t="s">
        <v>15960</v>
      </c>
      <c r="CG84" s="79" t="s">
        <v>15907</v>
      </c>
      <c r="CH84" s="79" t="s">
        <v>15908</v>
      </c>
      <c r="CI84" s="79" t="s">
        <v>15909</v>
      </c>
      <c r="CJ84" s="79" t="s">
        <v>2163</v>
      </c>
      <c r="CK84" s="79" t="s">
        <v>15910</v>
      </c>
      <c r="CL84" s="79" t="s">
        <v>15911</v>
      </c>
      <c r="CM84" s="79" t="s">
        <v>15889</v>
      </c>
      <c r="CN84" s="79" t="s">
        <v>51</v>
      </c>
      <c r="CO84" s="79" t="s">
        <v>15912</v>
      </c>
      <c r="CP84" s="79" t="s">
        <v>2257</v>
      </c>
      <c r="CQ84" s="79" t="s">
        <v>16359</v>
      </c>
      <c r="CR84" t="s">
        <v>16392</v>
      </c>
    </row>
    <row r="85" spans="1:96" x14ac:dyDescent="0.25">
      <c r="A85" s="78">
        <v>51695859</v>
      </c>
      <c r="B85" s="78">
        <v>51695859</v>
      </c>
      <c r="C85" s="79" t="s">
        <v>15899</v>
      </c>
      <c r="D85" s="79" t="s">
        <v>15853</v>
      </c>
      <c r="E85" s="79" t="s">
        <v>839</v>
      </c>
      <c r="F85" s="80">
        <v>33568</v>
      </c>
      <c r="G85" s="79" t="s">
        <v>15854</v>
      </c>
      <c r="H85" s="79" t="s">
        <v>15855</v>
      </c>
      <c r="I85" s="79" t="s">
        <v>15856</v>
      </c>
      <c r="J85" s="79" t="s">
        <v>15857</v>
      </c>
      <c r="K85" s="79" t="s">
        <v>15858</v>
      </c>
      <c r="L85" s="79" t="s">
        <v>15859</v>
      </c>
      <c r="M85" s="79" t="s">
        <v>15860</v>
      </c>
      <c r="N85" s="79" t="s">
        <v>15861</v>
      </c>
      <c r="O85" s="79" t="s">
        <v>15862</v>
      </c>
      <c r="P85" s="79" t="s">
        <v>15193</v>
      </c>
      <c r="Q85" s="79" t="s">
        <v>15863</v>
      </c>
      <c r="R85" s="79" t="s">
        <v>15864</v>
      </c>
      <c r="S85" s="79" t="s">
        <v>5337</v>
      </c>
      <c r="T85" s="79" t="s">
        <v>63</v>
      </c>
      <c r="U85" s="79" t="s">
        <v>15866</v>
      </c>
      <c r="V85" s="79" t="s">
        <v>15867</v>
      </c>
      <c r="W85" s="79" t="s">
        <v>579</v>
      </c>
      <c r="X85" s="79" t="s">
        <v>15929</v>
      </c>
      <c r="Y85" s="79" t="s">
        <v>15930</v>
      </c>
      <c r="Z85" s="79" t="s">
        <v>16393</v>
      </c>
      <c r="AA85" s="79" t="s">
        <v>15932</v>
      </c>
      <c r="AB85" s="79" t="s">
        <v>15872</v>
      </c>
      <c r="AC85" s="79" t="s">
        <v>15873</v>
      </c>
      <c r="AD85" s="79" t="s">
        <v>15862</v>
      </c>
      <c r="AE85" s="79" t="s">
        <v>15874</v>
      </c>
      <c r="AF85" s="79" t="s">
        <v>15875</v>
      </c>
      <c r="AG85" s="79" t="s">
        <v>15876</v>
      </c>
      <c r="AH85" s="79" t="s">
        <v>15877</v>
      </c>
      <c r="AI85" s="79" t="s">
        <v>15878</v>
      </c>
      <c r="AJ85" s="79" t="s">
        <v>15879</v>
      </c>
      <c r="AK85" s="79" t="s">
        <v>15880</v>
      </c>
      <c r="AL85" s="79" t="s">
        <v>15881</v>
      </c>
      <c r="AM85" s="79" t="s">
        <v>15880</v>
      </c>
      <c r="AN85" s="79" t="s">
        <v>15881</v>
      </c>
      <c r="AO85" s="79" t="s">
        <v>15882</v>
      </c>
      <c r="AP85" s="79" t="s">
        <v>15883</v>
      </c>
      <c r="AQ85" s="79" t="s">
        <v>15878</v>
      </c>
      <c r="AR85" s="79" t="s">
        <v>15885</v>
      </c>
      <c r="AS85" s="79" t="s">
        <v>15885</v>
      </c>
      <c r="AT85" s="79" t="s">
        <v>15886</v>
      </c>
      <c r="AU85" s="79" t="s">
        <v>16394</v>
      </c>
      <c r="AV85" s="79" t="s">
        <v>16395</v>
      </c>
      <c r="AW85" s="79" t="s">
        <v>16021</v>
      </c>
      <c r="AX85" s="79" t="s">
        <v>16021</v>
      </c>
      <c r="AY85" s="79" t="s">
        <v>383</v>
      </c>
      <c r="AZ85" s="79" t="s">
        <v>15878</v>
      </c>
      <c r="BA85" s="79" t="s">
        <v>15879</v>
      </c>
      <c r="BB85" s="79" t="s">
        <v>15890</v>
      </c>
      <c r="BC85" s="79" t="s">
        <v>15891</v>
      </c>
      <c r="BD85" s="79" t="s">
        <v>15892</v>
      </c>
      <c r="BE85" s="79" t="s">
        <v>15893</v>
      </c>
      <c r="BF85" s="79" t="s">
        <v>15894</v>
      </c>
      <c r="BG85" s="79" t="s">
        <v>15895</v>
      </c>
      <c r="BH85" s="79" t="s">
        <v>15896</v>
      </c>
      <c r="BI85" s="80">
        <v>43647</v>
      </c>
      <c r="BJ85" s="80">
        <v>43700</v>
      </c>
      <c r="BK85" s="79" t="s">
        <v>579</v>
      </c>
      <c r="BL85" s="79" t="s">
        <v>15922</v>
      </c>
      <c r="BM85" s="80">
        <v>42950</v>
      </c>
      <c r="BN85" s="80">
        <v>42950</v>
      </c>
      <c r="BO85" s="80">
        <v>42950</v>
      </c>
      <c r="BP85" s="80">
        <v>42950</v>
      </c>
      <c r="BQ85" s="80"/>
      <c r="BR85" s="79" t="s">
        <v>16353</v>
      </c>
      <c r="BS85" s="79" t="s">
        <v>579</v>
      </c>
      <c r="BT85" s="79" t="s">
        <v>579</v>
      </c>
      <c r="BU85" s="79" t="s">
        <v>15899</v>
      </c>
      <c r="BV85" s="79" t="s">
        <v>579</v>
      </c>
      <c r="BW85" s="79" t="s">
        <v>15900</v>
      </c>
      <c r="BX85" s="79" t="s">
        <v>15901</v>
      </c>
      <c r="BY85" s="79" t="s">
        <v>15902</v>
      </c>
      <c r="BZ85" s="79" t="s">
        <v>15903</v>
      </c>
      <c r="CA85" s="79" t="s">
        <v>15904</v>
      </c>
      <c r="CB85" s="79" t="s">
        <v>15905</v>
      </c>
      <c r="CC85" s="79" t="s">
        <v>15872</v>
      </c>
      <c r="CD85" s="79" t="s">
        <v>15873</v>
      </c>
      <c r="CE85" s="79" t="s">
        <v>15960</v>
      </c>
      <c r="CF85" s="79" t="s">
        <v>15960</v>
      </c>
      <c r="CG85" s="79" t="s">
        <v>15907</v>
      </c>
      <c r="CH85" s="79" t="s">
        <v>15908</v>
      </c>
      <c r="CI85" s="79" t="s">
        <v>15909</v>
      </c>
      <c r="CJ85" s="79" t="s">
        <v>2163</v>
      </c>
      <c r="CK85" s="79" t="s">
        <v>15910</v>
      </c>
      <c r="CL85" s="79" t="s">
        <v>15911</v>
      </c>
      <c r="CM85" s="79" t="s">
        <v>15889</v>
      </c>
      <c r="CN85" s="79" t="s">
        <v>51</v>
      </c>
      <c r="CO85" s="79" t="s">
        <v>15912</v>
      </c>
      <c r="CP85" s="79" t="s">
        <v>2257</v>
      </c>
      <c r="CQ85" s="79" t="s">
        <v>16616</v>
      </c>
      <c r="CR85" t="s">
        <v>16396</v>
      </c>
    </row>
    <row r="86" spans="1:96" x14ac:dyDescent="0.25">
      <c r="A86" s="78">
        <v>51696227</v>
      </c>
      <c r="B86" s="78">
        <v>51696227</v>
      </c>
      <c r="C86" s="79" t="s">
        <v>15899</v>
      </c>
      <c r="D86" s="79" t="s">
        <v>15853</v>
      </c>
      <c r="E86" s="79" t="s">
        <v>848</v>
      </c>
      <c r="F86" s="80">
        <v>28709</v>
      </c>
      <c r="G86" s="79" t="s">
        <v>15854</v>
      </c>
      <c r="H86" s="79" t="s">
        <v>15855</v>
      </c>
      <c r="I86" s="79" t="s">
        <v>15856</v>
      </c>
      <c r="J86" s="79" t="s">
        <v>15857</v>
      </c>
      <c r="K86" s="79" t="s">
        <v>15858</v>
      </c>
      <c r="L86" s="79" t="s">
        <v>15859</v>
      </c>
      <c r="M86" s="79" t="s">
        <v>15860</v>
      </c>
      <c r="N86" s="79" t="s">
        <v>15861</v>
      </c>
      <c r="O86" s="79" t="s">
        <v>15862</v>
      </c>
      <c r="P86" s="79" t="s">
        <v>15193</v>
      </c>
      <c r="Q86" s="79" t="s">
        <v>15863</v>
      </c>
      <c r="R86" s="79" t="s">
        <v>15864</v>
      </c>
      <c r="S86" s="79" t="s">
        <v>5337</v>
      </c>
      <c r="T86" s="79" t="s">
        <v>63</v>
      </c>
      <c r="U86" s="79" t="s">
        <v>15866</v>
      </c>
      <c r="V86" s="79" t="s">
        <v>15867</v>
      </c>
      <c r="W86" s="79" t="s">
        <v>579</v>
      </c>
      <c r="X86" s="79" t="s">
        <v>15929</v>
      </c>
      <c r="Y86" s="79" t="s">
        <v>15930</v>
      </c>
      <c r="Z86" s="79" t="s">
        <v>16397</v>
      </c>
      <c r="AA86" s="79" t="s">
        <v>15932</v>
      </c>
      <c r="AB86" s="79" t="s">
        <v>15872</v>
      </c>
      <c r="AC86" s="79" t="s">
        <v>15873</v>
      </c>
      <c r="AD86" s="79" t="s">
        <v>15862</v>
      </c>
      <c r="AE86" s="79" t="s">
        <v>15874</v>
      </c>
      <c r="AF86" s="79" t="s">
        <v>15875</v>
      </c>
      <c r="AG86" s="79" t="s">
        <v>15876</v>
      </c>
      <c r="AH86" s="79" t="s">
        <v>15877</v>
      </c>
      <c r="AI86" s="79" t="s">
        <v>15878</v>
      </c>
      <c r="AJ86" s="79" t="s">
        <v>15879</v>
      </c>
      <c r="AK86" s="79" t="s">
        <v>15880</v>
      </c>
      <c r="AL86" s="79" t="s">
        <v>15881</v>
      </c>
      <c r="AM86" s="79" t="s">
        <v>15880</v>
      </c>
      <c r="AN86" s="79" t="s">
        <v>15881</v>
      </c>
      <c r="AO86" s="79" t="s">
        <v>15882</v>
      </c>
      <c r="AP86" s="79" t="s">
        <v>15883</v>
      </c>
      <c r="AQ86" s="79" t="s">
        <v>15878</v>
      </c>
      <c r="AR86" s="79" t="s">
        <v>15885</v>
      </c>
      <c r="AS86" s="79" t="s">
        <v>15885</v>
      </c>
      <c r="AT86" s="79" t="s">
        <v>15886</v>
      </c>
      <c r="AU86" s="79" t="s">
        <v>16398</v>
      </c>
      <c r="AV86" s="79" t="s">
        <v>16399</v>
      </c>
      <c r="AW86" s="79" t="s">
        <v>16083</v>
      </c>
      <c r="AX86" s="79" t="s">
        <v>16083</v>
      </c>
      <c r="AY86" s="79" t="s">
        <v>858</v>
      </c>
      <c r="AZ86" s="79" t="s">
        <v>15878</v>
      </c>
      <c r="BA86" s="79" t="s">
        <v>15879</v>
      </c>
      <c r="BB86" s="79" t="s">
        <v>15890</v>
      </c>
      <c r="BC86" s="79" t="s">
        <v>15920</v>
      </c>
      <c r="BD86" s="79" t="s">
        <v>15921</v>
      </c>
      <c r="BE86" s="79" t="s">
        <v>15893</v>
      </c>
      <c r="BF86" s="79" t="s">
        <v>15894</v>
      </c>
      <c r="BG86" s="79" t="s">
        <v>15895</v>
      </c>
      <c r="BH86" s="79" t="s">
        <v>15896</v>
      </c>
      <c r="BI86" s="80">
        <v>43647</v>
      </c>
      <c r="BJ86" s="80">
        <v>43700</v>
      </c>
      <c r="BK86" s="79" t="s">
        <v>579</v>
      </c>
      <c r="BL86" s="79" t="s">
        <v>15922</v>
      </c>
      <c r="BM86" s="80">
        <v>42951</v>
      </c>
      <c r="BN86" s="80">
        <v>42951</v>
      </c>
      <c r="BO86" s="80">
        <v>42951</v>
      </c>
      <c r="BP86" s="80">
        <v>42951</v>
      </c>
      <c r="BQ86" s="80"/>
      <c r="BR86" s="79" t="s">
        <v>16353</v>
      </c>
      <c r="BS86" s="79" t="s">
        <v>579</v>
      </c>
      <c r="BT86" s="79" t="s">
        <v>579</v>
      </c>
      <c r="BU86" s="79" t="s">
        <v>15899</v>
      </c>
      <c r="BV86" s="79" t="s">
        <v>579</v>
      </c>
      <c r="BW86" s="79" t="s">
        <v>15900</v>
      </c>
      <c r="BX86" s="79" t="s">
        <v>15901</v>
      </c>
      <c r="BY86" s="79" t="s">
        <v>15902</v>
      </c>
      <c r="BZ86" s="79" t="s">
        <v>15903</v>
      </c>
      <c r="CA86" s="79" t="s">
        <v>15904</v>
      </c>
      <c r="CB86" s="79" t="s">
        <v>15905</v>
      </c>
      <c r="CC86" s="79" t="s">
        <v>15872</v>
      </c>
      <c r="CD86" s="79" t="s">
        <v>15873</v>
      </c>
      <c r="CE86" s="79" t="s">
        <v>15960</v>
      </c>
      <c r="CF86" s="79" t="s">
        <v>15960</v>
      </c>
      <c r="CG86" s="79" t="s">
        <v>15907</v>
      </c>
      <c r="CH86" s="79" t="s">
        <v>15908</v>
      </c>
      <c r="CI86" s="79" t="s">
        <v>15909</v>
      </c>
      <c r="CJ86" s="79" t="s">
        <v>2163</v>
      </c>
      <c r="CK86" s="79" t="s">
        <v>15910</v>
      </c>
      <c r="CL86" s="79" t="s">
        <v>15911</v>
      </c>
      <c r="CM86" s="79" t="s">
        <v>15889</v>
      </c>
      <c r="CN86" s="79" t="s">
        <v>51</v>
      </c>
      <c r="CO86" s="79" t="s">
        <v>15912</v>
      </c>
      <c r="CP86" s="79" t="s">
        <v>2257</v>
      </c>
      <c r="CQ86" s="79" t="s">
        <v>17437</v>
      </c>
      <c r="CR86" t="s">
        <v>16400</v>
      </c>
    </row>
    <row r="87" spans="1:96" x14ac:dyDescent="0.25">
      <c r="A87" s="78">
        <v>51696233</v>
      </c>
      <c r="B87" s="78">
        <v>51696233</v>
      </c>
      <c r="C87" s="79" t="s">
        <v>15899</v>
      </c>
      <c r="D87" s="79" t="s">
        <v>15853</v>
      </c>
      <c r="E87" s="79" t="s">
        <v>15002</v>
      </c>
      <c r="F87" s="80">
        <v>32634</v>
      </c>
      <c r="G87" s="79" t="s">
        <v>15854</v>
      </c>
      <c r="H87" s="79" t="s">
        <v>15855</v>
      </c>
      <c r="I87" s="79" t="s">
        <v>15856</v>
      </c>
      <c r="J87" s="79" t="s">
        <v>15857</v>
      </c>
      <c r="K87" s="79" t="s">
        <v>15858</v>
      </c>
      <c r="L87" s="79" t="s">
        <v>15859</v>
      </c>
      <c r="M87" s="79" t="s">
        <v>15860</v>
      </c>
      <c r="N87" s="79" t="s">
        <v>15861</v>
      </c>
      <c r="O87" s="79" t="s">
        <v>15862</v>
      </c>
      <c r="P87" s="79" t="s">
        <v>15193</v>
      </c>
      <c r="Q87" s="79" t="s">
        <v>15863</v>
      </c>
      <c r="R87" s="79" t="s">
        <v>15864</v>
      </c>
      <c r="S87" s="79" t="s">
        <v>5337</v>
      </c>
      <c r="T87" s="79" t="s">
        <v>63</v>
      </c>
      <c r="U87" s="79" t="s">
        <v>15866</v>
      </c>
      <c r="V87" s="79" t="s">
        <v>15867</v>
      </c>
      <c r="W87" s="79" t="s">
        <v>579</v>
      </c>
      <c r="X87" s="79" t="s">
        <v>15929</v>
      </c>
      <c r="Y87" s="79" t="s">
        <v>15930</v>
      </c>
      <c r="Z87" s="79" t="s">
        <v>16401</v>
      </c>
      <c r="AA87" s="79" t="s">
        <v>15932</v>
      </c>
      <c r="AB87" s="79" t="s">
        <v>15872</v>
      </c>
      <c r="AC87" s="79" t="s">
        <v>15873</v>
      </c>
      <c r="AD87" s="79" t="s">
        <v>15862</v>
      </c>
      <c r="AE87" s="79" t="s">
        <v>15874</v>
      </c>
      <c r="AF87" s="79" t="s">
        <v>15875</v>
      </c>
      <c r="AG87" s="79" t="s">
        <v>15876</v>
      </c>
      <c r="AH87" s="79" t="s">
        <v>15877</v>
      </c>
      <c r="AI87" s="79" t="s">
        <v>15878</v>
      </c>
      <c r="AJ87" s="79" t="s">
        <v>15879</v>
      </c>
      <c r="AK87" s="79" t="s">
        <v>15880</v>
      </c>
      <c r="AL87" s="79" t="s">
        <v>15881</v>
      </c>
      <c r="AM87" s="79" t="s">
        <v>15880</v>
      </c>
      <c r="AN87" s="79" t="s">
        <v>15881</v>
      </c>
      <c r="AO87" s="79" t="s">
        <v>15882</v>
      </c>
      <c r="AP87" s="79" t="s">
        <v>15883</v>
      </c>
      <c r="AQ87" s="79" t="s">
        <v>15878</v>
      </c>
      <c r="AR87" s="79" t="s">
        <v>15885</v>
      </c>
      <c r="AS87" s="79" t="s">
        <v>15885</v>
      </c>
      <c r="AT87" s="79" t="s">
        <v>15886</v>
      </c>
      <c r="AU87" s="79" t="s">
        <v>16402</v>
      </c>
      <c r="AV87" s="79" t="s">
        <v>16403</v>
      </c>
      <c r="AW87" s="79" t="s">
        <v>16100</v>
      </c>
      <c r="AX87" s="79" t="s">
        <v>16100</v>
      </c>
      <c r="AY87" s="79" t="s">
        <v>213</v>
      </c>
      <c r="AZ87" s="79" t="s">
        <v>15878</v>
      </c>
      <c r="BA87" s="79" t="s">
        <v>15879</v>
      </c>
      <c r="BB87" s="79" t="s">
        <v>15890</v>
      </c>
      <c r="BC87" s="79" t="s">
        <v>15891</v>
      </c>
      <c r="BD87" s="79" t="s">
        <v>15892</v>
      </c>
      <c r="BE87" s="79" t="s">
        <v>15893</v>
      </c>
      <c r="BF87" s="79" t="s">
        <v>15894</v>
      </c>
      <c r="BG87" s="79" t="s">
        <v>15895</v>
      </c>
      <c r="BH87" s="79" t="s">
        <v>15896</v>
      </c>
      <c r="BI87" s="80">
        <v>43647</v>
      </c>
      <c r="BJ87" s="80">
        <v>43700</v>
      </c>
      <c r="BK87" s="79" t="s">
        <v>579</v>
      </c>
      <c r="BL87" s="79" t="s">
        <v>15922</v>
      </c>
      <c r="BM87" s="80">
        <v>42951</v>
      </c>
      <c r="BN87" s="80">
        <v>42951</v>
      </c>
      <c r="BO87" s="80">
        <v>42951</v>
      </c>
      <c r="BP87" s="80">
        <v>42951</v>
      </c>
      <c r="BQ87" s="80"/>
      <c r="BR87" s="79" t="s">
        <v>16353</v>
      </c>
      <c r="BS87" s="79" t="s">
        <v>579</v>
      </c>
      <c r="BT87" s="79" t="s">
        <v>579</v>
      </c>
      <c r="BU87" s="79" t="s">
        <v>15899</v>
      </c>
      <c r="BV87" s="79" t="s">
        <v>579</v>
      </c>
      <c r="BW87" s="79" t="s">
        <v>15900</v>
      </c>
      <c r="BX87" s="79" t="s">
        <v>15901</v>
      </c>
      <c r="BY87" s="79" t="s">
        <v>15902</v>
      </c>
      <c r="BZ87" s="79" t="s">
        <v>15903</v>
      </c>
      <c r="CA87" s="79" t="s">
        <v>15904</v>
      </c>
      <c r="CB87" s="79" t="s">
        <v>15905</v>
      </c>
      <c r="CC87" s="79" t="s">
        <v>15872</v>
      </c>
      <c r="CD87" s="79" t="s">
        <v>15873</v>
      </c>
      <c r="CE87" s="79" t="s">
        <v>15960</v>
      </c>
      <c r="CF87" s="79" t="s">
        <v>15960</v>
      </c>
      <c r="CG87" s="79" t="s">
        <v>15907</v>
      </c>
      <c r="CH87" s="79" t="s">
        <v>15908</v>
      </c>
      <c r="CI87" s="79" t="s">
        <v>15909</v>
      </c>
      <c r="CJ87" s="79" t="s">
        <v>2163</v>
      </c>
      <c r="CK87" s="79" t="s">
        <v>15910</v>
      </c>
      <c r="CL87" s="79" t="s">
        <v>15911</v>
      </c>
      <c r="CM87" s="79" t="s">
        <v>15889</v>
      </c>
      <c r="CN87" s="79" t="s">
        <v>51</v>
      </c>
      <c r="CO87" s="79" t="s">
        <v>15912</v>
      </c>
      <c r="CP87" s="79" t="s">
        <v>2257</v>
      </c>
      <c r="CQ87" s="79" t="s">
        <v>16359</v>
      </c>
      <c r="CR87" t="s">
        <v>16404</v>
      </c>
    </row>
    <row r="88" spans="1:96" x14ac:dyDescent="0.25">
      <c r="A88" s="78">
        <v>51696340</v>
      </c>
      <c r="B88" s="78">
        <v>51696340</v>
      </c>
      <c r="C88" s="79" t="s">
        <v>15899</v>
      </c>
      <c r="D88" s="79" t="s">
        <v>15853</v>
      </c>
      <c r="E88" s="79" t="s">
        <v>775</v>
      </c>
      <c r="F88" s="80">
        <v>34418</v>
      </c>
      <c r="G88" s="79" t="s">
        <v>15854</v>
      </c>
      <c r="H88" s="79" t="s">
        <v>15855</v>
      </c>
      <c r="I88" s="79" t="s">
        <v>15856</v>
      </c>
      <c r="J88" s="79" t="s">
        <v>15857</v>
      </c>
      <c r="K88" s="79" t="s">
        <v>15858</v>
      </c>
      <c r="L88" s="79" t="s">
        <v>15859</v>
      </c>
      <c r="M88" s="79" t="s">
        <v>15860</v>
      </c>
      <c r="N88" s="79" t="s">
        <v>15861</v>
      </c>
      <c r="O88" s="79" t="s">
        <v>15862</v>
      </c>
      <c r="P88" s="79" t="s">
        <v>15193</v>
      </c>
      <c r="Q88" s="79" t="s">
        <v>15863</v>
      </c>
      <c r="R88" s="79" t="s">
        <v>15864</v>
      </c>
      <c r="S88" s="79" t="s">
        <v>5337</v>
      </c>
      <c r="T88" s="79" t="s">
        <v>63</v>
      </c>
      <c r="U88" s="79" t="s">
        <v>15866</v>
      </c>
      <c r="V88" s="79" t="s">
        <v>15867</v>
      </c>
      <c r="W88" s="79" t="s">
        <v>579</v>
      </c>
      <c r="X88" s="79" t="s">
        <v>15929</v>
      </c>
      <c r="Y88" s="79" t="s">
        <v>15930</v>
      </c>
      <c r="Z88" s="79" t="s">
        <v>16405</v>
      </c>
      <c r="AA88" s="79" t="s">
        <v>15932</v>
      </c>
      <c r="AB88" s="79" t="s">
        <v>15872</v>
      </c>
      <c r="AC88" s="79" t="s">
        <v>15873</v>
      </c>
      <c r="AD88" s="79" t="s">
        <v>15862</v>
      </c>
      <c r="AE88" s="79" t="s">
        <v>15874</v>
      </c>
      <c r="AF88" s="79" t="s">
        <v>15875</v>
      </c>
      <c r="AG88" s="79" t="s">
        <v>15876</v>
      </c>
      <c r="AH88" s="79" t="s">
        <v>15877</v>
      </c>
      <c r="AI88" s="79" t="s">
        <v>15878</v>
      </c>
      <c r="AJ88" s="79" t="s">
        <v>15879</v>
      </c>
      <c r="AK88" s="79" t="s">
        <v>15933</v>
      </c>
      <c r="AL88" s="79" t="s">
        <v>15881</v>
      </c>
      <c r="AM88" s="79" t="s">
        <v>15933</v>
      </c>
      <c r="AN88" s="79" t="s">
        <v>15881</v>
      </c>
      <c r="AO88" s="79" t="s">
        <v>15882</v>
      </c>
      <c r="AP88" s="79" t="s">
        <v>15883</v>
      </c>
      <c r="AQ88" s="79" t="s">
        <v>15878</v>
      </c>
      <c r="AR88" s="79" t="s">
        <v>15885</v>
      </c>
      <c r="AS88" s="79" t="s">
        <v>15885</v>
      </c>
      <c r="AT88" s="79" t="s">
        <v>15886</v>
      </c>
      <c r="AU88" s="79" t="s">
        <v>16406</v>
      </c>
      <c r="AV88" s="79" t="s">
        <v>16407</v>
      </c>
      <c r="AW88" s="79" t="s">
        <v>16034</v>
      </c>
      <c r="AX88" s="79" t="s">
        <v>16034</v>
      </c>
      <c r="AY88" s="79" t="s">
        <v>14900</v>
      </c>
      <c r="AZ88" s="79" t="s">
        <v>15878</v>
      </c>
      <c r="BA88" s="79" t="s">
        <v>15879</v>
      </c>
      <c r="BB88" s="79" t="s">
        <v>15890</v>
      </c>
      <c r="BC88" s="79" t="s">
        <v>15938</v>
      </c>
      <c r="BD88" s="79" t="s">
        <v>15939</v>
      </c>
      <c r="BE88" s="79" t="s">
        <v>15893</v>
      </c>
      <c r="BF88" s="79" t="s">
        <v>15894</v>
      </c>
      <c r="BG88" s="79" t="s">
        <v>15895</v>
      </c>
      <c r="BH88" s="79" t="s">
        <v>15896</v>
      </c>
      <c r="BI88" s="80">
        <v>43647</v>
      </c>
      <c r="BJ88" s="80">
        <v>43700</v>
      </c>
      <c r="BK88" s="79" t="s">
        <v>579</v>
      </c>
      <c r="BL88" s="79" t="s">
        <v>15922</v>
      </c>
      <c r="BM88" s="80">
        <v>42954</v>
      </c>
      <c r="BN88" s="80">
        <v>42954</v>
      </c>
      <c r="BO88" s="80">
        <v>42954</v>
      </c>
      <c r="BP88" s="80">
        <v>42954</v>
      </c>
      <c r="BQ88" s="80"/>
      <c r="BR88" s="79" t="s">
        <v>16353</v>
      </c>
      <c r="BS88" s="79" t="s">
        <v>579</v>
      </c>
      <c r="BT88" s="79" t="s">
        <v>579</v>
      </c>
      <c r="BU88" s="79" t="s">
        <v>15899</v>
      </c>
      <c r="BV88" s="79" t="s">
        <v>579</v>
      </c>
      <c r="BW88" s="79" t="s">
        <v>15900</v>
      </c>
      <c r="BX88" s="79" t="s">
        <v>15901</v>
      </c>
      <c r="BY88" s="79" t="s">
        <v>15902</v>
      </c>
      <c r="BZ88" s="79" t="s">
        <v>15903</v>
      </c>
      <c r="CA88" s="79" t="s">
        <v>15904</v>
      </c>
      <c r="CB88" s="79" t="s">
        <v>15905</v>
      </c>
      <c r="CC88" s="79" t="s">
        <v>15872</v>
      </c>
      <c r="CD88" s="79" t="s">
        <v>15873</v>
      </c>
      <c r="CE88" s="79" t="s">
        <v>15960</v>
      </c>
      <c r="CF88" s="79" t="s">
        <v>15960</v>
      </c>
      <c r="CG88" s="79" t="s">
        <v>15907</v>
      </c>
      <c r="CH88" s="79" t="s">
        <v>15908</v>
      </c>
      <c r="CI88" s="79" t="s">
        <v>15909</v>
      </c>
      <c r="CJ88" s="79" t="s">
        <v>2163</v>
      </c>
      <c r="CK88" s="79" t="s">
        <v>15910</v>
      </c>
      <c r="CL88" s="79" t="s">
        <v>15911</v>
      </c>
      <c r="CM88" s="79" t="s">
        <v>15889</v>
      </c>
      <c r="CN88" s="79" t="s">
        <v>51</v>
      </c>
      <c r="CO88" s="79" t="s">
        <v>15912</v>
      </c>
      <c r="CP88" s="79" t="s">
        <v>2257</v>
      </c>
      <c r="CQ88" s="79" t="s">
        <v>16359</v>
      </c>
      <c r="CR88" t="s">
        <v>16408</v>
      </c>
    </row>
    <row r="89" spans="1:96" x14ac:dyDescent="0.25">
      <c r="A89" s="78">
        <v>51696342</v>
      </c>
      <c r="B89" s="78">
        <v>51696342</v>
      </c>
      <c r="C89" s="79" t="s">
        <v>15899</v>
      </c>
      <c r="D89" s="79" t="s">
        <v>15853</v>
      </c>
      <c r="E89" s="79" t="s">
        <v>784</v>
      </c>
      <c r="F89" s="80">
        <v>33218</v>
      </c>
      <c r="G89" s="79" t="s">
        <v>15854</v>
      </c>
      <c r="H89" s="79" t="s">
        <v>15855</v>
      </c>
      <c r="I89" s="79" t="s">
        <v>15856</v>
      </c>
      <c r="J89" s="79" t="s">
        <v>15857</v>
      </c>
      <c r="K89" s="79" t="s">
        <v>15858</v>
      </c>
      <c r="L89" s="79" t="s">
        <v>15859</v>
      </c>
      <c r="M89" s="79" t="s">
        <v>15860</v>
      </c>
      <c r="N89" s="79" t="s">
        <v>15861</v>
      </c>
      <c r="O89" s="79" t="s">
        <v>15862</v>
      </c>
      <c r="P89" s="79" t="s">
        <v>15193</v>
      </c>
      <c r="Q89" s="79" t="s">
        <v>15863</v>
      </c>
      <c r="R89" s="79" t="s">
        <v>15864</v>
      </c>
      <c r="S89" s="79" t="s">
        <v>5337</v>
      </c>
      <c r="T89" s="79" t="s">
        <v>63</v>
      </c>
      <c r="U89" s="79" t="s">
        <v>15866</v>
      </c>
      <c r="V89" s="79" t="s">
        <v>15867</v>
      </c>
      <c r="W89" s="79" t="s">
        <v>579</v>
      </c>
      <c r="X89" s="79" t="s">
        <v>15929</v>
      </c>
      <c r="Y89" s="79" t="s">
        <v>15930</v>
      </c>
      <c r="Z89" s="79" t="s">
        <v>16409</v>
      </c>
      <c r="AA89" s="79" t="s">
        <v>15932</v>
      </c>
      <c r="AB89" s="79" t="s">
        <v>15872</v>
      </c>
      <c r="AC89" s="79" t="s">
        <v>15873</v>
      </c>
      <c r="AD89" s="79" t="s">
        <v>15862</v>
      </c>
      <c r="AE89" s="79" t="s">
        <v>15874</v>
      </c>
      <c r="AF89" s="79" t="s">
        <v>15875</v>
      </c>
      <c r="AG89" s="79" t="s">
        <v>15876</v>
      </c>
      <c r="AH89" s="79" t="s">
        <v>15877</v>
      </c>
      <c r="AI89" s="79" t="s">
        <v>15878</v>
      </c>
      <c r="AJ89" s="79" t="s">
        <v>15879</v>
      </c>
      <c r="AK89" s="79" t="s">
        <v>15933</v>
      </c>
      <c r="AL89" s="79" t="s">
        <v>15881</v>
      </c>
      <c r="AM89" s="79" t="s">
        <v>15933</v>
      </c>
      <c r="AN89" s="79" t="s">
        <v>15881</v>
      </c>
      <c r="AO89" s="79" t="s">
        <v>15882</v>
      </c>
      <c r="AP89" s="79" t="s">
        <v>15883</v>
      </c>
      <c r="AQ89" s="79" t="s">
        <v>15878</v>
      </c>
      <c r="AR89" s="79" t="s">
        <v>15885</v>
      </c>
      <c r="AS89" s="79" t="s">
        <v>15885</v>
      </c>
      <c r="AT89" s="79" t="s">
        <v>15886</v>
      </c>
      <c r="AU89" s="79" t="s">
        <v>16410</v>
      </c>
      <c r="AV89" s="79" t="s">
        <v>16411</v>
      </c>
      <c r="AW89" s="79" t="s">
        <v>16034</v>
      </c>
      <c r="AX89" s="79" t="s">
        <v>16034</v>
      </c>
      <c r="AY89" s="79" t="s">
        <v>14900</v>
      </c>
      <c r="AZ89" s="79" t="s">
        <v>15878</v>
      </c>
      <c r="BA89" s="79" t="s">
        <v>15879</v>
      </c>
      <c r="BB89" s="79" t="s">
        <v>15890</v>
      </c>
      <c r="BC89" s="79" t="s">
        <v>15938</v>
      </c>
      <c r="BD89" s="79" t="s">
        <v>15939</v>
      </c>
      <c r="BE89" s="79" t="s">
        <v>15893</v>
      </c>
      <c r="BF89" s="79" t="s">
        <v>15894</v>
      </c>
      <c r="BG89" s="79" t="s">
        <v>15895</v>
      </c>
      <c r="BH89" s="79" t="s">
        <v>15896</v>
      </c>
      <c r="BI89" s="80">
        <v>43647</v>
      </c>
      <c r="BJ89" s="80">
        <v>43700</v>
      </c>
      <c r="BK89" s="79" t="s">
        <v>579</v>
      </c>
      <c r="BL89" s="79" t="s">
        <v>15922</v>
      </c>
      <c r="BM89" s="80">
        <v>42954</v>
      </c>
      <c r="BN89" s="80">
        <v>42954</v>
      </c>
      <c r="BO89" s="80">
        <v>42954</v>
      </c>
      <c r="BP89" s="80">
        <v>42954</v>
      </c>
      <c r="BQ89" s="80"/>
      <c r="BR89" s="79" t="s">
        <v>16353</v>
      </c>
      <c r="BS89" s="79" t="s">
        <v>579</v>
      </c>
      <c r="BT89" s="79" t="s">
        <v>579</v>
      </c>
      <c r="BU89" s="79" t="s">
        <v>15899</v>
      </c>
      <c r="BV89" s="79" t="s">
        <v>579</v>
      </c>
      <c r="BW89" s="79" t="s">
        <v>15900</v>
      </c>
      <c r="BX89" s="79" t="s">
        <v>15901</v>
      </c>
      <c r="BY89" s="79" t="s">
        <v>15902</v>
      </c>
      <c r="BZ89" s="79" t="s">
        <v>15903</v>
      </c>
      <c r="CA89" s="79" t="s">
        <v>15904</v>
      </c>
      <c r="CB89" s="79" t="s">
        <v>15905</v>
      </c>
      <c r="CC89" s="79" t="s">
        <v>15872</v>
      </c>
      <c r="CD89" s="79" t="s">
        <v>15873</v>
      </c>
      <c r="CE89" s="79" t="s">
        <v>15960</v>
      </c>
      <c r="CF89" s="79" t="s">
        <v>15960</v>
      </c>
      <c r="CG89" s="79" t="s">
        <v>15907</v>
      </c>
      <c r="CH89" s="79" t="s">
        <v>15908</v>
      </c>
      <c r="CI89" s="79" t="s">
        <v>15909</v>
      </c>
      <c r="CJ89" s="79" t="s">
        <v>2163</v>
      </c>
      <c r="CK89" s="79" t="s">
        <v>15910</v>
      </c>
      <c r="CL89" s="79" t="s">
        <v>15911</v>
      </c>
      <c r="CM89" s="79" t="s">
        <v>15889</v>
      </c>
      <c r="CN89" s="79" t="s">
        <v>51</v>
      </c>
      <c r="CO89" s="79" t="s">
        <v>15912</v>
      </c>
      <c r="CP89" s="79" t="s">
        <v>2257</v>
      </c>
      <c r="CQ89" s="79" t="s">
        <v>16190</v>
      </c>
      <c r="CR89" t="s">
        <v>16412</v>
      </c>
    </row>
    <row r="90" spans="1:96" x14ac:dyDescent="0.25">
      <c r="A90" s="78">
        <v>51696344</v>
      </c>
      <c r="B90" s="78">
        <v>51696344</v>
      </c>
      <c r="C90" s="79" t="s">
        <v>15899</v>
      </c>
      <c r="D90" s="79" t="s">
        <v>15926</v>
      </c>
      <c r="E90" s="79" t="s">
        <v>799</v>
      </c>
      <c r="F90" s="80">
        <v>34128</v>
      </c>
      <c r="G90" s="79" t="s">
        <v>15854</v>
      </c>
      <c r="H90" s="79" t="s">
        <v>15855</v>
      </c>
      <c r="I90" s="79" t="s">
        <v>15856</v>
      </c>
      <c r="J90" s="79" t="s">
        <v>15857</v>
      </c>
      <c r="K90" s="79" t="s">
        <v>15858</v>
      </c>
      <c r="L90" s="79" t="s">
        <v>15859</v>
      </c>
      <c r="M90" s="79" t="s">
        <v>15860</v>
      </c>
      <c r="N90" s="79" t="s">
        <v>15861</v>
      </c>
      <c r="O90" s="79" t="s">
        <v>15862</v>
      </c>
      <c r="P90" s="79" t="s">
        <v>15193</v>
      </c>
      <c r="Q90" s="79" t="s">
        <v>15863</v>
      </c>
      <c r="R90" s="79" t="s">
        <v>15864</v>
      </c>
      <c r="S90" s="79" t="s">
        <v>5337</v>
      </c>
      <c r="T90" s="79" t="s">
        <v>199</v>
      </c>
      <c r="U90" s="79" t="s">
        <v>15866</v>
      </c>
      <c r="V90" s="79" t="s">
        <v>15867</v>
      </c>
      <c r="W90" s="79" t="s">
        <v>579</v>
      </c>
      <c r="X90" s="79" t="s">
        <v>15963</v>
      </c>
      <c r="Y90" s="79" t="s">
        <v>15964</v>
      </c>
      <c r="Z90" s="79" t="s">
        <v>16413</v>
      </c>
      <c r="AA90" s="79" t="s">
        <v>16264</v>
      </c>
      <c r="AB90" s="79" t="s">
        <v>15872</v>
      </c>
      <c r="AC90" s="79" t="s">
        <v>15873</v>
      </c>
      <c r="AD90" s="79" t="s">
        <v>15862</v>
      </c>
      <c r="AE90" s="79" t="s">
        <v>15874</v>
      </c>
      <c r="AF90" s="79" t="s">
        <v>15875</v>
      </c>
      <c r="AG90" s="79" t="s">
        <v>15876</v>
      </c>
      <c r="AH90" s="79" t="s">
        <v>15877</v>
      </c>
      <c r="AI90" s="79" t="s">
        <v>15878</v>
      </c>
      <c r="AJ90" s="79" t="s">
        <v>15879</v>
      </c>
      <c r="AK90" s="79" t="s">
        <v>15880</v>
      </c>
      <c r="AL90" s="79" t="s">
        <v>15881</v>
      </c>
      <c r="AM90" s="79" t="s">
        <v>15880</v>
      </c>
      <c r="AN90" s="79" t="s">
        <v>15881</v>
      </c>
      <c r="AO90" s="79" t="s">
        <v>15882</v>
      </c>
      <c r="AP90" s="79" t="s">
        <v>15883</v>
      </c>
      <c r="AQ90" s="79" t="s">
        <v>15878</v>
      </c>
      <c r="AR90" s="79" t="s">
        <v>15885</v>
      </c>
      <c r="AS90" s="79" t="s">
        <v>15885</v>
      </c>
      <c r="AT90" s="79" t="s">
        <v>15886</v>
      </c>
      <c r="AU90" s="79" t="s">
        <v>16414</v>
      </c>
      <c r="AV90" s="79" t="s">
        <v>16415</v>
      </c>
      <c r="AW90" s="79" t="s">
        <v>15969</v>
      </c>
      <c r="AX90" s="79" t="s">
        <v>15969</v>
      </c>
      <c r="AY90" s="79" t="s">
        <v>31</v>
      </c>
      <c r="AZ90" s="79" t="s">
        <v>15878</v>
      </c>
      <c r="BA90" s="79" t="s">
        <v>15879</v>
      </c>
      <c r="BB90" s="79" t="s">
        <v>15890</v>
      </c>
      <c r="BC90" s="79" t="s">
        <v>15920</v>
      </c>
      <c r="BD90" s="79" t="s">
        <v>15921</v>
      </c>
      <c r="BE90" s="79" t="s">
        <v>15893</v>
      </c>
      <c r="BF90" s="79" t="s">
        <v>15894</v>
      </c>
      <c r="BG90" s="79" t="s">
        <v>15895</v>
      </c>
      <c r="BH90" s="79" t="s">
        <v>15896</v>
      </c>
      <c r="BI90" s="80">
        <v>43647</v>
      </c>
      <c r="BJ90" s="80">
        <v>43700</v>
      </c>
      <c r="BK90" s="79" t="s">
        <v>579</v>
      </c>
      <c r="BL90" s="79" t="s">
        <v>15922</v>
      </c>
      <c r="BM90" s="80">
        <v>42954</v>
      </c>
      <c r="BN90" s="80">
        <v>42954</v>
      </c>
      <c r="BO90" s="80">
        <v>42954</v>
      </c>
      <c r="BP90" s="80">
        <v>42954</v>
      </c>
      <c r="BQ90" s="80"/>
      <c r="BR90" s="79" t="s">
        <v>16353</v>
      </c>
      <c r="BS90" s="79" t="s">
        <v>579</v>
      </c>
      <c r="BT90" s="79" t="s">
        <v>579</v>
      </c>
      <c r="BU90" s="79" t="s">
        <v>15899</v>
      </c>
      <c r="BV90" s="79" t="s">
        <v>579</v>
      </c>
      <c r="BW90" s="79" t="s">
        <v>15900</v>
      </c>
      <c r="BX90" s="79" t="s">
        <v>15901</v>
      </c>
      <c r="BY90" s="79" t="s">
        <v>15902</v>
      </c>
      <c r="BZ90" s="79" t="s">
        <v>15903</v>
      </c>
      <c r="CA90" s="79" t="s">
        <v>15904</v>
      </c>
      <c r="CB90" s="79" t="s">
        <v>15905</v>
      </c>
      <c r="CC90" s="79" t="s">
        <v>15872</v>
      </c>
      <c r="CD90" s="79" t="s">
        <v>15873</v>
      </c>
      <c r="CE90" s="79" t="s">
        <v>15960</v>
      </c>
      <c r="CF90" s="79" t="s">
        <v>15960</v>
      </c>
      <c r="CG90" s="79" t="s">
        <v>15907</v>
      </c>
      <c r="CH90" s="79" t="s">
        <v>15908</v>
      </c>
      <c r="CI90" s="79" t="s">
        <v>15909</v>
      </c>
      <c r="CJ90" s="79" t="s">
        <v>2163</v>
      </c>
      <c r="CK90" s="79" t="s">
        <v>15910</v>
      </c>
      <c r="CL90" s="79" t="s">
        <v>15911</v>
      </c>
      <c r="CM90" s="79" t="s">
        <v>15889</v>
      </c>
      <c r="CN90" s="79" t="s">
        <v>51</v>
      </c>
      <c r="CO90" s="79" t="s">
        <v>15912</v>
      </c>
      <c r="CP90" s="79" t="s">
        <v>2257</v>
      </c>
      <c r="CQ90" s="79" t="s">
        <v>17438</v>
      </c>
      <c r="CR90" t="s">
        <v>16417</v>
      </c>
    </row>
    <row r="91" spans="1:96" x14ac:dyDescent="0.25">
      <c r="A91" s="78">
        <v>51697018</v>
      </c>
      <c r="B91" s="78">
        <v>51697018</v>
      </c>
      <c r="C91" s="79" t="s">
        <v>15899</v>
      </c>
      <c r="D91" s="79" t="s">
        <v>15853</v>
      </c>
      <c r="E91" s="79" t="s">
        <v>815</v>
      </c>
      <c r="F91" s="80">
        <v>32558</v>
      </c>
      <c r="G91" s="79" t="s">
        <v>15854</v>
      </c>
      <c r="H91" s="79" t="s">
        <v>15855</v>
      </c>
      <c r="I91" s="79" t="s">
        <v>15927</v>
      </c>
      <c r="J91" s="79" t="s">
        <v>15928</v>
      </c>
      <c r="K91" s="79" t="s">
        <v>15858</v>
      </c>
      <c r="L91" s="79" t="s">
        <v>15859</v>
      </c>
      <c r="M91" s="79" t="s">
        <v>15860</v>
      </c>
      <c r="N91" s="79" t="s">
        <v>15861</v>
      </c>
      <c r="O91" s="79" t="s">
        <v>15862</v>
      </c>
      <c r="P91" s="79" t="s">
        <v>15193</v>
      </c>
      <c r="Q91" s="79" t="s">
        <v>15863</v>
      </c>
      <c r="R91" s="79" t="s">
        <v>15864</v>
      </c>
      <c r="S91" s="79" t="s">
        <v>5337</v>
      </c>
      <c r="T91" s="79" t="s">
        <v>63</v>
      </c>
      <c r="U91" s="79" t="s">
        <v>15866</v>
      </c>
      <c r="V91" s="79" t="s">
        <v>15867</v>
      </c>
      <c r="W91" s="79" t="s">
        <v>579</v>
      </c>
      <c r="X91" s="79" t="s">
        <v>15929</v>
      </c>
      <c r="Y91" s="79" t="s">
        <v>15930</v>
      </c>
      <c r="Z91" s="79" t="s">
        <v>16419</v>
      </c>
      <c r="AA91" s="79" t="s">
        <v>15932</v>
      </c>
      <c r="AB91" s="79" t="s">
        <v>15872</v>
      </c>
      <c r="AC91" s="79" t="s">
        <v>15873</v>
      </c>
      <c r="AD91" s="79" t="s">
        <v>15862</v>
      </c>
      <c r="AE91" s="79" t="s">
        <v>15874</v>
      </c>
      <c r="AF91" s="79" t="s">
        <v>15875</v>
      </c>
      <c r="AG91" s="79" t="s">
        <v>15876</v>
      </c>
      <c r="AH91" s="79" t="s">
        <v>15877</v>
      </c>
      <c r="AI91" s="79" t="s">
        <v>15878</v>
      </c>
      <c r="AJ91" s="79" t="s">
        <v>15879</v>
      </c>
      <c r="AK91" s="79" t="s">
        <v>15880</v>
      </c>
      <c r="AL91" s="79" t="s">
        <v>15881</v>
      </c>
      <c r="AM91" s="79" t="s">
        <v>15880</v>
      </c>
      <c r="AN91" s="79" t="s">
        <v>15881</v>
      </c>
      <c r="AO91" s="79" t="s">
        <v>15882</v>
      </c>
      <c r="AP91" s="79" t="s">
        <v>15883</v>
      </c>
      <c r="AQ91" s="79" t="s">
        <v>15878</v>
      </c>
      <c r="AR91" s="79" t="s">
        <v>15885</v>
      </c>
      <c r="AS91" s="79" t="s">
        <v>15885</v>
      </c>
      <c r="AT91" s="79" t="s">
        <v>15886</v>
      </c>
      <c r="AU91" s="79" t="s">
        <v>16420</v>
      </c>
      <c r="AV91" s="79" t="s">
        <v>16421</v>
      </c>
      <c r="AW91" s="79" t="s">
        <v>15976</v>
      </c>
      <c r="AX91" s="79" t="s">
        <v>15976</v>
      </c>
      <c r="AY91" s="79" t="s">
        <v>553</v>
      </c>
      <c r="AZ91" s="79" t="s">
        <v>15878</v>
      </c>
      <c r="BA91" s="79" t="s">
        <v>15879</v>
      </c>
      <c r="BB91" s="79" t="s">
        <v>15890</v>
      </c>
      <c r="BC91" s="79" t="s">
        <v>15891</v>
      </c>
      <c r="BD91" s="79" t="s">
        <v>15892</v>
      </c>
      <c r="BE91" s="79" t="s">
        <v>15893</v>
      </c>
      <c r="BF91" s="79" t="s">
        <v>15894</v>
      </c>
      <c r="BG91" s="79" t="s">
        <v>15895</v>
      </c>
      <c r="BH91" s="79" t="s">
        <v>15896</v>
      </c>
      <c r="BI91" s="80">
        <v>43647</v>
      </c>
      <c r="BJ91" s="80">
        <v>43700</v>
      </c>
      <c r="BK91" s="79" t="s">
        <v>579</v>
      </c>
      <c r="BL91" s="79" t="s">
        <v>15922</v>
      </c>
      <c r="BM91" s="80">
        <v>42961</v>
      </c>
      <c r="BN91" s="80">
        <v>42961</v>
      </c>
      <c r="BO91" s="80">
        <v>42961</v>
      </c>
      <c r="BP91" s="80">
        <v>42961</v>
      </c>
      <c r="BQ91" s="80"/>
      <c r="BR91" s="79" t="s">
        <v>16353</v>
      </c>
      <c r="BS91" s="79" t="s">
        <v>579</v>
      </c>
      <c r="BT91" s="79" t="s">
        <v>579</v>
      </c>
      <c r="BU91" s="79" t="s">
        <v>15899</v>
      </c>
      <c r="BV91" s="79" t="s">
        <v>579</v>
      </c>
      <c r="BW91" s="79" t="s">
        <v>15900</v>
      </c>
      <c r="BX91" s="79" t="s">
        <v>15901</v>
      </c>
      <c r="BY91" s="79" t="s">
        <v>15902</v>
      </c>
      <c r="BZ91" s="79" t="s">
        <v>15903</v>
      </c>
      <c r="CA91" s="79" t="s">
        <v>15904</v>
      </c>
      <c r="CB91" s="79" t="s">
        <v>15905</v>
      </c>
      <c r="CC91" s="79" t="s">
        <v>15872</v>
      </c>
      <c r="CD91" s="79" t="s">
        <v>15873</v>
      </c>
      <c r="CE91" s="79" t="s">
        <v>15960</v>
      </c>
      <c r="CF91" s="79" t="s">
        <v>15960</v>
      </c>
      <c r="CG91" s="79" t="s">
        <v>15907</v>
      </c>
      <c r="CH91" s="79" t="s">
        <v>15908</v>
      </c>
      <c r="CI91" s="79" t="s">
        <v>15909</v>
      </c>
      <c r="CJ91" s="79" t="s">
        <v>2163</v>
      </c>
      <c r="CK91" s="79" t="s">
        <v>15910</v>
      </c>
      <c r="CL91" s="79" t="s">
        <v>15911</v>
      </c>
      <c r="CM91" s="79" t="s">
        <v>15889</v>
      </c>
      <c r="CN91" s="79" t="s">
        <v>51</v>
      </c>
      <c r="CO91" s="79" t="s">
        <v>15912</v>
      </c>
      <c r="CP91" s="79" t="s">
        <v>2257</v>
      </c>
      <c r="CQ91" s="79" t="s">
        <v>16031</v>
      </c>
      <c r="CR91" t="s">
        <v>16422</v>
      </c>
    </row>
    <row r="92" spans="1:96" x14ac:dyDescent="0.25">
      <c r="A92" s="78">
        <v>51697019</v>
      </c>
      <c r="B92" s="78">
        <v>51697019</v>
      </c>
      <c r="C92" s="79" t="s">
        <v>15899</v>
      </c>
      <c r="D92" s="79" t="s">
        <v>15926</v>
      </c>
      <c r="E92" s="79" t="s">
        <v>823</v>
      </c>
      <c r="F92" s="80">
        <v>28916</v>
      </c>
      <c r="G92" s="79" t="s">
        <v>15854</v>
      </c>
      <c r="H92" s="79" t="s">
        <v>15855</v>
      </c>
      <c r="I92" s="79" t="s">
        <v>15856</v>
      </c>
      <c r="J92" s="79" t="s">
        <v>15857</v>
      </c>
      <c r="K92" s="79" t="s">
        <v>15858</v>
      </c>
      <c r="L92" s="79" t="s">
        <v>15859</v>
      </c>
      <c r="M92" s="79" t="s">
        <v>15860</v>
      </c>
      <c r="N92" s="79" t="s">
        <v>15861</v>
      </c>
      <c r="O92" s="79" t="s">
        <v>15862</v>
      </c>
      <c r="P92" s="79" t="s">
        <v>15193</v>
      </c>
      <c r="Q92" s="79" t="s">
        <v>15863</v>
      </c>
      <c r="R92" s="79" t="s">
        <v>15864</v>
      </c>
      <c r="S92" s="79" t="s">
        <v>5337</v>
      </c>
      <c r="T92" s="79" t="s">
        <v>63</v>
      </c>
      <c r="U92" s="79" t="s">
        <v>15866</v>
      </c>
      <c r="V92" s="79" t="s">
        <v>15867</v>
      </c>
      <c r="W92" s="79" t="s">
        <v>579</v>
      </c>
      <c r="X92" s="79" t="s">
        <v>15929</v>
      </c>
      <c r="Y92" s="79" t="s">
        <v>15930</v>
      </c>
      <c r="Z92" s="79" t="s">
        <v>16423</v>
      </c>
      <c r="AA92" s="79" t="s">
        <v>15932</v>
      </c>
      <c r="AB92" s="79" t="s">
        <v>15872</v>
      </c>
      <c r="AC92" s="79" t="s">
        <v>15873</v>
      </c>
      <c r="AD92" s="79" t="s">
        <v>15862</v>
      </c>
      <c r="AE92" s="79" t="s">
        <v>15874</v>
      </c>
      <c r="AF92" s="79" t="s">
        <v>15875</v>
      </c>
      <c r="AG92" s="79" t="s">
        <v>15876</v>
      </c>
      <c r="AH92" s="79" t="s">
        <v>15877</v>
      </c>
      <c r="AI92" s="79" t="s">
        <v>15878</v>
      </c>
      <c r="AJ92" s="79" t="s">
        <v>15879</v>
      </c>
      <c r="AK92" s="79" t="s">
        <v>15880</v>
      </c>
      <c r="AL92" s="79" t="s">
        <v>15881</v>
      </c>
      <c r="AM92" s="79" t="s">
        <v>15880</v>
      </c>
      <c r="AN92" s="79" t="s">
        <v>15881</v>
      </c>
      <c r="AO92" s="79" t="s">
        <v>15882</v>
      </c>
      <c r="AP92" s="79" t="s">
        <v>15883</v>
      </c>
      <c r="AQ92" s="79" t="s">
        <v>15878</v>
      </c>
      <c r="AR92" s="79" t="s">
        <v>15885</v>
      </c>
      <c r="AS92" s="79" t="s">
        <v>15885</v>
      </c>
      <c r="AT92" s="79" t="s">
        <v>15886</v>
      </c>
      <c r="AU92" s="79" t="s">
        <v>16424</v>
      </c>
      <c r="AV92" s="79" t="s">
        <v>16425</v>
      </c>
      <c r="AW92" s="79" t="s">
        <v>15976</v>
      </c>
      <c r="AX92" s="79" t="s">
        <v>15976</v>
      </c>
      <c r="AY92" s="79" t="s">
        <v>553</v>
      </c>
      <c r="AZ92" s="79" t="s">
        <v>15878</v>
      </c>
      <c r="BA92" s="79" t="s">
        <v>15879</v>
      </c>
      <c r="BB92" s="79" t="s">
        <v>15890</v>
      </c>
      <c r="BC92" s="79" t="s">
        <v>15891</v>
      </c>
      <c r="BD92" s="79" t="s">
        <v>15892</v>
      </c>
      <c r="BE92" s="79" t="s">
        <v>15893</v>
      </c>
      <c r="BF92" s="79" t="s">
        <v>15894</v>
      </c>
      <c r="BG92" s="79" t="s">
        <v>15895</v>
      </c>
      <c r="BH92" s="79" t="s">
        <v>15896</v>
      </c>
      <c r="BI92" s="80">
        <v>43647</v>
      </c>
      <c r="BJ92" s="80">
        <v>43700</v>
      </c>
      <c r="BK92" s="79" t="s">
        <v>579</v>
      </c>
      <c r="BL92" s="79" t="s">
        <v>15922</v>
      </c>
      <c r="BM92" s="80">
        <v>42961</v>
      </c>
      <c r="BN92" s="80">
        <v>42961</v>
      </c>
      <c r="BO92" s="80">
        <v>42961</v>
      </c>
      <c r="BP92" s="80">
        <v>42961</v>
      </c>
      <c r="BQ92" s="80"/>
      <c r="BR92" s="79" t="s">
        <v>16353</v>
      </c>
      <c r="BS92" s="79" t="s">
        <v>579</v>
      </c>
      <c r="BT92" s="79" t="s">
        <v>579</v>
      </c>
      <c r="BU92" s="79" t="s">
        <v>15899</v>
      </c>
      <c r="BV92" s="79" t="s">
        <v>579</v>
      </c>
      <c r="BW92" s="79" t="s">
        <v>15900</v>
      </c>
      <c r="BX92" s="79" t="s">
        <v>15901</v>
      </c>
      <c r="BY92" s="79" t="s">
        <v>15902</v>
      </c>
      <c r="BZ92" s="79" t="s">
        <v>15903</v>
      </c>
      <c r="CA92" s="79" t="s">
        <v>15904</v>
      </c>
      <c r="CB92" s="79" t="s">
        <v>15905</v>
      </c>
      <c r="CC92" s="79" t="s">
        <v>15872</v>
      </c>
      <c r="CD92" s="79" t="s">
        <v>15873</v>
      </c>
      <c r="CE92" s="79" t="s">
        <v>15960</v>
      </c>
      <c r="CF92" s="79" t="s">
        <v>15960</v>
      </c>
      <c r="CG92" s="79" t="s">
        <v>15907</v>
      </c>
      <c r="CH92" s="79" t="s">
        <v>15908</v>
      </c>
      <c r="CI92" s="79" t="s">
        <v>15909</v>
      </c>
      <c r="CJ92" s="79" t="s">
        <v>2163</v>
      </c>
      <c r="CK92" s="79" t="s">
        <v>15910</v>
      </c>
      <c r="CL92" s="79" t="s">
        <v>15911</v>
      </c>
      <c r="CM92" s="79" t="s">
        <v>15889</v>
      </c>
      <c r="CN92" s="79" t="s">
        <v>51</v>
      </c>
      <c r="CO92" s="79" t="s">
        <v>15912</v>
      </c>
      <c r="CP92" s="79" t="s">
        <v>2257</v>
      </c>
      <c r="CQ92" s="79" t="s">
        <v>16071</v>
      </c>
      <c r="CR92" t="s">
        <v>16426</v>
      </c>
    </row>
    <row r="93" spans="1:96" x14ac:dyDescent="0.25">
      <c r="A93" s="78">
        <v>51697023</v>
      </c>
      <c r="B93" s="78">
        <v>51697023</v>
      </c>
      <c r="C93" s="79" t="s">
        <v>15899</v>
      </c>
      <c r="D93" s="79" t="s">
        <v>15853</v>
      </c>
      <c r="E93" s="79" t="s">
        <v>831</v>
      </c>
      <c r="F93" s="80">
        <v>33329</v>
      </c>
      <c r="G93" s="79" t="s">
        <v>15854</v>
      </c>
      <c r="H93" s="79" t="s">
        <v>15855</v>
      </c>
      <c r="I93" s="79" t="s">
        <v>15856</v>
      </c>
      <c r="J93" s="79" t="s">
        <v>15857</v>
      </c>
      <c r="K93" s="79" t="s">
        <v>15858</v>
      </c>
      <c r="L93" s="79" t="s">
        <v>15859</v>
      </c>
      <c r="M93" s="79" t="s">
        <v>15860</v>
      </c>
      <c r="N93" s="79" t="s">
        <v>15861</v>
      </c>
      <c r="O93" s="79" t="s">
        <v>15862</v>
      </c>
      <c r="P93" s="79" t="s">
        <v>15193</v>
      </c>
      <c r="Q93" s="79" t="s">
        <v>15863</v>
      </c>
      <c r="R93" s="79" t="s">
        <v>15864</v>
      </c>
      <c r="S93" s="79" t="s">
        <v>5337</v>
      </c>
      <c r="T93" s="79" t="s">
        <v>63</v>
      </c>
      <c r="U93" s="79" t="s">
        <v>15866</v>
      </c>
      <c r="V93" s="79" t="s">
        <v>15867</v>
      </c>
      <c r="W93" s="79" t="s">
        <v>579</v>
      </c>
      <c r="X93" s="79" t="s">
        <v>15929</v>
      </c>
      <c r="Y93" s="79" t="s">
        <v>15930</v>
      </c>
      <c r="Z93" s="79" t="s">
        <v>16427</v>
      </c>
      <c r="AA93" s="79" t="s">
        <v>15932</v>
      </c>
      <c r="AB93" s="79" t="s">
        <v>15872</v>
      </c>
      <c r="AC93" s="79" t="s">
        <v>15873</v>
      </c>
      <c r="AD93" s="79" t="s">
        <v>15862</v>
      </c>
      <c r="AE93" s="79" t="s">
        <v>15874</v>
      </c>
      <c r="AF93" s="79" t="s">
        <v>15875</v>
      </c>
      <c r="AG93" s="79" t="s">
        <v>15876</v>
      </c>
      <c r="AH93" s="79" t="s">
        <v>15877</v>
      </c>
      <c r="AI93" s="79" t="s">
        <v>15878</v>
      </c>
      <c r="AJ93" s="79" t="s">
        <v>15879</v>
      </c>
      <c r="AK93" s="79" t="s">
        <v>15880</v>
      </c>
      <c r="AL93" s="79" t="s">
        <v>15881</v>
      </c>
      <c r="AM93" s="79" t="s">
        <v>15880</v>
      </c>
      <c r="AN93" s="79" t="s">
        <v>15881</v>
      </c>
      <c r="AO93" s="79" t="s">
        <v>15882</v>
      </c>
      <c r="AP93" s="79" t="s">
        <v>15883</v>
      </c>
      <c r="AQ93" s="79" t="s">
        <v>15878</v>
      </c>
      <c r="AR93" s="79" t="s">
        <v>15885</v>
      </c>
      <c r="AS93" s="79" t="s">
        <v>15885</v>
      </c>
      <c r="AT93" s="79" t="s">
        <v>15886</v>
      </c>
      <c r="AU93" s="79" t="s">
        <v>16428</v>
      </c>
      <c r="AV93" s="79" t="s">
        <v>16429</v>
      </c>
      <c r="AW93" s="79" t="s">
        <v>15989</v>
      </c>
      <c r="AX93" s="79" t="s">
        <v>15989</v>
      </c>
      <c r="AY93" s="79" t="s">
        <v>410</v>
      </c>
      <c r="AZ93" s="79" t="s">
        <v>15878</v>
      </c>
      <c r="BA93" s="79" t="s">
        <v>15879</v>
      </c>
      <c r="BB93" s="79" t="s">
        <v>15890</v>
      </c>
      <c r="BC93" s="79" t="s">
        <v>15891</v>
      </c>
      <c r="BD93" s="79" t="s">
        <v>15892</v>
      </c>
      <c r="BE93" s="79" t="s">
        <v>15893</v>
      </c>
      <c r="BF93" s="79" t="s">
        <v>15894</v>
      </c>
      <c r="BG93" s="79" t="s">
        <v>15895</v>
      </c>
      <c r="BH93" s="79" t="s">
        <v>15896</v>
      </c>
      <c r="BI93" s="80">
        <v>43647</v>
      </c>
      <c r="BJ93" s="80">
        <v>43700</v>
      </c>
      <c r="BK93" s="79" t="s">
        <v>579</v>
      </c>
      <c r="BL93" s="79" t="s">
        <v>15922</v>
      </c>
      <c r="BM93" s="80">
        <v>42961</v>
      </c>
      <c r="BN93" s="80">
        <v>42961</v>
      </c>
      <c r="BO93" s="80">
        <v>42961</v>
      </c>
      <c r="BP93" s="80">
        <v>42961</v>
      </c>
      <c r="BQ93" s="80"/>
      <c r="BR93" s="79" t="s">
        <v>16353</v>
      </c>
      <c r="BS93" s="79" t="s">
        <v>579</v>
      </c>
      <c r="BT93" s="79" t="s">
        <v>579</v>
      </c>
      <c r="BU93" s="79" t="s">
        <v>15899</v>
      </c>
      <c r="BV93" s="79" t="s">
        <v>579</v>
      </c>
      <c r="BW93" s="79" t="s">
        <v>15900</v>
      </c>
      <c r="BX93" s="79" t="s">
        <v>15901</v>
      </c>
      <c r="BY93" s="79" t="s">
        <v>15902</v>
      </c>
      <c r="BZ93" s="79" t="s">
        <v>15903</v>
      </c>
      <c r="CA93" s="79" t="s">
        <v>15904</v>
      </c>
      <c r="CB93" s="79" t="s">
        <v>15905</v>
      </c>
      <c r="CC93" s="79" t="s">
        <v>15872</v>
      </c>
      <c r="CD93" s="79" t="s">
        <v>15873</v>
      </c>
      <c r="CE93" s="79" t="s">
        <v>15960</v>
      </c>
      <c r="CF93" s="79" t="s">
        <v>15960</v>
      </c>
      <c r="CG93" s="79" t="s">
        <v>15907</v>
      </c>
      <c r="CH93" s="79" t="s">
        <v>15908</v>
      </c>
      <c r="CI93" s="79" t="s">
        <v>15909</v>
      </c>
      <c r="CJ93" s="79" t="s">
        <v>2163</v>
      </c>
      <c r="CK93" s="79" t="s">
        <v>15910</v>
      </c>
      <c r="CL93" s="79" t="s">
        <v>15911</v>
      </c>
      <c r="CM93" s="79" t="s">
        <v>15889</v>
      </c>
      <c r="CN93" s="79" t="s">
        <v>51</v>
      </c>
      <c r="CO93" s="79" t="s">
        <v>15912</v>
      </c>
      <c r="CP93" s="79" t="s">
        <v>2257</v>
      </c>
      <c r="CQ93" s="79" t="s">
        <v>16031</v>
      </c>
      <c r="CR93" t="s">
        <v>16430</v>
      </c>
    </row>
    <row r="94" spans="1:96" x14ac:dyDescent="0.25">
      <c r="A94" s="78">
        <v>51697117</v>
      </c>
      <c r="B94" s="78">
        <v>51697117</v>
      </c>
      <c r="C94" s="79" t="s">
        <v>15899</v>
      </c>
      <c r="D94" s="79" t="s">
        <v>15926</v>
      </c>
      <c r="E94" s="79" t="s">
        <v>807</v>
      </c>
      <c r="F94" s="80">
        <v>31140</v>
      </c>
      <c r="G94" s="79" t="s">
        <v>15854</v>
      </c>
      <c r="H94" s="79" t="s">
        <v>15855</v>
      </c>
      <c r="I94" s="79" t="s">
        <v>15856</v>
      </c>
      <c r="J94" s="79" t="s">
        <v>15857</v>
      </c>
      <c r="K94" s="79" t="s">
        <v>15858</v>
      </c>
      <c r="L94" s="79" t="s">
        <v>15859</v>
      </c>
      <c r="M94" s="79" t="s">
        <v>15860</v>
      </c>
      <c r="N94" s="79" t="s">
        <v>15861</v>
      </c>
      <c r="O94" s="79" t="s">
        <v>15862</v>
      </c>
      <c r="P94" s="79" t="s">
        <v>15193</v>
      </c>
      <c r="Q94" s="79" t="s">
        <v>15863</v>
      </c>
      <c r="R94" s="79" t="s">
        <v>15864</v>
      </c>
      <c r="S94" s="79" t="s">
        <v>5337</v>
      </c>
      <c r="T94" s="79" t="s">
        <v>63</v>
      </c>
      <c r="U94" s="79" t="s">
        <v>15866</v>
      </c>
      <c r="V94" s="79" t="s">
        <v>15867</v>
      </c>
      <c r="W94" s="79" t="s">
        <v>579</v>
      </c>
      <c r="X94" s="79" t="s">
        <v>15929</v>
      </c>
      <c r="Y94" s="79" t="s">
        <v>15930</v>
      </c>
      <c r="Z94" s="79" t="s">
        <v>16431</v>
      </c>
      <c r="AA94" s="79" t="s">
        <v>15932</v>
      </c>
      <c r="AB94" s="79" t="s">
        <v>15872</v>
      </c>
      <c r="AC94" s="79" t="s">
        <v>15873</v>
      </c>
      <c r="AD94" s="79" t="s">
        <v>15862</v>
      </c>
      <c r="AE94" s="79" t="s">
        <v>15874</v>
      </c>
      <c r="AF94" s="79" t="s">
        <v>15875</v>
      </c>
      <c r="AG94" s="79" t="s">
        <v>15876</v>
      </c>
      <c r="AH94" s="79" t="s">
        <v>15877</v>
      </c>
      <c r="AI94" s="79" t="s">
        <v>15878</v>
      </c>
      <c r="AJ94" s="79" t="s">
        <v>15879</v>
      </c>
      <c r="AK94" s="79" t="s">
        <v>15933</v>
      </c>
      <c r="AL94" s="79" t="s">
        <v>15881</v>
      </c>
      <c r="AM94" s="79" t="s">
        <v>15933</v>
      </c>
      <c r="AN94" s="79" t="s">
        <v>15881</v>
      </c>
      <c r="AO94" s="79" t="s">
        <v>15882</v>
      </c>
      <c r="AP94" s="79" t="s">
        <v>15883</v>
      </c>
      <c r="AQ94" s="79" t="s">
        <v>15878</v>
      </c>
      <c r="AR94" s="79" t="s">
        <v>15885</v>
      </c>
      <c r="AS94" s="79" t="s">
        <v>15885</v>
      </c>
      <c r="AT94" s="79" t="s">
        <v>15886</v>
      </c>
      <c r="AU94" s="79" t="s">
        <v>16432</v>
      </c>
      <c r="AV94" s="79" t="s">
        <v>16433</v>
      </c>
      <c r="AW94" s="79" t="s">
        <v>16243</v>
      </c>
      <c r="AX94" s="79" t="s">
        <v>16243</v>
      </c>
      <c r="AY94" s="79" t="s">
        <v>15204</v>
      </c>
      <c r="AZ94" s="79" t="s">
        <v>15878</v>
      </c>
      <c r="BA94" s="79" t="s">
        <v>15879</v>
      </c>
      <c r="BB94" s="79" t="s">
        <v>15890</v>
      </c>
      <c r="BC94" s="79" t="s">
        <v>15938</v>
      </c>
      <c r="BD94" s="79" t="s">
        <v>15939</v>
      </c>
      <c r="BE94" s="79" t="s">
        <v>16102</v>
      </c>
      <c r="BF94" s="79" t="s">
        <v>16103</v>
      </c>
      <c r="BG94" s="79" t="s">
        <v>16104</v>
      </c>
      <c r="BH94" s="79" t="s">
        <v>16105</v>
      </c>
      <c r="BI94" s="80">
        <v>43871</v>
      </c>
      <c r="BJ94" s="80">
        <v>43871</v>
      </c>
      <c r="BK94" s="79" t="s">
        <v>579</v>
      </c>
      <c r="BL94" s="79" t="s">
        <v>15899</v>
      </c>
      <c r="BM94" s="80">
        <v>42957</v>
      </c>
      <c r="BN94" s="80">
        <v>42957</v>
      </c>
      <c r="BO94" s="80">
        <v>42957</v>
      </c>
      <c r="BP94" s="80">
        <v>42957</v>
      </c>
      <c r="BQ94" s="80"/>
      <c r="BR94" s="79" t="s">
        <v>16353</v>
      </c>
      <c r="BS94" s="79" t="s">
        <v>579</v>
      </c>
      <c r="BT94" s="79" t="s">
        <v>579</v>
      </c>
      <c r="BU94" s="79" t="s">
        <v>15899</v>
      </c>
      <c r="BV94" s="79" t="s">
        <v>579</v>
      </c>
      <c r="BW94" s="79" t="s">
        <v>15900</v>
      </c>
      <c r="BX94" s="79" t="s">
        <v>15901</v>
      </c>
      <c r="BY94" s="79" t="s">
        <v>15902</v>
      </c>
      <c r="BZ94" s="79" t="s">
        <v>15903</v>
      </c>
      <c r="CA94" s="79" t="s">
        <v>15904</v>
      </c>
      <c r="CB94" s="79" t="s">
        <v>15905</v>
      </c>
      <c r="CC94" s="79" t="s">
        <v>15872</v>
      </c>
      <c r="CD94" s="79" t="s">
        <v>15873</v>
      </c>
      <c r="CE94" s="79" t="s">
        <v>15960</v>
      </c>
      <c r="CF94" s="79" t="s">
        <v>15960</v>
      </c>
      <c r="CG94" s="79" t="s">
        <v>15907</v>
      </c>
      <c r="CH94" s="79" t="s">
        <v>15908</v>
      </c>
      <c r="CI94" s="79" t="s">
        <v>15909</v>
      </c>
      <c r="CJ94" s="79" t="s">
        <v>2163</v>
      </c>
      <c r="CK94" s="79" t="s">
        <v>15910</v>
      </c>
      <c r="CL94" s="79" t="s">
        <v>15911</v>
      </c>
      <c r="CM94" s="79" t="s">
        <v>15889</v>
      </c>
      <c r="CN94" s="79" t="s">
        <v>51</v>
      </c>
      <c r="CO94" s="79" t="s">
        <v>15912</v>
      </c>
      <c r="CP94" s="79" t="s">
        <v>2257</v>
      </c>
      <c r="CQ94" s="79" t="s">
        <v>17439</v>
      </c>
      <c r="CR94" t="s">
        <v>16435</v>
      </c>
    </row>
    <row r="95" spans="1:96" x14ac:dyDescent="0.25">
      <c r="A95" s="78">
        <v>51698635</v>
      </c>
      <c r="B95" s="78">
        <v>51698635</v>
      </c>
      <c r="C95" s="79" t="s">
        <v>15899</v>
      </c>
      <c r="D95" s="79" t="s">
        <v>15926</v>
      </c>
      <c r="E95" s="79" t="s">
        <v>858</v>
      </c>
      <c r="F95" s="80">
        <v>33181</v>
      </c>
      <c r="G95" s="79" t="s">
        <v>15854</v>
      </c>
      <c r="H95" s="79" t="s">
        <v>15855</v>
      </c>
      <c r="I95" s="79" t="s">
        <v>15856</v>
      </c>
      <c r="J95" s="79" t="s">
        <v>15857</v>
      </c>
      <c r="K95" s="79" t="s">
        <v>15858</v>
      </c>
      <c r="L95" s="79" t="s">
        <v>15859</v>
      </c>
      <c r="M95" s="79" t="s">
        <v>15860</v>
      </c>
      <c r="N95" s="79" t="s">
        <v>15861</v>
      </c>
      <c r="O95" s="79" t="s">
        <v>15862</v>
      </c>
      <c r="P95" s="79" t="s">
        <v>15193</v>
      </c>
      <c r="Q95" s="79" t="s">
        <v>15863</v>
      </c>
      <c r="R95" s="79" t="s">
        <v>15864</v>
      </c>
      <c r="S95" s="79" t="s">
        <v>5411</v>
      </c>
      <c r="T95" s="79" t="s">
        <v>73</v>
      </c>
      <c r="U95" s="79" t="s">
        <v>15866</v>
      </c>
      <c r="V95" s="79" t="s">
        <v>15867</v>
      </c>
      <c r="W95" s="79" t="s">
        <v>579</v>
      </c>
      <c r="X95" s="79" t="s">
        <v>15963</v>
      </c>
      <c r="Y95" s="79" t="s">
        <v>15964</v>
      </c>
      <c r="Z95" s="79" t="s">
        <v>16436</v>
      </c>
      <c r="AA95" s="79" t="s">
        <v>15950</v>
      </c>
      <c r="AB95" s="79" t="s">
        <v>15872</v>
      </c>
      <c r="AC95" s="79" t="s">
        <v>15873</v>
      </c>
      <c r="AD95" s="79" t="s">
        <v>15862</v>
      </c>
      <c r="AE95" s="79" t="s">
        <v>15874</v>
      </c>
      <c r="AF95" s="79" t="s">
        <v>15875</v>
      </c>
      <c r="AG95" s="79" t="s">
        <v>15876</v>
      </c>
      <c r="AH95" s="79" t="s">
        <v>15877</v>
      </c>
      <c r="AI95" s="79" t="s">
        <v>15878</v>
      </c>
      <c r="AJ95" s="79" t="s">
        <v>15879</v>
      </c>
      <c r="AK95" s="79" t="s">
        <v>15880</v>
      </c>
      <c r="AL95" s="79" t="s">
        <v>15881</v>
      </c>
      <c r="AM95" s="79" t="s">
        <v>15880</v>
      </c>
      <c r="AN95" s="79" t="s">
        <v>15881</v>
      </c>
      <c r="AO95" s="79" t="s">
        <v>15882</v>
      </c>
      <c r="AP95" s="79" t="s">
        <v>15883</v>
      </c>
      <c r="AQ95" s="79" t="s">
        <v>15878</v>
      </c>
      <c r="AR95" s="79" t="s">
        <v>15885</v>
      </c>
      <c r="AS95" s="79" t="s">
        <v>15885</v>
      </c>
      <c r="AT95" s="79" t="s">
        <v>15886</v>
      </c>
      <c r="AU95" s="79" t="s">
        <v>16083</v>
      </c>
      <c r="AV95" s="79" t="s">
        <v>16437</v>
      </c>
      <c r="AW95" s="79" t="s">
        <v>16023</v>
      </c>
      <c r="AX95" s="79" t="s">
        <v>16023</v>
      </c>
      <c r="AY95" s="79" t="s">
        <v>14936</v>
      </c>
      <c r="AZ95" s="79" t="s">
        <v>15878</v>
      </c>
      <c r="BA95" s="79" t="s">
        <v>15879</v>
      </c>
      <c r="BB95" s="79" t="s">
        <v>15890</v>
      </c>
      <c r="BC95" s="79" t="s">
        <v>15920</v>
      </c>
      <c r="BD95" s="79" t="s">
        <v>15921</v>
      </c>
      <c r="BE95" s="79" t="s">
        <v>15893</v>
      </c>
      <c r="BF95" s="79" t="s">
        <v>15894</v>
      </c>
      <c r="BG95" s="79" t="s">
        <v>15895</v>
      </c>
      <c r="BH95" s="79" t="s">
        <v>15896</v>
      </c>
      <c r="BI95" s="80">
        <v>43647</v>
      </c>
      <c r="BJ95" s="80">
        <v>43700</v>
      </c>
      <c r="BK95" s="79" t="s">
        <v>579</v>
      </c>
      <c r="BL95" s="79" t="s">
        <v>15922</v>
      </c>
      <c r="BM95" s="80">
        <v>42971</v>
      </c>
      <c r="BN95" s="80">
        <v>42971</v>
      </c>
      <c r="BO95" s="80">
        <v>42971</v>
      </c>
      <c r="BP95" s="80">
        <v>42971</v>
      </c>
      <c r="BQ95" s="80"/>
      <c r="BR95" s="79" t="s">
        <v>16353</v>
      </c>
      <c r="BS95" s="79" t="s">
        <v>579</v>
      </c>
      <c r="BT95" s="79" t="s">
        <v>579</v>
      </c>
      <c r="BU95" s="79" t="s">
        <v>15899</v>
      </c>
      <c r="BV95" s="79" t="s">
        <v>579</v>
      </c>
      <c r="BW95" s="79" t="s">
        <v>15900</v>
      </c>
      <c r="BX95" s="79" t="s">
        <v>15901</v>
      </c>
      <c r="BY95" s="79" t="s">
        <v>15902</v>
      </c>
      <c r="BZ95" s="79" t="s">
        <v>15903</v>
      </c>
      <c r="CA95" s="79" t="s">
        <v>15904</v>
      </c>
      <c r="CB95" s="79" t="s">
        <v>15905</v>
      </c>
      <c r="CC95" s="79" t="s">
        <v>15872</v>
      </c>
      <c r="CD95" s="79" t="s">
        <v>15873</v>
      </c>
      <c r="CE95" s="79" t="s">
        <v>15960</v>
      </c>
      <c r="CF95" s="79" t="s">
        <v>15960</v>
      </c>
      <c r="CG95" s="79" t="s">
        <v>15907</v>
      </c>
      <c r="CH95" s="79" t="s">
        <v>15908</v>
      </c>
      <c r="CI95" s="79" t="s">
        <v>15909</v>
      </c>
      <c r="CJ95" s="79" t="s">
        <v>2163</v>
      </c>
      <c r="CK95" s="79" t="s">
        <v>15910</v>
      </c>
      <c r="CL95" s="79" t="s">
        <v>15911</v>
      </c>
      <c r="CM95" s="79" t="s">
        <v>15889</v>
      </c>
      <c r="CN95" s="79" t="s">
        <v>51</v>
      </c>
      <c r="CO95" s="79" t="s">
        <v>15912</v>
      </c>
      <c r="CP95" s="79" t="s">
        <v>2257</v>
      </c>
      <c r="CQ95" s="79" t="s">
        <v>16004</v>
      </c>
      <c r="CR95" t="s">
        <v>16439</v>
      </c>
    </row>
    <row r="96" spans="1:96" x14ac:dyDescent="0.25">
      <c r="A96" s="78">
        <v>51698640</v>
      </c>
      <c r="B96" s="78">
        <v>51698640</v>
      </c>
      <c r="C96" s="79" t="s">
        <v>15899</v>
      </c>
      <c r="D96" s="79" t="s">
        <v>15853</v>
      </c>
      <c r="E96" s="79" t="s">
        <v>15014</v>
      </c>
      <c r="F96" s="80">
        <v>33601</v>
      </c>
      <c r="G96" s="79" t="s">
        <v>15854</v>
      </c>
      <c r="H96" s="79" t="s">
        <v>15855</v>
      </c>
      <c r="I96" s="79" t="s">
        <v>15856</v>
      </c>
      <c r="J96" s="79" t="s">
        <v>15857</v>
      </c>
      <c r="K96" s="79" t="s">
        <v>15858</v>
      </c>
      <c r="L96" s="79" t="s">
        <v>15859</v>
      </c>
      <c r="M96" s="79" t="s">
        <v>15860</v>
      </c>
      <c r="N96" s="79" t="s">
        <v>15861</v>
      </c>
      <c r="O96" s="79" t="s">
        <v>15862</v>
      </c>
      <c r="P96" s="79" t="s">
        <v>15193</v>
      </c>
      <c r="Q96" s="79" t="s">
        <v>15863</v>
      </c>
      <c r="R96" s="79" t="s">
        <v>15864</v>
      </c>
      <c r="S96" s="79" t="s">
        <v>5411</v>
      </c>
      <c r="T96" s="79" t="s">
        <v>73</v>
      </c>
      <c r="U96" s="79" t="s">
        <v>15866</v>
      </c>
      <c r="V96" s="79" t="s">
        <v>15867</v>
      </c>
      <c r="W96" s="79" t="s">
        <v>579</v>
      </c>
      <c r="X96" s="79" t="s">
        <v>15929</v>
      </c>
      <c r="Y96" s="79" t="s">
        <v>15930</v>
      </c>
      <c r="Z96" s="79" t="s">
        <v>16440</v>
      </c>
      <c r="AA96" s="79" t="s">
        <v>15950</v>
      </c>
      <c r="AB96" s="79" t="s">
        <v>15872</v>
      </c>
      <c r="AC96" s="79" t="s">
        <v>15873</v>
      </c>
      <c r="AD96" s="79" t="s">
        <v>15862</v>
      </c>
      <c r="AE96" s="79" t="s">
        <v>15874</v>
      </c>
      <c r="AF96" s="79" t="s">
        <v>15875</v>
      </c>
      <c r="AG96" s="79" t="s">
        <v>15876</v>
      </c>
      <c r="AH96" s="79" t="s">
        <v>15877</v>
      </c>
      <c r="AI96" s="79" t="s">
        <v>15878</v>
      </c>
      <c r="AJ96" s="79" t="s">
        <v>15879</v>
      </c>
      <c r="AK96" s="79" t="s">
        <v>15880</v>
      </c>
      <c r="AL96" s="79" t="s">
        <v>15881</v>
      </c>
      <c r="AM96" s="79" t="s">
        <v>15880</v>
      </c>
      <c r="AN96" s="79" t="s">
        <v>15881</v>
      </c>
      <c r="AO96" s="79" t="s">
        <v>15882</v>
      </c>
      <c r="AP96" s="79" t="s">
        <v>15883</v>
      </c>
      <c r="AQ96" s="79" t="s">
        <v>15878</v>
      </c>
      <c r="AR96" s="79" t="s">
        <v>15885</v>
      </c>
      <c r="AS96" s="79" t="s">
        <v>15885</v>
      </c>
      <c r="AT96" s="79" t="s">
        <v>15886</v>
      </c>
      <c r="AU96" s="79" t="s">
        <v>16138</v>
      </c>
      <c r="AV96" s="79" t="s">
        <v>16441</v>
      </c>
      <c r="AW96" s="79" t="s">
        <v>16036</v>
      </c>
      <c r="AX96" s="79" t="s">
        <v>16036</v>
      </c>
      <c r="AY96" s="79" t="s">
        <v>2127</v>
      </c>
      <c r="AZ96" s="79" t="s">
        <v>15878</v>
      </c>
      <c r="BA96" s="79" t="s">
        <v>15879</v>
      </c>
      <c r="BB96" s="79" t="s">
        <v>15890</v>
      </c>
      <c r="BC96" s="79" t="s">
        <v>15920</v>
      </c>
      <c r="BD96" s="79" t="s">
        <v>15921</v>
      </c>
      <c r="BE96" s="79" t="s">
        <v>15893</v>
      </c>
      <c r="BF96" s="79" t="s">
        <v>15894</v>
      </c>
      <c r="BG96" s="79" t="s">
        <v>15895</v>
      </c>
      <c r="BH96" s="79" t="s">
        <v>15896</v>
      </c>
      <c r="BI96" s="80">
        <v>43647</v>
      </c>
      <c r="BJ96" s="80">
        <v>43700</v>
      </c>
      <c r="BK96" s="79" t="s">
        <v>579</v>
      </c>
      <c r="BL96" s="79" t="s">
        <v>15922</v>
      </c>
      <c r="BM96" s="80">
        <v>42971</v>
      </c>
      <c r="BN96" s="80">
        <v>42971</v>
      </c>
      <c r="BO96" s="80">
        <v>42971</v>
      </c>
      <c r="BP96" s="80">
        <v>42971</v>
      </c>
      <c r="BQ96" s="80"/>
      <c r="BR96" s="79" t="s">
        <v>16353</v>
      </c>
      <c r="BS96" s="79" t="s">
        <v>579</v>
      </c>
      <c r="BT96" s="79" t="s">
        <v>579</v>
      </c>
      <c r="BU96" s="79" t="s">
        <v>15899</v>
      </c>
      <c r="BV96" s="79" t="s">
        <v>579</v>
      </c>
      <c r="BW96" s="79" t="s">
        <v>15900</v>
      </c>
      <c r="BX96" s="79" t="s">
        <v>15901</v>
      </c>
      <c r="BY96" s="79" t="s">
        <v>15902</v>
      </c>
      <c r="BZ96" s="79" t="s">
        <v>15903</v>
      </c>
      <c r="CA96" s="79" t="s">
        <v>15904</v>
      </c>
      <c r="CB96" s="79" t="s">
        <v>15905</v>
      </c>
      <c r="CC96" s="79" t="s">
        <v>15872</v>
      </c>
      <c r="CD96" s="79" t="s">
        <v>15873</v>
      </c>
      <c r="CE96" s="79" t="s">
        <v>15960</v>
      </c>
      <c r="CF96" s="79" t="s">
        <v>15960</v>
      </c>
      <c r="CG96" s="79" t="s">
        <v>15907</v>
      </c>
      <c r="CH96" s="79" t="s">
        <v>15908</v>
      </c>
      <c r="CI96" s="79" t="s">
        <v>15909</v>
      </c>
      <c r="CJ96" s="79" t="s">
        <v>2163</v>
      </c>
      <c r="CK96" s="79" t="s">
        <v>15910</v>
      </c>
      <c r="CL96" s="79" t="s">
        <v>15911</v>
      </c>
      <c r="CM96" s="79" t="s">
        <v>15889</v>
      </c>
      <c r="CN96" s="79" t="s">
        <v>51</v>
      </c>
      <c r="CO96" s="79" t="s">
        <v>15912</v>
      </c>
      <c r="CP96" s="79" t="s">
        <v>2257</v>
      </c>
      <c r="CQ96" s="79" t="s">
        <v>16529</v>
      </c>
      <c r="CR96" t="s">
        <v>16442</v>
      </c>
    </row>
    <row r="97" spans="1:96" x14ac:dyDescent="0.25">
      <c r="A97" s="78">
        <v>51699630</v>
      </c>
      <c r="B97" s="78">
        <v>51699630</v>
      </c>
      <c r="C97" s="79" t="s">
        <v>15899</v>
      </c>
      <c r="D97" s="79" t="s">
        <v>15926</v>
      </c>
      <c r="E97" s="79" t="s">
        <v>15016</v>
      </c>
      <c r="F97" s="80">
        <v>28297</v>
      </c>
      <c r="G97" s="79" t="s">
        <v>15854</v>
      </c>
      <c r="H97" s="79" t="s">
        <v>15855</v>
      </c>
      <c r="I97" s="79" t="s">
        <v>15856</v>
      </c>
      <c r="J97" s="79" t="s">
        <v>15857</v>
      </c>
      <c r="K97" s="79" t="s">
        <v>15858</v>
      </c>
      <c r="L97" s="79" t="s">
        <v>15859</v>
      </c>
      <c r="M97" s="79" t="s">
        <v>15860</v>
      </c>
      <c r="N97" s="79" t="s">
        <v>15861</v>
      </c>
      <c r="O97" s="79" t="s">
        <v>15862</v>
      </c>
      <c r="P97" s="79" t="s">
        <v>15193</v>
      </c>
      <c r="Q97" s="79" t="s">
        <v>15863</v>
      </c>
      <c r="R97" s="79" t="s">
        <v>15864</v>
      </c>
      <c r="S97" s="79" t="s">
        <v>5337</v>
      </c>
      <c r="T97" s="79" t="s">
        <v>63</v>
      </c>
      <c r="U97" s="79" t="s">
        <v>15866</v>
      </c>
      <c r="V97" s="79" t="s">
        <v>15867</v>
      </c>
      <c r="W97" s="79" t="s">
        <v>579</v>
      </c>
      <c r="X97" s="79" t="s">
        <v>15929</v>
      </c>
      <c r="Y97" s="79" t="s">
        <v>15930</v>
      </c>
      <c r="Z97" s="79" t="s">
        <v>16443</v>
      </c>
      <c r="AA97" s="79" t="s">
        <v>15932</v>
      </c>
      <c r="AB97" s="79" t="s">
        <v>15872</v>
      </c>
      <c r="AC97" s="79" t="s">
        <v>15873</v>
      </c>
      <c r="AD97" s="79" t="s">
        <v>15862</v>
      </c>
      <c r="AE97" s="79" t="s">
        <v>15874</v>
      </c>
      <c r="AF97" s="79" t="s">
        <v>15875</v>
      </c>
      <c r="AG97" s="79" t="s">
        <v>15876</v>
      </c>
      <c r="AH97" s="79" t="s">
        <v>15877</v>
      </c>
      <c r="AI97" s="79" t="s">
        <v>15878</v>
      </c>
      <c r="AJ97" s="79" t="s">
        <v>15879</v>
      </c>
      <c r="AK97" s="79" t="s">
        <v>15933</v>
      </c>
      <c r="AL97" s="79" t="s">
        <v>15881</v>
      </c>
      <c r="AM97" s="79" t="s">
        <v>15933</v>
      </c>
      <c r="AN97" s="79" t="s">
        <v>15881</v>
      </c>
      <c r="AO97" s="79" t="s">
        <v>15882</v>
      </c>
      <c r="AP97" s="79" t="s">
        <v>15883</v>
      </c>
      <c r="AQ97" s="79" t="s">
        <v>15878</v>
      </c>
      <c r="AR97" s="79" t="s">
        <v>15885</v>
      </c>
      <c r="AS97" s="79" t="s">
        <v>15885</v>
      </c>
      <c r="AT97" s="79" t="s">
        <v>15886</v>
      </c>
      <c r="AU97" s="79" t="s">
        <v>16444</v>
      </c>
      <c r="AV97" s="79" t="s">
        <v>16445</v>
      </c>
      <c r="AW97" s="79" t="s">
        <v>16193</v>
      </c>
      <c r="AX97" s="79" t="s">
        <v>16193</v>
      </c>
      <c r="AY97" s="79" t="s">
        <v>391</v>
      </c>
      <c r="AZ97" s="79" t="s">
        <v>15878</v>
      </c>
      <c r="BA97" s="79" t="s">
        <v>15879</v>
      </c>
      <c r="BB97" s="79" t="s">
        <v>15890</v>
      </c>
      <c r="BC97" s="79" t="s">
        <v>15938</v>
      </c>
      <c r="BD97" s="79" t="s">
        <v>15939</v>
      </c>
      <c r="BE97" s="79" t="s">
        <v>15893</v>
      </c>
      <c r="BF97" s="79" t="s">
        <v>15894</v>
      </c>
      <c r="BG97" s="79" t="s">
        <v>15895</v>
      </c>
      <c r="BH97" s="79" t="s">
        <v>15896</v>
      </c>
      <c r="BI97" s="80">
        <v>43647</v>
      </c>
      <c r="BJ97" s="80">
        <v>43700</v>
      </c>
      <c r="BK97" s="79" t="s">
        <v>579</v>
      </c>
      <c r="BL97" s="79" t="s">
        <v>15922</v>
      </c>
      <c r="BM97" s="80">
        <v>42972</v>
      </c>
      <c r="BN97" s="80">
        <v>42972</v>
      </c>
      <c r="BO97" s="80">
        <v>42972</v>
      </c>
      <c r="BP97" s="80">
        <v>42972</v>
      </c>
      <c r="BQ97" s="80"/>
      <c r="BR97" s="79" t="s">
        <v>16353</v>
      </c>
      <c r="BS97" s="79" t="s">
        <v>579</v>
      </c>
      <c r="BT97" s="79" t="s">
        <v>579</v>
      </c>
      <c r="BU97" s="79" t="s">
        <v>15899</v>
      </c>
      <c r="BV97" s="79" t="s">
        <v>579</v>
      </c>
      <c r="BW97" s="79" t="s">
        <v>15900</v>
      </c>
      <c r="BX97" s="79" t="s">
        <v>15901</v>
      </c>
      <c r="BY97" s="79" t="s">
        <v>15902</v>
      </c>
      <c r="BZ97" s="79" t="s">
        <v>15903</v>
      </c>
      <c r="CA97" s="79" t="s">
        <v>15904</v>
      </c>
      <c r="CB97" s="79" t="s">
        <v>15905</v>
      </c>
      <c r="CC97" s="79" t="s">
        <v>15872</v>
      </c>
      <c r="CD97" s="79" t="s">
        <v>15873</v>
      </c>
      <c r="CE97" s="79" t="s">
        <v>15960</v>
      </c>
      <c r="CF97" s="79" t="s">
        <v>15960</v>
      </c>
      <c r="CG97" s="79" t="s">
        <v>15907</v>
      </c>
      <c r="CH97" s="79" t="s">
        <v>15908</v>
      </c>
      <c r="CI97" s="79" t="s">
        <v>15909</v>
      </c>
      <c r="CJ97" s="79" t="s">
        <v>2163</v>
      </c>
      <c r="CK97" s="79" t="s">
        <v>15910</v>
      </c>
      <c r="CL97" s="79" t="s">
        <v>15911</v>
      </c>
      <c r="CM97" s="79" t="s">
        <v>15889</v>
      </c>
      <c r="CN97" s="79" t="s">
        <v>51</v>
      </c>
      <c r="CO97" s="79" t="s">
        <v>15912</v>
      </c>
      <c r="CP97" s="79" t="s">
        <v>2257</v>
      </c>
      <c r="CQ97" s="79" t="s">
        <v>15945</v>
      </c>
      <c r="CR97" t="s">
        <v>16446</v>
      </c>
    </row>
    <row r="98" spans="1:96" x14ac:dyDescent="0.25">
      <c r="A98" s="78">
        <v>51699632</v>
      </c>
      <c r="B98" s="78">
        <v>51699632</v>
      </c>
      <c r="C98" s="79" t="s">
        <v>15899</v>
      </c>
      <c r="D98" s="79" t="s">
        <v>15853</v>
      </c>
      <c r="E98" s="79" t="s">
        <v>15018</v>
      </c>
      <c r="F98" s="80">
        <v>35432</v>
      </c>
      <c r="G98" s="79" t="s">
        <v>15854</v>
      </c>
      <c r="H98" s="79" t="s">
        <v>15855</v>
      </c>
      <c r="I98" s="79" t="s">
        <v>15856</v>
      </c>
      <c r="J98" s="79" t="s">
        <v>15857</v>
      </c>
      <c r="K98" s="79" t="s">
        <v>15858</v>
      </c>
      <c r="L98" s="79" t="s">
        <v>15859</v>
      </c>
      <c r="M98" s="79" t="s">
        <v>15860</v>
      </c>
      <c r="N98" s="79" t="s">
        <v>15861</v>
      </c>
      <c r="O98" s="79" t="s">
        <v>15862</v>
      </c>
      <c r="P98" s="79" t="s">
        <v>15193</v>
      </c>
      <c r="Q98" s="79" t="s">
        <v>15863</v>
      </c>
      <c r="R98" s="79" t="s">
        <v>15864</v>
      </c>
      <c r="S98" s="79" t="s">
        <v>5337</v>
      </c>
      <c r="T98" s="79" t="s">
        <v>63</v>
      </c>
      <c r="U98" s="79" t="s">
        <v>15866</v>
      </c>
      <c r="V98" s="79" t="s">
        <v>15867</v>
      </c>
      <c r="W98" s="79" t="s">
        <v>579</v>
      </c>
      <c r="X98" s="79" t="s">
        <v>15929</v>
      </c>
      <c r="Y98" s="79" t="s">
        <v>15930</v>
      </c>
      <c r="Z98" s="79" t="s">
        <v>16447</v>
      </c>
      <c r="AA98" s="79" t="s">
        <v>15932</v>
      </c>
      <c r="AB98" s="79" t="s">
        <v>15872</v>
      </c>
      <c r="AC98" s="79" t="s">
        <v>15873</v>
      </c>
      <c r="AD98" s="79" t="s">
        <v>15862</v>
      </c>
      <c r="AE98" s="79" t="s">
        <v>15874</v>
      </c>
      <c r="AF98" s="79" t="s">
        <v>15875</v>
      </c>
      <c r="AG98" s="79" t="s">
        <v>15876</v>
      </c>
      <c r="AH98" s="79" t="s">
        <v>15877</v>
      </c>
      <c r="AI98" s="79" t="s">
        <v>15878</v>
      </c>
      <c r="AJ98" s="79" t="s">
        <v>15879</v>
      </c>
      <c r="AK98" s="79" t="s">
        <v>15933</v>
      </c>
      <c r="AL98" s="79" t="s">
        <v>15881</v>
      </c>
      <c r="AM98" s="79" t="s">
        <v>15933</v>
      </c>
      <c r="AN98" s="79" t="s">
        <v>15881</v>
      </c>
      <c r="AO98" s="79" t="s">
        <v>15882</v>
      </c>
      <c r="AP98" s="79" t="s">
        <v>15883</v>
      </c>
      <c r="AQ98" s="79" t="s">
        <v>15878</v>
      </c>
      <c r="AR98" s="79" t="s">
        <v>15885</v>
      </c>
      <c r="AS98" s="79" t="s">
        <v>15885</v>
      </c>
      <c r="AT98" s="79" t="s">
        <v>15886</v>
      </c>
      <c r="AU98" s="79" t="s">
        <v>16448</v>
      </c>
      <c r="AV98" s="79" t="s">
        <v>15650</v>
      </c>
      <c r="AW98" s="79" t="s">
        <v>15937</v>
      </c>
      <c r="AX98" s="79" t="s">
        <v>15937</v>
      </c>
      <c r="AY98" s="79" t="s">
        <v>172</v>
      </c>
      <c r="AZ98" s="79" t="s">
        <v>15878</v>
      </c>
      <c r="BA98" s="79" t="s">
        <v>15879</v>
      </c>
      <c r="BB98" s="79" t="s">
        <v>15890</v>
      </c>
      <c r="BC98" s="79" t="s">
        <v>15938</v>
      </c>
      <c r="BD98" s="79" t="s">
        <v>15939</v>
      </c>
      <c r="BE98" s="79" t="s">
        <v>15893</v>
      </c>
      <c r="BF98" s="79" t="s">
        <v>15894</v>
      </c>
      <c r="BG98" s="79" t="s">
        <v>15895</v>
      </c>
      <c r="BH98" s="79" t="s">
        <v>15896</v>
      </c>
      <c r="BI98" s="80">
        <v>43647</v>
      </c>
      <c r="BJ98" s="80">
        <v>43700</v>
      </c>
      <c r="BK98" s="79" t="s">
        <v>579</v>
      </c>
      <c r="BL98" s="79" t="s">
        <v>15922</v>
      </c>
      <c r="BM98" s="80">
        <v>42972</v>
      </c>
      <c r="BN98" s="80">
        <v>42972</v>
      </c>
      <c r="BO98" s="80">
        <v>42972</v>
      </c>
      <c r="BP98" s="80">
        <v>42972</v>
      </c>
      <c r="BQ98" s="80"/>
      <c r="BR98" s="79" t="s">
        <v>16353</v>
      </c>
      <c r="BS98" s="79" t="s">
        <v>579</v>
      </c>
      <c r="BT98" s="79" t="s">
        <v>579</v>
      </c>
      <c r="BU98" s="79" t="s">
        <v>15899</v>
      </c>
      <c r="BV98" s="79" t="s">
        <v>579</v>
      </c>
      <c r="BW98" s="79" t="s">
        <v>15900</v>
      </c>
      <c r="BX98" s="79" t="s">
        <v>15901</v>
      </c>
      <c r="BY98" s="79" t="s">
        <v>15902</v>
      </c>
      <c r="BZ98" s="79" t="s">
        <v>15903</v>
      </c>
      <c r="CA98" s="79" t="s">
        <v>15904</v>
      </c>
      <c r="CB98" s="79" t="s">
        <v>15905</v>
      </c>
      <c r="CC98" s="79" t="s">
        <v>15872</v>
      </c>
      <c r="CD98" s="79" t="s">
        <v>15873</v>
      </c>
      <c r="CE98" s="79" t="s">
        <v>15960</v>
      </c>
      <c r="CF98" s="79" t="s">
        <v>15960</v>
      </c>
      <c r="CG98" s="79" t="s">
        <v>15907</v>
      </c>
      <c r="CH98" s="79" t="s">
        <v>15908</v>
      </c>
      <c r="CI98" s="79" t="s">
        <v>15909</v>
      </c>
      <c r="CJ98" s="79" t="s">
        <v>2163</v>
      </c>
      <c r="CK98" s="79" t="s">
        <v>15910</v>
      </c>
      <c r="CL98" s="79" t="s">
        <v>15911</v>
      </c>
      <c r="CM98" s="79" t="s">
        <v>15889</v>
      </c>
      <c r="CN98" s="79" t="s">
        <v>51</v>
      </c>
      <c r="CO98" s="79" t="s">
        <v>15912</v>
      </c>
      <c r="CP98" s="79" t="s">
        <v>2257</v>
      </c>
      <c r="CQ98" s="79" t="s">
        <v>16359</v>
      </c>
      <c r="CR98" t="s">
        <v>16449</v>
      </c>
    </row>
    <row r="99" spans="1:96" x14ac:dyDescent="0.25">
      <c r="A99" s="78">
        <v>51700458</v>
      </c>
      <c r="B99" s="78">
        <v>51700458</v>
      </c>
      <c r="C99" s="79" t="s">
        <v>15899</v>
      </c>
      <c r="D99" s="79" t="s">
        <v>15853</v>
      </c>
      <c r="E99" s="79" t="s">
        <v>15020</v>
      </c>
      <c r="F99" s="80">
        <v>34939</v>
      </c>
      <c r="G99" s="79" t="s">
        <v>15854</v>
      </c>
      <c r="H99" s="79" t="s">
        <v>15855</v>
      </c>
      <c r="I99" s="79" t="s">
        <v>15856</v>
      </c>
      <c r="J99" s="79" t="s">
        <v>15857</v>
      </c>
      <c r="K99" s="79" t="s">
        <v>15858</v>
      </c>
      <c r="L99" s="79" t="s">
        <v>15859</v>
      </c>
      <c r="M99" s="79" t="s">
        <v>15860</v>
      </c>
      <c r="N99" s="79" t="s">
        <v>15861</v>
      </c>
      <c r="O99" s="79" t="s">
        <v>15862</v>
      </c>
      <c r="P99" s="79" t="s">
        <v>15193</v>
      </c>
      <c r="Q99" s="79" t="s">
        <v>15863</v>
      </c>
      <c r="R99" s="79" t="s">
        <v>15864</v>
      </c>
      <c r="S99" s="79" t="s">
        <v>5337</v>
      </c>
      <c r="T99" s="79" t="s">
        <v>63</v>
      </c>
      <c r="U99" s="79" t="s">
        <v>15866</v>
      </c>
      <c r="V99" s="79" t="s">
        <v>15867</v>
      </c>
      <c r="W99" s="79" t="s">
        <v>579</v>
      </c>
      <c r="X99" s="79" t="s">
        <v>15929</v>
      </c>
      <c r="Y99" s="79" t="s">
        <v>15930</v>
      </c>
      <c r="Z99" s="79" t="s">
        <v>16450</v>
      </c>
      <c r="AA99" s="79" t="s">
        <v>15932</v>
      </c>
      <c r="AB99" s="79" t="s">
        <v>15872</v>
      </c>
      <c r="AC99" s="79" t="s">
        <v>15873</v>
      </c>
      <c r="AD99" s="79" t="s">
        <v>15862</v>
      </c>
      <c r="AE99" s="79" t="s">
        <v>15874</v>
      </c>
      <c r="AF99" s="79" t="s">
        <v>15875</v>
      </c>
      <c r="AG99" s="79" t="s">
        <v>15876</v>
      </c>
      <c r="AH99" s="79" t="s">
        <v>15877</v>
      </c>
      <c r="AI99" s="79" t="s">
        <v>15878</v>
      </c>
      <c r="AJ99" s="79" t="s">
        <v>15879</v>
      </c>
      <c r="AK99" s="79" t="s">
        <v>15933</v>
      </c>
      <c r="AL99" s="79" t="s">
        <v>15881</v>
      </c>
      <c r="AM99" s="79" t="s">
        <v>15933</v>
      </c>
      <c r="AN99" s="79" t="s">
        <v>15881</v>
      </c>
      <c r="AO99" s="79" t="s">
        <v>15882</v>
      </c>
      <c r="AP99" s="79" t="s">
        <v>15883</v>
      </c>
      <c r="AQ99" s="79" t="s">
        <v>15878</v>
      </c>
      <c r="AR99" s="79" t="s">
        <v>15885</v>
      </c>
      <c r="AS99" s="79" t="s">
        <v>15885</v>
      </c>
      <c r="AT99" s="79" t="s">
        <v>15886</v>
      </c>
      <c r="AU99" s="79" t="s">
        <v>16451</v>
      </c>
      <c r="AV99" s="79" t="s">
        <v>16452</v>
      </c>
      <c r="AW99" s="79" t="s">
        <v>15976</v>
      </c>
      <c r="AX99" s="79" t="s">
        <v>15976</v>
      </c>
      <c r="AY99" s="79" t="s">
        <v>553</v>
      </c>
      <c r="AZ99" s="79" t="s">
        <v>15878</v>
      </c>
      <c r="BA99" s="79" t="s">
        <v>15879</v>
      </c>
      <c r="BB99" s="79" t="s">
        <v>15890</v>
      </c>
      <c r="BC99" s="79" t="s">
        <v>15938</v>
      </c>
      <c r="BD99" s="79" t="s">
        <v>15939</v>
      </c>
      <c r="BE99" s="79" t="s">
        <v>15893</v>
      </c>
      <c r="BF99" s="79" t="s">
        <v>15894</v>
      </c>
      <c r="BG99" s="79" t="s">
        <v>15895</v>
      </c>
      <c r="BH99" s="79" t="s">
        <v>15896</v>
      </c>
      <c r="BI99" s="80">
        <v>43647</v>
      </c>
      <c r="BJ99" s="80">
        <v>43700</v>
      </c>
      <c r="BK99" s="79" t="s">
        <v>579</v>
      </c>
      <c r="BL99" s="79" t="s">
        <v>15922</v>
      </c>
      <c r="BM99" s="80">
        <v>42978</v>
      </c>
      <c r="BN99" s="80">
        <v>42978</v>
      </c>
      <c r="BO99" s="80">
        <v>42978</v>
      </c>
      <c r="BP99" s="80">
        <v>42978</v>
      </c>
      <c r="BQ99" s="80"/>
      <c r="BR99" s="79" t="s">
        <v>16385</v>
      </c>
      <c r="BS99" s="79" t="s">
        <v>579</v>
      </c>
      <c r="BT99" s="79" t="s">
        <v>579</v>
      </c>
      <c r="BU99" s="79" t="s">
        <v>15899</v>
      </c>
      <c r="BV99" s="79" t="s">
        <v>579</v>
      </c>
      <c r="BW99" s="79" t="s">
        <v>15900</v>
      </c>
      <c r="BX99" s="79" t="s">
        <v>15901</v>
      </c>
      <c r="BY99" s="79" t="s">
        <v>15902</v>
      </c>
      <c r="BZ99" s="79" t="s">
        <v>15903</v>
      </c>
      <c r="CA99" s="79" t="s">
        <v>15904</v>
      </c>
      <c r="CB99" s="79" t="s">
        <v>15905</v>
      </c>
      <c r="CC99" s="79" t="s">
        <v>15872</v>
      </c>
      <c r="CD99" s="79" t="s">
        <v>15873</v>
      </c>
      <c r="CE99" s="79" t="s">
        <v>15960</v>
      </c>
      <c r="CF99" s="79" t="s">
        <v>15960</v>
      </c>
      <c r="CG99" s="79" t="s">
        <v>15907</v>
      </c>
      <c r="CH99" s="79" t="s">
        <v>15908</v>
      </c>
      <c r="CI99" s="79" t="s">
        <v>15909</v>
      </c>
      <c r="CJ99" s="79" t="s">
        <v>2163</v>
      </c>
      <c r="CK99" s="79" t="s">
        <v>15910</v>
      </c>
      <c r="CL99" s="79" t="s">
        <v>15911</v>
      </c>
      <c r="CM99" s="79" t="s">
        <v>15889</v>
      </c>
      <c r="CN99" s="79" t="s">
        <v>51</v>
      </c>
      <c r="CO99" s="79" t="s">
        <v>15912</v>
      </c>
      <c r="CP99" s="79" t="s">
        <v>2257</v>
      </c>
      <c r="CQ99" s="79" t="s">
        <v>16386</v>
      </c>
      <c r="CR99" t="s">
        <v>16454</v>
      </c>
    </row>
    <row r="100" spans="1:96" x14ac:dyDescent="0.25">
      <c r="A100" s="78">
        <v>51700481</v>
      </c>
      <c r="B100" s="78">
        <v>51700481</v>
      </c>
      <c r="C100" s="79" t="s">
        <v>15899</v>
      </c>
      <c r="D100" s="79" t="s">
        <v>15926</v>
      </c>
      <c r="E100" s="79" t="s">
        <v>902</v>
      </c>
      <c r="F100" s="80">
        <v>31378</v>
      </c>
      <c r="G100" s="79" t="s">
        <v>15854</v>
      </c>
      <c r="H100" s="79" t="s">
        <v>15855</v>
      </c>
      <c r="I100" s="79" t="s">
        <v>15856</v>
      </c>
      <c r="J100" s="79" t="s">
        <v>15857</v>
      </c>
      <c r="K100" s="79" t="s">
        <v>15858</v>
      </c>
      <c r="L100" s="79" t="s">
        <v>15859</v>
      </c>
      <c r="M100" s="79" t="s">
        <v>15860</v>
      </c>
      <c r="N100" s="79" t="s">
        <v>15861</v>
      </c>
      <c r="O100" s="79" t="s">
        <v>15862</v>
      </c>
      <c r="P100" s="79" t="s">
        <v>15193</v>
      </c>
      <c r="Q100" s="79" t="s">
        <v>15863</v>
      </c>
      <c r="R100" s="79" t="s">
        <v>15864</v>
      </c>
      <c r="S100" s="79" t="s">
        <v>5337</v>
      </c>
      <c r="T100" s="79" t="s">
        <v>63</v>
      </c>
      <c r="U100" s="79" t="s">
        <v>15866</v>
      </c>
      <c r="V100" s="79" t="s">
        <v>15867</v>
      </c>
      <c r="W100" s="79" t="s">
        <v>579</v>
      </c>
      <c r="X100" s="79" t="s">
        <v>15929</v>
      </c>
      <c r="Y100" s="79" t="s">
        <v>15930</v>
      </c>
      <c r="Z100" s="79" t="s">
        <v>16455</v>
      </c>
      <c r="AA100" s="79" t="s">
        <v>15932</v>
      </c>
      <c r="AB100" s="79" t="s">
        <v>15872</v>
      </c>
      <c r="AC100" s="79" t="s">
        <v>15873</v>
      </c>
      <c r="AD100" s="79" t="s">
        <v>15862</v>
      </c>
      <c r="AE100" s="79" t="s">
        <v>15874</v>
      </c>
      <c r="AF100" s="79" t="s">
        <v>15875</v>
      </c>
      <c r="AG100" s="79" t="s">
        <v>15876</v>
      </c>
      <c r="AH100" s="79" t="s">
        <v>15877</v>
      </c>
      <c r="AI100" s="79" t="s">
        <v>15878</v>
      </c>
      <c r="AJ100" s="79" t="s">
        <v>15879</v>
      </c>
      <c r="AK100" s="79" t="s">
        <v>15880</v>
      </c>
      <c r="AL100" s="79" t="s">
        <v>15881</v>
      </c>
      <c r="AM100" s="79" t="s">
        <v>15880</v>
      </c>
      <c r="AN100" s="79" t="s">
        <v>15881</v>
      </c>
      <c r="AO100" s="79" t="s">
        <v>15882</v>
      </c>
      <c r="AP100" s="79" t="s">
        <v>15883</v>
      </c>
      <c r="AQ100" s="79" t="s">
        <v>15878</v>
      </c>
      <c r="AR100" s="79" t="s">
        <v>15885</v>
      </c>
      <c r="AS100" s="79" t="s">
        <v>15885</v>
      </c>
      <c r="AT100" s="79" t="s">
        <v>15886</v>
      </c>
      <c r="AU100" s="79" t="s">
        <v>16456</v>
      </c>
      <c r="AV100" s="79" t="s">
        <v>16457</v>
      </c>
      <c r="AW100" s="79" t="s">
        <v>16003</v>
      </c>
      <c r="AX100" s="79" t="s">
        <v>15917</v>
      </c>
      <c r="AY100" s="79" t="s">
        <v>2095</v>
      </c>
      <c r="AZ100" s="79" t="s">
        <v>15878</v>
      </c>
      <c r="BA100" s="79" t="s">
        <v>15879</v>
      </c>
      <c r="BB100" s="79" t="s">
        <v>15890</v>
      </c>
      <c r="BC100" s="79" t="s">
        <v>15920</v>
      </c>
      <c r="BD100" s="79" t="s">
        <v>15921</v>
      </c>
      <c r="BE100" s="79" t="s">
        <v>15893</v>
      </c>
      <c r="BF100" s="79" t="s">
        <v>15894</v>
      </c>
      <c r="BG100" s="79" t="s">
        <v>15895</v>
      </c>
      <c r="BH100" s="79" t="s">
        <v>15896</v>
      </c>
      <c r="BI100" s="80">
        <v>43647</v>
      </c>
      <c r="BJ100" s="80">
        <v>43700</v>
      </c>
      <c r="BK100" s="79" t="s">
        <v>579</v>
      </c>
      <c r="BL100" s="79" t="s">
        <v>15922</v>
      </c>
      <c r="BM100" s="80">
        <v>42978</v>
      </c>
      <c r="BN100" s="80">
        <v>42978</v>
      </c>
      <c r="BO100" s="80">
        <v>42978</v>
      </c>
      <c r="BP100" s="80">
        <v>42978</v>
      </c>
      <c r="BQ100" s="80"/>
      <c r="BR100" s="79" t="s">
        <v>16385</v>
      </c>
      <c r="BS100" s="79" t="s">
        <v>579</v>
      </c>
      <c r="BT100" s="79" t="s">
        <v>579</v>
      </c>
      <c r="BU100" s="79" t="s">
        <v>15899</v>
      </c>
      <c r="BV100" s="79" t="s">
        <v>579</v>
      </c>
      <c r="BW100" s="79" t="s">
        <v>15900</v>
      </c>
      <c r="BX100" s="79" t="s">
        <v>15901</v>
      </c>
      <c r="BY100" s="79" t="s">
        <v>15902</v>
      </c>
      <c r="BZ100" s="79" t="s">
        <v>15903</v>
      </c>
      <c r="CA100" s="79" t="s">
        <v>15904</v>
      </c>
      <c r="CB100" s="79" t="s">
        <v>15905</v>
      </c>
      <c r="CC100" s="79" t="s">
        <v>15872</v>
      </c>
      <c r="CD100" s="79" t="s">
        <v>15873</v>
      </c>
      <c r="CE100" s="79" t="s">
        <v>15960</v>
      </c>
      <c r="CF100" s="79" t="s">
        <v>15960</v>
      </c>
      <c r="CG100" s="79" t="s">
        <v>15907</v>
      </c>
      <c r="CH100" s="79" t="s">
        <v>15908</v>
      </c>
      <c r="CI100" s="79" t="s">
        <v>15909</v>
      </c>
      <c r="CJ100" s="79" t="s">
        <v>2163</v>
      </c>
      <c r="CK100" s="79" t="s">
        <v>15910</v>
      </c>
      <c r="CL100" s="79" t="s">
        <v>15911</v>
      </c>
      <c r="CM100" s="79" t="s">
        <v>15889</v>
      </c>
      <c r="CN100" s="79" t="s">
        <v>51</v>
      </c>
      <c r="CO100" s="79" t="s">
        <v>15912</v>
      </c>
      <c r="CP100" s="79" t="s">
        <v>2257</v>
      </c>
      <c r="CQ100" s="79" t="s">
        <v>17440</v>
      </c>
      <c r="CR100" t="s">
        <v>16458</v>
      </c>
    </row>
    <row r="101" spans="1:96" x14ac:dyDescent="0.25">
      <c r="A101" s="78">
        <v>51701116</v>
      </c>
      <c r="B101" s="78">
        <v>51701116</v>
      </c>
      <c r="C101" s="79" t="s">
        <v>15899</v>
      </c>
      <c r="D101" s="79" t="s">
        <v>15853</v>
      </c>
      <c r="E101" s="79" t="s">
        <v>15023</v>
      </c>
      <c r="F101" s="80">
        <v>29671</v>
      </c>
      <c r="G101" s="79" t="s">
        <v>15854</v>
      </c>
      <c r="H101" s="79" t="s">
        <v>15855</v>
      </c>
      <c r="I101" s="79" t="s">
        <v>15856</v>
      </c>
      <c r="J101" s="79" t="s">
        <v>15857</v>
      </c>
      <c r="K101" s="79" t="s">
        <v>15858</v>
      </c>
      <c r="L101" s="79" t="s">
        <v>15859</v>
      </c>
      <c r="M101" s="79" t="s">
        <v>15860</v>
      </c>
      <c r="N101" s="79" t="s">
        <v>15861</v>
      </c>
      <c r="O101" s="79" t="s">
        <v>15862</v>
      </c>
      <c r="P101" s="79" t="s">
        <v>15193</v>
      </c>
      <c r="Q101" s="79" t="s">
        <v>15863</v>
      </c>
      <c r="R101" s="79" t="s">
        <v>15864</v>
      </c>
      <c r="S101" s="79" t="s">
        <v>5337</v>
      </c>
      <c r="T101" s="79" t="s">
        <v>63</v>
      </c>
      <c r="U101" s="79" t="s">
        <v>15866</v>
      </c>
      <c r="V101" s="79" t="s">
        <v>15867</v>
      </c>
      <c r="W101" s="79" t="s">
        <v>579</v>
      </c>
      <c r="X101" s="79" t="s">
        <v>15929</v>
      </c>
      <c r="Y101" s="79" t="s">
        <v>15930</v>
      </c>
      <c r="Z101" s="79" t="s">
        <v>16459</v>
      </c>
      <c r="AA101" s="79" t="s">
        <v>15932</v>
      </c>
      <c r="AB101" s="79" t="s">
        <v>15872</v>
      </c>
      <c r="AC101" s="79" t="s">
        <v>15873</v>
      </c>
      <c r="AD101" s="79" t="s">
        <v>15862</v>
      </c>
      <c r="AE101" s="79" t="s">
        <v>15874</v>
      </c>
      <c r="AF101" s="79" t="s">
        <v>15875</v>
      </c>
      <c r="AG101" s="79" t="s">
        <v>15876</v>
      </c>
      <c r="AH101" s="79" t="s">
        <v>15877</v>
      </c>
      <c r="AI101" s="79" t="s">
        <v>15878</v>
      </c>
      <c r="AJ101" s="79" t="s">
        <v>15879</v>
      </c>
      <c r="AK101" s="79" t="s">
        <v>15933</v>
      </c>
      <c r="AL101" s="79" t="s">
        <v>15881</v>
      </c>
      <c r="AM101" s="79" t="s">
        <v>15933</v>
      </c>
      <c r="AN101" s="79" t="s">
        <v>15881</v>
      </c>
      <c r="AO101" s="79" t="s">
        <v>15882</v>
      </c>
      <c r="AP101" s="79" t="s">
        <v>15883</v>
      </c>
      <c r="AQ101" s="79" t="s">
        <v>15878</v>
      </c>
      <c r="AR101" s="79" t="s">
        <v>15885</v>
      </c>
      <c r="AS101" s="79" t="s">
        <v>15885</v>
      </c>
      <c r="AT101" s="79" t="s">
        <v>15886</v>
      </c>
      <c r="AU101" s="79" t="s">
        <v>16460</v>
      </c>
      <c r="AV101" s="79" t="s">
        <v>16461</v>
      </c>
      <c r="AW101" s="79" t="s">
        <v>15958</v>
      </c>
      <c r="AX101" s="79" t="s">
        <v>15958</v>
      </c>
      <c r="AY101" s="79" t="s">
        <v>15065</v>
      </c>
      <c r="AZ101" s="79" t="s">
        <v>15878</v>
      </c>
      <c r="BA101" s="79" t="s">
        <v>15879</v>
      </c>
      <c r="BB101" s="79" t="s">
        <v>15890</v>
      </c>
      <c r="BC101" s="79" t="s">
        <v>15938</v>
      </c>
      <c r="BD101" s="79" t="s">
        <v>15939</v>
      </c>
      <c r="BE101" s="79" t="s">
        <v>15893</v>
      </c>
      <c r="BF101" s="79" t="s">
        <v>15894</v>
      </c>
      <c r="BG101" s="79" t="s">
        <v>15895</v>
      </c>
      <c r="BH101" s="79" t="s">
        <v>15896</v>
      </c>
      <c r="BI101" s="80">
        <v>43647</v>
      </c>
      <c r="BJ101" s="80">
        <v>43700</v>
      </c>
      <c r="BK101" s="79" t="s">
        <v>579</v>
      </c>
      <c r="BL101" s="79" t="s">
        <v>15922</v>
      </c>
      <c r="BM101" s="80">
        <v>42985</v>
      </c>
      <c r="BN101" s="80">
        <v>42985</v>
      </c>
      <c r="BO101" s="80">
        <v>42985</v>
      </c>
      <c r="BP101" s="80">
        <v>42985</v>
      </c>
      <c r="BQ101" s="80"/>
      <c r="BR101" s="79" t="s">
        <v>16385</v>
      </c>
      <c r="BS101" s="79" t="s">
        <v>579</v>
      </c>
      <c r="BT101" s="79" t="s">
        <v>579</v>
      </c>
      <c r="BU101" s="79" t="s">
        <v>15899</v>
      </c>
      <c r="BV101" s="79" t="s">
        <v>579</v>
      </c>
      <c r="BW101" s="79" t="s">
        <v>15900</v>
      </c>
      <c r="BX101" s="79" t="s">
        <v>15901</v>
      </c>
      <c r="BY101" s="79" t="s">
        <v>15902</v>
      </c>
      <c r="BZ101" s="79" t="s">
        <v>15903</v>
      </c>
      <c r="CA101" s="79" t="s">
        <v>15904</v>
      </c>
      <c r="CB101" s="79" t="s">
        <v>15905</v>
      </c>
      <c r="CC101" s="79" t="s">
        <v>15872</v>
      </c>
      <c r="CD101" s="79" t="s">
        <v>15873</v>
      </c>
      <c r="CE101" s="79" t="s">
        <v>15960</v>
      </c>
      <c r="CF101" s="79" t="s">
        <v>15960</v>
      </c>
      <c r="CG101" s="79" t="s">
        <v>15907</v>
      </c>
      <c r="CH101" s="79" t="s">
        <v>15908</v>
      </c>
      <c r="CI101" s="79" t="s">
        <v>15909</v>
      </c>
      <c r="CJ101" s="79" t="s">
        <v>2163</v>
      </c>
      <c r="CK101" s="79" t="s">
        <v>15910</v>
      </c>
      <c r="CL101" s="79" t="s">
        <v>15911</v>
      </c>
      <c r="CM101" s="79" t="s">
        <v>15889</v>
      </c>
      <c r="CN101" s="79" t="s">
        <v>51</v>
      </c>
      <c r="CO101" s="79" t="s">
        <v>15912</v>
      </c>
      <c r="CP101" s="79" t="s">
        <v>2257</v>
      </c>
      <c r="CQ101" s="79" t="s">
        <v>17070</v>
      </c>
      <c r="CR101" t="s">
        <v>16462</v>
      </c>
    </row>
    <row r="102" spans="1:96" x14ac:dyDescent="0.25">
      <c r="A102" s="78">
        <v>51701118</v>
      </c>
      <c r="B102" s="78">
        <v>51701118</v>
      </c>
      <c r="C102" s="79" t="s">
        <v>15899</v>
      </c>
      <c r="D102" s="79" t="s">
        <v>15853</v>
      </c>
      <c r="E102" s="79" t="s">
        <v>15025</v>
      </c>
      <c r="F102" s="80">
        <v>29819</v>
      </c>
      <c r="G102" s="79" t="s">
        <v>15854</v>
      </c>
      <c r="H102" s="79" t="s">
        <v>15855</v>
      </c>
      <c r="I102" s="79" t="s">
        <v>15856</v>
      </c>
      <c r="J102" s="79" t="s">
        <v>15857</v>
      </c>
      <c r="K102" s="79" t="s">
        <v>15858</v>
      </c>
      <c r="L102" s="79" t="s">
        <v>15859</v>
      </c>
      <c r="M102" s="79" t="s">
        <v>15860</v>
      </c>
      <c r="N102" s="79" t="s">
        <v>15861</v>
      </c>
      <c r="O102" s="79" t="s">
        <v>15862</v>
      </c>
      <c r="P102" s="79" t="s">
        <v>15193</v>
      </c>
      <c r="Q102" s="79" t="s">
        <v>15863</v>
      </c>
      <c r="R102" s="79" t="s">
        <v>15864</v>
      </c>
      <c r="S102" s="79" t="s">
        <v>5337</v>
      </c>
      <c r="T102" s="79" t="s">
        <v>63</v>
      </c>
      <c r="U102" s="79" t="s">
        <v>15866</v>
      </c>
      <c r="V102" s="79" t="s">
        <v>15867</v>
      </c>
      <c r="W102" s="79" t="s">
        <v>579</v>
      </c>
      <c r="X102" s="79" t="s">
        <v>15929</v>
      </c>
      <c r="Y102" s="79" t="s">
        <v>15930</v>
      </c>
      <c r="Z102" s="79" t="s">
        <v>16463</v>
      </c>
      <c r="AA102" s="79" t="s">
        <v>15932</v>
      </c>
      <c r="AB102" s="79" t="s">
        <v>15872</v>
      </c>
      <c r="AC102" s="79" t="s">
        <v>15873</v>
      </c>
      <c r="AD102" s="79" t="s">
        <v>15862</v>
      </c>
      <c r="AE102" s="79" t="s">
        <v>15874</v>
      </c>
      <c r="AF102" s="79" t="s">
        <v>15875</v>
      </c>
      <c r="AG102" s="79" t="s">
        <v>15876</v>
      </c>
      <c r="AH102" s="79" t="s">
        <v>15877</v>
      </c>
      <c r="AI102" s="79" t="s">
        <v>15878</v>
      </c>
      <c r="AJ102" s="79" t="s">
        <v>15879</v>
      </c>
      <c r="AK102" s="79" t="s">
        <v>15933</v>
      </c>
      <c r="AL102" s="79" t="s">
        <v>15881</v>
      </c>
      <c r="AM102" s="79" t="s">
        <v>15933</v>
      </c>
      <c r="AN102" s="79" t="s">
        <v>15881</v>
      </c>
      <c r="AO102" s="79" t="s">
        <v>15882</v>
      </c>
      <c r="AP102" s="79" t="s">
        <v>15883</v>
      </c>
      <c r="AQ102" s="79" t="s">
        <v>15878</v>
      </c>
      <c r="AR102" s="79" t="s">
        <v>15885</v>
      </c>
      <c r="AS102" s="79" t="s">
        <v>15885</v>
      </c>
      <c r="AT102" s="79" t="s">
        <v>15886</v>
      </c>
      <c r="AU102" s="79" t="s">
        <v>16464</v>
      </c>
      <c r="AV102" s="79" t="s">
        <v>16465</v>
      </c>
      <c r="AW102" s="79" t="s">
        <v>15976</v>
      </c>
      <c r="AX102" s="79" t="s">
        <v>15976</v>
      </c>
      <c r="AY102" s="79" t="s">
        <v>553</v>
      </c>
      <c r="AZ102" s="79" t="s">
        <v>15878</v>
      </c>
      <c r="BA102" s="79" t="s">
        <v>15879</v>
      </c>
      <c r="BB102" s="79" t="s">
        <v>15890</v>
      </c>
      <c r="BC102" s="79" t="s">
        <v>15938</v>
      </c>
      <c r="BD102" s="79" t="s">
        <v>15939</v>
      </c>
      <c r="BE102" s="79" t="s">
        <v>15893</v>
      </c>
      <c r="BF102" s="79" t="s">
        <v>15894</v>
      </c>
      <c r="BG102" s="79" t="s">
        <v>15895</v>
      </c>
      <c r="BH102" s="79" t="s">
        <v>15896</v>
      </c>
      <c r="BI102" s="80">
        <v>43647</v>
      </c>
      <c r="BJ102" s="80">
        <v>43700</v>
      </c>
      <c r="BK102" s="79" t="s">
        <v>579</v>
      </c>
      <c r="BL102" s="79" t="s">
        <v>15922</v>
      </c>
      <c r="BM102" s="80">
        <v>42985</v>
      </c>
      <c r="BN102" s="80">
        <v>42985</v>
      </c>
      <c r="BO102" s="80">
        <v>42985</v>
      </c>
      <c r="BP102" s="80">
        <v>42985</v>
      </c>
      <c r="BQ102" s="80"/>
      <c r="BR102" s="79" t="s">
        <v>16385</v>
      </c>
      <c r="BS102" s="79" t="s">
        <v>579</v>
      </c>
      <c r="BT102" s="79" t="s">
        <v>579</v>
      </c>
      <c r="BU102" s="79" t="s">
        <v>15899</v>
      </c>
      <c r="BV102" s="79" t="s">
        <v>579</v>
      </c>
      <c r="BW102" s="79" t="s">
        <v>15900</v>
      </c>
      <c r="BX102" s="79" t="s">
        <v>15901</v>
      </c>
      <c r="BY102" s="79" t="s">
        <v>15902</v>
      </c>
      <c r="BZ102" s="79" t="s">
        <v>15903</v>
      </c>
      <c r="CA102" s="79" t="s">
        <v>15904</v>
      </c>
      <c r="CB102" s="79" t="s">
        <v>15905</v>
      </c>
      <c r="CC102" s="79" t="s">
        <v>15872</v>
      </c>
      <c r="CD102" s="79" t="s">
        <v>15873</v>
      </c>
      <c r="CE102" s="79" t="s">
        <v>15960</v>
      </c>
      <c r="CF102" s="79" t="s">
        <v>15960</v>
      </c>
      <c r="CG102" s="79" t="s">
        <v>15907</v>
      </c>
      <c r="CH102" s="79" t="s">
        <v>15908</v>
      </c>
      <c r="CI102" s="79" t="s">
        <v>15909</v>
      </c>
      <c r="CJ102" s="79" t="s">
        <v>2163</v>
      </c>
      <c r="CK102" s="79" t="s">
        <v>15910</v>
      </c>
      <c r="CL102" s="79" t="s">
        <v>15911</v>
      </c>
      <c r="CM102" s="79" t="s">
        <v>15889</v>
      </c>
      <c r="CN102" s="79" t="s">
        <v>51</v>
      </c>
      <c r="CO102" s="79" t="s">
        <v>15912</v>
      </c>
      <c r="CP102" s="79" t="s">
        <v>2257</v>
      </c>
      <c r="CQ102" s="79" t="s">
        <v>16616</v>
      </c>
      <c r="CR102" t="s">
        <v>16466</v>
      </c>
    </row>
    <row r="103" spans="1:96" x14ac:dyDescent="0.25">
      <c r="A103" s="78">
        <v>51701985</v>
      </c>
      <c r="B103" s="78">
        <v>51701985</v>
      </c>
      <c r="C103" s="79" t="s">
        <v>15899</v>
      </c>
      <c r="D103" s="79" t="s">
        <v>15853</v>
      </c>
      <c r="E103" s="79" t="s">
        <v>15027</v>
      </c>
      <c r="F103" s="80">
        <v>34224</v>
      </c>
      <c r="G103" s="79" t="s">
        <v>15854</v>
      </c>
      <c r="H103" s="79" t="s">
        <v>15855</v>
      </c>
      <c r="I103" s="79" t="s">
        <v>15856</v>
      </c>
      <c r="J103" s="79" t="s">
        <v>15857</v>
      </c>
      <c r="K103" s="79" t="s">
        <v>15858</v>
      </c>
      <c r="L103" s="79" t="s">
        <v>15859</v>
      </c>
      <c r="M103" s="79" t="s">
        <v>15860</v>
      </c>
      <c r="N103" s="79" t="s">
        <v>15861</v>
      </c>
      <c r="O103" s="79" t="s">
        <v>15862</v>
      </c>
      <c r="P103" s="79" t="s">
        <v>15193</v>
      </c>
      <c r="Q103" s="79" t="s">
        <v>15863</v>
      </c>
      <c r="R103" s="79" t="s">
        <v>15864</v>
      </c>
      <c r="S103" s="79" t="s">
        <v>5337</v>
      </c>
      <c r="T103" s="79" t="s">
        <v>63</v>
      </c>
      <c r="U103" s="79" t="s">
        <v>15866</v>
      </c>
      <c r="V103" s="79" t="s">
        <v>15867</v>
      </c>
      <c r="W103" s="79" t="s">
        <v>579</v>
      </c>
      <c r="X103" s="79" t="s">
        <v>15929</v>
      </c>
      <c r="Y103" s="79" t="s">
        <v>15930</v>
      </c>
      <c r="Z103" s="79" t="s">
        <v>16467</v>
      </c>
      <c r="AA103" s="79" t="s">
        <v>15932</v>
      </c>
      <c r="AB103" s="79" t="s">
        <v>15872</v>
      </c>
      <c r="AC103" s="79" t="s">
        <v>15873</v>
      </c>
      <c r="AD103" s="79" t="s">
        <v>15862</v>
      </c>
      <c r="AE103" s="79" t="s">
        <v>15874</v>
      </c>
      <c r="AF103" s="79" t="s">
        <v>15875</v>
      </c>
      <c r="AG103" s="79" t="s">
        <v>15876</v>
      </c>
      <c r="AH103" s="79" t="s">
        <v>15877</v>
      </c>
      <c r="AI103" s="79" t="s">
        <v>15878</v>
      </c>
      <c r="AJ103" s="79" t="s">
        <v>15879</v>
      </c>
      <c r="AK103" s="79" t="s">
        <v>15933</v>
      </c>
      <c r="AL103" s="79" t="s">
        <v>15881</v>
      </c>
      <c r="AM103" s="79" t="s">
        <v>15933</v>
      </c>
      <c r="AN103" s="79" t="s">
        <v>15881</v>
      </c>
      <c r="AO103" s="79" t="s">
        <v>15882</v>
      </c>
      <c r="AP103" s="79" t="s">
        <v>15883</v>
      </c>
      <c r="AQ103" s="79" t="s">
        <v>15878</v>
      </c>
      <c r="AR103" s="79" t="s">
        <v>15885</v>
      </c>
      <c r="AS103" s="79" t="s">
        <v>15885</v>
      </c>
      <c r="AT103" s="79" t="s">
        <v>15886</v>
      </c>
      <c r="AU103" s="79" t="s">
        <v>16468</v>
      </c>
      <c r="AV103" s="79" t="s">
        <v>16469</v>
      </c>
      <c r="AW103" s="79" t="s">
        <v>16193</v>
      </c>
      <c r="AX103" s="79" t="s">
        <v>16193</v>
      </c>
      <c r="AY103" s="79" t="s">
        <v>391</v>
      </c>
      <c r="AZ103" s="79" t="s">
        <v>15878</v>
      </c>
      <c r="BA103" s="79" t="s">
        <v>15879</v>
      </c>
      <c r="BB103" s="79" t="s">
        <v>15890</v>
      </c>
      <c r="BC103" s="79" t="s">
        <v>15938</v>
      </c>
      <c r="BD103" s="79" t="s">
        <v>15939</v>
      </c>
      <c r="BE103" s="79" t="s">
        <v>15893</v>
      </c>
      <c r="BF103" s="79" t="s">
        <v>15894</v>
      </c>
      <c r="BG103" s="79" t="s">
        <v>15895</v>
      </c>
      <c r="BH103" s="79" t="s">
        <v>15896</v>
      </c>
      <c r="BI103" s="80">
        <v>43647</v>
      </c>
      <c r="BJ103" s="80">
        <v>43700</v>
      </c>
      <c r="BK103" s="79" t="s">
        <v>579</v>
      </c>
      <c r="BL103" s="79" t="s">
        <v>15922</v>
      </c>
      <c r="BM103" s="80">
        <v>42992</v>
      </c>
      <c r="BN103" s="80">
        <v>42992</v>
      </c>
      <c r="BO103" s="80">
        <v>42992</v>
      </c>
      <c r="BP103" s="80">
        <v>42992</v>
      </c>
      <c r="BQ103" s="80"/>
      <c r="BR103" s="79" t="s">
        <v>16385</v>
      </c>
      <c r="BS103" s="79" t="s">
        <v>579</v>
      </c>
      <c r="BT103" s="79" t="s">
        <v>579</v>
      </c>
      <c r="BU103" s="79" t="s">
        <v>15899</v>
      </c>
      <c r="BV103" s="79" t="s">
        <v>579</v>
      </c>
      <c r="BW103" s="79" t="s">
        <v>15900</v>
      </c>
      <c r="BX103" s="79" t="s">
        <v>15901</v>
      </c>
      <c r="BY103" s="79" t="s">
        <v>15902</v>
      </c>
      <c r="BZ103" s="79" t="s">
        <v>15903</v>
      </c>
      <c r="CA103" s="79" t="s">
        <v>15904</v>
      </c>
      <c r="CB103" s="79" t="s">
        <v>15905</v>
      </c>
      <c r="CC103" s="79" t="s">
        <v>15872</v>
      </c>
      <c r="CD103" s="79" t="s">
        <v>15873</v>
      </c>
      <c r="CE103" s="79" t="s">
        <v>15960</v>
      </c>
      <c r="CF103" s="79" t="s">
        <v>15960</v>
      </c>
      <c r="CG103" s="79" t="s">
        <v>15907</v>
      </c>
      <c r="CH103" s="79" t="s">
        <v>15908</v>
      </c>
      <c r="CI103" s="79" t="s">
        <v>15909</v>
      </c>
      <c r="CJ103" s="79" t="s">
        <v>2163</v>
      </c>
      <c r="CK103" s="79" t="s">
        <v>15910</v>
      </c>
      <c r="CL103" s="79" t="s">
        <v>15911</v>
      </c>
      <c r="CM103" s="79" t="s">
        <v>15889</v>
      </c>
      <c r="CN103" s="79" t="s">
        <v>51</v>
      </c>
      <c r="CO103" s="79" t="s">
        <v>15912</v>
      </c>
      <c r="CP103" s="79" t="s">
        <v>2257</v>
      </c>
      <c r="CQ103" s="79" t="s">
        <v>16386</v>
      </c>
      <c r="CR103" t="s">
        <v>16470</v>
      </c>
    </row>
    <row r="104" spans="1:96" x14ac:dyDescent="0.25">
      <c r="A104" s="78">
        <v>51703005</v>
      </c>
      <c r="B104" s="78">
        <v>51703005</v>
      </c>
      <c r="C104" s="79" t="s">
        <v>15899</v>
      </c>
      <c r="D104" s="79" t="s">
        <v>15853</v>
      </c>
      <c r="E104" s="79" t="s">
        <v>15029</v>
      </c>
      <c r="F104" s="80">
        <v>28679</v>
      </c>
      <c r="G104" s="79" t="s">
        <v>15854</v>
      </c>
      <c r="H104" s="79" t="s">
        <v>15855</v>
      </c>
      <c r="I104" s="79" t="s">
        <v>15856</v>
      </c>
      <c r="J104" s="79" t="s">
        <v>15857</v>
      </c>
      <c r="K104" s="79" t="s">
        <v>15858</v>
      </c>
      <c r="L104" s="79" t="s">
        <v>15859</v>
      </c>
      <c r="M104" s="79" t="s">
        <v>15860</v>
      </c>
      <c r="N104" s="79" t="s">
        <v>15861</v>
      </c>
      <c r="O104" s="79" t="s">
        <v>15862</v>
      </c>
      <c r="P104" s="79" t="s">
        <v>15193</v>
      </c>
      <c r="Q104" s="79" t="s">
        <v>15863</v>
      </c>
      <c r="R104" s="79" t="s">
        <v>15864</v>
      </c>
      <c r="S104" s="79" t="s">
        <v>5337</v>
      </c>
      <c r="T104" s="79" t="s">
        <v>63</v>
      </c>
      <c r="U104" s="79" t="s">
        <v>15866</v>
      </c>
      <c r="V104" s="79" t="s">
        <v>15867</v>
      </c>
      <c r="W104" s="79" t="s">
        <v>579</v>
      </c>
      <c r="X104" s="79" t="s">
        <v>15929</v>
      </c>
      <c r="Y104" s="79" t="s">
        <v>15930</v>
      </c>
      <c r="Z104" s="79" t="s">
        <v>16471</v>
      </c>
      <c r="AA104" s="79" t="s">
        <v>15932</v>
      </c>
      <c r="AB104" s="79" t="s">
        <v>15872</v>
      </c>
      <c r="AC104" s="79" t="s">
        <v>15873</v>
      </c>
      <c r="AD104" s="79" t="s">
        <v>15862</v>
      </c>
      <c r="AE104" s="79" t="s">
        <v>15874</v>
      </c>
      <c r="AF104" s="79" t="s">
        <v>15875</v>
      </c>
      <c r="AG104" s="79" t="s">
        <v>15876</v>
      </c>
      <c r="AH104" s="79" t="s">
        <v>15877</v>
      </c>
      <c r="AI104" s="79" t="s">
        <v>15878</v>
      </c>
      <c r="AJ104" s="79" t="s">
        <v>15879</v>
      </c>
      <c r="AK104" s="79" t="s">
        <v>15933</v>
      </c>
      <c r="AL104" s="79" t="s">
        <v>15881</v>
      </c>
      <c r="AM104" s="79" t="s">
        <v>15933</v>
      </c>
      <c r="AN104" s="79" t="s">
        <v>15881</v>
      </c>
      <c r="AO104" s="79" t="s">
        <v>15882</v>
      </c>
      <c r="AP104" s="79" t="s">
        <v>15883</v>
      </c>
      <c r="AQ104" s="79" t="s">
        <v>15878</v>
      </c>
      <c r="AR104" s="79" t="s">
        <v>15885</v>
      </c>
      <c r="AS104" s="79" t="s">
        <v>15885</v>
      </c>
      <c r="AT104" s="79" t="s">
        <v>15886</v>
      </c>
      <c r="AU104" s="79" t="s">
        <v>16472</v>
      </c>
      <c r="AV104" s="79" t="s">
        <v>16473</v>
      </c>
      <c r="AW104" s="79" t="s">
        <v>16036</v>
      </c>
      <c r="AX104" s="79" t="s">
        <v>16036</v>
      </c>
      <c r="AY104" s="79" t="s">
        <v>2127</v>
      </c>
      <c r="AZ104" s="79" t="s">
        <v>15878</v>
      </c>
      <c r="BA104" s="79" t="s">
        <v>15879</v>
      </c>
      <c r="BB104" s="79" t="s">
        <v>15890</v>
      </c>
      <c r="BC104" s="79" t="s">
        <v>15938</v>
      </c>
      <c r="BD104" s="79" t="s">
        <v>15939</v>
      </c>
      <c r="BE104" s="79" t="s">
        <v>15893</v>
      </c>
      <c r="BF104" s="79" t="s">
        <v>15894</v>
      </c>
      <c r="BG104" s="79" t="s">
        <v>15895</v>
      </c>
      <c r="BH104" s="79" t="s">
        <v>15896</v>
      </c>
      <c r="BI104" s="80">
        <v>43647</v>
      </c>
      <c r="BJ104" s="80">
        <v>43700</v>
      </c>
      <c r="BK104" s="79" t="s">
        <v>579</v>
      </c>
      <c r="BL104" s="79" t="s">
        <v>15922</v>
      </c>
      <c r="BM104" s="80">
        <v>42999</v>
      </c>
      <c r="BN104" s="80">
        <v>42999</v>
      </c>
      <c r="BO104" s="80">
        <v>42999</v>
      </c>
      <c r="BP104" s="80">
        <v>42999</v>
      </c>
      <c r="BQ104" s="80"/>
      <c r="BR104" s="79" t="s">
        <v>16385</v>
      </c>
      <c r="BS104" s="79" t="s">
        <v>579</v>
      </c>
      <c r="BT104" s="79" t="s">
        <v>579</v>
      </c>
      <c r="BU104" s="79" t="s">
        <v>15899</v>
      </c>
      <c r="BV104" s="79" t="s">
        <v>579</v>
      </c>
      <c r="BW104" s="79" t="s">
        <v>15900</v>
      </c>
      <c r="BX104" s="79" t="s">
        <v>15901</v>
      </c>
      <c r="BY104" s="79" t="s">
        <v>15902</v>
      </c>
      <c r="BZ104" s="79" t="s">
        <v>15903</v>
      </c>
      <c r="CA104" s="79" t="s">
        <v>15904</v>
      </c>
      <c r="CB104" s="79" t="s">
        <v>15905</v>
      </c>
      <c r="CC104" s="79" t="s">
        <v>15872</v>
      </c>
      <c r="CD104" s="79" t="s">
        <v>15873</v>
      </c>
      <c r="CE104" s="79" t="s">
        <v>15960</v>
      </c>
      <c r="CF104" s="79" t="s">
        <v>15960</v>
      </c>
      <c r="CG104" s="79" t="s">
        <v>15907</v>
      </c>
      <c r="CH104" s="79" t="s">
        <v>15908</v>
      </c>
      <c r="CI104" s="79" t="s">
        <v>15909</v>
      </c>
      <c r="CJ104" s="79" t="s">
        <v>2163</v>
      </c>
      <c r="CK104" s="79" t="s">
        <v>15910</v>
      </c>
      <c r="CL104" s="79" t="s">
        <v>15911</v>
      </c>
      <c r="CM104" s="79" t="s">
        <v>15889</v>
      </c>
      <c r="CN104" s="79" t="s">
        <v>51</v>
      </c>
      <c r="CO104" s="79" t="s">
        <v>15912</v>
      </c>
      <c r="CP104" s="79" t="s">
        <v>2257</v>
      </c>
      <c r="CQ104" s="79" t="s">
        <v>15970</v>
      </c>
      <c r="CR104" t="s">
        <v>16474</v>
      </c>
    </row>
    <row r="105" spans="1:96" x14ac:dyDescent="0.25">
      <c r="A105" s="78">
        <v>51705702</v>
      </c>
      <c r="B105" s="78">
        <v>51705702</v>
      </c>
      <c r="C105" s="79" t="s">
        <v>15899</v>
      </c>
      <c r="D105" s="79" t="s">
        <v>15926</v>
      </c>
      <c r="E105" s="79" t="s">
        <v>15031</v>
      </c>
      <c r="F105" s="80">
        <v>34726</v>
      </c>
      <c r="G105" s="79" t="s">
        <v>15854</v>
      </c>
      <c r="H105" s="79" t="s">
        <v>15855</v>
      </c>
      <c r="I105" s="79" t="s">
        <v>15856</v>
      </c>
      <c r="J105" s="79" t="s">
        <v>15857</v>
      </c>
      <c r="K105" s="79" t="s">
        <v>15858</v>
      </c>
      <c r="L105" s="79" t="s">
        <v>15859</v>
      </c>
      <c r="M105" s="79" t="s">
        <v>15860</v>
      </c>
      <c r="N105" s="79" t="s">
        <v>15861</v>
      </c>
      <c r="O105" s="79" t="s">
        <v>15862</v>
      </c>
      <c r="P105" s="79" t="s">
        <v>15193</v>
      </c>
      <c r="Q105" s="79" t="s">
        <v>15863</v>
      </c>
      <c r="R105" s="79" t="s">
        <v>15864</v>
      </c>
      <c r="S105" s="79" t="s">
        <v>5337</v>
      </c>
      <c r="T105" s="79" t="s">
        <v>199</v>
      </c>
      <c r="U105" s="79" t="s">
        <v>15866</v>
      </c>
      <c r="V105" s="79" t="s">
        <v>15867</v>
      </c>
      <c r="W105" s="79" t="s">
        <v>579</v>
      </c>
      <c r="X105" s="79" t="s">
        <v>15929</v>
      </c>
      <c r="Y105" s="79" t="s">
        <v>15930</v>
      </c>
      <c r="Z105" s="79" t="s">
        <v>16475</v>
      </c>
      <c r="AA105" s="79" t="s">
        <v>16148</v>
      </c>
      <c r="AB105" s="79" t="s">
        <v>15872</v>
      </c>
      <c r="AC105" s="79" t="s">
        <v>15873</v>
      </c>
      <c r="AD105" s="79" t="s">
        <v>15862</v>
      </c>
      <c r="AE105" s="79" t="s">
        <v>15874</v>
      </c>
      <c r="AF105" s="79" t="s">
        <v>15875</v>
      </c>
      <c r="AG105" s="79" t="s">
        <v>15876</v>
      </c>
      <c r="AH105" s="79" t="s">
        <v>15877</v>
      </c>
      <c r="AI105" s="79" t="s">
        <v>15878</v>
      </c>
      <c r="AJ105" s="79" t="s">
        <v>15879</v>
      </c>
      <c r="AK105" s="79" t="s">
        <v>15880</v>
      </c>
      <c r="AL105" s="79" t="s">
        <v>15881</v>
      </c>
      <c r="AM105" s="79" t="s">
        <v>15880</v>
      </c>
      <c r="AN105" s="79" t="s">
        <v>15881</v>
      </c>
      <c r="AO105" s="79" t="s">
        <v>15882</v>
      </c>
      <c r="AP105" s="79" t="s">
        <v>15883</v>
      </c>
      <c r="AQ105" s="79" t="s">
        <v>15878</v>
      </c>
      <c r="AR105" s="79" t="s">
        <v>15885</v>
      </c>
      <c r="AS105" s="79" t="s">
        <v>15885</v>
      </c>
      <c r="AT105" s="79" t="s">
        <v>15886</v>
      </c>
      <c r="AU105" s="79" t="s">
        <v>16476</v>
      </c>
      <c r="AV105" s="79" t="s">
        <v>16477</v>
      </c>
      <c r="AW105" s="79" t="s">
        <v>15969</v>
      </c>
      <c r="AX105" s="79" t="s">
        <v>15969</v>
      </c>
      <c r="AY105" s="79" t="s">
        <v>31</v>
      </c>
      <c r="AZ105" s="79" t="s">
        <v>15878</v>
      </c>
      <c r="BA105" s="79" t="s">
        <v>15879</v>
      </c>
      <c r="BB105" s="79" t="s">
        <v>15890</v>
      </c>
      <c r="BC105" s="79" t="s">
        <v>15920</v>
      </c>
      <c r="BD105" s="79" t="s">
        <v>15921</v>
      </c>
      <c r="BE105" s="79" t="s">
        <v>15893</v>
      </c>
      <c r="BF105" s="79" t="s">
        <v>15894</v>
      </c>
      <c r="BG105" s="79" t="s">
        <v>15895</v>
      </c>
      <c r="BH105" s="79" t="s">
        <v>15896</v>
      </c>
      <c r="BI105" s="80">
        <v>43647</v>
      </c>
      <c r="BJ105" s="80">
        <v>43700</v>
      </c>
      <c r="BK105" s="79" t="s">
        <v>579</v>
      </c>
      <c r="BL105" s="79" t="s">
        <v>15922</v>
      </c>
      <c r="BM105" s="80">
        <v>43017</v>
      </c>
      <c r="BN105" s="80">
        <v>43017</v>
      </c>
      <c r="BO105" s="80">
        <v>43017</v>
      </c>
      <c r="BP105" s="80">
        <v>43017</v>
      </c>
      <c r="BQ105" s="80"/>
      <c r="BR105" s="79" t="s">
        <v>16453</v>
      </c>
      <c r="BS105" s="79" t="s">
        <v>579</v>
      </c>
      <c r="BT105" s="79" t="s">
        <v>579</v>
      </c>
      <c r="BU105" s="79" t="s">
        <v>15899</v>
      </c>
      <c r="BV105" s="79" t="s">
        <v>579</v>
      </c>
      <c r="BW105" s="79" t="s">
        <v>15900</v>
      </c>
      <c r="BX105" s="79" t="s">
        <v>15901</v>
      </c>
      <c r="BY105" s="79" t="s">
        <v>15902</v>
      </c>
      <c r="BZ105" s="79" t="s">
        <v>15903</v>
      </c>
      <c r="CA105" s="79" t="s">
        <v>15904</v>
      </c>
      <c r="CB105" s="79" t="s">
        <v>15905</v>
      </c>
      <c r="CC105" s="79" t="s">
        <v>15872</v>
      </c>
      <c r="CD105" s="79" t="s">
        <v>15873</v>
      </c>
      <c r="CE105" s="79" t="s">
        <v>15960</v>
      </c>
      <c r="CF105" s="79" t="s">
        <v>15960</v>
      </c>
      <c r="CG105" s="79" t="s">
        <v>15907</v>
      </c>
      <c r="CH105" s="79" t="s">
        <v>15908</v>
      </c>
      <c r="CI105" s="79" t="s">
        <v>15909</v>
      </c>
      <c r="CJ105" s="79" t="s">
        <v>2163</v>
      </c>
      <c r="CK105" s="79" t="s">
        <v>15910</v>
      </c>
      <c r="CL105" s="79" t="s">
        <v>15911</v>
      </c>
      <c r="CM105" s="79" t="s">
        <v>15889</v>
      </c>
      <c r="CN105" s="79" t="s">
        <v>51</v>
      </c>
      <c r="CO105" s="79" t="s">
        <v>15912</v>
      </c>
      <c r="CP105" s="79" t="s">
        <v>2257</v>
      </c>
      <c r="CQ105" s="79" t="s">
        <v>16248</v>
      </c>
      <c r="CR105" t="s">
        <v>16480</v>
      </c>
    </row>
    <row r="106" spans="1:96" x14ac:dyDescent="0.25">
      <c r="A106" s="78">
        <v>51705903</v>
      </c>
      <c r="B106" s="78">
        <v>51705903</v>
      </c>
      <c r="C106" s="79" t="s">
        <v>15899</v>
      </c>
      <c r="D106" s="79" t="s">
        <v>15853</v>
      </c>
      <c r="E106" s="79" t="s">
        <v>15033</v>
      </c>
      <c r="F106" s="80">
        <v>34234</v>
      </c>
      <c r="G106" s="79" t="s">
        <v>15854</v>
      </c>
      <c r="H106" s="79" t="s">
        <v>15855</v>
      </c>
      <c r="I106" s="79" t="s">
        <v>15856</v>
      </c>
      <c r="J106" s="79" t="s">
        <v>15857</v>
      </c>
      <c r="K106" s="79" t="s">
        <v>15858</v>
      </c>
      <c r="L106" s="79" t="s">
        <v>15859</v>
      </c>
      <c r="M106" s="79" t="s">
        <v>15860</v>
      </c>
      <c r="N106" s="79" t="s">
        <v>15861</v>
      </c>
      <c r="O106" s="79" t="s">
        <v>15862</v>
      </c>
      <c r="P106" s="79" t="s">
        <v>15193</v>
      </c>
      <c r="Q106" s="79" t="s">
        <v>15863</v>
      </c>
      <c r="R106" s="79" t="s">
        <v>15864</v>
      </c>
      <c r="S106" s="79" t="s">
        <v>5337</v>
      </c>
      <c r="T106" s="79" t="s">
        <v>63</v>
      </c>
      <c r="U106" s="79" t="s">
        <v>15866</v>
      </c>
      <c r="V106" s="79" t="s">
        <v>15867</v>
      </c>
      <c r="W106" s="79" t="s">
        <v>579</v>
      </c>
      <c r="X106" s="79" t="s">
        <v>15929</v>
      </c>
      <c r="Y106" s="79" t="s">
        <v>15930</v>
      </c>
      <c r="Z106" s="79" t="s">
        <v>16481</v>
      </c>
      <c r="AA106" s="79" t="s">
        <v>15932</v>
      </c>
      <c r="AB106" s="79" t="s">
        <v>15872</v>
      </c>
      <c r="AC106" s="79" t="s">
        <v>15873</v>
      </c>
      <c r="AD106" s="79" t="s">
        <v>15862</v>
      </c>
      <c r="AE106" s="79" t="s">
        <v>15874</v>
      </c>
      <c r="AF106" s="79" t="s">
        <v>15875</v>
      </c>
      <c r="AG106" s="79" t="s">
        <v>15876</v>
      </c>
      <c r="AH106" s="79" t="s">
        <v>15877</v>
      </c>
      <c r="AI106" s="79" t="s">
        <v>15878</v>
      </c>
      <c r="AJ106" s="79" t="s">
        <v>15879</v>
      </c>
      <c r="AK106" s="79" t="s">
        <v>15880</v>
      </c>
      <c r="AL106" s="79" t="s">
        <v>15881</v>
      </c>
      <c r="AM106" s="79" t="s">
        <v>15880</v>
      </c>
      <c r="AN106" s="79" t="s">
        <v>15881</v>
      </c>
      <c r="AO106" s="79" t="s">
        <v>15882</v>
      </c>
      <c r="AP106" s="79" t="s">
        <v>15883</v>
      </c>
      <c r="AQ106" s="79" t="s">
        <v>15878</v>
      </c>
      <c r="AR106" s="79" t="s">
        <v>15885</v>
      </c>
      <c r="AS106" s="79" t="s">
        <v>15885</v>
      </c>
      <c r="AT106" s="79" t="s">
        <v>15886</v>
      </c>
      <c r="AU106" s="79" t="s">
        <v>16482</v>
      </c>
      <c r="AV106" s="79" t="s">
        <v>16483</v>
      </c>
      <c r="AW106" s="79" t="s">
        <v>16021</v>
      </c>
      <c r="AX106" s="79" t="s">
        <v>16021</v>
      </c>
      <c r="AY106" s="79" t="s">
        <v>383</v>
      </c>
      <c r="AZ106" s="79" t="s">
        <v>15878</v>
      </c>
      <c r="BA106" s="79" t="s">
        <v>15879</v>
      </c>
      <c r="BB106" s="79" t="s">
        <v>15890</v>
      </c>
      <c r="BC106" s="79" t="s">
        <v>15920</v>
      </c>
      <c r="BD106" s="79" t="s">
        <v>15921</v>
      </c>
      <c r="BE106" s="79" t="s">
        <v>15893</v>
      </c>
      <c r="BF106" s="79" t="s">
        <v>15894</v>
      </c>
      <c r="BG106" s="79" t="s">
        <v>15895</v>
      </c>
      <c r="BH106" s="79" t="s">
        <v>15896</v>
      </c>
      <c r="BI106" s="80">
        <v>43647</v>
      </c>
      <c r="BJ106" s="80">
        <v>43700</v>
      </c>
      <c r="BK106" s="79" t="s">
        <v>579</v>
      </c>
      <c r="BL106" s="79" t="s">
        <v>15922</v>
      </c>
      <c r="BM106" s="80">
        <v>43019</v>
      </c>
      <c r="BN106" s="80">
        <v>43019</v>
      </c>
      <c r="BO106" s="80">
        <v>43019</v>
      </c>
      <c r="BP106" s="80">
        <v>43019</v>
      </c>
      <c r="BQ106" s="80"/>
      <c r="BR106" s="79" t="s">
        <v>16453</v>
      </c>
      <c r="BS106" s="79" t="s">
        <v>579</v>
      </c>
      <c r="BT106" s="79" t="s">
        <v>579</v>
      </c>
      <c r="BU106" s="79" t="s">
        <v>15899</v>
      </c>
      <c r="BV106" s="79" t="s">
        <v>579</v>
      </c>
      <c r="BW106" s="79" t="s">
        <v>15900</v>
      </c>
      <c r="BX106" s="79" t="s">
        <v>15901</v>
      </c>
      <c r="BY106" s="79" t="s">
        <v>15902</v>
      </c>
      <c r="BZ106" s="79" t="s">
        <v>15903</v>
      </c>
      <c r="CA106" s="79" t="s">
        <v>15904</v>
      </c>
      <c r="CB106" s="79" t="s">
        <v>15905</v>
      </c>
      <c r="CC106" s="79" t="s">
        <v>15872</v>
      </c>
      <c r="CD106" s="79" t="s">
        <v>15873</v>
      </c>
      <c r="CE106" s="79" t="s">
        <v>15960</v>
      </c>
      <c r="CF106" s="79" t="s">
        <v>15960</v>
      </c>
      <c r="CG106" s="79" t="s">
        <v>15907</v>
      </c>
      <c r="CH106" s="79" t="s">
        <v>15908</v>
      </c>
      <c r="CI106" s="79" t="s">
        <v>15909</v>
      </c>
      <c r="CJ106" s="79" t="s">
        <v>2163</v>
      </c>
      <c r="CK106" s="79" t="s">
        <v>15910</v>
      </c>
      <c r="CL106" s="79" t="s">
        <v>15911</v>
      </c>
      <c r="CM106" s="79" t="s">
        <v>15889</v>
      </c>
      <c r="CN106" s="79" t="s">
        <v>51</v>
      </c>
      <c r="CO106" s="79" t="s">
        <v>15912</v>
      </c>
      <c r="CP106" s="79" t="s">
        <v>2257</v>
      </c>
      <c r="CQ106" s="79" t="s">
        <v>16201</v>
      </c>
      <c r="CR106" t="s">
        <v>16484</v>
      </c>
    </row>
    <row r="107" spans="1:96" x14ac:dyDescent="0.25">
      <c r="A107" s="78">
        <v>51706571</v>
      </c>
      <c r="B107" s="78">
        <v>51706571</v>
      </c>
      <c r="C107" s="79" t="s">
        <v>15899</v>
      </c>
      <c r="D107" s="79" t="s">
        <v>15926</v>
      </c>
      <c r="E107" s="79" t="s">
        <v>15035</v>
      </c>
      <c r="F107" s="80">
        <v>35290</v>
      </c>
      <c r="G107" s="79" t="s">
        <v>15854</v>
      </c>
      <c r="H107" s="79" t="s">
        <v>15855</v>
      </c>
      <c r="I107" s="79" t="s">
        <v>15856</v>
      </c>
      <c r="J107" s="79" t="s">
        <v>15857</v>
      </c>
      <c r="K107" s="79" t="s">
        <v>15858</v>
      </c>
      <c r="L107" s="79" t="s">
        <v>15859</v>
      </c>
      <c r="M107" s="79" t="s">
        <v>15860</v>
      </c>
      <c r="N107" s="79" t="s">
        <v>15861</v>
      </c>
      <c r="O107" s="79" t="s">
        <v>15862</v>
      </c>
      <c r="P107" s="79" t="s">
        <v>15193</v>
      </c>
      <c r="Q107" s="79" t="s">
        <v>15863</v>
      </c>
      <c r="R107" s="79" t="s">
        <v>15864</v>
      </c>
      <c r="S107" s="79" t="s">
        <v>5337</v>
      </c>
      <c r="T107" s="79" t="s">
        <v>63</v>
      </c>
      <c r="U107" s="79" t="s">
        <v>15866</v>
      </c>
      <c r="V107" s="79" t="s">
        <v>15867</v>
      </c>
      <c r="W107" s="79" t="s">
        <v>579</v>
      </c>
      <c r="X107" s="79" t="s">
        <v>15929</v>
      </c>
      <c r="Y107" s="79" t="s">
        <v>15930</v>
      </c>
      <c r="Z107" s="79" t="s">
        <v>16485</v>
      </c>
      <c r="AA107" s="79" t="s">
        <v>15932</v>
      </c>
      <c r="AB107" s="79" t="s">
        <v>15872</v>
      </c>
      <c r="AC107" s="79" t="s">
        <v>15873</v>
      </c>
      <c r="AD107" s="79" t="s">
        <v>15862</v>
      </c>
      <c r="AE107" s="79" t="s">
        <v>15874</v>
      </c>
      <c r="AF107" s="79" t="s">
        <v>15875</v>
      </c>
      <c r="AG107" s="79" t="s">
        <v>15876</v>
      </c>
      <c r="AH107" s="79" t="s">
        <v>15877</v>
      </c>
      <c r="AI107" s="79" t="s">
        <v>15878</v>
      </c>
      <c r="AJ107" s="79" t="s">
        <v>15879</v>
      </c>
      <c r="AK107" s="79" t="s">
        <v>15880</v>
      </c>
      <c r="AL107" s="79" t="s">
        <v>15881</v>
      </c>
      <c r="AM107" s="79" t="s">
        <v>15880</v>
      </c>
      <c r="AN107" s="79" t="s">
        <v>15881</v>
      </c>
      <c r="AO107" s="79" t="s">
        <v>15882</v>
      </c>
      <c r="AP107" s="79" t="s">
        <v>15883</v>
      </c>
      <c r="AQ107" s="79" t="s">
        <v>15878</v>
      </c>
      <c r="AR107" s="79" t="s">
        <v>15885</v>
      </c>
      <c r="AS107" s="79" t="s">
        <v>15885</v>
      </c>
      <c r="AT107" s="79" t="s">
        <v>15886</v>
      </c>
      <c r="AU107" s="79" t="s">
        <v>16486</v>
      </c>
      <c r="AV107" s="79" t="s">
        <v>16487</v>
      </c>
      <c r="AW107" s="79" t="s">
        <v>16083</v>
      </c>
      <c r="AX107" s="79" t="s">
        <v>16083</v>
      </c>
      <c r="AY107" s="79" t="s">
        <v>858</v>
      </c>
      <c r="AZ107" s="79" t="s">
        <v>15878</v>
      </c>
      <c r="BA107" s="79" t="s">
        <v>15879</v>
      </c>
      <c r="BB107" s="79" t="s">
        <v>15890</v>
      </c>
      <c r="BC107" s="79" t="s">
        <v>15920</v>
      </c>
      <c r="BD107" s="79" t="s">
        <v>15921</v>
      </c>
      <c r="BE107" s="79" t="s">
        <v>15893</v>
      </c>
      <c r="BF107" s="79" t="s">
        <v>15894</v>
      </c>
      <c r="BG107" s="79" t="s">
        <v>15895</v>
      </c>
      <c r="BH107" s="79" t="s">
        <v>15896</v>
      </c>
      <c r="BI107" s="80">
        <v>43647</v>
      </c>
      <c r="BJ107" s="80">
        <v>43700</v>
      </c>
      <c r="BK107" s="79" t="s">
        <v>579</v>
      </c>
      <c r="BL107" s="79" t="s">
        <v>15922</v>
      </c>
      <c r="BM107" s="80">
        <v>43024</v>
      </c>
      <c r="BN107" s="80">
        <v>43024</v>
      </c>
      <c r="BO107" s="80">
        <v>43024</v>
      </c>
      <c r="BP107" s="80">
        <v>43024</v>
      </c>
      <c r="BQ107" s="80"/>
      <c r="BR107" s="79" t="s">
        <v>16453</v>
      </c>
      <c r="BS107" s="79" t="s">
        <v>579</v>
      </c>
      <c r="BT107" s="79" t="s">
        <v>579</v>
      </c>
      <c r="BU107" s="79" t="s">
        <v>15899</v>
      </c>
      <c r="BV107" s="79" t="s">
        <v>579</v>
      </c>
      <c r="BW107" s="79" t="s">
        <v>15900</v>
      </c>
      <c r="BX107" s="79" t="s">
        <v>15901</v>
      </c>
      <c r="BY107" s="79" t="s">
        <v>15902</v>
      </c>
      <c r="BZ107" s="79" t="s">
        <v>15903</v>
      </c>
      <c r="CA107" s="79" t="s">
        <v>15904</v>
      </c>
      <c r="CB107" s="79" t="s">
        <v>15905</v>
      </c>
      <c r="CC107" s="79" t="s">
        <v>15872</v>
      </c>
      <c r="CD107" s="79" t="s">
        <v>15873</v>
      </c>
      <c r="CE107" s="79" t="s">
        <v>15960</v>
      </c>
      <c r="CF107" s="79" t="s">
        <v>15960</v>
      </c>
      <c r="CG107" s="79" t="s">
        <v>15907</v>
      </c>
      <c r="CH107" s="79" t="s">
        <v>15908</v>
      </c>
      <c r="CI107" s="79" t="s">
        <v>15909</v>
      </c>
      <c r="CJ107" s="79" t="s">
        <v>2163</v>
      </c>
      <c r="CK107" s="79" t="s">
        <v>15910</v>
      </c>
      <c r="CL107" s="79" t="s">
        <v>15911</v>
      </c>
      <c r="CM107" s="79" t="s">
        <v>15889</v>
      </c>
      <c r="CN107" s="79" t="s">
        <v>51</v>
      </c>
      <c r="CO107" s="79" t="s">
        <v>15912</v>
      </c>
      <c r="CP107" s="79" t="s">
        <v>2257</v>
      </c>
      <c r="CQ107" s="79" t="s">
        <v>16755</v>
      </c>
      <c r="CR107" t="s">
        <v>16489</v>
      </c>
    </row>
    <row r="108" spans="1:96" x14ac:dyDescent="0.25">
      <c r="A108" s="78">
        <v>51709110</v>
      </c>
      <c r="B108" s="78">
        <v>51709110</v>
      </c>
      <c r="C108" s="79" t="s">
        <v>15899</v>
      </c>
      <c r="D108" s="79" t="s">
        <v>15853</v>
      </c>
      <c r="E108" s="79" t="s">
        <v>15037</v>
      </c>
      <c r="F108" s="80">
        <v>34321</v>
      </c>
      <c r="G108" s="79" t="s">
        <v>15854</v>
      </c>
      <c r="H108" s="79" t="s">
        <v>15855</v>
      </c>
      <c r="I108" s="79" t="s">
        <v>15856</v>
      </c>
      <c r="J108" s="79" t="s">
        <v>15857</v>
      </c>
      <c r="K108" s="79" t="s">
        <v>15858</v>
      </c>
      <c r="L108" s="79" t="s">
        <v>15859</v>
      </c>
      <c r="M108" s="79" t="s">
        <v>15860</v>
      </c>
      <c r="N108" s="79" t="s">
        <v>15861</v>
      </c>
      <c r="O108" s="79" t="s">
        <v>15862</v>
      </c>
      <c r="P108" s="79" t="s">
        <v>15193</v>
      </c>
      <c r="Q108" s="79" t="s">
        <v>15863</v>
      </c>
      <c r="R108" s="79" t="s">
        <v>15864</v>
      </c>
      <c r="S108" s="79" t="s">
        <v>5337</v>
      </c>
      <c r="T108" s="79" t="s">
        <v>63</v>
      </c>
      <c r="U108" s="79" t="s">
        <v>15866</v>
      </c>
      <c r="V108" s="79" t="s">
        <v>15867</v>
      </c>
      <c r="W108" s="79" t="s">
        <v>579</v>
      </c>
      <c r="X108" s="79" t="s">
        <v>15929</v>
      </c>
      <c r="Y108" s="79" t="s">
        <v>15930</v>
      </c>
      <c r="Z108" s="79" t="s">
        <v>16490</v>
      </c>
      <c r="AA108" s="79" t="s">
        <v>15932</v>
      </c>
      <c r="AB108" s="79" t="s">
        <v>15872</v>
      </c>
      <c r="AC108" s="79" t="s">
        <v>15873</v>
      </c>
      <c r="AD108" s="79" t="s">
        <v>15862</v>
      </c>
      <c r="AE108" s="79" t="s">
        <v>15874</v>
      </c>
      <c r="AF108" s="79" t="s">
        <v>15875</v>
      </c>
      <c r="AG108" s="79" t="s">
        <v>15876</v>
      </c>
      <c r="AH108" s="79" t="s">
        <v>15877</v>
      </c>
      <c r="AI108" s="79" t="s">
        <v>15878</v>
      </c>
      <c r="AJ108" s="79" t="s">
        <v>15879</v>
      </c>
      <c r="AK108" s="79" t="s">
        <v>15933</v>
      </c>
      <c r="AL108" s="79" t="s">
        <v>15881</v>
      </c>
      <c r="AM108" s="79" t="s">
        <v>15933</v>
      </c>
      <c r="AN108" s="79" t="s">
        <v>15881</v>
      </c>
      <c r="AO108" s="79" t="s">
        <v>15882</v>
      </c>
      <c r="AP108" s="79" t="s">
        <v>15883</v>
      </c>
      <c r="AQ108" s="79" t="s">
        <v>15878</v>
      </c>
      <c r="AR108" s="79" t="s">
        <v>15885</v>
      </c>
      <c r="AS108" s="79" t="s">
        <v>15885</v>
      </c>
      <c r="AT108" s="79" t="s">
        <v>15886</v>
      </c>
      <c r="AU108" s="79" t="s">
        <v>16491</v>
      </c>
      <c r="AV108" s="79" t="s">
        <v>16492</v>
      </c>
      <c r="AW108" s="79" t="s">
        <v>15989</v>
      </c>
      <c r="AX108" s="79" t="s">
        <v>15989</v>
      </c>
      <c r="AY108" s="79" t="s">
        <v>410</v>
      </c>
      <c r="AZ108" s="79" t="s">
        <v>15878</v>
      </c>
      <c r="BA108" s="79" t="s">
        <v>15879</v>
      </c>
      <c r="BB108" s="79" t="s">
        <v>15890</v>
      </c>
      <c r="BC108" s="79" t="s">
        <v>15938</v>
      </c>
      <c r="BD108" s="79" t="s">
        <v>15939</v>
      </c>
      <c r="BE108" s="79" t="s">
        <v>15893</v>
      </c>
      <c r="BF108" s="79" t="s">
        <v>15894</v>
      </c>
      <c r="BG108" s="79" t="s">
        <v>15895</v>
      </c>
      <c r="BH108" s="79" t="s">
        <v>15896</v>
      </c>
      <c r="BI108" s="80">
        <v>43647</v>
      </c>
      <c r="BJ108" s="80">
        <v>43700</v>
      </c>
      <c r="BK108" s="79" t="s">
        <v>579</v>
      </c>
      <c r="BL108" s="79" t="s">
        <v>15922</v>
      </c>
      <c r="BM108" s="80">
        <v>43045</v>
      </c>
      <c r="BN108" s="80">
        <v>43045</v>
      </c>
      <c r="BO108" s="80">
        <v>43045</v>
      </c>
      <c r="BP108" s="80">
        <v>43045</v>
      </c>
      <c r="BQ108" s="80"/>
      <c r="BR108" s="79" t="s">
        <v>16478</v>
      </c>
      <c r="BS108" s="79" t="s">
        <v>579</v>
      </c>
      <c r="BT108" s="79" t="s">
        <v>579</v>
      </c>
      <c r="BU108" s="79" t="s">
        <v>15899</v>
      </c>
      <c r="BV108" s="79" t="s">
        <v>579</v>
      </c>
      <c r="BW108" s="79" t="s">
        <v>15900</v>
      </c>
      <c r="BX108" s="79" t="s">
        <v>15901</v>
      </c>
      <c r="BY108" s="79" t="s">
        <v>15902</v>
      </c>
      <c r="BZ108" s="79" t="s">
        <v>15903</v>
      </c>
      <c r="CA108" s="79" t="s">
        <v>15904</v>
      </c>
      <c r="CB108" s="79" t="s">
        <v>15905</v>
      </c>
      <c r="CC108" s="79" t="s">
        <v>15872</v>
      </c>
      <c r="CD108" s="79" t="s">
        <v>15873</v>
      </c>
      <c r="CE108" s="79" t="s">
        <v>15960</v>
      </c>
      <c r="CF108" s="79" t="s">
        <v>15960</v>
      </c>
      <c r="CG108" s="79" t="s">
        <v>15907</v>
      </c>
      <c r="CH108" s="79" t="s">
        <v>15908</v>
      </c>
      <c r="CI108" s="79" t="s">
        <v>15909</v>
      </c>
      <c r="CJ108" s="79" t="s">
        <v>2163</v>
      </c>
      <c r="CK108" s="79" t="s">
        <v>15910</v>
      </c>
      <c r="CL108" s="79" t="s">
        <v>15911</v>
      </c>
      <c r="CM108" s="79" t="s">
        <v>15889</v>
      </c>
      <c r="CN108" s="79" t="s">
        <v>51</v>
      </c>
      <c r="CO108" s="79" t="s">
        <v>15912</v>
      </c>
      <c r="CP108" s="79" t="s">
        <v>2257</v>
      </c>
      <c r="CQ108" s="79" t="s">
        <v>16125</v>
      </c>
      <c r="CR108" t="s">
        <v>16494</v>
      </c>
    </row>
    <row r="109" spans="1:96" x14ac:dyDescent="0.25">
      <c r="A109" s="78">
        <v>51710500</v>
      </c>
      <c r="B109" s="78">
        <v>51710500</v>
      </c>
      <c r="C109" s="79" t="s">
        <v>15899</v>
      </c>
      <c r="D109" s="79" t="s">
        <v>15926</v>
      </c>
      <c r="E109" s="79" t="s">
        <v>1003</v>
      </c>
      <c r="F109" s="80">
        <v>29435</v>
      </c>
      <c r="G109" s="79" t="s">
        <v>15854</v>
      </c>
      <c r="H109" s="79" t="s">
        <v>15855</v>
      </c>
      <c r="I109" s="79" t="s">
        <v>15856</v>
      </c>
      <c r="J109" s="79" t="s">
        <v>15857</v>
      </c>
      <c r="K109" s="79" t="s">
        <v>15858</v>
      </c>
      <c r="L109" s="79" t="s">
        <v>15859</v>
      </c>
      <c r="M109" s="79" t="s">
        <v>15860</v>
      </c>
      <c r="N109" s="79" t="s">
        <v>15861</v>
      </c>
      <c r="O109" s="79" t="s">
        <v>15862</v>
      </c>
      <c r="P109" s="79" t="s">
        <v>15193</v>
      </c>
      <c r="Q109" s="79" t="s">
        <v>15863</v>
      </c>
      <c r="R109" s="79" t="s">
        <v>15864</v>
      </c>
      <c r="S109" s="79" t="s">
        <v>16006</v>
      </c>
      <c r="T109" s="79" t="s">
        <v>1007</v>
      </c>
      <c r="U109" s="79" t="s">
        <v>15866</v>
      </c>
      <c r="V109" s="79" t="s">
        <v>15867</v>
      </c>
      <c r="W109" s="79" t="s">
        <v>579</v>
      </c>
      <c r="X109" s="79" t="s">
        <v>15963</v>
      </c>
      <c r="Y109" s="79" t="s">
        <v>15964</v>
      </c>
      <c r="Z109" s="79" t="s">
        <v>16495</v>
      </c>
      <c r="AA109" s="79" t="s">
        <v>2130</v>
      </c>
      <c r="AB109" s="79" t="s">
        <v>15872</v>
      </c>
      <c r="AC109" s="79" t="s">
        <v>15873</v>
      </c>
      <c r="AD109" s="79" t="s">
        <v>15862</v>
      </c>
      <c r="AE109" s="79" t="s">
        <v>15874</v>
      </c>
      <c r="AF109" s="79" t="s">
        <v>15875</v>
      </c>
      <c r="AG109" s="79" t="s">
        <v>15876</v>
      </c>
      <c r="AH109" s="79" t="s">
        <v>15877</v>
      </c>
      <c r="AI109" s="79" t="s">
        <v>15878</v>
      </c>
      <c r="AJ109" s="79" t="s">
        <v>15879</v>
      </c>
      <c r="AK109" s="79" t="s">
        <v>15880</v>
      </c>
      <c r="AL109" s="79" t="s">
        <v>15881</v>
      </c>
      <c r="AM109" s="79" t="s">
        <v>15880</v>
      </c>
      <c r="AN109" s="79" t="s">
        <v>15881</v>
      </c>
      <c r="AO109" s="79" t="s">
        <v>15882</v>
      </c>
      <c r="AP109" s="79" t="s">
        <v>15883</v>
      </c>
      <c r="AQ109" s="79" t="s">
        <v>15878</v>
      </c>
      <c r="AR109" s="79" t="s">
        <v>15885</v>
      </c>
      <c r="AS109" s="79" t="s">
        <v>15885</v>
      </c>
      <c r="AT109" s="79" t="s">
        <v>15886</v>
      </c>
      <c r="AU109" s="79" t="s">
        <v>16064</v>
      </c>
      <c r="AV109" s="79" t="s">
        <v>16496</v>
      </c>
      <c r="AW109" s="79" t="s">
        <v>16010</v>
      </c>
      <c r="AX109" s="79" t="s">
        <v>15887</v>
      </c>
      <c r="AY109" s="79" t="s">
        <v>2160</v>
      </c>
      <c r="AZ109" s="79" t="s">
        <v>15878</v>
      </c>
      <c r="BA109" s="79" t="s">
        <v>15879</v>
      </c>
      <c r="BB109" s="79" t="s">
        <v>15890</v>
      </c>
      <c r="BC109" s="79" t="s">
        <v>15920</v>
      </c>
      <c r="BD109" s="79" t="s">
        <v>15921</v>
      </c>
      <c r="BE109" s="79" t="s">
        <v>15893</v>
      </c>
      <c r="BF109" s="79" t="s">
        <v>15894</v>
      </c>
      <c r="BG109" s="79" t="s">
        <v>15895</v>
      </c>
      <c r="BH109" s="79" t="s">
        <v>15896</v>
      </c>
      <c r="BI109" s="80">
        <v>43739</v>
      </c>
      <c r="BJ109" s="80">
        <v>43741</v>
      </c>
      <c r="BK109" s="79" t="s">
        <v>579</v>
      </c>
      <c r="BL109" s="79" t="s">
        <v>15884</v>
      </c>
      <c r="BM109" s="80">
        <v>43060</v>
      </c>
      <c r="BN109" s="80">
        <v>43060</v>
      </c>
      <c r="BO109" s="80">
        <v>43060</v>
      </c>
      <c r="BP109" s="80">
        <v>43060</v>
      </c>
      <c r="BQ109" s="80"/>
      <c r="BR109" s="79" t="s">
        <v>16478</v>
      </c>
      <c r="BS109" s="79" t="s">
        <v>579</v>
      </c>
      <c r="BT109" s="79" t="s">
        <v>579</v>
      </c>
      <c r="BU109" s="79" t="s">
        <v>15899</v>
      </c>
      <c r="BV109" s="79" t="s">
        <v>579</v>
      </c>
      <c r="BW109" s="79" t="s">
        <v>15900</v>
      </c>
      <c r="BX109" s="79" t="s">
        <v>15901</v>
      </c>
      <c r="BY109" s="79" t="s">
        <v>15902</v>
      </c>
      <c r="BZ109" s="79" t="s">
        <v>15903</v>
      </c>
      <c r="CA109" s="79" t="s">
        <v>15904</v>
      </c>
      <c r="CB109" s="79" t="s">
        <v>15905</v>
      </c>
      <c r="CC109" s="79" t="s">
        <v>15872</v>
      </c>
      <c r="CD109" s="79" t="s">
        <v>15873</v>
      </c>
      <c r="CE109" s="79" t="s">
        <v>15960</v>
      </c>
      <c r="CF109" s="79" t="s">
        <v>15960</v>
      </c>
      <c r="CG109" s="79" t="s">
        <v>15907</v>
      </c>
      <c r="CH109" s="79" t="s">
        <v>15908</v>
      </c>
      <c r="CI109" s="79" t="s">
        <v>15909</v>
      </c>
      <c r="CJ109" s="79" t="s">
        <v>2163</v>
      </c>
      <c r="CK109" s="79" t="s">
        <v>15910</v>
      </c>
      <c r="CL109" s="79" t="s">
        <v>15911</v>
      </c>
      <c r="CM109" s="79" t="s">
        <v>15889</v>
      </c>
      <c r="CN109" s="79" t="s">
        <v>51</v>
      </c>
      <c r="CO109" s="79" t="s">
        <v>15912</v>
      </c>
      <c r="CP109" s="79" t="s">
        <v>2257</v>
      </c>
      <c r="CQ109" s="79" t="s">
        <v>15970</v>
      </c>
      <c r="CR109" t="s">
        <v>16497</v>
      </c>
    </row>
    <row r="110" spans="1:96" x14ac:dyDescent="0.25">
      <c r="A110" s="78">
        <v>51715671</v>
      </c>
      <c r="B110" s="78">
        <v>51715671</v>
      </c>
      <c r="C110" s="79" t="s">
        <v>15899</v>
      </c>
      <c r="D110" s="79" t="s">
        <v>15926</v>
      </c>
      <c r="E110" s="79" t="s">
        <v>15041</v>
      </c>
      <c r="F110" s="80">
        <v>28991</v>
      </c>
      <c r="G110" s="79" t="s">
        <v>15854</v>
      </c>
      <c r="H110" s="79" t="s">
        <v>15855</v>
      </c>
      <c r="I110" s="79" t="s">
        <v>15856</v>
      </c>
      <c r="J110" s="79" t="s">
        <v>15857</v>
      </c>
      <c r="K110" s="79" t="s">
        <v>15858</v>
      </c>
      <c r="L110" s="79" t="s">
        <v>15859</v>
      </c>
      <c r="M110" s="79" t="s">
        <v>15860</v>
      </c>
      <c r="N110" s="79" t="s">
        <v>15861</v>
      </c>
      <c r="O110" s="79" t="s">
        <v>15862</v>
      </c>
      <c r="P110" s="79" t="s">
        <v>15193</v>
      </c>
      <c r="Q110" s="79" t="s">
        <v>15863</v>
      </c>
      <c r="R110" s="79" t="s">
        <v>15864</v>
      </c>
      <c r="S110" s="79" t="s">
        <v>5337</v>
      </c>
      <c r="T110" s="79" t="s">
        <v>63</v>
      </c>
      <c r="U110" s="79" t="s">
        <v>15866</v>
      </c>
      <c r="V110" s="79" t="s">
        <v>15867</v>
      </c>
      <c r="W110" s="79" t="s">
        <v>579</v>
      </c>
      <c r="X110" s="79" t="s">
        <v>15929</v>
      </c>
      <c r="Y110" s="79" t="s">
        <v>15930</v>
      </c>
      <c r="Z110" s="79" t="s">
        <v>16498</v>
      </c>
      <c r="AA110" s="79" t="s">
        <v>15932</v>
      </c>
      <c r="AB110" s="79" t="s">
        <v>15872</v>
      </c>
      <c r="AC110" s="79" t="s">
        <v>15873</v>
      </c>
      <c r="AD110" s="79" t="s">
        <v>15862</v>
      </c>
      <c r="AE110" s="79" t="s">
        <v>15874</v>
      </c>
      <c r="AF110" s="79" t="s">
        <v>15875</v>
      </c>
      <c r="AG110" s="79" t="s">
        <v>15876</v>
      </c>
      <c r="AH110" s="79" t="s">
        <v>15877</v>
      </c>
      <c r="AI110" s="79" t="s">
        <v>15878</v>
      </c>
      <c r="AJ110" s="79" t="s">
        <v>15879</v>
      </c>
      <c r="AK110" s="79" t="s">
        <v>15880</v>
      </c>
      <c r="AL110" s="79" t="s">
        <v>15881</v>
      </c>
      <c r="AM110" s="79" t="s">
        <v>15880</v>
      </c>
      <c r="AN110" s="79" t="s">
        <v>15881</v>
      </c>
      <c r="AO110" s="79" t="s">
        <v>15882</v>
      </c>
      <c r="AP110" s="79" t="s">
        <v>15883</v>
      </c>
      <c r="AQ110" s="79" t="s">
        <v>15878</v>
      </c>
      <c r="AR110" s="79" t="s">
        <v>15885</v>
      </c>
      <c r="AS110" s="79" t="s">
        <v>15885</v>
      </c>
      <c r="AT110" s="79" t="s">
        <v>15886</v>
      </c>
      <c r="AU110" s="79" t="s">
        <v>16499</v>
      </c>
      <c r="AV110" s="79" t="s">
        <v>16500</v>
      </c>
      <c r="AW110" s="79" t="s">
        <v>16243</v>
      </c>
      <c r="AX110" s="79" t="s">
        <v>16243</v>
      </c>
      <c r="AY110" s="79" t="s">
        <v>15204</v>
      </c>
      <c r="AZ110" s="79" t="s">
        <v>15878</v>
      </c>
      <c r="BA110" s="79" t="s">
        <v>15879</v>
      </c>
      <c r="BB110" s="79" t="s">
        <v>15890</v>
      </c>
      <c r="BC110" s="79" t="s">
        <v>15891</v>
      </c>
      <c r="BD110" s="79" t="s">
        <v>15892</v>
      </c>
      <c r="BE110" s="79" t="s">
        <v>15893</v>
      </c>
      <c r="BF110" s="79" t="s">
        <v>15894</v>
      </c>
      <c r="BG110" s="79" t="s">
        <v>15895</v>
      </c>
      <c r="BH110" s="79" t="s">
        <v>15896</v>
      </c>
      <c r="BI110" s="80">
        <v>43647</v>
      </c>
      <c r="BJ110" s="80">
        <v>43700</v>
      </c>
      <c r="BK110" s="79" t="s">
        <v>579</v>
      </c>
      <c r="BL110" s="79" t="s">
        <v>15922</v>
      </c>
      <c r="BM110" s="80">
        <v>43108</v>
      </c>
      <c r="BN110" s="80">
        <v>43108</v>
      </c>
      <c r="BO110" s="80">
        <v>43108</v>
      </c>
      <c r="BP110" s="80">
        <v>43108</v>
      </c>
      <c r="BQ110" s="80"/>
      <c r="BR110" s="79" t="s">
        <v>17441</v>
      </c>
      <c r="BS110" s="79" t="s">
        <v>579</v>
      </c>
      <c r="BT110" s="79" t="s">
        <v>579</v>
      </c>
      <c r="BU110" s="79" t="s">
        <v>15899</v>
      </c>
      <c r="BV110" s="79" t="s">
        <v>579</v>
      </c>
      <c r="BW110" s="79" t="s">
        <v>15900</v>
      </c>
      <c r="BX110" s="79" t="s">
        <v>15901</v>
      </c>
      <c r="BY110" s="79" t="s">
        <v>15902</v>
      </c>
      <c r="BZ110" s="79" t="s">
        <v>15903</v>
      </c>
      <c r="CA110" s="79" t="s">
        <v>15904</v>
      </c>
      <c r="CB110" s="79" t="s">
        <v>15905</v>
      </c>
      <c r="CC110" s="79" t="s">
        <v>15872</v>
      </c>
      <c r="CD110" s="79" t="s">
        <v>15873</v>
      </c>
      <c r="CE110" s="79" t="s">
        <v>15960</v>
      </c>
      <c r="CF110" s="79" t="s">
        <v>15960</v>
      </c>
      <c r="CG110" s="79" t="s">
        <v>15907</v>
      </c>
      <c r="CH110" s="79" t="s">
        <v>15908</v>
      </c>
      <c r="CI110" s="79" t="s">
        <v>15909</v>
      </c>
      <c r="CJ110" s="79" t="s">
        <v>2163</v>
      </c>
      <c r="CK110" s="79" t="s">
        <v>15910</v>
      </c>
      <c r="CL110" s="79" t="s">
        <v>15911</v>
      </c>
      <c r="CM110" s="79" t="s">
        <v>15889</v>
      </c>
      <c r="CN110" s="79" t="s">
        <v>51</v>
      </c>
      <c r="CO110" s="79" t="s">
        <v>15912</v>
      </c>
      <c r="CP110" s="79" t="s">
        <v>2257</v>
      </c>
      <c r="CQ110" s="79" t="s">
        <v>16416</v>
      </c>
      <c r="CR110" t="s">
        <v>16502</v>
      </c>
    </row>
    <row r="111" spans="1:96" x14ac:dyDescent="0.25">
      <c r="A111" s="78">
        <v>51715674</v>
      </c>
      <c r="B111" s="78">
        <v>51715674</v>
      </c>
      <c r="C111" s="79" t="s">
        <v>15899</v>
      </c>
      <c r="D111" s="79" t="s">
        <v>15926</v>
      </c>
      <c r="E111" s="79" t="s">
        <v>15043</v>
      </c>
      <c r="F111" s="80">
        <v>32559</v>
      </c>
      <c r="G111" s="79" t="s">
        <v>15854</v>
      </c>
      <c r="H111" s="79" t="s">
        <v>15855</v>
      </c>
      <c r="I111" s="79" t="s">
        <v>15927</v>
      </c>
      <c r="J111" s="79" t="s">
        <v>15928</v>
      </c>
      <c r="K111" s="79" t="s">
        <v>15858</v>
      </c>
      <c r="L111" s="79" t="s">
        <v>15859</v>
      </c>
      <c r="M111" s="79" t="s">
        <v>15860</v>
      </c>
      <c r="N111" s="79" t="s">
        <v>15861</v>
      </c>
      <c r="O111" s="79" t="s">
        <v>15862</v>
      </c>
      <c r="P111" s="79" t="s">
        <v>15193</v>
      </c>
      <c r="Q111" s="79" t="s">
        <v>15863</v>
      </c>
      <c r="R111" s="79" t="s">
        <v>15864</v>
      </c>
      <c r="S111" s="79" t="s">
        <v>5337</v>
      </c>
      <c r="T111" s="79" t="s">
        <v>63</v>
      </c>
      <c r="U111" s="79" t="s">
        <v>15866</v>
      </c>
      <c r="V111" s="79" t="s">
        <v>15867</v>
      </c>
      <c r="W111" s="79" t="s">
        <v>579</v>
      </c>
      <c r="X111" s="79" t="s">
        <v>15929</v>
      </c>
      <c r="Y111" s="79" t="s">
        <v>15930</v>
      </c>
      <c r="Z111" s="79" t="s">
        <v>16503</v>
      </c>
      <c r="AA111" s="79" t="s">
        <v>15932</v>
      </c>
      <c r="AB111" s="79" t="s">
        <v>15872</v>
      </c>
      <c r="AC111" s="79" t="s">
        <v>15873</v>
      </c>
      <c r="AD111" s="79" t="s">
        <v>15862</v>
      </c>
      <c r="AE111" s="79" t="s">
        <v>15874</v>
      </c>
      <c r="AF111" s="79" t="s">
        <v>15875</v>
      </c>
      <c r="AG111" s="79" t="s">
        <v>15876</v>
      </c>
      <c r="AH111" s="79" t="s">
        <v>15877</v>
      </c>
      <c r="AI111" s="79" t="s">
        <v>15878</v>
      </c>
      <c r="AJ111" s="79" t="s">
        <v>15879</v>
      </c>
      <c r="AK111" s="79" t="s">
        <v>15933</v>
      </c>
      <c r="AL111" s="79" t="s">
        <v>15881</v>
      </c>
      <c r="AM111" s="79" t="s">
        <v>15933</v>
      </c>
      <c r="AN111" s="79" t="s">
        <v>15881</v>
      </c>
      <c r="AO111" s="79" t="s">
        <v>15882</v>
      </c>
      <c r="AP111" s="79" t="s">
        <v>15883</v>
      </c>
      <c r="AQ111" s="79" t="s">
        <v>15878</v>
      </c>
      <c r="AR111" s="79" t="s">
        <v>15885</v>
      </c>
      <c r="AS111" s="79" t="s">
        <v>15885</v>
      </c>
      <c r="AT111" s="79" t="s">
        <v>15886</v>
      </c>
      <c r="AU111" s="79" t="s">
        <v>16504</v>
      </c>
      <c r="AV111" s="79" t="s">
        <v>16505</v>
      </c>
      <c r="AW111" s="79" t="s">
        <v>16036</v>
      </c>
      <c r="AX111" s="79" t="s">
        <v>16036</v>
      </c>
      <c r="AY111" s="79" t="s">
        <v>2127</v>
      </c>
      <c r="AZ111" s="79" t="s">
        <v>15878</v>
      </c>
      <c r="BA111" s="79" t="s">
        <v>15879</v>
      </c>
      <c r="BB111" s="79" t="s">
        <v>15890</v>
      </c>
      <c r="BC111" s="79" t="s">
        <v>15938</v>
      </c>
      <c r="BD111" s="79" t="s">
        <v>15939</v>
      </c>
      <c r="BE111" s="79" t="s">
        <v>15893</v>
      </c>
      <c r="BF111" s="79" t="s">
        <v>15894</v>
      </c>
      <c r="BG111" s="79" t="s">
        <v>15895</v>
      </c>
      <c r="BH111" s="79" t="s">
        <v>15896</v>
      </c>
      <c r="BI111" s="80">
        <v>43647</v>
      </c>
      <c r="BJ111" s="80">
        <v>43700</v>
      </c>
      <c r="BK111" s="79" t="s">
        <v>579</v>
      </c>
      <c r="BL111" s="79" t="s">
        <v>15922</v>
      </c>
      <c r="BM111" s="80">
        <v>43108</v>
      </c>
      <c r="BN111" s="80">
        <v>43108</v>
      </c>
      <c r="BO111" s="80">
        <v>43108</v>
      </c>
      <c r="BP111" s="80">
        <v>43108</v>
      </c>
      <c r="BQ111" s="80"/>
      <c r="BR111" s="79" t="s">
        <v>17441</v>
      </c>
      <c r="BS111" s="79" t="s">
        <v>579</v>
      </c>
      <c r="BT111" s="79" t="s">
        <v>579</v>
      </c>
      <c r="BU111" s="79" t="s">
        <v>15899</v>
      </c>
      <c r="BV111" s="79" t="s">
        <v>579</v>
      </c>
      <c r="BW111" s="79" t="s">
        <v>15900</v>
      </c>
      <c r="BX111" s="79" t="s">
        <v>15901</v>
      </c>
      <c r="BY111" s="79" t="s">
        <v>15902</v>
      </c>
      <c r="BZ111" s="79" t="s">
        <v>15903</v>
      </c>
      <c r="CA111" s="79" t="s">
        <v>15904</v>
      </c>
      <c r="CB111" s="79" t="s">
        <v>15905</v>
      </c>
      <c r="CC111" s="79" t="s">
        <v>15872</v>
      </c>
      <c r="CD111" s="79" t="s">
        <v>15873</v>
      </c>
      <c r="CE111" s="79" t="s">
        <v>15960</v>
      </c>
      <c r="CF111" s="79" t="s">
        <v>15960</v>
      </c>
      <c r="CG111" s="79" t="s">
        <v>15907</v>
      </c>
      <c r="CH111" s="79" t="s">
        <v>15908</v>
      </c>
      <c r="CI111" s="79" t="s">
        <v>15909</v>
      </c>
      <c r="CJ111" s="79" t="s">
        <v>2163</v>
      </c>
      <c r="CK111" s="79" t="s">
        <v>15910</v>
      </c>
      <c r="CL111" s="79" t="s">
        <v>15911</v>
      </c>
      <c r="CM111" s="79" t="s">
        <v>15889</v>
      </c>
      <c r="CN111" s="79" t="s">
        <v>51</v>
      </c>
      <c r="CO111" s="79" t="s">
        <v>15912</v>
      </c>
      <c r="CP111" s="79" t="s">
        <v>2257</v>
      </c>
      <c r="CQ111" s="79" t="s">
        <v>16416</v>
      </c>
      <c r="CR111" t="s">
        <v>16506</v>
      </c>
    </row>
    <row r="112" spans="1:96" x14ac:dyDescent="0.25">
      <c r="A112" s="78">
        <v>51715940</v>
      </c>
      <c r="B112" s="78">
        <v>51715940</v>
      </c>
      <c r="C112" s="79" t="s">
        <v>15899</v>
      </c>
      <c r="D112" s="79" t="s">
        <v>15926</v>
      </c>
      <c r="E112" s="79" t="s">
        <v>15045</v>
      </c>
      <c r="F112" s="80">
        <v>28236</v>
      </c>
      <c r="G112" s="79" t="s">
        <v>15854</v>
      </c>
      <c r="H112" s="79" t="s">
        <v>15855</v>
      </c>
      <c r="I112" s="79" t="s">
        <v>15856</v>
      </c>
      <c r="J112" s="79" t="s">
        <v>15857</v>
      </c>
      <c r="K112" s="79" t="s">
        <v>15858</v>
      </c>
      <c r="L112" s="79" t="s">
        <v>15859</v>
      </c>
      <c r="M112" s="79" t="s">
        <v>15860</v>
      </c>
      <c r="N112" s="79" t="s">
        <v>15861</v>
      </c>
      <c r="O112" s="79" t="s">
        <v>15862</v>
      </c>
      <c r="P112" s="79" t="s">
        <v>15193</v>
      </c>
      <c r="Q112" s="79" t="s">
        <v>15863</v>
      </c>
      <c r="R112" s="79" t="s">
        <v>15864</v>
      </c>
      <c r="S112" s="79" t="s">
        <v>5337</v>
      </c>
      <c r="T112" s="79" t="s">
        <v>63</v>
      </c>
      <c r="U112" s="79" t="s">
        <v>15866</v>
      </c>
      <c r="V112" s="79" t="s">
        <v>15867</v>
      </c>
      <c r="W112" s="79" t="s">
        <v>579</v>
      </c>
      <c r="X112" s="79" t="s">
        <v>15929</v>
      </c>
      <c r="Y112" s="79" t="s">
        <v>15930</v>
      </c>
      <c r="Z112" s="79" t="s">
        <v>16507</v>
      </c>
      <c r="AA112" s="79" t="s">
        <v>15932</v>
      </c>
      <c r="AB112" s="79" t="s">
        <v>15872</v>
      </c>
      <c r="AC112" s="79" t="s">
        <v>15873</v>
      </c>
      <c r="AD112" s="79" t="s">
        <v>15862</v>
      </c>
      <c r="AE112" s="79" t="s">
        <v>15874</v>
      </c>
      <c r="AF112" s="79" t="s">
        <v>15875</v>
      </c>
      <c r="AG112" s="79" t="s">
        <v>15876</v>
      </c>
      <c r="AH112" s="79" t="s">
        <v>15877</v>
      </c>
      <c r="AI112" s="79" t="s">
        <v>15878</v>
      </c>
      <c r="AJ112" s="79" t="s">
        <v>15879</v>
      </c>
      <c r="AK112" s="79" t="s">
        <v>15880</v>
      </c>
      <c r="AL112" s="79" t="s">
        <v>15881</v>
      </c>
      <c r="AM112" s="79" t="s">
        <v>15880</v>
      </c>
      <c r="AN112" s="79" t="s">
        <v>15881</v>
      </c>
      <c r="AO112" s="79" t="s">
        <v>15882</v>
      </c>
      <c r="AP112" s="79" t="s">
        <v>15883</v>
      </c>
      <c r="AQ112" s="79" t="s">
        <v>15878</v>
      </c>
      <c r="AR112" s="79" t="s">
        <v>15885</v>
      </c>
      <c r="AS112" s="79" t="s">
        <v>15885</v>
      </c>
      <c r="AT112" s="79" t="s">
        <v>15886</v>
      </c>
      <c r="AU112" s="79" t="s">
        <v>16508</v>
      </c>
      <c r="AV112" s="79" t="s">
        <v>16509</v>
      </c>
      <c r="AW112" s="79" t="s">
        <v>15958</v>
      </c>
      <c r="AX112" s="79" t="s">
        <v>15958</v>
      </c>
      <c r="AY112" s="79" t="s">
        <v>15065</v>
      </c>
      <c r="AZ112" s="79" t="s">
        <v>15878</v>
      </c>
      <c r="BA112" s="79" t="s">
        <v>15879</v>
      </c>
      <c r="BB112" s="79" t="s">
        <v>15890</v>
      </c>
      <c r="BC112" s="79" t="s">
        <v>15891</v>
      </c>
      <c r="BD112" s="79" t="s">
        <v>15892</v>
      </c>
      <c r="BE112" s="79" t="s">
        <v>15893</v>
      </c>
      <c r="BF112" s="79" t="s">
        <v>15894</v>
      </c>
      <c r="BG112" s="79" t="s">
        <v>15895</v>
      </c>
      <c r="BH112" s="79" t="s">
        <v>15896</v>
      </c>
      <c r="BI112" s="80">
        <v>43647</v>
      </c>
      <c r="BJ112" s="80">
        <v>43700</v>
      </c>
      <c r="BK112" s="79" t="s">
        <v>579</v>
      </c>
      <c r="BL112" s="79" t="s">
        <v>15922</v>
      </c>
      <c r="BM112" s="80">
        <v>43108</v>
      </c>
      <c r="BN112" s="80">
        <v>43108</v>
      </c>
      <c r="BO112" s="80">
        <v>43108</v>
      </c>
      <c r="BP112" s="80">
        <v>43108</v>
      </c>
      <c r="BQ112" s="80"/>
      <c r="BR112" s="79" t="s">
        <v>17441</v>
      </c>
      <c r="BS112" s="79" t="s">
        <v>579</v>
      </c>
      <c r="BT112" s="79" t="s">
        <v>579</v>
      </c>
      <c r="BU112" s="79" t="s">
        <v>15899</v>
      </c>
      <c r="BV112" s="79" t="s">
        <v>579</v>
      </c>
      <c r="BW112" s="79" t="s">
        <v>15900</v>
      </c>
      <c r="BX112" s="79" t="s">
        <v>15901</v>
      </c>
      <c r="BY112" s="79" t="s">
        <v>15902</v>
      </c>
      <c r="BZ112" s="79" t="s">
        <v>15903</v>
      </c>
      <c r="CA112" s="79" t="s">
        <v>15904</v>
      </c>
      <c r="CB112" s="79" t="s">
        <v>15905</v>
      </c>
      <c r="CC112" s="79" t="s">
        <v>15872</v>
      </c>
      <c r="CD112" s="79" t="s">
        <v>15873</v>
      </c>
      <c r="CE112" s="79" t="s">
        <v>15960</v>
      </c>
      <c r="CF112" s="79" t="s">
        <v>15960</v>
      </c>
      <c r="CG112" s="79" t="s">
        <v>15907</v>
      </c>
      <c r="CH112" s="79" t="s">
        <v>15908</v>
      </c>
      <c r="CI112" s="79" t="s">
        <v>15909</v>
      </c>
      <c r="CJ112" s="79" t="s">
        <v>2163</v>
      </c>
      <c r="CK112" s="79" t="s">
        <v>15910</v>
      </c>
      <c r="CL112" s="79" t="s">
        <v>15911</v>
      </c>
      <c r="CM112" s="79" t="s">
        <v>15889</v>
      </c>
      <c r="CN112" s="79" t="s">
        <v>51</v>
      </c>
      <c r="CO112" s="79" t="s">
        <v>15912</v>
      </c>
      <c r="CP112" s="79" t="s">
        <v>2257</v>
      </c>
      <c r="CQ112" s="79" t="s">
        <v>17442</v>
      </c>
      <c r="CR112" t="s">
        <v>16511</v>
      </c>
    </row>
    <row r="113" spans="1:96" x14ac:dyDescent="0.25">
      <c r="A113" s="78">
        <v>51715941</v>
      </c>
      <c r="B113" s="78">
        <v>51715941</v>
      </c>
      <c r="C113" s="79" t="s">
        <v>15899</v>
      </c>
      <c r="D113" s="79" t="s">
        <v>15853</v>
      </c>
      <c r="E113" s="79" t="s">
        <v>1188</v>
      </c>
      <c r="F113" s="80">
        <v>35395</v>
      </c>
      <c r="G113" s="79" t="s">
        <v>15854</v>
      </c>
      <c r="H113" s="79" t="s">
        <v>15855</v>
      </c>
      <c r="I113" s="79" t="s">
        <v>15856</v>
      </c>
      <c r="J113" s="79" t="s">
        <v>15857</v>
      </c>
      <c r="K113" s="79" t="s">
        <v>15858</v>
      </c>
      <c r="L113" s="79" t="s">
        <v>15859</v>
      </c>
      <c r="M113" s="79" t="s">
        <v>15860</v>
      </c>
      <c r="N113" s="79" t="s">
        <v>15861</v>
      </c>
      <c r="O113" s="79" t="s">
        <v>15862</v>
      </c>
      <c r="P113" s="79" t="s">
        <v>15193</v>
      </c>
      <c r="Q113" s="79" t="s">
        <v>15863</v>
      </c>
      <c r="R113" s="79" t="s">
        <v>15864</v>
      </c>
      <c r="S113" s="79" t="s">
        <v>5337</v>
      </c>
      <c r="T113" s="79" t="s">
        <v>285</v>
      </c>
      <c r="U113" s="79" t="s">
        <v>15866</v>
      </c>
      <c r="V113" s="79" t="s">
        <v>15867</v>
      </c>
      <c r="W113" s="79" t="s">
        <v>579</v>
      </c>
      <c r="X113" s="79" t="s">
        <v>15929</v>
      </c>
      <c r="Y113" s="79" t="s">
        <v>15930</v>
      </c>
      <c r="Z113" s="79" t="s">
        <v>16512</v>
      </c>
      <c r="AA113" s="79" t="s">
        <v>16080</v>
      </c>
      <c r="AB113" s="79" t="s">
        <v>15872</v>
      </c>
      <c r="AC113" s="79" t="s">
        <v>15873</v>
      </c>
      <c r="AD113" s="79" t="s">
        <v>15862</v>
      </c>
      <c r="AE113" s="79" t="s">
        <v>15874</v>
      </c>
      <c r="AF113" s="79" t="s">
        <v>15875</v>
      </c>
      <c r="AG113" s="79" t="s">
        <v>15876</v>
      </c>
      <c r="AH113" s="79" t="s">
        <v>15877</v>
      </c>
      <c r="AI113" s="79" t="s">
        <v>15878</v>
      </c>
      <c r="AJ113" s="79" t="s">
        <v>15879</v>
      </c>
      <c r="AK113" s="79" t="s">
        <v>15933</v>
      </c>
      <c r="AL113" s="79" t="s">
        <v>15881</v>
      </c>
      <c r="AM113" s="79" t="s">
        <v>15933</v>
      </c>
      <c r="AN113" s="79" t="s">
        <v>15881</v>
      </c>
      <c r="AO113" s="79" t="s">
        <v>15882</v>
      </c>
      <c r="AP113" s="79" t="s">
        <v>15883</v>
      </c>
      <c r="AQ113" s="79" t="s">
        <v>15878</v>
      </c>
      <c r="AR113" s="79" t="s">
        <v>15885</v>
      </c>
      <c r="AS113" s="79" t="s">
        <v>15885</v>
      </c>
      <c r="AT113" s="79" t="s">
        <v>15886</v>
      </c>
      <c r="AU113" s="79" t="s">
        <v>16513</v>
      </c>
      <c r="AV113" s="79" t="s">
        <v>16514</v>
      </c>
      <c r="AW113" s="79" t="s">
        <v>16036</v>
      </c>
      <c r="AX113" s="79" t="s">
        <v>16036</v>
      </c>
      <c r="AY113" s="79" t="s">
        <v>2127</v>
      </c>
      <c r="AZ113" s="79" t="s">
        <v>15878</v>
      </c>
      <c r="BA113" s="79" t="s">
        <v>15879</v>
      </c>
      <c r="BB113" s="79" t="s">
        <v>15890</v>
      </c>
      <c r="BC113" s="79" t="s">
        <v>15938</v>
      </c>
      <c r="BD113" s="79" t="s">
        <v>15939</v>
      </c>
      <c r="BE113" s="79" t="s">
        <v>15893</v>
      </c>
      <c r="BF113" s="79" t="s">
        <v>15894</v>
      </c>
      <c r="BG113" s="79" t="s">
        <v>15895</v>
      </c>
      <c r="BH113" s="79" t="s">
        <v>15896</v>
      </c>
      <c r="BI113" s="80">
        <v>43647</v>
      </c>
      <c r="BJ113" s="80">
        <v>43700</v>
      </c>
      <c r="BK113" s="79" t="s">
        <v>579</v>
      </c>
      <c r="BL113" s="79" t="s">
        <v>15922</v>
      </c>
      <c r="BM113" s="80">
        <v>43108</v>
      </c>
      <c r="BN113" s="80">
        <v>43108</v>
      </c>
      <c r="BO113" s="80">
        <v>43108</v>
      </c>
      <c r="BP113" s="80">
        <v>43108</v>
      </c>
      <c r="BQ113" s="80"/>
      <c r="BR113" s="79" t="s">
        <v>17441</v>
      </c>
      <c r="BS113" s="79" t="s">
        <v>579</v>
      </c>
      <c r="BT113" s="79" t="s">
        <v>579</v>
      </c>
      <c r="BU113" s="79" t="s">
        <v>15899</v>
      </c>
      <c r="BV113" s="79" t="s">
        <v>579</v>
      </c>
      <c r="BW113" s="79" t="s">
        <v>15900</v>
      </c>
      <c r="BX113" s="79" t="s">
        <v>15901</v>
      </c>
      <c r="BY113" s="79" t="s">
        <v>15902</v>
      </c>
      <c r="BZ113" s="79" t="s">
        <v>15903</v>
      </c>
      <c r="CA113" s="79" t="s">
        <v>15904</v>
      </c>
      <c r="CB113" s="79" t="s">
        <v>15905</v>
      </c>
      <c r="CC113" s="79" t="s">
        <v>15872</v>
      </c>
      <c r="CD113" s="79" t="s">
        <v>15873</v>
      </c>
      <c r="CE113" s="79" t="s">
        <v>15960</v>
      </c>
      <c r="CF113" s="79" t="s">
        <v>15960</v>
      </c>
      <c r="CG113" s="79" t="s">
        <v>15907</v>
      </c>
      <c r="CH113" s="79" t="s">
        <v>15908</v>
      </c>
      <c r="CI113" s="79" t="s">
        <v>15909</v>
      </c>
      <c r="CJ113" s="79" t="s">
        <v>2163</v>
      </c>
      <c r="CK113" s="79" t="s">
        <v>15910</v>
      </c>
      <c r="CL113" s="79" t="s">
        <v>15911</v>
      </c>
      <c r="CM113" s="79" t="s">
        <v>15889</v>
      </c>
      <c r="CN113" s="79" t="s">
        <v>51</v>
      </c>
      <c r="CO113" s="79" t="s">
        <v>15912</v>
      </c>
      <c r="CP113" s="79" t="s">
        <v>2257</v>
      </c>
      <c r="CQ113" s="79" t="s">
        <v>16777</v>
      </c>
      <c r="CR113" t="s">
        <v>16516</v>
      </c>
    </row>
    <row r="114" spans="1:96" x14ac:dyDescent="0.25">
      <c r="A114" s="78">
        <v>51716764</v>
      </c>
      <c r="B114" s="78">
        <v>51716764</v>
      </c>
      <c r="C114" s="79" t="s">
        <v>15899</v>
      </c>
      <c r="D114" s="79" t="s">
        <v>15853</v>
      </c>
      <c r="E114" s="79" t="s">
        <v>1445</v>
      </c>
      <c r="F114" s="80">
        <v>35363</v>
      </c>
      <c r="G114" s="79" t="s">
        <v>15854</v>
      </c>
      <c r="H114" s="79" t="s">
        <v>15855</v>
      </c>
      <c r="I114" s="79" t="s">
        <v>15856</v>
      </c>
      <c r="J114" s="79" t="s">
        <v>15857</v>
      </c>
      <c r="K114" s="79" t="s">
        <v>15858</v>
      </c>
      <c r="L114" s="79" t="s">
        <v>15859</v>
      </c>
      <c r="M114" s="79" t="s">
        <v>15860</v>
      </c>
      <c r="N114" s="79" t="s">
        <v>15861</v>
      </c>
      <c r="O114" s="79" t="s">
        <v>15862</v>
      </c>
      <c r="P114" s="79" t="s">
        <v>15193</v>
      </c>
      <c r="Q114" s="79" t="s">
        <v>15863</v>
      </c>
      <c r="R114" s="79" t="s">
        <v>15864</v>
      </c>
      <c r="S114" s="79" t="s">
        <v>5337</v>
      </c>
      <c r="T114" s="79" t="s">
        <v>63</v>
      </c>
      <c r="U114" s="79" t="s">
        <v>15866</v>
      </c>
      <c r="V114" s="79" t="s">
        <v>15867</v>
      </c>
      <c r="W114" s="79" t="s">
        <v>579</v>
      </c>
      <c r="X114" s="79" t="s">
        <v>15929</v>
      </c>
      <c r="Y114" s="79" t="s">
        <v>15930</v>
      </c>
      <c r="Z114" s="79" t="s">
        <v>16517</v>
      </c>
      <c r="AA114" s="79" t="s">
        <v>15932</v>
      </c>
      <c r="AB114" s="79" t="s">
        <v>15872</v>
      </c>
      <c r="AC114" s="79" t="s">
        <v>15873</v>
      </c>
      <c r="AD114" s="79" t="s">
        <v>15862</v>
      </c>
      <c r="AE114" s="79" t="s">
        <v>15874</v>
      </c>
      <c r="AF114" s="79" t="s">
        <v>15875</v>
      </c>
      <c r="AG114" s="79" t="s">
        <v>15876</v>
      </c>
      <c r="AH114" s="79" t="s">
        <v>15877</v>
      </c>
      <c r="AI114" s="79" t="s">
        <v>15878</v>
      </c>
      <c r="AJ114" s="79" t="s">
        <v>15879</v>
      </c>
      <c r="AK114" s="79" t="s">
        <v>15933</v>
      </c>
      <c r="AL114" s="79" t="s">
        <v>15881</v>
      </c>
      <c r="AM114" s="79" t="s">
        <v>15933</v>
      </c>
      <c r="AN114" s="79" t="s">
        <v>15881</v>
      </c>
      <c r="AO114" s="79" t="s">
        <v>15882</v>
      </c>
      <c r="AP114" s="79" t="s">
        <v>15883</v>
      </c>
      <c r="AQ114" s="79" t="s">
        <v>15878</v>
      </c>
      <c r="AR114" s="79" t="s">
        <v>15885</v>
      </c>
      <c r="AS114" s="79" t="s">
        <v>15885</v>
      </c>
      <c r="AT114" s="79" t="s">
        <v>15886</v>
      </c>
      <c r="AU114" s="79" t="s">
        <v>16518</v>
      </c>
      <c r="AV114" s="79" t="s">
        <v>16519</v>
      </c>
      <c r="AW114" s="79" t="s">
        <v>16089</v>
      </c>
      <c r="AX114" s="79" t="s">
        <v>16089</v>
      </c>
      <c r="AY114" s="79" t="s">
        <v>1069</v>
      </c>
      <c r="AZ114" s="79" t="s">
        <v>15878</v>
      </c>
      <c r="BA114" s="79" t="s">
        <v>15879</v>
      </c>
      <c r="BB114" s="79" t="s">
        <v>15890</v>
      </c>
      <c r="BC114" s="79" t="s">
        <v>15938</v>
      </c>
      <c r="BD114" s="79" t="s">
        <v>15939</v>
      </c>
      <c r="BE114" s="79" t="s">
        <v>15893</v>
      </c>
      <c r="BF114" s="79" t="s">
        <v>15894</v>
      </c>
      <c r="BG114" s="79" t="s">
        <v>15895</v>
      </c>
      <c r="BH114" s="79" t="s">
        <v>15896</v>
      </c>
      <c r="BI114" s="80">
        <v>43647</v>
      </c>
      <c r="BJ114" s="80">
        <v>43700</v>
      </c>
      <c r="BK114" s="79" t="s">
        <v>579</v>
      </c>
      <c r="BL114" s="79" t="s">
        <v>15922</v>
      </c>
      <c r="BM114" s="80">
        <v>43115</v>
      </c>
      <c r="BN114" s="80">
        <v>43115</v>
      </c>
      <c r="BO114" s="80">
        <v>43115</v>
      </c>
      <c r="BP114" s="80">
        <v>43115</v>
      </c>
      <c r="BQ114" s="80"/>
      <c r="BR114" s="79" t="s">
        <v>17441</v>
      </c>
      <c r="BS114" s="79" t="s">
        <v>579</v>
      </c>
      <c r="BT114" s="79" t="s">
        <v>579</v>
      </c>
      <c r="BU114" s="79" t="s">
        <v>15899</v>
      </c>
      <c r="BV114" s="79" t="s">
        <v>579</v>
      </c>
      <c r="BW114" s="79" t="s">
        <v>15900</v>
      </c>
      <c r="BX114" s="79" t="s">
        <v>15901</v>
      </c>
      <c r="BY114" s="79" t="s">
        <v>15902</v>
      </c>
      <c r="BZ114" s="79" t="s">
        <v>15903</v>
      </c>
      <c r="CA114" s="79" t="s">
        <v>15904</v>
      </c>
      <c r="CB114" s="79" t="s">
        <v>15905</v>
      </c>
      <c r="CC114" s="79" t="s">
        <v>15872</v>
      </c>
      <c r="CD114" s="79" t="s">
        <v>15873</v>
      </c>
      <c r="CE114" s="79" t="s">
        <v>15960</v>
      </c>
      <c r="CF114" s="79" t="s">
        <v>15960</v>
      </c>
      <c r="CG114" s="79" t="s">
        <v>15907</v>
      </c>
      <c r="CH114" s="79" t="s">
        <v>15908</v>
      </c>
      <c r="CI114" s="79" t="s">
        <v>15909</v>
      </c>
      <c r="CJ114" s="79" t="s">
        <v>2163</v>
      </c>
      <c r="CK114" s="79" t="s">
        <v>15910</v>
      </c>
      <c r="CL114" s="79" t="s">
        <v>15911</v>
      </c>
      <c r="CM114" s="79" t="s">
        <v>15889</v>
      </c>
      <c r="CN114" s="79" t="s">
        <v>51</v>
      </c>
      <c r="CO114" s="79" t="s">
        <v>15912</v>
      </c>
      <c r="CP114" s="79" t="s">
        <v>2257</v>
      </c>
      <c r="CQ114" s="79" t="s">
        <v>17434</v>
      </c>
      <c r="CR114" t="s">
        <v>16520</v>
      </c>
    </row>
    <row r="115" spans="1:96" x14ac:dyDescent="0.25">
      <c r="A115" s="78">
        <v>51717245</v>
      </c>
      <c r="B115" s="78">
        <v>51717245</v>
      </c>
      <c r="C115" s="79" t="s">
        <v>15899</v>
      </c>
      <c r="D115" s="79" t="s">
        <v>15926</v>
      </c>
      <c r="E115" s="79" t="s">
        <v>1431</v>
      </c>
      <c r="F115" s="80">
        <v>35493</v>
      </c>
      <c r="G115" s="79" t="s">
        <v>15854</v>
      </c>
      <c r="H115" s="79" t="s">
        <v>15855</v>
      </c>
      <c r="I115" s="79" t="s">
        <v>15856</v>
      </c>
      <c r="J115" s="79" t="s">
        <v>15857</v>
      </c>
      <c r="K115" s="79" t="s">
        <v>15858</v>
      </c>
      <c r="L115" s="79" t="s">
        <v>15859</v>
      </c>
      <c r="M115" s="79" t="s">
        <v>15860</v>
      </c>
      <c r="N115" s="79" t="s">
        <v>15861</v>
      </c>
      <c r="O115" s="79" t="s">
        <v>15862</v>
      </c>
      <c r="P115" s="79" t="s">
        <v>15193</v>
      </c>
      <c r="Q115" s="79" t="s">
        <v>15863</v>
      </c>
      <c r="R115" s="79" t="s">
        <v>15864</v>
      </c>
      <c r="S115" s="79" t="s">
        <v>5337</v>
      </c>
      <c r="T115" s="79" t="s">
        <v>63</v>
      </c>
      <c r="U115" s="79" t="s">
        <v>15866</v>
      </c>
      <c r="V115" s="79" t="s">
        <v>15867</v>
      </c>
      <c r="W115" s="79" t="s">
        <v>579</v>
      </c>
      <c r="X115" s="79" t="s">
        <v>15929</v>
      </c>
      <c r="Y115" s="79" t="s">
        <v>15930</v>
      </c>
      <c r="Z115" s="79" t="s">
        <v>16521</v>
      </c>
      <c r="AA115" s="79" t="s">
        <v>15932</v>
      </c>
      <c r="AB115" s="79" t="s">
        <v>15872</v>
      </c>
      <c r="AC115" s="79" t="s">
        <v>15873</v>
      </c>
      <c r="AD115" s="79" t="s">
        <v>15862</v>
      </c>
      <c r="AE115" s="79" t="s">
        <v>15874</v>
      </c>
      <c r="AF115" s="79" t="s">
        <v>15875</v>
      </c>
      <c r="AG115" s="79" t="s">
        <v>15876</v>
      </c>
      <c r="AH115" s="79" t="s">
        <v>15877</v>
      </c>
      <c r="AI115" s="79" t="s">
        <v>15878</v>
      </c>
      <c r="AJ115" s="79" t="s">
        <v>15879</v>
      </c>
      <c r="AK115" s="79" t="s">
        <v>15880</v>
      </c>
      <c r="AL115" s="79" t="s">
        <v>15881</v>
      </c>
      <c r="AM115" s="79" t="s">
        <v>15880</v>
      </c>
      <c r="AN115" s="79" t="s">
        <v>15881</v>
      </c>
      <c r="AO115" s="79" t="s">
        <v>15882</v>
      </c>
      <c r="AP115" s="79" t="s">
        <v>15883</v>
      </c>
      <c r="AQ115" s="79" t="s">
        <v>15878</v>
      </c>
      <c r="AR115" s="79" t="s">
        <v>15885</v>
      </c>
      <c r="AS115" s="79" t="s">
        <v>15885</v>
      </c>
      <c r="AT115" s="79" t="s">
        <v>15886</v>
      </c>
      <c r="AU115" s="79" t="s">
        <v>16522</v>
      </c>
      <c r="AV115" s="79" t="s">
        <v>16523</v>
      </c>
      <c r="AW115" s="79" t="s">
        <v>16095</v>
      </c>
      <c r="AX115" s="79" t="s">
        <v>16095</v>
      </c>
      <c r="AY115" s="79" t="s">
        <v>14909</v>
      </c>
      <c r="AZ115" s="79" t="s">
        <v>15878</v>
      </c>
      <c r="BA115" s="79" t="s">
        <v>15879</v>
      </c>
      <c r="BB115" s="79" t="s">
        <v>15890</v>
      </c>
      <c r="BC115" s="79" t="s">
        <v>15891</v>
      </c>
      <c r="BD115" s="79" t="s">
        <v>15892</v>
      </c>
      <c r="BE115" s="79" t="s">
        <v>16114</v>
      </c>
      <c r="BF115" s="79" t="s">
        <v>16115</v>
      </c>
      <c r="BG115" s="79" t="s">
        <v>15895</v>
      </c>
      <c r="BH115" s="79" t="s">
        <v>16116</v>
      </c>
      <c r="BI115" s="80">
        <v>43871</v>
      </c>
      <c r="BJ115" s="80">
        <v>43871</v>
      </c>
      <c r="BK115" s="79" t="s">
        <v>579</v>
      </c>
      <c r="BL115" s="79" t="s">
        <v>15899</v>
      </c>
      <c r="BM115" s="80">
        <v>43115</v>
      </c>
      <c r="BN115" s="80">
        <v>43115</v>
      </c>
      <c r="BO115" s="80">
        <v>43115</v>
      </c>
      <c r="BP115" s="80">
        <v>43115</v>
      </c>
      <c r="BQ115" s="80"/>
      <c r="BR115" s="79" t="s">
        <v>17441</v>
      </c>
      <c r="BS115" s="79" t="s">
        <v>579</v>
      </c>
      <c r="BT115" s="79" t="s">
        <v>579</v>
      </c>
      <c r="BU115" s="79" t="s">
        <v>15899</v>
      </c>
      <c r="BV115" s="79" t="s">
        <v>579</v>
      </c>
      <c r="BW115" s="79" t="s">
        <v>15900</v>
      </c>
      <c r="BX115" s="79" t="s">
        <v>15901</v>
      </c>
      <c r="BY115" s="79" t="s">
        <v>15902</v>
      </c>
      <c r="BZ115" s="79" t="s">
        <v>15903</v>
      </c>
      <c r="CA115" s="79" t="s">
        <v>15904</v>
      </c>
      <c r="CB115" s="79" t="s">
        <v>15905</v>
      </c>
      <c r="CC115" s="79" t="s">
        <v>15872</v>
      </c>
      <c r="CD115" s="79" t="s">
        <v>15873</v>
      </c>
      <c r="CE115" s="79" t="s">
        <v>15960</v>
      </c>
      <c r="CF115" s="79" t="s">
        <v>15960</v>
      </c>
      <c r="CG115" s="79" t="s">
        <v>15907</v>
      </c>
      <c r="CH115" s="79" t="s">
        <v>15908</v>
      </c>
      <c r="CI115" s="79" t="s">
        <v>15909</v>
      </c>
      <c r="CJ115" s="79" t="s">
        <v>2163</v>
      </c>
      <c r="CK115" s="79" t="s">
        <v>15910</v>
      </c>
      <c r="CL115" s="79" t="s">
        <v>15911</v>
      </c>
      <c r="CM115" s="79" t="s">
        <v>15889</v>
      </c>
      <c r="CN115" s="79" t="s">
        <v>51</v>
      </c>
      <c r="CO115" s="79" t="s">
        <v>15912</v>
      </c>
      <c r="CP115" s="79" t="s">
        <v>2257</v>
      </c>
      <c r="CQ115" s="79" t="s">
        <v>16524</v>
      </c>
      <c r="CR115" t="s">
        <v>16525</v>
      </c>
    </row>
    <row r="116" spans="1:96" x14ac:dyDescent="0.25">
      <c r="A116" s="78">
        <v>51717293</v>
      </c>
      <c r="B116" s="78">
        <v>51717293</v>
      </c>
      <c r="C116" s="79" t="s">
        <v>15899</v>
      </c>
      <c r="D116" s="79" t="s">
        <v>15926</v>
      </c>
      <c r="E116" s="79" t="s">
        <v>1452</v>
      </c>
      <c r="F116" s="80">
        <v>33329</v>
      </c>
      <c r="G116" s="79" t="s">
        <v>15854</v>
      </c>
      <c r="H116" s="79" t="s">
        <v>15855</v>
      </c>
      <c r="I116" s="79" t="s">
        <v>15856</v>
      </c>
      <c r="J116" s="79" t="s">
        <v>15857</v>
      </c>
      <c r="K116" s="79" t="s">
        <v>15858</v>
      </c>
      <c r="L116" s="79" t="s">
        <v>15859</v>
      </c>
      <c r="M116" s="79" t="s">
        <v>15860</v>
      </c>
      <c r="N116" s="79" t="s">
        <v>15861</v>
      </c>
      <c r="O116" s="79" t="s">
        <v>15862</v>
      </c>
      <c r="P116" s="79" t="s">
        <v>15193</v>
      </c>
      <c r="Q116" s="79" t="s">
        <v>15863</v>
      </c>
      <c r="R116" s="79" t="s">
        <v>15864</v>
      </c>
      <c r="S116" s="79" t="s">
        <v>5337</v>
      </c>
      <c r="T116" s="79" t="s">
        <v>63</v>
      </c>
      <c r="U116" s="79" t="s">
        <v>15866</v>
      </c>
      <c r="V116" s="79" t="s">
        <v>15867</v>
      </c>
      <c r="W116" s="79" t="s">
        <v>579</v>
      </c>
      <c r="X116" s="79" t="s">
        <v>15929</v>
      </c>
      <c r="Y116" s="79" t="s">
        <v>15930</v>
      </c>
      <c r="Z116" s="79" t="s">
        <v>16526</v>
      </c>
      <c r="AA116" s="79" t="s">
        <v>15932</v>
      </c>
      <c r="AB116" s="79" t="s">
        <v>15872</v>
      </c>
      <c r="AC116" s="79" t="s">
        <v>15873</v>
      </c>
      <c r="AD116" s="79" t="s">
        <v>15862</v>
      </c>
      <c r="AE116" s="79" t="s">
        <v>15874</v>
      </c>
      <c r="AF116" s="79" t="s">
        <v>15875</v>
      </c>
      <c r="AG116" s="79" t="s">
        <v>15876</v>
      </c>
      <c r="AH116" s="79" t="s">
        <v>15877</v>
      </c>
      <c r="AI116" s="79" t="s">
        <v>15878</v>
      </c>
      <c r="AJ116" s="79" t="s">
        <v>15879</v>
      </c>
      <c r="AK116" s="79" t="s">
        <v>15933</v>
      </c>
      <c r="AL116" s="79" t="s">
        <v>15881</v>
      </c>
      <c r="AM116" s="79" t="s">
        <v>15933</v>
      </c>
      <c r="AN116" s="79" t="s">
        <v>15881</v>
      </c>
      <c r="AO116" s="79" t="s">
        <v>15882</v>
      </c>
      <c r="AP116" s="79" t="s">
        <v>15883</v>
      </c>
      <c r="AQ116" s="79" t="s">
        <v>15878</v>
      </c>
      <c r="AR116" s="79" t="s">
        <v>15885</v>
      </c>
      <c r="AS116" s="79" t="s">
        <v>15885</v>
      </c>
      <c r="AT116" s="79" t="s">
        <v>15886</v>
      </c>
      <c r="AU116" s="79" t="s">
        <v>16527</v>
      </c>
      <c r="AV116" s="79" t="s">
        <v>16528</v>
      </c>
      <c r="AW116" s="79" t="s">
        <v>16036</v>
      </c>
      <c r="AX116" s="79" t="s">
        <v>16036</v>
      </c>
      <c r="AY116" s="79" t="s">
        <v>2127</v>
      </c>
      <c r="AZ116" s="79" t="s">
        <v>15878</v>
      </c>
      <c r="BA116" s="79" t="s">
        <v>15879</v>
      </c>
      <c r="BB116" s="79" t="s">
        <v>15890</v>
      </c>
      <c r="BC116" s="79" t="s">
        <v>15938</v>
      </c>
      <c r="BD116" s="79" t="s">
        <v>15939</v>
      </c>
      <c r="BE116" s="79" t="s">
        <v>15893</v>
      </c>
      <c r="BF116" s="79" t="s">
        <v>15894</v>
      </c>
      <c r="BG116" s="79" t="s">
        <v>15895</v>
      </c>
      <c r="BH116" s="79" t="s">
        <v>15896</v>
      </c>
      <c r="BI116" s="80">
        <v>43647</v>
      </c>
      <c r="BJ116" s="80">
        <v>43700</v>
      </c>
      <c r="BK116" s="79" t="s">
        <v>579</v>
      </c>
      <c r="BL116" s="79" t="s">
        <v>15922</v>
      </c>
      <c r="BM116" s="80">
        <v>43118</v>
      </c>
      <c r="BN116" s="80">
        <v>43118</v>
      </c>
      <c r="BO116" s="80">
        <v>43118</v>
      </c>
      <c r="BP116" s="80">
        <v>43118</v>
      </c>
      <c r="BQ116" s="80"/>
      <c r="BR116" s="79" t="s">
        <v>17441</v>
      </c>
      <c r="BS116" s="79" t="s">
        <v>579</v>
      </c>
      <c r="BT116" s="79" t="s">
        <v>579</v>
      </c>
      <c r="BU116" s="79" t="s">
        <v>15899</v>
      </c>
      <c r="BV116" s="79" t="s">
        <v>579</v>
      </c>
      <c r="BW116" s="79" t="s">
        <v>15900</v>
      </c>
      <c r="BX116" s="79" t="s">
        <v>15901</v>
      </c>
      <c r="BY116" s="79" t="s">
        <v>15902</v>
      </c>
      <c r="BZ116" s="79" t="s">
        <v>15903</v>
      </c>
      <c r="CA116" s="79" t="s">
        <v>15904</v>
      </c>
      <c r="CB116" s="79" t="s">
        <v>15905</v>
      </c>
      <c r="CC116" s="79" t="s">
        <v>15872</v>
      </c>
      <c r="CD116" s="79" t="s">
        <v>15873</v>
      </c>
      <c r="CE116" s="79" t="s">
        <v>15960</v>
      </c>
      <c r="CF116" s="79" t="s">
        <v>15960</v>
      </c>
      <c r="CG116" s="79" t="s">
        <v>15907</v>
      </c>
      <c r="CH116" s="79" t="s">
        <v>15908</v>
      </c>
      <c r="CI116" s="79" t="s">
        <v>15909</v>
      </c>
      <c r="CJ116" s="79" t="s">
        <v>2163</v>
      </c>
      <c r="CK116" s="79" t="s">
        <v>15910</v>
      </c>
      <c r="CL116" s="79" t="s">
        <v>15911</v>
      </c>
      <c r="CM116" s="79" t="s">
        <v>15889</v>
      </c>
      <c r="CN116" s="79" t="s">
        <v>51</v>
      </c>
      <c r="CO116" s="79" t="s">
        <v>15912</v>
      </c>
      <c r="CP116" s="79" t="s">
        <v>2257</v>
      </c>
      <c r="CQ116" s="79" t="s">
        <v>16253</v>
      </c>
      <c r="CR116" t="s">
        <v>16530</v>
      </c>
    </row>
    <row r="117" spans="1:96" x14ac:dyDescent="0.25">
      <c r="A117" s="78">
        <v>51718187</v>
      </c>
      <c r="B117" s="78">
        <v>51718187</v>
      </c>
      <c r="C117" s="79" t="s">
        <v>15899</v>
      </c>
      <c r="D117" s="79" t="s">
        <v>15926</v>
      </c>
      <c r="E117" s="79" t="s">
        <v>15051</v>
      </c>
      <c r="F117" s="80">
        <v>34805</v>
      </c>
      <c r="G117" s="79" t="s">
        <v>15854</v>
      </c>
      <c r="H117" s="79" t="s">
        <v>15855</v>
      </c>
      <c r="I117" s="79" t="s">
        <v>15856</v>
      </c>
      <c r="J117" s="79" t="s">
        <v>15857</v>
      </c>
      <c r="K117" s="79" t="s">
        <v>15858</v>
      </c>
      <c r="L117" s="79" t="s">
        <v>15859</v>
      </c>
      <c r="M117" s="79" t="s">
        <v>15860</v>
      </c>
      <c r="N117" s="79" t="s">
        <v>15861</v>
      </c>
      <c r="O117" s="79" t="s">
        <v>15862</v>
      </c>
      <c r="P117" s="79" t="s">
        <v>15193</v>
      </c>
      <c r="Q117" s="79" t="s">
        <v>15863</v>
      </c>
      <c r="R117" s="79" t="s">
        <v>15864</v>
      </c>
      <c r="S117" s="79" t="s">
        <v>5337</v>
      </c>
      <c r="T117" s="79" t="s">
        <v>63</v>
      </c>
      <c r="U117" s="79" t="s">
        <v>15866</v>
      </c>
      <c r="V117" s="79" t="s">
        <v>15867</v>
      </c>
      <c r="W117" s="79" t="s">
        <v>579</v>
      </c>
      <c r="X117" s="79" t="s">
        <v>15929</v>
      </c>
      <c r="Y117" s="79" t="s">
        <v>15930</v>
      </c>
      <c r="Z117" s="79" t="s">
        <v>16531</v>
      </c>
      <c r="AA117" s="79" t="s">
        <v>15932</v>
      </c>
      <c r="AB117" s="79" t="s">
        <v>15872</v>
      </c>
      <c r="AC117" s="79" t="s">
        <v>15873</v>
      </c>
      <c r="AD117" s="79" t="s">
        <v>15862</v>
      </c>
      <c r="AE117" s="79" t="s">
        <v>15874</v>
      </c>
      <c r="AF117" s="79" t="s">
        <v>15875</v>
      </c>
      <c r="AG117" s="79" t="s">
        <v>15876</v>
      </c>
      <c r="AH117" s="79" t="s">
        <v>15877</v>
      </c>
      <c r="AI117" s="79" t="s">
        <v>15878</v>
      </c>
      <c r="AJ117" s="79" t="s">
        <v>15879</v>
      </c>
      <c r="AK117" s="79" t="s">
        <v>15933</v>
      </c>
      <c r="AL117" s="79" t="s">
        <v>15881</v>
      </c>
      <c r="AM117" s="79" t="s">
        <v>15933</v>
      </c>
      <c r="AN117" s="79" t="s">
        <v>15881</v>
      </c>
      <c r="AO117" s="79" t="s">
        <v>15882</v>
      </c>
      <c r="AP117" s="79" t="s">
        <v>15883</v>
      </c>
      <c r="AQ117" s="79" t="s">
        <v>15878</v>
      </c>
      <c r="AR117" s="79" t="s">
        <v>15885</v>
      </c>
      <c r="AS117" s="79" t="s">
        <v>15885</v>
      </c>
      <c r="AT117" s="79" t="s">
        <v>15886</v>
      </c>
      <c r="AU117" s="79" t="s">
        <v>16532</v>
      </c>
      <c r="AV117" s="79" t="s">
        <v>16533</v>
      </c>
      <c r="AW117" s="79" t="s">
        <v>16036</v>
      </c>
      <c r="AX117" s="79" t="s">
        <v>16036</v>
      </c>
      <c r="AY117" s="79" t="s">
        <v>2127</v>
      </c>
      <c r="AZ117" s="79" t="s">
        <v>15878</v>
      </c>
      <c r="BA117" s="79" t="s">
        <v>15879</v>
      </c>
      <c r="BB117" s="79" t="s">
        <v>15890</v>
      </c>
      <c r="BC117" s="79" t="s">
        <v>15938</v>
      </c>
      <c r="BD117" s="79" t="s">
        <v>15939</v>
      </c>
      <c r="BE117" s="79" t="s">
        <v>15893</v>
      </c>
      <c r="BF117" s="79" t="s">
        <v>15894</v>
      </c>
      <c r="BG117" s="79" t="s">
        <v>15895</v>
      </c>
      <c r="BH117" s="79" t="s">
        <v>15896</v>
      </c>
      <c r="BI117" s="80">
        <v>43647</v>
      </c>
      <c r="BJ117" s="80">
        <v>43700</v>
      </c>
      <c r="BK117" s="79" t="s">
        <v>579</v>
      </c>
      <c r="BL117" s="79" t="s">
        <v>15922</v>
      </c>
      <c r="BM117" s="80">
        <v>43125</v>
      </c>
      <c r="BN117" s="80">
        <v>43125</v>
      </c>
      <c r="BO117" s="80">
        <v>43125</v>
      </c>
      <c r="BP117" s="80">
        <v>43125</v>
      </c>
      <c r="BQ117" s="80"/>
      <c r="BR117" s="79" t="s">
        <v>17441</v>
      </c>
      <c r="BS117" s="79" t="s">
        <v>579</v>
      </c>
      <c r="BT117" s="79" t="s">
        <v>579</v>
      </c>
      <c r="BU117" s="79" t="s">
        <v>15899</v>
      </c>
      <c r="BV117" s="79" t="s">
        <v>579</v>
      </c>
      <c r="BW117" s="79" t="s">
        <v>15900</v>
      </c>
      <c r="BX117" s="79" t="s">
        <v>15901</v>
      </c>
      <c r="BY117" s="79" t="s">
        <v>15902</v>
      </c>
      <c r="BZ117" s="79" t="s">
        <v>15903</v>
      </c>
      <c r="CA117" s="79" t="s">
        <v>15904</v>
      </c>
      <c r="CB117" s="79" t="s">
        <v>15905</v>
      </c>
      <c r="CC117" s="79" t="s">
        <v>15872</v>
      </c>
      <c r="CD117" s="79" t="s">
        <v>15873</v>
      </c>
      <c r="CE117" s="79" t="s">
        <v>15960</v>
      </c>
      <c r="CF117" s="79" t="s">
        <v>15960</v>
      </c>
      <c r="CG117" s="79" t="s">
        <v>15907</v>
      </c>
      <c r="CH117" s="79" t="s">
        <v>15908</v>
      </c>
      <c r="CI117" s="79" t="s">
        <v>15909</v>
      </c>
      <c r="CJ117" s="79" t="s">
        <v>2163</v>
      </c>
      <c r="CK117" s="79" t="s">
        <v>15910</v>
      </c>
      <c r="CL117" s="79" t="s">
        <v>15911</v>
      </c>
      <c r="CM117" s="79" t="s">
        <v>15889</v>
      </c>
      <c r="CN117" s="79" t="s">
        <v>51</v>
      </c>
      <c r="CO117" s="79" t="s">
        <v>15912</v>
      </c>
      <c r="CP117" s="79" t="s">
        <v>2257</v>
      </c>
      <c r="CQ117" s="79" t="s">
        <v>16133</v>
      </c>
      <c r="CR117" t="s">
        <v>16534</v>
      </c>
    </row>
    <row r="118" spans="1:96" x14ac:dyDescent="0.25">
      <c r="A118" s="78">
        <v>51718193</v>
      </c>
      <c r="B118" s="78">
        <v>51718193</v>
      </c>
      <c r="C118" s="79" t="s">
        <v>15899</v>
      </c>
      <c r="D118" s="79" t="s">
        <v>15853</v>
      </c>
      <c r="E118" s="79" t="s">
        <v>15053</v>
      </c>
      <c r="F118" s="80">
        <v>34104</v>
      </c>
      <c r="G118" s="79" t="s">
        <v>15854</v>
      </c>
      <c r="H118" s="79" t="s">
        <v>15855</v>
      </c>
      <c r="I118" s="79" t="s">
        <v>15856</v>
      </c>
      <c r="J118" s="79" t="s">
        <v>15857</v>
      </c>
      <c r="K118" s="79" t="s">
        <v>15858</v>
      </c>
      <c r="L118" s="79" t="s">
        <v>15859</v>
      </c>
      <c r="M118" s="79" t="s">
        <v>15860</v>
      </c>
      <c r="N118" s="79" t="s">
        <v>15861</v>
      </c>
      <c r="O118" s="79" t="s">
        <v>15862</v>
      </c>
      <c r="P118" s="79" t="s">
        <v>15193</v>
      </c>
      <c r="Q118" s="79" t="s">
        <v>15863</v>
      </c>
      <c r="R118" s="79" t="s">
        <v>15864</v>
      </c>
      <c r="S118" s="79" t="s">
        <v>5337</v>
      </c>
      <c r="T118" s="79" t="s">
        <v>63</v>
      </c>
      <c r="U118" s="79" t="s">
        <v>15866</v>
      </c>
      <c r="V118" s="79" t="s">
        <v>15867</v>
      </c>
      <c r="W118" s="79" t="s">
        <v>579</v>
      </c>
      <c r="X118" s="79" t="s">
        <v>15929</v>
      </c>
      <c r="Y118" s="79" t="s">
        <v>15930</v>
      </c>
      <c r="Z118" s="79" t="s">
        <v>16535</v>
      </c>
      <c r="AA118" s="79" t="s">
        <v>15932</v>
      </c>
      <c r="AB118" s="79" t="s">
        <v>15872</v>
      </c>
      <c r="AC118" s="79" t="s">
        <v>15873</v>
      </c>
      <c r="AD118" s="79" t="s">
        <v>15862</v>
      </c>
      <c r="AE118" s="79" t="s">
        <v>15874</v>
      </c>
      <c r="AF118" s="79" t="s">
        <v>15875</v>
      </c>
      <c r="AG118" s="79" t="s">
        <v>15876</v>
      </c>
      <c r="AH118" s="79" t="s">
        <v>15877</v>
      </c>
      <c r="AI118" s="79" t="s">
        <v>15878</v>
      </c>
      <c r="AJ118" s="79" t="s">
        <v>15879</v>
      </c>
      <c r="AK118" s="79" t="s">
        <v>15933</v>
      </c>
      <c r="AL118" s="79" t="s">
        <v>15881</v>
      </c>
      <c r="AM118" s="79" t="s">
        <v>15933</v>
      </c>
      <c r="AN118" s="79" t="s">
        <v>15881</v>
      </c>
      <c r="AO118" s="79" t="s">
        <v>15882</v>
      </c>
      <c r="AP118" s="79" t="s">
        <v>15883</v>
      </c>
      <c r="AQ118" s="79" t="s">
        <v>15878</v>
      </c>
      <c r="AR118" s="79" t="s">
        <v>15885</v>
      </c>
      <c r="AS118" s="79" t="s">
        <v>15885</v>
      </c>
      <c r="AT118" s="79" t="s">
        <v>15886</v>
      </c>
      <c r="AU118" s="79" t="s">
        <v>16536</v>
      </c>
      <c r="AV118" s="79" t="s">
        <v>16537</v>
      </c>
      <c r="AW118" s="79" t="s">
        <v>15989</v>
      </c>
      <c r="AX118" s="79" t="s">
        <v>15989</v>
      </c>
      <c r="AY118" s="79" t="s">
        <v>410</v>
      </c>
      <c r="AZ118" s="79" t="s">
        <v>15878</v>
      </c>
      <c r="BA118" s="79" t="s">
        <v>15879</v>
      </c>
      <c r="BB118" s="79" t="s">
        <v>15890</v>
      </c>
      <c r="BC118" s="79" t="s">
        <v>15938</v>
      </c>
      <c r="BD118" s="79" t="s">
        <v>15939</v>
      </c>
      <c r="BE118" s="79" t="s">
        <v>15893</v>
      </c>
      <c r="BF118" s="79" t="s">
        <v>15894</v>
      </c>
      <c r="BG118" s="79" t="s">
        <v>15895</v>
      </c>
      <c r="BH118" s="79" t="s">
        <v>15896</v>
      </c>
      <c r="BI118" s="80">
        <v>43647</v>
      </c>
      <c r="BJ118" s="80">
        <v>43700</v>
      </c>
      <c r="BK118" s="79" t="s">
        <v>579</v>
      </c>
      <c r="BL118" s="79" t="s">
        <v>15922</v>
      </c>
      <c r="BM118" s="80">
        <v>43125</v>
      </c>
      <c r="BN118" s="80">
        <v>43125</v>
      </c>
      <c r="BO118" s="80">
        <v>43125</v>
      </c>
      <c r="BP118" s="80">
        <v>43125</v>
      </c>
      <c r="BQ118" s="80"/>
      <c r="BR118" s="79" t="s">
        <v>17441</v>
      </c>
      <c r="BS118" s="79" t="s">
        <v>579</v>
      </c>
      <c r="BT118" s="79" t="s">
        <v>579</v>
      </c>
      <c r="BU118" s="79" t="s">
        <v>15899</v>
      </c>
      <c r="BV118" s="79" t="s">
        <v>579</v>
      </c>
      <c r="BW118" s="79" t="s">
        <v>15900</v>
      </c>
      <c r="BX118" s="79" t="s">
        <v>15901</v>
      </c>
      <c r="BY118" s="79" t="s">
        <v>15902</v>
      </c>
      <c r="BZ118" s="79" t="s">
        <v>15903</v>
      </c>
      <c r="CA118" s="79" t="s">
        <v>15904</v>
      </c>
      <c r="CB118" s="79" t="s">
        <v>15905</v>
      </c>
      <c r="CC118" s="79" t="s">
        <v>15872</v>
      </c>
      <c r="CD118" s="79" t="s">
        <v>15873</v>
      </c>
      <c r="CE118" s="79" t="s">
        <v>15960</v>
      </c>
      <c r="CF118" s="79" t="s">
        <v>15960</v>
      </c>
      <c r="CG118" s="79" t="s">
        <v>15907</v>
      </c>
      <c r="CH118" s="79" t="s">
        <v>15908</v>
      </c>
      <c r="CI118" s="79" t="s">
        <v>15909</v>
      </c>
      <c r="CJ118" s="79" t="s">
        <v>2163</v>
      </c>
      <c r="CK118" s="79" t="s">
        <v>15910</v>
      </c>
      <c r="CL118" s="79" t="s">
        <v>15911</v>
      </c>
      <c r="CM118" s="79" t="s">
        <v>15889</v>
      </c>
      <c r="CN118" s="79" t="s">
        <v>51</v>
      </c>
      <c r="CO118" s="79" t="s">
        <v>15912</v>
      </c>
      <c r="CP118" s="79" t="s">
        <v>2257</v>
      </c>
      <c r="CQ118" s="79" t="s">
        <v>16056</v>
      </c>
      <c r="CR118" t="s">
        <v>16538</v>
      </c>
    </row>
    <row r="119" spans="1:96" x14ac:dyDescent="0.25">
      <c r="A119" s="78">
        <v>51718507</v>
      </c>
      <c r="B119" s="78">
        <v>51718507</v>
      </c>
      <c r="C119" s="79" t="s">
        <v>15899</v>
      </c>
      <c r="D119" s="79" t="s">
        <v>15926</v>
      </c>
      <c r="E119" s="79" t="s">
        <v>1087</v>
      </c>
      <c r="F119" s="80">
        <v>33369</v>
      </c>
      <c r="G119" s="79" t="s">
        <v>15854</v>
      </c>
      <c r="H119" s="79" t="s">
        <v>15855</v>
      </c>
      <c r="I119" s="79" t="s">
        <v>15856</v>
      </c>
      <c r="J119" s="79" t="s">
        <v>15857</v>
      </c>
      <c r="K119" s="79" t="s">
        <v>15858</v>
      </c>
      <c r="L119" s="79" t="s">
        <v>15859</v>
      </c>
      <c r="M119" s="79" t="s">
        <v>15860</v>
      </c>
      <c r="N119" s="79" t="s">
        <v>15861</v>
      </c>
      <c r="O119" s="79" t="s">
        <v>15862</v>
      </c>
      <c r="P119" s="79" t="s">
        <v>15193</v>
      </c>
      <c r="Q119" s="79" t="s">
        <v>15863</v>
      </c>
      <c r="R119" s="79" t="s">
        <v>15864</v>
      </c>
      <c r="S119" s="79" t="s">
        <v>5337</v>
      </c>
      <c r="T119" s="79" t="s">
        <v>63</v>
      </c>
      <c r="U119" s="79" t="s">
        <v>15866</v>
      </c>
      <c r="V119" s="79" t="s">
        <v>15867</v>
      </c>
      <c r="W119" s="79" t="s">
        <v>579</v>
      </c>
      <c r="X119" s="79" t="s">
        <v>15929</v>
      </c>
      <c r="Y119" s="79" t="s">
        <v>15930</v>
      </c>
      <c r="Z119" s="79" t="s">
        <v>16540</v>
      </c>
      <c r="AA119" s="79" t="s">
        <v>15932</v>
      </c>
      <c r="AB119" s="79" t="s">
        <v>15872</v>
      </c>
      <c r="AC119" s="79" t="s">
        <v>15873</v>
      </c>
      <c r="AD119" s="79" t="s">
        <v>15862</v>
      </c>
      <c r="AE119" s="79" t="s">
        <v>15874</v>
      </c>
      <c r="AF119" s="79" t="s">
        <v>15875</v>
      </c>
      <c r="AG119" s="79" t="s">
        <v>15876</v>
      </c>
      <c r="AH119" s="79" t="s">
        <v>15877</v>
      </c>
      <c r="AI119" s="79" t="s">
        <v>15878</v>
      </c>
      <c r="AJ119" s="79" t="s">
        <v>15879</v>
      </c>
      <c r="AK119" s="79" t="s">
        <v>15880</v>
      </c>
      <c r="AL119" s="79" t="s">
        <v>15881</v>
      </c>
      <c r="AM119" s="79" t="s">
        <v>15880</v>
      </c>
      <c r="AN119" s="79" t="s">
        <v>15881</v>
      </c>
      <c r="AO119" s="79" t="s">
        <v>15882</v>
      </c>
      <c r="AP119" s="79" t="s">
        <v>15883</v>
      </c>
      <c r="AQ119" s="79" t="s">
        <v>15878</v>
      </c>
      <c r="AR119" s="79" t="s">
        <v>15885</v>
      </c>
      <c r="AS119" s="79" t="s">
        <v>15885</v>
      </c>
      <c r="AT119" s="79" t="s">
        <v>15886</v>
      </c>
      <c r="AU119" s="79" t="s">
        <v>16541</v>
      </c>
      <c r="AV119" s="79" t="s">
        <v>16542</v>
      </c>
      <c r="AW119" s="79" t="s">
        <v>16100</v>
      </c>
      <c r="AX119" s="79" t="s">
        <v>16100</v>
      </c>
      <c r="AY119" s="79" t="s">
        <v>213</v>
      </c>
      <c r="AZ119" s="79" t="s">
        <v>15878</v>
      </c>
      <c r="BA119" s="79" t="s">
        <v>15879</v>
      </c>
      <c r="BB119" s="79" t="s">
        <v>15890</v>
      </c>
      <c r="BC119" s="79" t="s">
        <v>15891</v>
      </c>
      <c r="BD119" s="79" t="s">
        <v>15892</v>
      </c>
      <c r="BE119" s="79" t="s">
        <v>15893</v>
      </c>
      <c r="BF119" s="79" t="s">
        <v>15894</v>
      </c>
      <c r="BG119" s="79" t="s">
        <v>15895</v>
      </c>
      <c r="BH119" s="79" t="s">
        <v>15896</v>
      </c>
      <c r="BI119" s="80">
        <v>43647</v>
      </c>
      <c r="BJ119" s="80">
        <v>43700</v>
      </c>
      <c r="BK119" s="79" t="s">
        <v>579</v>
      </c>
      <c r="BL119" s="79" t="s">
        <v>15922</v>
      </c>
      <c r="BM119" s="80">
        <v>43129</v>
      </c>
      <c r="BN119" s="80">
        <v>43129</v>
      </c>
      <c r="BO119" s="80">
        <v>43129</v>
      </c>
      <c r="BP119" s="80">
        <v>43129</v>
      </c>
      <c r="BQ119" s="80"/>
      <c r="BR119" s="79" t="s">
        <v>16501</v>
      </c>
      <c r="BS119" s="79" t="s">
        <v>579</v>
      </c>
      <c r="BT119" s="79" t="s">
        <v>579</v>
      </c>
      <c r="BU119" s="79" t="s">
        <v>15899</v>
      </c>
      <c r="BV119" s="79" t="s">
        <v>579</v>
      </c>
      <c r="BW119" s="79" t="s">
        <v>15900</v>
      </c>
      <c r="BX119" s="79" t="s">
        <v>15901</v>
      </c>
      <c r="BY119" s="79" t="s">
        <v>15902</v>
      </c>
      <c r="BZ119" s="79" t="s">
        <v>15903</v>
      </c>
      <c r="CA119" s="79" t="s">
        <v>15904</v>
      </c>
      <c r="CB119" s="79" t="s">
        <v>15905</v>
      </c>
      <c r="CC119" s="79" t="s">
        <v>15872</v>
      </c>
      <c r="CD119" s="79" t="s">
        <v>15873</v>
      </c>
      <c r="CE119" s="79" t="s">
        <v>15960</v>
      </c>
      <c r="CF119" s="79" t="s">
        <v>15960</v>
      </c>
      <c r="CG119" s="79" t="s">
        <v>15907</v>
      </c>
      <c r="CH119" s="79" t="s">
        <v>15908</v>
      </c>
      <c r="CI119" s="79" t="s">
        <v>15909</v>
      </c>
      <c r="CJ119" s="79" t="s">
        <v>2163</v>
      </c>
      <c r="CK119" s="79" t="s">
        <v>15910</v>
      </c>
      <c r="CL119" s="79" t="s">
        <v>15911</v>
      </c>
      <c r="CM119" s="79" t="s">
        <v>15889</v>
      </c>
      <c r="CN119" s="79" t="s">
        <v>51</v>
      </c>
      <c r="CO119" s="79" t="s">
        <v>15912</v>
      </c>
      <c r="CP119" s="79" t="s">
        <v>2257</v>
      </c>
      <c r="CQ119" s="79" t="s">
        <v>16044</v>
      </c>
      <c r="CR119" t="s">
        <v>16544</v>
      </c>
    </row>
    <row r="120" spans="1:96" x14ac:dyDescent="0.25">
      <c r="A120" s="78">
        <v>51718513</v>
      </c>
      <c r="B120" s="78">
        <v>51718513</v>
      </c>
      <c r="C120" s="79" t="s">
        <v>15899</v>
      </c>
      <c r="D120" s="79" t="s">
        <v>15853</v>
      </c>
      <c r="E120" s="79" t="s">
        <v>1096</v>
      </c>
      <c r="F120" s="80">
        <v>32364</v>
      </c>
      <c r="G120" s="79" t="s">
        <v>15854</v>
      </c>
      <c r="H120" s="79" t="s">
        <v>15855</v>
      </c>
      <c r="I120" s="79" t="s">
        <v>15856</v>
      </c>
      <c r="J120" s="79" t="s">
        <v>15857</v>
      </c>
      <c r="K120" s="79" t="s">
        <v>15858</v>
      </c>
      <c r="L120" s="79" t="s">
        <v>15859</v>
      </c>
      <c r="M120" s="79" t="s">
        <v>15860</v>
      </c>
      <c r="N120" s="79" t="s">
        <v>15861</v>
      </c>
      <c r="O120" s="79" t="s">
        <v>15862</v>
      </c>
      <c r="P120" s="79" t="s">
        <v>15193</v>
      </c>
      <c r="Q120" s="79" t="s">
        <v>15863</v>
      </c>
      <c r="R120" s="79" t="s">
        <v>15864</v>
      </c>
      <c r="S120" s="79" t="s">
        <v>5337</v>
      </c>
      <c r="T120" s="79" t="s">
        <v>63</v>
      </c>
      <c r="U120" s="79" t="s">
        <v>15866</v>
      </c>
      <c r="V120" s="79" t="s">
        <v>15867</v>
      </c>
      <c r="W120" s="79" t="s">
        <v>579</v>
      </c>
      <c r="X120" s="79" t="s">
        <v>15929</v>
      </c>
      <c r="Y120" s="79" t="s">
        <v>15930</v>
      </c>
      <c r="Z120" s="79" t="s">
        <v>16545</v>
      </c>
      <c r="AA120" s="79" t="s">
        <v>15932</v>
      </c>
      <c r="AB120" s="79" t="s">
        <v>15872</v>
      </c>
      <c r="AC120" s="79" t="s">
        <v>15873</v>
      </c>
      <c r="AD120" s="79" t="s">
        <v>15862</v>
      </c>
      <c r="AE120" s="79" t="s">
        <v>15874</v>
      </c>
      <c r="AF120" s="79" t="s">
        <v>15875</v>
      </c>
      <c r="AG120" s="79" t="s">
        <v>15876</v>
      </c>
      <c r="AH120" s="79" t="s">
        <v>15877</v>
      </c>
      <c r="AI120" s="79" t="s">
        <v>15878</v>
      </c>
      <c r="AJ120" s="79" t="s">
        <v>15879</v>
      </c>
      <c r="AK120" s="79" t="s">
        <v>15880</v>
      </c>
      <c r="AL120" s="79" t="s">
        <v>15881</v>
      </c>
      <c r="AM120" s="79" t="s">
        <v>15880</v>
      </c>
      <c r="AN120" s="79" t="s">
        <v>15881</v>
      </c>
      <c r="AO120" s="79" t="s">
        <v>15882</v>
      </c>
      <c r="AP120" s="79" t="s">
        <v>15883</v>
      </c>
      <c r="AQ120" s="79" t="s">
        <v>15878</v>
      </c>
      <c r="AR120" s="79" t="s">
        <v>15885</v>
      </c>
      <c r="AS120" s="79" t="s">
        <v>15885</v>
      </c>
      <c r="AT120" s="79" t="s">
        <v>15886</v>
      </c>
      <c r="AU120" s="79" t="s">
        <v>16546</v>
      </c>
      <c r="AV120" s="79" t="s">
        <v>16547</v>
      </c>
      <c r="AW120" s="79" t="s">
        <v>15989</v>
      </c>
      <c r="AX120" s="79" t="s">
        <v>15989</v>
      </c>
      <c r="AY120" s="79" t="s">
        <v>410</v>
      </c>
      <c r="AZ120" s="79" t="s">
        <v>15878</v>
      </c>
      <c r="BA120" s="79" t="s">
        <v>15879</v>
      </c>
      <c r="BB120" s="79" t="s">
        <v>15890</v>
      </c>
      <c r="BC120" s="79" t="s">
        <v>15891</v>
      </c>
      <c r="BD120" s="79" t="s">
        <v>15892</v>
      </c>
      <c r="BE120" s="79" t="s">
        <v>16114</v>
      </c>
      <c r="BF120" s="79" t="s">
        <v>16115</v>
      </c>
      <c r="BG120" s="79" t="s">
        <v>15895</v>
      </c>
      <c r="BH120" s="79" t="s">
        <v>16116</v>
      </c>
      <c r="BI120" s="80">
        <v>43869</v>
      </c>
      <c r="BJ120" s="80">
        <v>43869</v>
      </c>
      <c r="BK120" s="79" t="s">
        <v>579</v>
      </c>
      <c r="BL120" s="79" t="s">
        <v>15899</v>
      </c>
      <c r="BM120" s="80">
        <v>43129</v>
      </c>
      <c r="BN120" s="80">
        <v>43129</v>
      </c>
      <c r="BO120" s="80">
        <v>43129</v>
      </c>
      <c r="BP120" s="80">
        <v>43129</v>
      </c>
      <c r="BQ120" s="80"/>
      <c r="BR120" s="79" t="s">
        <v>16501</v>
      </c>
      <c r="BS120" s="79" t="s">
        <v>579</v>
      </c>
      <c r="BT120" s="79" t="s">
        <v>579</v>
      </c>
      <c r="BU120" s="79" t="s">
        <v>15899</v>
      </c>
      <c r="BV120" s="79" t="s">
        <v>579</v>
      </c>
      <c r="BW120" s="79" t="s">
        <v>15900</v>
      </c>
      <c r="BX120" s="79" t="s">
        <v>15901</v>
      </c>
      <c r="BY120" s="79" t="s">
        <v>15902</v>
      </c>
      <c r="BZ120" s="79" t="s">
        <v>15903</v>
      </c>
      <c r="CA120" s="79" t="s">
        <v>15904</v>
      </c>
      <c r="CB120" s="79" t="s">
        <v>15905</v>
      </c>
      <c r="CC120" s="79" t="s">
        <v>15872</v>
      </c>
      <c r="CD120" s="79" t="s">
        <v>15873</v>
      </c>
      <c r="CE120" s="79" t="s">
        <v>15960</v>
      </c>
      <c r="CF120" s="79" t="s">
        <v>15960</v>
      </c>
      <c r="CG120" s="79" t="s">
        <v>15907</v>
      </c>
      <c r="CH120" s="79" t="s">
        <v>15908</v>
      </c>
      <c r="CI120" s="79" t="s">
        <v>15909</v>
      </c>
      <c r="CJ120" s="79" t="s">
        <v>2163</v>
      </c>
      <c r="CK120" s="79" t="s">
        <v>15910</v>
      </c>
      <c r="CL120" s="79" t="s">
        <v>15911</v>
      </c>
      <c r="CM120" s="79" t="s">
        <v>15889</v>
      </c>
      <c r="CN120" s="79" t="s">
        <v>51</v>
      </c>
      <c r="CO120" s="79" t="s">
        <v>15912</v>
      </c>
      <c r="CP120" s="79" t="s">
        <v>2257</v>
      </c>
      <c r="CQ120" s="79" t="s">
        <v>16548</v>
      </c>
      <c r="CR120" t="s">
        <v>17443</v>
      </c>
    </row>
    <row r="121" spans="1:96" x14ac:dyDescent="0.25">
      <c r="A121" s="78">
        <v>51719214</v>
      </c>
      <c r="B121" s="78">
        <v>51719214</v>
      </c>
      <c r="C121" s="79" t="s">
        <v>15899</v>
      </c>
      <c r="D121" s="79" t="s">
        <v>15853</v>
      </c>
      <c r="E121" s="79" t="s">
        <v>1120</v>
      </c>
      <c r="F121" s="80">
        <v>34193</v>
      </c>
      <c r="G121" s="79" t="s">
        <v>15854</v>
      </c>
      <c r="H121" s="79" t="s">
        <v>15855</v>
      </c>
      <c r="I121" s="79" t="s">
        <v>15856</v>
      </c>
      <c r="J121" s="79" t="s">
        <v>15857</v>
      </c>
      <c r="K121" s="79" t="s">
        <v>15858</v>
      </c>
      <c r="L121" s="79" t="s">
        <v>15859</v>
      </c>
      <c r="M121" s="79" t="s">
        <v>15860</v>
      </c>
      <c r="N121" s="79" t="s">
        <v>15861</v>
      </c>
      <c r="O121" s="79" t="s">
        <v>15862</v>
      </c>
      <c r="P121" s="79" t="s">
        <v>15193</v>
      </c>
      <c r="Q121" s="79" t="s">
        <v>15863</v>
      </c>
      <c r="R121" s="79" t="s">
        <v>15864</v>
      </c>
      <c r="S121" s="79" t="s">
        <v>5337</v>
      </c>
      <c r="T121" s="79" t="s">
        <v>63</v>
      </c>
      <c r="U121" s="79" t="s">
        <v>15866</v>
      </c>
      <c r="V121" s="79" t="s">
        <v>15867</v>
      </c>
      <c r="W121" s="79" t="s">
        <v>579</v>
      </c>
      <c r="X121" s="79" t="s">
        <v>15929</v>
      </c>
      <c r="Y121" s="79" t="s">
        <v>15930</v>
      </c>
      <c r="Z121" s="79" t="s">
        <v>16549</v>
      </c>
      <c r="AA121" s="79" t="s">
        <v>15932</v>
      </c>
      <c r="AB121" s="79" t="s">
        <v>15872</v>
      </c>
      <c r="AC121" s="79" t="s">
        <v>15873</v>
      </c>
      <c r="AD121" s="79" t="s">
        <v>15862</v>
      </c>
      <c r="AE121" s="79" t="s">
        <v>15874</v>
      </c>
      <c r="AF121" s="79" t="s">
        <v>15875</v>
      </c>
      <c r="AG121" s="79" t="s">
        <v>15876</v>
      </c>
      <c r="AH121" s="79" t="s">
        <v>15877</v>
      </c>
      <c r="AI121" s="79" t="s">
        <v>15878</v>
      </c>
      <c r="AJ121" s="79" t="s">
        <v>15879</v>
      </c>
      <c r="AK121" s="79" t="s">
        <v>15933</v>
      </c>
      <c r="AL121" s="79" t="s">
        <v>15881</v>
      </c>
      <c r="AM121" s="79" t="s">
        <v>15933</v>
      </c>
      <c r="AN121" s="79" t="s">
        <v>15881</v>
      </c>
      <c r="AO121" s="79" t="s">
        <v>15882</v>
      </c>
      <c r="AP121" s="79" t="s">
        <v>15883</v>
      </c>
      <c r="AQ121" s="79" t="s">
        <v>15878</v>
      </c>
      <c r="AR121" s="79" t="s">
        <v>15885</v>
      </c>
      <c r="AS121" s="79" t="s">
        <v>15885</v>
      </c>
      <c r="AT121" s="79" t="s">
        <v>15886</v>
      </c>
      <c r="AU121" s="79" t="s">
        <v>16550</v>
      </c>
      <c r="AV121" s="79" t="s">
        <v>16551</v>
      </c>
      <c r="AW121" s="79" t="s">
        <v>16193</v>
      </c>
      <c r="AX121" s="79" t="s">
        <v>16193</v>
      </c>
      <c r="AY121" s="79" t="s">
        <v>391</v>
      </c>
      <c r="AZ121" s="79" t="s">
        <v>15878</v>
      </c>
      <c r="BA121" s="79" t="s">
        <v>15879</v>
      </c>
      <c r="BB121" s="79" t="s">
        <v>15890</v>
      </c>
      <c r="BC121" s="79" t="s">
        <v>15938</v>
      </c>
      <c r="BD121" s="79" t="s">
        <v>15939</v>
      </c>
      <c r="BE121" s="79" t="s">
        <v>15893</v>
      </c>
      <c r="BF121" s="79" t="s">
        <v>15894</v>
      </c>
      <c r="BG121" s="79" t="s">
        <v>15895</v>
      </c>
      <c r="BH121" s="79" t="s">
        <v>15896</v>
      </c>
      <c r="BI121" s="80">
        <v>43647</v>
      </c>
      <c r="BJ121" s="80">
        <v>43700</v>
      </c>
      <c r="BK121" s="79" t="s">
        <v>579</v>
      </c>
      <c r="BL121" s="79" t="s">
        <v>15922</v>
      </c>
      <c r="BM121" s="80">
        <v>43131</v>
      </c>
      <c r="BN121" s="80">
        <v>43131</v>
      </c>
      <c r="BO121" s="80">
        <v>43131</v>
      </c>
      <c r="BP121" s="80">
        <v>43131</v>
      </c>
      <c r="BQ121" s="80"/>
      <c r="BR121" s="79" t="s">
        <v>16501</v>
      </c>
      <c r="BS121" s="79" t="s">
        <v>579</v>
      </c>
      <c r="BT121" s="79" t="s">
        <v>579</v>
      </c>
      <c r="BU121" s="79" t="s">
        <v>15899</v>
      </c>
      <c r="BV121" s="79" t="s">
        <v>579</v>
      </c>
      <c r="BW121" s="79" t="s">
        <v>15900</v>
      </c>
      <c r="BX121" s="79" t="s">
        <v>15901</v>
      </c>
      <c r="BY121" s="79" t="s">
        <v>15902</v>
      </c>
      <c r="BZ121" s="79" t="s">
        <v>15903</v>
      </c>
      <c r="CA121" s="79" t="s">
        <v>15904</v>
      </c>
      <c r="CB121" s="79" t="s">
        <v>15905</v>
      </c>
      <c r="CC121" s="79" t="s">
        <v>15872</v>
      </c>
      <c r="CD121" s="79" t="s">
        <v>15873</v>
      </c>
      <c r="CE121" s="79" t="s">
        <v>15960</v>
      </c>
      <c r="CF121" s="79" t="s">
        <v>15960</v>
      </c>
      <c r="CG121" s="79" t="s">
        <v>15907</v>
      </c>
      <c r="CH121" s="79" t="s">
        <v>15908</v>
      </c>
      <c r="CI121" s="79" t="s">
        <v>15909</v>
      </c>
      <c r="CJ121" s="79" t="s">
        <v>2163</v>
      </c>
      <c r="CK121" s="79" t="s">
        <v>15910</v>
      </c>
      <c r="CL121" s="79" t="s">
        <v>15911</v>
      </c>
      <c r="CM121" s="79" t="s">
        <v>15889</v>
      </c>
      <c r="CN121" s="79" t="s">
        <v>51</v>
      </c>
      <c r="CO121" s="79" t="s">
        <v>15912</v>
      </c>
      <c r="CP121" s="79" t="s">
        <v>2257</v>
      </c>
      <c r="CQ121" s="79" t="s">
        <v>16291</v>
      </c>
      <c r="CR121" t="s">
        <v>16552</v>
      </c>
    </row>
    <row r="122" spans="1:96" x14ac:dyDescent="0.25">
      <c r="A122" s="78">
        <v>51719215</v>
      </c>
      <c r="B122" s="78">
        <v>51719215</v>
      </c>
      <c r="C122" s="79" t="s">
        <v>15899</v>
      </c>
      <c r="D122" s="79" t="s">
        <v>15853</v>
      </c>
      <c r="E122" s="79" t="s">
        <v>1112</v>
      </c>
      <c r="F122" s="80">
        <v>32892</v>
      </c>
      <c r="G122" s="79" t="s">
        <v>15854</v>
      </c>
      <c r="H122" s="79" t="s">
        <v>15855</v>
      </c>
      <c r="I122" s="79" t="s">
        <v>15856</v>
      </c>
      <c r="J122" s="79" t="s">
        <v>15857</v>
      </c>
      <c r="K122" s="79" t="s">
        <v>15858</v>
      </c>
      <c r="L122" s="79" t="s">
        <v>15859</v>
      </c>
      <c r="M122" s="79" t="s">
        <v>15860</v>
      </c>
      <c r="N122" s="79" t="s">
        <v>15861</v>
      </c>
      <c r="O122" s="79" t="s">
        <v>15862</v>
      </c>
      <c r="P122" s="79" t="s">
        <v>15193</v>
      </c>
      <c r="Q122" s="79" t="s">
        <v>15863</v>
      </c>
      <c r="R122" s="79" t="s">
        <v>15864</v>
      </c>
      <c r="S122" s="79" t="s">
        <v>5337</v>
      </c>
      <c r="T122" s="79" t="s">
        <v>63</v>
      </c>
      <c r="U122" s="79" t="s">
        <v>15866</v>
      </c>
      <c r="V122" s="79" t="s">
        <v>15867</v>
      </c>
      <c r="W122" s="79" t="s">
        <v>579</v>
      </c>
      <c r="X122" s="79" t="s">
        <v>15963</v>
      </c>
      <c r="Y122" s="79" t="s">
        <v>15964</v>
      </c>
      <c r="Z122" s="79" t="s">
        <v>16553</v>
      </c>
      <c r="AA122" s="79" t="s">
        <v>15932</v>
      </c>
      <c r="AB122" s="79" t="s">
        <v>15872</v>
      </c>
      <c r="AC122" s="79" t="s">
        <v>15873</v>
      </c>
      <c r="AD122" s="79" t="s">
        <v>15862</v>
      </c>
      <c r="AE122" s="79" t="s">
        <v>15874</v>
      </c>
      <c r="AF122" s="79" t="s">
        <v>15875</v>
      </c>
      <c r="AG122" s="79" t="s">
        <v>15876</v>
      </c>
      <c r="AH122" s="79" t="s">
        <v>15877</v>
      </c>
      <c r="AI122" s="79" t="s">
        <v>15878</v>
      </c>
      <c r="AJ122" s="79" t="s">
        <v>15879</v>
      </c>
      <c r="AK122" s="79" t="s">
        <v>15880</v>
      </c>
      <c r="AL122" s="79" t="s">
        <v>15881</v>
      </c>
      <c r="AM122" s="79" t="s">
        <v>15880</v>
      </c>
      <c r="AN122" s="79" t="s">
        <v>15881</v>
      </c>
      <c r="AO122" s="79" t="s">
        <v>15882</v>
      </c>
      <c r="AP122" s="79" t="s">
        <v>15883</v>
      </c>
      <c r="AQ122" s="79" t="s">
        <v>15878</v>
      </c>
      <c r="AR122" s="79" t="s">
        <v>15885</v>
      </c>
      <c r="AS122" s="79" t="s">
        <v>15885</v>
      </c>
      <c r="AT122" s="79" t="s">
        <v>15886</v>
      </c>
      <c r="AU122" s="79" t="s">
        <v>16554</v>
      </c>
      <c r="AV122" s="79" t="s">
        <v>16555</v>
      </c>
      <c r="AW122" s="79" t="s">
        <v>16003</v>
      </c>
      <c r="AX122" s="79" t="s">
        <v>15917</v>
      </c>
      <c r="AY122" s="79" t="s">
        <v>2095</v>
      </c>
      <c r="AZ122" s="79" t="s">
        <v>15878</v>
      </c>
      <c r="BA122" s="79" t="s">
        <v>15879</v>
      </c>
      <c r="BB122" s="79" t="s">
        <v>15890</v>
      </c>
      <c r="BC122" s="79" t="s">
        <v>15920</v>
      </c>
      <c r="BD122" s="79" t="s">
        <v>15921</v>
      </c>
      <c r="BE122" s="79" t="s">
        <v>15893</v>
      </c>
      <c r="BF122" s="79" t="s">
        <v>15894</v>
      </c>
      <c r="BG122" s="79" t="s">
        <v>15895</v>
      </c>
      <c r="BH122" s="79" t="s">
        <v>15896</v>
      </c>
      <c r="BI122" s="80">
        <v>43647</v>
      </c>
      <c r="BJ122" s="80">
        <v>43700</v>
      </c>
      <c r="BK122" s="79" t="s">
        <v>579</v>
      </c>
      <c r="BL122" s="79" t="s">
        <v>15922</v>
      </c>
      <c r="BM122" s="80">
        <v>43131</v>
      </c>
      <c r="BN122" s="80">
        <v>43131</v>
      </c>
      <c r="BO122" s="80">
        <v>43131</v>
      </c>
      <c r="BP122" s="80">
        <v>43131</v>
      </c>
      <c r="BQ122" s="80"/>
      <c r="BR122" s="79" t="s">
        <v>16501</v>
      </c>
      <c r="BS122" s="79" t="s">
        <v>579</v>
      </c>
      <c r="BT122" s="79" t="s">
        <v>579</v>
      </c>
      <c r="BU122" s="79" t="s">
        <v>15899</v>
      </c>
      <c r="BV122" s="79" t="s">
        <v>579</v>
      </c>
      <c r="BW122" s="79" t="s">
        <v>15900</v>
      </c>
      <c r="BX122" s="79" t="s">
        <v>15901</v>
      </c>
      <c r="BY122" s="79" t="s">
        <v>15902</v>
      </c>
      <c r="BZ122" s="79" t="s">
        <v>15903</v>
      </c>
      <c r="CA122" s="79" t="s">
        <v>15904</v>
      </c>
      <c r="CB122" s="79" t="s">
        <v>15905</v>
      </c>
      <c r="CC122" s="79" t="s">
        <v>15872</v>
      </c>
      <c r="CD122" s="79" t="s">
        <v>15873</v>
      </c>
      <c r="CE122" s="79" t="s">
        <v>15960</v>
      </c>
      <c r="CF122" s="79" t="s">
        <v>15960</v>
      </c>
      <c r="CG122" s="79" t="s">
        <v>15907</v>
      </c>
      <c r="CH122" s="79" t="s">
        <v>15908</v>
      </c>
      <c r="CI122" s="79" t="s">
        <v>15909</v>
      </c>
      <c r="CJ122" s="79" t="s">
        <v>2163</v>
      </c>
      <c r="CK122" s="79" t="s">
        <v>15910</v>
      </c>
      <c r="CL122" s="79" t="s">
        <v>15911</v>
      </c>
      <c r="CM122" s="79" t="s">
        <v>15889</v>
      </c>
      <c r="CN122" s="79" t="s">
        <v>51</v>
      </c>
      <c r="CO122" s="79" t="s">
        <v>15912</v>
      </c>
      <c r="CP122" s="79" t="s">
        <v>2257</v>
      </c>
      <c r="CQ122" s="79" t="s">
        <v>16493</v>
      </c>
      <c r="CR122" t="s">
        <v>16556</v>
      </c>
    </row>
    <row r="123" spans="1:96" x14ac:dyDescent="0.25">
      <c r="A123" s="78">
        <v>51719217</v>
      </c>
      <c r="B123" s="78">
        <v>51719217</v>
      </c>
      <c r="C123" s="79" t="s">
        <v>15899</v>
      </c>
      <c r="D123" s="79" t="s">
        <v>15853</v>
      </c>
      <c r="E123" s="79" t="s">
        <v>1013</v>
      </c>
      <c r="F123" s="80">
        <v>29766</v>
      </c>
      <c r="G123" s="79" t="s">
        <v>15854</v>
      </c>
      <c r="H123" s="79" t="s">
        <v>15855</v>
      </c>
      <c r="I123" s="79" t="s">
        <v>15856</v>
      </c>
      <c r="J123" s="79" t="s">
        <v>15857</v>
      </c>
      <c r="K123" s="79" t="s">
        <v>15858</v>
      </c>
      <c r="L123" s="79" t="s">
        <v>15859</v>
      </c>
      <c r="M123" s="79" t="s">
        <v>15860</v>
      </c>
      <c r="N123" s="79" t="s">
        <v>15861</v>
      </c>
      <c r="O123" s="79" t="s">
        <v>15862</v>
      </c>
      <c r="P123" s="79" t="s">
        <v>15193</v>
      </c>
      <c r="Q123" s="79" t="s">
        <v>15863</v>
      </c>
      <c r="R123" s="79" t="s">
        <v>15864</v>
      </c>
      <c r="S123" s="79" t="s">
        <v>5337</v>
      </c>
      <c r="T123" s="79" t="s">
        <v>63</v>
      </c>
      <c r="U123" s="79" t="s">
        <v>15866</v>
      </c>
      <c r="V123" s="79" t="s">
        <v>15867</v>
      </c>
      <c r="W123" s="79" t="s">
        <v>579</v>
      </c>
      <c r="X123" s="79" t="s">
        <v>15929</v>
      </c>
      <c r="Y123" s="79" t="s">
        <v>15930</v>
      </c>
      <c r="Z123" s="79" t="s">
        <v>16557</v>
      </c>
      <c r="AA123" s="79" t="s">
        <v>15932</v>
      </c>
      <c r="AB123" s="79" t="s">
        <v>15872</v>
      </c>
      <c r="AC123" s="79" t="s">
        <v>15873</v>
      </c>
      <c r="AD123" s="79" t="s">
        <v>15862</v>
      </c>
      <c r="AE123" s="79" t="s">
        <v>15874</v>
      </c>
      <c r="AF123" s="79" t="s">
        <v>15875</v>
      </c>
      <c r="AG123" s="79" t="s">
        <v>15876</v>
      </c>
      <c r="AH123" s="79" t="s">
        <v>15877</v>
      </c>
      <c r="AI123" s="79" t="s">
        <v>15878</v>
      </c>
      <c r="AJ123" s="79" t="s">
        <v>15879</v>
      </c>
      <c r="AK123" s="79" t="s">
        <v>15880</v>
      </c>
      <c r="AL123" s="79" t="s">
        <v>15881</v>
      </c>
      <c r="AM123" s="79" t="s">
        <v>15880</v>
      </c>
      <c r="AN123" s="79" t="s">
        <v>15881</v>
      </c>
      <c r="AO123" s="79" t="s">
        <v>15882</v>
      </c>
      <c r="AP123" s="79" t="s">
        <v>15883</v>
      </c>
      <c r="AQ123" s="79" t="s">
        <v>15878</v>
      </c>
      <c r="AR123" s="79" t="s">
        <v>15885</v>
      </c>
      <c r="AS123" s="79" t="s">
        <v>15885</v>
      </c>
      <c r="AT123" s="79" t="s">
        <v>15886</v>
      </c>
      <c r="AU123" s="79" t="s">
        <v>16558</v>
      </c>
      <c r="AV123" s="79" t="s">
        <v>16559</v>
      </c>
      <c r="AW123" s="79" t="s">
        <v>16366</v>
      </c>
      <c r="AX123" s="79" t="s">
        <v>16366</v>
      </c>
      <c r="AY123" s="79" t="s">
        <v>1077</v>
      </c>
      <c r="AZ123" s="79" t="s">
        <v>15878</v>
      </c>
      <c r="BA123" s="79" t="s">
        <v>15879</v>
      </c>
      <c r="BB123" s="79" t="s">
        <v>15890</v>
      </c>
      <c r="BC123" s="79" t="s">
        <v>15891</v>
      </c>
      <c r="BD123" s="79" t="s">
        <v>15892</v>
      </c>
      <c r="BE123" s="79" t="s">
        <v>15893</v>
      </c>
      <c r="BF123" s="79" t="s">
        <v>15894</v>
      </c>
      <c r="BG123" s="79" t="s">
        <v>15895</v>
      </c>
      <c r="BH123" s="79" t="s">
        <v>15896</v>
      </c>
      <c r="BI123" s="80">
        <v>43647</v>
      </c>
      <c r="BJ123" s="80">
        <v>43700</v>
      </c>
      <c r="BK123" s="79" t="s">
        <v>579</v>
      </c>
      <c r="BL123" s="79" t="s">
        <v>15922</v>
      </c>
      <c r="BM123" s="80">
        <v>43131</v>
      </c>
      <c r="BN123" s="80">
        <v>43131</v>
      </c>
      <c r="BO123" s="80">
        <v>43131</v>
      </c>
      <c r="BP123" s="80">
        <v>43131</v>
      </c>
      <c r="BQ123" s="80"/>
      <c r="BR123" s="79" t="s">
        <v>16501</v>
      </c>
      <c r="BS123" s="79" t="s">
        <v>579</v>
      </c>
      <c r="BT123" s="79" t="s">
        <v>579</v>
      </c>
      <c r="BU123" s="79" t="s">
        <v>15899</v>
      </c>
      <c r="BV123" s="79" t="s">
        <v>579</v>
      </c>
      <c r="BW123" s="79" t="s">
        <v>15900</v>
      </c>
      <c r="BX123" s="79" t="s">
        <v>15901</v>
      </c>
      <c r="BY123" s="79" t="s">
        <v>15902</v>
      </c>
      <c r="BZ123" s="79" t="s">
        <v>15903</v>
      </c>
      <c r="CA123" s="79" t="s">
        <v>15904</v>
      </c>
      <c r="CB123" s="79" t="s">
        <v>15905</v>
      </c>
      <c r="CC123" s="79" t="s">
        <v>15872</v>
      </c>
      <c r="CD123" s="79" t="s">
        <v>15873</v>
      </c>
      <c r="CE123" s="79" t="s">
        <v>15960</v>
      </c>
      <c r="CF123" s="79" t="s">
        <v>15960</v>
      </c>
      <c r="CG123" s="79" t="s">
        <v>15907</v>
      </c>
      <c r="CH123" s="79" t="s">
        <v>15908</v>
      </c>
      <c r="CI123" s="79" t="s">
        <v>15909</v>
      </c>
      <c r="CJ123" s="79" t="s">
        <v>2163</v>
      </c>
      <c r="CK123" s="79" t="s">
        <v>15910</v>
      </c>
      <c r="CL123" s="79" t="s">
        <v>15911</v>
      </c>
      <c r="CM123" s="79" t="s">
        <v>15889</v>
      </c>
      <c r="CN123" s="79" t="s">
        <v>51</v>
      </c>
      <c r="CO123" s="79" t="s">
        <v>15912</v>
      </c>
      <c r="CP123" s="79" t="s">
        <v>2257</v>
      </c>
      <c r="CQ123" s="79" t="s">
        <v>16560</v>
      </c>
      <c r="CR123" t="s">
        <v>16561</v>
      </c>
    </row>
    <row r="124" spans="1:96" x14ac:dyDescent="0.25">
      <c r="A124" s="78">
        <v>51719218</v>
      </c>
      <c r="B124" s="78">
        <v>51719218</v>
      </c>
      <c r="C124" s="79" t="s">
        <v>15899</v>
      </c>
      <c r="D124" s="79" t="s">
        <v>15926</v>
      </c>
      <c r="E124" s="79" t="s">
        <v>1128</v>
      </c>
      <c r="F124" s="80">
        <v>31371</v>
      </c>
      <c r="G124" s="79" t="s">
        <v>15854</v>
      </c>
      <c r="H124" s="79" t="s">
        <v>15855</v>
      </c>
      <c r="I124" s="79" t="s">
        <v>15856</v>
      </c>
      <c r="J124" s="79" t="s">
        <v>15857</v>
      </c>
      <c r="K124" s="79" t="s">
        <v>15858</v>
      </c>
      <c r="L124" s="79" t="s">
        <v>15859</v>
      </c>
      <c r="M124" s="79" t="s">
        <v>15860</v>
      </c>
      <c r="N124" s="79" t="s">
        <v>15861</v>
      </c>
      <c r="O124" s="79" t="s">
        <v>15862</v>
      </c>
      <c r="P124" s="79" t="s">
        <v>15193</v>
      </c>
      <c r="Q124" s="79" t="s">
        <v>15863</v>
      </c>
      <c r="R124" s="79" t="s">
        <v>15864</v>
      </c>
      <c r="S124" s="79" t="s">
        <v>5337</v>
      </c>
      <c r="T124" s="79" t="s">
        <v>63</v>
      </c>
      <c r="U124" s="79" t="s">
        <v>15866</v>
      </c>
      <c r="V124" s="79" t="s">
        <v>15867</v>
      </c>
      <c r="W124" s="79" t="s">
        <v>579</v>
      </c>
      <c r="X124" s="79" t="s">
        <v>15929</v>
      </c>
      <c r="Y124" s="79" t="s">
        <v>15930</v>
      </c>
      <c r="Z124" s="79" t="s">
        <v>16562</v>
      </c>
      <c r="AA124" s="79" t="s">
        <v>15932</v>
      </c>
      <c r="AB124" s="79" t="s">
        <v>15872</v>
      </c>
      <c r="AC124" s="79" t="s">
        <v>15873</v>
      </c>
      <c r="AD124" s="79" t="s">
        <v>15862</v>
      </c>
      <c r="AE124" s="79" t="s">
        <v>15874</v>
      </c>
      <c r="AF124" s="79" t="s">
        <v>15875</v>
      </c>
      <c r="AG124" s="79" t="s">
        <v>15876</v>
      </c>
      <c r="AH124" s="79" t="s">
        <v>15877</v>
      </c>
      <c r="AI124" s="79" t="s">
        <v>15878</v>
      </c>
      <c r="AJ124" s="79" t="s">
        <v>15879</v>
      </c>
      <c r="AK124" s="79" t="s">
        <v>15880</v>
      </c>
      <c r="AL124" s="79" t="s">
        <v>15881</v>
      </c>
      <c r="AM124" s="79" t="s">
        <v>15880</v>
      </c>
      <c r="AN124" s="79" t="s">
        <v>15881</v>
      </c>
      <c r="AO124" s="79" t="s">
        <v>15882</v>
      </c>
      <c r="AP124" s="79" t="s">
        <v>15883</v>
      </c>
      <c r="AQ124" s="79" t="s">
        <v>15878</v>
      </c>
      <c r="AR124" s="79" t="s">
        <v>15885</v>
      </c>
      <c r="AS124" s="79" t="s">
        <v>15885</v>
      </c>
      <c r="AT124" s="79" t="s">
        <v>15886</v>
      </c>
      <c r="AU124" s="79" t="s">
        <v>16563</v>
      </c>
      <c r="AV124" s="79" t="s">
        <v>16564</v>
      </c>
      <c r="AW124" s="79" t="s">
        <v>16089</v>
      </c>
      <c r="AX124" s="79" t="s">
        <v>16089</v>
      </c>
      <c r="AY124" s="79" t="s">
        <v>1069</v>
      </c>
      <c r="AZ124" s="79" t="s">
        <v>15878</v>
      </c>
      <c r="BA124" s="79" t="s">
        <v>15879</v>
      </c>
      <c r="BB124" s="79" t="s">
        <v>15890</v>
      </c>
      <c r="BC124" s="79" t="s">
        <v>15891</v>
      </c>
      <c r="BD124" s="79" t="s">
        <v>15892</v>
      </c>
      <c r="BE124" s="79" t="s">
        <v>15893</v>
      </c>
      <c r="BF124" s="79" t="s">
        <v>15894</v>
      </c>
      <c r="BG124" s="79" t="s">
        <v>15895</v>
      </c>
      <c r="BH124" s="79" t="s">
        <v>15896</v>
      </c>
      <c r="BI124" s="80">
        <v>43647</v>
      </c>
      <c r="BJ124" s="80">
        <v>43700</v>
      </c>
      <c r="BK124" s="79" t="s">
        <v>579</v>
      </c>
      <c r="BL124" s="79" t="s">
        <v>15922</v>
      </c>
      <c r="BM124" s="80">
        <v>43131</v>
      </c>
      <c r="BN124" s="80">
        <v>43131</v>
      </c>
      <c r="BO124" s="80">
        <v>43131</v>
      </c>
      <c r="BP124" s="80">
        <v>43131</v>
      </c>
      <c r="BQ124" s="80"/>
      <c r="BR124" s="79" t="s">
        <v>16501</v>
      </c>
      <c r="BS124" s="79" t="s">
        <v>579</v>
      </c>
      <c r="BT124" s="79" t="s">
        <v>579</v>
      </c>
      <c r="BU124" s="79" t="s">
        <v>15899</v>
      </c>
      <c r="BV124" s="79" t="s">
        <v>579</v>
      </c>
      <c r="BW124" s="79" t="s">
        <v>15900</v>
      </c>
      <c r="BX124" s="79" t="s">
        <v>15901</v>
      </c>
      <c r="BY124" s="79" t="s">
        <v>15902</v>
      </c>
      <c r="BZ124" s="79" t="s">
        <v>15903</v>
      </c>
      <c r="CA124" s="79" t="s">
        <v>15904</v>
      </c>
      <c r="CB124" s="79" t="s">
        <v>15905</v>
      </c>
      <c r="CC124" s="79" t="s">
        <v>15872</v>
      </c>
      <c r="CD124" s="79" t="s">
        <v>15873</v>
      </c>
      <c r="CE124" s="79" t="s">
        <v>15960</v>
      </c>
      <c r="CF124" s="79" t="s">
        <v>15960</v>
      </c>
      <c r="CG124" s="79" t="s">
        <v>15907</v>
      </c>
      <c r="CH124" s="79" t="s">
        <v>15908</v>
      </c>
      <c r="CI124" s="79" t="s">
        <v>15909</v>
      </c>
      <c r="CJ124" s="79" t="s">
        <v>2163</v>
      </c>
      <c r="CK124" s="79" t="s">
        <v>15910</v>
      </c>
      <c r="CL124" s="79" t="s">
        <v>15911</v>
      </c>
      <c r="CM124" s="79" t="s">
        <v>15889</v>
      </c>
      <c r="CN124" s="79" t="s">
        <v>51</v>
      </c>
      <c r="CO124" s="79" t="s">
        <v>15912</v>
      </c>
      <c r="CP124" s="79" t="s">
        <v>2257</v>
      </c>
      <c r="CQ124" s="79" t="s">
        <v>16084</v>
      </c>
      <c r="CR124" t="s">
        <v>16565</v>
      </c>
    </row>
    <row r="125" spans="1:96" x14ac:dyDescent="0.25">
      <c r="A125" s="78">
        <v>51719219</v>
      </c>
      <c r="B125" s="78">
        <v>51719219</v>
      </c>
      <c r="C125" s="79" t="s">
        <v>15899</v>
      </c>
      <c r="D125" s="79" t="s">
        <v>15926</v>
      </c>
      <c r="E125" s="79" t="s">
        <v>1144</v>
      </c>
      <c r="F125" s="80">
        <v>35323</v>
      </c>
      <c r="G125" s="79" t="s">
        <v>15854</v>
      </c>
      <c r="H125" s="79" t="s">
        <v>15855</v>
      </c>
      <c r="I125" s="79" t="s">
        <v>15856</v>
      </c>
      <c r="J125" s="79" t="s">
        <v>15857</v>
      </c>
      <c r="K125" s="79" t="s">
        <v>15858</v>
      </c>
      <c r="L125" s="79" t="s">
        <v>15859</v>
      </c>
      <c r="M125" s="79" t="s">
        <v>15860</v>
      </c>
      <c r="N125" s="79" t="s">
        <v>15861</v>
      </c>
      <c r="O125" s="79" t="s">
        <v>15862</v>
      </c>
      <c r="P125" s="79" t="s">
        <v>15193</v>
      </c>
      <c r="Q125" s="79" t="s">
        <v>15863</v>
      </c>
      <c r="R125" s="79" t="s">
        <v>15864</v>
      </c>
      <c r="S125" s="79" t="s">
        <v>5337</v>
      </c>
      <c r="T125" s="79" t="s">
        <v>63</v>
      </c>
      <c r="U125" s="79" t="s">
        <v>15866</v>
      </c>
      <c r="V125" s="79" t="s">
        <v>15867</v>
      </c>
      <c r="W125" s="79" t="s">
        <v>579</v>
      </c>
      <c r="X125" s="79" t="s">
        <v>15929</v>
      </c>
      <c r="Y125" s="79" t="s">
        <v>15930</v>
      </c>
      <c r="Z125" s="79" t="s">
        <v>16566</v>
      </c>
      <c r="AA125" s="79" t="s">
        <v>15932</v>
      </c>
      <c r="AB125" s="79" t="s">
        <v>15872</v>
      </c>
      <c r="AC125" s="79" t="s">
        <v>15873</v>
      </c>
      <c r="AD125" s="79" t="s">
        <v>15862</v>
      </c>
      <c r="AE125" s="79" t="s">
        <v>15874</v>
      </c>
      <c r="AF125" s="79" t="s">
        <v>15875</v>
      </c>
      <c r="AG125" s="79" t="s">
        <v>15876</v>
      </c>
      <c r="AH125" s="79" t="s">
        <v>15877</v>
      </c>
      <c r="AI125" s="79" t="s">
        <v>15878</v>
      </c>
      <c r="AJ125" s="79" t="s">
        <v>15879</v>
      </c>
      <c r="AK125" s="79" t="s">
        <v>15933</v>
      </c>
      <c r="AL125" s="79" t="s">
        <v>15881</v>
      </c>
      <c r="AM125" s="79" t="s">
        <v>15933</v>
      </c>
      <c r="AN125" s="79" t="s">
        <v>15881</v>
      </c>
      <c r="AO125" s="79" t="s">
        <v>15882</v>
      </c>
      <c r="AP125" s="79" t="s">
        <v>15883</v>
      </c>
      <c r="AQ125" s="79" t="s">
        <v>15878</v>
      </c>
      <c r="AR125" s="79" t="s">
        <v>15885</v>
      </c>
      <c r="AS125" s="79" t="s">
        <v>15885</v>
      </c>
      <c r="AT125" s="79" t="s">
        <v>15886</v>
      </c>
      <c r="AU125" s="79" t="s">
        <v>16567</v>
      </c>
      <c r="AV125" s="79" t="s">
        <v>16568</v>
      </c>
      <c r="AW125" s="79" t="s">
        <v>16089</v>
      </c>
      <c r="AX125" s="79" t="s">
        <v>16089</v>
      </c>
      <c r="AY125" s="79" t="s">
        <v>1069</v>
      </c>
      <c r="AZ125" s="79" t="s">
        <v>15878</v>
      </c>
      <c r="BA125" s="79" t="s">
        <v>15879</v>
      </c>
      <c r="BB125" s="79" t="s">
        <v>15890</v>
      </c>
      <c r="BC125" s="79" t="s">
        <v>15938</v>
      </c>
      <c r="BD125" s="79" t="s">
        <v>15939</v>
      </c>
      <c r="BE125" s="79" t="s">
        <v>15893</v>
      </c>
      <c r="BF125" s="79" t="s">
        <v>15894</v>
      </c>
      <c r="BG125" s="79" t="s">
        <v>15895</v>
      </c>
      <c r="BH125" s="79" t="s">
        <v>15896</v>
      </c>
      <c r="BI125" s="80">
        <v>43647</v>
      </c>
      <c r="BJ125" s="80">
        <v>43700</v>
      </c>
      <c r="BK125" s="79" t="s">
        <v>579</v>
      </c>
      <c r="BL125" s="79" t="s">
        <v>15922</v>
      </c>
      <c r="BM125" s="80">
        <v>43131</v>
      </c>
      <c r="BN125" s="80">
        <v>43131</v>
      </c>
      <c r="BO125" s="80">
        <v>43131</v>
      </c>
      <c r="BP125" s="80">
        <v>43131</v>
      </c>
      <c r="BQ125" s="80"/>
      <c r="BR125" s="79" t="s">
        <v>16501</v>
      </c>
      <c r="BS125" s="79" t="s">
        <v>579</v>
      </c>
      <c r="BT125" s="79" t="s">
        <v>579</v>
      </c>
      <c r="BU125" s="79" t="s">
        <v>15899</v>
      </c>
      <c r="BV125" s="79" t="s">
        <v>579</v>
      </c>
      <c r="BW125" s="79" t="s">
        <v>15900</v>
      </c>
      <c r="BX125" s="79" t="s">
        <v>15901</v>
      </c>
      <c r="BY125" s="79" t="s">
        <v>15902</v>
      </c>
      <c r="BZ125" s="79" t="s">
        <v>15903</v>
      </c>
      <c r="CA125" s="79" t="s">
        <v>15904</v>
      </c>
      <c r="CB125" s="79" t="s">
        <v>15905</v>
      </c>
      <c r="CC125" s="79" t="s">
        <v>15872</v>
      </c>
      <c r="CD125" s="79" t="s">
        <v>15873</v>
      </c>
      <c r="CE125" s="79" t="s">
        <v>15960</v>
      </c>
      <c r="CF125" s="79" t="s">
        <v>15960</v>
      </c>
      <c r="CG125" s="79" t="s">
        <v>15907</v>
      </c>
      <c r="CH125" s="79" t="s">
        <v>15908</v>
      </c>
      <c r="CI125" s="79" t="s">
        <v>15909</v>
      </c>
      <c r="CJ125" s="79" t="s">
        <v>2163</v>
      </c>
      <c r="CK125" s="79" t="s">
        <v>15910</v>
      </c>
      <c r="CL125" s="79" t="s">
        <v>15911</v>
      </c>
      <c r="CM125" s="79" t="s">
        <v>15889</v>
      </c>
      <c r="CN125" s="79" t="s">
        <v>51</v>
      </c>
      <c r="CO125" s="79" t="s">
        <v>15912</v>
      </c>
      <c r="CP125" s="79" t="s">
        <v>2257</v>
      </c>
      <c r="CQ125" s="79" t="s">
        <v>16391</v>
      </c>
      <c r="CR125" t="s">
        <v>16569</v>
      </c>
    </row>
    <row r="126" spans="1:96" x14ac:dyDescent="0.25">
      <c r="A126" s="78">
        <v>51719239</v>
      </c>
      <c r="B126" s="78">
        <v>51719239</v>
      </c>
      <c r="C126" s="79" t="s">
        <v>15899</v>
      </c>
      <c r="D126" s="79" t="s">
        <v>15926</v>
      </c>
      <c r="E126" s="79" t="s">
        <v>1136</v>
      </c>
      <c r="F126" s="80">
        <v>28808</v>
      </c>
      <c r="G126" s="79" t="s">
        <v>15854</v>
      </c>
      <c r="H126" s="79" t="s">
        <v>15855</v>
      </c>
      <c r="I126" s="79" t="s">
        <v>15856</v>
      </c>
      <c r="J126" s="79" t="s">
        <v>15857</v>
      </c>
      <c r="K126" s="79" t="s">
        <v>15858</v>
      </c>
      <c r="L126" s="79" t="s">
        <v>15859</v>
      </c>
      <c r="M126" s="79" t="s">
        <v>15860</v>
      </c>
      <c r="N126" s="79" t="s">
        <v>15861</v>
      </c>
      <c r="O126" s="79" t="s">
        <v>15862</v>
      </c>
      <c r="P126" s="79" t="s">
        <v>15193</v>
      </c>
      <c r="Q126" s="79" t="s">
        <v>15863</v>
      </c>
      <c r="R126" s="79" t="s">
        <v>15864</v>
      </c>
      <c r="S126" s="79" t="s">
        <v>5337</v>
      </c>
      <c r="T126" s="79" t="s">
        <v>63</v>
      </c>
      <c r="U126" s="79" t="s">
        <v>15866</v>
      </c>
      <c r="V126" s="79" t="s">
        <v>15867</v>
      </c>
      <c r="W126" s="79" t="s">
        <v>579</v>
      </c>
      <c r="X126" s="79" t="s">
        <v>15929</v>
      </c>
      <c r="Y126" s="79" t="s">
        <v>15930</v>
      </c>
      <c r="Z126" s="79" t="s">
        <v>16570</v>
      </c>
      <c r="AA126" s="79" t="s">
        <v>15932</v>
      </c>
      <c r="AB126" s="79" t="s">
        <v>15872</v>
      </c>
      <c r="AC126" s="79" t="s">
        <v>15873</v>
      </c>
      <c r="AD126" s="79" t="s">
        <v>15862</v>
      </c>
      <c r="AE126" s="79" t="s">
        <v>15874</v>
      </c>
      <c r="AF126" s="79" t="s">
        <v>15875</v>
      </c>
      <c r="AG126" s="79" t="s">
        <v>15876</v>
      </c>
      <c r="AH126" s="79" t="s">
        <v>15877</v>
      </c>
      <c r="AI126" s="79" t="s">
        <v>15878</v>
      </c>
      <c r="AJ126" s="79" t="s">
        <v>15879</v>
      </c>
      <c r="AK126" s="79" t="s">
        <v>15880</v>
      </c>
      <c r="AL126" s="79" t="s">
        <v>15881</v>
      </c>
      <c r="AM126" s="79" t="s">
        <v>15880</v>
      </c>
      <c r="AN126" s="79" t="s">
        <v>15881</v>
      </c>
      <c r="AO126" s="79" t="s">
        <v>15882</v>
      </c>
      <c r="AP126" s="79" t="s">
        <v>15883</v>
      </c>
      <c r="AQ126" s="79" t="s">
        <v>15878</v>
      </c>
      <c r="AR126" s="79" t="s">
        <v>15885</v>
      </c>
      <c r="AS126" s="79" t="s">
        <v>15885</v>
      </c>
      <c r="AT126" s="79" t="s">
        <v>15886</v>
      </c>
      <c r="AU126" s="79" t="s">
        <v>16571</v>
      </c>
      <c r="AV126" s="79" t="s">
        <v>16572</v>
      </c>
      <c r="AW126" s="79" t="s">
        <v>16036</v>
      </c>
      <c r="AX126" s="79" t="s">
        <v>16036</v>
      </c>
      <c r="AY126" s="79" t="s">
        <v>2127</v>
      </c>
      <c r="AZ126" s="79" t="s">
        <v>15878</v>
      </c>
      <c r="BA126" s="79" t="s">
        <v>15879</v>
      </c>
      <c r="BB126" s="79" t="s">
        <v>15890</v>
      </c>
      <c r="BC126" s="79" t="s">
        <v>15891</v>
      </c>
      <c r="BD126" s="79" t="s">
        <v>15892</v>
      </c>
      <c r="BE126" s="79" t="s">
        <v>15893</v>
      </c>
      <c r="BF126" s="79" t="s">
        <v>15894</v>
      </c>
      <c r="BG126" s="79" t="s">
        <v>15895</v>
      </c>
      <c r="BH126" s="79" t="s">
        <v>15896</v>
      </c>
      <c r="BI126" s="80">
        <v>43647</v>
      </c>
      <c r="BJ126" s="80">
        <v>43700</v>
      </c>
      <c r="BK126" s="79" t="s">
        <v>579</v>
      </c>
      <c r="BL126" s="79" t="s">
        <v>15922</v>
      </c>
      <c r="BM126" s="80">
        <v>43131</v>
      </c>
      <c r="BN126" s="80">
        <v>43131</v>
      </c>
      <c r="BO126" s="80">
        <v>43131</v>
      </c>
      <c r="BP126" s="80">
        <v>43131</v>
      </c>
      <c r="BQ126" s="80"/>
      <c r="BR126" s="79" t="s">
        <v>16501</v>
      </c>
      <c r="BS126" s="79" t="s">
        <v>579</v>
      </c>
      <c r="BT126" s="79" t="s">
        <v>579</v>
      </c>
      <c r="BU126" s="79" t="s">
        <v>15899</v>
      </c>
      <c r="BV126" s="79" t="s">
        <v>579</v>
      </c>
      <c r="BW126" s="79" t="s">
        <v>15900</v>
      </c>
      <c r="BX126" s="79" t="s">
        <v>15901</v>
      </c>
      <c r="BY126" s="79" t="s">
        <v>15902</v>
      </c>
      <c r="BZ126" s="79" t="s">
        <v>15903</v>
      </c>
      <c r="CA126" s="79" t="s">
        <v>15904</v>
      </c>
      <c r="CB126" s="79" t="s">
        <v>15905</v>
      </c>
      <c r="CC126" s="79" t="s">
        <v>15872</v>
      </c>
      <c r="CD126" s="79" t="s">
        <v>15873</v>
      </c>
      <c r="CE126" s="79" t="s">
        <v>15960</v>
      </c>
      <c r="CF126" s="79" t="s">
        <v>15960</v>
      </c>
      <c r="CG126" s="79" t="s">
        <v>15907</v>
      </c>
      <c r="CH126" s="79" t="s">
        <v>15908</v>
      </c>
      <c r="CI126" s="79" t="s">
        <v>15909</v>
      </c>
      <c r="CJ126" s="79" t="s">
        <v>2163</v>
      </c>
      <c r="CK126" s="79" t="s">
        <v>15910</v>
      </c>
      <c r="CL126" s="79" t="s">
        <v>15911</v>
      </c>
      <c r="CM126" s="79" t="s">
        <v>15889</v>
      </c>
      <c r="CN126" s="79" t="s">
        <v>51</v>
      </c>
      <c r="CO126" s="79" t="s">
        <v>15912</v>
      </c>
      <c r="CP126" s="79" t="s">
        <v>2257</v>
      </c>
      <c r="CQ126" s="79" t="s">
        <v>16106</v>
      </c>
      <c r="CR126" t="s">
        <v>16573</v>
      </c>
    </row>
    <row r="127" spans="1:96" x14ac:dyDescent="0.25">
      <c r="A127" s="78">
        <v>51719966</v>
      </c>
      <c r="B127" s="78">
        <v>51719966</v>
      </c>
      <c r="C127" s="79" t="s">
        <v>15899</v>
      </c>
      <c r="D127" s="79" t="s">
        <v>15853</v>
      </c>
      <c r="E127" s="79" t="s">
        <v>1104</v>
      </c>
      <c r="F127" s="80">
        <v>35367</v>
      </c>
      <c r="G127" s="79" t="s">
        <v>15854</v>
      </c>
      <c r="H127" s="79" t="s">
        <v>15855</v>
      </c>
      <c r="I127" s="79" t="s">
        <v>15856</v>
      </c>
      <c r="J127" s="79" t="s">
        <v>15857</v>
      </c>
      <c r="K127" s="79" t="s">
        <v>15858</v>
      </c>
      <c r="L127" s="79" t="s">
        <v>15859</v>
      </c>
      <c r="M127" s="79" t="s">
        <v>15860</v>
      </c>
      <c r="N127" s="79" t="s">
        <v>15861</v>
      </c>
      <c r="O127" s="79" t="s">
        <v>15862</v>
      </c>
      <c r="P127" s="79" t="s">
        <v>15193</v>
      </c>
      <c r="Q127" s="79" t="s">
        <v>15863</v>
      </c>
      <c r="R127" s="79" t="s">
        <v>15864</v>
      </c>
      <c r="S127" s="79" t="s">
        <v>5337</v>
      </c>
      <c r="T127" s="79" t="s">
        <v>63</v>
      </c>
      <c r="U127" s="79" t="s">
        <v>15866</v>
      </c>
      <c r="V127" s="79" t="s">
        <v>15867</v>
      </c>
      <c r="W127" s="79" t="s">
        <v>579</v>
      </c>
      <c r="X127" s="79" t="s">
        <v>15929</v>
      </c>
      <c r="Y127" s="79" t="s">
        <v>15930</v>
      </c>
      <c r="Z127" s="79" t="s">
        <v>16574</v>
      </c>
      <c r="AA127" s="79" t="s">
        <v>16074</v>
      </c>
      <c r="AB127" s="79" t="s">
        <v>15872</v>
      </c>
      <c r="AC127" s="79" t="s">
        <v>15873</v>
      </c>
      <c r="AD127" s="79" t="s">
        <v>15862</v>
      </c>
      <c r="AE127" s="79" t="s">
        <v>15874</v>
      </c>
      <c r="AF127" s="79" t="s">
        <v>15875</v>
      </c>
      <c r="AG127" s="79" t="s">
        <v>15876</v>
      </c>
      <c r="AH127" s="79" t="s">
        <v>15877</v>
      </c>
      <c r="AI127" s="79" t="s">
        <v>15878</v>
      </c>
      <c r="AJ127" s="79" t="s">
        <v>15879</v>
      </c>
      <c r="AK127" s="79" t="s">
        <v>15880</v>
      </c>
      <c r="AL127" s="79" t="s">
        <v>15881</v>
      </c>
      <c r="AM127" s="79" t="s">
        <v>15880</v>
      </c>
      <c r="AN127" s="79" t="s">
        <v>15881</v>
      </c>
      <c r="AO127" s="79" t="s">
        <v>15882</v>
      </c>
      <c r="AP127" s="79" t="s">
        <v>15883</v>
      </c>
      <c r="AQ127" s="79" t="s">
        <v>15878</v>
      </c>
      <c r="AR127" s="79" t="s">
        <v>15885</v>
      </c>
      <c r="AS127" s="79" t="s">
        <v>15885</v>
      </c>
      <c r="AT127" s="79" t="s">
        <v>15886</v>
      </c>
      <c r="AU127" s="79" t="s">
        <v>16575</v>
      </c>
      <c r="AV127" s="79" t="s">
        <v>16576</v>
      </c>
      <c r="AW127" s="79" t="s">
        <v>16100</v>
      </c>
      <c r="AX127" s="79" t="s">
        <v>16100</v>
      </c>
      <c r="AY127" s="79" t="s">
        <v>213</v>
      </c>
      <c r="AZ127" s="79" t="s">
        <v>15878</v>
      </c>
      <c r="BA127" s="79" t="s">
        <v>15879</v>
      </c>
      <c r="BB127" s="79" t="s">
        <v>15890</v>
      </c>
      <c r="BC127" s="79" t="s">
        <v>15891</v>
      </c>
      <c r="BD127" s="79" t="s">
        <v>15892</v>
      </c>
      <c r="BE127" s="79" t="s">
        <v>15893</v>
      </c>
      <c r="BF127" s="79" t="s">
        <v>15894</v>
      </c>
      <c r="BG127" s="79" t="s">
        <v>15895</v>
      </c>
      <c r="BH127" s="79" t="s">
        <v>15896</v>
      </c>
      <c r="BI127" s="80">
        <v>43647</v>
      </c>
      <c r="BJ127" s="80">
        <v>43700</v>
      </c>
      <c r="BK127" s="79" t="s">
        <v>579</v>
      </c>
      <c r="BL127" s="79" t="s">
        <v>15922</v>
      </c>
      <c r="BM127" s="80">
        <v>43130</v>
      </c>
      <c r="BN127" s="80">
        <v>43130</v>
      </c>
      <c r="BO127" s="80">
        <v>43130</v>
      </c>
      <c r="BP127" s="80">
        <v>43130</v>
      </c>
      <c r="BQ127" s="80"/>
      <c r="BR127" s="79" t="s">
        <v>16501</v>
      </c>
      <c r="BS127" s="79" t="s">
        <v>579</v>
      </c>
      <c r="BT127" s="79" t="s">
        <v>579</v>
      </c>
      <c r="BU127" s="79" t="s">
        <v>15899</v>
      </c>
      <c r="BV127" s="79" t="s">
        <v>579</v>
      </c>
      <c r="BW127" s="79" t="s">
        <v>15900</v>
      </c>
      <c r="BX127" s="79" t="s">
        <v>15901</v>
      </c>
      <c r="BY127" s="79" t="s">
        <v>15902</v>
      </c>
      <c r="BZ127" s="79" t="s">
        <v>15903</v>
      </c>
      <c r="CA127" s="79" t="s">
        <v>15904</v>
      </c>
      <c r="CB127" s="79" t="s">
        <v>15905</v>
      </c>
      <c r="CC127" s="79" t="s">
        <v>15872</v>
      </c>
      <c r="CD127" s="79" t="s">
        <v>15873</v>
      </c>
      <c r="CE127" s="79" t="s">
        <v>15960</v>
      </c>
      <c r="CF127" s="79" t="s">
        <v>15960</v>
      </c>
      <c r="CG127" s="79" t="s">
        <v>15907</v>
      </c>
      <c r="CH127" s="79" t="s">
        <v>15908</v>
      </c>
      <c r="CI127" s="79" t="s">
        <v>15909</v>
      </c>
      <c r="CJ127" s="79" t="s">
        <v>2163</v>
      </c>
      <c r="CK127" s="79" t="s">
        <v>15910</v>
      </c>
      <c r="CL127" s="79" t="s">
        <v>15911</v>
      </c>
      <c r="CM127" s="79" t="s">
        <v>15889</v>
      </c>
      <c r="CN127" s="79" t="s">
        <v>51</v>
      </c>
      <c r="CO127" s="79" t="s">
        <v>15912</v>
      </c>
      <c r="CP127" s="79" t="s">
        <v>2257</v>
      </c>
      <c r="CQ127" s="79" t="s">
        <v>16577</v>
      </c>
      <c r="CR127" t="s">
        <v>16578</v>
      </c>
    </row>
    <row r="128" spans="1:96" x14ac:dyDescent="0.25">
      <c r="A128" s="78">
        <v>51720810</v>
      </c>
      <c r="B128" s="78">
        <v>51720810</v>
      </c>
      <c r="C128" s="79" t="s">
        <v>15899</v>
      </c>
      <c r="D128" s="79" t="s">
        <v>15926</v>
      </c>
      <c r="E128" s="79" t="s">
        <v>1199</v>
      </c>
      <c r="F128" s="80">
        <v>28489</v>
      </c>
      <c r="G128" s="79" t="s">
        <v>15854</v>
      </c>
      <c r="H128" s="79" t="s">
        <v>15855</v>
      </c>
      <c r="I128" s="79" t="s">
        <v>15856</v>
      </c>
      <c r="J128" s="79" t="s">
        <v>15857</v>
      </c>
      <c r="K128" s="79" t="s">
        <v>15858</v>
      </c>
      <c r="L128" s="79" t="s">
        <v>15859</v>
      </c>
      <c r="M128" s="79" t="s">
        <v>15860</v>
      </c>
      <c r="N128" s="79" t="s">
        <v>15861</v>
      </c>
      <c r="O128" s="79" t="s">
        <v>15862</v>
      </c>
      <c r="P128" s="79" t="s">
        <v>15193</v>
      </c>
      <c r="Q128" s="79" t="s">
        <v>15863</v>
      </c>
      <c r="R128" s="79" t="s">
        <v>15864</v>
      </c>
      <c r="S128" s="79" t="s">
        <v>5337</v>
      </c>
      <c r="T128" s="79" t="s">
        <v>63</v>
      </c>
      <c r="U128" s="79" t="s">
        <v>15866</v>
      </c>
      <c r="V128" s="79" t="s">
        <v>15867</v>
      </c>
      <c r="W128" s="79" t="s">
        <v>579</v>
      </c>
      <c r="X128" s="79" t="s">
        <v>15929</v>
      </c>
      <c r="Y128" s="79" t="s">
        <v>15930</v>
      </c>
      <c r="Z128" s="79" t="s">
        <v>16579</v>
      </c>
      <c r="AA128" s="79" t="s">
        <v>15932</v>
      </c>
      <c r="AB128" s="79" t="s">
        <v>15872</v>
      </c>
      <c r="AC128" s="79" t="s">
        <v>15873</v>
      </c>
      <c r="AD128" s="79" t="s">
        <v>15862</v>
      </c>
      <c r="AE128" s="79" t="s">
        <v>15874</v>
      </c>
      <c r="AF128" s="79" t="s">
        <v>15875</v>
      </c>
      <c r="AG128" s="79" t="s">
        <v>15876</v>
      </c>
      <c r="AH128" s="79" t="s">
        <v>15877</v>
      </c>
      <c r="AI128" s="79" t="s">
        <v>15878</v>
      </c>
      <c r="AJ128" s="79" t="s">
        <v>15879</v>
      </c>
      <c r="AK128" s="79" t="s">
        <v>15880</v>
      </c>
      <c r="AL128" s="79" t="s">
        <v>15881</v>
      </c>
      <c r="AM128" s="79" t="s">
        <v>15880</v>
      </c>
      <c r="AN128" s="79" t="s">
        <v>15881</v>
      </c>
      <c r="AO128" s="79" t="s">
        <v>15882</v>
      </c>
      <c r="AP128" s="79" t="s">
        <v>15883</v>
      </c>
      <c r="AQ128" s="79" t="s">
        <v>15878</v>
      </c>
      <c r="AR128" s="79" t="s">
        <v>15885</v>
      </c>
      <c r="AS128" s="79" t="s">
        <v>15885</v>
      </c>
      <c r="AT128" s="79" t="s">
        <v>15886</v>
      </c>
      <c r="AU128" s="79" t="s">
        <v>16580</v>
      </c>
      <c r="AV128" s="79" t="s">
        <v>16581</v>
      </c>
      <c r="AW128" s="79" t="s">
        <v>15937</v>
      </c>
      <c r="AX128" s="79" t="s">
        <v>15937</v>
      </c>
      <c r="AY128" s="79" t="s">
        <v>172</v>
      </c>
      <c r="AZ128" s="79" t="s">
        <v>15878</v>
      </c>
      <c r="BA128" s="79" t="s">
        <v>15879</v>
      </c>
      <c r="BB128" s="79" t="s">
        <v>15890</v>
      </c>
      <c r="BC128" s="79" t="s">
        <v>15920</v>
      </c>
      <c r="BD128" s="79" t="s">
        <v>15921</v>
      </c>
      <c r="BE128" s="79" t="s">
        <v>15893</v>
      </c>
      <c r="BF128" s="79" t="s">
        <v>15894</v>
      </c>
      <c r="BG128" s="79" t="s">
        <v>15895</v>
      </c>
      <c r="BH128" s="79" t="s">
        <v>15896</v>
      </c>
      <c r="BI128" s="80">
        <v>43647</v>
      </c>
      <c r="BJ128" s="80">
        <v>43700</v>
      </c>
      <c r="BK128" s="79" t="s">
        <v>579</v>
      </c>
      <c r="BL128" s="79" t="s">
        <v>15922</v>
      </c>
      <c r="BM128" s="80">
        <v>43144</v>
      </c>
      <c r="BN128" s="80">
        <v>43144</v>
      </c>
      <c r="BO128" s="80">
        <v>43144</v>
      </c>
      <c r="BP128" s="80">
        <v>43144</v>
      </c>
      <c r="BQ128" s="80"/>
      <c r="BR128" s="79" t="s">
        <v>16501</v>
      </c>
      <c r="BS128" s="79" t="s">
        <v>579</v>
      </c>
      <c r="BT128" s="79" t="s">
        <v>579</v>
      </c>
      <c r="BU128" s="79" t="s">
        <v>15899</v>
      </c>
      <c r="BV128" s="79" t="s">
        <v>579</v>
      </c>
      <c r="BW128" s="79" t="s">
        <v>15900</v>
      </c>
      <c r="BX128" s="79" t="s">
        <v>15901</v>
      </c>
      <c r="BY128" s="79" t="s">
        <v>15902</v>
      </c>
      <c r="BZ128" s="79" t="s">
        <v>15903</v>
      </c>
      <c r="CA128" s="79" t="s">
        <v>15904</v>
      </c>
      <c r="CB128" s="79" t="s">
        <v>15905</v>
      </c>
      <c r="CC128" s="79" t="s">
        <v>15872</v>
      </c>
      <c r="CD128" s="79" t="s">
        <v>15873</v>
      </c>
      <c r="CE128" s="79" t="s">
        <v>15960</v>
      </c>
      <c r="CF128" s="79" t="s">
        <v>15960</v>
      </c>
      <c r="CG128" s="79" t="s">
        <v>15907</v>
      </c>
      <c r="CH128" s="79" t="s">
        <v>15908</v>
      </c>
      <c r="CI128" s="79" t="s">
        <v>15909</v>
      </c>
      <c r="CJ128" s="79" t="s">
        <v>2163</v>
      </c>
      <c r="CK128" s="79" t="s">
        <v>15910</v>
      </c>
      <c r="CL128" s="79" t="s">
        <v>15911</v>
      </c>
      <c r="CM128" s="79" t="s">
        <v>15889</v>
      </c>
      <c r="CN128" s="79" t="s">
        <v>51</v>
      </c>
      <c r="CO128" s="79" t="s">
        <v>15912</v>
      </c>
      <c r="CP128" s="79" t="s">
        <v>2257</v>
      </c>
      <c r="CQ128" s="79" t="s">
        <v>17429</v>
      </c>
      <c r="CR128" t="s">
        <v>16582</v>
      </c>
    </row>
    <row r="129" spans="1:96" x14ac:dyDescent="0.25">
      <c r="A129" s="78">
        <v>51720817</v>
      </c>
      <c r="B129" s="78">
        <v>51720817</v>
      </c>
      <c r="C129" s="79" t="s">
        <v>15899</v>
      </c>
      <c r="D129" s="79" t="s">
        <v>15926</v>
      </c>
      <c r="E129" s="79" t="s">
        <v>1227</v>
      </c>
      <c r="F129" s="80">
        <v>29582</v>
      </c>
      <c r="G129" s="79" t="s">
        <v>15854</v>
      </c>
      <c r="H129" s="79" t="s">
        <v>15855</v>
      </c>
      <c r="I129" s="79" t="s">
        <v>15856</v>
      </c>
      <c r="J129" s="79" t="s">
        <v>15857</v>
      </c>
      <c r="K129" s="79" t="s">
        <v>15858</v>
      </c>
      <c r="L129" s="79" t="s">
        <v>15859</v>
      </c>
      <c r="M129" s="79" t="s">
        <v>15860</v>
      </c>
      <c r="N129" s="79" t="s">
        <v>15861</v>
      </c>
      <c r="O129" s="79" t="s">
        <v>15862</v>
      </c>
      <c r="P129" s="79" t="s">
        <v>15193</v>
      </c>
      <c r="Q129" s="79" t="s">
        <v>15863</v>
      </c>
      <c r="R129" s="79" t="s">
        <v>15864</v>
      </c>
      <c r="S129" s="79" t="s">
        <v>5337</v>
      </c>
      <c r="T129" s="79" t="s">
        <v>63</v>
      </c>
      <c r="U129" s="79" t="s">
        <v>15866</v>
      </c>
      <c r="V129" s="79" t="s">
        <v>15867</v>
      </c>
      <c r="W129" s="79" t="s">
        <v>579</v>
      </c>
      <c r="X129" s="79" t="s">
        <v>15929</v>
      </c>
      <c r="Y129" s="79" t="s">
        <v>15930</v>
      </c>
      <c r="Z129" s="79" t="s">
        <v>16583</v>
      </c>
      <c r="AA129" s="79" t="s">
        <v>15932</v>
      </c>
      <c r="AB129" s="79" t="s">
        <v>15872</v>
      </c>
      <c r="AC129" s="79" t="s">
        <v>15873</v>
      </c>
      <c r="AD129" s="79" t="s">
        <v>15862</v>
      </c>
      <c r="AE129" s="79" t="s">
        <v>15874</v>
      </c>
      <c r="AF129" s="79" t="s">
        <v>15875</v>
      </c>
      <c r="AG129" s="79" t="s">
        <v>15876</v>
      </c>
      <c r="AH129" s="79" t="s">
        <v>15877</v>
      </c>
      <c r="AI129" s="79" t="s">
        <v>15878</v>
      </c>
      <c r="AJ129" s="79" t="s">
        <v>15879</v>
      </c>
      <c r="AK129" s="79" t="s">
        <v>15933</v>
      </c>
      <c r="AL129" s="79" t="s">
        <v>15881</v>
      </c>
      <c r="AM129" s="79" t="s">
        <v>15933</v>
      </c>
      <c r="AN129" s="79" t="s">
        <v>15881</v>
      </c>
      <c r="AO129" s="79" t="s">
        <v>15882</v>
      </c>
      <c r="AP129" s="79" t="s">
        <v>15883</v>
      </c>
      <c r="AQ129" s="79" t="s">
        <v>15878</v>
      </c>
      <c r="AR129" s="79" t="s">
        <v>15885</v>
      </c>
      <c r="AS129" s="79" t="s">
        <v>15885</v>
      </c>
      <c r="AT129" s="79" t="s">
        <v>15886</v>
      </c>
      <c r="AU129" s="79" t="s">
        <v>16584</v>
      </c>
      <c r="AV129" s="79" t="s">
        <v>16585</v>
      </c>
      <c r="AW129" s="79" t="s">
        <v>16028</v>
      </c>
      <c r="AX129" s="79" t="s">
        <v>16028</v>
      </c>
      <c r="AY129" s="79" t="s">
        <v>547</v>
      </c>
      <c r="AZ129" s="79" t="s">
        <v>15878</v>
      </c>
      <c r="BA129" s="79" t="s">
        <v>15879</v>
      </c>
      <c r="BB129" s="79" t="s">
        <v>15890</v>
      </c>
      <c r="BC129" s="79" t="s">
        <v>15938</v>
      </c>
      <c r="BD129" s="79" t="s">
        <v>15939</v>
      </c>
      <c r="BE129" s="79" t="s">
        <v>15893</v>
      </c>
      <c r="BF129" s="79" t="s">
        <v>15894</v>
      </c>
      <c r="BG129" s="79" t="s">
        <v>15895</v>
      </c>
      <c r="BH129" s="79" t="s">
        <v>15896</v>
      </c>
      <c r="BI129" s="80">
        <v>43647</v>
      </c>
      <c r="BJ129" s="80">
        <v>43700</v>
      </c>
      <c r="BK129" s="79" t="s">
        <v>579</v>
      </c>
      <c r="BL129" s="79" t="s">
        <v>15922</v>
      </c>
      <c r="BM129" s="80">
        <v>43144</v>
      </c>
      <c r="BN129" s="80">
        <v>43144</v>
      </c>
      <c r="BO129" s="80">
        <v>43144</v>
      </c>
      <c r="BP129" s="80">
        <v>43144</v>
      </c>
      <c r="BQ129" s="80"/>
      <c r="BR129" s="79" t="s">
        <v>16501</v>
      </c>
      <c r="BS129" s="79" t="s">
        <v>579</v>
      </c>
      <c r="BT129" s="79" t="s">
        <v>579</v>
      </c>
      <c r="BU129" s="79" t="s">
        <v>15899</v>
      </c>
      <c r="BV129" s="79" t="s">
        <v>579</v>
      </c>
      <c r="BW129" s="79" t="s">
        <v>15900</v>
      </c>
      <c r="BX129" s="79" t="s">
        <v>15901</v>
      </c>
      <c r="BY129" s="79" t="s">
        <v>15902</v>
      </c>
      <c r="BZ129" s="79" t="s">
        <v>15903</v>
      </c>
      <c r="CA129" s="79" t="s">
        <v>15904</v>
      </c>
      <c r="CB129" s="79" t="s">
        <v>15905</v>
      </c>
      <c r="CC129" s="79" t="s">
        <v>15872</v>
      </c>
      <c r="CD129" s="79" t="s">
        <v>15873</v>
      </c>
      <c r="CE129" s="79" t="s">
        <v>15960</v>
      </c>
      <c r="CF129" s="79" t="s">
        <v>15960</v>
      </c>
      <c r="CG129" s="79" t="s">
        <v>15907</v>
      </c>
      <c r="CH129" s="79" t="s">
        <v>15908</v>
      </c>
      <c r="CI129" s="79" t="s">
        <v>15909</v>
      </c>
      <c r="CJ129" s="79" t="s">
        <v>2163</v>
      </c>
      <c r="CK129" s="79" t="s">
        <v>15910</v>
      </c>
      <c r="CL129" s="79" t="s">
        <v>15911</v>
      </c>
      <c r="CM129" s="79" t="s">
        <v>15889</v>
      </c>
      <c r="CN129" s="79" t="s">
        <v>51</v>
      </c>
      <c r="CO129" s="79" t="s">
        <v>15912</v>
      </c>
      <c r="CP129" s="79" t="s">
        <v>2257</v>
      </c>
      <c r="CQ129" s="79" t="s">
        <v>16106</v>
      </c>
      <c r="CR129" t="s">
        <v>16586</v>
      </c>
    </row>
    <row r="130" spans="1:96" x14ac:dyDescent="0.25">
      <c r="A130" s="78">
        <v>51720821</v>
      </c>
      <c r="B130" s="78">
        <v>51720821</v>
      </c>
      <c r="C130" s="79" t="s">
        <v>15899</v>
      </c>
      <c r="D130" s="79" t="s">
        <v>15926</v>
      </c>
      <c r="E130" s="79" t="s">
        <v>1235</v>
      </c>
      <c r="F130" s="80">
        <v>33898</v>
      </c>
      <c r="G130" s="79" t="s">
        <v>15854</v>
      </c>
      <c r="H130" s="79" t="s">
        <v>15855</v>
      </c>
      <c r="I130" s="79" t="s">
        <v>15856</v>
      </c>
      <c r="J130" s="79" t="s">
        <v>15857</v>
      </c>
      <c r="K130" s="79" t="s">
        <v>15858</v>
      </c>
      <c r="L130" s="79" t="s">
        <v>15859</v>
      </c>
      <c r="M130" s="79" t="s">
        <v>15860</v>
      </c>
      <c r="N130" s="79" t="s">
        <v>15861</v>
      </c>
      <c r="O130" s="79" t="s">
        <v>15862</v>
      </c>
      <c r="P130" s="79" t="s">
        <v>15193</v>
      </c>
      <c r="Q130" s="79" t="s">
        <v>15863</v>
      </c>
      <c r="R130" s="79" t="s">
        <v>15864</v>
      </c>
      <c r="S130" s="79" t="s">
        <v>5337</v>
      </c>
      <c r="T130" s="79" t="s">
        <v>63</v>
      </c>
      <c r="U130" s="79" t="s">
        <v>15866</v>
      </c>
      <c r="V130" s="79" t="s">
        <v>15867</v>
      </c>
      <c r="W130" s="79" t="s">
        <v>579</v>
      </c>
      <c r="X130" s="79" t="s">
        <v>15929</v>
      </c>
      <c r="Y130" s="79" t="s">
        <v>15930</v>
      </c>
      <c r="Z130" s="79" t="s">
        <v>16587</v>
      </c>
      <c r="AA130" s="79" t="s">
        <v>15932</v>
      </c>
      <c r="AB130" s="79" t="s">
        <v>15872</v>
      </c>
      <c r="AC130" s="79" t="s">
        <v>15873</v>
      </c>
      <c r="AD130" s="79" t="s">
        <v>15862</v>
      </c>
      <c r="AE130" s="79" t="s">
        <v>15874</v>
      </c>
      <c r="AF130" s="79" t="s">
        <v>15875</v>
      </c>
      <c r="AG130" s="79" t="s">
        <v>15876</v>
      </c>
      <c r="AH130" s="79" t="s">
        <v>15877</v>
      </c>
      <c r="AI130" s="79" t="s">
        <v>15878</v>
      </c>
      <c r="AJ130" s="79" t="s">
        <v>15879</v>
      </c>
      <c r="AK130" s="79" t="s">
        <v>15933</v>
      </c>
      <c r="AL130" s="79" t="s">
        <v>15881</v>
      </c>
      <c r="AM130" s="79" t="s">
        <v>15933</v>
      </c>
      <c r="AN130" s="79" t="s">
        <v>15881</v>
      </c>
      <c r="AO130" s="79" t="s">
        <v>15882</v>
      </c>
      <c r="AP130" s="79" t="s">
        <v>15883</v>
      </c>
      <c r="AQ130" s="79" t="s">
        <v>15878</v>
      </c>
      <c r="AR130" s="79" t="s">
        <v>15885</v>
      </c>
      <c r="AS130" s="79" t="s">
        <v>15885</v>
      </c>
      <c r="AT130" s="79" t="s">
        <v>15886</v>
      </c>
      <c r="AU130" s="79" t="s">
        <v>16588</v>
      </c>
      <c r="AV130" s="79" t="s">
        <v>16589</v>
      </c>
      <c r="AW130" s="79" t="s">
        <v>15989</v>
      </c>
      <c r="AX130" s="79" t="s">
        <v>15989</v>
      </c>
      <c r="AY130" s="79" t="s">
        <v>410</v>
      </c>
      <c r="AZ130" s="79" t="s">
        <v>15878</v>
      </c>
      <c r="BA130" s="79" t="s">
        <v>15879</v>
      </c>
      <c r="BB130" s="79" t="s">
        <v>15890</v>
      </c>
      <c r="BC130" s="79" t="s">
        <v>15938</v>
      </c>
      <c r="BD130" s="79" t="s">
        <v>15939</v>
      </c>
      <c r="BE130" s="79" t="s">
        <v>15893</v>
      </c>
      <c r="BF130" s="79" t="s">
        <v>15894</v>
      </c>
      <c r="BG130" s="79" t="s">
        <v>15895</v>
      </c>
      <c r="BH130" s="79" t="s">
        <v>15896</v>
      </c>
      <c r="BI130" s="80">
        <v>43647</v>
      </c>
      <c r="BJ130" s="80">
        <v>43700</v>
      </c>
      <c r="BK130" s="79" t="s">
        <v>579</v>
      </c>
      <c r="BL130" s="79" t="s">
        <v>15922</v>
      </c>
      <c r="BM130" s="80">
        <v>43144</v>
      </c>
      <c r="BN130" s="80">
        <v>43144</v>
      </c>
      <c r="BO130" s="80">
        <v>43144</v>
      </c>
      <c r="BP130" s="80">
        <v>43144</v>
      </c>
      <c r="BQ130" s="80"/>
      <c r="BR130" s="79" t="s">
        <v>16501</v>
      </c>
      <c r="BS130" s="79" t="s">
        <v>579</v>
      </c>
      <c r="BT130" s="79" t="s">
        <v>579</v>
      </c>
      <c r="BU130" s="79" t="s">
        <v>15899</v>
      </c>
      <c r="BV130" s="79" t="s">
        <v>579</v>
      </c>
      <c r="BW130" s="79" t="s">
        <v>15900</v>
      </c>
      <c r="BX130" s="79" t="s">
        <v>15901</v>
      </c>
      <c r="BY130" s="79" t="s">
        <v>15902</v>
      </c>
      <c r="BZ130" s="79" t="s">
        <v>15903</v>
      </c>
      <c r="CA130" s="79" t="s">
        <v>15904</v>
      </c>
      <c r="CB130" s="79" t="s">
        <v>15905</v>
      </c>
      <c r="CC130" s="79" t="s">
        <v>15872</v>
      </c>
      <c r="CD130" s="79" t="s">
        <v>15873</v>
      </c>
      <c r="CE130" s="79" t="s">
        <v>15960</v>
      </c>
      <c r="CF130" s="79" t="s">
        <v>15960</v>
      </c>
      <c r="CG130" s="79" t="s">
        <v>15907</v>
      </c>
      <c r="CH130" s="79" t="s">
        <v>15908</v>
      </c>
      <c r="CI130" s="79" t="s">
        <v>15909</v>
      </c>
      <c r="CJ130" s="79" t="s">
        <v>2163</v>
      </c>
      <c r="CK130" s="79" t="s">
        <v>15910</v>
      </c>
      <c r="CL130" s="79" t="s">
        <v>15911</v>
      </c>
      <c r="CM130" s="79" t="s">
        <v>15889</v>
      </c>
      <c r="CN130" s="79" t="s">
        <v>51</v>
      </c>
      <c r="CO130" s="79" t="s">
        <v>15912</v>
      </c>
      <c r="CP130" s="79" t="s">
        <v>2257</v>
      </c>
      <c r="CQ130" s="79" t="s">
        <v>16359</v>
      </c>
      <c r="CR130" t="s">
        <v>16590</v>
      </c>
    </row>
    <row r="131" spans="1:96" x14ac:dyDescent="0.25">
      <c r="A131" s="78">
        <v>51721298</v>
      </c>
      <c r="B131" s="78">
        <v>51721298</v>
      </c>
      <c r="C131" s="79" t="s">
        <v>15899</v>
      </c>
      <c r="D131" s="79" t="s">
        <v>15853</v>
      </c>
      <c r="E131" s="79" t="s">
        <v>1208</v>
      </c>
      <c r="F131" s="80">
        <v>35305</v>
      </c>
      <c r="G131" s="79" t="s">
        <v>15854</v>
      </c>
      <c r="H131" s="79" t="s">
        <v>15855</v>
      </c>
      <c r="I131" s="79" t="s">
        <v>15856</v>
      </c>
      <c r="J131" s="79" t="s">
        <v>15857</v>
      </c>
      <c r="K131" s="79" t="s">
        <v>15858</v>
      </c>
      <c r="L131" s="79" t="s">
        <v>15859</v>
      </c>
      <c r="M131" s="79" t="s">
        <v>15860</v>
      </c>
      <c r="N131" s="79" t="s">
        <v>15861</v>
      </c>
      <c r="O131" s="79" t="s">
        <v>15862</v>
      </c>
      <c r="P131" s="79" t="s">
        <v>15193</v>
      </c>
      <c r="Q131" s="79" t="s">
        <v>15863</v>
      </c>
      <c r="R131" s="79" t="s">
        <v>15864</v>
      </c>
      <c r="S131" s="79" t="s">
        <v>5337</v>
      </c>
      <c r="T131" s="79" t="s">
        <v>63</v>
      </c>
      <c r="U131" s="79" t="s">
        <v>15866</v>
      </c>
      <c r="V131" s="79" t="s">
        <v>15867</v>
      </c>
      <c r="W131" s="79" t="s">
        <v>579</v>
      </c>
      <c r="X131" s="79" t="s">
        <v>15929</v>
      </c>
      <c r="Y131" s="79" t="s">
        <v>15930</v>
      </c>
      <c r="Z131" s="79" t="s">
        <v>16591</v>
      </c>
      <c r="AA131" s="79" t="s">
        <v>15932</v>
      </c>
      <c r="AB131" s="79" t="s">
        <v>15872</v>
      </c>
      <c r="AC131" s="79" t="s">
        <v>15873</v>
      </c>
      <c r="AD131" s="79" t="s">
        <v>15862</v>
      </c>
      <c r="AE131" s="79" t="s">
        <v>15874</v>
      </c>
      <c r="AF131" s="79" t="s">
        <v>15875</v>
      </c>
      <c r="AG131" s="79" t="s">
        <v>15876</v>
      </c>
      <c r="AH131" s="79" t="s">
        <v>15877</v>
      </c>
      <c r="AI131" s="79" t="s">
        <v>15878</v>
      </c>
      <c r="AJ131" s="79" t="s">
        <v>15879</v>
      </c>
      <c r="AK131" s="79" t="s">
        <v>15880</v>
      </c>
      <c r="AL131" s="79" t="s">
        <v>15881</v>
      </c>
      <c r="AM131" s="79" t="s">
        <v>15880</v>
      </c>
      <c r="AN131" s="79" t="s">
        <v>15881</v>
      </c>
      <c r="AO131" s="79" t="s">
        <v>15882</v>
      </c>
      <c r="AP131" s="79" t="s">
        <v>15883</v>
      </c>
      <c r="AQ131" s="79" t="s">
        <v>15878</v>
      </c>
      <c r="AR131" s="79" t="s">
        <v>15885</v>
      </c>
      <c r="AS131" s="79" t="s">
        <v>15885</v>
      </c>
      <c r="AT131" s="79" t="s">
        <v>15886</v>
      </c>
      <c r="AU131" s="79" t="s">
        <v>16592</v>
      </c>
      <c r="AV131" s="79" t="s">
        <v>16593</v>
      </c>
      <c r="AW131" s="79" t="s">
        <v>15937</v>
      </c>
      <c r="AX131" s="79" t="s">
        <v>15937</v>
      </c>
      <c r="AY131" s="79" t="s">
        <v>172</v>
      </c>
      <c r="AZ131" s="79" t="s">
        <v>15878</v>
      </c>
      <c r="BA131" s="79" t="s">
        <v>15879</v>
      </c>
      <c r="BB131" s="79" t="s">
        <v>15890</v>
      </c>
      <c r="BC131" s="79" t="s">
        <v>15920</v>
      </c>
      <c r="BD131" s="79" t="s">
        <v>15921</v>
      </c>
      <c r="BE131" s="79" t="s">
        <v>15893</v>
      </c>
      <c r="BF131" s="79" t="s">
        <v>15894</v>
      </c>
      <c r="BG131" s="79" t="s">
        <v>15895</v>
      </c>
      <c r="BH131" s="79" t="s">
        <v>15896</v>
      </c>
      <c r="BI131" s="80">
        <v>43647</v>
      </c>
      <c r="BJ131" s="80">
        <v>43700</v>
      </c>
      <c r="BK131" s="79" t="s">
        <v>579</v>
      </c>
      <c r="BL131" s="79" t="s">
        <v>15922</v>
      </c>
      <c r="BM131" s="80">
        <v>43144</v>
      </c>
      <c r="BN131" s="80">
        <v>43144</v>
      </c>
      <c r="BO131" s="80">
        <v>43144</v>
      </c>
      <c r="BP131" s="80">
        <v>43144</v>
      </c>
      <c r="BQ131" s="80"/>
      <c r="BR131" s="79" t="s">
        <v>16501</v>
      </c>
      <c r="BS131" s="79" t="s">
        <v>579</v>
      </c>
      <c r="BT131" s="79" t="s">
        <v>579</v>
      </c>
      <c r="BU131" s="79" t="s">
        <v>15899</v>
      </c>
      <c r="BV131" s="79" t="s">
        <v>579</v>
      </c>
      <c r="BW131" s="79" t="s">
        <v>15900</v>
      </c>
      <c r="BX131" s="79" t="s">
        <v>15901</v>
      </c>
      <c r="BY131" s="79" t="s">
        <v>15902</v>
      </c>
      <c r="BZ131" s="79" t="s">
        <v>15903</v>
      </c>
      <c r="CA131" s="79" t="s">
        <v>15904</v>
      </c>
      <c r="CB131" s="79" t="s">
        <v>15905</v>
      </c>
      <c r="CC131" s="79" t="s">
        <v>15872</v>
      </c>
      <c r="CD131" s="79" t="s">
        <v>15873</v>
      </c>
      <c r="CE131" s="79" t="s">
        <v>15960</v>
      </c>
      <c r="CF131" s="79" t="s">
        <v>15960</v>
      </c>
      <c r="CG131" s="79" t="s">
        <v>15907</v>
      </c>
      <c r="CH131" s="79" t="s">
        <v>15908</v>
      </c>
      <c r="CI131" s="79" t="s">
        <v>15909</v>
      </c>
      <c r="CJ131" s="79" t="s">
        <v>2163</v>
      </c>
      <c r="CK131" s="79" t="s">
        <v>15910</v>
      </c>
      <c r="CL131" s="79" t="s">
        <v>15911</v>
      </c>
      <c r="CM131" s="79" t="s">
        <v>15889</v>
      </c>
      <c r="CN131" s="79" t="s">
        <v>51</v>
      </c>
      <c r="CO131" s="79" t="s">
        <v>15912</v>
      </c>
      <c r="CP131" s="79" t="s">
        <v>2257</v>
      </c>
      <c r="CQ131" s="79" t="s">
        <v>16515</v>
      </c>
      <c r="CR131" t="s">
        <v>16595</v>
      </c>
    </row>
    <row r="132" spans="1:96" x14ac:dyDescent="0.25">
      <c r="A132" s="78">
        <v>51721450</v>
      </c>
      <c r="B132" s="78">
        <v>51721450</v>
      </c>
      <c r="C132" s="79" t="s">
        <v>15899</v>
      </c>
      <c r="D132" s="79" t="s">
        <v>15926</v>
      </c>
      <c r="E132" s="79" t="s">
        <v>1217</v>
      </c>
      <c r="F132" s="80">
        <v>33616</v>
      </c>
      <c r="G132" s="79" t="s">
        <v>15854</v>
      </c>
      <c r="H132" s="79" t="s">
        <v>15855</v>
      </c>
      <c r="I132" s="79" t="s">
        <v>15856</v>
      </c>
      <c r="J132" s="79" t="s">
        <v>15857</v>
      </c>
      <c r="K132" s="79" t="s">
        <v>15858</v>
      </c>
      <c r="L132" s="79" t="s">
        <v>15859</v>
      </c>
      <c r="M132" s="79" t="s">
        <v>15860</v>
      </c>
      <c r="N132" s="79" t="s">
        <v>15861</v>
      </c>
      <c r="O132" s="79" t="s">
        <v>15862</v>
      </c>
      <c r="P132" s="79" t="s">
        <v>15193</v>
      </c>
      <c r="Q132" s="79" t="s">
        <v>15863</v>
      </c>
      <c r="R132" s="79" t="s">
        <v>15864</v>
      </c>
      <c r="S132" s="79" t="s">
        <v>5337</v>
      </c>
      <c r="T132" s="79" t="s">
        <v>63</v>
      </c>
      <c r="U132" s="79" t="s">
        <v>15866</v>
      </c>
      <c r="V132" s="79" t="s">
        <v>15867</v>
      </c>
      <c r="W132" s="79" t="s">
        <v>579</v>
      </c>
      <c r="X132" s="79" t="s">
        <v>15929</v>
      </c>
      <c r="Y132" s="79" t="s">
        <v>15930</v>
      </c>
      <c r="Z132" s="79" t="s">
        <v>16596</v>
      </c>
      <c r="AA132" s="79" t="s">
        <v>15932</v>
      </c>
      <c r="AB132" s="79" t="s">
        <v>15872</v>
      </c>
      <c r="AC132" s="79" t="s">
        <v>15873</v>
      </c>
      <c r="AD132" s="79" t="s">
        <v>15862</v>
      </c>
      <c r="AE132" s="79" t="s">
        <v>15874</v>
      </c>
      <c r="AF132" s="79" t="s">
        <v>15875</v>
      </c>
      <c r="AG132" s="79" t="s">
        <v>15876</v>
      </c>
      <c r="AH132" s="79" t="s">
        <v>15877</v>
      </c>
      <c r="AI132" s="79" t="s">
        <v>15878</v>
      </c>
      <c r="AJ132" s="79" t="s">
        <v>15879</v>
      </c>
      <c r="AK132" s="79" t="s">
        <v>15933</v>
      </c>
      <c r="AL132" s="79" t="s">
        <v>15881</v>
      </c>
      <c r="AM132" s="79" t="s">
        <v>15933</v>
      </c>
      <c r="AN132" s="79" t="s">
        <v>15881</v>
      </c>
      <c r="AO132" s="79" t="s">
        <v>15882</v>
      </c>
      <c r="AP132" s="79" t="s">
        <v>15883</v>
      </c>
      <c r="AQ132" s="79" t="s">
        <v>15878</v>
      </c>
      <c r="AR132" s="79" t="s">
        <v>15885</v>
      </c>
      <c r="AS132" s="79" t="s">
        <v>15885</v>
      </c>
      <c r="AT132" s="79" t="s">
        <v>15886</v>
      </c>
      <c r="AU132" s="79" t="s">
        <v>16597</v>
      </c>
      <c r="AV132" s="79" t="s">
        <v>16598</v>
      </c>
      <c r="AW132" s="79" t="s">
        <v>15953</v>
      </c>
      <c r="AX132" s="79" t="s">
        <v>15953</v>
      </c>
      <c r="AY132" s="79" t="s">
        <v>493</v>
      </c>
      <c r="AZ132" s="79" t="s">
        <v>15878</v>
      </c>
      <c r="BA132" s="79" t="s">
        <v>15879</v>
      </c>
      <c r="BB132" s="79" t="s">
        <v>15890</v>
      </c>
      <c r="BC132" s="79" t="s">
        <v>15938</v>
      </c>
      <c r="BD132" s="79" t="s">
        <v>15939</v>
      </c>
      <c r="BE132" s="79" t="s">
        <v>15893</v>
      </c>
      <c r="BF132" s="79" t="s">
        <v>15894</v>
      </c>
      <c r="BG132" s="79" t="s">
        <v>15895</v>
      </c>
      <c r="BH132" s="79" t="s">
        <v>15896</v>
      </c>
      <c r="BI132" s="80">
        <v>43647</v>
      </c>
      <c r="BJ132" s="80">
        <v>43700</v>
      </c>
      <c r="BK132" s="79" t="s">
        <v>579</v>
      </c>
      <c r="BL132" s="79" t="s">
        <v>15922</v>
      </c>
      <c r="BM132" s="80">
        <v>43144</v>
      </c>
      <c r="BN132" s="80">
        <v>43144</v>
      </c>
      <c r="BO132" s="80">
        <v>43144</v>
      </c>
      <c r="BP132" s="80">
        <v>43144</v>
      </c>
      <c r="BQ132" s="80"/>
      <c r="BR132" s="79" t="s">
        <v>16501</v>
      </c>
      <c r="BS132" s="79" t="s">
        <v>579</v>
      </c>
      <c r="BT132" s="79" t="s">
        <v>579</v>
      </c>
      <c r="BU132" s="79" t="s">
        <v>15899</v>
      </c>
      <c r="BV132" s="79" t="s">
        <v>579</v>
      </c>
      <c r="BW132" s="79" t="s">
        <v>15900</v>
      </c>
      <c r="BX132" s="79" t="s">
        <v>15901</v>
      </c>
      <c r="BY132" s="79" t="s">
        <v>15902</v>
      </c>
      <c r="BZ132" s="79" t="s">
        <v>15903</v>
      </c>
      <c r="CA132" s="79" t="s">
        <v>15904</v>
      </c>
      <c r="CB132" s="79" t="s">
        <v>15905</v>
      </c>
      <c r="CC132" s="79" t="s">
        <v>15872</v>
      </c>
      <c r="CD132" s="79" t="s">
        <v>15873</v>
      </c>
      <c r="CE132" s="79" t="s">
        <v>16238</v>
      </c>
      <c r="CF132" s="79" t="s">
        <v>17430</v>
      </c>
      <c r="CG132" s="79" t="s">
        <v>15907</v>
      </c>
      <c r="CH132" s="79" t="s">
        <v>15908</v>
      </c>
      <c r="CI132" s="79" t="s">
        <v>15909</v>
      </c>
      <c r="CJ132" s="79" t="s">
        <v>2163</v>
      </c>
      <c r="CK132" s="79" t="s">
        <v>15910</v>
      </c>
      <c r="CL132" s="79" t="s">
        <v>15911</v>
      </c>
      <c r="CM132" s="79" t="s">
        <v>15889</v>
      </c>
      <c r="CN132" s="79" t="s">
        <v>51</v>
      </c>
      <c r="CO132" s="79" t="s">
        <v>15912</v>
      </c>
      <c r="CP132" s="79" t="s">
        <v>2257</v>
      </c>
      <c r="CQ132" s="79" t="s">
        <v>16106</v>
      </c>
      <c r="CR132" t="s">
        <v>16599</v>
      </c>
    </row>
    <row r="133" spans="1:96" x14ac:dyDescent="0.25">
      <c r="A133" s="78">
        <v>51721454</v>
      </c>
      <c r="B133" s="78">
        <v>51721454</v>
      </c>
      <c r="C133" s="79" t="s">
        <v>15899</v>
      </c>
      <c r="D133" s="79" t="s">
        <v>15926</v>
      </c>
      <c r="E133" s="79" t="s">
        <v>1298</v>
      </c>
      <c r="F133" s="80">
        <v>29111</v>
      </c>
      <c r="G133" s="79" t="s">
        <v>15854</v>
      </c>
      <c r="H133" s="79" t="s">
        <v>15855</v>
      </c>
      <c r="I133" s="79" t="s">
        <v>15856</v>
      </c>
      <c r="J133" s="79" t="s">
        <v>15857</v>
      </c>
      <c r="K133" s="79" t="s">
        <v>15858</v>
      </c>
      <c r="L133" s="79" t="s">
        <v>15859</v>
      </c>
      <c r="M133" s="79" t="s">
        <v>15860</v>
      </c>
      <c r="N133" s="79" t="s">
        <v>15861</v>
      </c>
      <c r="O133" s="79" t="s">
        <v>15862</v>
      </c>
      <c r="P133" s="79" t="s">
        <v>15193</v>
      </c>
      <c r="Q133" s="79" t="s">
        <v>15863</v>
      </c>
      <c r="R133" s="79" t="s">
        <v>15864</v>
      </c>
      <c r="S133" s="79" t="s">
        <v>5337</v>
      </c>
      <c r="T133" s="79" t="s">
        <v>63</v>
      </c>
      <c r="U133" s="79" t="s">
        <v>15866</v>
      </c>
      <c r="V133" s="79" t="s">
        <v>15867</v>
      </c>
      <c r="W133" s="79" t="s">
        <v>579</v>
      </c>
      <c r="X133" s="79" t="s">
        <v>15929</v>
      </c>
      <c r="Y133" s="79" t="s">
        <v>15930</v>
      </c>
      <c r="Z133" s="79" t="s">
        <v>16600</v>
      </c>
      <c r="AA133" s="79" t="s">
        <v>15932</v>
      </c>
      <c r="AB133" s="79" t="s">
        <v>15872</v>
      </c>
      <c r="AC133" s="79" t="s">
        <v>15873</v>
      </c>
      <c r="AD133" s="79" t="s">
        <v>15862</v>
      </c>
      <c r="AE133" s="79" t="s">
        <v>15874</v>
      </c>
      <c r="AF133" s="79" t="s">
        <v>15875</v>
      </c>
      <c r="AG133" s="79" t="s">
        <v>15876</v>
      </c>
      <c r="AH133" s="79" t="s">
        <v>15877</v>
      </c>
      <c r="AI133" s="79" t="s">
        <v>15878</v>
      </c>
      <c r="AJ133" s="79" t="s">
        <v>15879</v>
      </c>
      <c r="AK133" s="79" t="s">
        <v>15880</v>
      </c>
      <c r="AL133" s="79" t="s">
        <v>15881</v>
      </c>
      <c r="AM133" s="79" t="s">
        <v>15880</v>
      </c>
      <c r="AN133" s="79" t="s">
        <v>15881</v>
      </c>
      <c r="AO133" s="79" t="s">
        <v>15882</v>
      </c>
      <c r="AP133" s="79" t="s">
        <v>15883</v>
      </c>
      <c r="AQ133" s="79" t="s">
        <v>15878</v>
      </c>
      <c r="AR133" s="79" t="s">
        <v>15885</v>
      </c>
      <c r="AS133" s="79" t="s">
        <v>15885</v>
      </c>
      <c r="AT133" s="79" t="s">
        <v>15886</v>
      </c>
      <c r="AU133" s="79" t="s">
        <v>16601</v>
      </c>
      <c r="AV133" s="79" t="s">
        <v>16602</v>
      </c>
      <c r="AW133" s="79" t="s">
        <v>15985</v>
      </c>
      <c r="AX133" s="79" t="s">
        <v>15985</v>
      </c>
      <c r="AY133" s="79" t="s">
        <v>14984</v>
      </c>
      <c r="AZ133" s="79" t="s">
        <v>15878</v>
      </c>
      <c r="BA133" s="79" t="s">
        <v>15879</v>
      </c>
      <c r="BB133" s="79" t="s">
        <v>15890</v>
      </c>
      <c r="BC133" s="79" t="s">
        <v>15891</v>
      </c>
      <c r="BD133" s="79" t="s">
        <v>15892</v>
      </c>
      <c r="BE133" s="79" t="s">
        <v>15893</v>
      </c>
      <c r="BF133" s="79" t="s">
        <v>15894</v>
      </c>
      <c r="BG133" s="79" t="s">
        <v>15895</v>
      </c>
      <c r="BH133" s="79" t="s">
        <v>15896</v>
      </c>
      <c r="BI133" s="80">
        <v>43647</v>
      </c>
      <c r="BJ133" s="80">
        <v>43700</v>
      </c>
      <c r="BK133" s="79" t="s">
        <v>579</v>
      </c>
      <c r="BL133" s="79" t="s">
        <v>15922</v>
      </c>
      <c r="BM133" s="80">
        <v>43150</v>
      </c>
      <c r="BN133" s="80">
        <v>43150</v>
      </c>
      <c r="BO133" s="80">
        <v>43150</v>
      </c>
      <c r="BP133" s="80">
        <v>43150</v>
      </c>
      <c r="BQ133" s="80"/>
      <c r="BR133" s="79" t="s">
        <v>16501</v>
      </c>
      <c r="BS133" s="79" t="s">
        <v>579</v>
      </c>
      <c r="BT133" s="79" t="s">
        <v>579</v>
      </c>
      <c r="BU133" s="79" t="s">
        <v>15899</v>
      </c>
      <c r="BV133" s="79" t="s">
        <v>579</v>
      </c>
      <c r="BW133" s="79" t="s">
        <v>15900</v>
      </c>
      <c r="BX133" s="79" t="s">
        <v>15901</v>
      </c>
      <c r="BY133" s="79" t="s">
        <v>15902</v>
      </c>
      <c r="BZ133" s="79" t="s">
        <v>15903</v>
      </c>
      <c r="CA133" s="79" t="s">
        <v>15904</v>
      </c>
      <c r="CB133" s="79" t="s">
        <v>15905</v>
      </c>
      <c r="CC133" s="79" t="s">
        <v>15872</v>
      </c>
      <c r="CD133" s="79" t="s">
        <v>15873</v>
      </c>
      <c r="CE133" s="79" t="s">
        <v>15960</v>
      </c>
      <c r="CF133" s="79" t="s">
        <v>15960</v>
      </c>
      <c r="CG133" s="79" t="s">
        <v>15907</v>
      </c>
      <c r="CH133" s="79" t="s">
        <v>15908</v>
      </c>
      <c r="CI133" s="79" t="s">
        <v>15909</v>
      </c>
      <c r="CJ133" s="79" t="s">
        <v>2163</v>
      </c>
      <c r="CK133" s="79" t="s">
        <v>15910</v>
      </c>
      <c r="CL133" s="79" t="s">
        <v>15911</v>
      </c>
      <c r="CM133" s="79" t="s">
        <v>15889</v>
      </c>
      <c r="CN133" s="79" t="s">
        <v>51</v>
      </c>
      <c r="CO133" s="79" t="s">
        <v>15912</v>
      </c>
      <c r="CP133" s="79" t="s">
        <v>2257</v>
      </c>
      <c r="CQ133" s="79" t="s">
        <v>17429</v>
      </c>
      <c r="CR133" t="s">
        <v>16603</v>
      </c>
    </row>
    <row r="134" spans="1:96" x14ac:dyDescent="0.25">
      <c r="A134" s="78">
        <v>51721456</v>
      </c>
      <c r="B134" s="78">
        <v>51721456</v>
      </c>
      <c r="C134" s="79" t="s">
        <v>15899</v>
      </c>
      <c r="D134" s="79" t="s">
        <v>15926</v>
      </c>
      <c r="E134" s="79" t="s">
        <v>1243</v>
      </c>
      <c r="F134" s="80">
        <v>31735</v>
      </c>
      <c r="G134" s="79" t="s">
        <v>15854</v>
      </c>
      <c r="H134" s="79" t="s">
        <v>15855</v>
      </c>
      <c r="I134" s="79" t="s">
        <v>15856</v>
      </c>
      <c r="J134" s="79" t="s">
        <v>15857</v>
      </c>
      <c r="K134" s="79" t="s">
        <v>15858</v>
      </c>
      <c r="L134" s="79" t="s">
        <v>15859</v>
      </c>
      <c r="M134" s="79" t="s">
        <v>15860</v>
      </c>
      <c r="N134" s="79" t="s">
        <v>15861</v>
      </c>
      <c r="O134" s="79" t="s">
        <v>15862</v>
      </c>
      <c r="P134" s="79" t="s">
        <v>15193</v>
      </c>
      <c r="Q134" s="79" t="s">
        <v>15863</v>
      </c>
      <c r="R134" s="79" t="s">
        <v>15864</v>
      </c>
      <c r="S134" s="79" t="s">
        <v>5337</v>
      </c>
      <c r="T134" s="79" t="s">
        <v>63</v>
      </c>
      <c r="U134" s="79" t="s">
        <v>15866</v>
      </c>
      <c r="V134" s="79" t="s">
        <v>15867</v>
      </c>
      <c r="W134" s="79" t="s">
        <v>579</v>
      </c>
      <c r="X134" s="79" t="s">
        <v>15929</v>
      </c>
      <c r="Y134" s="79" t="s">
        <v>15930</v>
      </c>
      <c r="Z134" s="79" t="s">
        <v>16604</v>
      </c>
      <c r="AA134" s="79" t="s">
        <v>15932</v>
      </c>
      <c r="AB134" s="79" t="s">
        <v>15872</v>
      </c>
      <c r="AC134" s="79" t="s">
        <v>15873</v>
      </c>
      <c r="AD134" s="79" t="s">
        <v>15862</v>
      </c>
      <c r="AE134" s="79" t="s">
        <v>15874</v>
      </c>
      <c r="AF134" s="79" t="s">
        <v>15875</v>
      </c>
      <c r="AG134" s="79" t="s">
        <v>15876</v>
      </c>
      <c r="AH134" s="79" t="s">
        <v>15877</v>
      </c>
      <c r="AI134" s="79" t="s">
        <v>15878</v>
      </c>
      <c r="AJ134" s="79" t="s">
        <v>15879</v>
      </c>
      <c r="AK134" s="79" t="s">
        <v>15880</v>
      </c>
      <c r="AL134" s="79" t="s">
        <v>15881</v>
      </c>
      <c r="AM134" s="79" t="s">
        <v>15880</v>
      </c>
      <c r="AN134" s="79" t="s">
        <v>15881</v>
      </c>
      <c r="AO134" s="79" t="s">
        <v>15882</v>
      </c>
      <c r="AP134" s="79" t="s">
        <v>15883</v>
      </c>
      <c r="AQ134" s="79" t="s">
        <v>15878</v>
      </c>
      <c r="AR134" s="79" t="s">
        <v>15885</v>
      </c>
      <c r="AS134" s="79" t="s">
        <v>15885</v>
      </c>
      <c r="AT134" s="79" t="s">
        <v>15886</v>
      </c>
      <c r="AU134" s="79" t="s">
        <v>16605</v>
      </c>
      <c r="AV134" s="79" t="s">
        <v>16606</v>
      </c>
      <c r="AW134" s="79" t="s">
        <v>16083</v>
      </c>
      <c r="AX134" s="79" t="s">
        <v>16083</v>
      </c>
      <c r="AY134" s="79" t="s">
        <v>858</v>
      </c>
      <c r="AZ134" s="79" t="s">
        <v>15878</v>
      </c>
      <c r="BA134" s="79" t="s">
        <v>15879</v>
      </c>
      <c r="BB134" s="79" t="s">
        <v>15890</v>
      </c>
      <c r="BC134" s="79" t="s">
        <v>15920</v>
      </c>
      <c r="BD134" s="79" t="s">
        <v>15921</v>
      </c>
      <c r="BE134" s="79" t="s">
        <v>15893</v>
      </c>
      <c r="BF134" s="79" t="s">
        <v>15894</v>
      </c>
      <c r="BG134" s="79" t="s">
        <v>15895</v>
      </c>
      <c r="BH134" s="79" t="s">
        <v>15896</v>
      </c>
      <c r="BI134" s="80">
        <v>43647</v>
      </c>
      <c r="BJ134" s="80">
        <v>43700</v>
      </c>
      <c r="BK134" s="79" t="s">
        <v>579</v>
      </c>
      <c r="BL134" s="79" t="s">
        <v>15922</v>
      </c>
      <c r="BM134" s="80">
        <v>43150</v>
      </c>
      <c r="BN134" s="80">
        <v>43150</v>
      </c>
      <c r="BO134" s="80">
        <v>43150</v>
      </c>
      <c r="BP134" s="80">
        <v>43150</v>
      </c>
      <c r="BQ134" s="80"/>
      <c r="BR134" s="79" t="s">
        <v>16501</v>
      </c>
      <c r="BS134" s="79" t="s">
        <v>579</v>
      </c>
      <c r="BT134" s="79" t="s">
        <v>579</v>
      </c>
      <c r="BU134" s="79" t="s">
        <v>15899</v>
      </c>
      <c r="BV134" s="79" t="s">
        <v>579</v>
      </c>
      <c r="BW134" s="79" t="s">
        <v>15900</v>
      </c>
      <c r="BX134" s="79" t="s">
        <v>15901</v>
      </c>
      <c r="BY134" s="79" t="s">
        <v>15902</v>
      </c>
      <c r="BZ134" s="79" t="s">
        <v>15903</v>
      </c>
      <c r="CA134" s="79" t="s">
        <v>15904</v>
      </c>
      <c r="CB134" s="79" t="s">
        <v>15905</v>
      </c>
      <c r="CC134" s="79" t="s">
        <v>15872</v>
      </c>
      <c r="CD134" s="79" t="s">
        <v>15873</v>
      </c>
      <c r="CE134" s="79" t="s">
        <v>15960</v>
      </c>
      <c r="CF134" s="79" t="s">
        <v>15960</v>
      </c>
      <c r="CG134" s="79" t="s">
        <v>15907</v>
      </c>
      <c r="CH134" s="79" t="s">
        <v>15908</v>
      </c>
      <c r="CI134" s="79" t="s">
        <v>15909</v>
      </c>
      <c r="CJ134" s="79" t="s">
        <v>2163</v>
      </c>
      <c r="CK134" s="79" t="s">
        <v>15910</v>
      </c>
      <c r="CL134" s="79" t="s">
        <v>15911</v>
      </c>
      <c r="CM134" s="79" t="s">
        <v>15889</v>
      </c>
      <c r="CN134" s="79" t="s">
        <v>51</v>
      </c>
      <c r="CO134" s="79" t="s">
        <v>15912</v>
      </c>
      <c r="CP134" s="79" t="s">
        <v>2257</v>
      </c>
      <c r="CQ134" s="79" t="s">
        <v>16025</v>
      </c>
      <c r="CR134" t="s">
        <v>16608</v>
      </c>
    </row>
    <row r="135" spans="1:96" x14ac:dyDescent="0.25">
      <c r="A135" s="78">
        <v>51721457</v>
      </c>
      <c r="B135" s="78">
        <v>51721457</v>
      </c>
      <c r="C135" s="79" t="s">
        <v>15899</v>
      </c>
      <c r="D135" s="79" t="s">
        <v>15926</v>
      </c>
      <c r="E135" s="79" t="s">
        <v>1282</v>
      </c>
      <c r="F135" s="80">
        <v>32394</v>
      </c>
      <c r="G135" s="79" t="s">
        <v>15854</v>
      </c>
      <c r="H135" s="79" t="s">
        <v>15855</v>
      </c>
      <c r="I135" s="79" t="s">
        <v>15856</v>
      </c>
      <c r="J135" s="79" t="s">
        <v>15857</v>
      </c>
      <c r="K135" s="79" t="s">
        <v>15858</v>
      </c>
      <c r="L135" s="79" t="s">
        <v>15859</v>
      </c>
      <c r="M135" s="79" t="s">
        <v>15860</v>
      </c>
      <c r="N135" s="79" t="s">
        <v>15861</v>
      </c>
      <c r="O135" s="79" t="s">
        <v>15862</v>
      </c>
      <c r="P135" s="79" t="s">
        <v>15193</v>
      </c>
      <c r="Q135" s="79" t="s">
        <v>15863</v>
      </c>
      <c r="R135" s="79" t="s">
        <v>15864</v>
      </c>
      <c r="S135" s="79" t="s">
        <v>5337</v>
      </c>
      <c r="T135" s="79" t="s">
        <v>63</v>
      </c>
      <c r="U135" s="79" t="s">
        <v>15866</v>
      </c>
      <c r="V135" s="79" t="s">
        <v>15867</v>
      </c>
      <c r="W135" s="79" t="s">
        <v>579</v>
      </c>
      <c r="X135" s="79" t="s">
        <v>15929</v>
      </c>
      <c r="Y135" s="79" t="s">
        <v>15930</v>
      </c>
      <c r="Z135" s="79" t="s">
        <v>16609</v>
      </c>
      <c r="AA135" s="79" t="s">
        <v>15932</v>
      </c>
      <c r="AB135" s="79" t="s">
        <v>15872</v>
      </c>
      <c r="AC135" s="79" t="s">
        <v>15873</v>
      </c>
      <c r="AD135" s="79" t="s">
        <v>15862</v>
      </c>
      <c r="AE135" s="79" t="s">
        <v>15874</v>
      </c>
      <c r="AF135" s="79" t="s">
        <v>15875</v>
      </c>
      <c r="AG135" s="79" t="s">
        <v>15876</v>
      </c>
      <c r="AH135" s="79" t="s">
        <v>15877</v>
      </c>
      <c r="AI135" s="79" t="s">
        <v>15878</v>
      </c>
      <c r="AJ135" s="79" t="s">
        <v>15879</v>
      </c>
      <c r="AK135" s="79" t="s">
        <v>15880</v>
      </c>
      <c r="AL135" s="79" t="s">
        <v>15881</v>
      </c>
      <c r="AM135" s="79" t="s">
        <v>15880</v>
      </c>
      <c r="AN135" s="79" t="s">
        <v>15881</v>
      </c>
      <c r="AO135" s="79" t="s">
        <v>15882</v>
      </c>
      <c r="AP135" s="79" t="s">
        <v>15883</v>
      </c>
      <c r="AQ135" s="79" t="s">
        <v>15878</v>
      </c>
      <c r="AR135" s="79" t="s">
        <v>15885</v>
      </c>
      <c r="AS135" s="79" t="s">
        <v>15885</v>
      </c>
      <c r="AT135" s="79" t="s">
        <v>15886</v>
      </c>
      <c r="AU135" s="79" t="s">
        <v>16610</v>
      </c>
      <c r="AV135" s="79" t="s">
        <v>16611</v>
      </c>
      <c r="AW135" s="79" t="s">
        <v>15976</v>
      </c>
      <c r="AX135" s="79" t="s">
        <v>15976</v>
      </c>
      <c r="AY135" s="79" t="s">
        <v>553</v>
      </c>
      <c r="AZ135" s="79" t="s">
        <v>15878</v>
      </c>
      <c r="BA135" s="79" t="s">
        <v>15879</v>
      </c>
      <c r="BB135" s="79" t="s">
        <v>15890</v>
      </c>
      <c r="BC135" s="79" t="s">
        <v>15891</v>
      </c>
      <c r="BD135" s="79" t="s">
        <v>15892</v>
      </c>
      <c r="BE135" s="79" t="s">
        <v>15893</v>
      </c>
      <c r="BF135" s="79" t="s">
        <v>15894</v>
      </c>
      <c r="BG135" s="79" t="s">
        <v>15895</v>
      </c>
      <c r="BH135" s="79" t="s">
        <v>15896</v>
      </c>
      <c r="BI135" s="80">
        <v>43647</v>
      </c>
      <c r="BJ135" s="80">
        <v>43700</v>
      </c>
      <c r="BK135" s="79" t="s">
        <v>579</v>
      </c>
      <c r="BL135" s="79" t="s">
        <v>15922</v>
      </c>
      <c r="BM135" s="80">
        <v>43150</v>
      </c>
      <c r="BN135" s="80">
        <v>43150</v>
      </c>
      <c r="BO135" s="80">
        <v>43150</v>
      </c>
      <c r="BP135" s="80">
        <v>43150</v>
      </c>
      <c r="BQ135" s="80"/>
      <c r="BR135" s="79" t="s">
        <v>16501</v>
      </c>
      <c r="BS135" s="79" t="s">
        <v>579</v>
      </c>
      <c r="BT135" s="79" t="s">
        <v>579</v>
      </c>
      <c r="BU135" s="79" t="s">
        <v>15899</v>
      </c>
      <c r="BV135" s="79" t="s">
        <v>579</v>
      </c>
      <c r="BW135" s="79" t="s">
        <v>15900</v>
      </c>
      <c r="BX135" s="79" t="s">
        <v>15901</v>
      </c>
      <c r="BY135" s="79" t="s">
        <v>15902</v>
      </c>
      <c r="BZ135" s="79" t="s">
        <v>15903</v>
      </c>
      <c r="CA135" s="79" t="s">
        <v>15904</v>
      </c>
      <c r="CB135" s="79" t="s">
        <v>15905</v>
      </c>
      <c r="CC135" s="79" t="s">
        <v>15872</v>
      </c>
      <c r="CD135" s="79" t="s">
        <v>15873</v>
      </c>
      <c r="CE135" s="79" t="s">
        <v>15960</v>
      </c>
      <c r="CF135" s="79" t="s">
        <v>15960</v>
      </c>
      <c r="CG135" s="79" t="s">
        <v>15907</v>
      </c>
      <c r="CH135" s="79" t="s">
        <v>15908</v>
      </c>
      <c r="CI135" s="79" t="s">
        <v>15909</v>
      </c>
      <c r="CJ135" s="79" t="s">
        <v>2163</v>
      </c>
      <c r="CK135" s="79" t="s">
        <v>15910</v>
      </c>
      <c r="CL135" s="79" t="s">
        <v>15911</v>
      </c>
      <c r="CM135" s="79" t="s">
        <v>15889</v>
      </c>
      <c r="CN135" s="79" t="s">
        <v>51</v>
      </c>
      <c r="CO135" s="79" t="s">
        <v>15912</v>
      </c>
      <c r="CP135" s="79" t="s">
        <v>2257</v>
      </c>
      <c r="CQ135" s="79" t="s">
        <v>17444</v>
      </c>
      <c r="CR135" t="s">
        <v>16612</v>
      </c>
    </row>
    <row r="136" spans="1:96" x14ac:dyDescent="0.25">
      <c r="A136" s="78">
        <v>51721458</v>
      </c>
      <c r="B136" s="78">
        <v>51721458</v>
      </c>
      <c r="C136" s="79" t="s">
        <v>15899</v>
      </c>
      <c r="D136" s="79" t="s">
        <v>15853</v>
      </c>
      <c r="E136" s="79" t="s">
        <v>1340</v>
      </c>
      <c r="F136" s="80">
        <v>33510</v>
      </c>
      <c r="G136" s="79" t="s">
        <v>15854</v>
      </c>
      <c r="H136" s="79" t="s">
        <v>15855</v>
      </c>
      <c r="I136" s="79" t="s">
        <v>15856</v>
      </c>
      <c r="J136" s="79" t="s">
        <v>15857</v>
      </c>
      <c r="K136" s="79" t="s">
        <v>15858</v>
      </c>
      <c r="L136" s="79" t="s">
        <v>15859</v>
      </c>
      <c r="M136" s="79" t="s">
        <v>15860</v>
      </c>
      <c r="N136" s="79" t="s">
        <v>15861</v>
      </c>
      <c r="O136" s="79" t="s">
        <v>15862</v>
      </c>
      <c r="P136" s="79" t="s">
        <v>15193</v>
      </c>
      <c r="Q136" s="79" t="s">
        <v>15863</v>
      </c>
      <c r="R136" s="79" t="s">
        <v>15864</v>
      </c>
      <c r="S136" s="79" t="s">
        <v>5337</v>
      </c>
      <c r="T136" s="79" t="s">
        <v>63</v>
      </c>
      <c r="U136" s="79" t="s">
        <v>15866</v>
      </c>
      <c r="V136" s="79" t="s">
        <v>15867</v>
      </c>
      <c r="W136" s="79" t="s">
        <v>579</v>
      </c>
      <c r="X136" s="79" t="s">
        <v>15929</v>
      </c>
      <c r="Y136" s="79" t="s">
        <v>15930</v>
      </c>
      <c r="Z136" s="79" t="s">
        <v>16613</v>
      </c>
      <c r="AA136" s="79" t="s">
        <v>15932</v>
      </c>
      <c r="AB136" s="79" t="s">
        <v>15872</v>
      </c>
      <c r="AC136" s="79" t="s">
        <v>15873</v>
      </c>
      <c r="AD136" s="79" t="s">
        <v>15862</v>
      </c>
      <c r="AE136" s="79" t="s">
        <v>15874</v>
      </c>
      <c r="AF136" s="79" t="s">
        <v>15875</v>
      </c>
      <c r="AG136" s="79" t="s">
        <v>15876</v>
      </c>
      <c r="AH136" s="79" t="s">
        <v>15877</v>
      </c>
      <c r="AI136" s="79" t="s">
        <v>15878</v>
      </c>
      <c r="AJ136" s="79" t="s">
        <v>15879</v>
      </c>
      <c r="AK136" s="79" t="s">
        <v>15880</v>
      </c>
      <c r="AL136" s="79" t="s">
        <v>15881</v>
      </c>
      <c r="AM136" s="79" t="s">
        <v>15880</v>
      </c>
      <c r="AN136" s="79" t="s">
        <v>15881</v>
      </c>
      <c r="AO136" s="79" t="s">
        <v>15882</v>
      </c>
      <c r="AP136" s="79" t="s">
        <v>15883</v>
      </c>
      <c r="AQ136" s="79" t="s">
        <v>15878</v>
      </c>
      <c r="AR136" s="79" t="s">
        <v>15885</v>
      </c>
      <c r="AS136" s="79" t="s">
        <v>15885</v>
      </c>
      <c r="AT136" s="79" t="s">
        <v>15886</v>
      </c>
      <c r="AU136" s="79" t="s">
        <v>16614</v>
      </c>
      <c r="AV136" s="79" t="s">
        <v>16615</v>
      </c>
      <c r="AW136" s="79" t="s">
        <v>15976</v>
      </c>
      <c r="AX136" s="79" t="s">
        <v>15976</v>
      </c>
      <c r="AY136" s="79" t="s">
        <v>553</v>
      </c>
      <c r="AZ136" s="79" t="s">
        <v>15878</v>
      </c>
      <c r="BA136" s="79" t="s">
        <v>15879</v>
      </c>
      <c r="BB136" s="79" t="s">
        <v>15890</v>
      </c>
      <c r="BC136" s="79" t="s">
        <v>15891</v>
      </c>
      <c r="BD136" s="79" t="s">
        <v>15892</v>
      </c>
      <c r="BE136" s="79" t="s">
        <v>15893</v>
      </c>
      <c r="BF136" s="79" t="s">
        <v>15894</v>
      </c>
      <c r="BG136" s="79" t="s">
        <v>15895</v>
      </c>
      <c r="BH136" s="79" t="s">
        <v>15896</v>
      </c>
      <c r="BI136" s="80">
        <v>43647</v>
      </c>
      <c r="BJ136" s="80">
        <v>43700</v>
      </c>
      <c r="BK136" s="79" t="s">
        <v>579</v>
      </c>
      <c r="BL136" s="79" t="s">
        <v>15922</v>
      </c>
      <c r="BM136" s="80">
        <v>43150</v>
      </c>
      <c r="BN136" s="80">
        <v>43150</v>
      </c>
      <c r="BO136" s="80">
        <v>43150</v>
      </c>
      <c r="BP136" s="80">
        <v>43150</v>
      </c>
      <c r="BQ136" s="80"/>
      <c r="BR136" s="79" t="s">
        <v>16501</v>
      </c>
      <c r="BS136" s="79" t="s">
        <v>579</v>
      </c>
      <c r="BT136" s="79" t="s">
        <v>579</v>
      </c>
      <c r="BU136" s="79" t="s">
        <v>15899</v>
      </c>
      <c r="BV136" s="79" t="s">
        <v>579</v>
      </c>
      <c r="BW136" s="79" t="s">
        <v>15900</v>
      </c>
      <c r="BX136" s="79" t="s">
        <v>15901</v>
      </c>
      <c r="BY136" s="79" t="s">
        <v>15902</v>
      </c>
      <c r="BZ136" s="79" t="s">
        <v>15903</v>
      </c>
      <c r="CA136" s="79" t="s">
        <v>15904</v>
      </c>
      <c r="CB136" s="79" t="s">
        <v>15905</v>
      </c>
      <c r="CC136" s="79" t="s">
        <v>15872</v>
      </c>
      <c r="CD136" s="79" t="s">
        <v>15873</v>
      </c>
      <c r="CE136" s="79" t="s">
        <v>15960</v>
      </c>
      <c r="CF136" s="79" t="s">
        <v>15960</v>
      </c>
      <c r="CG136" s="79" t="s">
        <v>15907</v>
      </c>
      <c r="CH136" s="79" t="s">
        <v>15908</v>
      </c>
      <c r="CI136" s="79" t="s">
        <v>15909</v>
      </c>
      <c r="CJ136" s="79" t="s">
        <v>2163</v>
      </c>
      <c r="CK136" s="79" t="s">
        <v>15910</v>
      </c>
      <c r="CL136" s="79" t="s">
        <v>15911</v>
      </c>
      <c r="CM136" s="79" t="s">
        <v>15889</v>
      </c>
      <c r="CN136" s="79" t="s">
        <v>51</v>
      </c>
      <c r="CO136" s="79" t="s">
        <v>15912</v>
      </c>
      <c r="CP136" s="79" t="s">
        <v>2257</v>
      </c>
      <c r="CQ136" s="79" t="s">
        <v>16117</v>
      </c>
      <c r="CR136" t="s">
        <v>16617</v>
      </c>
    </row>
    <row r="137" spans="1:96" x14ac:dyDescent="0.25">
      <c r="A137" s="78">
        <v>51721462</v>
      </c>
      <c r="B137" s="78">
        <v>51721462</v>
      </c>
      <c r="C137" s="79" t="s">
        <v>15899</v>
      </c>
      <c r="D137" s="79" t="s">
        <v>15853</v>
      </c>
      <c r="E137" s="79" t="s">
        <v>1323</v>
      </c>
      <c r="F137" s="80">
        <v>32127</v>
      </c>
      <c r="G137" s="79" t="s">
        <v>15854</v>
      </c>
      <c r="H137" s="79" t="s">
        <v>15855</v>
      </c>
      <c r="I137" s="79" t="s">
        <v>15856</v>
      </c>
      <c r="J137" s="79" t="s">
        <v>15857</v>
      </c>
      <c r="K137" s="79" t="s">
        <v>15858</v>
      </c>
      <c r="L137" s="79" t="s">
        <v>15859</v>
      </c>
      <c r="M137" s="79" t="s">
        <v>15860</v>
      </c>
      <c r="N137" s="79" t="s">
        <v>15861</v>
      </c>
      <c r="O137" s="79" t="s">
        <v>15862</v>
      </c>
      <c r="P137" s="79" t="s">
        <v>15193</v>
      </c>
      <c r="Q137" s="79" t="s">
        <v>15863</v>
      </c>
      <c r="R137" s="79" t="s">
        <v>15864</v>
      </c>
      <c r="S137" s="79" t="s">
        <v>5337</v>
      </c>
      <c r="T137" s="79" t="s">
        <v>63</v>
      </c>
      <c r="U137" s="79" t="s">
        <v>15866</v>
      </c>
      <c r="V137" s="79" t="s">
        <v>15867</v>
      </c>
      <c r="W137" s="79" t="s">
        <v>579</v>
      </c>
      <c r="X137" s="79" t="s">
        <v>15929</v>
      </c>
      <c r="Y137" s="79" t="s">
        <v>15930</v>
      </c>
      <c r="Z137" s="79" t="s">
        <v>16618</v>
      </c>
      <c r="AA137" s="79" t="s">
        <v>15932</v>
      </c>
      <c r="AB137" s="79" t="s">
        <v>15872</v>
      </c>
      <c r="AC137" s="79" t="s">
        <v>15873</v>
      </c>
      <c r="AD137" s="79" t="s">
        <v>15862</v>
      </c>
      <c r="AE137" s="79" t="s">
        <v>15874</v>
      </c>
      <c r="AF137" s="79" t="s">
        <v>15875</v>
      </c>
      <c r="AG137" s="79" t="s">
        <v>15876</v>
      </c>
      <c r="AH137" s="79" t="s">
        <v>15877</v>
      </c>
      <c r="AI137" s="79" t="s">
        <v>15878</v>
      </c>
      <c r="AJ137" s="79" t="s">
        <v>15879</v>
      </c>
      <c r="AK137" s="79" t="s">
        <v>15880</v>
      </c>
      <c r="AL137" s="79" t="s">
        <v>15881</v>
      </c>
      <c r="AM137" s="79" t="s">
        <v>15880</v>
      </c>
      <c r="AN137" s="79" t="s">
        <v>15881</v>
      </c>
      <c r="AO137" s="79" t="s">
        <v>15882</v>
      </c>
      <c r="AP137" s="79" t="s">
        <v>15883</v>
      </c>
      <c r="AQ137" s="79" t="s">
        <v>15878</v>
      </c>
      <c r="AR137" s="79" t="s">
        <v>15885</v>
      </c>
      <c r="AS137" s="79" t="s">
        <v>15885</v>
      </c>
      <c r="AT137" s="79" t="s">
        <v>15886</v>
      </c>
      <c r="AU137" s="79" t="s">
        <v>16619</v>
      </c>
      <c r="AV137" s="79" t="s">
        <v>16620</v>
      </c>
      <c r="AW137" s="79" t="s">
        <v>16083</v>
      </c>
      <c r="AX137" s="79" t="s">
        <v>16083</v>
      </c>
      <c r="AY137" s="79" t="s">
        <v>858</v>
      </c>
      <c r="AZ137" s="79" t="s">
        <v>15878</v>
      </c>
      <c r="BA137" s="79" t="s">
        <v>15879</v>
      </c>
      <c r="BB137" s="79" t="s">
        <v>15890</v>
      </c>
      <c r="BC137" s="79" t="s">
        <v>15920</v>
      </c>
      <c r="BD137" s="79" t="s">
        <v>15921</v>
      </c>
      <c r="BE137" s="79" t="s">
        <v>15893</v>
      </c>
      <c r="BF137" s="79" t="s">
        <v>15894</v>
      </c>
      <c r="BG137" s="79" t="s">
        <v>15895</v>
      </c>
      <c r="BH137" s="79" t="s">
        <v>15896</v>
      </c>
      <c r="BI137" s="80">
        <v>43647</v>
      </c>
      <c r="BJ137" s="80">
        <v>43700</v>
      </c>
      <c r="BK137" s="79" t="s">
        <v>579</v>
      </c>
      <c r="BL137" s="79" t="s">
        <v>15922</v>
      </c>
      <c r="BM137" s="80">
        <v>43150</v>
      </c>
      <c r="BN137" s="80">
        <v>43150</v>
      </c>
      <c r="BO137" s="80">
        <v>43150</v>
      </c>
      <c r="BP137" s="80">
        <v>43150</v>
      </c>
      <c r="BQ137" s="80"/>
      <c r="BR137" s="79" t="s">
        <v>16501</v>
      </c>
      <c r="BS137" s="79" t="s">
        <v>579</v>
      </c>
      <c r="BT137" s="79" t="s">
        <v>579</v>
      </c>
      <c r="BU137" s="79" t="s">
        <v>15899</v>
      </c>
      <c r="BV137" s="79" t="s">
        <v>579</v>
      </c>
      <c r="BW137" s="79" t="s">
        <v>15900</v>
      </c>
      <c r="BX137" s="79" t="s">
        <v>15901</v>
      </c>
      <c r="BY137" s="79" t="s">
        <v>15902</v>
      </c>
      <c r="BZ137" s="79" t="s">
        <v>15903</v>
      </c>
      <c r="CA137" s="79" t="s">
        <v>15904</v>
      </c>
      <c r="CB137" s="79" t="s">
        <v>15905</v>
      </c>
      <c r="CC137" s="79" t="s">
        <v>15872</v>
      </c>
      <c r="CD137" s="79" t="s">
        <v>15873</v>
      </c>
      <c r="CE137" s="79" t="s">
        <v>15960</v>
      </c>
      <c r="CF137" s="79" t="s">
        <v>15960</v>
      </c>
      <c r="CG137" s="79" t="s">
        <v>15907</v>
      </c>
      <c r="CH137" s="79" t="s">
        <v>15908</v>
      </c>
      <c r="CI137" s="79" t="s">
        <v>15909</v>
      </c>
      <c r="CJ137" s="79" t="s">
        <v>2163</v>
      </c>
      <c r="CK137" s="79" t="s">
        <v>15910</v>
      </c>
      <c r="CL137" s="79" t="s">
        <v>15911</v>
      </c>
      <c r="CM137" s="79" t="s">
        <v>15889</v>
      </c>
      <c r="CN137" s="79" t="s">
        <v>51</v>
      </c>
      <c r="CO137" s="79" t="s">
        <v>15912</v>
      </c>
      <c r="CP137" s="79" t="s">
        <v>2257</v>
      </c>
      <c r="CQ137" s="79" t="s">
        <v>16025</v>
      </c>
      <c r="CR137" t="s">
        <v>16621</v>
      </c>
    </row>
    <row r="138" spans="1:96" x14ac:dyDescent="0.25">
      <c r="A138" s="78">
        <v>51721464</v>
      </c>
      <c r="B138" s="78">
        <v>51721464</v>
      </c>
      <c r="C138" s="79" t="s">
        <v>15899</v>
      </c>
      <c r="D138" s="79" t="s">
        <v>15853</v>
      </c>
      <c r="E138" s="79" t="s">
        <v>15084</v>
      </c>
      <c r="F138" s="80">
        <v>32301</v>
      </c>
      <c r="G138" s="79" t="s">
        <v>15854</v>
      </c>
      <c r="H138" s="79" t="s">
        <v>15855</v>
      </c>
      <c r="I138" s="79" t="s">
        <v>15856</v>
      </c>
      <c r="J138" s="79" t="s">
        <v>15857</v>
      </c>
      <c r="K138" s="79" t="s">
        <v>15858</v>
      </c>
      <c r="L138" s="79" t="s">
        <v>15859</v>
      </c>
      <c r="M138" s="79" t="s">
        <v>15860</v>
      </c>
      <c r="N138" s="79" t="s">
        <v>15861</v>
      </c>
      <c r="O138" s="79" t="s">
        <v>15862</v>
      </c>
      <c r="P138" s="79" t="s">
        <v>15193</v>
      </c>
      <c r="Q138" s="79" t="s">
        <v>15863</v>
      </c>
      <c r="R138" s="79" t="s">
        <v>15864</v>
      </c>
      <c r="S138" s="79" t="s">
        <v>5337</v>
      </c>
      <c r="T138" s="79" t="s">
        <v>63</v>
      </c>
      <c r="U138" s="79" t="s">
        <v>15866</v>
      </c>
      <c r="V138" s="79" t="s">
        <v>15867</v>
      </c>
      <c r="W138" s="79" t="s">
        <v>579</v>
      </c>
      <c r="X138" s="79" t="s">
        <v>15929</v>
      </c>
      <c r="Y138" s="79" t="s">
        <v>15930</v>
      </c>
      <c r="Z138" s="79" t="s">
        <v>16622</v>
      </c>
      <c r="AA138" s="79" t="s">
        <v>15932</v>
      </c>
      <c r="AB138" s="79" t="s">
        <v>15872</v>
      </c>
      <c r="AC138" s="79" t="s">
        <v>15873</v>
      </c>
      <c r="AD138" s="79" t="s">
        <v>15862</v>
      </c>
      <c r="AE138" s="79" t="s">
        <v>15874</v>
      </c>
      <c r="AF138" s="79" t="s">
        <v>15875</v>
      </c>
      <c r="AG138" s="79" t="s">
        <v>15876</v>
      </c>
      <c r="AH138" s="79" t="s">
        <v>15877</v>
      </c>
      <c r="AI138" s="79" t="s">
        <v>15878</v>
      </c>
      <c r="AJ138" s="79" t="s">
        <v>15879</v>
      </c>
      <c r="AK138" s="79" t="s">
        <v>15880</v>
      </c>
      <c r="AL138" s="79" t="s">
        <v>15881</v>
      </c>
      <c r="AM138" s="79" t="s">
        <v>15880</v>
      </c>
      <c r="AN138" s="79" t="s">
        <v>15881</v>
      </c>
      <c r="AO138" s="79" t="s">
        <v>15882</v>
      </c>
      <c r="AP138" s="79" t="s">
        <v>15883</v>
      </c>
      <c r="AQ138" s="79" t="s">
        <v>15878</v>
      </c>
      <c r="AR138" s="79" t="s">
        <v>15885</v>
      </c>
      <c r="AS138" s="79" t="s">
        <v>15885</v>
      </c>
      <c r="AT138" s="79" t="s">
        <v>15886</v>
      </c>
      <c r="AU138" s="79" t="s">
        <v>16623</v>
      </c>
      <c r="AV138" s="79" t="s">
        <v>16624</v>
      </c>
      <c r="AW138" s="79" t="s">
        <v>15985</v>
      </c>
      <c r="AX138" s="79" t="s">
        <v>15985</v>
      </c>
      <c r="AY138" s="79" t="s">
        <v>14984</v>
      </c>
      <c r="AZ138" s="79" t="s">
        <v>15878</v>
      </c>
      <c r="BA138" s="79" t="s">
        <v>15879</v>
      </c>
      <c r="BB138" s="79" t="s">
        <v>15890</v>
      </c>
      <c r="BC138" s="79" t="s">
        <v>15891</v>
      </c>
      <c r="BD138" s="79" t="s">
        <v>15892</v>
      </c>
      <c r="BE138" s="79" t="s">
        <v>15893</v>
      </c>
      <c r="BF138" s="79" t="s">
        <v>15894</v>
      </c>
      <c r="BG138" s="79" t="s">
        <v>15895</v>
      </c>
      <c r="BH138" s="79" t="s">
        <v>15896</v>
      </c>
      <c r="BI138" s="80">
        <v>43647</v>
      </c>
      <c r="BJ138" s="80">
        <v>43700</v>
      </c>
      <c r="BK138" s="79" t="s">
        <v>579</v>
      </c>
      <c r="BL138" s="79" t="s">
        <v>15922</v>
      </c>
      <c r="BM138" s="80">
        <v>43150</v>
      </c>
      <c r="BN138" s="80">
        <v>43150</v>
      </c>
      <c r="BO138" s="80">
        <v>43150</v>
      </c>
      <c r="BP138" s="80">
        <v>43150</v>
      </c>
      <c r="BQ138" s="80"/>
      <c r="BR138" s="79" t="s">
        <v>16501</v>
      </c>
      <c r="BS138" s="79" t="s">
        <v>579</v>
      </c>
      <c r="BT138" s="79" t="s">
        <v>579</v>
      </c>
      <c r="BU138" s="79" t="s">
        <v>15899</v>
      </c>
      <c r="BV138" s="79" t="s">
        <v>579</v>
      </c>
      <c r="BW138" s="79" t="s">
        <v>15900</v>
      </c>
      <c r="BX138" s="79" t="s">
        <v>15901</v>
      </c>
      <c r="BY138" s="79" t="s">
        <v>15902</v>
      </c>
      <c r="BZ138" s="79" t="s">
        <v>15903</v>
      </c>
      <c r="CA138" s="79" t="s">
        <v>15904</v>
      </c>
      <c r="CB138" s="79" t="s">
        <v>15905</v>
      </c>
      <c r="CC138" s="79" t="s">
        <v>15872</v>
      </c>
      <c r="CD138" s="79" t="s">
        <v>15873</v>
      </c>
      <c r="CE138" s="79" t="s">
        <v>15960</v>
      </c>
      <c r="CF138" s="79" t="s">
        <v>15960</v>
      </c>
      <c r="CG138" s="79" t="s">
        <v>15907</v>
      </c>
      <c r="CH138" s="79" t="s">
        <v>15908</v>
      </c>
      <c r="CI138" s="79" t="s">
        <v>15909</v>
      </c>
      <c r="CJ138" s="79" t="s">
        <v>2163</v>
      </c>
      <c r="CK138" s="79" t="s">
        <v>15910</v>
      </c>
      <c r="CL138" s="79" t="s">
        <v>15911</v>
      </c>
      <c r="CM138" s="79" t="s">
        <v>15889</v>
      </c>
      <c r="CN138" s="79" t="s">
        <v>51</v>
      </c>
      <c r="CO138" s="79" t="s">
        <v>15912</v>
      </c>
      <c r="CP138" s="79" t="s">
        <v>2257</v>
      </c>
      <c r="CQ138" s="79" t="s">
        <v>16004</v>
      </c>
      <c r="CR138" t="s">
        <v>16625</v>
      </c>
    </row>
    <row r="139" spans="1:96" x14ac:dyDescent="0.25">
      <c r="A139" s="78">
        <v>51721469</v>
      </c>
      <c r="B139" s="78">
        <v>51721469</v>
      </c>
      <c r="C139" s="79" t="s">
        <v>15899</v>
      </c>
      <c r="D139" s="79" t="s">
        <v>15926</v>
      </c>
      <c r="E139" s="79" t="s">
        <v>1250</v>
      </c>
      <c r="F139" s="80">
        <v>23705</v>
      </c>
      <c r="G139" s="79" t="s">
        <v>15854</v>
      </c>
      <c r="H139" s="79" t="s">
        <v>15855</v>
      </c>
      <c r="I139" s="79" t="s">
        <v>15856</v>
      </c>
      <c r="J139" s="79" t="s">
        <v>15857</v>
      </c>
      <c r="K139" s="79" t="s">
        <v>15858</v>
      </c>
      <c r="L139" s="79" t="s">
        <v>15859</v>
      </c>
      <c r="M139" s="79" t="s">
        <v>15860</v>
      </c>
      <c r="N139" s="79" t="s">
        <v>15861</v>
      </c>
      <c r="O139" s="79" t="s">
        <v>15862</v>
      </c>
      <c r="P139" s="79" t="s">
        <v>15193</v>
      </c>
      <c r="Q139" s="79" t="s">
        <v>15863</v>
      </c>
      <c r="R139" s="79" t="s">
        <v>15864</v>
      </c>
      <c r="S139" s="79" t="s">
        <v>5337</v>
      </c>
      <c r="T139" s="79" t="s">
        <v>63</v>
      </c>
      <c r="U139" s="79" t="s">
        <v>15866</v>
      </c>
      <c r="V139" s="79" t="s">
        <v>15867</v>
      </c>
      <c r="W139" s="79" t="s">
        <v>579</v>
      </c>
      <c r="X139" s="79" t="s">
        <v>15929</v>
      </c>
      <c r="Y139" s="79" t="s">
        <v>15930</v>
      </c>
      <c r="Z139" s="79" t="s">
        <v>16626</v>
      </c>
      <c r="AA139" s="79" t="s">
        <v>15932</v>
      </c>
      <c r="AB139" s="79" t="s">
        <v>15872</v>
      </c>
      <c r="AC139" s="79" t="s">
        <v>15873</v>
      </c>
      <c r="AD139" s="79" t="s">
        <v>15862</v>
      </c>
      <c r="AE139" s="79" t="s">
        <v>15874</v>
      </c>
      <c r="AF139" s="79" t="s">
        <v>15875</v>
      </c>
      <c r="AG139" s="79" t="s">
        <v>15876</v>
      </c>
      <c r="AH139" s="79" t="s">
        <v>15877</v>
      </c>
      <c r="AI139" s="79" t="s">
        <v>15878</v>
      </c>
      <c r="AJ139" s="79" t="s">
        <v>15879</v>
      </c>
      <c r="AK139" s="79" t="s">
        <v>15880</v>
      </c>
      <c r="AL139" s="79" t="s">
        <v>15881</v>
      </c>
      <c r="AM139" s="79" t="s">
        <v>15880</v>
      </c>
      <c r="AN139" s="79" t="s">
        <v>15881</v>
      </c>
      <c r="AO139" s="79" t="s">
        <v>15882</v>
      </c>
      <c r="AP139" s="79" t="s">
        <v>15883</v>
      </c>
      <c r="AQ139" s="79" t="s">
        <v>15878</v>
      </c>
      <c r="AR139" s="79" t="s">
        <v>15885</v>
      </c>
      <c r="AS139" s="79" t="s">
        <v>15885</v>
      </c>
      <c r="AT139" s="79" t="s">
        <v>15886</v>
      </c>
      <c r="AU139" s="79" t="s">
        <v>16627</v>
      </c>
      <c r="AV139" s="79" t="s">
        <v>16628</v>
      </c>
      <c r="AW139" s="79" t="s">
        <v>16083</v>
      </c>
      <c r="AX139" s="79" t="s">
        <v>16083</v>
      </c>
      <c r="AY139" s="79" t="s">
        <v>858</v>
      </c>
      <c r="AZ139" s="79" t="s">
        <v>15878</v>
      </c>
      <c r="BA139" s="79" t="s">
        <v>15879</v>
      </c>
      <c r="BB139" s="79" t="s">
        <v>15890</v>
      </c>
      <c r="BC139" s="79" t="s">
        <v>15920</v>
      </c>
      <c r="BD139" s="79" t="s">
        <v>15921</v>
      </c>
      <c r="BE139" s="79" t="s">
        <v>15893</v>
      </c>
      <c r="BF139" s="79" t="s">
        <v>15894</v>
      </c>
      <c r="BG139" s="79" t="s">
        <v>15895</v>
      </c>
      <c r="BH139" s="79" t="s">
        <v>15896</v>
      </c>
      <c r="BI139" s="80">
        <v>43647</v>
      </c>
      <c r="BJ139" s="80">
        <v>43700</v>
      </c>
      <c r="BK139" s="79" t="s">
        <v>579</v>
      </c>
      <c r="BL139" s="79" t="s">
        <v>15922</v>
      </c>
      <c r="BM139" s="80">
        <v>43150</v>
      </c>
      <c r="BN139" s="80">
        <v>43150</v>
      </c>
      <c r="BO139" s="80">
        <v>43150</v>
      </c>
      <c r="BP139" s="80">
        <v>43150</v>
      </c>
      <c r="BQ139" s="80"/>
      <c r="BR139" s="79" t="s">
        <v>16501</v>
      </c>
      <c r="BS139" s="79" t="s">
        <v>579</v>
      </c>
      <c r="BT139" s="79" t="s">
        <v>579</v>
      </c>
      <c r="BU139" s="79" t="s">
        <v>15899</v>
      </c>
      <c r="BV139" s="79" t="s">
        <v>579</v>
      </c>
      <c r="BW139" s="79" t="s">
        <v>15900</v>
      </c>
      <c r="BX139" s="79" t="s">
        <v>15901</v>
      </c>
      <c r="BY139" s="79" t="s">
        <v>15902</v>
      </c>
      <c r="BZ139" s="79" t="s">
        <v>15903</v>
      </c>
      <c r="CA139" s="79" t="s">
        <v>15904</v>
      </c>
      <c r="CB139" s="79" t="s">
        <v>15905</v>
      </c>
      <c r="CC139" s="79" t="s">
        <v>15872</v>
      </c>
      <c r="CD139" s="79" t="s">
        <v>15873</v>
      </c>
      <c r="CE139" s="79" t="s">
        <v>15960</v>
      </c>
      <c r="CF139" s="79" t="s">
        <v>15960</v>
      </c>
      <c r="CG139" s="79" t="s">
        <v>15907</v>
      </c>
      <c r="CH139" s="79" t="s">
        <v>15908</v>
      </c>
      <c r="CI139" s="79" t="s">
        <v>15909</v>
      </c>
      <c r="CJ139" s="79" t="s">
        <v>2163</v>
      </c>
      <c r="CK139" s="79" t="s">
        <v>15910</v>
      </c>
      <c r="CL139" s="79" t="s">
        <v>15911</v>
      </c>
      <c r="CM139" s="79" t="s">
        <v>15889</v>
      </c>
      <c r="CN139" s="79" t="s">
        <v>51</v>
      </c>
      <c r="CO139" s="79" t="s">
        <v>15912</v>
      </c>
      <c r="CP139" s="79" t="s">
        <v>2257</v>
      </c>
      <c r="CQ139" s="79" t="s">
        <v>16106</v>
      </c>
      <c r="CR139" t="s">
        <v>16629</v>
      </c>
    </row>
    <row r="140" spans="1:96" x14ac:dyDescent="0.25">
      <c r="A140" s="78">
        <v>51721470</v>
      </c>
      <c r="B140" s="78">
        <v>51721470</v>
      </c>
      <c r="C140" s="79" t="s">
        <v>15899</v>
      </c>
      <c r="D140" s="79" t="s">
        <v>15853</v>
      </c>
      <c r="E140" s="79" t="s">
        <v>1331</v>
      </c>
      <c r="F140" s="80">
        <v>33240</v>
      </c>
      <c r="G140" s="79" t="s">
        <v>15854</v>
      </c>
      <c r="H140" s="79" t="s">
        <v>15855</v>
      </c>
      <c r="I140" s="79" t="s">
        <v>15856</v>
      </c>
      <c r="J140" s="79" t="s">
        <v>15857</v>
      </c>
      <c r="K140" s="79" t="s">
        <v>15858</v>
      </c>
      <c r="L140" s="79" t="s">
        <v>15859</v>
      </c>
      <c r="M140" s="79" t="s">
        <v>15860</v>
      </c>
      <c r="N140" s="79" t="s">
        <v>15861</v>
      </c>
      <c r="O140" s="79" t="s">
        <v>15862</v>
      </c>
      <c r="P140" s="79" t="s">
        <v>15193</v>
      </c>
      <c r="Q140" s="79" t="s">
        <v>15863</v>
      </c>
      <c r="R140" s="79" t="s">
        <v>15864</v>
      </c>
      <c r="S140" s="79" t="s">
        <v>5337</v>
      </c>
      <c r="T140" s="79" t="s">
        <v>63</v>
      </c>
      <c r="U140" s="79" t="s">
        <v>15866</v>
      </c>
      <c r="V140" s="79" t="s">
        <v>15867</v>
      </c>
      <c r="W140" s="79" t="s">
        <v>579</v>
      </c>
      <c r="X140" s="79" t="s">
        <v>15929</v>
      </c>
      <c r="Y140" s="79" t="s">
        <v>15930</v>
      </c>
      <c r="Z140" s="79" t="s">
        <v>16630</v>
      </c>
      <c r="AA140" s="79" t="s">
        <v>15932</v>
      </c>
      <c r="AB140" s="79" t="s">
        <v>15872</v>
      </c>
      <c r="AC140" s="79" t="s">
        <v>15873</v>
      </c>
      <c r="AD140" s="79" t="s">
        <v>15862</v>
      </c>
      <c r="AE140" s="79" t="s">
        <v>15874</v>
      </c>
      <c r="AF140" s="79" t="s">
        <v>15875</v>
      </c>
      <c r="AG140" s="79" t="s">
        <v>15876</v>
      </c>
      <c r="AH140" s="79" t="s">
        <v>15877</v>
      </c>
      <c r="AI140" s="79" t="s">
        <v>15878</v>
      </c>
      <c r="AJ140" s="79" t="s">
        <v>15879</v>
      </c>
      <c r="AK140" s="79" t="s">
        <v>15880</v>
      </c>
      <c r="AL140" s="79" t="s">
        <v>15881</v>
      </c>
      <c r="AM140" s="79" t="s">
        <v>15880</v>
      </c>
      <c r="AN140" s="79" t="s">
        <v>15881</v>
      </c>
      <c r="AO140" s="79" t="s">
        <v>15882</v>
      </c>
      <c r="AP140" s="79" t="s">
        <v>15883</v>
      </c>
      <c r="AQ140" s="79" t="s">
        <v>15878</v>
      </c>
      <c r="AR140" s="79" t="s">
        <v>15885</v>
      </c>
      <c r="AS140" s="79" t="s">
        <v>15885</v>
      </c>
      <c r="AT140" s="79" t="s">
        <v>15886</v>
      </c>
      <c r="AU140" s="79" t="s">
        <v>16631</v>
      </c>
      <c r="AV140" s="79" t="s">
        <v>16632</v>
      </c>
      <c r="AW140" s="79" t="s">
        <v>15976</v>
      </c>
      <c r="AX140" s="79" t="s">
        <v>15976</v>
      </c>
      <c r="AY140" s="79" t="s">
        <v>553</v>
      </c>
      <c r="AZ140" s="79" t="s">
        <v>15878</v>
      </c>
      <c r="BA140" s="79" t="s">
        <v>15879</v>
      </c>
      <c r="BB140" s="79" t="s">
        <v>15890</v>
      </c>
      <c r="BC140" s="79" t="s">
        <v>15891</v>
      </c>
      <c r="BD140" s="79" t="s">
        <v>15892</v>
      </c>
      <c r="BE140" s="79" t="s">
        <v>15893</v>
      </c>
      <c r="BF140" s="79" t="s">
        <v>15894</v>
      </c>
      <c r="BG140" s="79" t="s">
        <v>15895</v>
      </c>
      <c r="BH140" s="79" t="s">
        <v>15896</v>
      </c>
      <c r="BI140" s="80">
        <v>43647</v>
      </c>
      <c r="BJ140" s="80">
        <v>43700</v>
      </c>
      <c r="BK140" s="79" t="s">
        <v>579</v>
      </c>
      <c r="BL140" s="79" t="s">
        <v>15922</v>
      </c>
      <c r="BM140" s="80">
        <v>43150</v>
      </c>
      <c r="BN140" s="80">
        <v>43150</v>
      </c>
      <c r="BO140" s="80">
        <v>43150</v>
      </c>
      <c r="BP140" s="80">
        <v>43150</v>
      </c>
      <c r="BQ140" s="80"/>
      <c r="BR140" s="79" t="s">
        <v>16501</v>
      </c>
      <c r="BS140" s="79" t="s">
        <v>579</v>
      </c>
      <c r="BT140" s="79" t="s">
        <v>579</v>
      </c>
      <c r="BU140" s="79" t="s">
        <v>15899</v>
      </c>
      <c r="BV140" s="79" t="s">
        <v>579</v>
      </c>
      <c r="BW140" s="79" t="s">
        <v>15900</v>
      </c>
      <c r="BX140" s="79" t="s">
        <v>15901</v>
      </c>
      <c r="BY140" s="79" t="s">
        <v>15902</v>
      </c>
      <c r="BZ140" s="79" t="s">
        <v>15903</v>
      </c>
      <c r="CA140" s="79" t="s">
        <v>15904</v>
      </c>
      <c r="CB140" s="79" t="s">
        <v>15905</v>
      </c>
      <c r="CC140" s="79" t="s">
        <v>15872</v>
      </c>
      <c r="CD140" s="79" t="s">
        <v>15873</v>
      </c>
      <c r="CE140" s="79" t="s">
        <v>15960</v>
      </c>
      <c r="CF140" s="79" t="s">
        <v>15960</v>
      </c>
      <c r="CG140" s="79" t="s">
        <v>15907</v>
      </c>
      <c r="CH140" s="79" t="s">
        <v>15908</v>
      </c>
      <c r="CI140" s="79" t="s">
        <v>15909</v>
      </c>
      <c r="CJ140" s="79" t="s">
        <v>2163</v>
      </c>
      <c r="CK140" s="79" t="s">
        <v>15910</v>
      </c>
      <c r="CL140" s="79" t="s">
        <v>15911</v>
      </c>
      <c r="CM140" s="79" t="s">
        <v>15889</v>
      </c>
      <c r="CN140" s="79" t="s">
        <v>51</v>
      </c>
      <c r="CO140" s="79" t="s">
        <v>15912</v>
      </c>
      <c r="CP140" s="79" t="s">
        <v>2257</v>
      </c>
      <c r="CQ140" s="79" t="s">
        <v>17445</v>
      </c>
      <c r="CR140" t="s">
        <v>16633</v>
      </c>
    </row>
    <row r="141" spans="1:96" x14ac:dyDescent="0.25">
      <c r="A141" s="78">
        <v>51721472</v>
      </c>
      <c r="B141" s="78">
        <v>51721472</v>
      </c>
      <c r="C141" s="79" t="s">
        <v>15899</v>
      </c>
      <c r="D141" s="79" t="s">
        <v>15926</v>
      </c>
      <c r="E141" s="79" t="s">
        <v>1290</v>
      </c>
      <c r="F141" s="80">
        <v>34394</v>
      </c>
      <c r="G141" s="79" t="s">
        <v>15854</v>
      </c>
      <c r="H141" s="79" t="s">
        <v>15855</v>
      </c>
      <c r="I141" s="79" t="s">
        <v>15856</v>
      </c>
      <c r="J141" s="79" t="s">
        <v>15857</v>
      </c>
      <c r="K141" s="79" t="s">
        <v>15858</v>
      </c>
      <c r="L141" s="79" t="s">
        <v>15859</v>
      </c>
      <c r="M141" s="79" t="s">
        <v>15860</v>
      </c>
      <c r="N141" s="79" t="s">
        <v>15861</v>
      </c>
      <c r="O141" s="79" t="s">
        <v>15862</v>
      </c>
      <c r="P141" s="79" t="s">
        <v>15193</v>
      </c>
      <c r="Q141" s="79" t="s">
        <v>15863</v>
      </c>
      <c r="R141" s="79" t="s">
        <v>15864</v>
      </c>
      <c r="S141" s="79" t="s">
        <v>5337</v>
      </c>
      <c r="T141" s="79" t="s">
        <v>63</v>
      </c>
      <c r="U141" s="79" t="s">
        <v>15866</v>
      </c>
      <c r="V141" s="79" t="s">
        <v>15867</v>
      </c>
      <c r="W141" s="79" t="s">
        <v>579</v>
      </c>
      <c r="X141" s="79" t="s">
        <v>15929</v>
      </c>
      <c r="Y141" s="79" t="s">
        <v>15930</v>
      </c>
      <c r="Z141" s="79" t="s">
        <v>16634</v>
      </c>
      <c r="AA141" s="79" t="s">
        <v>15932</v>
      </c>
      <c r="AB141" s="79" t="s">
        <v>15872</v>
      </c>
      <c r="AC141" s="79" t="s">
        <v>15873</v>
      </c>
      <c r="AD141" s="79" t="s">
        <v>15862</v>
      </c>
      <c r="AE141" s="79" t="s">
        <v>15874</v>
      </c>
      <c r="AF141" s="79" t="s">
        <v>15875</v>
      </c>
      <c r="AG141" s="79" t="s">
        <v>15876</v>
      </c>
      <c r="AH141" s="79" t="s">
        <v>15877</v>
      </c>
      <c r="AI141" s="79" t="s">
        <v>15878</v>
      </c>
      <c r="AJ141" s="79" t="s">
        <v>15879</v>
      </c>
      <c r="AK141" s="79" t="s">
        <v>15880</v>
      </c>
      <c r="AL141" s="79" t="s">
        <v>15881</v>
      </c>
      <c r="AM141" s="79" t="s">
        <v>15880</v>
      </c>
      <c r="AN141" s="79" t="s">
        <v>15881</v>
      </c>
      <c r="AO141" s="79" t="s">
        <v>15882</v>
      </c>
      <c r="AP141" s="79" t="s">
        <v>15883</v>
      </c>
      <c r="AQ141" s="79" t="s">
        <v>15878</v>
      </c>
      <c r="AR141" s="79" t="s">
        <v>15885</v>
      </c>
      <c r="AS141" s="79" t="s">
        <v>15885</v>
      </c>
      <c r="AT141" s="79" t="s">
        <v>15886</v>
      </c>
      <c r="AU141" s="79" t="s">
        <v>16635</v>
      </c>
      <c r="AV141" s="79" t="s">
        <v>16636</v>
      </c>
      <c r="AW141" s="79" t="s">
        <v>15937</v>
      </c>
      <c r="AX141" s="79" t="s">
        <v>15937</v>
      </c>
      <c r="AY141" s="79" t="s">
        <v>172</v>
      </c>
      <c r="AZ141" s="79" t="s">
        <v>15878</v>
      </c>
      <c r="BA141" s="79" t="s">
        <v>15879</v>
      </c>
      <c r="BB141" s="79" t="s">
        <v>15890</v>
      </c>
      <c r="BC141" s="79" t="s">
        <v>15920</v>
      </c>
      <c r="BD141" s="79" t="s">
        <v>15921</v>
      </c>
      <c r="BE141" s="79" t="s">
        <v>15893</v>
      </c>
      <c r="BF141" s="79" t="s">
        <v>15894</v>
      </c>
      <c r="BG141" s="79" t="s">
        <v>15895</v>
      </c>
      <c r="BH141" s="79" t="s">
        <v>15896</v>
      </c>
      <c r="BI141" s="80">
        <v>43647</v>
      </c>
      <c r="BJ141" s="80">
        <v>43700</v>
      </c>
      <c r="BK141" s="79" t="s">
        <v>579</v>
      </c>
      <c r="BL141" s="79" t="s">
        <v>15922</v>
      </c>
      <c r="BM141" s="80">
        <v>43150</v>
      </c>
      <c r="BN141" s="80">
        <v>43150</v>
      </c>
      <c r="BO141" s="80">
        <v>43150</v>
      </c>
      <c r="BP141" s="80">
        <v>43150</v>
      </c>
      <c r="BQ141" s="80"/>
      <c r="BR141" s="79" t="s">
        <v>16501</v>
      </c>
      <c r="BS141" s="79" t="s">
        <v>579</v>
      </c>
      <c r="BT141" s="79" t="s">
        <v>579</v>
      </c>
      <c r="BU141" s="79" t="s">
        <v>15899</v>
      </c>
      <c r="BV141" s="79" t="s">
        <v>579</v>
      </c>
      <c r="BW141" s="79" t="s">
        <v>15900</v>
      </c>
      <c r="BX141" s="79" t="s">
        <v>15901</v>
      </c>
      <c r="BY141" s="79" t="s">
        <v>15902</v>
      </c>
      <c r="BZ141" s="79" t="s">
        <v>15903</v>
      </c>
      <c r="CA141" s="79" t="s">
        <v>15904</v>
      </c>
      <c r="CB141" s="79" t="s">
        <v>15905</v>
      </c>
      <c r="CC141" s="79" t="s">
        <v>15872</v>
      </c>
      <c r="CD141" s="79" t="s">
        <v>15873</v>
      </c>
      <c r="CE141" s="79" t="s">
        <v>15960</v>
      </c>
      <c r="CF141" s="79" t="s">
        <v>15960</v>
      </c>
      <c r="CG141" s="79" t="s">
        <v>15907</v>
      </c>
      <c r="CH141" s="79" t="s">
        <v>15908</v>
      </c>
      <c r="CI141" s="79" t="s">
        <v>15909</v>
      </c>
      <c r="CJ141" s="79" t="s">
        <v>2163</v>
      </c>
      <c r="CK141" s="79" t="s">
        <v>15910</v>
      </c>
      <c r="CL141" s="79" t="s">
        <v>15911</v>
      </c>
      <c r="CM141" s="79" t="s">
        <v>15889</v>
      </c>
      <c r="CN141" s="79" t="s">
        <v>51</v>
      </c>
      <c r="CO141" s="79" t="s">
        <v>15912</v>
      </c>
      <c r="CP141" s="79" t="s">
        <v>2257</v>
      </c>
      <c r="CQ141" s="79" t="s">
        <v>17438</v>
      </c>
      <c r="CR141" t="s">
        <v>16637</v>
      </c>
    </row>
    <row r="142" spans="1:96" x14ac:dyDescent="0.25">
      <c r="A142" s="78">
        <v>51721475</v>
      </c>
      <c r="B142" s="78">
        <v>51721475</v>
      </c>
      <c r="C142" s="79" t="s">
        <v>15899</v>
      </c>
      <c r="D142" s="79" t="s">
        <v>15926</v>
      </c>
      <c r="E142" s="79" t="s">
        <v>1266</v>
      </c>
      <c r="F142" s="80">
        <v>22107</v>
      </c>
      <c r="G142" s="79" t="s">
        <v>15854</v>
      </c>
      <c r="H142" s="79" t="s">
        <v>15855</v>
      </c>
      <c r="I142" s="79" t="s">
        <v>15856</v>
      </c>
      <c r="J142" s="79" t="s">
        <v>15857</v>
      </c>
      <c r="K142" s="79" t="s">
        <v>15858</v>
      </c>
      <c r="L142" s="79" t="s">
        <v>15859</v>
      </c>
      <c r="M142" s="79" t="s">
        <v>15860</v>
      </c>
      <c r="N142" s="79" t="s">
        <v>15861</v>
      </c>
      <c r="O142" s="79" t="s">
        <v>15862</v>
      </c>
      <c r="P142" s="79" t="s">
        <v>15193</v>
      </c>
      <c r="Q142" s="79" t="s">
        <v>15863</v>
      </c>
      <c r="R142" s="79" t="s">
        <v>15864</v>
      </c>
      <c r="S142" s="79" t="s">
        <v>5337</v>
      </c>
      <c r="T142" s="79" t="s">
        <v>63</v>
      </c>
      <c r="U142" s="79" t="s">
        <v>15866</v>
      </c>
      <c r="V142" s="79" t="s">
        <v>15867</v>
      </c>
      <c r="W142" s="79" t="s">
        <v>579</v>
      </c>
      <c r="X142" s="79" t="s">
        <v>15929</v>
      </c>
      <c r="Y142" s="79" t="s">
        <v>15930</v>
      </c>
      <c r="Z142" s="79" t="s">
        <v>16638</v>
      </c>
      <c r="AA142" s="79" t="s">
        <v>15932</v>
      </c>
      <c r="AB142" s="79" t="s">
        <v>15872</v>
      </c>
      <c r="AC142" s="79" t="s">
        <v>15873</v>
      </c>
      <c r="AD142" s="79" t="s">
        <v>15862</v>
      </c>
      <c r="AE142" s="79" t="s">
        <v>15874</v>
      </c>
      <c r="AF142" s="79" t="s">
        <v>15875</v>
      </c>
      <c r="AG142" s="79" t="s">
        <v>15876</v>
      </c>
      <c r="AH142" s="79" t="s">
        <v>15877</v>
      </c>
      <c r="AI142" s="79" t="s">
        <v>15878</v>
      </c>
      <c r="AJ142" s="79" t="s">
        <v>15879</v>
      </c>
      <c r="AK142" s="79" t="s">
        <v>15880</v>
      </c>
      <c r="AL142" s="79" t="s">
        <v>15881</v>
      </c>
      <c r="AM142" s="79" t="s">
        <v>15880</v>
      </c>
      <c r="AN142" s="79" t="s">
        <v>15881</v>
      </c>
      <c r="AO142" s="79" t="s">
        <v>15882</v>
      </c>
      <c r="AP142" s="79" t="s">
        <v>15883</v>
      </c>
      <c r="AQ142" s="79" t="s">
        <v>15878</v>
      </c>
      <c r="AR142" s="79" t="s">
        <v>15885</v>
      </c>
      <c r="AS142" s="79" t="s">
        <v>15885</v>
      </c>
      <c r="AT142" s="79" t="s">
        <v>15886</v>
      </c>
      <c r="AU142" s="79" t="s">
        <v>16639</v>
      </c>
      <c r="AV142" s="79" t="s">
        <v>16640</v>
      </c>
      <c r="AW142" s="79" t="s">
        <v>15989</v>
      </c>
      <c r="AX142" s="79" t="s">
        <v>15989</v>
      </c>
      <c r="AY142" s="79" t="s">
        <v>410</v>
      </c>
      <c r="AZ142" s="79" t="s">
        <v>15878</v>
      </c>
      <c r="BA142" s="79" t="s">
        <v>15879</v>
      </c>
      <c r="BB142" s="79" t="s">
        <v>15890</v>
      </c>
      <c r="BC142" s="79" t="s">
        <v>15891</v>
      </c>
      <c r="BD142" s="79" t="s">
        <v>15892</v>
      </c>
      <c r="BE142" s="79" t="s">
        <v>15893</v>
      </c>
      <c r="BF142" s="79" t="s">
        <v>15894</v>
      </c>
      <c r="BG142" s="79" t="s">
        <v>15895</v>
      </c>
      <c r="BH142" s="79" t="s">
        <v>15896</v>
      </c>
      <c r="BI142" s="80">
        <v>43647</v>
      </c>
      <c r="BJ142" s="80">
        <v>43700</v>
      </c>
      <c r="BK142" s="79" t="s">
        <v>579</v>
      </c>
      <c r="BL142" s="79" t="s">
        <v>15922</v>
      </c>
      <c r="BM142" s="80">
        <v>43150</v>
      </c>
      <c r="BN142" s="80">
        <v>43150</v>
      </c>
      <c r="BO142" s="80">
        <v>43150</v>
      </c>
      <c r="BP142" s="80">
        <v>43150</v>
      </c>
      <c r="BQ142" s="80"/>
      <c r="BR142" s="79" t="s">
        <v>16501</v>
      </c>
      <c r="BS142" s="79" t="s">
        <v>579</v>
      </c>
      <c r="BT142" s="79" t="s">
        <v>579</v>
      </c>
      <c r="BU142" s="79" t="s">
        <v>15899</v>
      </c>
      <c r="BV142" s="79" t="s">
        <v>579</v>
      </c>
      <c r="BW142" s="79" t="s">
        <v>15900</v>
      </c>
      <c r="BX142" s="79" t="s">
        <v>15901</v>
      </c>
      <c r="BY142" s="79" t="s">
        <v>15902</v>
      </c>
      <c r="BZ142" s="79" t="s">
        <v>15903</v>
      </c>
      <c r="CA142" s="79" t="s">
        <v>15904</v>
      </c>
      <c r="CB142" s="79" t="s">
        <v>15905</v>
      </c>
      <c r="CC142" s="79" t="s">
        <v>15872</v>
      </c>
      <c r="CD142" s="79" t="s">
        <v>15873</v>
      </c>
      <c r="CE142" s="79" t="s">
        <v>15960</v>
      </c>
      <c r="CF142" s="79" t="s">
        <v>15960</v>
      </c>
      <c r="CG142" s="79" t="s">
        <v>15907</v>
      </c>
      <c r="CH142" s="79" t="s">
        <v>15908</v>
      </c>
      <c r="CI142" s="79" t="s">
        <v>15909</v>
      </c>
      <c r="CJ142" s="79" t="s">
        <v>2163</v>
      </c>
      <c r="CK142" s="79" t="s">
        <v>15910</v>
      </c>
      <c r="CL142" s="79" t="s">
        <v>15911</v>
      </c>
      <c r="CM142" s="79" t="s">
        <v>15889</v>
      </c>
      <c r="CN142" s="79" t="s">
        <v>51</v>
      </c>
      <c r="CO142" s="79" t="s">
        <v>15912</v>
      </c>
      <c r="CP142" s="79" t="s">
        <v>2257</v>
      </c>
      <c r="CQ142" s="79" t="s">
        <v>17445</v>
      </c>
      <c r="CR142" t="s">
        <v>16641</v>
      </c>
    </row>
    <row r="143" spans="1:96" x14ac:dyDescent="0.25">
      <c r="A143" s="78">
        <v>51721479</v>
      </c>
      <c r="B143" s="78">
        <v>51721479</v>
      </c>
      <c r="C143" s="79" t="s">
        <v>15899</v>
      </c>
      <c r="D143" s="79" t="s">
        <v>15853</v>
      </c>
      <c r="E143" s="79" t="s">
        <v>1274</v>
      </c>
      <c r="F143" s="80">
        <v>26504</v>
      </c>
      <c r="G143" s="79" t="s">
        <v>15854</v>
      </c>
      <c r="H143" s="79" t="s">
        <v>15855</v>
      </c>
      <c r="I143" s="79" t="s">
        <v>15856</v>
      </c>
      <c r="J143" s="79" t="s">
        <v>15857</v>
      </c>
      <c r="K143" s="79" t="s">
        <v>15858</v>
      </c>
      <c r="L143" s="79" t="s">
        <v>15859</v>
      </c>
      <c r="M143" s="79" t="s">
        <v>15860</v>
      </c>
      <c r="N143" s="79" t="s">
        <v>15861</v>
      </c>
      <c r="O143" s="79" t="s">
        <v>15862</v>
      </c>
      <c r="P143" s="79" t="s">
        <v>15193</v>
      </c>
      <c r="Q143" s="79" t="s">
        <v>15863</v>
      </c>
      <c r="R143" s="79" t="s">
        <v>15864</v>
      </c>
      <c r="S143" s="79" t="s">
        <v>5337</v>
      </c>
      <c r="T143" s="79" t="s">
        <v>63</v>
      </c>
      <c r="U143" s="79" t="s">
        <v>15866</v>
      </c>
      <c r="V143" s="79" t="s">
        <v>15867</v>
      </c>
      <c r="W143" s="79" t="s">
        <v>579</v>
      </c>
      <c r="X143" s="79" t="s">
        <v>15929</v>
      </c>
      <c r="Y143" s="79" t="s">
        <v>15930</v>
      </c>
      <c r="Z143" s="79" t="s">
        <v>16644</v>
      </c>
      <c r="AA143" s="79" t="s">
        <v>15932</v>
      </c>
      <c r="AB143" s="79" t="s">
        <v>15872</v>
      </c>
      <c r="AC143" s="79" t="s">
        <v>15873</v>
      </c>
      <c r="AD143" s="79" t="s">
        <v>15862</v>
      </c>
      <c r="AE143" s="79" t="s">
        <v>15874</v>
      </c>
      <c r="AF143" s="79" t="s">
        <v>15875</v>
      </c>
      <c r="AG143" s="79" t="s">
        <v>15876</v>
      </c>
      <c r="AH143" s="79" t="s">
        <v>15877</v>
      </c>
      <c r="AI143" s="79" t="s">
        <v>15878</v>
      </c>
      <c r="AJ143" s="79" t="s">
        <v>15879</v>
      </c>
      <c r="AK143" s="79" t="s">
        <v>15880</v>
      </c>
      <c r="AL143" s="79" t="s">
        <v>15881</v>
      </c>
      <c r="AM143" s="79" t="s">
        <v>15880</v>
      </c>
      <c r="AN143" s="79" t="s">
        <v>15881</v>
      </c>
      <c r="AO143" s="79" t="s">
        <v>15882</v>
      </c>
      <c r="AP143" s="79" t="s">
        <v>15883</v>
      </c>
      <c r="AQ143" s="79" t="s">
        <v>15878</v>
      </c>
      <c r="AR143" s="79" t="s">
        <v>15885</v>
      </c>
      <c r="AS143" s="79" t="s">
        <v>15885</v>
      </c>
      <c r="AT143" s="79" t="s">
        <v>15886</v>
      </c>
      <c r="AU143" s="79" t="s">
        <v>16645</v>
      </c>
      <c r="AV143" s="79" t="s">
        <v>16646</v>
      </c>
      <c r="AW143" s="79" t="s">
        <v>15989</v>
      </c>
      <c r="AX143" s="79" t="s">
        <v>15989</v>
      </c>
      <c r="AY143" s="79" t="s">
        <v>410</v>
      </c>
      <c r="AZ143" s="79" t="s">
        <v>15878</v>
      </c>
      <c r="BA143" s="79" t="s">
        <v>15879</v>
      </c>
      <c r="BB143" s="79" t="s">
        <v>15890</v>
      </c>
      <c r="BC143" s="79" t="s">
        <v>15891</v>
      </c>
      <c r="BD143" s="79" t="s">
        <v>15892</v>
      </c>
      <c r="BE143" s="79" t="s">
        <v>15893</v>
      </c>
      <c r="BF143" s="79" t="s">
        <v>15894</v>
      </c>
      <c r="BG143" s="79" t="s">
        <v>15895</v>
      </c>
      <c r="BH143" s="79" t="s">
        <v>15896</v>
      </c>
      <c r="BI143" s="80">
        <v>43647</v>
      </c>
      <c r="BJ143" s="80">
        <v>43700</v>
      </c>
      <c r="BK143" s="79" t="s">
        <v>579</v>
      </c>
      <c r="BL143" s="79" t="s">
        <v>15922</v>
      </c>
      <c r="BM143" s="80">
        <v>43150</v>
      </c>
      <c r="BN143" s="80">
        <v>43150</v>
      </c>
      <c r="BO143" s="80">
        <v>43150</v>
      </c>
      <c r="BP143" s="80">
        <v>43150</v>
      </c>
      <c r="BQ143" s="80"/>
      <c r="BR143" s="79" t="s">
        <v>16501</v>
      </c>
      <c r="BS143" s="79" t="s">
        <v>579</v>
      </c>
      <c r="BT143" s="79" t="s">
        <v>579</v>
      </c>
      <c r="BU143" s="79" t="s">
        <v>15899</v>
      </c>
      <c r="BV143" s="79" t="s">
        <v>579</v>
      </c>
      <c r="BW143" s="79" t="s">
        <v>15900</v>
      </c>
      <c r="BX143" s="79" t="s">
        <v>15901</v>
      </c>
      <c r="BY143" s="79" t="s">
        <v>15902</v>
      </c>
      <c r="BZ143" s="79" t="s">
        <v>15903</v>
      </c>
      <c r="CA143" s="79" t="s">
        <v>15904</v>
      </c>
      <c r="CB143" s="79" t="s">
        <v>15905</v>
      </c>
      <c r="CC143" s="79" t="s">
        <v>15872</v>
      </c>
      <c r="CD143" s="79" t="s">
        <v>15873</v>
      </c>
      <c r="CE143" s="79" t="s">
        <v>15960</v>
      </c>
      <c r="CF143" s="79" t="s">
        <v>15960</v>
      </c>
      <c r="CG143" s="79" t="s">
        <v>15907</v>
      </c>
      <c r="CH143" s="79" t="s">
        <v>15908</v>
      </c>
      <c r="CI143" s="79" t="s">
        <v>15909</v>
      </c>
      <c r="CJ143" s="79" t="s">
        <v>2163</v>
      </c>
      <c r="CK143" s="79" t="s">
        <v>15910</v>
      </c>
      <c r="CL143" s="79" t="s">
        <v>15911</v>
      </c>
      <c r="CM143" s="79" t="s">
        <v>15889</v>
      </c>
      <c r="CN143" s="79" t="s">
        <v>51</v>
      </c>
      <c r="CO143" s="79" t="s">
        <v>15912</v>
      </c>
      <c r="CP143" s="79" t="s">
        <v>2257</v>
      </c>
      <c r="CQ143" s="79" t="s">
        <v>17446</v>
      </c>
      <c r="CR143" t="s">
        <v>16647</v>
      </c>
    </row>
    <row r="144" spans="1:96" x14ac:dyDescent="0.25">
      <c r="A144" s="78">
        <v>51721483</v>
      </c>
      <c r="B144" s="78">
        <v>51721483</v>
      </c>
      <c r="C144" s="79" t="s">
        <v>15899</v>
      </c>
      <c r="D144" s="79" t="s">
        <v>15926</v>
      </c>
      <c r="E144" s="79" t="s">
        <v>1258</v>
      </c>
      <c r="F144" s="80">
        <v>32882</v>
      </c>
      <c r="G144" s="79" t="s">
        <v>15854</v>
      </c>
      <c r="H144" s="79" t="s">
        <v>15855</v>
      </c>
      <c r="I144" s="79" t="s">
        <v>15856</v>
      </c>
      <c r="J144" s="79" t="s">
        <v>15857</v>
      </c>
      <c r="K144" s="79" t="s">
        <v>15858</v>
      </c>
      <c r="L144" s="79" t="s">
        <v>15859</v>
      </c>
      <c r="M144" s="79" t="s">
        <v>15860</v>
      </c>
      <c r="N144" s="79" t="s">
        <v>15861</v>
      </c>
      <c r="O144" s="79" t="s">
        <v>15862</v>
      </c>
      <c r="P144" s="79" t="s">
        <v>15193</v>
      </c>
      <c r="Q144" s="79" t="s">
        <v>15863</v>
      </c>
      <c r="R144" s="79" t="s">
        <v>15864</v>
      </c>
      <c r="S144" s="79" t="s">
        <v>5337</v>
      </c>
      <c r="T144" s="79" t="s">
        <v>63</v>
      </c>
      <c r="U144" s="79" t="s">
        <v>15866</v>
      </c>
      <c r="V144" s="79" t="s">
        <v>15867</v>
      </c>
      <c r="W144" s="79" t="s">
        <v>579</v>
      </c>
      <c r="X144" s="79" t="s">
        <v>15929</v>
      </c>
      <c r="Y144" s="79" t="s">
        <v>15930</v>
      </c>
      <c r="Z144" s="79" t="s">
        <v>16648</v>
      </c>
      <c r="AA144" s="79" t="s">
        <v>15932</v>
      </c>
      <c r="AB144" s="79" t="s">
        <v>15872</v>
      </c>
      <c r="AC144" s="79" t="s">
        <v>15873</v>
      </c>
      <c r="AD144" s="79" t="s">
        <v>15862</v>
      </c>
      <c r="AE144" s="79" t="s">
        <v>15874</v>
      </c>
      <c r="AF144" s="79" t="s">
        <v>15875</v>
      </c>
      <c r="AG144" s="79" t="s">
        <v>15876</v>
      </c>
      <c r="AH144" s="79" t="s">
        <v>15877</v>
      </c>
      <c r="AI144" s="79" t="s">
        <v>15878</v>
      </c>
      <c r="AJ144" s="79" t="s">
        <v>15879</v>
      </c>
      <c r="AK144" s="79" t="s">
        <v>15880</v>
      </c>
      <c r="AL144" s="79" t="s">
        <v>15881</v>
      </c>
      <c r="AM144" s="79" t="s">
        <v>15880</v>
      </c>
      <c r="AN144" s="79" t="s">
        <v>15881</v>
      </c>
      <c r="AO144" s="79" t="s">
        <v>15882</v>
      </c>
      <c r="AP144" s="79" t="s">
        <v>15883</v>
      </c>
      <c r="AQ144" s="79" t="s">
        <v>15878</v>
      </c>
      <c r="AR144" s="79" t="s">
        <v>15885</v>
      </c>
      <c r="AS144" s="79" t="s">
        <v>15885</v>
      </c>
      <c r="AT144" s="79" t="s">
        <v>15886</v>
      </c>
      <c r="AU144" s="79" t="s">
        <v>16649</v>
      </c>
      <c r="AV144" s="79" t="s">
        <v>16650</v>
      </c>
      <c r="AW144" s="79" t="s">
        <v>15937</v>
      </c>
      <c r="AX144" s="79" t="s">
        <v>15937</v>
      </c>
      <c r="AY144" s="79" t="s">
        <v>172</v>
      </c>
      <c r="AZ144" s="79" t="s">
        <v>15878</v>
      </c>
      <c r="BA144" s="79" t="s">
        <v>15879</v>
      </c>
      <c r="BB144" s="79" t="s">
        <v>15890</v>
      </c>
      <c r="BC144" s="79" t="s">
        <v>15920</v>
      </c>
      <c r="BD144" s="79" t="s">
        <v>15921</v>
      </c>
      <c r="BE144" s="79" t="s">
        <v>15893</v>
      </c>
      <c r="BF144" s="79" t="s">
        <v>15894</v>
      </c>
      <c r="BG144" s="79" t="s">
        <v>15895</v>
      </c>
      <c r="BH144" s="79" t="s">
        <v>15896</v>
      </c>
      <c r="BI144" s="80">
        <v>43647</v>
      </c>
      <c r="BJ144" s="80">
        <v>43700</v>
      </c>
      <c r="BK144" s="79" t="s">
        <v>579</v>
      </c>
      <c r="BL144" s="79" t="s">
        <v>15922</v>
      </c>
      <c r="BM144" s="80">
        <v>43150</v>
      </c>
      <c r="BN144" s="80">
        <v>43150</v>
      </c>
      <c r="BO144" s="80">
        <v>43150</v>
      </c>
      <c r="BP144" s="80">
        <v>43150</v>
      </c>
      <c r="BQ144" s="80"/>
      <c r="BR144" s="79" t="s">
        <v>16501</v>
      </c>
      <c r="BS144" s="79" t="s">
        <v>579</v>
      </c>
      <c r="BT144" s="79" t="s">
        <v>579</v>
      </c>
      <c r="BU144" s="79" t="s">
        <v>15899</v>
      </c>
      <c r="BV144" s="79" t="s">
        <v>579</v>
      </c>
      <c r="BW144" s="79" t="s">
        <v>15900</v>
      </c>
      <c r="BX144" s="79" t="s">
        <v>15901</v>
      </c>
      <c r="BY144" s="79" t="s">
        <v>15902</v>
      </c>
      <c r="BZ144" s="79" t="s">
        <v>15903</v>
      </c>
      <c r="CA144" s="79" t="s">
        <v>15904</v>
      </c>
      <c r="CB144" s="79" t="s">
        <v>15905</v>
      </c>
      <c r="CC144" s="79" t="s">
        <v>15872</v>
      </c>
      <c r="CD144" s="79" t="s">
        <v>15873</v>
      </c>
      <c r="CE144" s="79" t="s">
        <v>15960</v>
      </c>
      <c r="CF144" s="79" t="s">
        <v>15960</v>
      </c>
      <c r="CG144" s="79" t="s">
        <v>15907</v>
      </c>
      <c r="CH144" s="79" t="s">
        <v>15908</v>
      </c>
      <c r="CI144" s="79" t="s">
        <v>15909</v>
      </c>
      <c r="CJ144" s="79" t="s">
        <v>2163</v>
      </c>
      <c r="CK144" s="79" t="s">
        <v>15910</v>
      </c>
      <c r="CL144" s="79" t="s">
        <v>15911</v>
      </c>
      <c r="CM144" s="79" t="s">
        <v>15889</v>
      </c>
      <c r="CN144" s="79" t="s">
        <v>51</v>
      </c>
      <c r="CO144" s="79" t="s">
        <v>15912</v>
      </c>
      <c r="CP144" s="79" t="s">
        <v>2257</v>
      </c>
      <c r="CQ144" s="79" t="s">
        <v>16139</v>
      </c>
      <c r="CR144" t="s">
        <v>16652</v>
      </c>
    </row>
    <row r="145" spans="1:96" x14ac:dyDescent="0.25">
      <c r="A145" s="78">
        <v>51721815</v>
      </c>
      <c r="B145" s="78">
        <v>51721815</v>
      </c>
      <c r="C145" s="79" t="s">
        <v>15899</v>
      </c>
      <c r="D145" s="79" t="s">
        <v>15853</v>
      </c>
      <c r="E145" s="79" t="s">
        <v>1693</v>
      </c>
      <c r="F145" s="80">
        <v>33468</v>
      </c>
      <c r="G145" s="79" t="s">
        <v>15854</v>
      </c>
      <c r="H145" s="79" t="s">
        <v>15855</v>
      </c>
      <c r="I145" s="79" t="s">
        <v>15856</v>
      </c>
      <c r="J145" s="79" t="s">
        <v>15857</v>
      </c>
      <c r="K145" s="79" t="s">
        <v>15858</v>
      </c>
      <c r="L145" s="79" t="s">
        <v>15859</v>
      </c>
      <c r="M145" s="79" t="s">
        <v>15860</v>
      </c>
      <c r="N145" s="79" t="s">
        <v>15861</v>
      </c>
      <c r="O145" s="79" t="s">
        <v>15862</v>
      </c>
      <c r="P145" s="79" t="s">
        <v>15193</v>
      </c>
      <c r="Q145" s="79" t="s">
        <v>15863</v>
      </c>
      <c r="R145" s="79" t="s">
        <v>15864</v>
      </c>
      <c r="S145" s="79" t="s">
        <v>5337</v>
      </c>
      <c r="T145" s="79" t="s">
        <v>63</v>
      </c>
      <c r="U145" s="79" t="s">
        <v>15866</v>
      </c>
      <c r="V145" s="79" t="s">
        <v>15867</v>
      </c>
      <c r="W145" s="79" t="s">
        <v>579</v>
      </c>
      <c r="X145" s="79" t="s">
        <v>15929</v>
      </c>
      <c r="Y145" s="79" t="s">
        <v>15930</v>
      </c>
      <c r="Z145" s="79" t="s">
        <v>16653</v>
      </c>
      <c r="AA145" s="79" t="s">
        <v>15932</v>
      </c>
      <c r="AB145" s="79" t="s">
        <v>15872</v>
      </c>
      <c r="AC145" s="79" t="s">
        <v>15873</v>
      </c>
      <c r="AD145" s="79" t="s">
        <v>15862</v>
      </c>
      <c r="AE145" s="79" t="s">
        <v>15874</v>
      </c>
      <c r="AF145" s="79" t="s">
        <v>15875</v>
      </c>
      <c r="AG145" s="79" t="s">
        <v>15876</v>
      </c>
      <c r="AH145" s="79" t="s">
        <v>15877</v>
      </c>
      <c r="AI145" s="79" t="s">
        <v>15878</v>
      </c>
      <c r="AJ145" s="79" t="s">
        <v>15879</v>
      </c>
      <c r="AK145" s="79" t="s">
        <v>15880</v>
      </c>
      <c r="AL145" s="79" t="s">
        <v>15881</v>
      </c>
      <c r="AM145" s="79" t="s">
        <v>15880</v>
      </c>
      <c r="AN145" s="79" t="s">
        <v>15881</v>
      </c>
      <c r="AO145" s="79" t="s">
        <v>15882</v>
      </c>
      <c r="AP145" s="79" t="s">
        <v>15883</v>
      </c>
      <c r="AQ145" s="79" t="s">
        <v>15878</v>
      </c>
      <c r="AR145" s="79" t="s">
        <v>15885</v>
      </c>
      <c r="AS145" s="79" t="s">
        <v>15885</v>
      </c>
      <c r="AT145" s="79" t="s">
        <v>15886</v>
      </c>
      <c r="AU145" s="79" t="s">
        <v>16654</v>
      </c>
      <c r="AV145" s="79" t="s">
        <v>16655</v>
      </c>
      <c r="AW145" s="79" t="s">
        <v>15976</v>
      </c>
      <c r="AX145" s="79" t="s">
        <v>15976</v>
      </c>
      <c r="AY145" s="79" t="s">
        <v>553</v>
      </c>
      <c r="AZ145" s="79" t="s">
        <v>15878</v>
      </c>
      <c r="BA145" s="79" t="s">
        <v>15879</v>
      </c>
      <c r="BB145" s="79" t="s">
        <v>15890</v>
      </c>
      <c r="BC145" s="79" t="s">
        <v>15891</v>
      </c>
      <c r="BD145" s="79" t="s">
        <v>15892</v>
      </c>
      <c r="BE145" s="79" t="s">
        <v>16102</v>
      </c>
      <c r="BF145" s="79" t="s">
        <v>16103</v>
      </c>
      <c r="BG145" s="79" t="s">
        <v>16104</v>
      </c>
      <c r="BH145" s="79" t="s">
        <v>16105</v>
      </c>
      <c r="BI145" s="80">
        <v>43790</v>
      </c>
      <c r="BJ145" s="80">
        <v>43790</v>
      </c>
      <c r="BK145" s="79" t="s">
        <v>579</v>
      </c>
      <c r="BL145" s="79" t="s">
        <v>15899</v>
      </c>
      <c r="BM145" s="80">
        <v>43153</v>
      </c>
      <c r="BN145" s="80">
        <v>43153</v>
      </c>
      <c r="BO145" s="80">
        <v>43153</v>
      </c>
      <c r="BP145" s="80">
        <v>43153</v>
      </c>
      <c r="BQ145" s="80"/>
      <c r="BR145" s="79" t="s">
        <v>16501</v>
      </c>
      <c r="BS145" s="79" t="s">
        <v>579</v>
      </c>
      <c r="BT145" s="79" t="s">
        <v>579</v>
      </c>
      <c r="BU145" s="79" t="s">
        <v>15899</v>
      </c>
      <c r="BV145" s="79" t="s">
        <v>579</v>
      </c>
      <c r="BW145" s="79" t="s">
        <v>15900</v>
      </c>
      <c r="BX145" s="79" t="s">
        <v>15901</v>
      </c>
      <c r="BY145" s="79" t="s">
        <v>15902</v>
      </c>
      <c r="BZ145" s="79" t="s">
        <v>15903</v>
      </c>
      <c r="CA145" s="79" t="s">
        <v>15904</v>
      </c>
      <c r="CB145" s="79" t="s">
        <v>15905</v>
      </c>
      <c r="CC145" s="79" t="s">
        <v>15872</v>
      </c>
      <c r="CD145" s="79" t="s">
        <v>15873</v>
      </c>
      <c r="CE145" s="79" t="s">
        <v>15960</v>
      </c>
      <c r="CF145" s="79" t="s">
        <v>15960</v>
      </c>
      <c r="CG145" s="79" t="s">
        <v>15907</v>
      </c>
      <c r="CH145" s="79" t="s">
        <v>15908</v>
      </c>
      <c r="CI145" s="79" t="s">
        <v>15909</v>
      </c>
      <c r="CJ145" s="79" t="s">
        <v>2163</v>
      </c>
      <c r="CK145" s="79" t="s">
        <v>15910</v>
      </c>
      <c r="CL145" s="79" t="s">
        <v>15911</v>
      </c>
      <c r="CM145" s="79" t="s">
        <v>15889</v>
      </c>
      <c r="CN145" s="79" t="s">
        <v>51</v>
      </c>
      <c r="CO145" s="79" t="s">
        <v>15912</v>
      </c>
      <c r="CP145" s="79" t="s">
        <v>2257</v>
      </c>
      <c r="CQ145" s="79" t="s">
        <v>16106</v>
      </c>
      <c r="CR145" t="s">
        <v>16656</v>
      </c>
    </row>
    <row r="146" spans="1:96" x14ac:dyDescent="0.25">
      <c r="A146" s="78">
        <v>51721817</v>
      </c>
      <c r="B146" s="78">
        <v>51721817</v>
      </c>
      <c r="C146" s="79" t="s">
        <v>15899</v>
      </c>
      <c r="D146" s="79" t="s">
        <v>15853</v>
      </c>
      <c r="E146" s="79" t="s">
        <v>1981</v>
      </c>
      <c r="F146" s="80">
        <v>32828</v>
      </c>
      <c r="G146" s="79" t="s">
        <v>15854</v>
      </c>
      <c r="H146" s="79" t="s">
        <v>15855</v>
      </c>
      <c r="I146" s="79" t="s">
        <v>15856</v>
      </c>
      <c r="J146" s="79" t="s">
        <v>15857</v>
      </c>
      <c r="K146" s="79" t="s">
        <v>15858</v>
      </c>
      <c r="L146" s="79" t="s">
        <v>15859</v>
      </c>
      <c r="M146" s="79" t="s">
        <v>15860</v>
      </c>
      <c r="N146" s="79" t="s">
        <v>15861</v>
      </c>
      <c r="O146" s="79" t="s">
        <v>15862</v>
      </c>
      <c r="P146" s="79" t="s">
        <v>15193</v>
      </c>
      <c r="Q146" s="79" t="s">
        <v>15863</v>
      </c>
      <c r="R146" s="79" t="s">
        <v>15864</v>
      </c>
      <c r="S146" s="79" t="s">
        <v>5337</v>
      </c>
      <c r="T146" s="79" t="s">
        <v>63</v>
      </c>
      <c r="U146" s="79" t="s">
        <v>15866</v>
      </c>
      <c r="V146" s="79" t="s">
        <v>15867</v>
      </c>
      <c r="W146" s="79" t="s">
        <v>579</v>
      </c>
      <c r="X146" s="79" t="s">
        <v>15929</v>
      </c>
      <c r="Y146" s="79" t="s">
        <v>15930</v>
      </c>
      <c r="Z146" s="79" t="s">
        <v>16657</v>
      </c>
      <c r="AA146" s="79" t="s">
        <v>15932</v>
      </c>
      <c r="AB146" s="79" t="s">
        <v>15872</v>
      </c>
      <c r="AC146" s="79" t="s">
        <v>15873</v>
      </c>
      <c r="AD146" s="79" t="s">
        <v>15862</v>
      </c>
      <c r="AE146" s="79" t="s">
        <v>15874</v>
      </c>
      <c r="AF146" s="79" t="s">
        <v>15875</v>
      </c>
      <c r="AG146" s="79" t="s">
        <v>15876</v>
      </c>
      <c r="AH146" s="79" t="s">
        <v>15877</v>
      </c>
      <c r="AI146" s="79" t="s">
        <v>15878</v>
      </c>
      <c r="AJ146" s="79" t="s">
        <v>15879</v>
      </c>
      <c r="AK146" s="79" t="s">
        <v>15880</v>
      </c>
      <c r="AL146" s="79" t="s">
        <v>15881</v>
      </c>
      <c r="AM146" s="79" t="s">
        <v>15880</v>
      </c>
      <c r="AN146" s="79" t="s">
        <v>15881</v>
      </c>
      <c r="AO146" s="79" t="s">
        <v>15882</v>
      </c>
      <c r="AP146" s="79" t="s">
        <v>15883</v>
      </c>
      <c r="AQ146" s="79" t="s">
        <v>15878</v>
      </c>
      <c r="AR146" s="79" t="s">
        <v>15885</v>
      </c>
      <c r="AS146" s="79" t="s">
        <v>15885</v>
      </c>
      <c r="AT146" s="79" t="s">
        <v>15886</v>
      </c>
      <c r="AU146" s="79" t="s">
        <v>16658</v>
      </c>
      <c r="AV146" s="79" t="s">
        <v>16659</v>
      </c>
      <c r="AW146" s="79" t="s">
        <v>16034</v>
      </c>
      <c r="AX146" s="79" t="s">
        <v>16034</v>
      </c>
      <c r="AY146" s="79" t="s">
        <v>14900</v>
      </c>
      <c r="AZ146" s="79" t="s">
        <v>15878</v>
      </c>
      <c r="BA146" s="79" t="s">
        <v>15879</v>
      </c>
      <c r="BB146" s="79" t="s">
        <v>15890</v>
      </c>
      <c r="BC146" s="79" t="s">
        <v>15891</v>
      </c>
      <c r="BD146" s="79" t="s">
        <v>15892</v>
      </c>
      <c r="BE146" s="79" t="s">
        <v>15893</v>
      </c>
      <c r="BF146" s="79" t="s">
        <v>15894</v>
      </c>
      <c r="BG146" s="79" t="s">
        <v>15895</v>
      </c>
      <c r="BH146" s="79" t="s">
        <v>15896</v>
      </c>
      <c r="BI146" s="80">
        <v>43647</v>
      </c>
      <c r="BJ146" s="80">
        <v>43700</v>
      </c>
      <c r="BK146" s="79" t="s">
        <v>579</v>
      </c>
      <c r="BL146" s="79" t="s">
        <v>15922</v>
      </c>
      <c r="BM146" s="80">
        <v>43153</v>
      </c>
      <c r="BN146" s="80">
        <v>43153</v>
      </c>
      <c r="BO146" s="80">
        <v>43153</v>
      </c>
      <c r="BP146" s="80">
        <v>43153</v>
      </c>
      <c r="BQ146" s="80"/>
      <c r="BR146" s="79" t="s">
        <v>16501</v>
      </c>
      <c r="BS146" s="79" t="s">
        <v>579</v>
      </c>
      <c r="BT146" s="79" t="s">
        <v>579</v>
      </c>
      <c r="BU146" s="79" t="s">
        <v>15899</v>
      </c>
      <c r="BV146" s="79" t="s">
        <v>579</v>
      </c>
      <c r="BW146" s="79" t="s">
        <v>15900</v>
      </c>
      <c r="BX146" s="79" t="s">
        <v>15901</v>
      </c>
      <c r="BY146" s="79" t="s">
        <v>15902</v>
      </c>
      <c r="BZ146" s="79" t="s">
        <v>15903</v>
      </c>
      <c r="CA146" s="79" t="s">
        <v>15904</v>
      </c>
      <c r="CB146" s="79" t="s">
        <v>15905</v>
      </c>
      <c r="CC146" s="79" t="s">
        <v>15872</v>
      </c>
      <c r="CD146" s="79" t="s">
        <v>15873</v>
      </c>
      <c r="CE146" s="79" t="s">
        <v>15960</v>
      </c>
      <c r="CF146" s="79" t="s">
        <v>15960</v>
      </c>
      <c r="CG146" s="79" t="s">
        <v>15907</v>
      </c>
      <c r="CH146" s="79" t="s">
        <v>15908</v>
      </c>
      <c r="CI146" s="79" t="s">
        <v>15909</v>
      </c>
      <c r="CJ146" s="79" t="s">
        <v>2163</v>
      </c>
      <c r="CK146" s="79" t="s">
        <v>15910</v>
      </c>
      <c r="CL146" s="79" t="s">
        <v>15911</v>
      </c>
      <c r="CM146" s="79" t="s">
        <v>15889</v>
      </c>
      <c r="CN146" s="79" t="s">
        <v>51</v>
      </c>
      <c r="CO146" s="79" t="s">
        <v>15912</v>
      </c>
      <c r="CP146" s="79" t="s">
        <v>2257</v>
      </c>
      <c r="CQ146" s="79" t="s">
        <v>16320</v>
      </c>
      <c r="CR146" t="s">
        <v>16661</v>
      </c>
    </row>
    <row r="147" spans="1:96" x14ac:dyDescent="0.25">
      <c r="A147" s="78">
        <v>51721818</v>
      </c>
      <c r="B147" s="78">
        <v>51721818</v>
      </c>
      <c r="C147" s="79" t="s">
        <v>15899</v>
      </c>
      <c r="D147" s="79" t="s">
        <v>15926</v>
      </c>
      <c r="E147" s="79" t="s">
        <v>1371</v>
      </c>
      <c r="F147" s="80">
        <v>31622</v>
      </c>
      <c r="G147" s="79" t="s">
        <v>15854</v>
      </c>
      <c r="H147" s="79" t="s">
        <v>15855</v>
      </c>
      <c r="I147" s="79" t="s">
        <v>15856</v>
      </c>
      <c r="J147" s="79" t="s">
        <v>15857</v>
      </c>
      <c r="K147" s="79" t="s">
        <v>15858</v>
      </c>
      <c r="L147" s="79" t="s">
        <v>15859</v>
      </c>
      <c r="M147" s="79" t="s">
        <v>15860</v>
      </c>
      <c r="N147" s="79" t="s">
        <v>15861</v>
      </c>
      <c r="O147" s="79" t="s">
        <v>15862</v>
      </c>
      <c r="P147" s="79" t="s">
        <v>15193</v>
      </c>
      <c r="Q147" s="79" t="s">
        <v>15863</v>
      </c>
      <c r="R147" s="79" t="s">
        <v>15864</v>
      </c>
      <c r="S147" s="79" t="s">
        <v>5337</v>
      </c>
      <c r="T147" s="79" t="s">
        <v>63</v>
      </c>
      <c r="U147" s="79" t="s">
        <v>15866</v>
      </c>
      <c r="V147" s="79" t="s">
        <v>15867</v>
      </c>
      <c r="W147" s="79" t="s">
        <v>579</v>
      </c>
      <c r="X147" s="79" t="s">
        <v>15929</v>
      </c>
      <c r="Y147" s="79" t="s">
        <v>15930</v>
      </c>
      <c r="Z147" s="79" t="s">
        <v>16662</v>
      </c>
      <c r="AA147" s="79" t="s">
        <v>15932</v>
      </c>
      <c r="AB147" s="79" t="s">
        <v>15872</v>
      </c>
      <c r="AC147" s="79" t="s">
        <v>15873</v>
      </c>
      <c r="AD147" s="79" t="s">
        <v>15862</v>
      </c>
      <c r="AE147" s="79" t="s">
        <v>15874</v>
      </c>
      <c r="AF147" s="79" t="s">
        <v>15875</v>
      </c>
      <c r="AG147" s="79" t="s">
        <v>15876</v>
      </c>
      <c r="AH147" s="79" t="s">
        <v>15877</v>
      </c>
      <c r="AI147" s="79" t="s">
        <v>15878</v>
      </c>
      <c r="AJ147" s="79" t="s">
        <v>15879</v>
      </c>
      <c r="AK147" s="79" t="s">
        <v>15880</v>
      </c>
      <c r="AL147" s="79" t="s">
        <v>15881</v>
      </c>
      <c r="AM147" s="79" t="s">
        <v>15880</v>
      </c>
      <c r="AN147" s="79" t="s">
        <v>15881</v>
      </c>
      <c r="AO147" s="79" t="s">
        <v>15882</v>
      </c>
      <c r="AP147" s="79" t="s">
        <v>15883</v>
      </c>
      <c r="AQ147" s="79" t="s">
        <v>15878</v>
      </c>
      <c r="AR147" s="79" t="s">
        <v>15885</v>
      </c>
      <c r="AS147" s="79" t="s">
        <v>15885</v>
      </c>
      <c r="AT147" s="79" t="s">
        <v>15886</v>
      </c>
      <c r="AU147" s="79" t="s">
        <v>16663</v>
      </c>
      <c r="AV147" s="79" t="s">
        <v>16664</v>
      </c>
      <c r="AW147" s="79" t="s">
        <v>16028</v>
      </c>
      <c r="AX147" s="79" t="s">
        <v>16028</v>
      </c>
      <c r="AY147" s="79" t="s">
        <v>547</v>
      </c>
      <c r="AZ147" s="79" t="s">
        <v>15878</v>
      </c>
      <c r="BA147" s="79" t="s">
        <v>15879</v>
      </c>
      <c r="BB147" s="79" t="s">
        <v>15890</v>
      </c>
      <c r="BC147" s="79" t="s">
        <v>15891</v>
      </c>
      <c r="BD147" s="79" t="s">
        <v>15892</v>
      </c>
      <c r="BE147" s="79" t="s">
        <v>15893</v>
      </c>
      <c r="BF147" s="79" t="s">
        <v>15894</v>
      </c>
      <c r="BG147" s="79" t="s">
        <v>15895</v>
      </c>
      <c r="BH147" s="79" t="s">
        <v>15896</v>
      </c>
      <c r="BI147" s="80">
        <v>43647</v>
      </c>
      <c r="BJ147" s="80">
        <v>43700</v>
      </c>
      <c r="BK147" s="79" t="s">
        <v>579</v>
      </c>
      <c r="BL147" s="79" t="s">
        <v>15922</v>
      </c>
      <c r="BM147" s="80">
        <v>43153</v>
      </c>
      <c r="BN147" s="80">
        <v>43153</v>
      </c>
      <c r="BO147" s="80">
        <v>43153</v>
      </c>
      <c r="BP147" s="80">
        <v>43153</v>
      </c>
      <c r="BQ147" s="80"/>
      <c r="BR147" s="79" t="s">
        <v>16501</v>
      </c>
      <c r="BS147" s="79" t="s">
        <v>579</v>
      </c>
      <c r="BT147" s="79" t="s">
        <v>579</v>
      </c>
      <c r="BU147" s="79" t="s">
        <v>15899</v>
      </c>
      <c r="BV147" s="79" t="s">
        <v>579</v>
      </c>
      <c r="BW147" s="79" t="s">
        <v>15900</v>
      </c>
      <c r="BX147" s="79" t="s">
        <v>15901</v>
      </c>
      <c r="BY147" s="79" t="s">
        <v>15902</v>
      </c>
      <c r="BZ147" s="79" t="s">
        <v>15903</v>
      </c>
      <c r="CA147" s="79" t="s">
        <v>15904</v>
      </c>
      <c r="CB147" s="79" t="s">
        <v>15905</v>
      </c>
      <c r="CC147" s="79" t="s">
        <v>15872</v>
      </c>
      <c r="CD147" s="79" t="s">
        <v>15873</v>
      </c>
      <c r="CE147" s="79" t="s">
        <v>15960</v>
      </c>
      <c r="CF147" s="79" t="s">
        <v>15960</v>
      </c>
      <c r="CG147" s="79" t="s">
        <v>15907</v>
      </c>
      <c r="CH147" s="79" t="s">
        <v>15908</v>
      </c>
      <c r="CI147" s="79" t="s">
        <v>15909</v>
      </c>
      <c r="CJ147" s="79" t="s">
        <v>2163</v>
      </c>
      <c r="CK147" s="79" t="s">
        <v>15910</v>
      </c>
      <c r="CL147" s="79" t="s">
        <v>15911</v>
      </c>
      <c r="CM147" s="79" t="s">
        <v>15889</v>
      </c>
      <c r="CN147" s="79" t="s">
        <v>51</v>
      </c>
      <c r="CO147" s="79" t="s">
        <v>15912</v>
      </c>
      <c r="CP147" s="79" t="s">
        <v>2257</v>
      </c>
      <c r="CQ147" s="79" t="s">
        <v>16025</v>
      </c>
      <c r="CR147" t="s">
        <v>16665</v>
      </c>
    </row>
    <row r="148" spans="1:96" x14ac:dyDescent="0.25">
      <c r="A148" s="78">
        <v>51721821</v>
      </c>
      <c r="B148" s="78">
        <v>51721821</v>
      </c>
      <c r="C148" s="79" t="s">
        <v>15899</v>
      </c>
      <c r="D148" s="79" t="s">
        <v>15853</v>
      </c>
      <c r="E148" s="79" t="s">
        <v>15095</v>
      </c>
      <c r="F148" s="80">
        <v>34073</v>
      </c>
      <c r="G148" s="79" t="s">
        <v>15854</v>
      </c>
      <c r="H148" s="79" t="s">
        <v>15855</v>
      </c>
      <c r="I148" s="79" t="s">
        <v>15856</v>
      </c>
      <c r="J148" s="79" t="s">
        <v>15857</v>
      </c>
      <c r="K148" s="79" t="s">
        <v>15858</v>
      </c>
      <c r="L148" s="79" t="s">
        <v>15859</v>
      </c>
      <c r="M148" s="79" t="s">
        <v>15860</v>
      </c>
      <c r="N148" s="79" t="s">
        <v>15861</v>
      </c>
      <c r="O148" s="79" t="s">
        <v>15862</v>
      </c>
      <c r="P148" s="79" t="s">
        <v>15193</v>
      </c>
      <c r="Q148" s="79" t="s">
        <v>15863</v>
      </c>
      <c r="R148" s="79" t="s">
        <v>15864</v>
      </c>
      <c r="S148" s="79" t="s">
        <v>5337</v>
      </c>
      <c r="T148" s="79" t="s">
        <v>63</v>
      </c>
      <c r="U148" s="79" t="s">
        <v>15866</v>
      </c>
      <c r="V148" s="79" t="s">
        <v>15867</v>
      </c>
      <c r="W148" s="79" t="s">
        <v>579</v>
      </c>
      <c r="X148" s="79" t="s">
        <v>15929</v>
      </c>
      <c r="Y148" s="79" t="s">
        <v>15930</v>
      </c>
      <c r="Z148" s="79" t="s">
        <v>16666</v>
      </c>
      <c r="AA148" s="79" t="s">
        <v>15932</v>
      </c>
      <c r="AB148" s="79" t="s">
        <v>15872</v>
      </c>
      <c r="AC148" s="79" t="s">
        <v>15873</v>
      </c>
      <c r="AD148" s="79" t="s">
        <v>15862</v>
      </c>
      <c r="AE148" s="79" t="s">
        <v>15874</v>
      </c>
      <c r="AF148" s="79" t="s">
        <v>15875</v>
      </c>
      <c r="AG148" s="79" t="s">
        <v>15876</v>
      </c>
      <c r="AH148" s="79" t="s">
        <v>15877</v>
      </c>
      <c r="AI148" s="79" t="s">
        <v>15878</v>
      </c>
      <c r="AJ148" s="79" t="s">
        <v>15879</v>
      </c>
      <c r="AK148" s="79" t="s">
        <v>15880</v>
      </c>
      <c r="AL148" s="79" t="s">
        <v>15881</v>
      </c>
      <c r="AM148" s="79" t="s">
        <v>15880</v>
      </c>
      <c r="AN148" s="79" t="s">
        <v>15881</v>
      </c>
      <c r="AO148" s="79" t="s">
        <v>15882</v>
      </c>
      <c r="AP148" s="79" t="s">
        <v>15883</v>
      </c>
      <c r="AQ148" s="79" t="s">
        <v>15878</v>
      </c>
      <c r="AR148" s="79" t="s">
        <v>15885</v>
      </c>
      <c r="AS148" s="79" t="s">
        <v>15885</v>
      </c>
      <c r="AT148" s="79" t="s">
        <v>15886</v>
      </c>
      <c r="AU148" s="79" t="s">
        <v>16667</v>
      </c>
      <c r="AV148" s="79" t="s">
        <v>16668</v>
      </c>
      <c r="AW148" s="79" t="s">
        <v>16193</v>
      </c>
      <c r="AX148" s="79" t="s">
        <v>16193</v>
      </c>
      <c r="AY148" s="79" t="s">
        <v>391</v>
      </c>
      <c r="AZ148" s="79" t="s">
        <v>15878</v>
      </c>
      <c r="BA148" s="79" t="s">
        <v>15879</v>
      </c>
      <c r="BB148" s="79" t="s">
        <v>15890</v>
      </c>
      <c r="BC148" s="79" t="s">
        <v>15891</v>
      </c>
      <c r="BD148" s="79" t="s">
        <v>15892</v>
      </c>
      <c r="BE148" s="79" t="s">
        <v>15893</v>
      </c>
      <c r="BF148" s="79" t="s">
        <v>15894</v>
      </c>
      <c r="BG148" s="79" t="s">
        <v>15895</v>
      </c>
      <c r="BH148" s="79" t="s">
        <v>15896</v>
      </c>
      <c r="BI148" s="80">
        <v>43647</v>
      </c>
      <c r="BJ148" s="80">
        <v>43700</v>
      </c>
      <c r="BK148" s="79" t="s">
        <v>579</v>
      </c>
      <c r="BL148" s="79" t="s">
        <v>15922</v>
      </c>
      <c r="BM148" s="80">
        <v>43153</v>
      </c>
      <c r="BN148" s="80">
        <v>43153</v>
      </c>
      <c r="BO148" s="80">
        <v>43153</v>
      </c>
      <c r="BP148" s="80">
        <v>43153</v>
      </c>
      <c r="BQ148" s="80"/>
      <c r="BR148" s="79" t="s">
        <v>16501</v>
      </c>
      <c r="BS148" s="79" t="s">
        <v>579</v>
      </c>
      <c r="BT148" s="79" t="s">
        <v>579</v>
      </c>
      <c r="BU148" s="79" t="s">
        <v>15899</v>
      </c>
      <c r="BV148" s="79" t="s">
        <v>579</v>
      </c>
      <c r="BW148" s="79" t="s">
        <v>15900</v>
      </c>
      <c r="BX148" s="79" t="s">
        <v>15901</v>
      </c>
      <c r="BY148" s="79" t="s">
        <v>15902</v>
      </c>
      <c r="BZ148" s="79" t="s">
        <v>15903</v>
      </c>
      <c r="CA148" s="79" t="s">
        <v>15904</v>
      </c>
      <c r="CB148" s="79" t="s">
        <v>15905</v>
      </c>
      <c r="CC148" s="79" t="s">
        <v>15872</v>
      </c>
      <c r="CD148" s="79" t="s">
        <v>15873</v>
      </c>
      <c r="CE148" s="79" t="s">
        <v>15960</v>
      </c>
      <c r="CF148" s="79" t="s">
        <v>15960</v>
      </c>
      <c r="CG148" s="79" t="s">
        <v>15907</v>
      </c>
      <c r="CH148" s="79" t="s">
        <v>15908</v>
      </c>
      <c r="CI148" s="79" t="s">
        <v>15909</v>
      </c>
      <c r="CJ148" s="79" t="s">
        <v>2163</v>
      </c>
      <c r="CK148" s="79" t="s">
        <v>15910</v>
      </c>
      <c r="CL148" s="79" t="s">
        <v>15911</v>
      </c>
      <c r="CM148" s="79" t="s">
        <v>15889</v>
      </c>
      <c r="CN148" s="79" t="s">
        <v>51</v>
      </c>
      <c r="CO148" s="79" t="s">
        <v>15912</v>
      </c>
      <c r="CP148" s="79" t="s">
        <v>2257</v>
      </c>
      <c r="CQ148" s="79" t="s">
        <v>16201</v>
      </c>
      <c r="CR148" t="s">
        <v>16669</v>
      </c>
    </row>
    <row r="149" spans="1:96" x14ac:dyDescent="0.25">
      <c r="A149" s="78">
        <v>51721823</v>
      </c>
      <c r="B149" s="78">
        <v>51721823</v>
      </c>
      <c r="C149" s="79" t="s">
        <v>15899</v>
      </c>
      <c r="D149" s="79" t="s">
        <v>15853</v>
      </c>
      <c r="E149" s="79" t="s">
        <v>1348</v>
      </c>
      <c r="F149" s="80">
        <v>31414</v>
      </c>
      <c r="G149" s="79" t="s">
        <v>15854</v>
      </c>
      <c r="H149" s="79" t="s">
        <v>15855</v>
      </c>
      <c r="I149" s="79" t="s">
        <v>15856</v>
      </c>
      <c r="J149" s="79" t="s">
        <v>15857</v>
      </c>
      <c r="K149" s="79" t="s">
        <v>15858</v>
      </c>
      <c r="L149" s="79" t="s">
        <v>15859</v>
      </c>
      <c r="M149" s="79" t="s">
        <v>15860</v>
      </c>
      <c r="N149" s="79" t="s">
        <v>15861</v>
      </c>
      <c r="O149" s="79" t="s">
        <v>15862</v>
      </c>
      <c r="P149" s="79" t="s">
        <v>15193</v>
      </c>
      <c r="Q149" s="79" t="s">
        <v>15863</v>
      </c>
      <c r="R149" s="79" t="s">
        <v>15864</v>
      </c>
      <c r="S149" s="79" t="s">
        <v>5337</v>
      </c>
      <c r="T149" s="79" t="s">
        <v>63</v>
      </c>
      <c r="U149" s="79" t="s">
        <v>15866</v>
      </c>
      <c r="V149" s="79" t="s">
        <v>15867</v>
      </c>
      <c r="W149" s="79" t="s">
        <v>579</v>
      </c>
      <c r="X149" s="79" t="s">
        <v>15929</v>
      </c>
      <c r="Y149" s="79" t="s">
        <v>15930</v>
      </c>
      <c r="Z149" s="79" t="s">
        <v>16670</v>
      </c>
      <c r="AA149" s="79" t="s">
        <v>15932</v>
      </c>
      <c r="AB149" s="79" t="s">
        <v>15872</v>
      </c>
      <c r="AC149" s="79" t="s">
        <v>15873</v>
      </c>
      <c r="AD149" s="79" t="s">
        <v>15862</v>
      </c>
      <c r="AE149" s="79" t="s">
        <v>15874</v>
      </c>
      <c r="AF149" s="79" t="s">
        <v>15875</v>
      </c>
      <c r="AG149" s="79" t="s">
        <v>15876</v>
      </c>
      <c r="AH149" s="79" t="s">
        <v>15877</v>
      </c>
      <c r="AI149" s="79" t="s">
        <v>15878</v>
      </c>
      <c r="AJ149" s="79" t="s">
        <v>15879</v>
      </c>
      <c r="AK149" s="79" t="s">
        <v>15880</v>
      </c>
      <c r="AL149" s="79" t="s">
        <v>15881</v>
      </c>
      <c r="AM149" s="79" t="s">
        <v>15880</v>
      </c>
      <c r="AN149" s="79" t="s">
        <v>15881</v>
      </c>
      <c r="AO149" s="79" t="s">
        <v>15882</v>
      </c>
      <c r="AP149" s="79" t="s">
        <v>15883</v>
      </c>
      <c r="AQ149" s="79" t="s">
        <v>15878</v>
      </c>
      <c r="AR149" s="79" t="s">
        <v>15885</v>
      </c>
      <c r="AS149" s="79" t="s">
        <v>15885</v>
      </c>
      <c r="AT149" s="79" t="s">
        <v>15886</v>
      </c>
      <c r="AU149" s="79" t="s">
        <v>16671</v>
      </c>
      <c r="AV149" s="79" t="s">
        <v>16672</v>
      </c>
      <c r="AW149" s="79" t="s">
        <v>16028</v>
      </c>
      <c r="AX149" s="79" t="s">
        <v>16028</v>
      </c>
      <c r="AY149" s="79" t="s">
        <v>547</v>
      </c>
      <c r="AZ149" s="79" t="s">
        <v>15878</v>
      </c>
      <c r="BA149" s="79" t="s">
        <v>15879</v>
      </c>
      <c r="BB149" s="79" t="s">
        <v>15890</v>
      </c>
      <c r="BC149" s="79" t="s">
        <v>15891</v>
      </c>
      <c r="BD149" s="79" t="s">
        <v>15892</v>
      </c>
      <c r="BE149" s="79" t="s">
        <v>15893</v>
      </c>
      <c r="BF149" s="79" t="s">
        <v>15894</v>
      </c>
      <c r="BG149" s="79" t="s">
        <v>15895</v>
      </c>
      <c r="BH149" s="79" t="s">
        <v>15896</v>
      </c>
      <c r="BI149" s="80">
        <v>43647</v>
      </c>
      <c r="BJ149" s="80">
        <v>43700</v>
      </c>
      <c r="BK149" s="79" t="s">
        <v>579</v>
      </c>
      <c r="BL149" s="79" t="s">
        <v>15922</v>
      </c>
      <c r="BM149" s="80">
        <v>43153</v>
      </c>
      <c r="BN149" s="80">
        <v>43153</v>
      </c>
      <c r="BO149" s="80">
        <v>43153</v>
      </c>
      <c r="BP149" s="80">
        <v>43153</v>
      </c>
      <c r="BQ149" s="80"/>
      <c r="BR149" s="79" t="s">
        <v>16501</v>
      </c>
      <c r="BS149" s="79" t="s">
        <v>579</v>
      </c>
      <c r="BT149" s="79" t="s">
        <v>579</v>
      </c>
      <c r="BU149" s="79" t="s">
        <v>15899</v>
      </c>
      <c r="BV149" s="79" t="s">
        <v>579</v>
      </c>
      <c r="BW149" s="79" t="s">
        <v>15900</v>
      </c>
      <c r="BX149" s="79" t="s">
        <v>15901</v>
      </c>
      <c r="BY149" s="79" t="s">
        <v>15902</v>
      </c>
      <c r="BZ149" s="79" t="s">
        <v>15903</v>
      </c>
      <c r="CA149" s="79" t="s">
        <v>15904</v>
      </c>
      <c r="CB149" s="79" t="s">
        <v>15905</v>
      </c>
      <c r="CC149" s="79" t="s">
        <v>15872</v>
      </c>
      <c r="CD149" s="79" t="s">
        <v>15873</v>
      </c>
      <c r="CE149" s="79" t="s">
        <v>15960</v>
      </c>
      <c r="CF149" s="79" t="s">
        <v>15960</v>
      </c>
      <c r="CG149" s="79" t="s">
        <v>15907</v>
      </c>
      <c r="CH149" s="79" t="s">
        <v>15908</v>
      </c>
      <c r="CI149" s="79" t="s">
        <v>15909</v>
      </c>
      <c r="CJ149" s="79" t="s">
        <v>2163</v>
      </c>
      <c r="CK149" s="79" t="s">
        <v>15910</v>
      </c>
      <c r="CL149" s="79" t="s">
        <v>15911</v>
      </c>
      <c r="CM149" s="79" t="s">
        <v>15889</v>
      </c>
      <c r="CN149" s="79" t="s">
        <v>51</v>
      </c>
      <c r="CO149" s="79" t="s">
        <v>15912</v>
      </c>
      <c r="CP149" s="79" t="s">
        <v>2257</v>
      </c>
      <c r="CQ149" s="79" t="s">
        <v>17429</v>
      </c>
      <c r="CR149" t="s">
        <v>16673</v>
      </c>
    </row>
    <row r="150" spans="1:96" x14ac:dyDescent="0.25">
      <c r="A150" s="78">
        <v>51721824</v>
      </c>
      <c r="B150" s="78">
        <v>51721824</v>
      </c>
      <c r="C150" s="79" t="s">
        <v>15899</v>
      </c>
      <c r="D150" s="79" t="s">
        <v>15926</v>
      </c>
      <c r="E150" s="79" t="s">
        <v>1356</v>
      </c>
      <c r="F150" s="80">
        <v>33761</v>
      </c>
      <c r="G150" s="79" t="s">
        <v>15854</v>
      </c>
      <c r="H150" s="79" t="s">
        <v>15855</v>
      </c>
      <c r="I150" s="79" t="s">
        <v>15856</v>
      </c>
      <c r="J150" s="79" t="s">
        <v>15857</v>
      </c>
      <c r="K150" s="79" t="s">
        <v>15858</v>
      </c>
      <c r="L150" s="79" t="s">
        <v>15859</v>
      </c>
      <c r="M150" s="79" t="s">
        <v>15860</v>
      </c>
      <c r="N150" s="79" t="s">
        <v>15861</v>
      </c>
      <c r="O150" s="79" t="s">
        <v>15862</v>
      </c>
      <c r="P150" s="79" t="s">
        <v>15193</v>
      </c>
      <c r="Q150" s="79" t="s">
        <v>15863</v>
      </c>
      <c r="R150" s="79" t="s">
        <v>15864</v>
      </c>
      <c r="S150" s="79" t="s">
        <v>5337</v>
      </c>
      <c r="T150" s="79" t="s">
        <v>63</v>
      </c>
      <c r="U150" s="79" t="s">
        <v>15866</v>
      </c>
      <c r="V150" s="79" t="s">
        <v>15867</v>
      </c>
      <c r="W150" s="79" t="s">
        <v>579</v>
      </c>
      <c r="X150" s="79" t="s">
        <v>15929</v>
      </c>
      <c r="Y150" s="79" t="s">
        <v>15930</v>
      </c>
      <c r="Z150" s="79" t="s">
        <v>16674</v>
      </c>
      <c r="AA150" s="79" t="s">
        <v>15932</v>
      </c>
      <c r="AB150" s="79" t="s">
        <v>15872</v>
      </c>
      <c r="AC150" s="79" t="s">
        <v>15873</v>
      </c>
      <c r="AD150" s="79" t="s">
        <v>15862</v>
      </c>
      <c r="AE150" s="79" t="s">
        <v>15874</v>
      </c>
      <c r="AF150" s="79" t="s">
        <v>15875</v>
      </c>
      <c r="AG150" s="79" t="s">
        <v>15876</v>
      </c>
      <c r="AH150" s="79" t="s">
        <v>15877</v>
      </c>
      <c r="AI150" s="79" t="s">
        <v>15878</v>
      </c>
      <c r="AJ150" s="79" t="s">
        <v>15879</v>
      </c>
      <c r="AK150" s="79" t="s">
        <v>15880</v>
      </c>
      <c r="AL150" s="79" t="s">
        <v>15881</v>
      </c>
      <c r="AM150" s="79" t="s">
        <v>15880</v>
      </c>
      <c r="AN150" s="79" t="s">
        <v>15881</v>
      </c>
      <c r="AO150" s="79" t="s">
        <v>15882</v>
      </c>
      <c r="AP150" s="79" t="s">
        <v>15883</v>
      </c>
      <c r="AQ150" s="79" t="s">
        <v>15878</v>
      </c>
      <c r="AR150" s="79" t="s">
        <v>15885</v>
      </c>
      <c r="AS150" s="79" t="s">
        <v>15885</v>
      </c>
      <c r="AT150" s="79" t="s">
        <v>15886</v>
      </c>
      <c r="AU150" s="79" t="s">
        <v>16675</v>
      </c>
      <c r="AV150" s="79" t="s">
        <v>16676</v>
      </c>
      <c r="AW150" s="79" t="s">
        <v>15976</v>
      </c>
      <c r="AX150" s="79" t="s">
        <v>15976</v>
      </c>
      <c r="AY150" s="79" t="s">
        <v>553</v>
      </c>
      <c r="AZ150" s="79" t="s">
        <v>15878</v>
      </c>
      <c r="BA150" s="79" t="s">
        <v>15879</v>
      </c>
      <c r="BB150" s="79" t="s">
        <v>15890</v>
      </c>
      <c r="BC150" s="79" t="s">
        <v>15891</v>
      </c>
      <c r="BD150" s="79" t="s">
        <v>15892</v>
      </c>
      <c r="BE150" s="79" t="s">
        <v>15893</v>
      </c>
      <c r="BF150" s="79" t="s">
        <v>15894</v>
      </c>
      <c r="BG150" s="79" t="s">
        <v>15895</v>
      </c>
      <c r="BH150" s="79" t="s">
        <v>15896</v>
      </c>
      <c r="BI150" s="80">
        <v>43647</v>
      </c>
      <c r="BJ150" s="80">
        <v>43700</v>
      </c>
      <c r="BK150" s="79" t="s">
        <v>579</v>
      </c>
      <c r="BL150" s="79" t="s">
        <v>15922</v>
      </c>
      <c r="BM150" s="80">
        <v>43153</v>
      </c>
      <c r="BN150" s="80">
        <v>43153</v>
      </c>
      <c r="BO150" s="80">
        <v>43153</v>
      </c>
      <c r="BP150" s="80">
        <v>43153</v>
      </c>
      <c r="BQ150" s="80"/>
      <c r="BR150" s="79" t="s">
        <v>16501</v>
      </c>
      <c r="BS150" s="79" t="s">
        <v>579</v>
      </c>
      <c r="BT150" s="79" t="s">
        <v>579</v>
      </c>
      <c r="BU150" s="79" t="s">
        <v>15899</v>
      </c>
      <c r="BV150" s="79" t="s">
        <v>579</v>
      </c>
      <c r="BW150" s="79" t="s">
        <v>15900</v>
      </c>
      <c r="BX150" s="79" t="s">
        <v>15901</v>
      </c>
      <c r="BY150" s="79" t="s">
        <v>15902</v>
      </c>
      <c r="BZ150" s="79" t="s">
        <v>15903</v>
      </c>
      <c r="CA150" s="79" t="s">
        <v>15904</v>
      </c>
      <c r="CB150" s="79" t="s">
        <v>15905</v>
      </c>
      <c r="CC150" s="79" t="s">
        <v>15872</v>
      </c>
      <c r="CD150" s="79" t="s">
        <v>15873</v>
      </c>
      <c r="CE150" s="79" t="s">
        <v>15960</v>
      </c>
      <c r="CF150" s="79" t="s">
        <v>15960</v>
      </c>
      <c r="CG150" s="79" t="s">
        <v>15907</v>
      </c>
      <c r="CH150" s="79" t="s">
        <v>15908</v>
      </c>
      <c r="CI150" s="79" t="s">
        <v>15909</v>
      </c>
      <c r="CJ150" s="79" t="s">
        <v>2163</v>
      </c>
      <c r="CK150" s="79" t="s">
        <v>15910</v>
      </c>
      <c r="CL150" s="79" t="s">
        <v>15911</v>
      </c>
      <c r="CM150" s="79" t="s">
        <v>15889</v>
      </c>
      <c r="CN150" s="79" t="s">
        <v>51</v>
      </c>
      <c r="CO150" s="79" t="s">
        <v>15912</v>
      </c>
      <c r="CP150" s="79" t="s">
        <v>2257</v>
      </c>
      <c r="CQ150" s="79" t="s">
        <v>16117</v>
      </c>
      <c r="CR150" t="s">
        <v>16677</v>
      </c>
    </row>
    <row r="151" spans="1:96" x14ac:dyDescent="0.25">
      <c r="A151" s="78">
        <v>51722211</v>
      </c>
      <c r="B151" s="78">
        <v>51722211</v>
      </c>
      <c r="C151" s="79" t="s">
        <v>15899</v>
      </c>
      <c r="D151" s="79" t="s">
        <v>15853</v>
      </c>
      <c r="E151" s="79" t="s">
        <v>1416</v>
      </c>
      <c r="F151" s="80">
        <v>34787</v>
      </c>
      <c r="G151" s="79" t="s">
        <v>15854</v>
      </c>
      <c r="H151" s="79" t="s">
        <v>15855</v>
      </c>
      <c r="I151" s="79" t="s">
        <v>15856</v>
      </c>
      <c r="J151" s="79" t="s">
        <v>15857</v>
      </c>
      <c r="K151" s="79" t="s">
        <v>15858</v>
      </c>
      <c r="L151" s="79" t="s">
        <v>15859</v>
      </c>
      <c r="M151" s="79" t="s">
        <v>15860</v>
      </c>
      <c r="N151" s="79" t="s">
        <v>15861</v>
      </c>
      <c r="O151" s="79" t="s">
        <v>15862</v>
      </c>
      <c r="P151" s="79" t="s">
        <v>15193</v>
      </c>
      <c r="Q151" s="79" t="s">
        <v>15863</v>
      </c>
      <c r="R151" s="79" t="s">
        <v>15864</v>
      </c>
      <c r="S151" s="79" t="s">
        <v>5337</v>
      </c>
      <c r="T151" s="79" t="s">
        <v>63</v>
      </c>
      <c r="U151" s="79" t="s">
        <v>15866</v>
      </c>
      <c r="V151" s="79" t="s">
        <v>15867</v>
      </c>
      <c r="W151" s="79" t="s">
        <v>579</v>
      </c>
      <c r="X151" s="79" t="s">
        <v>15929</v>
      </c>
      <c r="Y151" s="79" t="s">
        <v>15930</v>
      </c>
      <c r="Z151" s="79" t="s">
        <v>16678</v>
      </c>
      <c r="AA151" s="79" t="s">
        <v>15932</v>
      </c>
      <c r="AB151" s="79" t="s">
        <v>15872</v>
      </c>
      <c r="AC151" s="79" t="s">
        <v>15873</v>
      </c>
      <c r="AD151" s="79" t="s">
        <v>15862</v>
      </c>
      <c r="AE151" s="79" t="s">
        <v>15874</v>
      </c>
      <c r="AF151" s="79" t="s">
        <v>15875</v>
      </c>
      <c r="AG151" s="79" t="s">
        <v>15876</v>
      </c>
      <c r="AH151" s="79" t="s">
        <v>15877</v>
      </c>
      <c r="AI151" s="79" t="s">
        <v>15878</v>
      </c>
      <c r="AJ151" s="79" t="s">
        <v>15879</v>
      </c>
      <c r="AK151" s="79" t="s">
        <v>15880</v>
      </c>
      <c r="AL151" s="79" t="s">
        <v>15881</v>
      </c>
      <c r="AM151" s="79" t="s">
        <v>15880</v>
      </c>
      <c r="AN151" s="79" t="s">
        <v>15881</v>
      </c>
      <c r="AO151" s="79" t="s">
        <v>15882</v>
      </c>
      <c r="AP151" s="79" t="s">
        <v>15883</v>
      </c>
      <c r="AQ151" s="79" t="s">
        <v>15878</v>
      </c>
      <c r="AR151" s="79" t="s">
        <v>15885</v>
      </c>
      <c r="AS151" s="79" t="s">
        <v>15885</v>
      </c>
      <c r="AT151" s="79" t="s">
        <v>15886</v>
      </c>
      <c r="AU151" s="79" t="s">
        <v>16679</v>
      </c>
      <c r="AV151" s="79" t="s">
        <v>16680</v>
      </c>
      <c r="AW151" s="79" t="s">
        <v>16138</v>
      </c>
      <c r="AX151" s="79" t="s">
        <v>16138</v>
      </c>
      <c r="AY151" s="79" t="s">
        <v>15014</v>
      </c>
      <c r="AZ151" s="79" t="s">
        <v>15878</v>
      </c>
      <c r="BA151" s="79" t="s">
        <v>15879</v>
      </c>
      <c r="BB151" s="79" t="s">
        <v>15890</v>
      </c>
      <c r="BC151" s="79" t="s">
        <v>15920</v>
      </c>
      <c r="BD151" s="79" t="s">
        <v>15921</v>
      </c>
      <c r="BE151" s="79" t="s">
        <v>15893</v>
      </c>
      <c r="BF151" s="79" t="s">
        <v>15894</v>
      </c>
      <c r="BG151" s="79" t="s">
        <v>15895</v>
      </c>
      <c r="BH151" s="79" t="s">
        <v>15896</v>
      </c>
      <c r="BI151" s="80">
        <v>43647</v>
      </c>
      <c r="BJ151" s="80">
        <v>43700</v>
      </c>
      <c r="BK151" s="79" t="s">
        <v>579</v>
      </c>
      <c r="BL151" s="79" t="s">
        <v>15922</v>
      </c>
      <c r="BM151" s="80">
        <v>43157</v>
      </c>
      <c r="BN151" s="80">
        <v>43157</v>
      </c>
      <c r="BO151" s="80">
        <v>43157</v>
      </c>
      <c r="BP151" s="80">
        <v>43157</v>
      </c>
      <c r="BQ151" s="80"/>
      <c r="BR151" s="79" t="s">
        <v>11903</v>
      </c>
      <c r="BS151" s="79" t="s">
        <v>579</v>
      </c>
      <c r="BT151" s="79" t="s">
        <v>579</v>
      </c>
      <c r="BU151" s="79" t="s">
        <v>15899</v>
      </c>
      <c r="BV151" s="79" t="s">
        <v>579</v>
      </c>
      <c r="BW151" s="79" t="s">
        <v>15900</v>
      </c>
      <c r="BX151" s="79" t="s">
        <v>15901</v>
      </c>
      <c r="BY151" s="79" t="s">
        <v>15902</v>
      </c>
      <c r="BZ151" s="79" t="s">
        <v>15903</v>
      </c>
      <c r="CA151" s="79" t="s">
        <v>15904</v>
      </c>
      <c r="CB151" s="79" t="s">
        <v>15905</v>
      </c>
      <c r="CC151" s="79" t="s">
        <v>15872</v>
      </c>
      <c r="CD151" s="79" t="s">
        <v>15873</v>
      </c>
      <c r="CE151" s="79" t="s">
        <v>15960</v>
      </c>
      <c r="CF151" s="79" t="s">
        <v>15960</v>
      </c>
      <c r="CG151" s="79" t="s">
        <v>15907</v>
      </c>
      <c r="CH151" s="79" t="s">
        <v>15908</v>
      </c>
      <c r="CI151" s="79" t="s">
        <v>15909</v>
      </c>
      <c r="CJ151" s="79" t="s">
        <v>2163</v>
      </c>
      <c r="CK151" s="79" t="s">
        <v>15910</v>
      </c>
      <c r="CL151" s="79" t="s">
        <v>15911</v>
      </c>
      <c r="CM151" s="79" t="s">
        <v>15889</v>
      </c>
      <c r="CN151" s="79" t="s">
        <v>51</v>
      </c>
      <c r="CO151" s="79" t="s">
        <v>15912</v>
      </c>
      <c r="CP151" s="79" t="s">
        <v>2257</v>
      </c>
      <c r="CQ151" s="79" t="s">
        <v>16291</v>
      </c>
      <c r="CR151" t="s">
        <v>16681</v>
      </c>
    </row>
    <row r="152" spans="1:96" x14ac:dyDescent="0.25">
      <c r="A152" s="78">
        <v>51722213</v>
      </c>
      <c r="B152" s="78">
        <v>51722213</v>
      </c>
      <c r="C152" s="79" t="s">
        <v>15899</v>
      </c>
      <c r="D152" s="79" t="s">
        <v>15926</v>
      </c>
      <c r="E152" s="79" t="s">
        <v>1409</v>
      </c>
      <c r="F152" s="80">
        <v>25355</v>
      </c>
      <c r="G152" s="79" t="s">
        <v>15854</v>
      </c>
      <c r="H152" s="79" t="s">
        <v>15855</v>
      </c>
      <c r="I152" s="79" t="s">
        <v>15856</v>
      </c>
      <c r="J152" s="79" t="s">
        <v>15857</v>
      </c>
      <c r="K152" s="79" t="s">
        <v>15858</v>
      </c>
      <c r="L152" s="79" t="s">
        <v>15859</v>
      </c>
      <c r="M152" s="79" t="s">
        <v>15860</v>
      </c>
      <c r="N152" s="79" t="s">
        <v>15861</v>
      </c>
      <c r="O152" s="79" t="s">
        <v>15862</v>
      </c>
      <c r="P152" s="79" t="s">
        <v>15193</v>
      </c>
      <c r="Q152" s="79" t="s">
        <v>15863</v>
      </c>
      <c r="R152" s="79" t="s">
        <v>15864</v>
      </c>
      <c r="S152" s="79" t="s">
        <v>5337</v>
      </c>
      <c r="T152" s="79" t="s">
        <v>63</v>
      </c>
      <c r="U152" s="79" t="s">
        <v>15866</v>
      </c>
      <c r="V152" s="79" t="s">
        <v>15867</v>
      </c>
      <c r="W152" s="79" t="s">
        <v>579</v>
      </c>
      <c r="X152" s="79" t="s">
        <v>15929</v>
      </c>
      <c r="Y152" s="79" t="s">
        <v>15930</v>
      </c>
      <c r="Z152" s="79" t="s">
        <v>16682</v>
      </c>
      <c r="AA152" s="79" t="s">
        <v>15932</v>
      </c>
      <c r="AB152" s="79" t="s">
        <v>15872</v>
      </c>
      <c r="AC152" s="79" t="s">
        <v>15873</v>
      </c>
      <c r="AD152" s="79" t="s">
        <v>15862</v>
      </c>
      <c r="AE152" s="79" t="s">
        <v>15874</v>
      </c>
      <c r="AF152" s="79" t="s">
        <v>15875</v>
      </c>
      <c r="AG152" s="79" t="s">
        <v>15876</v>
      </c>
      <c r="AH152" s="79" t="s">
        <v>15877</v>
      </c>
      <c r="AI152" s="79" t="s">
        <v>15878</v>
      </c>
      <c r="AJ152" s="79" t="s">
        <v>15879</v>
      </c>
      <c r="AK152" s="79" t="s">
        <v>15880</v>
      </c>
      <c r="AL152" s="79" t="s">
        <v>15881</v>
      </c>
      <c r="AM152" s="79" t="s">
        <v>15880</v>
      </c>
      <c r="AN152" s="79" t="s">
        <v>15881</v>
      </c>
      <c r="AO152" s="79" t="s">
        <v>15882</v>
      </c>
      <c r="AP152" s="79" t="s">
        <v>15883</v>
      </c>
      <c r="AQ152" s="79" t="s">
        <v>15878</v>
      </c>
      <c r="AR152" s="79" t="s">
        <v>15885</v>
      </c>
      <c r="AS152" s="79" t="s">
        <v>15885</v>
      </c>
      <c r="AT152" s="79" t="s">
        <v>15886</v>
      </c>
      <c r="AU152" s="79" t="s">
        <v>16683</v>
      </c>
      <c r="AV152" s="79" t="s">
        <v>16684</v>
      </c>
      <c r="AW152" s="79" t="s">
        <v>15958</v>
      </c>
      <c r="AX152" s="79" t="s">
        <v>15958</v>
      </c>
      <c r="AY152" s="79" t="s">
        <v>15065</v>
      </c>
      <c r="AZ152" s="79" t="s">
        <v>15878</v>
      </c>
      <c r="BA152" s="79" t="s">
        <v>15879</v>
      </c>
      <c r="BB152" s="79" t="s">
        <v>15890</v>
      </c>
      <c r="BC152" s="79" t="s">
        <v>15891</v>
      </c>
      <c r="BD152" s="79" t="s">
        <v>15892</v>
      </c>
      <c r="BE152" s="79" t="s">
        <v>15893</v>
      </c>
      <c r="BF152" s="79" t="s">
        <v>15894</v>
      </c>
      <c r="BG152" s="79" t="s">
        <v>15895</v>
      </c>
      <c r="BH152" s="79" t="s">
        <v>15896</v>
      </c>
      <c r="BI152" s="80">
        <v>43647</v>
      </c>
      <c r="BJ152" s="80">
        <v>43700</v>
      </c>
      <c r="BK152" s="79" t="s">
        <v>579</v>
      </c>
      <c r="BL152" s="79" t="s">
        <v>15922</v>
      </c>
      <c r="BM152" s="80">
        <v>43157</v>
      </c>
      <c r="BN152" s="80">
        <v>43157</v>
      </c>
      <c r="BO152" s="80">
        <v>43157</v>
      </c>
      <c r="BP152" s="80">
        <v>43157</v>
      </c>
      <c r="BQ152" s="80"/>
      <c r="BR152" s="79" t="s">
        <v>11903</v>
      </c>
      <c r="BS152" s="79" t="s">
        <v>579</v>
      </c>
      <c r="BT152" s="79" t="s">
        <v>579</v>
      </c>
      <c r="BU152" s="79" t="s">
        <v>15899</v>
      </c>
      <c r="BV152" s="79" t="s">
        <v>579</v>
      </c>
      <c r="BW152" s="79" t="s">
        <v>15900</v>
      </c>
      <c r="BX152" s="79" t="s">
        <v>15901</v>
      </c>
      <c r="BY152" s="79" t="s">
        <v>15902</v>
      </c>
      <c r="BZ152" s="79" t="s">
        <v>15903</v>
      </c>
      <c r="CA152" s="79" t="s">
        <v>15904</v>
      </c>
      <c r="CB152" s="79" t="s">
        <v>15905</v>
      </c>
      <c r="CC152" s="79" t="s">
        <v>15872</v>
      </c>
      <c r="CD152" s="79" t="s">
        <v>15873</v>
      </c>
      <c r="CE152" s="79" t="s">
        <v>15960</v>
      </c>
      <c r="CF152" s="79" t="s">
        <v>15960</v>
      </c>
      <c r="CG152" s="79" t="s">
        <v>15907</v>
      </c>
      <c r="CH152" s="79" t="s">
        <v>15908</v>
      </c>
      <c r="CI152" s="79" t="s">
        <v>15909</v>
      </c>
      <c r="CJ152" s="79" t="s">
        <v>2163</v>
      </c>
      <c r="CK152" s="79" t="s">
        <v>15910</v>
      </c>
      <c r="CL152" s="79" t="s">
        <v>15911</v>
      </c>
      <c r="CM152" s="79" t="s">
        <v>15889</v>
      </c>
      <c r="CN152" s="79" t="s">
        <v>51</v>
      </c>
      <c r="CO152" s="79" t="s">
        <v>15912</v>
      </c>
      <c r="CP152" s="79" t="s">
        <v>2257</v>
      </c>
      <c r="CQ152" s="79" t="s">
        <v>16106</v>
      </c>
      <c r="CR152" t="s">
        <v>16685</v>
      </c>
    </row>
    <row r="153" spans="1:96" x14ac:dyDescent="0.25">
      <c r="A153" s="78">
        <v>51722217</v>
      </c>
      <c r="B153" s="78">
        <v>51722217</v>
      </c>
      <c r="C153" s="79" t="s">
        <v>15899</v>
      </c>
      <c r="D153" s="79" t="s">
        <v>15926</v>
      </c>
      <c r="E153" s="79" t="s">
        <v>1401</v>
      </c>
      <c r="F153" s="80">
        <v>33267</v>
      </c>
      <c r="G153" s="79" t="s">
        <v>15854</v>
      </c>
      <c r="H153" s="79" t="s">
        <v>15855</v>
      </c>
      <c r="I153" s="79" t="s">
        <v>15856</v>
      </c>
      <c r="J153" s="79" t="s">
        <v>15857</v>
      </c>
      <c r="K153" s="79" t="s">
        <v>15858</v>
      </c>
      <c r="L153" s="79" t="s">
        <v>15859</v>
      </c>
      <c r="M153" s="79" t="s">
        <v>15860</v>
      </c>
      <c r="N153" s="79" t="s">
        <v>15861</v>
      </c>
      <c r="O153" s="79" t="s">
        <v>15862</v>
      </c>
      <c r="P153" s="79" t="s">
        <v>15193</v>
      </c>
      <c r="Q153" s="79" t="s">
        <v>15863</v>
      </c>
      <c r="R153" s="79" t="s">
        <v>15864</v>
      </c>
      <c r="S153" s="79" t="s">
        <v>5337</v>
      </c>
      <c r="T153" s="79" t="s">
        <v>63</v>
      </c>
      <c r="U153" s="79" t="s">
        <v>15866</v>
      </c>
      <c r="V153" s="79" t="s">
        <v>15867</v>
      </c>
      <c r="W153" s="79" t="s">
        <v>579</v>
      </c>
      <c r="X153" s="79" t="s">
        <v>15929</v>
      </c>
      <c r="Y153" s="79" t="s">
        <v>15930</v>
      </c>
      <c r="Z153" s="79" t="s">
        <v>16686</v>
      </c>
      <c r="AA153" s="79" t="s">
        <v>15932</v>
      </c>
      <c r="AB153" s="79" t="s">
        <v>15872</v>
      </c>
      <c r="AC153" s="79" t="s">
        <v>15873</v>
      </c>
      <c r="AD153" s="79" t="s">
        <v>15862</v>
      </c>
      <c r="AE153" s="79" t="s">
        <v>15874</v>
      </c>
      <c r="AF153" s="79" t="s">
        <v>15875</v>
      </c>
      <c r="AG153" s="79" t="s">
        <v>15876</v>
      </c>
      <c r="AH153" s="79" t="s">
        <v>15877</v>
      </c>
      <c r="AI153" s="79" t="s">
        <v>15878</v>
      </c>
      <c r="AJ153" s="79" t="s">
        <v>15879</v>
      </c>
      <c r="AK153" s="79" t="s">
        <v>15880</v>
      </c>
      <c r="AL153" s="79" t="s">
        <v>15881</v>
      </c>
      <c r="AM153" s="79" t="s">
        <v>15880</v>
      </c>
      <c r="AN153" s="79" t="s">
        <v>15881</v>
      </c>
      <c r="AO153" s="79" t="s">
        <v>15882</v>
      </c>
      <c r="AP153" s="79" t="s">
        <v>15883</v>
      </c>
      <c r="AQ153" s="79" t="s">
        <v>15878</v>
      </c>
      <c r="AR153" s="79" t="s">
        <v>15885</v>
      </c>
      <c r="AS153" s="79" t="s">
        <v>15885</v>
      </c>
      <c r="AT153" s="79" t="s">
        <v>15886</v>
      </c>
      <c r="AU153" s="79" t="s">
        <v>16687</v>
      </c>
      <c r="AV153" s="79" t="s">
        <v>16688</v>
      </c>
      <c r="AW153" s="79" t="s">
        <v>16034</v>
      </c>
      <c r="AX153" s="79" t="s">
        <v>16034</v>
      </c>
      <c r="AY153" s="79" t="s">
        <v>14900</v>
      </c>
      <c r="AZ153" s="79" t="s">
        <v>15878</v>
      </c>
      <c r="BA153" s="79" t="s">
        <v>15879</v>
      </c>
      <c r="BB153" s="79" t="s">
        <v>15890</v>
      </c>
      <c r="BC153" s="79" t="s">
        <v>15891</v>
      </c>
      <c r="BD153" s="79" t="s">
        <v>15892</v>
      </c>
      <c r="BE153" s="79" t="s">
        <v>15893</v>
      </c>
      <c r="BF153" s="79" t="s">
        <v>15894</v>
      </c>
      <c r="BG153" s="79" t="s">
        <v>15895</v>
      </c>
      <c r="BH153" s="79" t="s">
        <v>15896</v>
      </c>
      <c r="BI153" s="80">
        <v>43647</v>
      </c>
      <c r="BJ153" s="80">
        <v>43700</v>
      </c>
      <c r="BK153" s="79" t="s">
        <v>579</v>
      </c>
      <c r="BL153" s="79" t="s">
        <v>15922</v>
      </c>
      <c r="BM153" s="80">
        <v>43157</v>
      </c>
      <c r="BN153" s="80">
        <v>43157</v>
      </c>
      <c r="BO153" s="80">
        <v>43157</v>
      </c>
      <c r="BP153" s="80">
        <v>43157</v>
      </c>
      <c r="BQ153" s="80"/>
      <c r="BR153" s="79" t="s">
        <v>11903</v>
      </c>
      <c r="BS153" s="79" t="s">
        <v>579</v>
      </c>
      <c r="BT153" s="79" t="s">
        <v>579</v>
      </c>
      <c r="BU153" s="79" t="s">
        <v>15899</v>
      </c>
      <c r="BV153" s="79" t="s">
        <v>579</v>
      </c>
      <c r="BW153" s="79" t="s">
        <v>15900</v>
      </c>
      <c r="BX153" s="79" t="s">
        <v>15901</v>
      </c>
      <c r="BY153" s="79" t="s">
        <v>15902</v>
      </c>
      <c r="BZ153" s="79" t="s">
        <v>15903</v>
      </c>
      <c r="CA153" s="79" t="s">
        <v>15904</v>
      </c>
      <c r="CB153" s="79" t="s">
        <v>15905</v>
      </c>
      <c r="CC153" s="79" t="s">
        <v>15872</v>
      </c>
      <c r="CD153" s="79" t="s">
        <v>15873</v>
      </c>
      <c r="CE153" s="79" t="s">
        <v>15960</v>
      </c>
      <c r="CF153" s="79" t="s">
        <v>15960</v>
      </c>
      <c r="CG153" s="79" t="s">
        <v>15907</v>
      </c>
      <c r="CH153" s="79" t="s">
        <v>15908</v>
      </c>
      <c r="CI153" s="79" t="s">
        <v>15909</v>
      </c>
      <c r="CJ153" s="79" t="s">
        <v>2163</v>
      </c>
      <c r="CK153" s="79" t="s">
        <v>15910</v>
      </c>
      <c r="CL153" s="79" t="s">
        <v>15911</v>
      </c>
      <c r="CM153" s="79" t="s">
        <v>15889</v>
      </c>
      <c r="CN153" s="79" t="s">
        <v>51</v>
      </c>
      <c r="CO153" s="79" t="s">
        <v>15912</v>
      </c>
      <c r="CP153" s="79" t="s">
        <v>2257</v>
      </c>
      <c r="CQ153" s="79" t="s">
        <v>16248</v>
      </c>
      <c r="CR153" t="s">
        <v>16689</v>
      </c>
    </row>
    <row r="154" spans="1:96" x14ac:dyDescent="0.25">
      <c r="A154" s="78">
        <v>51722219</v>
      </c>
      <c r="B154" s="78">
        <v>51722219</v>
      </c>
      <c r="C154" s="79" t="s">
        <v>15899</v>
      </c>
      <c r="D154" s="79" t="s">
        <v>15926</v>
      </c>
      <c r="E154" s="79" t="s">
        <v>15102</v>
      </c>
      <c r="F154" s="80">
        <v>29607</v>
      </c>
      <c r="G154" s="79" t="s">
        <v>15854</v>
      </c>
      <c r="H154" s="79" t="s">
        <v>15855</v>
      </c>
      <c r="I154" s="79" t="s">
        <v>15856</v>
      </c>
      <c r="J154" s="79" t="s">
        <v>15857</v>
      </c>
      <c r="K154" s="79" t="s">
        <v>15858</v>
      </c>
      <c r="L154" s="79" t="s">
        <v>15859</v>
      </c>
      <c r="M154" s="79" t="s">
        <v>15860</v>
      </c>
      <c r="N154" s="79" t="s">
        <v>15861</v>
      </c>
      <c r="O154" s="79" t="s">
        <v>15862</v>
      </c>
      <c r="P154" s="79" t="s">
        <v>15193</v>
      </c>
      <c r="Q154" s="79" t="s">
        <v>15863</v>
      </c>
      <c r="R154" s="79" t="s">
        <v>15864</v>
      </c>
      <c r="S154" s="79" t="s">
        <v>5337</v>
      </c>
      <c r="T154" s="79" t="s">
        <v>63</v>
      </c>
      <c r="U154" s="79" t="s">
        <v>15866</v>
      </c>
      <c r="V154" s="79" t="s">
        <v>15867</v>
      </c>
      <c r="W154" s="79" t="s">
        <v>579</v>
      </c>
      <c r="X154" s="79" t="s">
        <v>15929</v>
      </c>
      <c r="Y154" s="79" t="s">
        <v>15930</v>
      </c>
      <c r="Z154" s="79" t="s">
        <v>16690</v>
      </c>
      <c r="AA154" s="79" t="s">
        <v>15932</v>
      </c>
      <c r="AB154" s="79" t="s">
        <v>15872</v>
      </c>
      <c r="AC154" s="79" t="s">
        <v>15873</v>
      </c>
      <c r="AD154" s="79" t="s">
        <v>15862</v>
      </c>
      <c r="AE154" s="79" t="s">
        <v>15874</v>
      </c>
      <c r="AF154" s="79" t="s">
        <v>15875</v>
      </c>
      <c r="AG154" s="79" t="s">
        <v>15876</v>
      </c>
      <c r="AH154" s="79" t="s">
        <v>15877</v>
      </c>
      <c r="AI154" s="79" t="s">
        <v>15878</v>
      </c>
      <c r="AJ154" s="79" t="s">
        <v>15879</v>
      </c>
      <c r="AK154" s="79" t="s">
        <v>15880</v>
      </c>
      <c r="AL154" s="79" t="s">
        <v>15881</v>
      </c>
      <c r="AM154" s="79" t="s">
        <v>15880</v>
      </c>
      <c r="AN154" s="79" t="s">
        <v>15881</v>
      </c>
      <c r="AO154" s="79" t="s">
        <v>15882</v>
      </c>
      <c r="AP154" s="79" t="s">
        <v>15883</v>
      </c>
      <c r="AQ154" s="79" t="s">
        <v>15878</v>
      </c>
      <c r="AR154" s="79" t="s">
        <v>15885</v>
      </c>
      <c r="AS154" s="79" t="s">
        <v>15885</v>
      </c>
      <c r="AT154" s="79" t="s">
        <v>15886</v>
      </c>
      <c r="AU154" s="79" t="s">
        <v>16691</v>
      </c>
      <c r="AV154" s="79" t="s">
        <v>16692</v>
      </c>
      <c r="AW154" s="79" t="s">
        <v>16138</v>
      </c>
      <c r="AX154" s="79" t="s">
        <v>16138</v>
      </c>
      <c r="AY154" s="79" t="s">
        <v>15014</v>
      </c>
      <c r="AZ154" s="79" t="s">
        <v>15878</v>
      </c>
      <c r="BA154" s="79" t="s">
        <v>15879</v>
      </c>
      <c r="BB154" s="79" t="s">
        <v>15890</v>
      </c>
      <c r="BC154" s="79" t="s">
        <v>15920</v>
      </c>
      <c r="BD154" s="79" t="s">
        <v>15921</v>
      </c>
      <c r="BE154" s="79" t="s">
        <v>15893</v>
      </c>
      <c r="BF154" s="79" t="s">
        <v>15894</v>
      </c>
      <c r="BG154" s="79" t="s">
        <v>15895</v>
      </c>
      <c r="BH154" s="79" t="s">
        <v>15896</v>
      </c>
      <c r="BI154" s="80">
        <v>43647</v>
      </c>
      <c r="BJ154" s="80">
        <v>43700</v>
      </c>
      <c r="BK154" s="79" t="s">
        <v>579</v>
      </c>
      <c r="BL154" s="79" t="s">
        <v>15922</v>
      </c>
      <c r="BM154" s="80">
        <v>43157</v>
      </c>
      <c r="BN154" s="80">
        <v>43157</v>
      </c>
      <c r="BO154" s="80">
        <v>43157</v>
      </c>
      <c r="BP154" s="80">
        <v>43157</v>
      </c>
      <c r="BQ154" s="80"/>
      <c r="BR154" s="79" t="s">
        <v>11903</v>
      </c>
      <c r="BS154" s="79" t="s">
        <v>579</v>
      </c>
      <c r="BT154" s="79" t="s">
        <v>579</v>
      </c>
      <c r="BU154" s="79" t="s">
        <v>15899</v>
      </c>
      <c r="BV154" s="79" t="s">
        <v>579</v>
      </c>
      <c r="BW154" s="79" t="s">
        <v>15900</v>
      </c>
      <c r="BX154" s="79" t="s">
        <v>15901</v>
      </c>
      <c r="BY154" s="79" t="s">
        <v>15902</v>
      </c>
      <c r="BZ154" s="79" t="s">
        <v>15903</v>
      </c>
      <c r="CA154" s="79" t="s">
        <v>15904</v>
      </c>
      <c r="CB154" s="79" t="s">
        <v>15905</v>
      </c>
      <c r="CC154" s="79" t="s">
        <v>15872</v>
      </c>
      <c r="CD154" s="79" t="s">
        <v>15873</v>
      </c>
      <c r="CE154" s="79" t="s">
        <v>15960</v>
      </c>
      <c r="CF154" s="79" t="s">
        <v>15960</v>
      </c>
      <c r="CG154" s="79" t="s">
        <v>15907</v>
      </c>
      <c r="CH154" s="79" t="s">
        <v>15908</v>
      </c>
      <c r="CI154" s="79" t="s">
        <v>15909</v>
      </c>
      <c r="CJ154" s="79" t="s">
        <v>2163</v>
      </c>
      <c r="CK154" s="79" t="s">
        <v>15910</v>
      </c>
      <c r="CL154" s="79" t="s">
        <v>15911</v>
      </c>
      <c r="CM154" s="79" t="s">
        <v>15889</v>
      </c>
      <c r="CN154" s="79" t="s">
        <v>51</v>
      </c>
      <c r="CO154" s="79" t="s">
        <v>15912</v>
      </c>
      <c r="CP154" s="79" t="s">
        <v>2257</v>
      </c>
      <c r="CQ154" s="79" t="s">
        <v>16510</v>
      </c>
      <c r="CR154" t="s">
        <v>16693</v>
      </c>
    </row>
    <row r="155" spans="1:96" x14ac:dyDescent="0.25">
      <c r="A155" s="78">
        <v>51722220</v>
      </c>
      <c r="B155" s="78">
        <v>51722220</v>
      </c>
      <c r="C155" s="79" t="s">
        <v>15899</v>
      </c>
      <c r="D155" s="79" t="s">
        <v>15926</v>
      </c>
      <c r="E155" s="79" t="s">
        <v>2012</v>
      </c>
      <c r="F155" s="80">
        <v>30448</v>
      </c>
      <c r="G155" s="79" t="s">
        <v>15854</v>
      </c>
      <c r="H155" s="79" t="s">
        <v>15855</v>
      </c>
      <c r="I155" s="79" t="s">
        <v>15856</v>
      </c>
      <c r="J155" s="79" t="s">
        <v>15857</v>
      </c>
      <c r="K155" s="79" t="s">
        <v>15858</v>
      </c>
      <c r="L155" s="79" t="s">
        <v>15859</v>
      </c>
      <c r="M155" s="79" t="s">
        <v>15860</v>
      </c>
      <c r="N155" s="79" t="s">
        <v>15861</v>
      </c>
      <c r="O155" s="79" t="s">
        <v>15862</v>
      </c>
      <c r="P155" s="79" t="s">
        <v>15193</v>
      </c>
      <c r="Q155" s="79" t="s">
        <v>15863</v>
      </c>
      <c r="R155" s="79" t="s">
        <v>15864</v>
      </c>
      <c r="S155" s="79" t="s">
        <v>5337</v>
      </c>
      <c r="T155" s="79" t="s">
        <v>63</v>
      </c>
      <c r="U155" s="79" t="s">
        <v>15866</v>
      </c>
      <c r="V155" s="79" t="s">
        <v>15867</v>
      </c>
      <c r="W155" s="79" t="s">
        <v>579</v>
      </c>
      <c r="X155" s="79" t="s">
        <v>15929</v>
      </c>
      <c r="Y155" s="79" t="s">
        <v>15930</v>
      </c>
      <c r="Z155" s="79" t="s">
        <v>16694</v>
      </c>
      <c r="AA155" s="79" t="s">
        <v>15932</v>
      </c>
      <c r="AB155" s="79" t="s">
        <v>15872</v>
      </c>
      <c r="AC155" s="79" t="s">
        <v>15873</v>
      </c>
      <c r="AD155" s="79" t="s">
        <v>15862</v>
      </c>
      <c r="AE155" s="79" t="s">
        <v>15874</v>
      </c>
      <c r="AF155" s="79" t="s">
        <v>15875</v>
      </c>
      <c r="AG155" s="79" t="s">
        <v>15876</v>
      </c>
      <c r="AH155" s="79" t="s">
        <v>15877</v>
      </c>
      <c r="AI155" s="79" t="s">
        <v>15878</v>
      </c>
      <c r="AJ155" s="79" t="s">
        <v>15879</v>
      </c>
      <c r="AK155" s="79" t="s">
        <v>15880</v>
      </c>
      <c r="AL155" s="79" t="s">
        <v>15881</v>
      </c>
      <c r="AM155" s="79" t="s">
        <v>15880</v>
      </c>
      <c r="AN155" s="79" t="s">
        <v>15881</v>
      </c>
      <c r="AO155" s="79" t="s">
        <v>15882</v>
      </c>
      <c r="AP155" s="79" t="s">
        <v>15883</v>
      </c>
      <c r="AQ155" s="79" t="s">
        <v>15878</v>
      </c>
      <c r="AR155" s="79" t="s">
        <v>15885</v>
      </c>
      <c r="AS155" s="79" t="s">
        <v>15885</v>
      </c>
      <c r="AT155" s="79" t="s">
        <v>15886</v>
      </c>
      <c r="AU155" s="79" t="s">
        <v>16695</v>
      </c>
      <c r="AV155" s="79" t="s">
        <v>16696</v>
      </c>
      <c r="AW155" s="79" t="s">
        <v>16034</v>
      </c>
      <c r="AX155" s="79" t="s">
        <v>16034</v>
      </c>
      <c r="AY155" s="79" t="s">
        <v>14900</v>
      </c>
      <c r="AZ155" s="79" t="s">
        <v>15878</v>
      </c>
      <c r="BA155" s="79" t="s">
        <v>15879</v>
      </c>
      <c r="BB155" s="79" t="s">
        <v>15890</v>
      </c>
      <c r="BC155" s="79" t="s">
        <v>15891</v>
      </c>
      <c r="BD155" s="79" t="s">
        <v>15892</v>
      </c>
      <c r="BE155" s="79" t="s">
        <v>15893</v>
      </c>
      <c r="BF155" s="79" t="s">
        <v>15894</v>
      </c>
      <c r="BG155" s="79" t="s">
        <v>15895</v>
      </c>
      <c r="BH155" s="79" t="s">
        <v>15896</v>
      </c>
      <c r="BI155" s="80">
        <v>43647</v>
      </c>
      <c r="BJ155" s="80">
        <v>43700</v>
      </c>
      <c r="BK155" s="79" t="s">
        <v>579</v>
      </c>
      <c r="BL155" s="79" t="s">
        <v>15922</v>
      </c>
      <c r="BM155" s="80">
        <v>43157</v>
      </c>
      <c r="BN155" s="80">
        <v>43157</v>
      </c>
      <c r="BO155" s="80">
        <v>43157</v>
      </c>
      <c r="BP155" s="80">
        <v>43157</v>
      </c>
      <c r="BQ155" s="80"/>
      <c r="BR155" s="79" t="s">
        <v>11903</v>
      </c>
      <c r="BS155" s="79" t="s">
        <v>579</v>
      </c>
      <c r="BT155" s="79" t="s">
        <v>579</v>
      </c>
      <c r="BU155" s="79" t="s">
        <v>15899</v>
      </c>
      <c r="BV155" s="79" t="s">
        <v>579</v>
      </c>
      <c r="BW155" s="79" t="s">
        <v>15900</v>
      </c>
      <c r="BX155" s="79" t="s">
        <v>15901</v>
      </c>
      <c r="BY155" s="79" t="s">
        <v>15902</v>
      </c>
      <c r="BZ155" s="79" t="s">
        <v>15903</v>
      </c>
      <c r="CA155" s="79" t="s">
        <v>15904</v>
      </c>
      <c r="CB155" s="79" t="s">
        <v>15905</v>
      </c>
      <c r="CC155" s="79" t="s">
        <v>15872</v>
      </c>
      <c r="CD155" s="79" t="s">
        <v>15873</v>
      </c>
      <c r="CE155" s="79" t="s">
        <v>15960</v>
      </c>
      <c r="CF155" s="79" t="s">
        <v>15960</v>
      </c>
      <c r="CG155" s="79" t="s">
        <v>15907</v>
      </c>
      <c r="CH155" s="79" t="s">
        <v>15908</v>
      </c>
      <c r="CI155" s="79" t="s">
        <v>15909</v>
      </c>
      <c r="CJ155" s="79" t="s">
        <v>2163</v>
      </c>
      <c r="CK155" s="79" t="s">
        <v>15910</v>
      </c>
      <c r="CL155" s="79" t="s">
        <v>15911</v>
      </c>
      <c r="CM155" s="79" t="s">
        <v>15889</v>
      </c>
      <c r="CN155" s="79" t="s">
        <v>51</v>
      </c>
      <c r="CO155" s="79" t="s">
        <v>15912</v>
      </c>
      <c r="CP155" s="79" t="s">
        <v>2257</v>
      </c>
      <c r="CQ155" s="79" t="s">
        <v>17423</v>
      </c>
      <c r="CR155" t="s">
        <v>16697</v>
      </c>
    </row>
    <row r="156" spans="1:96" x14ac:dyDescent="0.25">
      <c r="A156" s="78">
        <v>51722234</v>
      </c>
      <c r="B156" s="78">
        <v>51722234</v>
      </c>
      <c r="C156" s="79" t="s">
        <v>15899</v>
      </c>
      <c r="D156" s="79" t="s">
        <v>15926</v>
      </c>
      <c r="E156" s="79" t="s">
        <v>1996</v>
      </c>
      <c r="F156" s="80">
        <v>30842</v>
      </c>
      <c r="G156" s="79" t="s">
        <v>15854</v>
      </c>
      <c r="H156" s="79" t="s">
        <v>15855</v>
      </c>
      <c r="I156" s="79" t="s">
        <v>15856</v>
      </c>
      <c r="J156" s="79" t="s">
        <v>15857</v>
      </c>
      <c r="K156" s="79" t="s">
        <v>15858</v>
      </c>
      <c r="L156" s="79" t="s">
        <v>15859</v>
      </c>
      <c r="M156" s="79" t="s">
        <v>15860</v>
      </c>
      <c r="N156" s="79" t="s">
        <v>15861</v>
      </c>
      <c r="O156" s="79" t="s">
        <v>15862</v>
      </c>
      <c r="P156" s="79" t="s">
        <v>15193</v>
      </c>
      <c r="Q156" s="79" t="s">
        <v>15863</v>
      </c>
      <c r="R156" s="79" t="s">
        <v>15864</v>
      </c>
      <c r="S156" s="79" t="s">
        <v>5337</v>
      </c>
      <c r="T156" s="79" t="s">
        <v>63</v>
      </c>
      <c r="U156" s="79" t="s">
        <v>15866</v>
      </c>
      <c r="V156" s="79" t="s">
        <v>15867</v>
      </c>
      <c r="W156" s="79" t="s">
        <v>579</v>
      </c>
      <c r="X156" s="79" t="s">
        <v>15929</v>
      </c>
      <c r="Y156" s="79" t="s">
        <v>15930</v>
      </c>
      <c r="Z156" s="79" t="s">
        <v>16698</v>
      </c>
      <c r="AA156" s="79" t="s">
        <v>15932</v>
      </c>
      <c r="AB156" s="79" t="s">
        <v>15872</v>
      </c>
      <c r="AC156" s="79" t="s">
        <v>15873</v>
      </c>
      <c r="AD156" s="79" t="s">
        <v>15862</v>
      </c>
      <c r="AE156" s="79" t="s">
        <v>15874</v>
      </c>
      <c r="AF156" s="79" t="s">
        <v>15875</v>
      </c>
      <c r="AG156" s="79" t="s">
        <v>15876</v>
      </c>
      <c r="AH156" s="79" t="s">
        <v>15877</v>
      </c>
      <c r="AI156" s="79" t="s">
        <v>15878</v>
      </c>
      <c r="AJ156" s="79" t="s">
        <v>15879</v>
      </c>
      <c r="AK156" s="79" t="s">
        <v>15880</v>
      </c>
      <c r="AL156" s="79" t="s">
        <v>15881</v>
      </c>
      <c r="AM156" s="79" t="s">
        <v>15880</v>
      </c>
      <c r="AN156" s="79" t="s">
        <v>15881</v>
      </c>
      <c r="AO156" s="79" t="s">
        <v>15882</v>
      </c>
      <c r="AP156" s="79" t="s">
        <v>15883</v>
      </c>
      <c r="AQ156" s="79" t="s">
        <v>15878</v>
      </c>
      <c r="AR156" s="79" t="s">
        <v>15885</v>
      </c>
      <c r="AS156" s="79" t="s">
        <v>15885</v>
      </c>
      <c r="AT156" s="79" t="s">
        <v>15886</v>
      </c>
      <c r="AU156" s="79" t="s">
        <v>16699</v>
      </c>
      <c r="AV156" s="79" t="s">
        <v>16700</v>
      </c>
      <c r="AW156" s="79" t="s">
        <v>16138</v>
      </c>
      <c r="AX156" s="79" t="s">
        <v>16138</v>
      </c>
      <c r="AY156" s="79" t="s">
        <v>15014</v>
      </c>
      <c r="AZ156" s="79" t="s">
        <v>15878</v>
      </c>
      <c r="BA156" s="79" t="s">
        <v>15879</v>
      </c>
      <c r="BB156" s="79" t="s">
        <v>15890</v>
      </c>
      <c r="BC156" s="79" t="s">
        <v>15920</v>
      </c>
      <c r="BD156" s="79" t="s">
        <v>15921</v>
      </c>
      <c r="BE156" s="79" t="s">
        <v>15893</v>
      </c>
      <c r="BF156" s="79" t="s">
        <v>15894</v>
      </c>
      <c r="BG156" s="79" t="s">
        <v>15895</v>
      </c>
      <c r="BH156" s="79" t="s">
        <v>15896</v>
      </c>
      <c r="BI156" s="80">
        <v>43647</v>
      </c>
      <c r="BJ156" s="80">
        <v>43700</v>
      </c>
      <c r="BK156" s="79" t="s">
        <v>579</v>
      </c>
      <c r="BL156" s="79" t="s">
        <v>15922</v>
      </c>
      <c r="BM156" s="80">
        <v>43157</v>
      </c>
      <c r="BN156" s="80">
        <v>43157</v>
      </c>
      <c r="BO156" s="80">
        <v>43157</v>
      </c>
      <c r="BP156" s="80">
        <v>43157</v>
      </c>
      <c r="BQ156" s="80"/>
      <c r="BR156" s="79" t="s">
        <v>11903</v>
      </c>
      <c r="BS156" s="79" t="s">
        <v>579</v>
      </c>
      <c r="BT156" s="79" t="s">
        <v>579</v>
      </c>
      <c r="BU156" s="79" t="s">
        <v>15899</v>
      </c>
      <c r="BV156" s="79" t="s">
        <v>579</v>
      </c>
      <c r="BW156" s="79" t="s">
        <v>15900</v>
      </c>
      <c r="BX156" s="79" t="s">
        <v>15901</v>
      </c>
      <c r="BY156" s="79" t="s">
        <v>15902</v>
      </c>
      <c r="BZ156" s="79" t="s">
        <v>15903</v>
      </c>
      <c r="CA156" s="79" t="s">
        <v>15904</v>
      </c>
      <c r="CB156" s="79" t="s">
        <v>15905</v>
      </c>
      <c r="CC156" s="79" t="s">
        <v>15872</v>
      </c>
      <c r="CD156" s="79" t="s">
        <v>15873</v>
      </c>
      <c r="CE156" s="79" t="s">
        <v>15960</v>
      </c>
      <c r="CF156" s="79" t="s">
        <v>15960</v>
      </c>
      <c r="CG156" s="79" t="s">
        <v>15907</v>
      </c>
      <c r="CH156" s="79" t="s">
        <v>15908</v>
      </c>
      <c r="CI156" s="79" t="s">
        <v>15909</v>
      </c>
      <c r="CJ156" s="79" t="s">
        <v>2163</v>
      </c>
      <c r="CK156" s="79" t="s">
        <v>15910</v>
      </c>
      <c r="CL156" s="79" t="s">
        <v>15911</v>
      </c>
      <c r="CM156" s="79" t="s">
        <v>15889</v>
      </c>
      <c r="CN156" s="79" t="s">
        <v>51</v>
      </c>
      <c r="CO156" s="79" t="s">
        <v>15912</v>
      </c>
      <c r="CP156" s="79" t="s">
        <v>2257</v>
      </c>
      <c r="CQ156" s="79" t="s">
        <v>16004</v>
      </c>
      <c r="CR156" t="s">
        <v>16701</v>
      </c>
    </row>
    <row r="157" spans="1:96" x14ac:dyDescent="0.25">
      <c r="A157" s="78">
        <v>51722397</v>
      </c>
      <c r="B157" s="78">
        <v>51722397</v>
      </c>
      <c r="C157" s="79" t="s">
        <v>15899</v>
      </c>
      <c r="D157" s="79" t="s">
        <v>15853</v>
      </c>
      <c r="E157" s="79" t="s">
        <v>1989</v>
      </c>
      <c r="F157" s="80">
        <v>31592</v>
      </c>
      <c r="G157" s="79" t="s">
        <v>15854</v>
      </c>
      <c r="H157" s="79" t="s">
        <v>15855</v>
      </c>
      <c r="I157" s="79" t="s">
        <v>15856</v>
      </c>
      <c r="J157" s="79" t="s">
        <v>15857</v>
      </c>
      <c r="K157" s="79" t="s">
        <v>15858</v>
      </c>
      <c r="L157" s="79" t="s">
        <v>15859</v>
      </c>
      <c r="M157" s="79" t="s">
        <v>15860</v>
      </c>
      <c r="N157" s="79" t="s">
        <v>15861</v>
      </c>
      <c r="O157" s="79" t="s">
        <v>15862</v>
      </c>
      <c r="P157" s="79" t="s">
        <v>15193</v>
      </c>
      <c r="Q157" s="79" t="s">
        <v>15863</v>
      </c>
      <c r="R157" s="79" t="s">
        <v>15864</v>
      </c>
      <c r="S157" s="79" t="s">
        <v>5337</v>
      </c>
      <c r="T157" s="79" t="s">
        <v>63</v>
      </c>
      <c r="U157" s="79" t="s">
        <v>15866</v>
      </c>
      <c r="V157" s="79" t="s">
        <v>15867</v>
      </c>
      <c r="W157" s="79" t="s">
        <v>579</v>
      </c>
      <c r="X157" s="79" t="s">
        <v>15929</v>
      </c>
      <c r="Y157" s="79" t="s">
        <v>15930</v>
      </c>
      <c r="Z157" s="79" t="s">
        <v>16702</v>
      </c>
      <c r="AA157" s="79" t="s">
        <v>16074</v>
      </c>
      <c r="AB157" s="79" t="s">
        <v>15872</v>
      </c>
      <c r="AC157" s="79" t="s">
        <v>15873</v>
      </c>
      <c r="AD157" s="79" t="s">
        <v>15862</v>
      </c>
      <c r="AE157" s="79" t="s">
        <v>15874</v>
      </c>
      <c r="AF157" s="79" t="s">
        <v>15875</v>
      </c>
      <c r="AG157" s="79" t="s">
        <v>15876</v>
      </c>
      <c r="AH157" s="79" t="s">
        <v>15877</v>
      </c>
      <c r="AI157" s="79" t="s">
        <v>15878</v>
      </c>
      <c r="AJ157" s="79" t="s">
        <v>15879</v>
      </c>
      <c r="AK157" s="79" t="s">
        <v>15880</v>
      </c>
      <c r="AL157" s="79" t="s">
        <v>15881</v>
      </c>
      <c r="AM157" s="79" t="s">
        <v>15880</v>
      </c>
      <c r="AN157" s="79" t="s">
        <v>15881</v>
      </c>
      <c r="AO157" s="79" t="s">
        <v>15882</v>
      </c>
      <c r="AP157" s="79" t="s">
        <v>15883</v>
      </c>
      <c r="AQ157" s="79" t="s">
        <v>15878</v>
      </c>
      <c r="AR157" s="79" t="s">
        <v>15885</v>
      </c>
      <c r="AS157" s="79" t="s">
        <v>15885</v>
      </c>
      <c r="AT157" s="79" t="s">
        <v>15886</v>
      </c>
      <c r="AU157" s="79" t="s">
        <v>16703</v>
      </c>
      <c r="AV157" s="79" t="s">
        <v>15652</v>
      </c>
      <c r="AW157" s="79" t="s">
        <v>16138</v>
      </c>
      <c r="AX157" s="79" t="s">
        <v>16138</v>
      </c>
      <c r="AY157" s="79" t="s">
        <v>15014</v>
      </c>
      <c r="AZ157" s="79" t="s">
        <v>15878</v>
      </c>
      <c r="BA157" s="79" t="s">
        <v>15879</v>
      </c>
      <c r="BB157" s="79" t="s">
        <v>15890</v>
      </c>
      <c r="BC157" s="79" t="s">
        <v>15891</v>
      </c>
      <c r="BD157" s="79" t="s">
        <v>15892</v>
      </c>
      <c r="BE157" s="79" t="s">
        <v>15893</v>
      </c>
      <c r="BF157" s="79" t="s">
        <v>15894</v>
      </c>
      <c r="BG157" s="79" t="s">
        <v>15895</v>
      </c>
      <c r="BH157" s="79" t="s">
        <v>15896</v>
      </c>
      <c r="BI157" s="80">
        <v>43647</v>
      </c>
      <c r="BJ157" s="80">
        <v>43700</v>
      </c>
      <c r="BK157" s="79" t="s">
        <v>579</v>
      </c>
      <c r="BL157" s="79" t="s">
        <v>15922</v>
      </c>
      <c r="BM157" s="80">
        <v>43157</v>
      </c>
      <c r="BN157" s="80">
        <v>43157</v>
      </c>
      <c r="BO157" s="80">
        <v>43157</v>
      </c>
      <c r="BP157" s="80">
        <v>43157</v>
      </c>
      <c r="BQ157" s="80"/>
      <c r="BR157" s="79" t="s">
        <v>11903</v>
      </c>
      <c r="BS157" s="79" t="s">
        <v>579</v>
      </c>
      <c r="BT157" s="79" t="s">
        <v>579</v>
      </c>
      <c r="BU157" s="79" t="s">
        <v>15899</v>
      </c>
      <c r="BV157" s="79" t="s">
        <v>579</v>
      </c>
      <c r="BW157" s="79" t="s">
        <v>15900</v>
      </c>
      <c r="BX157" s="79" t="s">
        <v>15901</v>
      </c>
      <c r="BY157" s="79" t="s">
        <v>15902</v>
      </c>
      <c r="BZ157" s="79" t="s">
        <v>15903</v>
      </c>
      <c r="CA157" s="79" t="s">
        <v>15904</v>
      </c>
      <c r="CB157" s="79" t="s">
        <v>15905</v>
      </c>
      <c r="CC157" s="79" t="s">
        <v>15872</v>
      </c>
      <c r="CD157" s="79" t="s">
        <v>15873</v>
      </c>
      <c r="CE157" s="79" t="s">
        <v>15960</v>
      </c>
      <c r="CF157" s="79" t="s">
        <v>15960</v>
      </c>
      <c r="CG157" s="79" t="s">
        <v>15907</v>
      </c>
      <c r="CH157" s="79" t="s">
        <v>15908</v>
      </c>
      <c r="CI157" s="79" t="s">
        <v>15909</v>
      </c>
      <c r="CJ157" s="79" t="s">
        <v>2163</v>
      </c>
      <c r="CK157" s="79" t="s">
        <v>15910</v>
      </c>
      <c r="CL157" s="79" t="s">
        <v>15911</v>
      </c>
      <c r="CM157" s="79" t="s">
        <v>15889</v>
      </c>
      <c r="CN157" s="79" t="s">
        <v>51</v>
      </c>
      <c r="CO157" s="79" t="s">
        <v>15912</v>
      </c>
      <c r="CP157" s="79" t="s">
        <v>2257</v>
      </c>
      <c r="CQ157" s="79" t="s">
        <v>17434</v>
      </c>
      <c r="CR157" t="s">
        <v>16704</v>
      </c>
    </row>
    <row r="158" spans="1:96" x14ac:dyDescent="0.25">
      <c r="A158" s="78">
        <v>51722399</v>
      </c>
      <c r="B158" s="78">
        <v>51722399</v>
      </c>
      <c r="C158" s="79" t="s">
        <v>15899</v>
      </c>
      <c r="D158" s="79" t="s">
        <v>15926</v>
      </c>
      <c r="E158" s="79" t="s">
        <v>1387</v>
      </c>
      <c r="F158" s="80">
        <v>25077</v>
      </c>
      <c r="G158" s="79" t="s">
        <v>15854</v>
      </c>
      <c r="H158" s="79" t="s">
        <v>15855</v>
      </c>
      <c r="I158" s="79" t="s">
        <v>15856</v>
      </c>
      <c r="J158" s="79" t="s">
        <v>15857</v>
      </c>
      <c r="K158" s="79" t="s">
        <v>15858</v>
      </c>
      <c r="L158" s="79" t="s">
        <v>15859</v>
      </c>
      <c r="M158" s="79" t="s">
        <v>15860</v>
      </c>
      <c r="N158" s="79" t="s">
        <v>15861</v>
      </c>
      <c r="O158" s="79" t="s">
        <v>15862</v>
      </c>
      <c r="P158" s="79" t="s">
        <v>15193</v>
      </c>
      <c r="Q158" s="79" t="s">
        <v>15863</v>
      </c>
      <c r="R158" s="79" t="s">
        <v>15864</v>
      </c>
      <c r="S158" s="79" t="s">
        <v>5337</v>
      </c>
      <c r="T158" s="79" t="s">
        <v>63</v>
      </c>
      <c r="U158" s="79" t="s">
        <v>15866</v>
      </c>
      <c r="V158" s="79" t="s">
        <v>15867</v>
      </c>
      <c r="W158" s="79" t="s">
        <v>579</v>
      </c>
      <c r="X158" s="79" t="s">
        <v>15929</v>
      </c>
      <c r="Y158" s="79" t="s">
        <v>15930</v>
      </c>
      <c r="Z158" s="79" t="s">
        <v>16705</v>
      </c>
      <c r="AA158" s="79" t="s">
        <v>15932</v>
      </c>
      <c r="AB158" s="79" t="s">
        <v>15872</v>
      </c>
      <c r="AC158" s="79" t="s">
        <v>15873</v>
      </c>
      <c r="AD158" s="79" t="s">
        <v>15862</v>
      </c>
      <c r="AE158" s="79" t="s">
        <v>15874</v>
      </c>
      <c r="AF158" s="79" t="s">
        <v>15875</v>
      </c>
      <c r="AG158" s="79" t="s">
        <v>15876</v>
      </c>
      <c r="AH158" s="79" t="s">
        <v>15877</v>
      </c>
      <c r="AI158" s="79" t="s">
        <v>15878</v>
      </c>
      <c r="AJ158" s="79" t="s">
        <v>15879</v>
      </c>
      <c r="AK158" s="79" t="s">
        <v>15880</v>
      </c>
      <c r="AL158" s="79" t="s">
        <v>15881</v>
      </c>
      <c r="AM158" s="79" t="s">
        <v>15880</v>
      </c>
      <c r="AN158" s="79" t="s">
        <v>15881</v>
      </c>
      <c r="AO158" s="79" t="s">
        <v>15882</v>
      </c>
      <c r="AP158" s="79" t="s">
        <v>15883</v>
      </c>
      <c r="AQ158" s="79" t="s">
        <v>15878</v>
      </c>
      <c r="AR158" s="79" t="s">
        <v>15885</v>
      </c>
      <c r="AS158" s="79" t="s">
        <v>15885</v>
      </c>
      <c r="AT158" s="79" t="s">
        <v>15886</v>
      </c>
      <c r="AU158" s="79" t="s">
        <v>16706</v>
      </c>
      <c r="AV158" s="79" t="s">
        <v>16707</v>
      </c>
      <c r="AW158" s="79" t="s">
        <v>15958</v>
      </c>
      <c r="AX158" s="79" t="s">
        <v>15958</v>
      </c>
      <c r="AY158" s="79" t="s">
        <v>15065</v>
      </c>
      <c r="AZ158" s="79" t="s">
        <v>15878</v>
      </c>
      <c r="BA158" s="79" t="s">
        <v>15879</v>
      </c>
      <c r="BB158" s="79" t="s">
        <v>15890</v>
      </c>
      <c r="BC158" s="79" t="s">
        <v>15891</v>
      </c>
      <c r="BD158" s="79" t="s">
        <v>15892</v>
      </c>
      <c r="BE158" s="79" t="s">
        <v>15893</v>
      </c>
      <c r="BF158" s="79" t="s">
        <v>15894</v>
      </c>
      <c r="BG158" s="79" t="s">
        <v>15895</v>
      </c>
      <c r="BH158" s="79" t="s">
        <v>15896</v>
      </c>
      <c r="BI158" s="80">
        <v>43647</v>
      </c>
      <c r="BJ158" s="80">
        <v>43700</v>
      </c>
      <c r="BK158" s="79" t="s">
        <v>579</v>
      </c>
      <c r="BL158" s="79" t="s">
        <v>15922</v>
      </c>
      <c r="BM158" s="80">
        <v>43153</v>
      </c>
      <c r="BN158" s="80">
        <v>43153</v>
      </c>
      <c r="BO158" s="80">
        <v>43153</v>
      </c>
      <c r="BP158" s="80">
        <v>43153</v>
      </c>
      <c r="BQ158" s="80"/>
      <c r="BR158" s="79" t="s">
        <v>16501</v>
      </c>
      <c r="BS158" s="79" t="s">
        <v>579</v>
      </c>
      <c r="BT158" s="79" t="s">
        <v>579</v>
      </c>
      <c r="BU158" s="79" t="s">
        <v>15899</v>
      </c>
      <c r="BV158" s="79" t="s">
        <v>579</v>
      </c>
      <c r="BW158" s="79" t="s">
        <v>15900</v>
      </c>
      <c r="BX158" s="79" t="s">
        <v>15901</v>
      </c>
      <c r="BY158" s="79" t="s">
        <v>15902</v>
      </c>
      <c r="BZ158" s="79" t="s">
        <v>15903</v>
      </c>
      <c r="CA158" s="79" t="s">
        <v>15904</v>
      </c>
      <c r="CB158" s="79" t="s">
        <v>15905</v>
      </c>
      <c r="CC158" s="79" t="s">
        <v>15872</v>
      </c>
      <c r="CD158" s="79" t="s">
        <v>15873</v>
      </c>
      <c r="CE158" s="79" t="s">
        <v>15960</v>
      </c>
      <c r="CF158" s="79" t="s">
        <v>15960</v>
      </c>
      <c r="CG158" s="79" t="s">
        <v>15907</v>
      </c>
      <c r="CH158" s="79" t="s">
        <v>15908</v>
      </c>
      <c r="CI158" s="79" t="s">
        <v>15909</v>
      </c>
      <c r="CJ158" s="79" t="s">
        <v>2163</v>
      </c>
      <c r="CK158" s="79" t="s">
        <v>15910</v>
      </c>
      <c r="CL158" s="79" t="s">
        <v>15911</v>
      </c>
      <c r="CM158" s="79" t="s">
        <v>15889</v>
      </c>
      <c r="CN158" s="79" t="s">
        <v>51</v>
      </c>
      <c r="CO158" s="79" t="s">
        <v>15912</v>
      </c>
      <c r="CP158" s="79" t="s">
        <v>2257</v>
      </c>
      <c r="CQ158" s="79" t="s">
        <v>16438</v>
      </c>
      <c r="CR158" t="s">
        <v>16708</v>
      </c>
    </row>
    <row r="159" spans="1:96" x14ac:dyDescent="0.25">
      <c r="A159" s="78">
        <v>51722772</v>
      </c>
      <c r="B159" s="78">
        <v>51722772</v>
      </c>
      <c r="C159" s="79" t="s">
        <v>15899</v>
      </c>
      <c r="D159" s="79" t="s">
        <v>15853</v>
      </c>
      <c r="E159" s="79" t="s">
        <v>1050</v>
      </c>
      <c r="F159" s="80">
        <v>30711</v>
      </c>
      <c r="G159" s="79" t="s">
        <v>15854</v>
      </c>
      <c r="H159" s="79" t="s">
        <v>15855</v>
      </c>
      <c r="I159" s="79" t="s">
        <v>15856</v>
      </c>
      <c r="J159" s="79" t="s">
        <v>15857</v>
      </c>
      <c r="K159" s="79" t="s">
        <v>15858</v>
      </c>
      <c r="L159" s="79" t="s">
        <v>15859</v>
      </c>
      <c r="M159" s="79" t="s">
        <v>15860</v>
      </c>
      <c r="N159" s="79" t="s">
        <v>15861</v>
      </c>
      <c r="O159" s="79" t="s">
        <v>15862</v>
      </c>
      <c r="P159" s="79" t="s">
        <v>15193</v>
      </c>
      <c r="Q159" s="79" t="s">
        <v>15863</v>
      </c>
      <c r="R159" s="79" t="s">
        <v>15864</v>
      </c>
      <c r="S159" s="79" t="s">
        <v>5337</v>
      </c>
      <c r="T159" s="79" t="s">
        <v>63</v>
      </c>
      <c r="U159" s="79" t="s">
        <v>15866</v>
      </c>
      <c r="V159" s="79" t="s">
        <v>15867</v>
      </c>
      <c r="W159" s="79" t="s">
        <v>579</v>
      </c>
      <c r="X159" s="79" t="s">
        <v>15929</v>
      </c>
      <c r="Y159" s="79" t="s">
        <v>15930</v>
      </c>
      <c r="Z159" s="79" t="s">
        <v>16709</v>
      </c>
      <c r="AA159" s="79" t="s">
        <v>15932</v>
      </c>
      <c r="AB159" s="79" t="s">
        <v>15872</v>
      </c>
      <c r="AC159" s="79" t="s">
        <v>15873</v>
      </c>
      <c r="AD159" s="79" t="s">
        <v>15862</v>
      </c>
      <c r="AE159" s="79" t="s">
        <v>15874</v>
      </c>
      <c r="AF159" s="79" t="s">
        <v>15875</v>
      </c>
      <c r="AG159" s="79" t="s">
        <v>15876</v>
      </c>
      <c r="AH159" s="79" t="s">
        <v>15877</v>
      </c>
      <c r="AI159" s="79" t="s">
        <v>15878</v>
      </c>
      <c r="AJ159" s="79" t="s">
        <v>15879</v>
      </c>
      <c r="AK159" s="79" t="s">
        <v>15880</v>
      </c>
      <c r="AL159" s="79" t="s">
        <v>15881</v>
      </c>
      <c r="AM159" s="79" t="s">
        <v>15880</v>
      </c>
      <c r="AN159" s="79" t="s">
        <v>15881</v>
      </c>
      <c r="AO159" s="79" t="s">
        <v>15882</v>
      </c>
      <c r="AP159" s="79" t="s">
        <v>15883</v>
      </c>
      <c r="AQ159" s="79" t="s">
        <v>15878</v>
      </c>
      <c r="AR159" s="79" t="s">
        <v>15885</v>
      </c>
      <c r="AS159" s="79" t="s">
        <v>15885</v>
      </c>
      <c r="AT159" s="79" t="s">
        <v>15886</v>
      </c>
      <c r="AU159" s="79" t="s">
        <v>16710</v>
      </c>
      <c r="AV159" s="79" t="s">
        <v>16711</v>
      </c>
      <c r="AW159" s="79" t="s">
        <v>15985</v>
      </c>
      <c r="AX159" s="79" t="s">
        <v>15985</v>
      </c>
      <c r="AY159" s="79" t="s">
        <v>14984</v>
      </c>
      <c r="AZ159" s="79" t="s">
        <v>15878</v>
      </c>
      <c r="BA159" s="79" t="s">
        <v>15879</v>
      </c>
      <c r="BB159" s="79" t="s">
        <v>15890</v>
      </c>
      <c r="BC159" s="79" t="s">
        <v>15891</v>
      </c>
      <c r="BD159" s="79" t="s">
        <v>15892</v>
      </c>
      <c r="BE159" s="79" t="s">
        <v>15893</v>
      </c>
      <c r="BF159" s="79" t="s">
        <v>15894</v>
      </c>
      <c r="BG159" s="79" t="s">
        <v>15895</v>
      </c>
      <c r="BH159" s="79" t="s">
        <v>15896</v>
      </c>
      <c r="BI159" s="80">
        <v>43647</v>
      </c>
      <c r="BJ159" s="80">
        <v>43700</v>
      </c>
      <c r="BK159" s="79" t="s">
        <v>579</v>
      </c>
      <c r="BL159" s="79" t="s">
        <v>15922</v>
      </c>
      <c r="BM159" s="80">
        <v>43159</v>
      </c>
      <c r="BN159" s="80">
        <v>43159</v>
      </c>
      <c r="BO159" s="80">
        <v>43159</v>
      </c>
      <c r="BP159" s="80">
        <v>43159</v>
      </c>
      <c r="BQ159" s="80"/>
      <c r="BR159" s="79" t="s">
        <v>11903</v>
      </c>
      <c r="BS159" s="79" t="s">
        <v>579</v>
      </c>
      <c r="BT159" s="79" t="s">
        <v>579</v>
      </c>
      <c r="BU159" s="79" t="s">
        <v>15899</v>
      </c>
      <c r="BV159" s="79" t="s">
        <v>579</v>
      </c>
      <c r="BW159" s="79" t="s">
        <v>15900</v>
      </c>
      <c r="BX159" s="79" t="s">
        <v>15901</v>
      </c>
      <c r="BY159" s="79" t="s">
        <v>15902</v>
      </c>
      <c r="BZ159" s="79" t="s">
        <v>15903</v>
      </c>
      <c r="CA159" s="79" t="s">
        <v>15904</v>
      </c>
      <c r="CB159" s="79" t="s">
        <v>15905</v>
      </c>
      <c r="CC159" s="79" t="s">
        <v>15872</v>
      </c>
      <c r="CD159" s="79" t="s">
        <v>15873</v>
      </c>
      <c r="CE159" s="79" t="s">
        <v>15960</v>
      </c>
      <c r="CF159" s="79" t="s">
        <v>15960</v>
      </c>
      <c r="CG159" s="79" t="s">
        <v>15907</v>
      </c>
      <c r="CH159" s="79" t="s">
        <v>15908</v>
      </c>
      <c r="CI159" s="79" t="s">
        <v>15909</v>
      </c>
      <c r="CJ159" s="79" t="s">
        <v>2163</v>
      </c>
      <c r="CK159" s="79" t="s">
        <v>15910</v>
      </c>
      <c r="CL159" s="79" t="s">
        <v>15911</v>
      </c>
      <c r="CM159" s="79" t="s">
        <v>15889</v>
      </c>
      <c r="CN159" s="79" t="s">
        <v>51</v>
      </c>
      <c r="CO159" s="79" t="s">
        <v>15912</v>
      </c>
      <c r="CP159" s="79" t="s">
        <v>2257</v>
      </c>
      <c r="CQ159" s="79" t="s">
        <v>17447</v>
      </c>
      <c r="CR159" t="s">
        <v>16712</v>
      </c>
    </row>
    <row r="160" spans="1:96" x14ac:dyDescent="0.25">
      <c r="A160" s="78">
        <v>51722864</v>
      </c>
      <c r="B160" s="78">
        <v>51722864</v>
      </c>
      <c r="C160" s="79" t="s">
        <v>15899</v>
      </c>
      <c r="D160" s="79" t="s">
        <v>15853</v>
      </c>
      <c r="E160" s="79" t="s">
        <v>1022</v>
      </c>
      <c r="F160" s="80">
        <v>32855</v>
      </c>
      <c r="G160" s="79" t="s">
        <v>15854</v>
      </c>
      <c r="H160" s="79" t="s">
        <v>15855</v>
      </c>
      <c r="I160" s="79" t="s">
        <v>15856</v>
      </c>
      <c r="J160" s="79" t="s">
        <v>15857</v>
      </c>
      <c r="K160" s="79" t="s">
        <v>15858</v>
      </c>
      <c r="L160" s="79" t="s">
        <v>15859</v>
      </c>
      <c r="M160" s="79" t="s">
        <v>15860</v>
      </c>
      <c r="N160" s="79" t="s">
        <v>15861</v>
      </c>
      <c r="O160" s="79" t="s">
        <v>15862</v>
      </c>
      <c r="P160" s="79" t="s">
        <v>15193</v>
      </c>
      <c r="Q160" s="79" t="s">
        <v>15863</v>
      </c>
      <c r="R160" s="79" t="s">
        <v>15864</v>
      </c>
      <c r="S160" s="79" t="s">
        <v>5337</v>
      </c>
      <c r="T160" s="79" t="s">
        <v>63</v>
      </c>
      <c r="U160" s="79" t="s">
        <v>15866</v>
      </c>
      <c r="V160" s="79" t="s">
        <v>15867</v>
      </c>
      <c r="W160" s="79" t="s">
        <v>579</v>
      </c>
      <c r="X160" s="79" t="s">
        <v>15929</v>
      </c>
      <c r="Y160" s="79" t="s">
        <v>15930</v>
      </c>
      <c r="Z160" s="79" t="s">
        <v>16713</v>
      </c>
      <c r="AA160" s="79" t="s">
        <v>15932</v>
      </c>
      <c r="AB160" s="79" t="s">
        <v>15872</v>
      </c>
      <c r="AC160" s="79" t="s">
        <v>15873</v>
      </c>
      <c r="AD160" s="79" t="s">
        <v>15862</v>
      </c>
      <c r="AE160" s="79" t="s">
        <v>15874</v>
      </c>
      <c r="AF160" s="79" t="s">
        <v>15875</v>
      </c>
      <c r="AG160" s="79" t="s">
        <v>15876</v>
      </c>
      <c r="AH160" s="79" t="s">
        <v>15877</v>
      </c>
      <c r="AI160" s="79" t="s">
        <v>15878</v>
      </c>
      <c r="AJ160" s="79" t="s">
        <v>15879</v>
      </c>
      <c r="AK160" s="79" t="s">
        <v>15880</v>
      </c>
      <c r="AL160" s="79" t="s">
        <v>15881</v>
      </c>
      <c r="AM160" s="79" t="s">
        <v>15880</v>
      </c>
      <c r="AN160" s="79" t="s">
        <v>15881</v>
      </c>
      <c r="AO160" s="79" t="s">
        <v>15882</v>
      </c>
      <c r="AP160" s="79" t="s">
        <v>15883</v>
      </c>
      <c r="AQ160" s="79" t="s">
        <v>15878</v>
      </c>
      <c r="AR160" s="79" t="s">
        <v>15885</v>
      </c>
      <c r="AS160" s="79" t="s">
        <v>15885</v>
      </c>
      <c r="AT160" s="79" t="s">
        <v>15886</v>
      </c>
      <c r="AU160" s="79" t="s">
        <v>16714</v>
      </c>
      <c r="AV160" s="79" t="s">
        <v>16715</v>
      </c>
      <c r="AW160" s="79" t="s">
        <v>16095</v>
      </c>
      <c r="AX160" s="79" t="s">
        <v>16095</v>
      </c>
      <c r="AY160" s="79" t="s">
        <v>14909</v>
      </c>
      <c r="AZ160" s="79" t="s">
        <v>15878</v>
      </c>
      <c r="BA160" s="79" t="s">
        <v>15879</v>
      </c>
      <c r="BB160" s="79" t="s">
        <v>15890</v>
      </c>
      <c r="BC160" s="79" t="s">
        <v>15891</v>
      </c>
      <c r="BD160" s="79" t="s">
        <v>15892</v>
      </c>
      <c r="BE160" s="79" t="s">
        <v>15893</v>
      </c>
      <c r="BF160" s="79" t="s">
        <v>15894</v>
      </c>
      <c r="BG160" s="79" t="s">
        <v>15895</v>
      </c>
      <c r="BH160" s="79" t="s">
        <v>15896</v>
      </c>
      <c r="BI160" s="80">
        <v>43647</v>
      </c>
      <c r="BJ160" s="80">
        <v>43700</v>
      </c>
      <c r="BK160" s="79" t="s">
        <v>579</v>
      </c>
      <c r="BL160" s="79" t="s">
        <v>15922</v>
      </c>
      <c r="BM160" s="80">
        <v>43159</v>
      </c>
      <c r="BN160" s="80">
        <v>43159</v>
      </c>
      <c r="BO160" s="80">
        <v>43159</v>
      </c>
      <c r="BP160" s="80">
        <v>43159</v>
      </c>
      <c r="BQ160" s="80"/>
      <c r="BR160" s="79" t="s">
        <v>11903</v>
      </c>
      <c r="BS160" s="79" t="s">
        <v>579</v>
      </c>
      <c r="BT160" s="79" t="s">
        <v>579</v>
      </c>
      <c r="BU160" s="79" t="s">
        <v>15899</v>
      </c>
      <c r="BV160" s="79" t="s">
        <v>579</v>
      </c>
      <c r="BW160" s="79" t="s">
        <v>15900</v>
      </c>
      <c r="BX160" s="79" t="s">
        <v>15901</v>
      </c>
      <c r="BY160" s="79" t="s">
        <v>15902</v>
      </c>
      <c r="BZ160" s="79" t="s">
        <v>15903</v>
      </c>
      <c r="CA160" s="79" t="s">
        <v>15904</v>
      </c>
      <c r="CB160" s="79" t="s">
        <v>15905</v>
      </c>
      <c r="CC160" s="79" t="s">
        <v>15872</v>
      </c>
      <c r="CD160" s="79" t="s">
        <v>15873</v>
      </c>
      <c r="CE160" s="79" t="s">
        <v>15960</v>
      </c>
      <c r="CF160" s="79" t="s">
        <v>15960</v>
      </c>
      <c r="CG160" s="79" t="s">
        <v>15907</v>
      </c>
      <c r="CH160" s="79" t="s">
        <v>15908</v>
      </c>
      <c r="CI160" s="79" t="s">
        <v>15909</v>
      </c>
      <c r="CJ160" s="79" t="s">
        <v>2163</v>
      </c>
      <c r="CK160" s="79" t="s">
        <v>15910</v>
      </c>
      <c r="CL160" s="79" t="s">
        <v>15911</v>
      </c>
      <c r="CM160" s="79" t="s">
        <v>15889</v>
      </c>
      <c r="CN160" s="79" t="s">
        <v>51</v>
      </c>
      <c r="CO160" s="79" t="s">
        <v>15912</v>
      </c>
      <c r="CP160" s="79" t="s">
        <v>2257</v>
      </c>
      <c r="CQ160" s="79" t="s">
        <v>16025</v>
      </c>
      <c r="CR160" t="s">
        <v>16716</v>
      </c>
    </row>
    <row r="161" spans="1:96" x14ac:dyDescent="0.25">
      <c r="A161" s="78">
        <v>51722867</v>
      </c>
      <c r="B161" s="78">
        <v>51722867</v>
      </c>
      <c r="C161" s="79" t="s">
        <v>15899</v>
      </c>
      <c r="D161" s="79" t="s">
        <v>15926</v>
      </c>
      <c r="E161" s="79" t="s">
        <v>15112</v>
      </c>
      <c r="F161" s="80">
        <v>32121</v>
      </c>
      <c r="G161" s="79" t="s">
        <v>15854</v>
      </c>
      <c r="H161" s="79" t="s">
        <v>15855</v>
      </c>
      <c r="I161" s="79" t="s">
        <v>15856</v>
      </c>
      <c r="J161" s="79" t="s">
        <v>15857</v>
      </c>
      <c r="K161" s="79" t="s">
        <v>15858</v>
      </c>
      <c r="L161" s="79" t="s">
        <v>15859</v>
      </c>
      <c r="M161" s="79" t="s">
        <v>15860</v>
      </c>
      <c r="N161" s="79" t="s">
        <v>15861</v>
      </c>
      <c r="O161" s="79" t="s">
        <v>15862</v>
      </c>
      <c r="P161" s="79" t="s">
        <v>15193</v>
      </c>
      <c r="Q161" s="79" t="s">
        <v>15863</v>
      </c>
      <c r="R161" s="79" t="s">
        <v>15864</v>
      </c>
      <c r="S161" s="79" t="s">
        <v>5337</v>
      </c>
      <c r="T161" s="79" t="s">
        <v>63</v>
      </c>
      <c r="U161" s="79" t="s">
        <v>15866</v>
      </c>
      <c r="V161" s="79" t="s">
        <v>15867</v>
      </c>
      <c r="W161" s="79" t="s">
        <v>579</v>
      </c>
      <c r="X161" s="79" t="s">
        <v>15929</v>
      </c>
      <c r="Y161" s="79" t="s">
        <v>15930</v>
      </c>
      <c r="Z161" s="79" t="s">
        <v>16717</v>
      </c>
      <c r="AA161" s="79" t="s">
        <v>15932</v>
      </c>
      <c r="AB161" s="79" t="s">
        <v>15872</v>
      </c>
      <c r="AC161" s="79" t="s">
        <v>15873</v>
      </c>
      <c r="AD161" s="79" t="s">
        <v>15862</v>
      </c>
      <c r="AE161" s="79" t="s">
        <v>15874</v>
      </c>
      <c r="AF161" s="79" t="s">
        <v>15875</v>
      </c>
      <c r="AG161" s="79" t="s">
        <v>15876</v>
      </c>
      <c r="AH161" s="79" t="s">
        <v>15877</v>
      </c>
      <c r="AI161" s="79" t="s">
        <v>15878</v>
      </c>
      <c r="AJ161" s="79" t="s">
        <v>15879</v>
      </c>
      <c r="AK161" s="79" t="s">
        <v>15880</v>
      </c>
      <c r="AL161" s="79" t="s">
        <v>15881</v>
      </c>
      <c r="AM161" s="79" t="s">
        <v>15880</v>
      </c>
      <c r="AN161" s="79" t="s">
        <v>15881</v>
      </c>
      <c r="AO161" s="79" t="s">
        <v>15882</v>
      </c>
      <c r="AP161" s="79" t="s">
        <v>15883</v>
      </c>
      <c r="AQ161" s="79" t="s">
        <v>15878</v>
      </c>
      <c r="AR161" s="79" t="s">
        <v>15885</v>
      </c>
      <c r="AS161" s="79" t="s">
        <v>15885</v>
      </c>
      <c r="AT161" s="79" t="s">
        <v>15886</v>
      </c>
      <c r="AU161" s="79" t="s">
        <v>16718</v>
      </c>
      <c r="AV161" s="79" t="s">
        <v>16719</v>
      </c>
      <c r="AW161" s="79" t="s">
        <v>16064</v>
      </c>
      <c r="AX161" s="79" t="s">
        <v>16064</v>
      </c>
      <c r="AY161" s="79" t="s">
        <v>1003</v>
      </c>
      <c r="AZ161" s="79" t="s">
        <v>15878</v>
      </c>
      <c r="BA161" s="79" t="s">
        <v>15879</v>
      </c>
      <c r="BB161" s="79" t="s">
        <v>15890</v>
      </c>
      <c r="BC161" s="79" t="s">
        <v>15891</v>
      </c>
      <c r="BD161" s="79" t="s">
        <v>15892</v>
      </c>
      <c r="BE161" s="79" t="s">
        <v>15893</v>
      </c>
      <c r="BF161" s="79" t="s">
        <v>15894</v>
      </c>
      <c r="BG161" s="79" t="s">
        <v>15895</v>
      </c>
      <c r="BH161" s="79" t="s">
        <v>15896</v>
      </c>
      <c r="BI161" s="80">
        <v>43647</v>
      </c>
      <c r="BJ161" s="80">
        <v>43700</v>
      </c>
      <c r="BK161" s="79" t="s">
        <v>579</v>
      </c>
      <c r="BL161" s="79" t="s">
        <v>15922</v>
      </c>
      <c r="BM161" s="80">
        <v>43159</v>
      </c>
      <c r="BN161" s="80">
        <v>43159</v>
      </c>
      <c r="BO161" s="80">
        <v>43159</v>
      </c>
      <c r="BP161" s="80">
        <v>43159</v>
      </c>
      <c r="BQ161" s="80"/>
      <c r="BR161" s="79" t="s">
        <v>11903</v>
      </c>
      <c r="BS161" s="79" t="s">
        <v>579</v>
      </c>
      <c r="BT161" s="79" t="s">
        <v>579</v>
      </c>
      <c r="BU161" s="79" t="s">
        <v>15899</v>
      </c>
      <c r="BV161" s="79" t="s">
        <v>579</v>
      </c>
      <c r="BW161" s="79" t="s">
        <v>15900</v>
      </c>
      <c r="BX161" s="79" t="s">
        <v>15901</v>
      </c>
      <c r="BY161" s="79" t="s">
        <v>15902</v>
      </c>
      <c r="BZ161" s="79" t="s">
        <v>15903</v>
      </c>
      <c r="CA161" s="79" t="s">
        <v>15904</v>
      </c>
      <c r="CB161" s="79" t="s">
        <v>15905</v>
      </c>
      <c r="CC161" s="79" t="s">
        <v>15872</v>
      </c>
      <c r="CD161" s="79" t="s">
        <v>15873</v>
      </c>
      <c r="CE161" s="79" t="s">
        <v>15960</v>
      </c>
      <c r="CF161" s="79" t="s">
        <v>15960</v>
      </c>
      <c r="CG161" s="79" t="s">
        <v>15907</v>
      </c>
      <c r="CH161" s="79" t="s">
        <v>15908</v>
      </c>
      <c r="CI161" s="79" t="s">
        <v>15909</v>
      </c>
      <c r="CJ161" s="79" t="s">
        <v>2163</v>
      </c>
      <c r="CK161" s="79" t="s">
        <v>15910</v>
      </c>
      <c r="CL161" s="79" t="s">
        <v>15911</v>
      </c>
      <c r="CM161" s="79" t="s">
        <v>15889</v>
      </c>
      <c r="CN161" s="79" t="s">
        <v>51</v>
      </c>
      <c r="CO161" s="79" t="s">
        <v>15912</v>
      </c>
      <c r="CP161" s="79" t="s">
        <v>2257</v>
      </c>
      <c r="CQ161" s="79" t="s">
        <v>16253</v>
      </c>
      <c r="CR161" t="s">
        <v>16720</v>
      </c>
    </row>
    <row r="162" spans="1:96" x14ac:dyDescent="0.25">
      <c r="A162" s="78">
        <v>51722942</v>
      </c>
      <c r="B162" s="78">
        <v>51722942</v>
      </c>
      <c r="C162" s="79" t="s">
        <v>15899</v>
      </c>
      <c r="D162" s="79" t="s">
        <v>15853</v>
      </c>
      <c r="E162" s="79" t="s">
        <v>1606</v>
      </c>
      <c r="F162" s="80">
        <v>33472</v>
      </c>
      <c r="G162" s="79" t="s">
        <v>15854</v>
      </c>
      <c r="H162" s="79" t="s">
        <v>15855</v>
      </c>
      <c r="I162" s="79" t="s">
        <v>15856</v>
      </c>
      <c r="J162" s="79" t="s">
        <v>15857</v>
      </c>
      <c r="K162" s="79" t="s">
        <v>15858</v>
      </c>
      <c r="L162" s="79" t="s">
        <v>15859</v>
      </c>
      <c r="M162" s="79" t="s">
        <v>15860</v>
      </c>
      <c r="N162" s="79" t="s">
        <v>15861</v>
      </c>
      <c r="O162" s="79" t="s">
        <v>15862</v>
      </c>
      <c r="P162" s="79" t="s">
        <v>15193</v>
      </c>
      <c r="Q162" s="79" t="s">
        <v>15863</v>
      </c>
      <c r="R162" s="79" t="s">
        <v>15864</v>
      </c>
      <c r="S162" s="79" t="s">
        <v>5337</v>
      </c>
      <c r="T162" s="79" t="s">
        <v>63</v>
      </c>
      <c r="U162" s="79" t="s">
        <v>15866</v>
      </c>
      <c r="V162" s="79" t="s">
        <v>15867</v>
      </c>
      <c r="W162" s="79" t="s">
        <v>579</v>
      </c>
      <c r="X162" s="79" t="s">
        <v>15929</v>
      </c>
      <c r="Y162" s="79" t="s">
        <v>15930</v>
      </c>
      <c r="Z162" s="79" t="s">
        <v>16721</v>
      </c>
      <c r="AA162" s="79" t="s">
        <v>15932</v>
      </c>
      <c r="AB162" s="79" t="s">
        <v>15872</v>
      </c>
      <c r="AC162" s="79" t="s">
        <v>15873</v>
      </c>
      <c r="AD162" s="79" t="s">
        <v>15862</v>
      </c>
      <c r="AE162" s="79" t="s">
        <v>15874</v>
      </c>
      <c r="AF162" s="79" t="s">
        <v>15875</v>
      </c>
      <c r="AG162" s="79" t="s">
        <v>15876</v>
      </c>
      <c r="AH162" s="79" t="s">
        <v>15877</v>
      </c>
      <c r="AI162" s="79" t="s">
        <v>15878</v>
      </c>
      <c r="AJ162" s="79" t="s">
        <v>15879</v>
      </c>
      <c r="AK162" s="79" t="s">
        <v>15880</v>
      </c>
      <c r="AL162" s="79" t="s">
        <v>15881</v>
      </c>
      <c r="AM162" s="79" t="s">
        <v>15880</v>
      </c>
      <c r="AN162" s="79" t="s">
        <v>15881</v>
      </c>
      <c r="AO162" s="79" t="s">
        <v>15882</v>
      </c>
      <c r="AP162" s="79" t="s">
        <v>15883</v>
      </c>
      <c r="AQ162" s="79" t="s">
        <v>15878</v>
      </c>
      <c r="AR162" s="79" t="s">
        <v>15885</v>
      </c>
      <c r="AS162" s="79" t="s">
        <v>15885</v>
      </c>
      <c r="AT162" s="79" t="s">
        <v>15886</v>
      </c>
      <c r="AU162" s="79" t="s">
        <v>16722</v>
      </c>
      <c r="AV162" s="79" t="s">
        <v>16723</v>
      </c>
      <c r="AW162" s="79" t="s">
        <v>16089</v>
      </c>
      <c r="AX162" s="79" t="s">
        <v>16089</v>
      </c>
      <c r="AY162" s="79" t="s">
        <v>1069</v>
      </c>
      <c r="AZ162" s="79" t="s">
        <v>15878</v>
      </c>
      <c r="BA162" s="79" t="s">
        <v>15879</v>
      </c>
      <c r="BB162" s="79" t="s">
        <v>15890</v>
      </c>
      <c r="BC162" s="79" t="s">
        <v>15891</v>
      </c>
      <c r="BD162" s="79" t="s">
        <v>15892</v>
      </c>
      <c r="BE162" s="79" t="s">
        <v>16102</v>
      </c>
      <c r="BF162" s="79" t="s">
        <v>16103</v>
      </c>
      <c r="BG162" s="79" t="s">
        <v>15895</v>
      </c>
      <c r="BH162" s="79" t="s">
        <v>16123</v>
      </c>
      <c r="BI162" s="80">
        <v>43678</v>
      </c>
      <c r="BJ162" s="80">
        <v>43678</v>
      </c>
      <c r="BK162" s="79" t="s">
        <v>579</v>
      </c>
      <c r="BL162" s="79" t="s">
        <v>15899</v>
      </c>
      <c r="BM162" s="80">
        <v>43159</v>
      </c>
      <c r="BN162" s="80">
        <v>43159</v>
      </c>
      <c r="BO162" s="80">
        <v>43159</v>
      </c>
      <c r="BP162" s="80">
        <v>43159</v>
      </c>
      <c r="BQ162" s="80"/>
      <c r="BR162" s="79" t="s">
        <v>11903</v>
      </c>
      <c r="BS162" s="79" t="s">
        <v>579</v>
      </c>
      <c r="BT162" s="79" t="s">
        <v>579</v>
      </c>
      <c r="BU162" s="79" t="s">
        <v>15899</v>
      </c>
      <c r="BV162" s="79" t="s">
        <v>579</v>
      </c>
      <c r="BW162" s="79" t="s">
        <v>15900</v>
      </c>
      <c r="BX162" s="79" t="s">
        <v>15901</v>
      </c>
      <c r="BY162" s="79" t="s">
        <v>15902</v>
      </c>
      <c r="BZ162" s="79" t="s">
        <v>15903</v>
      </c>
      <c r="CA162" s="79" t="s">
        <v>15904</v>
      </c>
      <c r="CB162" s="79" t="s">
        <v>15905</v>
      </c>
      <c r="CC162" s="79" t="s">
        <v>15872</v>
      </c>
      <c r="CD162" s="79" t="s">
        <v>15873</v>
      </c>
      <c r="CE162" s="79" t="s">
        <v>15960</v>
      </c>
      <c r="CF162" s="79" t="s">
        <v>15960</v>
      </c>
      <c r="CG162" s="79" t="s">
        <v>15907</v>
      </c>
      <c r="CH162" s="79" t="s">
        <v>15908</v>
      </c>
      <c r="CI162" s="79" t="s">
        <v>15909</v>
      </c>
      <c r="CJ162" s="79" t="s">
        <v>2163</v>
      </c>
      <c r="CK162" s="79" t="s">
        <v>15910</v>
      </c>
      <c r="CL162" s="79" t="s">
        <v>15911</v>
      </c>
      <c r="CM162" s="79" t="s">
        <v>15889</v>
      </c>
      <c r="CN162" s="79" t="s">
        <v>51</v>
      </c>
      <c r="CO162" s="79" t="s">
        <v>15912</v>
      </c>
      <c r="CP162" s="79" t="s">
        <v>2257</v>
      </c>
      <c r="CQ162" s="79" t="s">
        <v>16025</v>
      </c>
      <c r="CR162" t="s">
        <v>16724</v>
      </c>
    </row>
    <row r="163" spans="1:96" x14ac:dyDescent="0.25">
      <c r="A163" s="78">
        <v>51723236</v>
      </c>
      <c r="B163" s="78">
        <v>51723236</v>
      </c>
      <c r="C163" s="79" t="s">
        <v>15899</v>
      </c>
      <c r="D163" s="79" t="s">
        <v>15926</v>
      </c>
      <c r="E163" s="79" t="s">
        <v>15115</v>
      </c>
      <c r="F163" s="80">
        <v>29969</v>
      </c>
      <c r="G163" s="79" t="s">
        <v>15854</v>
      </c>
      <c r="H163" s="79" t="s">
        <v>15855</v>
      </c>
      <c r="I163" s="79" t="s">
        <v>15856</v>
      </c>
      <c r="J163" s="79" t="s">
        <v>15857</v>
      </c>
      <c r="K163" s="79" t="s">
        <v>15858</v>
      </c>
      <c r="L163" s="79" t="s">
        <v>15859</v>
      </c>
      <c r="M163" s="79" t="s">
        <v>15860</v>
      </c>
      <c r="N163" s="79" t="s">
        <v>15861</v>
      </c>
      <c r="O163" s="79" t="s">
        <v>15862</v>
      </c>
      <c r="P163" s="79" t="s">
        <v>15193</v>
      </c>
      <c r="Q163" s="79" t="s">
        <v>15863</v>
      </c>
      <c r="R163" s="79" t="s">
        <v>15864</v>
      </c>
      <c r="S163" s="79" t="s">
        <v>5337</v>
      </c>
      <c r="T163" s="79" t="s">
        <v>63</v>
      </c>
      <c r="U163" s="79" t="s">
        <v>15866</v>
      </c>
      <c r="V163" s="79" t="s">
        <v>15867</v>
      </c>
      <c r="W163" s="79" t="s">
        <v>579</v>
      </c>
      <c r="X163" s="79" t="s">
        <v>15929</v>
      </c>
      <c r="Y163" s="79" t="s">
        <v>15930</v>
      </c>
      <c r="Z163" s="79" t="s">
        <v>16725</v>
      </c>
      <c r="AA163" s="79" t="s">
        <v>15932</v>
      </c>
      <c r="AB163" s="79" t="s">
        <v>15872</v>
      </c>
      <c r="AC163" s="79" t="s">
        <v>15873</v>
      </c>
      <c r="AD163" s="79" t="s">
        <v>15862</v>
      </c>
      <c r="AE163" s="79" t="s">
        <v>15874</v>
      </c>
      <c r="AF163" s="79" t="s">
        <v>15875</v>
      </c>
      <c r="AG163" s="79" t="s">
        <v>15876</v>
      </c>
      <c r="AH163" s="79" t="s">
        <v>15877</v>
      </c>
      <c r="AI163" s="79" t="s">
        <v>15878</v>
      </c>
      <c r="AJ163" s="79" t="s">
        <v>15879</v>
      </c>
      <c r="AK163" s="79" t="s">
        <v>15933</v>
      </c>
      <c r="AL163" s="79" t="s">
        <v>15881</v>
      </c>
      <c r="AM163" s="79" t="s">
        <v>15933</v>
      </c>
      <c r="AN163" s="79" t="s">
        <v>15881</v>
      </c>
      <c r="AO163" s="79" t="s">
        <v>15882</v>
      </c>
      <c r="AP163" s="79" t="s">
        <v>15883</v>
      </c>
      <c r="AQ163" s="79" t="s">
        <v>15878</v>
      </c>
      <c r="AR163" s="79" t="s">
        <v>15885</v>
      </c>
      <c r="AS163" s="79" t="s">
        <v>15885</v>
      </c>
      <c r="AT163" s="79" t="s">
        <v>15886</v>
      </c>
      <c r="AU163" s="79" t="s">
        <v>16726</v>
      </c>
      <c r="AV163" s="79" t="s">
        <v>16727</v>
      </c>
      <c r="AW163" s="79" t="s">
        <v>16243</v>
      </c>
      <c r="AX163" s="79" t="s">
        <v>16243</v>
      </c>
      <c r="AY163" s="79" t="s">
        <v>15204</v>
      </c>
      <c r="AZ163" s="79" t="s">
        <v>15878</v>
      </c>
      <c r="BA163" s="79" t="s">
        <v>15879</v>
      </c>
      <c r="BB163" s="79" t="s">
        <v>15890</v>
      </c>
      <c r="BC163" s="79" t="s">
        <v>15938</v>
      </c>
      <c r="BD163" s="79" t="s">
        <v>15939</v>
      </c>
      <c r="BE163" s="79" t="s">
        <v>16114</v>
      </c>
      <c r="BF163" s="79" t="s">
        <v>16115</v>
      </c>
      <c r="BG163" s="79" t="s">
        <v>15895</v>
      </c>
      <c r="BH163" s="79" t="s">
        <v>16116</v>
      </c>
      <c r="BI163" s="80">
        <v>43878</v>
      </c>
      <c r="BJ163" s="80">
        <v>43877</v>
      </c>
      <c r="BK163" s="79" t="s">
        <v>579</v>
      </c>
      <c r="BL163" s="79" t="s">
        <v>16141</v>
      </c>
      <c r="BM163" s="80">
        <v>43161</v>
      </c>
      <c r="BN163" s="80">
        <v>43161</v>
      </c>
      <c r="BO163" s="80">
        <v>43161</v>
      </c>
      <c r="BP163" s="80">
        <v>43161</v>
      </c>
      <c r="BQ163" s="80"/>
      <c r="BR163" s="79" t="s">
        <v>11903</v>
      </c>
      <c r="BS163" s="79" t="s">
        <v>579</v>
      </c>
      <c r="BT163" s="79" t="s">
        <v>579</v>
      </c>
      <c r="BU163" s="79" t="s">
        <v>15899</v>
      </c>
      <c r="BV163" s="79" t="s">
        <v>579</v>
      </c>
      <c r="BW163" s="79" t="s">
        <v>15900</v>
      </c>
      <c r="BX163" s="79" t="s">
        <v>15901</v>
      </c>
      <c r="BY163" s="79" t="s">
        <v>15902</v>
      </c>
      <c r="BZ163" s="79" t="s">
        <v>15903</v>
      </c>
      <c r="CA163" s="79" t="s">
        <v>15904</v>
      </c>
      <c r="CB163" s="79" t="s">
        <v>15905</v>
      </c>
      <c r="CC163" s="79" t="s">
        <v>15872</v>
      </c>
      <c r="CD163" s="79" t="s">
        <v>15873</v>
      </c>
      <c r="CE163" s="79" t="s">
        <v>15960</v>
      </c>
      <c r="CF163" s="79" t="s">
        <v>15960</v>
      </c>
      <c r="CG163" s="79" t="s">
        <v>15907</v>
      </c>
      <c r="CH163" s="79" t="s">
        <v>15908</v>
      </c>
      <c r="CI163" s="79" t="s">
        <v>15909</v>
      </c>
      <c r="CJ163" s="79" t="s">
        <v>2163</v>
      </c>
      <c r="CK163" s="79" t="s">
        <v>15910</v>
      </c>
      <c r="CL163" s="79" t="s">
        <v>15911</v>
      </c>
      <c r="CM163" s="79" t="s">
        <v>15889</v>
      </c>
      <c r="CN163" s="79" t="s">
        <v>51</v>
      </c>
      <c r="CO163" s="79" t="s">
        <v>15912</v>
      </c>
      <c r="CP163" s="79" t="s">
        <v>2257</v>
      </c>
      <c r="CQ163" s="79" t="s">
        <v>16728</v>
      </c>
      <c r="CR163" t="s">
        <v>16729</v>
      </c>
    </row>
    <row r="164" spans="1:96" x14ac:dyDescent="0.25">
      <c r="A164" s="78">
        <v>51723237</v>
      </c>
      <c r="B164" s="78">
        <v>51723237</v>
      </c>
      <c r="C164" s="79" t="s">
        <v>15899</v>
      </c>
      <c r="D164" s="79" t="s">
        <v>15853</v>
      </c>
      <c r="E164" s="79" t="s">
        <v>15117</v>
      </c>
      <c r="F164" s="80">
        <v>31507</v>
      </c>
      <c r="G164" s="79" t="s">
        <v>15854</v>
      </c>
      <c r="H164" s="79" t="s">
        <v>15855</v>
      </c>
      <c r="I164" s="79" t="s">
        <v>15856</v>
      </c>
      <c r="J164" s="79" t="s">
        <v>15857</v>
      </c>
      <c r="K164" s="79" t="s">
        <v>15858</v>
      </c>
      <c r="L164" s="79" t="s">
        <v>15859</v>
      </c>
      <c r="M164" s="79" t="s">
        <v>15860</v>
      </c>
      <c r="N164" s="79" t="s">
        <v>15861</v>
      </c>
      <c r="O164" s="79" t="s">
        <v>15862</v>
      </c>
      <c r="P164" s="79" t="s">
        <v>15193</v>
      </c>
      <c r="Q164" s="79" t="s">
        <v>15863</v>
      </c>
      <c r="R164" s="79" t="s">
        <v>15864</v>
      </c>
      <c r="S164" s="79" t="s">
        <v>5337</v>
      </c>
      <c r="T164" s="79" t="s">
        <v>63</v>
      </c>
      <c r="U164" s="79" t="s">
        <v>15866</v>
      </c>
      <c r="V164" s="79" t="s">
        <v>15867</v>
      </c>
      <c r="W164" s="79" t="s">
        <v>579</v>
      </c>
      <c r="X164" s="79" t="s">
        <v>15929</v>
      </c>
      <c r="Y164" s="79" t="s">
        <v>15930</v>
      </c>
      <c r="Z164" s="79" t="s">
        <v>16730</v>
      </c>
      <c r="AA164" s="79" t="s">
        <v>15932</v>
      </c>
      <c r="AB164" s="79" t="s">
        <v>15872</v>
      </c>
      <c r="AC164" s="79" t="s">
        <v>15873</v>
      </c>
      <c r="AD164" s="79" t="s">
        <v>15862</v>
      </c>
      <c r="AE164" s="79" t="s">
        <v>15874</v>
      </c>
      <c r="AF164" s="79" t="s">
        <v>15875</v>
      </c>
      <c r="AG164" s="79" t="s">
        <v>15876</v>
      </c>
      <c r="AH164" s="79" t="s">
        <v>15877</v>
      </c>
      <c r="AI164" s="79" t="s">
        <v>15878</v>
      </c>
      <c r="AJ164" s="79" t="s">
        <v>15879</v>
      </c>
      <c r="AK164" s="79" t="s">
        <v>15880</v>
      </c>
      <c r="AL164" s="79" t="s">
        <v>15881</v>
      </c>
      <c r="AM164" s="79" t="s">
        <v>15880</v>
      </c>
      <c r="AN164" s="79" t="s">
        <v>15881</v>
      </c>
      <c r="AO164" s="79" t="s">
        <v>15882</v>
      </c>
      <c r="AP164" s="79" t="s">
        <v>15883</v>
      </c>
      <c r="AQ164" s="79" t="s">
        <v>15878</v>
      </c>
      <c r="AR164" s="79" t="s">
        <v>15885</v>
      </c>
      <c r="AS164" s="79" t="s">
        <v>15885</v>
      </c>
      <c r="AT164" s="79" t="s">
        <v>15886</v>
      </c>
      <c r="AU164" s="79" t="s">
        <v>16731</v>
      </c>
      <c r="AV164" s="79" t="s">
        <v>16732</v>
      </c>
      <c r="AW164" s="79" t="s">
        <v>16138</v>
      </c>
      <c r="AX164" s="79" t="s">
        <v>16138</v>
      </c>
      <c r="AY164" s="79" t="s">
        <v>15014</v>
      </c>
      <c r="AZ164" s="79" t="s">
        <v>15878</v>
      </c>
      <c r="BA164" s="79" t="s">
        <v>15879</v>
      </c>
      <c r="BB164" s="79" t="s">
        <v>15890</v>
      </c>
      <c r="BC164" s="79" t="s">
        <v>15920</v>
      </c>
      <c r="BD164" s="79" t="s">
        <v>15921</v>
      </c>
      <c r="BE164" s="79" t="s">
        <v>15893</v>
      </c>
      <c r="BF164" s="79" t="s">
        <v>15894</v>
      </c>
      <c r="BG164" s="79" t="s">
        <v>15895</v>
      </c>
      <c r="BH164" s="79" t="s">
        <v>15896</v>
      </c>
      <c r="BI164" s="80">
        <v>43647</v>
      </c>
      <c r="BJ164" s="80">
        <v>43700</v>
      </c>
      <c r="BK164" s="79" t="s">
        <v>579</v>
      </c>
      <c r="BL164" s="79" t="s">
        <v>15922</v>
      </c>
      <c r="BM164" s="80">
        <v>43161</v>
      </c>
      <c r="BN164" s="80">
        <v>43161</v>
      </c>
      <c r="BO164" s="80">
        <v>43161</v>
      </c>
      <c r="BP164" s="80">
        <v>43161</v>
      </c>
      <c r="BQ164" s="80"/>
      <c r="BR164" s="79" t="s">
        <v>11903</v>
      </c>
      <c r="BS164" s="79" t="s">
        <v>579</v>
      </c>
      <c r="BT164" s="79" t="s">
        <v>579</v>
      </c>
      <c r="BU164" s="79" t="s">
        <v>15899</v>
      </c>
      <c r="BV164" s="79" t="s">
        <v>579</v>
      </c>
      <c r="BW164" s="79" t="s">
        <v>15900</v>
      </c>
      <c r="BX164" s="79" t="s">
        <v>15901</v>
      </c>
      <c r="BY164" s="79" t="s">
        <v>15902</v>
      </c>
      <c r="BZ164" s="79" t="s">
        <v>15903</v>
      </c>
      <c r="CA164" s="79" t="s">
        <v>15904</v>
      </c>
      <c r="CB164" s="79" t="s">
        <v>15905</v>
      </c>
      <c r="CC164" s="79" t="s">
        <v>15872</v>
      </c>
      <c r="CD164" s="79" t="s">
        <v>15873</v>
      </c>
      <c r="CE164" s="79" t="s">
        <v>15960</v>
      </c>
      <c r="CF164" s="79" t="s">
        <v>15960</v>
      </c>
      <c r="CG164" s="79" t="s">
        <v>15907</v>
      </c>
      <c r="CH164" s="79" t="s">
        <v>15908</v>
      </c>
      <c r="CI164" s="79" t="s">
        <v>15909</v>
      </c>
      <c r="CJ164" s="79" t="s">
        <v>2163</v>
      </c>
      <c r="CK164" s="79" t="s">
        <v>15910</v>
      </c>
      <c r="CL164" s="79" t="s">
        <v>15911</v>
      </c>
      <c r="CM164" s="79" t="s">
        <v>15889</v>
      </c>
      <c r="CN164" s="79" t="s">
        <v>51</v>
      </c>
      <c r="CO164" s="79" t="s">
        <v>15912</v>
      </c>
      <c r="CP164" s="79" t="s">
        <v>2257</v>
      </c>
      <c r="CQ164" s="79" t="s">
        <v>16616</v>
      </c>
      <c r="CR164" t="s">
        <v>16733</v>
      </c>
    </row>
    <row r="165" spans="1:96" x14ac:dyDescent="0.25">
      <c r="A165" s="78">
        <v>51723238</v>
      </c>
      <c r="B165" s="78">
        <v>51723238</v>
      </c>
      <c r="C165" s="79" t="s">
        <v>15899</v>
      </c>
      <c r="D165" s="79" t="s">
        <v>15853</v>
      </c>
      <c r="E165" s="79" t="s">
        <v>15119</v>
      </c>
      <c r="F165" s="80">
        <v>23107</v>
      </c>
      <c r="G165" s="79" t="s">
        <v>15854</v>
      </c>
      <c r="H165" s="79" t="s">
        <v>15855</v>
      </c>
      <c r="I165" s="79" t="s">
        <v>15856</v>
      </c>
      <c r="J165" s="79" t="s">
        <v>15857</v>
      </c>
      <c r="K165" s="79" t="s">
        <v>15858</v>
      </c>
      <c r="L165" s="79" t="s">
        <v>15859</v>
      </c>
      <c r="M165" s="79" t="s">
        <v>15860</v>
      </c>
      <c r="N165" s="79" t="s">
        <v>15861</v>
      </c>
      <c r="O165" s="79" t="s">
        <v>15862</v>
      </c>
      <c r="P165" s="79" t="s">
        <v>15193</v>
      </c>
      <c r="Q165" s="79" t="s">
        <v>15863</v>
      </c>
      <c r="R165" s="79" t="s">
        <v>15864</v>
      </c>
      <c r="S165" s="79" t="s">
        <v>5337</v>
      </c>
      <c r="T165" s="79" t="s">
        <v>63</v>
      </c>
      <c r="U165" s="79" t="s">
        <v>15866</v>
      </c>
      <c r="V165" s="79" t="s">
        <v>15867</v>
      </c>
      <c r="W165" s="79" t="s">
        <v>579</v>
      </c>
      <c r="X165" s="79" t="s">
        <v>15929</v>
      </c>
      <c r="Y165" s="79" t="s">
        <v>15930</v>
      </c>
      <c r="Z165" s="79" t="s">
        <v>16734</v>
      </c>
      <c r="AA165" s="79" t="s">
        <v>15932</v>
      </c>
      <c r="AB165" s="79" t="s">
        <v>15872</v>
      </c>
      <c r="AC165" s="79" t="s">
        <v>15873</v>
      </c>
      <c r="AD165" s="79" t="s">
        <v>15862</v>
      </c>
      <c r="AE165" s="79" t="s">
        <v>15874</v>
      </c>
      <c r="AF165" s="79" t="s">
        <v>15875</v>
      </c>
      <c r="AG165" s="79" t="s">
        <v>15876</v>
      </c>
      <c r="AH165" s="79" t="s">
        <v>15877</v>
      </c>
      <c r="AI165" s="79" t="s">
        <v>15878</v>
      </c>
      <c r="AJ165" s="79" t="s">
        <v>15879</v>
      </c>
      <c r="AK165" s="79" t="s">
        <v>15880</v>
      </c>
      <c r="AL165" s="79" t="s">
        <v>15881</v>
      </c>
      <c r="AM165" s="79" t="s">
        <v>15880</v>
      </c>
      <c r="AN165" s="79" t="s">
        <v>15881</v>
      </c>
      <c r="AO165" s="79" t="s">
        <v>15882</v>
      </c>
      <c r="AP165" s="79" t="s">
        <v>15883</v>
      </c>
      <c r="AQ165" s="79" t="s">
        <v>15878</v>
      </c>
      <c r="AR165" s="79" t="s">
        <v>15885</v>
      </c>
      <c r="AS165" s="79" t="s">
        <v>15885</v>
      </c>
      <c r="AT165" s="79" t="s">
        <v>15886</v>
      </c>
      <c r="AU165" s="79" t="s">
        <v>16735</v>
      </c>
      <c r="AV165" s="79" t="s">
        <v>16736</v>
      </c>
      <c r="AW165" s="79" t="s">
        <v>15958</v>
      </c>
      <c r="AX165" s="79" t="s">
        <v>15958</v>
      </c>
      <c r="AY165" s="79" t="s">
        <v>15065</v>
      </c>
      <c r="AZ165" s="79" t="s">
        <v>15878</v>
      </c>
      <c r="BA165" s="79" t="s">
        <v>15879</v>
      </c>
      <c r="BB165" s="79" t="s">
        <v>15890</v>
      </c>
      <c r="BC165" s="79" t="s">
        <v>15891</v>
      </c>
      <c r="BD165" s="79" t="s">
        <v>15892</v>
      </c>
      <c r="BE165" s="79" t="s">
        <v>15893</v>
      </c>
      <c r="BF165" s="79" t="s">
        <v>15894</v>
      </c>
      <c r="BG165" s="79" t="s">
        <v>15895</v>
      </c>
      <c r="BH165" s="79" t="s">
        <v>15896</v>
      </c>
      <c r="BI165" s="80">
        <v>43647</v>
      </c>
      <c r="BJ165" s="80">
        <v>43700</v>
      </c>
      <c r="BK165" s="79" t="s">
        <v>579</v>
      </c>
      <c r="BL165" s="79" t="s">
        <v>15922</v>
      </c>
      <c r="BM165" s="80">
        <v>43161</v>
      </c>
      <c r="BN165" s="80">
        <v>43161</v>
      </c>
      <c r="BO165" s="80">
        <v>43161</v>
      </c>
      <c r="BP165" s="80">
        <v>43161</v>
      </c>
      <c r="BQ165" s="80"/>
      <c r="BR165" s="79" t="s">
        <v>11903</v>
      </c>
      <c r="BS165" s="79" t="s">
        <v>579</v>
      </c>
      <c r="BT165" s="79" t="s">
        <v>579</v>
      </c>
      <c r="BU165" s="79" t="s">
        <v>15899</v>
      </c>
      <c r="BV165" s="79" t="s">
        <v>579</v>
      </c>
      <c r="BW165" s="79" t="s">
        <v>15900</v>
      </c>
      <c r="BX165" s="79" t="s">
        <v>15901</v>
      </c>
      <c r="BY165" s="79" t="s">
        <v>15902</v>
      </c>
      <c r="BZ165" s="79" t="s">
        <v>15903</v>
      </c>
      <c r="CA165" s="79" t="s">
        <v>15904</v>
      </c>
      <c r="CB165" s="79" t="s">
        <v>15905</v>
      </c>
      <c r="CC165" s="79" t="s">
        <v>15872</v>
      </c>
      <c r="CD165" s="79" t="s">
        <v>15873</v>
      </c>
      <c r="CE165" s="79" t="s">
        <v>15960</v>
      </c>
      <c r="CF165" s="79" t="s">
        <v>15960</v>
      </c>
      <c r="CG165" s="79" t="s">
        <v>15907</v>
      </c>
      <c r="CH165" s="79" t="s">
        <v>15908</v>
      </c>
      <c r="CI165" s="79" t="s">
        <v>15909</v>
      </c>
      <c r="CJ165" s="79" t="s">
        <v>2163</v>
      </c>
      <c r="CK165" s="79" t="s">
        <v>15910</v>
      </c>
      <c r="CL165" s="79" t="s">
        <v>15911</v>
      </c>
      <c r="CM165" s="79" t="s">
        <v>15889</v>
      </c>
      <c r="CN165" s="79" t="s">
        <v>51</v>
      </c>
      <c r="CO165" s="79" t="s">
        <v>15912</v>
      </c>
      <c r="CP165" s="79" t="s">
        <v>2257</v>
      </c>
      <c r="CQ165" s="79" t="s">
        <v>16594</v>
      </c>
      <c r="CR165" t="s">
        <v>16737</v>
      </c>
    </row>
    <row r="166" spans="1:96" x14ac:dyDescent="0.25">
      <c r="A166" s="78">
        <v>51723670</v>
      </c>
      <c r="B166" s="78">
        <v>51723670</v>
      </c>
      <c r="C166" s="79" t="s">
        <v>15899</v>
      </c>
      <c r="D166" s="79" t="s">
        <v>15853</v>
      </c>
      <c r="E166" s="79" t="s">
        <v>15121</v>
      </c>
      <c r="F166" s="80">
        <v>33768</v>
      </c>
      <c r="G166" s="79" t="s">
        <v>15854</v>
      </c>
      <c r="H166" s="79" t="s">
        <v>15855</v>
      </c>
      <c r="I166" s="79" t="s">
        <v>15856</v>
      </c>
      <c r="J166" s="79" t="s">
        <v>15857</v>
      </c>
      <c r="K166" s="79" t="s">
        <v>15858</v>
      </c>
      <c r="L166" s="79" t="s">
        <v>15859</v>
      </c>
      <c r="M166" s="79" t="s">
        <v>15860</v>
      </c>
      <c r="N166" s="79" t="s">
        <v>15861</v>
      </c>
      <c r="O166" s="79" t="s">
        <v>15862</v>
      </c>
      <c r="P166" s="79" t="s">
        <v>15193</v>
      </c>
      <c r="Q166" s="79" t="s">
        <v>15863</v>
      </c>
      <c r="R166" s="79" t="s">
        <v>15864</v>
      </c>
      <c r="S166" s="79" t="s">
        <v>5337</v>
      </c>
      <c r="T166" s="79" t="s">
        <v>63</v>
      </c>
      <c r="U166" s="79" t="s">
        <v>15866</v>
      </c>
      <c r="V166" s="79" t="s">
        <v>15867</v>
      </c>
      <c r="W166" s="79" t="s">
        <v>579</v>
      </c>
      <c r="X166" s="79" t="s">
        <v>15929</v>
      </c>
      <c r="Y166" s="79" t="s">
        <v>15930</v>
      </c>
      <c r="Z166" s="79" t="s">
        <v>16738</v>
      </c>
      <c r="AA166" s="79" t="s">
        <v>15932</v>
      </c>
      <c r="AB166" s="79" t="s">
        <v>15872</v>
      </c>
      <c r="AC166" s="79" t="s">
        <v>15873</v>
      </c>
      <c r="AD166" s="79" t="s">
        <v>15862</v>
      </c>
      <c r="AE166" s="79" t="s">
        <v>15874</v>
      </c>
      <c r="AF166" s="79" t="s">
        <v>15875</v>
      </c>
      <c r="AG166" s="79" t="s">
        <v>15876</v>
      </c>
      <c r="AH166" s="79" t="s">
        <v>15877</v>
      </c>
      <c r="AI166" s="79" t="s">
        <v>15878</v>
      </c>
      <c r="AJ166" s="79" t="s">
        <v>15879</v>
      </c>
      <c r="AK166" s="79" t="s">
        <v>15880</v>
      </c>
      <c r="AL166" s="79" t="s">
        <v>15881</v>
      </c>
      <c r="AM166" s="79" t="s">
        <v>15880</v>
      </c>
      <c r="AN166" s="79" t="s">
        <v>15881</v>
      </c>
      <c r="AO166" s="79" t="s">
        <v>15882</v>
      </c>
      <c r="AP166" s="79" t="s">
        <v>15883</v>
      </c>
      <c r="AQ166" s="79" t="s">
        <v>15878</v>
      </c>
      <c r="AR166" s="79" t="s">
        <v>15885</v>
      </c>
      <c r="AS166" s="79" t="s">
        <v>15885</v>
      </c>
      <c r="AT166" s="79" t="s">
        <v>15886</v>
      </c>
      <c r="AU166" s="79" t="s">
        <v>16739</v>
      </c>
      <c r="AV166" s="79" t="s">
        <v>16740</v>
      </c>
      <c r="AW166" s="79" t="s">
        <v>16034</v>
      </c>
      <c r="AX166" s="79" t="s">
        <v>16034</v>
      </c>
      <c r="AY166" s="79" t="s">
        <v>14900</v>
      </c>
      <c r="AZ166" s="79" t="s">
        <v>15878</v>
      </c>
      <c r="BA166" s="79" t="s">
        <v>15879</v>
      </c>
      <c r="BB166" s="79" t="s">
        <v>15890</v>
      </c>
      <c r="BC166" s="79" t="s">
        <v>15891</v>
      </c>
      <c r="BD166" s="79" t="s">
        <v>15892</v>
      </c>
      <c r="BE166" s="79" t="s">
        <v>15893</v>
      </c>
      <c r="BF166" s="79" t="s">
        <v>15894</v>
      </c>
      <c r="BG166" s="79" t="s">
        <v>15895</v>
      </c>
      <c r="BH166" s="79" t="s">
        <v>15896</v>
      </c>
      <c r="BI166" s="80">
        <v>43647</v>
      </c>
      <c r="BJ166" s="80">
        <v>43700</v>
      </c>
      <c r="BK166" s="79" t="s">
        <v>579</v>
      </c>
      <c r="BL166" s="79" t="s">
        <v>15922</v>
      </c>
      <c r="BM166" s="80">
        <v>43166</v>
      </c>
      <c r="BN166" s="80">
        <v>43166</v>
      </c>
      <c r="BO166" s="80">
        <v>43166</v>
      </c>
      <c r="BP166" s="80">
        <v>43166</v>
      </c>
      <c r="BQ166" s="80"/>
      <c r="BR166" s="79" t="s">
        <v>11903</v>
      </c>
      <c r="BS166" s="79" t="s">
        <v>579</v>
      </c>
      <c r="BT166" s="79" t="s">
        <v>579</v>
      </c>
      <c r="BU166" s="79" t="s">
        <v>15899</v>
      </c>
      <c r="BV166" s="79" t="s">
        <v>579</v>
      </c>
      <c r="BW166" s="79" t="s">
        <v>15900</v>
      </c>
      <c r="BX166" s="79" t="s">
        <v>15901</v>
      </c>
      <c r="BY166" s="79" t="s">
        <v>15902</v>
      </c>
      <c r="BZ166" s="79" t="s">
        <v>15903</v>
      </c>
      <c r="CA166" s="79" t="s">
        <v>15904</v>
      </c>
      <c r="CB166" s="79" t="s">
        <v>15905</v>
      </c>
      <c r="CC166" s="79" t="s">
        <v>15872</v>
      </c>
      <c r="CD166" s="79" t="s">
        <v>15873</v>
      </c>
      <c r="CE166" s="79" t="s">
        <v>15960</v>
      </c>
      <c r="CF166" s="79" t="s">
        <v>15960</v>
      </c>
      <c r="CG166" s="79" t="s">
        <v>15907</v>
      </c>
      <c r="CH166" s="79" t="s">
        <v>15908</v>
      </c>
      <c r="CI166" s="79" t="s">
        <v>15909</v>
      </c>
      <c r="CJ166" s="79" t="s">
        <v>2163</v>
      </c>
      <c r="CK166" s="79" t="s">
        <v>15910</v>
      </c>
      <c r="CL166" s="79" t="s">
        <v>15911</v>
      </c>
      <c r="CM166" s="79" t="s">
        <v>15889</v>
      </c>
      <c r="CN166" s="79" t="s">
        <v>51</v>
      </c>
      <c r="CO166" s="79" t="s">
        <v>15912</v>
      </c>
      <c r="CP166" s="79" t="s">
        <v>2257</v>
      </c>
      <c r="CQ166" s="79" t="s">
        <v>16660</v>
      </c>
      <c r="CR166" t="s">
        <v>16741</v>
      </c>
    </row>
    <row r="167" spans="1:96" x14ac:dyDescent="0.25">
      <c r="A167" s="78">
        <v>51723675</v>
      </c>
      <c r="B167" s="78">
        <v>51723675</v>
      </c>
      <c r="C167" s="79" t="s">
        <v>15899</v>
      </c>
      <c r="D167" s="79" t="s">
        <v>15926</v>
      </c>
      <c r="E167" s="79" t="s">
        <v>15124</v>
      </c>
      <c r="F167" s="80">
        <v>29294</v>
      </c>
      <c r="G167" s="79" t="s">
        <v>15854</v>
      </c>
      <c r="H167" s="79" t="s">
        <v>15855</v>
      </c>
      <c r="I167" s="79" t="s">
        <v>15856</v>
      </c>
      <c r="J167" s="79" t="s">
        <v>15857</v>
      </c>
      <c r="K167" s="79" t="s">
        <v>15858</v>
      </c>
      <c r="L167" s="79" t="s">
        <v>15859</v>
      </c>
      <c r="M167" s="79" t="s">
        <v>15860</v>
      </c>
      <c r="N167" s="79" t="s">
        <v>15861</v>
      </c>
      <c r="O167" s="79" t="s">
        <v>15862</v>
      </c>
      <c r="P167" s="79" t="s">
        <v>15193</v>
      </c>
      <c r="Q167" s="79" t="s">
        <v>15863</v>
      </c>
      <c r="R167" s="79" t="s">
        <v>15864</v>
      </c>
      <c r="S167" s="79" t="s">
        <v>5337</v>
      </c>
      <c r="T167" s="79" t="s">
        <v>63</v>
      </c>
      <c r="U167" s="79" t="s">
        <v>15866</v>
      </c>
      <c r="V167" s="79" t="s">
        <v>15867</v>
      </c>
      <c r="W167" s="79" t="s">
        <v>579</v>
      </c>
      <c r="X167" s="79" t="s">
        <v>15929</v>
      </c>
      <c r="Y167" s="79" t="s">
        <v>15930</v>
      </c>
      <c r="Z167" s="79" t="s">
        <v>16742</v>
      </c>
      <c r="AA167" s="79" t="s">
        <v>15932</v>
      </c>
      <c r="AB167" s="79" t="s">
        <v>15872</v>
      </c>
      <c r="AC167" s="79" t="s">
        <v>15873</v>
      </c>
      <c r="AD167" s="79" t="s">
        <v>15862</v>
      </c>
      <c r="AE167" s="79" t="s">
        <v>15874</v>
      </c>
      <c r="AF167" s="79" t="s">
        <v>15875</v>
      </c>
      <c r="AG167" s="79" t="s">
        <v>15876</v>
      </c>
      <c r="AH167" s="79" t="s">
        <v>15877</v>
      </c>
      <c r="AI167" s="79" t="s">
        <v>15878</v>
      </c>
      <c r="AJ167" s="79" t="s">
        <v>15879</v>
      </c>
      <c r="AK167" s="79" t="s">
        <v>15933</v>
      </c>
      <c r="AL167" s="79" t="s">
        <v>15881</v>
      </c>
      <c r="AM167" s="79" t="s">
        <v>15933</v>
      </c>
      <c r="AN167" s="79" t="s">
        <v>15881</v>
      </c>
      <c r="AO167" s="79" t="s">
        <v>15882</v>
      </c>
      <c r="AP167" s="79" t="s">
        <v>15883</v>
      </c>
      <c r="AQ167" s="79" t="s">
        <v>15878</v>
      </c>
      <c r="AR167" s="79" t="s">
        <v>15885</v>
      </c>
      <c r="AS167" s="79" t="s">
        <v>15885</v>
      </c>
      <c r="AT167" s="79" t="s">
        <v>15886</v>
      </c>
      <c r="AU167" s="79" t="s">
        <v>16743</v>
      </c>
      <c r="AV167" s="79" t="s">
        <v>16744</v>
      </c>
      <c r="AW167" s="79" t="s">
        <v>16089</v>
      </c>
      <c r="AX167" s="79" t="s">
        <v>16089</v>
      </c>
      <c r="AY167" s="79" t="s">
        <v>1069</v>
      </c>
      <c r="AZ167" s="79" t="s">
        <v>15878</v>
      </c>
      <c r="BA167" s="79" t="s">
        <v>15879</v>
      </c>
      <c r="BB167" s="79" t="s">
        <v>15890</v>
      </c>
      <c r="BC167" s="79" t="s">
        <v>15938</v>
      </c>
      <c r="BD167" s="79" t="s">
        <v>15939</v>
      </c>
      <c r="BE167" s="79" t="s">
        <v>16114</v>
      </c>
      <c r="BF167" s="79" t="s">
        <v>16115</v>
      </c>
      <c r="BG167" s="79" t="s">
        <v>15895</v>
      </c>
      <c r="BH167" s="79" t="s">
        <v>16116</v>
      </c>
      <c r="BI167" s="80">
        <v>43866</v>
      </c>
      <c r="BJ167" s="80">
        <v>43866</v>
      </c>
      <c r="BK167" s="79" t="s">
        <v>579</v>
      </c>
      <c r="BL167" s="79" t="s">
        <v>15899</v>
      </c>
      <c r="BM167" s="80">
        <v>43166</v>
      </c>
      <c r="BN167" s="80">
        <v>43166</v>
      </c>
      <c r="BO167" s="80">
        <v>43166</v>
      </c>
      <c r="BP167" s="80">
        <v>43166</v>
      </c>
      <c r="BQ167" s="80"/>
      <c r="BR167" s="79" t="s">
        <v>11903</v>
      </c>
      <c r="BS167" s="79" t="s">
        <v>579</v>
      </c>
      <c r="BT167" s="79" t="s">
        <v>579</v>
      </c>
      <c r="BU167" s="79" t="s">
        <v>15899</v>
      </c>
      <c r="BV167" s="79" t="s">
        <v>579</v>
      </c>
      <c r="BW167" s="79" t="s">
        <v>15900</v>
      </c>
      <c r="BX167" s="79" t="s">
        <v>15901</v>
      </c>
      <c r="BY167" s="79" t="s">
        <v>15902</v>
      </c>
      <c r="BZ167" s="79" t="s">
        <v>15903</v>
      </c>
      <c r="CA167" s="79" t="s">
        <v>15904</v>
      </c>
      <c r="CB167" s="79" t="s">
        <v>15905</v>
      </c>
      <c r="CC167" s="79" t="s">
        <v>15872</v>
      </c>
      <c r="CD167" s="79" t="s">
        <v>15873</v>
      </c>
      <c r="CE167" s="79" t="s">
        <v>15960</v>
      </c>
      <c r="CF167" s="79" t="s">
        <v>15960</v>
      </c>
      <c r="CG167" s="79" t="s">
        <v>15907</v>
      </c>
      <c r="CH167" s="79" t="s">
        <v>15908</v>
      </c>
      <c r="CI167" s="79" t="s">
        <v>15909</v>
      </c>
      <c r="CJ167" s="79" t="s">
        <v>2163</v>
      </c>
      <c r="CK167" s="79" t="s">
        <v>15910</v>
      </c>
      <c r="CL167" s="79" t="s">
        <v>15911</v>
      </c>
      <c r="CM167" s="79" t="s">
        <v>15889</v>
      </c>
      <c r="CN167" s="79" t="s">
        <v>51</v>
      </c>
      <c r="CO167" s="79" t="s">
        <v>15912</v>
      </c>
      <c r="CP167" s="79" t="s">
        <v>2257</v>
      </c>
      <c r="CQ167" s="79" t="s">
        <v>16543</v>
      </c>
      <c r="CR167" t="s">
        <v>16745</v>
      </c>
    </row>
    <row r="168" spans="1:96" x14ac:dyDescent="0.25">
      <c r="A168" s="78">
        <v>51723910</v>
      </c>
      <c r="B168" s="78">
        <v>51723910</v>
      </c>
      <c r="C168" s="79" t="s">
        <v>15899</v>
      </c>
      <c r="D168" s="79" t="s">
        <v>15853</v>
      </c>
      <c r="E168" s="79" t="s">
        <v>15126</v>
      </c>
      <c r="F168" s="80">
        <v>31632</v>
      </c>
      <c r="G168" s="79" t="s">
        <v>15854</v>
      </c>
      <c r="H168" s="79" t="s">
        <v>15855</v>
      </c>
      <c r="I168" s="79" t="s">
        <v>15856</v>
      </c>
      <c r="J168" s="79" t="s">
        <v>15857</v>
      </c>
      <c r="K168" s="79" t="s">
        <v>15858</v>
      </c>
      <c r="L168" s="79" t="s">
        <v>15859</v>
      </c>
      <c r="M168" s="79" t="s">
        <v>15860</v>
      </c>
      <c r="N168" s="79" t="s">
        <v>15861</v>
      </c>
      <c r="O168" s="79" t="s">
        <v>15862</v>
      </c>
      <c r="P168" s="79" t="s">
        <v>15193</v>
      </c>
      <c r="Q168" s="79" t="s">
        <v>15863</v>
      </c>
      <c r="R168" s="79" t="s">
        <v>15864</v>
      </c>
      <c r="S168" s="79" t="s">
        <v>5337</v>
      </c>
      <c r="T168" s="79" t="s">
        <v>63</v>
      </c>
      <c r="U168" s="79" t="s">
        <v>15866</v>
      </c>
      <c r="V168" s="79" t="s">
        <v>15867</v>
      </c>
      <c r="W168" s="79" t="s">
        <v>579</v>
      </c>
      <c r="X168" s="79" t="s">
        <v>15929</v>
      </c>
      <c r="Y168" s="79" t="s">
        <v>15930</v>
      </c>
      <c r="Z168" s="79" t="s">
        <v>16746</v>
      </c>
      <c r="AA168" s="79" t="s">
        <v>15932</v>
      </c>
      <c r="AB168" s="79" t="s">
        <v>15872</v>
      </c>
      <c r="AC168" s="79" t="s">
        <v>15873</v>
      </c>
      <c r="AD168" s="79" t="s">
        <v>15862</v>
      </c>
      <c r="AE168" s="79" t="s">
        <v>15874</v>
      </c>
      <c r="AF168" s="79" t="s">
        <v>15875</v>
      </c>
      <c r="AG168" s="79" t="s">
        <v>15876</v>
      </c>
      <c r="AH168" s="79" t="s">
        <v>15877</v>
      </c>
      <c r="AI168" s="79" t="s">
        <v>15878</v>
      </c>
      <c r="AJ168" s="79" t="s">
        <v>15879</v>
      </c>
      <c r="AK168" s="79" t="s">
        <v>15933</v>
      </c>
      <c r="AL168" s="79" t="s">
        <v>15881</v>
      </c>
      <c r="AM168" s="79" t="s">
        <v>15933</v>
      </c>
      <c r="AN168" s="79" t="s">
        <v>15881</v>
      </c>
      <c r="AO168" s="79" t="s">
        <v>15882</v>
      </c>
      <c r="AP168" s="79" t="s">
        <v>15883</v>
      </c>
      <c r="AQ168" s="79" t="s">
        <v>15878</v>
      </c>
      <c r="AR168" s="79" t="s">
        <v>15885</v>
      </c>
      <c r="AS168" s="79" t="s">
        <v>15885</v>
      </c>
      <c r="AT168" s="79" t="s">
        <v>15886</v>
      </c>
      <c r="AU168" s="79" t="s">
        <v>16747</v>
      </c>
      <c r="AV168" s="79" t="s">
        <v>16748</v>
      </c>
      <c r="AW168" s="79" t="s">
        <v>16089</v>
      </c>
      <c r="AX168" s="79" t="s">
        <v>16089</v>
      </c>
      <c r="AY168" s="79" t="s">
        <v>1069</v>
      </c>
      <c r="AZ168" s="79" t="s">
        <v>15878</v>
      </c>
      <c r="BA168" s="79" t="s">
        <v>15879</v>
      </c>
      <c r="BB168" s="79" t="s">
        <v>15890</v>
      </c>
      <c r="BC168" s="79" t="s">
        <v>15938</v>
      </c>
      <c r="BD168" s="79" t="s">
        <v>15939</v>
      </c>
      <c r="BE168" s="79" t="s">
        <v>16114</v>
      </c>
      <c r="BF168" s="79" t="s">
        <v>16115</v>
      </c>
      <c r="BG168" s="79" t="s">
        <v>15895</v>
      </c>
      <c r="BH168" s="79" t="s">
        <v>16116</v>
      </c>
      <c r="BI168" s="80">
        <v>43879</v>
      </c>
      <c r="BJ168" s="80">
        <v>43879</v>
      </c>
      <c r="BK168" s="79" t="s">
        <v>579</v>
      </c>
      <c r="BL168" s="79" t="s">
        <v>15899</v>
      </c>
      <c r="BM168" s="80">
        <v>43166</v>
      </c>
      <c r="BN168" s="80">
        <v>43166</v>
      </c>
      <c r="BO168" s="80">
        <v>43166</v>
      </c>
      <c r="BP168" s="80">
        <v>43166</v>
      </c>
      <c r="BQ168" s="80"/>
      <c r="BR168" s="79" t="s">
        <v>11903</v>
      </c>
      <c r="BS168" s="79" t="s">
        <v>579</v>
      </c>
      <c r="BT168" s="79" t="s">
        <v>579</v>
      </c>
      <c r="BU168" s="79" t="s">
        <v>15899</v>
      </c>
      <c r="BV168" s="79" t="s">
        <v>579</v>
      </c>
      <c r="BW168" s="79" t="s">
        <v>15900</v>
      </c>
      <c r="BX168" s="79" t="s">
        <v>15901</v>
      </c>
      <c r="BY168" s="79" t="s">
        <v>15902</v>
      </c>
      <c r="BZ168" s="79" t="s">
        <v>15903</v>
      </c>
      <c r="CA168" s="79" t="s">
        <v>15904</v>
      </c>
      <c r="CB168" s="79" t="s">
        <v>15905</v>
      </c>
      <c r="CC168" s="79" t="s">
        <v>15872</v>
      </c>
      <c r="CD168" s="79" t="s">
        <v>15873</v>
      </c>
      <c r="CE168" s="79" t="s">
        <v>15960</v>
      </c>
      <c r="CF168" s="79" t="s">
        <v>15960</v>
      </c>
      <c r="CG168" s="79" t="s">
        <v>15907</v>
      </c>
      <c r="CH168" s="79" t="s">
        <v>15908</v>
      </c>
      <c r="CI168" s="79" t="s">
        <v>15909</v>
      </c>
      <c r="CJ168" s="79" t="s">
        <v>2163</v>
      </c>
      <c r="CK168" s="79" t="s">
        <v>15910</v>
      </c>
      <c r="CL168" s="79" t="s">
        <v>15911</v>
      </c>
      <c r="CM168" s="79" t="s">
        <v>15889</v>
      </c>
      <c r="CN168" s="79" t="s">
        <v>51</v>
      </c>
      <c r="CO168" s="79" t="s">
        <v>15912</v>
      </c>
      <c r="CP168" s="79" t="s">
        <v>2257</v>
      </c>
      <c r="CQ168" s="79" t="s">
        <v>16607</v>
      </c>
      <c r="CR168" t="s">
        <v>16750</v>
      </c>
    </row>
    <row r="169" spans="1:96" x14ac:dyDescent="0.25">
      <c r="A169" s="78">
        <v>51724272</v>
      </c>
      <c r="B169" s="78">
        <v>51724272</v>
      </c>
      <c r="C169" s="79" t="s">
        <v>15899</v>
      </c>
      <c r="D169" s="79" t="s">
        <v>15926</v>
      </c>
      <c r="E169" s="79" t="s">
        <v>1172</v>
      </c>
      <c r="F169" s="80">
        <v>30268</v>
      </c>
      <c r="G169" s="79" t="s">
        <v>15854</v>
      </c>
      <c r="H169" s="79" t="s">
        <v>15855</v>
      </c>
      <c r="I169" s="79" t="s">
        <v>15856</v>
      </c>
      <c r="J169" s="79" t="s">
        <v>15857</v>
      </c>
      <c r="K169" s="79" t="s">
        <v>15858</v>
      </c>
      <c r="L169" s="79" t="s">
        <v>15859</v>
      </c>
      <c r="M169" s="79" t="s">
        <v>15860</v>
      </c>
      <c r="N169" s="79" t="s">
        <v>15861</v>
      </c>
      <c r="O169" s="79" t="s">
        <v>15862</v>
      </c>
      <c r="P169" s="79" t="s">
        <v>15193</v>
      </c>
      <c r="Q169" s="79" t="s">
        <v>15863</v>
      </c>
      <c r="R169" s="79" t="s">
        <v>15864</v>
      </c>
      <c r="S169" s="79" t="s">
        <v>5337</v>
      </c>
      <c r="T169" s="79" t="s">
        <v>63</v>
      </c>
      <c r="U169" s="79" t="s">
        <v>15866</v>
      </c>
      <c r="V169" s="79" t="s">
        <v>15867</v>
      </c>
      <c r="W169" s="79" t="s">
        <v>579</v>
      </c>
      <c r="X169" s="79" t="s">
        <v>15929</v>
      </c>
      <c r="Y169" s="79" t="s">
        <v>15930</v>
      </c>
      <c r="Z169" s="79" t="s">
        <v>16752</v>
      </c>
      <c r="AA169" s="79" t="s">
        <v>15932</v>
      </c>
      <c r="AB169" s="79" t="s">
        <v>15872</v>
      </c>
      <c r="AC169" s="79" t="s">
        <v>15873</v>
      </c>
      <c r="AD169" s="79" t="s">
        <v>15862</v>
      </c>
      <c r="AE169" s="79" t="s">
        <v>15874</v>
      </c>
      <c r="AF169" s="79" t="s">
        <v>15875</v>
      </c>
      <c r="AG169" s="79" t="s">
        <v>15876</v>
      </c>
      <c r="AH169" s="79" t="s">
        <v>15877</v>
      </c>
      <c r="AI169" s="79" t="s">
        <v>15878</v>
      </c>
      <c r="AJ169" s="79" t="s">
        <v>15879</v>
      </c>
      <c r="AK169" s="79" t="s">
        <v>15880</v>
      </c>
      <c r="AL169" s="79" t="s">
        <v>15881</v>
      </c>
      <c r="AM169" s="79" t="s">
        <v>15880</v>
      </c>
      <c r="AN169" s="79" t="s">
        <v>15881</v>
      </c>
      <c r="AO169" s="79" t="s">
        <v>15882</v>
      </c>
      <c r="AP169" s="79" t="s">
        <v>15883</v>
      </c>
      <c r="AQ169" s="79" t="s">
        <v>15878</v>
      </c>
      <c r="AR169" s="79" t="s">
        <v>15885</v>
      </c>
      <c r="AS169" s="79" t="s">
        <v>15885</v>
      </c>
      <c r="AT169" s="79" t="s">
        <v>15886</v>
      </c>
      <c r="AU169" s="79" t="s">
        <v>16753</v>
      </c>
      <c r="AV169" s="79" t="s">
        <v>16754</v>
      </c>
      <c r="AW169" s="79" t="s">
        <v>16095</v>
      </c>
      <c r="AX169" s="79" t="s">
        <v>16095</v>
      </c>
      <c r="AY169" s="79" t="s">
        <v>14909</v>
      </c>
      <c r="AZ169" s="79" t="s">
        <v>15878</v>
      </c>
      <c r="BA169" s="79" t="s">
        <v>15879</v>
      </c>
      <c r="BB169" s="79" t="s">
        <v>15890</v>
      </c>
      <c r="BC169" s="79" t="s">
        <v>15891</v>
      </c>
      <c r="BD169" s="79" t="s">
        <v>15892</v>
      </c>
      <c r="BE169" s="79" t="s">
        <v>15893</v>
      </c>
      <c r="BF169" s="79" t="s">
        <v>15894</v>
      </c>
      <c r="BG169" s="79" t="s">
        <v>15895</v>
      </c>
      <c r="BH169" s="79" t="s">
        <v>15896</v>
      </c>
      <c r="BI169" s="80">
        <v>43647</v>
      </c>
      <c r="BJ169" s="80">
        <v>43700</v>
      </c>
      <c r="BK169" s="79" t="s">
        <v>579</v>
      </c>
      <c r="BL169" s="79" t="s">
        <v>15922</v>
      </c>
      <c r="BM169" s="80">
        <v>43168</v>
      </c>
      <c r="BN169" s="80">
        <v>43168</v>
      </c>
      <c r="BO169" s="80">
        <v>43168</v>
      </c>
      <c r="BP169" s="80">
        <v>43168</v>
      </c>
      <c r="BQ169" s="80"/>
      <c r="BR169" s="79" t="s">
        <v>11903</v>
      </c>
      <c r="BS169" s="79" t="s">
        <v>579</v>
      </c>
      <c r="BT169" s="79" t="s">
        <v>579</v>
      </c>
      <c r="BU169" s="79" t="s">
        <v>15899</v>
      </c>
      <c r="BV169" s="79" t="s">
        <v>579</v>
      </c>
      <c r="BW169" s="79" t="s">
        <v>15900</v>
      </c>
      <c r="BX169" s="79" t="s">
        <v>15901</v>
      </c>
      <c r="BY169" s="79" t="s">
        <v>15902</v>
      </c>
      <c r="BZ169" s="79" t="s">
        <v>15903</v>
      </c>
      <c r="CA169" s="79" t="s">
        <v>15904</v>
      </c>
      <c r="CB169" s="79" t="s">
        <v>15905</v>
      </c>
      <c r="CC169" s="79" t="s">
        <v>15872</v>
      </c>
      <c r="CD169" s="79" t="s">
        <v>15873</v>
      </c>
      <c r="CE169" s="79" t="s">
        <v>15960</v>
      </c>
      <c r="CF169" s="79" t="s">
        <v>15960</v>
      </c>
      <c r="CG169" s="79" t="s">
        <v>15907</v>
      </c>
      <c r="CH169" s="79" t="s">
        <v>15908</v>
      </c>
      <c r="CI169" s="79" t="s">
        <v>15909</v>
      </c>
      <c r="CJ169" s="79" t="s">
        <v>2163</v>
      </c>
      <c r="CK169" s="79" t="s">
        <v>15910</v>
      </c>
      <c r="CL169" s="79" t="s">
        <v>15911</v>
      </c>
      <c r="CM169" s="79" t="s">
        <v>15889</v>
      </c>
      <c r="CN169" s="79" t="s">
        <v>51</v>
      </c>
      <c r="CO169" s="79" t="s">
        <v>15912</v>
      </c>
      <c r="CP169" s="79" t="s">
        <v>2257</v>
      </c>
      <c r="CQ169" s="79" t="s">
        <v>16391</v>
      </c>
      <c r="CR169" t="s">
        <v>16756</v>
      </c>
    </row>
    <row r="170" spans="1:96" x14ac:dyDescent="0.25">
      <c r="A170" s="78">
        <v>51724274</v>
      </c>
      <c r="B170" s="78">
        <v>51724274</v>
      </c>
      <c r="C170" s="79" t="s">
        <v>15899</v>
      </c>
      <c r="D170" s="79" t="s">
        <v>15926</v>
      </c>
      <c r="E170" s="79" t="s">
        <v>15131</v>
      </c>
      <c r="F170" s="80">
        <v>29637</v>
      </c>
      <c r="G170" s="79" t="s">
        <v>15854</v>
      </c>
      <c r="H170" s="79" t="s">
        <v>15855</v>
      </c>
      <c r="I170" s="79" t="s">
        <v>15856</v>
      </c>
      <c r="J170" s="79" t="s">
        <v>15857</v>
      </c>
      <c r="K170" s="79" t="s">
        <v>15858</v>
      </c>
      <c r="L170" s="79" t="s">
        <v>15859</v>
      </c>
      <c r="M170" s="79" t="s">
        <v>15860</v>
      </c>
      <c r="N170" s="79" t="s">
        <v>15861</v>
      </c>
      <c r="O170" s="79" t="s">
        <v>15862</v>
      </c>
      <c r="P170" s="79" t="s">
        <v>15193</v>
      </c>
      <c r="Q170" s="79" t="s">
        <v>15863</v>
      </c>
      <c r="R170" s="79" t="s">
        <v>15864</v>
      </c>
      <c r="S170" s="79" t="s">
        <v>5337</v>
      </c>
      <c r="T170" s="79" t="s">
        <v>63</v>
      </c>
      <c r="U170" s="79" t="s">
        <v>15866</v>
      </c>
      <c r="V170" s="79" t="s">
        <v>15867</v>
      </c>
      <c r="W170" s="79" t="s">
        <v>579</v>
      </c>
      <c r="X170" s="79" t="s">
        <v>15929</v>
      </c>
      <c r="Y170" s="79" t="s">
        <v>15930</v>
      </c>
      <c r="Z170" s="79" t="s">
        <v>16757</v>
      </c>
      <c r="AA170" s="79" t="s">
        <v>15932</v>
      </c>
      <c r="AB170" s="79" t="s">
        <v>15872</v>
      </c>
      <c r="AC170" s="79" t="s">
        <v>15873</v>
      </c>
      <c r="AD170" s="79" t="s">
        <v>15862</v>
      </c>
      <c r="AE170" s="79" t="s">
        <v>15874</v>
      </c>
      <c r="AF170" s="79" t="s">
        <v>15875</v>
      </c>
      <c r="AG170" s="79" t="s">
        <v>15876</v>
      </c>
      <c r="AH170" s="79" t="s">
        <v>15877</v>
      </c>
      <c r="AI170" s="79" t="s">
        <v>15878</v>
      </c>
      <c r="AJ170" s="79" t="s">
        <v>15879</v>
      </c>
      <c r="AK170" s="79" t="s">
        <v>15880</v>
      </c>
      <c r="AL170" s="79" t="s">
        <v>15881</v>
      </c>
      <c r="AM170" s="79" t="s">
        <v>15880</v>
      </c>
      <c r="AN170" s="79" t="s">
        <v>15881</v>
      </c>
      <c r="AO170" s="79" t="s">
        <v>15882</v>
      </c>
      <c r="AP170" s="79" t="s">
        <v>15883</v>
      </c>
      <c r="AQ170" s="79" t="s">
        <v>15878</v>
      </c>
      <c r="AR170" s="79" t="s">
        <v>15885</v>
      </c>
      <c r="AS170" s="79" t="s">
        <v>15885</v>
      </c>
      <c r="AT170" s="79" t="s">
        <v>15886</v>
      </c>
      <c r="AU170" s="79" t="s">
        <v>16758</v>
      </c>
      <c r="AV170" s="79" t="s">
        <v>16759</v>
      </c>
      <c r="AW170" s="79" t="s">
        <v>16243</v>
      </c>
      <c r="AX170" s="79" t="s">
        <v>16243</v>
      </c>
      <c r="AY170" s="79" t="s">
        <v>15204</v>
      </c>
      <c r="AZ170" s="79" t="s">
        <v>15878</v>
      </c>
      <c r="BA170" s="79" t="s">
        <v>15879</v>
      </c>
      <c r="BB170" s="79" t="s">
        <v>15890</v>
      </c>
      <c r="BC170" s="79" t="s">
        <v>15891</v>
      </c>
      <c r="BD170" s="79" t="s">
        <v>15892</v>
      </c>
      <c r="BE170" s="79" t="s">
        <v>15893</v>
      </c>
      <c r="BF170" s="79" t="s">
        <v>15894</v>
      </c>
      <c r="BG170" s="79" t="s">
        <v>15895</v>
      </c>
      <c r="BH170" s="79" t="s">
        <v>15896</v>
      </c>
      <c r="BI170" s="80">
        <v>43647</v>
      </c>
      <c r="BJ170" s="80">
        <v>43700</v>
      </c>
      <c r="BK170" s="79" t="s">
        <v>579</v>
      </c>
      <c r="BL170" s="79" t="s">
        <v>15922</v>
      </c>
      <c r="BM170" s="80">
        <v>43166</v>
      </c>
      <c r="BN170" s="80">
        <v>43166</v>
      </c>
      <c r="BO170" s="80">
        <v>43166</v>
      </c>
      <c r="BP170" s="80">
        <v>43166</v>
      </c>
      <c r="BQ170" s="80"/>
      <c r="BR170" s="79" t="s">
        <v>11903</v>
      </c>
      <c r="BS170" s="79" t="s">
        <v>579</v>
      </c>
      <c r="BT170" s="79" t="s">
        <v>579</v>
      </c>
      <c r="BU170" s="79" t="s">
        <v>15899</v>
      </c>
      <c r="BV170" s="79" t="s">
        <v>579</v>
      </c>
      <c r="BW170" s="79" t="s">
        <v>15900</v>
      </c>
      <c r="BX170" s="79" t="s">
        <v>15901</v>
      </c>
      <c r="BY170" s="79" t="s">
        <v>15902</v>
      </c>
      <c r="BZ170" s="79" t="s">
        <v>15903</v>
      </c>
      <c r="CA170" s="79" t="s">
        <v>15904</v>
      </c>
      <c r="CB170" s="79" t="s">
        <v>15905</v>
      </c>
      <c r="CC170" s="79" t="s">
        <v>15872</v>
      </c>
      <c r="CD170" s="79" t="s">
        <v>15873</v>
      </c>
      <c r="CE170" s="79" t="s">
        <v>15960</v>
      </c>
      <c r="CF170" s="79" t="s">
        <v>15960</v>
      </c>
      <c r="CG170" s="79" t="s">
        <v>15907</v>
      </c>
      <c r="CH170" s="79" t="s">
        <v>15908</v>
      </c>
      <c r="CI170" s="79" t="s">
        <v>15909</v>
      </c>
      <c r="CJ170" s="79" t="s">
        <v>2163</v>
      </c>
      <c r="CK170" s="79" t="s">
        <v>15910</v>
      </c>
      <c r="CL170" s="79" t="s">
        <v>15911</v>
      </c>
      <c r="CM170" s="79" t="s">
        <v>15889</v>
      </c>
      <c r="CN170" s="79" t="s">
        <v>51</v>
      </c>
      <c r="CO170" s="79" t="s">
        <v>15912</v>
      </c>
      <c r="CP170" s="79" t="s">
        <v>2257</v>
      </c>
      <c r="CQ170" s="79" t="s">
        <v>16111</v>
      </c>
      <c r="CR170" t="s">
        <v>16761</v>
      </c>
    </row>
    <row r="171" spans="1:96" x14ac:dyDescent="0.25">
      <c r="A171" s="78">
        <v>51724277</v>
      </c>
      <c r="B171" s="78">
        <v>51724277</v>
      </c>
      <c r="C171" s="79" t="s">
        <v>15899</v>
      </c>
      <c r="D171" s="79" t="s">
        <v>15853</v>
      </c>
      <c r="E171" s="79" t="s">
        <v>1163</v>
      </c>
      <c r="F171" s="80">
        <v>33235</v>
      </c>
      <c r="G171" s="79" t="s">
        <v>15854</v>
      </c>
      <c r="H171" s="79" t="s">
        <v>15855</v>
      </c>
      <c r="I171" s="79" t="s">
        <v>15856</v>
      </c>
      <c r="J171" s="79" t="s">
        <v>15857</v>
      </c>
      <c r="K171" s="79" t="s">
        <v>15858</v>
      </c>
      <c r="L171" s="79" t="s">
        <v>15859</v>
      </c>
      <c r="M171" s="79" t="s">
        <v>15860</v>
      </c>
      <c r="N171" s="79" t="s">
        <v>15861</v>
      </c>
      <c r="O171" s="79" t="s">
        <v>15862</v>
      </c>
      <c r="P171" s="79" t="s">
        <v>15193</v>
      </c>
      <c r="Q171" s="79" t="s">
        <v>15863</v>
      </c>
      <c r="R171" s="79" t="s">
        <v>15864</v>
      </c>
      <c r="S171" s="79" t="s">
        <v>5337</v>
      </c>
      <c r="T171" s="79" t="s">
        <v>63</v>
      </c>
      <c r="U171" s="79" t="s">
        <v>15866</v>
      </c>
      <c r="V171" s="79" t="s">
        <v>15867</v>
      </c>
      <c r="W171" s="79" t="s">
        <v>579</v>
      </c>
      <c r="X171" s="79" t="s">
        <v>15929</v>
      </c>
      <c r="Y171" s="79" t="s">
        <v>15930</v>
      </c>
      <c r="Z171" s="79" t="s">
        <v>16762</v>
      </c>
      <c r="AA171" s="79" t="s">
        <v>15932</v>
      </c>
      <c r="AB171" s="79" t="s">
        <v>15872</v>
      </c>
      <c r="AC171" s="79" t="s">
        <v>15873</v>
      </c>
      <c r="AD171" s="79" t="s">
        <v>15862</v>
      </c>
      <c r="AE171" s="79" t="s">
        <v>15874</v>
      </c>
      <c r="AF171" s="79" t="s">
        <v>15875</v>
      </c>
      <c r="AG171" s="79" t="s">
        <v>15876</v>
      </c>
      <c r="AH171" s="79" t="s">
        <v>15877</v>
      </c>
      <c r="AI171" s="79" t="s">
        <v>15878</v>
      </c>
      <c r="AJ171" s="79" t="s">
        <v>15879</v>
      </c>
      <c r="AK171" s="79" t="s">
        <v>15880</v>
      </c>
      <c r="AL171" s="79" t="s">
        <v>15881</v>
      </c>
      <c r="AM171" s="79" t="s">
        <v>15880</v>
      </c>
      <c r="AN171" s="79" t="s">
        <v>15881</v>
      </c>
      <c r="AO171" s="79" t="s">
        <v>15882</v>
      </c>
      <c r="AP171" s="79" t="s">
        <v>15883</v>
      </c>
      <c r="AQ171" s="79" t="s">
        <v>15878</v>
      </c>
      <c r="AR171" s="79" t="s">
        <v>15885</v>
      </c>
      <c r="AS171" s="79" t="s">
        <v>15885</v>
      </c>
      <c r="AT171" s="79" t="s">
        <v>15886</v>
      </c>
      <c r="AU171" s="79" t="s">
        <v>16763</v>
      </c>
      <c r="AV171" s="79" t="s">
        <v>16764</v>
      </c>
      <c r="AW171" s="79" t="s">
        <v>16021</v>
      </c>
      <c r="AX171" s="79" t="s">
        <v>16021</v>
      </c>
      <c r="AY171" s="79" t="s">
        <v>383</v>
      </c>
      <c r="AZ171" s="79" t="s">
        <v>15878</v>
      </c>
      <c r="BA171" s="79" t="s">
        <v>15879</v>
      </c>
      <c r="BB171" s="79" t="s">
        <v>15890</v>
      </c>
      <c r="BC171" s="79" t="s">
        <v>15920</v>
      </c>
      <c r="BD171" s="79" t="s">
        <v>15921</v>
      </c>
      <c r="BE171" s="79" t="s">
        <v>15893</v>
      </c>
      <c r="BF171" s="79" t="s">
        <v>15894</v>
      </c>
      <c r="BG171" s="79" t="s">
        <v>15895</v>
      </c>
      <c r="BH171" s="79" t="s">
        <v>15896</v>
      </c>
      <c r="BI171" s="80">
        <v>43647</v>
      </c>
      <c r="BJ171" s="80">
        <v>43700</v>
      </c>
      <c r="BK171" s="79" t="s">
        <v>579</v>
      </c>
      <c r="BL171" s="79" t="s">
        <v>15922</v>
      </c>
      <c r="BM171" s="80">
        <v>43168</v>
      </c>
      <c r="BN171" s="80">
        <v>43168</v>
      </c>
      <c r="BO171" s="80">
        <v>43168</v>
      </c>
      <c r="BP171" s="80">
        <v>43168</v>
      </c>
      <c r="BQ171" s="80"/>
      <c r="BR171" s="79" t="s">
        <v>11903</v>
      </c>
      <c r="BS171" s="79" t="s">
        <v>579</v>
      </c>
      <c r="BT171" s="79" t="s">
        <v>579</v>
      </c>
      <c r="BU171" s="79" t="s">
        <v>15899</v>
      </c>
      <c r="BV171" s="79" t="s">
        <v>579</v>
      </c>
      <c r="BW171" s="79" t="s">
        <v>15900</v>
      </c>
      <c r="BX171" s="79" t="s">
        <v>15901</v>
      </c>
      <c r="BY171" s="79" t="s">
        <v>15902</v>
      </c>
      <c r="BZ171" s="79" t="s">
        <v>15903</v>
      </c>
      <c r="CA171" s="79" t="s">
        <v>15904</v>
      </c>
      <c r="CB171" s="79" t="s">
        <v>15905</v>
      </c>
      <c r="CC171" s="79" t="s">
        <v>15872</v>
      </c>
      <c r="CD171" s="79" t="s">
        <v>15873</v>
      </c>
      <c r="CE171" s="79" t="s">
        <v>15960</v>
      </c>
      <c r="CF171" s="79" t="s">
        <v>15960</v>
      </c>
      <c r="CG171" s="79" t="s">
        <v>15907</v>
      </c>
      <c r="CH171" s="79" t="s">
        <v>15908</v>
      </c>
      <c r="CI171" s="79" t="s">
        <v>15909</v>
      </c>
      <c r="CJ171" s="79" t="s">
        <v>2163</v>
      </c>
      <c r="CK171" s="79" t="s">
        <v>15910</v>
      </c>
      <c r="CL171" s="79" t="s">
        <v>15911</v>
      </c>
      <c r="CM171" s="79" t="s">
        <v>15889</v>
      </c>
      <c r="CN171" s="79" t="s">
        <v>51</v>
      </c>
      <c r="CO171" s="79" t="s">
        <v>15912</v>
      </c>
      <c r="CP171" s="79" t="s">
        <v>2257</v>
      </c>
      <c r="CQ171" s="79" t="s">
        <v>16607</v>
      </c>
      <c r="CR171" t="s">
        <v>16765</v>
      </c>
    </row>
    <row r="172" spans="1:96" x14ac:dyDescent="0.25">
      <c r="A172" s="78">
        <v>51724732</v>
      </c>
      <c r="B172" s="78">
        <v>51724732</v>
      </c>
      <c r="C172" s="79" t="s">
        <v>15899</v>
      </c>
      <c r="D172" s="79" t="s">
        <v>15853</v>
      </c>
      <c r="E172" s="79" t="s">
        <v>15134</v>
      </c>
      <c r="F172" s="80">
        <v>32290</v>
      </c>
      <c r="G172" s="79" t="s">
        <v>15854</v>
      </c>
      <c r="H172" s="79" t="s">
        <v>15855</v>
      </c>
      <c r="I172" s="79" t="s">
        <v>15856</v>
      </c>
      <c r="J172" s="79" t="s">
        <v>15857</v>
      </c>
      <c r="K172" s="79" t="s">
        <v>15858</v>
      </c>
      <c r="L172" s="79" t="s">
        <v>15859</v>
      </c>
      <c r="M172" s="79" t="s">
        <v>15860</v>
      </c>
      <c r="N172" s="79" t="s">
        <v>15861</v>
      </c>
      <c r="O172" s="79" t="s">
        <v>15862</v>
      </c>
      <c r="P172" s="79" t="s">
        <v>15193</v>
      </c>
      <c r="Q172" s="79" t="s">
        <v>15863</v>
      </c>
      <c r="R172" s="79" t="s">
        <v>15864</v>
      </c>
      <c r="S172" s="79" t="s">
        <v>5337</v>
      </c>
      <c r="T172" s="79" t="s">
        <v>63</v>
      </c>
      <c r="U172" s="79" t="s">
        <v>15866</v>
      </c>
      <c r="V172" s="79" t="s">
        <v>15867</v>
      </c>
      <c r="W172" s="79" t="s">
        <v>579</v>
      </c>
      <c r="X172" s="79" t="s">
        <v>15929</v>
      </c>
      <c r="Y172" s="79" t="s">
        <v>15930</v>
      </c>
      <c r="Z172" s="79" t="s">
        <v>16766</v>
      </c>
      <c r="AA172" s="79" t="s">
        <v>15932</v>
      </c>
      <c r="AB172" s="79" t="s">
        <v>15872</v>
      </c>
      <c r="AC172" s="79" t="s">
        <v>15873</v>
      </c>
      <c r="AD172" s="79" t="s">
        <v>15862</v>
      </c>
      <c r="AE172" s="79" t="s">
        <v>15874</v>
      </c>
      <c r="AF172" s="79" t="s">
        <v>15875</v>
      </c>
      <c r="AG172" s="79" t="s">
        <v>15876</v>
      </c>
      <c r="AH172" s="79" t="s">
        <v>15877</v>
      </c>
      <c r="AI172" s="79" t="s">
        <v>15878</v>
      </c>
      <c r="AJ172" s="79" t="s">
        <v>15879</v>
      </c>
      <c r="AK172" s="79" t="s">
        <v>15933</v>
      </c>
      <c r="AL172" s="79" t="s">
        <v>15881</v>
      </c>
      <c r="AM172" s="79" t="s">
        <v>15933</v>
      </c>
      <c r="AN172" s="79" t="s">
        <v>15881</v>
      </c>
      <c r="AO172" s="79" t="s">
        <v>15882</v>
      </c>
      <c r="AP172" s="79" t="s">
        <v>15883</v>
      </c>
      <c r="AQ172" s="79" t="s">
        <v>15878</v>
      </c>
      <c r="AR172" s="79" t="s">
        <v>15885</v>
      </c>
      <c r="AS172" s="79" t="s">
        <v>15885</v>
      </c>
      <c r="AT172" s="79" t="s">
        <v>15886</v>
      </c>
      <c r="AU172" s="79" t="s">
        <v>16767</v>
      </c>
      <c r="AV172" s="79" t="s">
        <v>16768</v>
      </c>
      <c r="AW172" s="79" t="s">
        <v>16034</v>
      </c>
      <c r="AX172" s="79" t="s">
        <v>16034</v>
      </c>
      <c r="AY172" s="79" t="s">
        <v>14900</v>
      </c>
      <c r="AZ172" s="79" t="s">
        <v>15878</v>
      </c>
      <c r="BA172" s="79" t="s">
        <v>15879</v>
      </c>
      <c r="BB172" s="79" t="s">
        <v>15890</v>
      </c>
      <c r="BC172" s="79" t="s">
        <v>15938</v>
      </c>
      <c r="BD172" s="79" t="s">
        <v>15939</v>
      </c>
      <c r="BE172" s="79" t="s">
        <v>15893</v>
      </c>
      <c r="BF172" s="79" t="s">
        <v>15894</v>
      </c>
      <c r="BG172" s="79" t="s">
        <v>15895</v>
      </c>
      <c r="BH172" s="79" t="s">
        <v>15896</v>
      </c>
      <c r="BI172" s="80">
        <v>43647</v>
      </c>
      <c r="BJ172" s="80">
        <v>43700</v>
      </c>
      <c r="BK172" s="79" t="s">
        <v>579</v>
      </c>
      <c r="BL172" s="79" t="s">
        <v>15922</v>
      </c>
      <c r="BM172" s="80">
        <v>43166</v>
      </c>
      <c r="BN172" s="80">
        <v>43166</v>
      </c>
      <c r="BO172" s="80">
        <v>43166</v>
      </c>
      <c r="BP172" s="80">
        <v>43166</v>
      </c>
      <c r="BQ172" s="80"/>
      <c r="BR172" s="79" t="s">
        <v>11903</v>
      </c>
      <c r="BS172" s="79" t="s">
        <v>579</v>
      </c>
      <c r="BT172" s="79" t="s">
        <v>579</v>
      </c>
      <c r="BU172" s="79" t="s">
        <v>15899</v>
      </c>
      <c r="BV172" s="79" t="s">
        <v>579</v>
      </c>
      <c r="BW172" s="79" t="s">
        <v>15900</v>
      </c>
      <c r="BX172" s="79" t="s">
        <v>15901</v>
      </c>
      <c r="BY172" s="79" t="s">
        <v>15902</v>
      </c>
      <c r="BZ172" s="79" t="s">
        <v>15903</v>
      </c>
      <c r="CA172" s="79" t="s">
        <v>15904</v>
      </c>
      <c r="CB172" s="79" t="s">
        <v>15905</v>
      </c>
      <c r="CC172" s="79" t="s">
        <v>15872</v>
      </c>
      <c r="CD172" s="79" t="s">
        <v>15873</v>
      </c>
      <c r="CE172" s="79" t="s">
        <v>15960</v>
      </c>
      <c r="CF172" s="79" t="s">
        <v>15960</v>
      </c>
      <c r="CG172" s="79" t="s">
        <v>15907</v>
      </c>
      <c r="CH172" s="79" t="s">
        <v>15908</v>
      </c>
      <c r="CI172" s="79" t="s">
        <v>15909</v>
      </c>
      <c r="CJ172" s="79" t="s">
        <v>2163</v>
      </c>
      <c r="CK172" s="79" t="s">
        <v>15910</v>
      </c>
      <c r="CL172" s="79" t="s">
        <v>15911</v>
      </c>
      <c r="CM172" s="79" t="s">
        <v>15889</v>
      </c>
      <c r="CN172" s="79" t="s">
        <v>51</v>
      </c>
      <c r="CO172" s="79" t="s">
        <v>15912</v>
      </c>
      <c r="CP172" s="79" t="s">
        <v>2257</v>
      </c>
      <c r="CQ172" s="79" t="s">
        <v>16190</v>
      </c>
      <c r="CR172" t="s">
        <v>16769</v>
      </c>
    </row>
    <row r="173" spans="1:96" x14ac:dyDescent="0.25">
      <c r="A173" s="78">
        <v>51724734</v>
      </c>
      <c r="B173" s="78">
        <v>51724734</v>
      </c>
      <c r="C173" s="79" t="s">
        <v>15899</v>
      </c>
      <c r="D173" s="79" t="s">
        <v>15853</v>
      </c>
      <c r="E173" s="79" t="s">
        <v>15136</v>
      </c>
      <c r="F173" s="80">
        <v>29745</v>
      </c>
      <c r="G173" s="79" t="s">
        <v>15854</v>
      </c>
      <c r="H173" s="79" t="s">
        <v>15855</v>
      </c>
      <c r="I173" s="79" t="s">
        <v>15856</v>
      </c>
      <c r="J173" s="79" t="s">
        <v>15857</v>
      </c>
      <c r="K173" s="79" t="s">
        <v>15858</v>
      </c>
      <c r="L173" s="79" t="s">
        <v>15859</v>
      </c>
      <c r="M173" s="79" t="s">
        <v>15860</v>
      </c>
      <c r="N173" s="79" t="s">
        <v>15861</v>
      </c>
      <c r="O173" s="79" t="s">
        <v>15862</v>
      </c>
      <c r="P173" s="79" t="s">
        <v>15193</v>
      </c>
      <c r="Q173" s="79" t="s">
        <v>15863</v>
      </c>
      <c r="R173" s="79" t="s">
        <v>15864</v>
      </c>
      <c r="S173" s="79" t="s">
        <v>5337</v>
      </c>
      <c r="T173" s="79" t="s">
        <v>63</v>
      </c>
      <c r="U173" s="79" t="s">
        <v>15866</v>
      </c>
      <c r="V173" s="79" t="s">
        <v>15867</v>
      </c>
      <c r="W173" s="79" t="s">
        <v>579</v>
      </c>
      <c r="X173" s="79" t="s">
        <v>15929</v>
      </c>
      <c r="Y173" s="79" t="s">
        <v>15930</v>
      </c>
      <c r="Z173" s="79" t="s">
        <v>16770</v>
      </c>
      <c r="AA173" s="79" t="s">
        <v>15932</v>
      </c>
      <c r="AB173" s="79" t="s">
        <v>15872</v>
      </c>
      <c r="AC173" s="79" t="s">
        <v>15873</v>
      </c>
      <c r="AD173" s="79" t="s">
        <v>15862</v>
      </c>
      <c r="AE173" s="79" t="s">
        <v>15874</v>
      </c>
      <c r="AF173" s="79" t="s">
        <v>15875</v>
      </c>
      <c r="AG173" s="79" t="s">
        <v>15876</v>
      </c>
      <c r="AH173" s="79" t="s">
        <v>15877</v>
      </c>
      <c r="AI173" s="79" t="s">
        <v>15878</v>
      </c>
      <c r="AJ173" s="79" t="s">
        <v>15879</v>
      </c>
      <c r="AK173" s="79" t="s">
        <v>15880</v>
      </c>
      <c r="AL173" s="79" t="s">
        <v>15881</v>
      </c>
      <c r="AM173" s="79" t="s">
        <v>15880</v>
      </c>
      <c r="AN173" s="79" t="s">
        <v>15881</v>
      </c>
      <c r="AO173" s="79" t="s">
        <v>15882</v>
      </c>
      <c r="AP173" s="79" t="s">
        <v>15883</v>
      </c>
      <c r="AQ173" s="79" t="s">
        <v>15878</v>
      </c>
      <c r="AR173" s="79" t="s">
        <v>15885</v>
      </c>
      <c r="AS173" s="79" t="s">
        <v>15885</v>
      </c>
      <c r="AT173" s="79" t="s">
        <v>15886</v>
      </c>
      <c r="AU173" s="79" t="s">
        <v>16771</v>
      </c>
      <c r="AV173" s="79" t="s">
        <v>16772</v>
      </c>
      <c r="AW173" s="79" t="s">
        <v>16034</v>
      </c>
      <c r="AX173" s="79" t="s">
        <v>16034</v>
      </c>
      <c r="AY173" s="79" t="s">
        <v>14900</v>
      </c>
      <c r="AZ173" s="79" t="s">
        <v>15878</v>
      </c>
      <c r="BA173" s="79" t="s">
        <v>15879</v>
      </c>
      <c r="BB173" s="79" t="s">
        <v>15890</v>
      </c>
      <c r="BC173" s="79" t="s">
        <v>15891</v>
      </c>
      <c r="BD173" s="79" t="s">
        <v>15892</v>
      </c>
      <c r="BE173" s="79" t="s">
        <v>15893</v>
      </c>
      <c r="BF173" s="79" t="s">
        <v>15894</v>
      </c>
      <c r="BG173" s="79" t="s">
        <v>15895</v>
      </c>
      <c r="BH173" s="79" t="s">
        <v>15896</v>
      </c>
      <c r="BI173" s="80">
        <v>43647</v>
      </c>
      <c r="BJ173" s="80">
        <v>43700</v>
      </c>
      <c r="BK173" s="79" t="s">
        <v>579</v>
      </c>
      <c r="BL173" s="79" t="s">
        <v>15922</v>
      </c>
      <c r="BM173" s="80">
        <v>43166</v>
      </c>
      <c r="BN173" s="80">
        <v>43166</v>
      </c>
      <c r="BO173" s="80">
        <v>43166</v>
      </c>
      <c r="BP173" s="80">
        <v>43166</v>
      </c>
      <c r="BQ173" s="80"/>
      <c r="BR173" s="79" t="s">
        <v>11903</v>
      </c>
      <c r="BS173" s="79" t="s">
        <v>579</v>
      </c>
      <c r="BT173" s="79" t="s">
        <v>579</v>
      </c>
      <c r="BU173" s="79" t="s">
        <v>15899</v>
      </c>
      <c r="BV173" s="79" t="s">
        <v>579</v>
      </c>
      <c r="BW173" s="79" t="s">
        <v>15900</v>
      </c>
      <c r="BX173" s="79" t="s">
        <v>15901</v>
      </c>
      <c r="BY173" s="79" t="s">
        <v>15902</v>
      </c>
      <c r="BZ173" s="79" t="s">
        <v>15903</v>
      </c>
      <c r="CA173" s="79" t="s">
        <v>15904</v>
      </c>
      <c r="CB173" s="79" t="s">
        <v>15905</v>
      </c>
      <c r="CC173" s="79" t="s">
        <v>15872</v>
      </c>
      <c r="CD173" s="79" t="s">
        <v>15873</v>
      </c>
      <c r="CE173" s="79" t="s">
        <v>15960</v>
      </c>
      <c r="CF173" s="79" t="s">
        <v>15960</v>
      </c>
      <c r="CG173" s="79" t="s">
        <v>15907</v>
      </c>
      <c r="CH173" s="79" t="s">
        <v>15908</v>
      </c>
      <c r="CI173" s="79" t="s">
        <v>15909</v>
      </c>
      <c r="CJ173" s="79" t="s">
        <v>2163</v>
      </c>
      <c r="CK173" s="79" t="s">
        <v>15910</v>
      </c>
      <c r="CL173" s="79" t="s">
        <v>15911</v>
      </c>
      <c r="CM173" s="79" t="s">
        <v>15889</v>
      </c>
      <c r="CN173" s="79" t="s">
        <v>51</v>
      </c>
      <c r="CO173" s="79" t="s">
        <v>15912</v>
      </c>
      <c r="CP173" s="79" t="s">
        <v>2257</v>
      </c>
      <c r="CQ173" s="79" t="s">
        <v>16111</v>
      </c>
      <c r="CR173" t="s">
        <v>16773</v>
      </c>
    </row>
    <row r="174" spans="1:96" x14ac:dyDescent="0.25">
      <c r="A174" s="78">
        <v>51724905</v>
      </c>
      <c r="B174" s="78">
        <v>51724905</v>
      </c>
      <c r="C174" s="79" t="s">
        <v>15899</v>
      </c>
      <c r="D174" s="79" t="s">
        <v>15853</v>
      </c>
      <c r="E174" s="79" t="s">
        <v>15138</v>
      </c>
      <c r="F174" s="80">
        <v>35088</v>
      </c>
      <c r="G174" s="79" t="s">
        <v>15854</v>
      </c>
      <c r="H174" s="79" t="s">
        <v>15855</v>
      </c>
      <c r="I174" s="79" t="s">
        <v>15856</v>
      </c>
      <c r="J174" s="79" t="s">
        <v>15857</v>
      </c>
      <c r="K174" s="79" t="s">
        <v>15858</v>
      </c>
      <c r="L174" s="79" t="s">
        <v>15859</v>
      </c>
      <c r="M174" s="79" t="s">
        <v>15860</v>
      </c>
      <c r="N174" s="79" t="s">
        <v>15861</v>
      </c>
      <c r="O174" s="79" t="s">
        <v>15862</v>
      </c>
      <c r="P174" s="79" t="s">
        <v>15193</v>
      </c>
      <c r="Q174" s="79" t="s">
        <v>15863</v>
      </c>
      <c r="R174" s="79" t="s">
        <v>15864</v>
      </c>
      <c r="S174" s="79" t="s">
        <v>5337</v>
      </c>
      <c r="T174" s="79" t="s">
        <v>63</v>
      </c>
      <c r="U174" s="79" t="s">
        <v>15866</v>
      </c>
      <c r="V174" s="79" t="s">
        <v>15867</v>
      </c>
      <c r="W174" s="79" t="s">
        <v>579</v>
      </c>
      <c r="X174" s="79" t="s">
        <v>15929</v>
      </c>
      <c r="Y174" s="79" t="s">
        <v>15930</v>
      </c>
      <c r="Z174" s="79" t="s">
        <v>16774</v>
      </c>
      <c r="AA174" s="79" t="s">
        <v>15932</v>
      </c>
      <c r="AB174" s="79" t="s">
        <v>15872</v>
      </c>
      <c r="AC174" s="79" t="s">
        <v>15873</v>
      </c>
      <c r="AD174" s="79" t="s">
        <v>15862</v>
      </c>
      <c r="AE174" s="79" t="s">
        <v>15874</v>
      </c>
      <c r="AF174" s="79" t="s">
        <v>15875</v>
      </c>
      <c r="AG174" s="79" t="s">
        <v>15876</v>
      </c>
      <c r="AH174" s="79" t="s">
        <v>15877</v>
      </c>
      <c r="AI174" s="79" t="s">
        <v>15878</v>
      </c>
      <c r="AJ174" s="79" t="s">
        <v>15879</v>
      </c>
      <c r="AK174" s="79" t="s">
        <v>15880</v>
      </c>
      <c r="AL174" s="79" t="s">
        <v>15881</v>
      </c>
      <c r="AM174" s="79" t="s">
        <v>15880</v>
      </c>
      <c r="AN174" s="79" t="s">
        <v>15881</v>
      </c>
      <c r="AO174" s="79" t="s">
        <v>15882</v>
      </c>
      <c r="AP174" s="79" t="s">
        <v>15883</v>
      </c>
      <c r="AQ174" s="79" t="s">
        <v>15878</v>
      </c>
      <c r="AR174" s="79" t="s">
        <v>15885</v>
      </c>
      <c r="AS174" s="79" t="s">
        <v>15885</v>
      </c>
      <c r="AT174" s="79" t="s">
        <v>15886</v>
      </c>
      <c r="AU174" s="79" t="s">
        <v>16775</v>
      </c>
      <c r="AV174" s="79" t="s">
        <v>16776</v>
      </c>
      <c r="AW174" s="79" t="s">
        <v>16089</v>
      </c>
      <c r="AX174" s="79" t="s">
        <v>16089</v>
      </c>
      <c r="AY174" s="79" t="s">
        <v>1069</v>
      </c>
      <c r="AZ174" s="79" t="s">
        <v>15878</v>
      </c>
      <c r="BA174" s="79" t="s">
        <v>15879</v>
      </c>
      <c r="BB174" s="79" t="s">
        <v>15890</v>
      </c>
      <c r="BC174" s="79" t="s">
        <v>15891</v>
      </c>
      <c r="BD174" s="79" t="s">
        <v>15892</v>
      </c>
      <c r="BE174" s="79" t="s">
        <v>15893</v>
      </c>
      <c r="BF174" s="79" t="s">
        <v>15894</v>
      </c>
      <c r="BG174" s="79" t="s">
        <v>15895</v>
      </c>
      <c r="BH174" s="79" t="s">
        <v>15896</v>
      </c>
      <c r="BI174" s="80">
        <v>43647</v>
      </c>
      <c r="BJ174" s="80">
        <v>43700</v>
      </c>
      <c r="BK174" s="79" t="s">
        <v>579</v>
      </c>
      <c r="BL174" s="79" t="s">
        <v>15922</v>
      </c>
      <c r="BM174" s="80">
        <v>43174</v>
      </c>
      <c r="BN174" s="80">
        <v>43174</v>
      </c>
      <c r="BO174" s="80">
        <v>43174</v>
      </c>
      <c r="BP174" s="80">
        <v>43174</v>
      </c>
      <c r="BQ174" s="80"/>
      <c r="BR174" s="79" t="s">
        <v>11903</v>
      </c>
      <c r="BS174" s="79" t="s">
        <v>579</v>
      </c>
      <c r="BT174" s="79" t="s">
        <v>579</v>
      </c>
      <c r="BU174" s="79" t="s">
        <v>15899</v>
      </c>
      <c r="BV174" s="79" t="s">
        <v>579</v>
      </c>
      <c r="BW174" s="79" t="s">
        <v>15900</v>
      </c>
      <c r="BX174" s="79" t="s">
        <v>15901</v>
      </c>
      <c r="BY174" s="79" t="s">
        <v>15902</v>
      </c>
      <c r="BZ174" s="79" t="s">
        <v>15903</v>
      </c>
      <c r="CA174" s="79" t="s">
        <v>15904</v>
      </c>
      <c r="CB174" s="79" t="s">
        <v>15905</v>
      </c>
      <c r="CC174" s="79" t="s">
        <v>15872</v>
      </c>
      <c r="CD174" s="79" t="s">
        <v>15873</v>
      </c>
      <c r="CE174" s="79" t="s">
        <v>15960</v>
      </c>
      <c r="CF174" s="79" t="s">
        <v>15960</v>
      </c>
      <c r="CG174" s="79" t="s">
        <v>15907</v>
      </c>
      <c r="CH174" s="79" t="s">
        <v>15908</v>
      </c>
      <c r="CI174" s="79" t="s">
        <v>15909</v>
      </c>
      <c r="CJ174" s="79" t="s">
        <v>2163</v>
      </c>
      <c r="CK174" s="79" t="s">
        <v>15910</v>
      </c>
      <c r="CL174" s="79" t="s">
        <v>15911</v>
      </c>
      <c r="CM174" s="79" t="s">
        <v>15889</v>
      </c>
      <c r="CN174" s="79" t="s">
        <v>51</v>
      </c>
      <c r="CO174" s="79" t="s">
        <v>15912</v>
      </c>
      <c r="CP174" s="79" t="s">
        <v>2257</v>
      </c>
      <c r="CQ174" s="79" t="s">
        <v>16524</v>
      </c>
      <c r="CR174" t="s">
        <v>16778</v>
      </c>
    </row>
    <row r="175" spans="1:96" x14ac:dyDescent="0.25">
      <c r="A175" s="78">
        <v>51725134</v>
      </c>
      <c r="B175" s="78">
        <v>51725134</v>
      </c>
      <c r="C175" s="79" t="s">
        <v>15899</v>
      </c>
      <c r="D175" s="79" t="s">
        <v>15853</v>
      </c>
      <c r="E175" s="79" t="s">
        <v>1547</v>
      </c>
      <c r="F175" s="80">
        <v>34927</v>
      </c>
      <c r="G175" s="79" t="s">
        <v>15854</v>
      </c>
      <c r="H175" s="79" t="s">
        <v>15855</v>
      </c>
      <c r="I175" s="79" t="s">
        <v>15856</v>
      </c>
      <c r="J175" s="79" t="s">
        <v>15857</v>
      </c>
      <c r="K175" s="79" t="s">
        <v>15858</v>
      </c>
      <c r="L175" s="79" t="s">
        <v>15859</v>
      </c>
      <c r="M175" s="79" t="s">
        <v>15860</v>
      </c>
      <c r="N175" s="79" t="s">
        <v>15861</v>
      </c>
      <c r="O175" s="79" t="s">
        <v>15862</v>
      </c>
      <c r="P175" s="79" t="s">
        <v>15193</v>
      </c>
      <c r="Q175" s="79" t="s">
        <v>15863</v>
      </c>
      <c r="R175" s="79" t="s">
        <v>15864</v>
      </c>
      <c r="S175" s="79" t="s">
        <v>5337</v>
      </c>
      <c r="T175" s="79" t="s">
        <v>63</v>
      </c>
      <c r="U175" s="79" t="s">
        <v>15866</v>
      </c>
      <c r="V175" s="79" t="s">
        <v>15867</v>
      </c>
      <c r="W175" s="79" t="s">
        <v>579</v>
      </c>
      <c r="X175" s="79" t="s">
        <v>15929</v>
      </c>
      <c r="Y175" s="79" t="s">
        <v>15930</v>
      </c>
      <c r="Z175" s="79" t="s">
        <v>16779</v>
      </c>
      <c r="AA175" s="79" t="s">
        <v>15932</v>
      </c>
      <c r="AB175" s="79" t="s">
        <v>15872</v>
      </c>
      <c r="AC175" s="79" t="s">
        <v>15873</v>
      </c>
      <c r="AD175" s="79" t="s">
        <v>15862</v>
      </c>
      <c r="AE175" s="79" t="s">
        <v>15874</v>
      </c>
      <c r="AF175" s="79" t="s">
        <v>15875</v>
      </c>
      <c r="AG175" s="79" t="s">
        <v>15876</v>
      </c>
      <c r="AH175" s="79" t="s">
        <v>15877</v>
      </c>
      <c r="AI175" s="79" t="s">
        <v>15878</v>
      </c>
      <c r="AJ175" s="79" t="s">
        <v>15879</v>
      </c>
      <c r="AK175" s="79" t="s">
        <v>15880</v>
      </c>
      <c r="AL175" s="79" t="s">
        <v>15881</v>
      </c>
      <c r="AM175" s="79" t="s">
        <v>15880</v>
      </c>
      <c r="AN175" s="79" t="s">
        <v>15881</v>
      </c>
      <c r="AO175" s="79" t="s">
        <v>15882</v>
      </c>
      <c r="AP175" s="79" t="s">
        <v>15883</v>
      </c>
      <c r="AQ175" s="79" t="s">
        <v>15878</v>
      </c>
      <c r="AR175" s="79" t="s">
        <v>15885</v>
      </c>
      <c r="AS175" s="79" t="s">
        <v>15885</v>
      </c>
      <c r="AT175" s="79" t="s">
        <v>15886</v>
      </c>
      <c r="AU175" s="79" t="s">
        <v>16780</v>
      </c>
      <c r="AV175" s="79" t="s">
        <v>16781</v>
      </c>
      <c r="AW175" s="79" t="s">
        <v>15989</v>
      </c>
      <c r="AX175" s="79" t="s">
        <v>15989</v>
      </c>
      <c r="AY175" s="79" t="s">
        <v>410</v>
      </c>
      <c r="AZ175" s="79" t="s">
        <v>15878</v>
      </c>
      <c r="BA175" s="79" t="s">
        <v>15879</v>
      </c>
      <c r="BB175" s="79" t="s">
        <v>15890</v>
      </c>
      <c r="BC175" s="79" t="s">
        <v>15891</v>
      </c>
      <c r="BD175" s="79" t="s">
        <v>15892</v>
      </c>
      <c r="BE175" s="79" t="s">
        <v>15893</v>
      </c>
      <c r="BF175" s="79" t="s">
        <v>15894</v>
      </c>
      <c r="BG175" s="79" t="s">
        <v>15895</v>
      </c>
      <c r="BH175" s="79" t="s">
        <v>15896</v>
      </c>
      <c r="BI175" s="80">
        <v>43647</v>
      </c>
      <c r="BJ175" s="80">
        <v>43700</v>
      </c>
      <c r="BK175" s="79" t="s">
        <v>579</v>
      </c>
      <c r="BL175" s="79" t="s">
        <v>15922</v>
      </c>
      <c r="BM175" s="80">
        <v>43178</v>
      </c>
      <c r="BN175" s="80">
        <v>43178</v>
      </c>
      <c r="BO175" s="80">
        <v>43178</v>
      </c>
      <c r="BP175" s="80">
        <v>43178</v>
      </c>
      <c r="BQ175" s="80"/>
      <c r="BR175" s="79" t="s">
        <v>11903</v>
      </c>
      <c r="BS175" s="79" t="s">
        <v>579</v>
      </c>
      <c r="BT175" s="79" t="s">
        <v>579</v>
      </c>
      <c r="BU175" s="79" t="s">
        <v>15899</v>
      </c>
      <c r="BV175" s="79" t="s">
        <v>579</v>
      </c>
      <c r="BW175" s="79" t="s">
        <v>15900</v>
      </c>
      <c r="BX175" s="79" t="s">
        <v>15901</v>
      </c>
      <c r="BY175" s="79" t="s">
        <v>15902</v>
      </c>
      <c r="BZ175" s="79" t="s">
        <v>15903</v>
      </c>
      <c r="CA175" s="79" t="s">
        <v>15904</v>
      </c>
      <c r="CB175" s="79" t="s">
        <v>15905</v>
      </c>
      <c r="CC175" s="79" t="s">
        <v>15872</v>
      </c>
      <c r="CD175" s="79" t="s">
        <v>15873</v>
      </c>
      <c r="CE175" s="79" t="s">
        <v>15960</v>
      </c>
      <c r="CF175" s="79" t="s">
        <v>15960</v>
      </c>
      <c r="CG175" s="79" t="s">
        <v>15907</v>
      </c>
      <c r="CH175" s="79" t="s">
        <v>15908</v>
      </c>
      <c r="CI175" s="79" t="s">
        <v>15909</v>
      </c>
      <c r="CJ175" s="79" t="s">
        <v>2163</v>
      </c>
      <c r="CK175" s="79" t="s">
        <v>15910</v>
      </c>
      <c r="CL175" s="79" t="s">
        <v>15911</v>
      </c>
      <c r="CM175" s="79" t="s">
        <v>15889</v>
      </c>
      <c r="CN175" s="79" t="s">
        <v>51</v>
      </c>
      <c r="CO175" s="79" t="s">
        <v>15912</v>
      </c>
      <c r="CP175" s="79" t="s">
        <v>2257</v>
      </c>
      <c r="CQ175" s="79" t="s">
        <v>16539</v>
      </c>
      <c r="CR175" t="s">
        <v>16782</v>
      </c>
    </row>
    <row r="176" spans="1:96" x14ac:dyDescent="0.25">
      <c r="A176" s="78">
        <v>51725448</v>
      </c>
      <c r="B176" s="78">
        <v>51725448</v>
      </c>
      <c r="C176" s="79" t="s">
        <v>15899</v>
      </c>
      <c r="D176" s="79" t="s">
        <v>15926</v>
      </c>
      <c r="E176" s="79" t="s">
        <v>1058</v>
      </c>
      <c r="F176" s="80">
        <v>32223</v>
      </c>
      <c r="G176" s="79" t="s">
        <v>15854</v>
      </c>
      <c r="H176" s="79" t="s">
        <v>15855</v>
      </c>
      <c r="I176" s="79" t="s">
        <v>15856</v>
      </c>
      <c r="J176" s="79" t="s">
        <v>15857</v>
      </c>
      <c r="K176" s="79" t="s">
        <v>15858</v>
      </c>
      <c r="L176" s="79" t="s">
        <v>15859</v>
      </c>
      <c r="M176" s="79" t="s">
        <v>15860</v>
      </c>
      <c r="N176" s="79" t="s">
        <v>15861</v>
      </c>
      <c r="O176" s="79" t="s">
        <v>15862</v>
      </c>
      <c r="P176" s="79" t="s">
        <v>15193</v>
      </c>
      <c r="Q176" s="79" t="s">
        <v>15863</v>
      </c>
      <c r="R176" s="79" t="s">
        <v>15864</v>
      </c>
      <c r="S176" s="79" t="s">
        <v>5337</v>
      </c>
      <c r="T176" s="79" t="s">
        <v>63</v>
      </c>
      <c r="U176" s="79" t="s">
        <v>15866</v>
      </c>
      <c r="V176" s="79" t="s">
        <v>15867</v>
      </c>
      <c r="W176" s="79" t="s">
        <v>579</v>
      </c>
      <c r="X176" s="79" t="s">
        <v>15929</v>
      </c>
      <c r="Y176" s="79" t="s">
        <v>15930</v>
      </c>
      <c r="Z176" s="79" t="s">
        <v>16783</v>
      </c>
      <c r="AA176" s="79" t="s">
        <v>15932</v>
      </c>
      <c r="AB176" s="79" t="s">
        <v>15872</v>
      </c>
      <c r="AC176" s="79" t="s">
        <v>15873</v>
      </c>
      <c r="AD176" s="79" t="s">
        <v>15862</v>
      </c>
      <c r="AE176" s="79" t="s">
        <v>15874</v>
      </c>
      <c r="AF176" s="79" t="s">
        <v>15875</v>
      </c>
      <c r="AG176" s="79" t="s">
        <v>15876</v>
      </c>
      <c r="AH176" s="79" t="s">
        <v>15877</v>
      </c>
      <c r="AI176" s="79" t="s">
        <v>15878</v>
      </c>
      <c r="AJ176" s="79" t="s">
        <v>15879</v>
      </c>
      <c r="AK176" s="79" t="s">
        <v>15880</v>
      </c>
      <c r="AL176" s="79" t="s">
        <v>15881</v>
      </c>
      <c r="AM176" s="79" t="s">
        <v>15880</v>
      </c>
      <c r="AN176" s="79" t="s">
        <v>15881</v>
      </c>
      <c r="AO176" s="79" t="s">
        <v>15882</v>
      </c>
      <c r="AP176" s="79" t="s">
        <v>15883</v>
      </c>
      <c r="AQ176" s="79" t="s">
        <v>15878</v>
      </c>
      <c r="AR176" s="79" t="s">
        <v>15885</v>
      </c>
      <c r="AS176" s="79" t="s">
        <v>15885</v>
      </c>
      <c r="AT176" s="79" t="s">
        <v>15886</v>
      </c>
      <c r="AU176" s="79" t="s">
        <v>16784</v>
      </c>
      <c r="AV176" s="79" t="s">
        <v>16785</v>
      </c>
      <c r="AW176" s="79" t="s">
        <v>16028</v>
      </c>
      <c r="AX176" s="79" t="s">
        <v>16028</v>
      </c>
      <c r="AY176" s="79" t="s">
        <v>547</v>
      </c>
      <c r="AZ176" s="79" t="s">
        <v>15878</v>
      </c>
      <c r="BA176" s="79" t="s">
        <v>15879</v>
      </c>
      <c r="BB176" s="79" t="s">
        <v>15890</v>
      </c>
      <c r="BC176" s="79" t="s">
        <v>15891</v>
      </c>
      <c r="BD176" s="79" t="s">
        <v>15892</v>
      </c>
      <c r="BE176" s="79" t="s">
        <v>15893</v>
      </c>
      <c r="BF176" s="79" t="s">
        <v>15894</v>
      </c>
      <c r="BG176" s="79" t="s">
        <v>15895</v>
      </c>
      <c r="BH176" s="79" t="s">
        <v>15896</v>
      </c>
      <c r="BI176" s="80">
        <v>43647</v>
      </c>
      <c r="BJ176" s="80">
        <v>43700</v>
      </c>
      <c r="BK176" s="79" t="s">
        <v>579</v>
      </c>
      <c r="BL176" s="79" t="s">
        <v>15922</v>
      </c>
      <c r="BM176" s="80">
        <v>43180</v>
      </c>
      <c r="BN176" s="80">
        <v>43180</v>
      </c>
      <c r="BO176" s="80">
        <v>43180</v>
      </c>
      <c r="BP176" s="80">
        <v>43180</v>
      </c>
      <c r="BQ176" s="80"/>
      <c r="BR176" s="79" t="s">
        <v>11903</v>
      </c>
      <c r="BS176" s="79" t="s">
        <v>579</v>
      </c>
      <c r="BT176" s="79" t="s">
        <v>579</v>
      </c>
      <c r="BU176" s="79" t="s">
        <v>15899</v>
      </c>
      <c r="BV176" s="79" t="s">
        <v>579</v>
      </c>
      <c r="BW176" s="79" t="s">
        <v>15900</v>
      </c>
      <c r="BX176" s="79" t="s">
        <v>15901</v>
      </c>
      <c r="BY176" s="79" t="s">
        <v>15902</v>
      </c>
      <c r="BZ176" s="79" t="s">
        <v>15903</v>
      </c>
      <c r="CA176" s="79" t="s">
        <v>15904</v>
      </c>
      <c r="CB176" s="79" t="s">
        <v>15905</v>
      </c>
      <c r="CC176" s="79" t="s">
        <v>15872</v>
      </c>
      <c r="CD176" s="79" t="s">
        <v>15873</v>
      </c>
      <c r="CE176" s="79" t="s">
        <v>15960</v>
      </c>
      <c r="CF176" s="79" t="s">
        <v>15960</v>
      </c>
      <c r="CG176" s="79" t="s">
        <v>15907</v>
      </c>
      <c r="CH176" s="79" t="s">
        <v>15908</v>
      </c>
      <c r="CI176" s="79" t="s">
        <v>15909</v>
      </c>
      <c r="CJ176" s="79" t="s">
        <v>2163</v>
      </c>
      <c r="CK176" s="79" t="s">
        <v>15910</v>
      </c>
      <c r="CL176" s="79" t="s">
        <v>15911</v>
      </c>
      <c r="CM176" s="79" t="s">
        <v>15889</v>
      </c>
      <c r="CN176" s="79" t="s">
        <v>51</v>
      </c>
      <c r="CO176" s="79" t="s">
        <v>15912</v>
      </c>
      <c r="CP176" s="79" t="s">
        <v>2257</v>
      </c>
      <c r="CQ176" s="79" t="s">
        <v>16031</v>
      </c>
      <c r="CR176" t="s">
        <v>16786</v>
      </c>
    </row>
    <row r="177" spans="1:96" x14ac:dyDescent="0.25">
      <c r="A177" s="78">
        <v>51725454</v>
      </c>
      <c r="B177" s="78">
        <v>51725454</v>
      </c>
      <c r="C177" s="79" t="s">
        <v>15899</v>
      </c>
      <c r="D177" s="79" t="s">
        <v>15926</v>
      </c>
      <c r="E177" s="79" t="s">
        <v>15142</v>
      </c>
      <c r="F177" s="80">
        <v>35017</v>
      </c>
      <c r="G177" s="79" t="s">
        <v>15854</v>
      </c>
      <c r="H177" s="79" t="s">
        <v>15855</v>
      </c>
      <c r="I177" s="79" t="s">
        <v>15856</v>
      </c>
      <c r="J177" s="79" t="s">
        <v>15857</v>
      </c>
      <c r="K177" s="79" t="s">
        <v>15858</v>
      </c>
      <c r="L177" s="79" t="s">
        <v>15859</v>
      </c>
      <c r="M177" s="79" t="s">
        <v>15860</v>
      </c>
      <c r="N177" s="79" t="s">
        <v>15861</v>
      </c>
      <c r="O177" s="79" t="s">
        <v>15862</v>
      </c>
      <c r="P177" s="79" t="s">
        <v>15193</v>
      </c>
      <c r="Q177" s="79" t="s">
        <v>15863</v>
      </c>
      <c r="R177" s="79" t="s">
        <v>15864</v>
      </c>
      <c r="S177" s="79" t="s">
        <v>5337</v>
      </c>
      <c r="T177" s="79" t="s">
        <v>63</v>
      </c>
      <c r="U177" s="79" t="s">
        <v>15866</v>
      </c>
      <c r="V177" s="79" t="s">
        <v>15867</v>
      </c>
      <c r="W177" s="79" t="s">
        <v>579</v>
      </c>
      <c r="X177" s="79" t="s">
        <v>15929</v>
      </c>
      <c r="Y177" s="79" t="s">
        <v>15930</v>
      </c>
      <c r="Z177" s="79" t="s">
        <v>16787</v>
      </c>
      <c r="AA177" s="79" t="s">
        <v>15932</v>
      </c>
      <c r="AB177" s="79" t="s">
        <v>15872</v>
      </c>
      <c r="AC177" s="79" t="s">
        <v>15873</v>
      </c>
      <c r="AD177" s="79" t="s">
        <v>15862</v>
      </c>
      <c r="AE177" s="79" t="s">
        <v>15874</v>
      </c>
      <c r="AF177" s="79" t="s">
        <v>15875</v>
      </c>
      <c r="AG177" s="79" t="s">
        <v>15876</v>
      </c>
      <c r="AH177" s="79" t="s">
        <v>15877</v>
      </c>
      <c r="AI177" s="79" t="s">
        <v>15878</v>
      </c>
      <c r="AJ177" s="79" t="s">
        <v>15879</v>
      </c>
      <c r="AK177" s="79" t="s">
        <v>15880</v>
      </c>
      <c r="AL177" s="79" t="s">
        <v>15881</v>
      </c>
      <c r="AM177" s="79" t="s">
        <v>15880</v>
      </c>
      <c r="AN177" s="79" t="s">
        <v>15881</v>
      </c>
      <c r="AO177" s="79" t="s">
        <v>15882</v>
      </c>
      <c r="AP177" s="79" t="s">
        <v>15883</v>
      </c>
      <c r="AQ177" s="79" t="s">
        <v>15878</v>
      </c>
      <c r="AR177" s="79" t="s">
        <v>15885</v>
      </c>
      <c r="AS177" s="79" t="s">
        <v>15885</v>
      </c>
      <c r="AT177" s="79" t="s">
        <v>15886</v>
      </c>
      <c r="AU177" s="79" t="s">
        <v>16788</v>
      </c>
      <c r="AV177" s="79" t="s">
        <v>16789</v>
      </c>
      <c r="AW177" s="79" t="s">
        <v>16034</v>
      </c>
      <c r="AX177" s="79" t="s">
        <v>16034</v>
      </c>
      <c r="AY177" s="79" t="s">
        <v>14900</v>
      </c>
      <c r="AZ177" s="79" t="s">
        <v>15878</v>
      </c>
      <c r="BA177" s="79" t="s">
        <v>15879</v>
      </c>
      <c r="BB177" s="79" t="s">
        <v>15890</v>
      </c>
      <c r="BC177" s="79" t="s">
        <v>15891</v>
      </c>
      <c r="BD177" s="79" t="s">
        <v>15892</v>
      </c>
      <c r="BE177" s="79" t="s">
        <v>15893</v>
      </c>
      <c r="BF177" s="79" t="s">
        <v>15894</v>
      </c>
      <c r="BG177" s="79" t="s">
        <v>15895</v>
      </c>
      <c r="BH177" s="79" t="s">
        <v>15896</v>
      </c>
      <c r="BI177" s="80">
        <v>43647</v>
      </c>
      <c r="BJ177" s="80">
        <v>43700</v>
      </c>
      <c r="BK177" s="79" t="s">
        <v>579</v>
      </c>
      <c r="BL177" s="79" t="s">
        <v>15922</v>
      </c>
      <c r="BM177" s="80">
        <v>43180</v>
      </c>
      <c r="BN177" s="80">
        <v>43180</v>
      </c>
      <c r="BO177" s="80">
        <v>43180</v>
      </c>
      <c r="BP177" s="80">
        <v>43180</v>
      </c>
      <c r="BQ177" s="80"/>
      <c r="BR177" s="79" t="s">
        <v>11903</v>
      </c>
      <c r="BS177" s="79" t="s">
        <v>579</v>
      </c>
      <c r="BT177" s="79" t="s">
        <v>579</v>
      </c>
      <c r="BU177" s="79" t="s">
        <v>15899</v>
      </c>
      <c r="BV177" s="79" t="s">
        <v>579</v>
      </c>
      <c r="BW177" s="79" t="s">
        <v>15900</v>
      </c>
      <c r="BX177" s="79" t="s">
        <v>15901</v>
      </c>
      <c r="BY177" s="79" t="s">
        <v>15902</v>
      </c>
      <c r="BZ177" s="79" t="s">
        <v>15903</v>
      </c>
      <c r="CA177" s="79" t="s">
        <v>15904</v>
      </c>
      <c r="CB177" s="79" t="s">
        <v>15905</v>
      </c>
      <c r="CC177" s="79" t="s">
        <v>15872</v>
      </c>
      <c r="CD177" s="79" t="s">
        <v>15873</v>
      </c>
      <c r="CE177" s="79" t="s">
        <v>15960</v>
      </c>
      <c r="CF177" s="79" t="s">
        <v>15960</v>
      </c>
      <c r="CG177" s="79" t="s">
        <v>15907</v>
      </c>
      <c r="CH177" s="79" t="s">
        <v>15908</v>
      </c>
      <c r="CI177" s="79" t="s">
        <v>15909</v>
      </c>
      <c r="CJ177" s="79" t="s">
        <v>2163</v>
      </c>
      <c r="CK177" s="79" t="s">
        <v>15910</v>
      </c>
      <c r="CL177" s="79" t="s">
        <v>15911</v>
      </c>
      <c r="CM177" s="79" t="s">
        <v>15889</v>
      </c>
      <c r="CN177" s="79" t="s">
        <v>51</v>
      </c>
      <c r="CO177" s="79" t="s">
        <v>15912</v>
      </c>
      <c r="CP177" s="79" t="s">
        <v>2257</v>
      </c>
      <c r="CQ177" s="79" t="s">
        <v>16755</v>
      </c>
      <c r="CR177" t="s">
        <v>16790</v>
      </c>
    </row>
    <row r="178" spans="1:96" x14ac:dyDescent="0.25">
      <c r="A178" s="78">
        <v>51725455</v>
      </c>
      <c r="B178" s="78">
        <v>51725455</v>
      </c>
      <c r="C178" s="79" t="s">
        <v>15899</v>
      </c>
      <c r="D178" s="79" t="s">
        <v>15926</v>
      </c>
      <c r="E178" s="79" t="s">
        <v>1555</v>
      </c>
      <c r="F178" s="80">
        <v>35228</v>
      </c>
      <c r="G178" s="79" t="s">
        <v>15854</v>
      </c>
      <c r="H178" s="79" t="s">
        <v>15855</v>
      </c>
      <c r="I178" s="79" t="s">
        <v>15856</v>
      </c>
      <c r="J178" s="79" t="s">
        <v>15857</v>
      </c>
      <c r="K178" s="79" t="s">
        <v>15858</v>
      </c>
      <c r="L178" s="79" t="s">
        <v>15859</v>
      </c>
      <c r="M178" s="79" t="s">
        <v>15860</v>
      </c>
      <c r="N178" s="79" t="s">
        <v>15861</v>
      </c>
      <c r="O178" s="79" t="s">
        <v>15862</v>
      </c>
      <c r="P178" s="79" t="s">
        <v>15193</v>
      </c>
      <c r="Q178" s="79" t="s">
        <v>15863</v>
      </c>
      <c r="R178" s="79" t="s">
        <v>15864</v>
      </c>
      <c r="S178" s="79" t="s">
        <v>5337</v>
      </c>
      <c r="T178" s="79" t="s">
        <v>63</v>
      </c>
      <c r="U178" s="79" t="s">
        <v>15866</v>
      </c>
      <c r="V178" s="79" t="s">
        <v>15867</v>
      </c>
      <c r="W178" s="79" t="s">
        <v>579</v>
      </c>
      <c r="X178" s="79" t="s">
        <v>15929</v>
      </c>
      <c r="Y178" s="79" t="s">
        <v>15930</v>
      </c>
      <c r="Z178" s="79" t="s">
        <v>16791</v>
      </c>
      <c r="AA178" s="79" t="s">
        <v>15932</v>
      </c>
      <c r="AB178" s="79" t="s">
        <v>15872</v>
      </c>
      <c r="AC178" s="79" t="s">
        <v>15873</v>
      </c>
      <c r="AD178" s="79" t="s">
        <v>15862</v>
      </c>
      <c r="AE178" s="79" t="s">
        <v>15874</v>
      </c>
      <c r="AF178" s="79" t="s">
        <v>15875</v>
      </c>
      <c r="AG178" s="79" t="s">
        <v>15876</v>
      </c>
      <c r="AH178" s="79" t="s">
        <v>15877</v>
      </c>
      <c r="AI178" s="79" t="s">
        <v>15878</v>
      </c>
      <c r="AJ178" s="79" t="s">
        <v>15879</v>
      </c>
      <c r="AK178" s="79" t="s">
        <v>15880</v>
      </c>
      <c r="AL178" s="79" t="s">
        <v>15881</v>
      </c>
      <c r="AM178" s="79" t="s">
        <v>15880</v>
      </c>
      <c r="AN178" s="79" t="s">
        <v>15881</v>
      </c>
      <c r="AO178" s="79" t="s">
        <v>15882</v>
      </c>
      <c r="AP178" s="79" t="s">
        <v>15883</v>
      </c>
      <c r="AQ178" s="79" t="s">
        <v>15878</v>
      </c>
      <c r="AR178" s="79" t="s">
        <v>15885</v>
      </c>
      <c r="AS178" s="79" t="s">
        <v>15885</v>
      </c>
      <c r="AT178" s="79" t="s">
        <v>15886</v>
      </c>
      <c r="AU178" s="79" t="s">
        <v>16792</v>
      </c>
      <c r="AV178" s="79" t="s">
        <v>16793</v>
      </c>
      <c r="AW178" s="79" t="s">
        <v>15989</v>
      </c>
      <c r="AX178" s="79" t="s">
        <v>15989</v>
      </c>
      <c r="AY178" s="79" t="s">
        <v>410</v>
      </c>
      <c r="AZ178" s="79" t="s">
        <v>15878</v>
      </c>
      <c r="BA178" s="79" t="s">
        <v>15879</v>
      </c>
      <c r="BB178" s="79" t="s">
        <v>15890</v>
      </c>
      <c r="BC178" s="79" t="s">
        <v>15891</v>
      </c>
      <c r="BD178" s="79" t="s">
        <v>15892</v>
      </c>
      <c r="BE178" s="79" t="s">
        <v>15893</v>
      </c>
      <c r="BF178" s="79" t="s">
        <v>15894</v>
      </c>
      <c r="BG178" s="79" t="s">
        <v>15895</v>
      </c>
      <c r="BH178" s="79" t="s">
        <v>15896</v>
      </c>
      <c r="BI178" s="80">
        <v>43647</v>
      </c>
      <c r="BJ178" s="80">
        <v>43700</v>
      </c>
      <c r="BK178" s="79" t="s">
        <v>579</v>
      </c>
      <c r="BL178" s="79" t="s">
        <v>15922</v>
      </c>
      <c r="BM178" s="80">
        <v>43180</v>
      </c>
      <c r="BN178" s="80">
        <v>43180</v>
      </c>
      <c r="BO178" s="80">
        <v>43180</v>
      </c>
      <c r="BP178" s="80">
        <v>43180</v>
      </c>
      <c r="BQ178" s="80"/>
      <c r="BR178" s="79" t="s">
        <v>11903</v>
      </c>
      <c r="BS178" s="79" t="s">
        <v>579</v>
      </c>
      <c r="BT178" s="79" t="s">
        <v>579</v>
      </c>
      <c r="BU178" s="79" t="s">
        <v>15899</v>
      </c>
      <c r="BV178" s="79" t="s">
        <v>579</v>
      </c>
      <c r="BW178" s="79" t="s">
        <v>15900</v>
      </c>
      <c r="BX178" s="79" t="s">
        <v>15901</v>
      </c>
      <c r="BY178" s="79" t="s">
        <v>15902</v>
      </c>
      <c r="BZ178" s="79" t="s">
        <v>15903</v>
      </c>
      <c r="CA178" s="79" t="s">
        <v>15904</v>
      </c>
      <c r="CB178" s="79" t="s">
        <v>15905</v>
      </c>
      <c r="CC178" s="79" t="s">
        <v>15872</v>
      </c>
      <c r="CD178" s="79" t="s">
        <v>15873</v>
      </c>
      <c r="CE178" s="79" t="s">
        <v>15960</v>
      </c>
      <c r="CF178" s="79" t="s">
        <v>15960</v>
      </c>
      <c r="CG178" s="79" t="s">
        <v>15907</v>
      </c>
      <c r="CH178" s="79" t="s">
        <v>15908</v>
      </c>
      <c r="CI178" s="79" t="s">
        <v>15909</v>
      </c>
      <c r="CJ178" s="79" t="s">
        <v>2163</v>
      </c>
      <c r="CK178" s="79" t="s">
        <v>15910</v>
      </c>
      <c r="CL178" s="79" t="s">
        <v>15911</v>
      </c>
      <c r="CM178" s="79" t="s">
        <v>15889</v>
      </c>
      <c r="CN178" s="79" t="s">
        <v>51</v>
      </c>
      <c r="CO178" s="79" t="s">
        <v>15912</v>
      </c>
      <c r="CP178" s="79" t="s">
        <v>2257</v>
      </c>
      <c r="CQ178" s="79" t="s">
        <v>16594</v>
      </c>
      <c r="CR178" t="s">
        <v>16795</v>
      </c>
    </row>
    <row r="179" spans="1:96" x14ac:dyDescent="0.25">
      <c r="A179" s="78">
        <v>51725467</v>
      </c>
      <c r="B179" s="78">
        <v>51725467</v>
      </c>
      <c r="C179" s="79" t="s">
        <v>15899</v>
      </c>
      <c r="D179" s="79" t="s">
        <v>15926</v>
      </c>
      <c r="E179" s="79" t="s">
        <v>15146</v>
      </c>
      <c r="F179" s="80">
        <v>33259</v>
      </c>
      <c r="G179" s="79" t="s">
        <v>15854</v>
      </c>
      <c r="H179" s="79" t="s">
        <v>15855</v>
      </c>
      <c r="I179" s="79" t="s">
        <v>15856</v>
      </c>
      <c r="J179" s="79" t="s">
        <v>15857</v>
      </c>
      <c r="K179" s="79" t="s">
        <v>15858</v>
      </c>
      <c r="L179" s="79" t="s">
        <v>15859</v>
      </c>
      <c r="M179" s="79" t="s">
        <v>15860</v>
      </c>
      <c r="N179" s="79" t="s">
        <v>15861</v>
      </c>
      <c r="O179" s="79" t="s">
        <v>15862</v>
      </c>
      <c r="P179" s="79" t="s">
        <v>15193</v>
      </c>
      <c r="Q179" s="79" t="s">
        <v>15863</v>
      </c>
      <c r="R179" s="79" t="s">
        <v>15864</v>
      </c>
      <c r="S179" s="79" t="s">
        <v>5337</v>
      </c>
      <c r="T179" s="79" t="s">
        <v>63</v>
      </c>
      <c r="U179" s="79" t="s">
        <v>15866</v>
      </c>
      <c r="V179" s="79" t="s">
        <v>15867</v>
      </c>
      <c r="W179" s="79" t="s">
        <v>579</v>
      </c>
      <c r="X179" s="79" t="s">
        <v>15929</v>
      </c>
      <c r="Y179" s="79" t="s">
        <v>15930</v>
      </c>
      <c r="Z179" s="79" t="s">
        <v>16796</v>
      </c>
      <c r="AA179" s="79" t="s">
        <v>15932</v>
      </c>
      <c r="AB179" s="79" t="s">
        <v>15872</v>
      </c>
      <c r="AC179" s="79" t="s">
        <v>15873</v>
      </c>
      <c r="AD179" s="79" t="s">
        <v>15862</v>
      </c>
      <c r="AE179" s="79" t="s">
        <v>15874</v>
      </c>
      <c r="AF179" s="79" t="s">
        <v>15875</v>
      </c>
      <c r="AG179" s="79" t="s">
        <v>15876</v>
      </c>
      <c r="AH179" s="79" t="s">
        <v>15877</v>
      </c>
      <c r="AI179" s="79" t="s">
        <v>15878</v>
      </c>
      <c r="AJ179" s="79" t="s">
        <v>15879</v>
      </c>
      <c r="AK179" s="79" t="s">
        <v>15880</v>
      </c>
      <c r="AL179" s="79" t="s">
        <v>15881</v>
      </c>
      <c r="AM179" s="79" t="s">
        <v>15880</v>
      </c>
      <c r="AN179" s="79" t="s">
        <v>15881</v>
      </c>
      <c r="AO179" s="79" t="s">
        <v>15882</v>
      </c>
      <c r="AP179" s="79" t="s">
        <v>15883</v>
      </c>
      <c r="AQ179" s="79" t="s">
        <v>15878</v>
      </c>
      <c r="AR179" s="79" t="s">
        <v>15885</v>
      </c>
      <c r="AS179" s="79" t="s">
        <v>15885</v>
      </c>
      <c r="AT179" s="79" t="s">
        <v>15886</v>
      </c>
      <c r="AU179" s="79" t="s">
        <v>16797</v>
      </c>
      <c r="AV179" s="79" t="s">
        <v>16798</v>
      </c>
      <c r="AW179" s="79" t="s">
        <v>15958</v>
      </c>
      <c r="AX179" s="79" t="s">
        <v>15958</v>
      </c>
      <c r="AY179" s="79" t="s">
        <v>15065</v>
      </c>
      <c r="AZ179" s="79" t="s">
        <v>15878</v>
      </c>
      <c r="BA179" s="79" t="s">
        <v>15879</v>
      </c>
      <c r="BB179" s="79" t="s">
        <v>15890</v>
      </c>
      <c r="BC179" s="79" t="s">
        <v>15891</v>
      </c>
      <c r="BD179" s="79" t="s">
        <v>15892</v>
      </c>
      <c r="BE179" s="79" t="s">
        <v>15893</v>
      </c>
      <c r="BF179" s="79" t="s">
        <v>15894</v>
      </c>
      <c r="BG179" s="79" t="s">
        <v>15895</v>
      </c>
      <c r="BH179" s="79" t="s">
        <v>15896</v>
      </c>
      <c r="BI179" s="80">
        <v>43647</v>
      </c>
      <c r="BJ179" s="80">
        <v>43700</v>
      </c>
      <c r="BK179" s="79" t="s">
        <v>579</v>
      </c>
      <c r="BL179" s="79" t="s">
        <v>15922</v>
      </c>
      <c r="BM179" s="80">
        <v>43180</v>
      </c>
      <c r="BN179" s="80">
        <v>43180</v>
      </c>
      <c r="BO179" s="80">
        <v>43180</v>
      </c>
      <c r="BP179" s="80">
        <v>43180</v>
      </c>
      <c r="BQ179" s="80"/>
      <c r="BR179" s="79" t="s">
        <v>11903</v>
      </c>
      <c r="BS179" s="79" t="s">
        <v>579</v>
      </c>
      <c r="BT179" s="79" t="s">
        <v>579</v>
      </c>
      <c r="BU179" s="79" t="s">
        <v>15899</v>
      </c>
      <c r="BV179" s="79" t="s">
        <v>579</v>
      </c>
      <c r="BW179" s="79" t="s">
        <v>15900</v>
      </c>
      <c r="BX179" s="79" t="s">
        <v>15901</v>
      </c>
      <c r="BY179" s="79" t="s">
        <v>15902</v>
      </c>
      <c r="BZ179" s="79" t="s">
        <v>15903</v>
      </c>
      <c r="CA179" s="79" t="s">
        <v>15904</v>
      </c>
      <c r="CB179" s="79" t="s">
        <v>15905</v>
      </c>
      <c r="CC179" s="79" t="s">
        <v>15872</v>
      </c>
      <c r="CD179" s="79" t="s">
        <v>15873</v>
      </c>
      <c r="CE179" s="79" t="s">
        <v>15960</v>
      </c>
      <c r="CF179" s="79" t="s">
        <v>15960</v>
      </c>
      <c r="CG179" s="79" t="s">
        <v>15907</v>
      </c>
      <c r="CH179" s="79" t="s">
        <v>15908</v>
      </c>
      <c r="CI179" s="79" t="s">
        <v>15909</v>
      </c>
      <c r="CJ179" s="79" t="s">
        <v>2163</v>
      </c>
      <c r="CK179" s="79" t="s">
        <v>15910</v>
      </c>
      <c r="CL179" s="79" t="s">
        <v>15911</v>
      </c>
      <c r="CM179" s="79" t="s">
        <v>15889</v>
      </c>
      <c r="CN179" s="79" t="s">
        <v>51</v>
      </c>
      <c r="CO179" s="79" t="s">
        <v>15912</v>
      </c>
      <c r="CP179" s="79" t="s">
        <v>2257</v>
      </c>
      <c r="CQ179" s="79" t="s">
        <v>16643</v>
      </c>
      <c r="CR179" t="s">
        <v>16799</v>
      </c>
    </row>
    <row r="180" spans="1:96" x14ac:dyDescent="0.25">
      <c r="A180" s="78">
        <v>51725688</v>
      </c>
      <c r="B180" s="78">
        <v>51725688</v>
      </c>
      <c r="C180" s="79" t="s">
        <v>15899</v>
      </c>
      <c r="D180" s="79" t="s">
        <v>15926</v>
      </c>
      <c r="E180" s="79" t="s">
        <v>15148</v>
      </c>
      <c r="F180" s="80">
        <v>33833</v>
      </c>
      <c r="G180" s="79" t="s">
        <v>15854</v>
      </c>
      <c r="H180" s="79" t="s">
        <v>15855</v>
      </c>
      <c r="I180" s="79" t="s">
        <v>15856</v>
      </c>
      <c r="J180" s="79" t="s">
        <v>15857</v>
      </c>
      <c r="K180" s="79" t="s">
        <v>15858</v>
      </c>
      <c r="L180" s="79" t="s">
        <v>15859</v>
      </c>
      <c r="M180" s="79" t="s">
        <v>15860</v>
      </c>
      <c r="N180" s="79" t="s">
        <v>15861</v>
      </c>
      <c r="O180" s="79" t="s">
        <v>15862</v>
      </c>
      <c r="P180" s="79" t="s">
        <v>15193</v>
      </c>
      <c r="Q180" s="79" t="s">
        <v>15863</v>
      </c>
      <c r="R180" s="79" t="s">
        <v>15864</v>
      </c>
      <c r="S180" s="79" t="s">
        <v>5337</v>
      </c>
      <c r="T180" s="79" t="s">
        <v>63</v>
      </c>
      <c r="U180" s="79" t="s">
        <v>15866</v>
      </c>
      <c r="V180" s="79" t="s">
        <v>15867</v>
      </c>
      <c r="W180" s="79" t="s">
        <v>579</v>
      </c>
      <c r="X180" s="79" t="s">
        <v>15929</v>
      </c>
      <c r="Y180" s="79" t="s">
        <v>15930</v>
      </c>
      <c r="Z180" s="79" t="s">
        <v>16800</v>
      </c>
      <c r="AA180" s="79" t="s">
        <v>15932</v>
      </c>
      <c r="AB180" s="79" t="s">
        <v>15872</v>
      </c>
      <c r="AC180" s="79" t="s">
        <v>15873</v>
      </c>
      <c r="AD180" s="79" t="s">
        <v>15862</v>
      </c>
      <c r="AE180" s="79" t="s">
        <v>15874</v>
      </c>
      <c r="AF180" s="79" t="s">
        <v>15875</v>
      </c>
      <c r="AG180" s="79" t="s">
        <v>15876</v>
      </c>
      <c r="AH180" s="79" t="s">
        <v>15877</v>
      </c>
      <c r="AI180" s="79" t="s">
        <v>15878</v>
      </c>
      <c r="AJ180" s="79" t="s">
        <v>15879</v>
      </c>
      <c r="AK180" s="79" t="s">
        <v>15880</v>
      </c>
      <c r="AL180" s="79" t="s">
        <v>15881</v>
      </c>
      <c r="AM180" s="79" t="s">
        <v>15880</v>
      </c>
      <c r="AN180" s="79" t="s">
        <v>15881</v>
      </c>
      <c r="AO180" s="79" t="s">
        <v>15882</v>
      </c>
      <c r="AP180" s="79" t="s">
        <v>15883</v>
      </c>
      <c r="AQ180" s="79" t="s">
        <v>15878</v>
      </c>
      <c r="AR180" s="79" t="s">
        <v>15885</v>
      </c>
      <c r="AS180" s="79" t="s">
        <v>15885</v>
      </c>
      <c r="AT180" s="79" t="s">
        <v>15886</v>
      </c>
      <c r="AU180" s="79" t="s">
        <v>16801</v>
      </c>
      <c r="AV180" s="79" t="s">
        <v>16802</v>
      </c>
      <c r="AW180" s="79" t="s">
        <v>15958</v>
      </c>
      <c r="AX180" s="79" t="s">
        <v>15958</v>
      </c>
      <c r="AY180" s="79" t="s">
        <v>15065</v>
      </c>
      <c r="AZ180" s="79" t="s">
        <v>15878</v>
      </c>
      <c r="BA180" s="79" t="s">
        <v>15879</v>
      </c>
      <c r="BB180" s="79" t="s">
        <v>15890</v>
      </c>
      <c r="BC180" s="79" t="s">
        <v>15891</v>
      </c>
      <c r="BD180" s="79" t="s">
        <v>15892</v>
      </c>
      <c r="BE180" s="79" t="s">
        <v>16102</v>
      </c>
      <c r="BF180" s="79" t="s">
        <v>16103</v>
      </c>
      <c r="BG180" s="79" t="s">
        <v>15895</v>
      </c>
      <c r="BH180" s="79" t="s">
        <v>16123</v>
      </c>
      <c r="BI180" s="80">
        <v>43853</v>
      </c>
      <c r="BJ180" s="80">
        <v>43853</v>
      </c>
      <c r="BK180" s="79" t="s">
        <v>579</v>
      </c>
      <c r="BL180" s="79" t="s">
        <v>15899</v>
      </c>
      <c r="BM180" s="80">
        <v>43182</v>
      </c>
      <c r="BN180" s="80">
        <v>43182</v>
      </c>
      <c r="BO180" s="80">
        <v>43182</v>
      </c>
      <c r="BP180" s="80">
        <v>43182</v>
      </c>
      <c r="BQ180" s="80"/>
      <c r="BR180" s="79" t="s">
        <v>11903</v>
      </c>
      <c r="BS180" s="79" t="s">
        <v>579</v>
      </c>
      <c r="BT180" s="79" t="s">
        <v>579</v>
      </c>
      <c r="BU180" s="79" t="s">
        <v>15899</v>
      </c>
      <c r="BV180" s="79" t="s">
        <v>579</v>
      </c>
      <c r="BW180" s="79" t="s">
        <v>15900</v>
      </c>
      <c r="BX180" s="79" t="s">
        <v>15901</v>
      </c>
      <c r="BY180" s="79" t="s">
        <v>15902</v>
      </c>
      <c r="BZ180" s="79" t="s">
        <v>15903</v>
      </c>
      <c r="CA180" s="79" t="s">
        <v>15904</v>
      </c>
      <c r="CB180" s="79" t="s">
        <v>15905</v>
      </c>
      <c r="CC180" s="79" t="s">
        <v>15872</v>
      </c>
      <c r="CD180" s="79" t="s">
        <v>15873</v>
      </c>
      <c r="CE180" s="79" t="s">
        <v>15960</v>
      </c>
      <c r="CF180" s="79" t="s">
        <v>15960</v>
      </c>
      <c r="CG180" s="79" t="s">
        <v>15907</v>
      </c>
      <c r="CH180" s="79" t="s">
        <v>15908</v>
      </c>
      <c r="CI180" s="79" t="s">
        <v>15909</v>
      </c>
      <c r="CJ180" s="79" t="s">
        <v>2163</v>
      </c>
      <c r="CK180" s="79" t="s">
        <v>15910</v>
      </c>
      <c r="CL180" s="79" t="s">
        <v>15911</v>
      </c>
      <c r="CM180" s="79" t="s">
        <v>15889</v>
      </c>
      <c r="CN180" s="79" t="s">
        <v>51</v>
      </c>
      <c r="CO180" s="79" t="s">
        <v>15912</v>
      </c>
      <c r="CP180" s="79" t="s">
        <v>2257</v>
      </c>
      <c r="CQ180" s="79" t="s">
        <v>16660</v>
      </c>
      <c r="CR180" t="s">
        <v>16803</v>
      </c>
    </row>
    <row r="181" spans="1:96" x14ac:dyDescent="0.25">
      <c r="A181" s="78">
        <v>51725689</v>
      </c>
      <c r="B181" s="78">
        <v>51725689</v>
      </c>
      <c r="C181" s="79" t="s">
        <v>15899</v>
      </c>
      <c r="D181" s="79" t="s">
        <v>15853</v>
      </c>
      <c r="E181" s="79" t="s">
        <v>15150</v>
      </c>
      <c r="F181" s="80">
        <v>35130</v>
      </c>
      <c r="G181" s="79" t="s">
        <v>15854</v>
      </c>
      <c r="H181" s="79" t="s">
        <v>15855</v>
      </c>
      <c r="I181" s="79" t="s">
        <v>15856</v>
      </c>
      <c r="J181" s="79" t="s">
        <v>15857</v>
      </c>
      <c r="K181" s="79" t="s">
        <v>15858</v>
      </c>
      <c r="L181" s="79" t="s">
        <v>15859</v>
      </c>
      <c r="M181" s="79" t="s">
        <v>15860</v>
      </c>
      <c r="N181" s="79" t="s">
        <v>15861</v>
      </c>
      <c r="O181" s="79" t="s">
        <v>15862</v>
      </c>
      <c r="P181" s="79" t="s">
        <v>15193</v>
      </c>
      <c r="Q181" s="79" t="s">
        <v>15863</v>
      </c>
      <c r="R181" s="79" t="s">
        <v>15864</v>
      </c>
      <c r="S181" s="79" t="s">
        <v>5337</v>
      </c>
      <c r="T181" s="79" t="s">
        <v>63</v>
      </c>
      <c r="U181" s="79" t="s">
        <v>15866</v>
      </c>
      <c r="V181" s="79" t="s">
        <v>15867</v>
      </c>
      <c r="W181" s="79" t="s">
        <v>579</v>
      </c>
      <c r="X181" s="79" t="s">
        <v>15929</v>
      </c>
      <c r="Y181" s="79" t="s">
        <v>15930</v>
      </c>
      <c r="Z181" s="79" t="s">
        <v>16804</v>
      </c>
      <c r="AA181" s="79" t="s">
        <v>15932</v>
      </c>
      <c r="AB181" s="79" t="s">
        <v>15872</v>
      </c>
      <c r="AC181" s="79" t="s">
        <v>15873</v>
      </c>
      <c r="AD181" s="79" t="s">
        <v>15862</v>
      </c>
      <c r="AE181" s="79" t="s">
        <v>15874</v>
      </c>
      <c r="AF181" s="79" t="s">
        <v>15875</v>
      </c>
      <c r="AG181" s="79" t="s">
        <v>15876</v>
      </c>
      <c r="AH181" s="79" t="s">
        <v>15877</v>
      </c>
      <c r="AI181" s="79" t="s">
        <v>15878</v>
      </c>
      <c r="AJ181" s="79" t="s">
        <v>15879</v>
      </c>
      <c r="AK181" s="79" t="s">
        <v>15880</v>
      </c>
      <c r="AL181" s="79" t="s">
        <v>15881</v>
      </c>
      <c r="AM181" s="79" t="s">
        <v>15880</v>
      </c>
      <c r="AN181" s="79" t="s">
        <v>15881</v>
      </c>
      <c r="AO181" s="79" t="s">
        <v>15882</v>
      </c>
      <c r="AP181" s="79" t="s">
        <v>15883</v>
      </c>
      <c r="AQ181" s="79" t="s">
        <v>15878</v>
      </c>
      <c r="AR181" s="79" t="s">
        <v>15885</v>
      </c>
      <c r="AS181" s="79" t="s">
        <v>15885</v>
      </c>
      <c r="AT181" s="79" t="s">
        <v>15886</v>
      </c>
      <c r="AU181" s="79" t="s">
        <v>16805</v>
      </c>
      <c r="AV181" s="79" t="s">
        <v>16806</v>
      </c>
      <c r="AW181" s="79" t="s">
        <v>16138</v>
      </c>
      <c r="AX181" s="79" t="s">
        <v>16138</v>
      </c>
      <c r="AY181" s="79" t="s">
        <v>15014</v>
      </c>
      <c r="AZ181" s="79" t="s">
        <v>15878</v>
      </c>
      <c r="BA181" s="79" t="s">
        <v>15879</v>
      </c>
      <c r="BB181" s="79" t="s">
        <v>15890</v>
      </c>
      <c r="BC181" s="79" t="s">
        <v>15920</v>
      </c>
      <c r="BD181" s="79" t="s">
        <v>15921</v>
      </c>
      <c r="BE181" s="79" t="s">
        <v>15893</v>
      </c>
      <c r="BF181" s="79" t="s">
        <v>15894</v>
      </c>
      <c r="BG181" s="79" t="s">
        <v>15895</v>
      </c>
      <c r="BH181" s="79" t="s">
        <v>15896</v>
      </c>
      <c r="BI181" s="80">
        <v>43647</v>
      </c>
      <c r="BJ181" s="80">
        <v>43700</v>
      </c>
      <c r="BK181" s="79" t="s">
        <v>579</v>
      </c>
      <c r="BL181" s="79" t="s">
        <v>15922</v>
      </c>
      <c r="BM181" s="80">
        <v>43182</v>
      </c>
      <c r="BN181" s="80">
        <v>43182</v>
      </c>
      <c r="BO181" s="80">
        <v>43182</v>
      </c>
      <c r="BP181" s="80">
        <v>43182</v>
      </c>
      <c r="BQ181" s="80"/>
      <c r="BR181" s="79" t="s">
        <v>11903</v>
      </c>
      <c r="BS181" s="79" t="s">
        <v>579</v>
      </c>
      <c r="BT181" s="79" t="s">
        <v>579</v>
      </c>
      <c r="BU181" s="79" t="s">
        <v>15899</v>
      </c>
      <c r="BV181" s="79" t="s">
        <v>579</v>
      </c>
      <c r="BW181" s="79" t="s">
        <v>15900</v>
      </c>
      <c r="BX181" s="79" t="s">
        <v>15901</v>
      </c>
      <c r="BY181" s="79" t="s">
        <v>15902</v>
      </c>
      <c r="BZ181" s="79" t="s">
        <v>15903</v>
      </c>
      <c r="CA181" s="79" t="s">
        <v>15904</v>
      </c>
      <c r="CB181" s="79" t="s">
        <v>15905</v>
      </c>
      <c r="CC181" s="79" t="s">
        <v>15872</v>
      </c>
      <c r="CD181" s="79" t="s">
        <v>15873</v>
      </c>
      <c r="CE181" s="79" t="s">
        <v>15960</v>
      </c>
      <c r="CF181" s="79" t="s">
        <v>15960</v>
      </c>
      <c r="CG181" s="79" t="s">
        <v>15907</v>
      </c>
      <c r="CH181" s="79" t="s">
        <v>15908</v>
      </c>
      <c r="CI181" s="79" t="s">
        <v>15909</v>
      </c>
      <c r="CJ181" s="79" t="s">
        <v>2163</v>
      </c>
      <c r="CK181" s="79" t="s">
        <v>15910</v>
      </c>
      <c r="CL181" s="79" t="s">
        <v>15911</v>
      </c>
      <c r="CM181" s="79" t="s">
        <v>15889</v>
      </c>
      <c r="CN181" s="79" t="s">
        <v>51</v>
      </c>
      <c r="CO181" s="79" t="s">
        <v>15912</v>
      </c>
      <c r="CP181" s="79" t="s">
        <v>2257</v>
      </c>
      <c r="CQ181" s="79" t="s">
        <v>16777</v>
      </c>
      <c r="CR181" t="s">
        <v>16807</v>
      </c>
    </row>
    <row r="182" spans="1:96" x14ac:dyDescent="0.25">
      <c r="A182" s="78">
        <v>51725691</v>
      </c>
      <c r="B182" s="78">
        <v>51725691</v>
      </c>
      <c r="C182" s="79" t="s">
        <v>15899</v>
      </c>
      <c r="D182" s="79" t="s">
        <v>15926</v>
      </c>
      <c r="E182" s="79" t="s">
        <v>15152</v>
      </c>
      <c r="F182" s="80">
        <v>25305</v>
      </c>
      <c r="G182" s="79" t="s">
        <v>15854</v>
      </c>
      <c r="H182" s="79" t="s">
        <v>15855</v>
      </c>
      <c r="I182" s="79" t="s">
        <v>15856</v>
      </c>
      <c r="J182" s="79" t="s">
        <v>15857</v>
      </c>
      <c r="K182" s="79" t="s">
        <v>15858</v>
      </c>
      <c r="L182" s="79" t="s">
        <v>15859</v>
      </c>
      <c r="M182" s="79" t="s">
        <v>15860</v>
      </c>
      <c r="N182" s="79" t="s">
        <v>15861</v>
      </c>
      <c r="O182" s="79" t="s">
        <v>15862</v>
      </c>
      <c r="P182" s="79" t="s">
        <v>15193</v>
      </c>
      <c r="Q182" s="79" t="s">
        <v>15863</v>
      </c>
      <c r="R182" s="79" t="s">
        <v>15864</v>
      </c>
      <c r="S182" s="79" t="s">
        <v>5337</v>
      </c>
      <c r="T182" s="79" t="s">
        <v>63</v>
      </c>
      <c r="U182" s="79" t="s">
        <v>15866</v>
      </c>
      <c r="V182" s="79" t="s">
        <v>15867</v>
      </c>
      <c r="W182" s="79" t="s">
        <v>579</v>
      </c>
      <c r="X182" s="79" t="s">
        <v>15929</v>
      </c>
      <c r="Y182" s="79" t="s">
        <v>15930</v>
      </c>
      <c r="Z182" s="79" t="s">
        <v>16808</v>
      </c>
      <c r="AA182" s="79" t="s">
        <v>15932</v>
      </c>
      <c r="AB182" s="79" t="s">
        <v>15872</v>
      </c>
      <c r="AC182" s="79" t="s">
        <v>15873</v>
      </c>
      <c r="AD182" s="79" t="s">
        <v>15862</v>
      </c>
      <c r="AE182" s="79" t="s">
        <v>15874</v>
      </c>
      <c r="AF182" s="79" t="s">
        <v>15875</v>
      </c>
      <c r="AG182" s="79" t="s">
        <v>15876</v>
      </c>
      <c r="AH182" s="79" t="s">
        <v>15877</v>
      </c>
      <c r="AI182" s="79" t="s">
        <v>15878</v>
      </c>
      <c r="AJ182" s="79" t="s">
        <v>15879</v>
      </c>
      <c r="AK182" s="79" t="s">
        <v>15880</v>
      </c>
      <c r="AL182" s="79" t="s">
        <v>15881</v>
      </c>
      <c r="AM182" s="79" t="s">
        <v>15880</v>
      </c>
      <c r="AN182" s="79" t="s">
        <v>15881</v>
      </c>
      <c r="AO182" s="79" t="s">
        <v>15882</v>
      </c>
      <c r="AP182" s="79" t="s">
        <v>15883</v>
      </c>
      <c r="AQ182" s="79" t="s">
        <v>15878</v>
      </c>
      <c r="AR182" s="79" t="s">
        <v>15885</v>
      </c>
      <c r="AS182" s="79" t="s">
        <v>15885</v>
      </c>
      <c r="AT182" s="79" t="s">
        <v>15886</v>
      </c>
      <c r="AU182" s="79" t="s">
        <v>16809</v>
      </c>
      <c r="AV182" s="79" t="s">
        <v>16810</v>
      </c>
      <c r="AW182" s="79" t="s">
        <v>16243</v>
      </c>
      <c r="AX182" s="79" t="s">
        <v>16243</v>
      </c>
      <c r="AY182" s="79" t="s">
        <v>15204</v>
      </c>
      <c r="AZ182" s="79" t="s">
        <v>15878</v>
      </c>
      <c r="BA182" s="79" t="s">
        <v>15879</v>
      </c>
      <c r="BB182" s="79" t="s">
        <v>15890</v>
      </c>
      <c r="BC182" s="79" t="s">
        <v>15891</v>
      </c>
      <c r="BD182" s="79" t="s">
        <v>15892</v>
      </c>
      <c r="BE182" s="79" t="s">
        <v>15893</v>
      </c>
      <c r="BF182" s="79" t="s">
        <v>15894</v>
      </c>
      <c r="BG182" s="79" t="s">
        <v>15895</v>
      </c>
      <c r="BH182" s="79" t="s">
        <v>15896</v>
      </c>
      <c r="BI182" s="80">
        <v>43647</v>
      </c>
      <c r="BJ182" s="80">
        <v>43700</v>
      </c>
      <c r="BK182" s="79" t="s">
        <v>579</v>
      </c>
      <c r="BL182" s="79" t="s">
        <v>15922</v>
      </c>
      <c r="BM182" s="80">
        <v>43182</v>
      </c>
      <c r="BN182" s="80">
        <v>43182</v>
      </c>
      <c r="BO182" s="80">
        <v>43182</v>
      </c>
      <c r="BP182" s="80">
        <v>43182</v>
      </c>
      <c r="BQ182" s="80"/>
      <c r="BR182" s="79" t="s">
        <v>11903</v>
      </c>
      <c r="BS182" s="79" t="s">
        <v>579</v>
      </c>
      <c r="BT182" s="79" t="s">
        <v>579</v>
      </c>
      <c r="BU182" s="79" t="s">
        <v>15899</v>
      </c>
      <c r="BV182" s="79" t="s">
        <v>579</v>
      </c>
      <c r="BW182" s="79" t="s">
        <v>15900</v>
      </c>
      <c r="BX182" s="79" t="s">
        <v>15901</v>
      </c>
      <c r="BY182" s="79" t="s">
        <v>15902</v>
      </c>
      <c r="BZ182" s="79" t="s">
        <v>15903</v>
      </c>
      <c r="CA182" s="79" t="s">
        <v>15904</v>
      </c>
      <c r="CB182" s="79" t="s">
        <v>15905</v>
      </c>
      <c r="CC182" s="79" t="s">
        <v>15872</v>
      </c>
      <c r="CD182" s="79" t="s">
        <v>15873</v>
      </c>
      <c r="CE182" s="79" t="s">
        <v>15960</v>
      </c>
      <c r="CF182" s="79" t="s">
        <v>15960</v>
      </c>
      <c r="CG182" s="79" t="s">
        <v>15907</v>
      </c>
      <c r="CH182" s="79" t="s">
        <v>15908</v>
      </c>
      <c r="CI182" s="79" t="s">
        <v>15909</v>
      </c>
      <c r="CJ182" s="79" t="s">
        <v>2163</v>
      </c>
      <c r="CK182" s="79" t="s">
        <v>15910</v>
      </c>
      <c r="CL182" s="79" t="s">
        <v>15911</v>
      </c>
      <c r="CM182" s="79" t="s">
        <v>15889</v>
      </c>
      <c r="CN182" s="79" t="s">
        <v>51</v>
      </c>
      <c r="CO182" s="79" t="s">
        <v>15912</v>
      </c>
      <c r="CP182" s="79" t="s">
        <v>2257</v>
      </c>
      <c r="CQ182" s="79" t="s">
        <v>16607</v>
      </c>
      <c r="CR182" t="s">
        <v>16811</v>
      </c>
    </row>
    <row r="183" spans="1:96" x14ac:dyDescent="0.25">
      <c r="A183" s="78">
        <v>51725693</v>
      </c>
      <c r="B183" s="78">
        <v>51725693</v>
      </c>
      <c r="C183" s="79" t="s">
        <v>15899</v>
      </c>
      <c r="D183" s="79" t="s">
        <v>15926</v>
      </c>
      <c r="E183" s="79" t="s">
        <v>15154</v>
      </c>
      <c r="F183" s="80">
        <v>25281</v>
      </c>
      <c r="G183" s="79" t="s">
        <v>15854</v>
      </c>
      <c r="H183" s="79" t="s">
        <v>15855</v>
      </c>
      <c r="I183" s="79" t="s">
        <v>15856</v>
      </c>
      <c r="J183" s="79" t="s">
        <v>15857</v>
      </c>
      <c r="K183" s="79" t="s">
        <v>15858</v>
      </c>
      <c r="L183" s="79" t="s">
        <v>15859</v>
      </c>
      <c r="M183" s="79" t="s">
        <v>15860</v>
      </c>
      <c r="N183" s="79" t="s">
        <v>15861</v>
      </c>
      <c r="O183" s="79" t="s">
        <v>15862</v>
      </c>
      <c r="P183" s="79" t="s">
        <v>15193</v>
      </c>
      <c r="Q183" s="79" t="s">
        <v>15863</v>
      </c>
      <c r="R183" s="79" t="s">
        <v>15864</v>
      </c>
      <c r="S183" s="79" t="s">
        <v>5337</v>
      </c>
      <c r="T183" s="79" t="s">
        <v>63</v>
      </c>
      <c r="U183" s="79" t="s">
        <v>15866</v>
      </c>
      <c r="V183" s="79" t="s">
        <v>15867</v>
      </c>
      <c r="W183" s="79" t="s">
        <v>579</v>
      </c>
      <c r="X183" s="79" t="s">
        <v>15929</v>
      </c>
      <c r="Y183" s="79" t="s">
        <v>15930</v>
      </c>
      <c r="Z183" s="79" t="s">
        <v>16812</v>
      </c>
      <c r="AA183" s="79" t="s">
        <v>15932</v>
      </c>
      <c r="AB183" s="79" t="s">
        <v>15872</v>
      </c>
      <c r="AC183" s="79" t="s">
        <v>15873</v>
      </c>
      <c r="AD183" s="79" t="s">
        <v>15862</v>
      </c>
      <c r="AE183" s="79" t="s">
        <v>15874</v>
      </c>
      <c r="AF183" s="79" t="s">
        <v>15875</v>
      </c>
      <c r="AG183" s="79" t="s">
        <v>15876</v>
      </c>
      <c r="AH183" s="79" t="s">
        <v>15877</v>
      </c>
      <c r="AI183" s="79" t="s">
        <v>15878</v>
      </c>
      <c r="AJ183" s="79" t="s">
        <v>15879</v>
      </c>
      <c r="AK183" s="79" t="s">
        <v>15880</v>
      </c>
      <c r="AL183" s="79" t="s">
        <v>15881</v>
      </c>
      <c r="AM183" s="79" t="s">
        <v>15880</v>
      </c>
      <c r="AN183" s="79" t="s">
        <v>15881</v>
      </c>
      <c r="AO183" s="79" t="s">
        <v>15882</v>
      </c>
      <c r="AP183" s="79" t="s">
        <v>15883</v>
      </c>
      <c r="AQ183" s="79" t="s">
        <v>15878</v>
      </c>
      <c r="AR183" s="79" t="s">
        <v>15885</v>
      </c>
      <c r="AS183" s="79" t="s">
        <v>15885</v>
      </c>
      <c r="AT183" s="79" t="s">
        <v>15886</v>
      </c>
      <c r="AU183" s="79" t="s">
        <v>16813</v>
      </c>
      <c r="AV183" s="79" t="s">
        <v>16814</v>
      </c>
      <c r="AW183" s="79" t="s">
        <v>16138</v>
      </c>
      <c r="AX183" s="79" t="s">
        <v>16138</v>
      </c>
      <c r="AY183" s="79" t="s">
        <v>15014</v>
      </c>
      <c r="AZ183" s="79" t="s">
        <v>15878</v>
      </c>
      <c r="BA183" s="79" t="s">
        <v>15879</v>
      </c>
      <c r="BB183" s="79" t="s">
        <v>15890</v>
      </c>
      <c r="BC183" s="79" t="s">
        <v>15891</v>
      </c>
      <c r="BD183" s="79" t="s">
        <v>15892</v>
      </c>
      <c r="BE183" s="79" t="s">
        <v>15893</v>
      </c>
      <c r="BF183" s="79" t="s">
        <v>15894</v>
      </c>
      <c r="BG183" s="79" t="s">
        <v>15895</v>
      </c>
      <c r="BH183" s="79" t="s">
        <v>15896</v>
      </c>
      <c r="BI183" s="80">
        <v>43647</v>
      </c>
      <c r="BJ183" s="80">
        <v>43700</v>
      </c>
      <c r="BK183" s="79" t="s">
        <v>579</v>
      </c>
      <c r="BL183" s="79" t="s">
        <v>15922</v>
      </c>
      <c r="BM183" s="80">
        <v>43182</v>
      </c>
      <c r="BN183" s="80">
        <v>43182</v>
      </c>
      <c r="BO183" s="80">
        <v>43182</v>
      </c>
      <c r="BP183" s="80">
        <v>43182</v>
      </c>
      <c r="BQ183" s="80"/>
      <c r="BR183" s="79" t="s">
        <v>11903</v>
      </c>
      <c r="BS183" s="79" t="s">
        <v>579</v>
      </c>
      <c r="BT183" s="79" t="s">
        <v>579</v>
      </c>
      <c r="BU183" s="79" t="s">
        <v>15899</v>
      </c>
      <c r="BV183" s="79" t="s">
        <v>579</v>
      </c>
      <c r="BW183" s="79" t="s">
        <v>15900</v>
      </c>
      <c r="BX183" s="79" t="s">
        <v>15901</v>
      </c>
      <c r="BY183" s="79" t="s">
        <v>15902</v>
      </c>
      <c r="BZ183" s="79" t="s">
        <v>15903</v>
      </c>
      <c r="CA183" s="79" t="s">
        <v>15904</v>
      </c>
      <c r="CB183" s="79" t="s">
        <v>15905</v>
      </c>
      <c r="CC183" s="79" t="s">
        <v>15872</v>
      </c>
      <c r="CD183" s="79" t="s">
        <v>15873</v>
      </c>
      <c r="CE183" s="79" t="s">
        <v>15960</v>
      </c>
      <c r="CF183" s="79" t="s">
        <v>15960</v>
      </c>
      <c r="CG183" s="79" t="s">
        <v>15907</v>
      </c>
      <c r="CH183" s="79" t="s">
        <v>15908</v>
      </c>
      <c r="CI183" s="79" t="s">
        <v>15909</v>
      </c>
      <c r="CJ183" s="79" t="s">
        <v>2163</v>
      </c>
      <c r="CK183" s="79" t="s">
        <v>15910</v>
      </c>
      <c r="CL183" s="79" t="s">
        <v>15911</v>
      </c>
      <c r="CM183" s="79" t="s">
        <v>15889</v>
      </c>
      <c r="CN183" s="79" t="s">
        <v>51</v>
      </c>
      <c r="CO183" s="79" t="s">
        <v>15912</v>
      </c>
      <c r="CP183" s="79" t="s">
        <v>2257</v>
      </c>
      <c r="CQ183" s="79" t="s">
        <v>2166</v>
      </c>
      <c r="CR183" t="s">
        <v>16815</v>
      </c>
    </row>
    <row r="184" spans="1:96" x14ac:dyDescent="0.25">
      <c r="A184" s="78">
        <v>51726356</v>
      </c>
      <c r="B184" s="78">
        <v>51726356</v>
      </c>
      <c r="C184" s="79" t="s">
        <v>15899</v>
      </c>
      <c r="D184" s="79" t="s">
        <v>15926</v>
      </c>
      <c r="E184" s="79" t="s">
        <v>15242</v>
      </c>
      <c r="F184" s="80">
        <v>33153</v>
      </c>
      <c r="G184" s="79" t="s">
        <v>15854</v>
      </c>
      <c r="H184" s="79" t="s">
        <v>15855</v>
      </c>
      <c r="I184" s="79" t="s">
        <v>15856</v>
      </c>
      <c r="J184" s="79" t="s">
        <v>15857</v>
      </c>
      <c r="K184" s="79" t="s">
        <v>15858</v>
      </c>
      <c r="L184" s="79" t="s">
        <v>15859</v>
      </c>
      <c r="M184" s="79" t="s">
        <v>15860</v>
      </c>
      <c r="N184" s="79" t="s">
        <v>15861</v>
      </c>
      <c r="O184" s="79" t="s">
        <v>15862</v>
      </c>
      <c r="P184" s="79" t="s">
        <v>15193</v>
      </c>
      <c r="Q184" s="79" t="s">
        <v>15863</v>
      </c>
      <c r="R184" s="79" t="s">
        <v>15864</v>
      </c>
      <c r="S184" s="79" t="s">
        <v>5337</v>
      </c>
      <c r="T184" s="79" t="s">
        <v>63</v>
      </c>
      <c r="U184" s="79" t="s">
        <v>15866</v>
      </c>
      <c r="V184" s="79" t="s">
        <v>15867</v>
      </c>
      <c r="W184" s="79" t="s">
        <v>579</v>
      </c>
      <c r="X184" s="79" t="s">
        <v>15929</v>
      </c>
      <c r="Y184" s="79" t="s">
        <v>15930</v>
      </c>
      <c r="Z184" s="79" t="s">
        <v>16816</v>
      </c>
      <c r="AA184" s="79" t="s">
        <v>15932</v>
      </c>
      <c r="AB184" s="79" t="s">
        <v>15872</v>
      </c>
      <c r="AC184" s="79" t="s">
        <v>15873</v>
      </c>
      <c r="AD184" s="79" t="s">
        <v>15862</v>
      </c>
      <c r="AE184" s="79" t="s">
        <v>15874</v>
      </c>
      <c r="AF184" s="79" t="s">
        <v>15875</v>
      </c>
      <c r="AG184" s="79" t="s">
        <v>15876</v>
      </c>
      <c r="AH184" s="79" t="s">
        <v>15877</v>
      </c>
      <c r="AI184" s="79" t="s">
        <v>15878</v>
      </c>
      <c r="AJ184" s="79" t="s">
        <v>15879</v>
      </c>
      <c r="AK184" s="79" t="s">
        <v>15880</v>
      </c>
      <c r="AL184" s="79" t="s">
        <v>15881</v>
      </c>
      <c r="AM184" s="79" t="s">
        <v>15880</v>
      </c>
      <c r="AN184" s="79" t="s">
        <v>15881</v>
      </c>
      <c r="AO184" s="79" t="s">
        <v>15882</v>
      </c>
      <c r="AP184" s="79" t="s">
        <v>15883</v>
      </c>
      <c r="AQ184" s="79" t="s">
        <v>15878</v>
      </c>
      <c r="AR184" s="79" t="s">
        <v>15885</v>
      </c>
      <c r="AS184" s="79" t="s">
        <v>15885</v>
      </c>
      <c r="AT184" s="79" t="s">
        <v>15886</v>
      </c>
      <c r="AU184" s="79" t="s">
        <v>16817</v>
      </c>
      <c r="AV184" s="79" t="s">
        <v>16818</v>
      </c>
      <c r="AW184" s="79" t="s">
        <v>16243</v>
      </c>
      <c r="AX184" s="79" t="s">
        <v>16243</v>
      </c>
      <c r="AY184" s="79" t="s">
        <v>15204</v>
      </c>
      <c r="AZ184" s="79" t="s">
        <v>15878</v>
      </c>
      <c r="BA184" s="79" t="s">
        <v>15879</v>
      </c>
      <c r="BB184" s="79" t="s">
        <v>15890</v>
      </c>
      <c r="BC184" s="79" t="s">
        <v>15891</v>
      </c>
      <c r="BD184" s="79" t="s">
        <v>15892</v>
      </c>
      <c r="BE184" s="79" t="s">
        <v>15893</v>
      </c>
      <c r="BF184" s="79" t="s">
        <v>15894</v>
      </c>
      <c r="BG184" s="79" t="s">
        <v>15895</v>
      </c>
      <c r="BH184" s="79" t="s">
        <v>15896</v>
      </c>
      <c r="BI184" s="80">
        <v>43647</v>
      </c>
      <c r="BJ184" s="80">
        <v>43700</v>
      </c>
      <c r="BK184" s="79" t="s">
        <v>579</v>
      </c>
      <c r="BL184" s="79" t="s">
        <v>15922</v>
      </c>
      <c r="BM184" s="80">
        <v>43187</v>
      </c>
      <c r="BN184" s="80">
        <v>43187</v>
      </c>
      <c r="BO184" s="80">
        <v>43187</v>
      </c>
      <c r="BP184" s="80">
        <v>43187</v>
      </c>
      <c r="BQ184" s="80"/>
      <c r="BR184" s="79" t="s">
        <v>741</v>
      </c>
      <c r="BS184" s="79" t="s">
        <v>579</v>
      </c>
      <c r="BT184" s="79" t="s">
        <v>579</v>
      </c>
      <c r="BU184" s="79" t="s">
        <v>15899</v>
      </c>
      <c r="BV184" s="79" t="s">
        <v>579</v>
      </c>
      <c r="BW184" s="79" t="s">
        <v>15900</v>
      </c>
      <c r="BX184" s="79" t="s">
        <v>15901</v>
      </c>
      <c r="BY184" s="79" t="s">
        <v>15902</v>
      </c>
      <c r="BZ184" s="79" t="s">
        <v>15903</v>
      </c>
      <c r="CA184" s="79" t="s">
        <v>15904</v>
      </c>
      <c r="CB184" s="79" t="s">
        <v>15905</v>
      </c>
      <c r="CC184" s="79" t="s">
        <v>15872</v>
      </c>
      <c r="CD184" s="79" t="s">
        <v>15873</v>
      </c>
      <c r="CE184" s="79" t="s">
        <v>15960</v>
      </c>
      <c r="CF184" s="79" t="s">
        <v>15960</v>
      </c>
      <c r="CG184" s="79" t="s">
        <v>15907</v>
      </c>
      <c r="CH184" s="79" t="s">
        <v>15908</v>
      </c>
      <c r="CI184" s="79" t="s">
        <v>15909</v>
      </c>
      <c r="CJ184" s="79" t="s">
        <v>2163</v>
      </c>
      <c r="CK184" s="79" t="s">
        <v>15910</v>
      </c>
      <c r="CL184" s="79" t="s">
        <v>15911</v>
      </c>
      <c r="CM184" s="79" t="s">
        <v>15889</v>
      </c>
      <c r="CN184" s="79" t="s">
        <v>51</v>
      </c>
      <c r="CO184" s="79" t="s">
        <v>15912</v>
      </c>
      <c r="CP184" s="79" t="s">
        <v>2257</v>
      </c>
      <c r="CQ184" s="79" t="s">
        <v>16660</v>
      </c>
      <c r="CR184" t="s">
        <v>16819</v>
      </c>
    </row>
    <row r="185" spans="1:96" x14ac:dyDescent="0.25">
      <c r="A185" s="78">
        <v>51726359</v>
      </c>
      <c r="B185" s="78">
        <v>51726359</v>
      </c>
      <c r="C185" s="79" t="s">
        <v>15899</v>
      </c>
      <c r="D185" s="79" t="s">
        <v>15926</v>
      </c>
      <c r="E185" s="79" t="s">
        <v>15156</v>
      </c>
      <c r="F185" s="80">
        <v>34970</v>
      </c>
      <c r="G185" s="79" t="s">
        <v>15854</v>
      </c>
      <c r="H185" s="79" t="s">
        <v>15855</v>
      </c>
      <c r="I185" s="79" t="s">
        <v>15856</v>
      </c>
      <c r="J185" s="79" t="s">
        <v>15857</v>
      </c>
      <c r="K185" s="79" t="s">
        <v>15858</v>
      </c>
      <c r="L185" s="79" t="s">
        <v>15859</v>
      </c>
      <c r="M185" s="79" t="s">
        <v>15860</v>
      </c>
      <c r="N185" s="79" t="s">
        <v>15861</v>
      </c>
      <c r="O185" s="79" t="s">
        <v>15862</v>
      </c>
      <c r="P185" s="79" t="s">
        <v>15193</v>
      </c>
      <c r="Q185" s="79" t="s">
        <v>15863</v>
      </c>
      <c r="R185" s="79" t="s">
        <v>15864</v>
      </c>
      <c r="S185" s="79" t="s">
        <v>5337</v>
      </c>
      <c r="T185" s="79" t="s">
        <v>63</v>
      </c>
      <c r="U185" s="79" t="s">
        <v>15866</v>
      </c>
      <c r="V185" s="79" t="s">
        <v>15867</v>
      </c>
      <c r="W185" s="79" t="s">
        <v>579</v>
      </c>
      <c r="X185" s="79" t="s">
        <v>15929</v>
      </c>
      <c r="Y185" s="79" t="s">
        <v>15930</v>
      </c>
      <c r="Z185" s="79" t="s">
        <v>16820</v>
      </c>
      <c r="AA185" s="79" t="s">
        <v>15932</v>
      </c>
      <c r="AB185" s="79" t="s">
        <v>15872</v>
      </c>
      <c r="AC185" s="79" t="s">
        <v>15873</v>
      </c>
      <c r="AD185" s="79" t="s">
        <v>15862</v>
      </c>
      <c r="AE185" s="79" t="s">
        <v>15874</v>
      </c>
      <c r="AF185" s="79" t="s">
        <v>15875</v>
      </c>
      <c r="AG185" s="79" t="s">
        <v>15876</v>
      </c>
      <c r="AH185" s="79" t="s">
        <v>15877</v>
      </c>
      <c r="AI185" s="79" t="s">
        <v>15878</v>
      </c>
      <c r="AJ185" s="79" t="s">
        <v>15879</v>
      </c>
      <c r="AK185" s="79" t="s">
        <v>15880</v>
      </c>
      <c r="AL185" s="79" t="s">
        <v>15881</v>
      </c>
      <c r="AM185" s="79" t="s">
        <v>15880</v>
      </c>
      <c r="AN185" s="79" t="s">
        <v>15881</v>
      </c>
      <c r="AO185" s="79" t="s">
        <v>15882</v>
      </c>
      <c r="AP185" s="79" t="s">
        <v>15883</v>
      </c>
      <c r="AQ185" s="79" t="s">
        <v>15878</v>
      </c>
      <c r="AR185" s="79" t="s">
        <v>15885</v>
      </c>
      <c r="AS185" s="79" t="s">
        <v>15885</v>
      </c>
      <c r="AT185" s="79" t="s">
        <v>15886</v>
      </c>
      <c r="AU185" s="79" t="s">
        <v>16821</v>
      </c>
      <c r="AV185" s="79" t="s">
        <v>16822</v>
      </c>
      <c r="AW185" s="79" t="s">
        <v>16138</v>
      </c>
      <c r="AX185" s="79" t="s">
        <v>16138</v>
      </c>
      <c r="AY185" s="79" t="s">
        <v>15014</v>
      </c>
      <c r="AZ185" s="79" t="s">
        <v>15878</v>
      </c>
      <c r="BA185" s="79" t="s">
        <v>15879</v>
      </c>
      <c r="BB185" s="79" t="s">
        <v>15890</v>
      </c>
      <c r="BC185" s="79" t="s">
        <v>15920</v>
      </c>
      <c r="BD185" s="79" t="s">
        <v>15921</v>
      </c>
      <c r="BE185" s="79" t="s">
        <v>15893</v>
      </c>
      <c r="BF185" s="79" t="s">
        <v>15894</v>
      </c>
      <c r="BG185" s="79" t="s">
        <v>15895</v>
      </c>
      <c r="BH185" s="79" t="s">
        <v>15896</v>
      </c>
      <c r="BI185" s="80">
        <v>43647</v>
      </c>
      <c r="BJ185" s="80">
        <v>43700</v>
      </c>
      <c r="BK185" s="79" t="s">
        <v>579</v>
      </c>
      <c r="BL185" s="79" t="s">
        <v>15922</v>
      </c>
      <c r="BM185" s="80">
        <v>43187</v>
      </c>
      <c r="BN185" s="80">
        <v>43187</v>
      </c>
      <c r="BO185" s="80">
        <v>43187</v>
      </c>
      <c r="BP185" s="80">
        <v>43187</v>
      </c>
      <c r="BQ185" s="80"/>
      <c r="BR185" s="79" t="s">
        <v>741</v>
      </c>
      <c r="BS185" s="79" t="s">
        <v>579</v>
      </c>
      <c r="BT185" s="79" t="s">
        <v>579</v>
      </c>
      <c r="BU185" s="79" t="s">
        <v>15899</v>
      </c>
      <c r="BV185" s="79" t="s">
        <v>579</v>
      </c>
      <c r="BW185" s="79" t="s">
        <v>15900</v>
      </c>
      <c r="BX185" s="79" t="s">
        <v>15901</v>
      </c>
      <c r="BY185" s="79" t="s">
        <v>15902</v>
      </c>
      <c r="BZ185" s="79" t="s">
        <v>15903</v>
      </c>
      <c r="CA185" s="79" t="s">
        <v>15904</v>
      </c>
      <c r="CB185" s="79" t="s">
        <v>15905</v>
      </c>
      <c r="CC185" s="79" t="s">
        <v>15872</v>
      </c>
      <c r="CD185" s="79" t="s">
        <v>15873</v>
      </c>
      <c r="CE185" s="79" t="s">
        <v>15960</v>
      </c>
      <c r="CF185" s="79" t="s">
        <v>15960</v>
      </c>
      <c r="CG185" s="79" t="s">
        <v>15907</v>
      </c>
      <c r="CH185" s="79" t="s">
        <v>15908</v>
      </c>
      <c r="CI185" s="79" t="s">
        <v>15909</v>
      </c>
      <c r="CJ185" s="79" t="s">
        <v>2163</v>
      </c>
      <c r="CK185" s="79" t="s">
        <v>15910</v>
      </c>
      <c r="CL185" s="79" t="s">
        <v>15911</v>
      </c>
      <c r="CM185" s="79" t="s">
        <v>15889</v>
      </c>
      <c r="CN185" s="79" t="s">
        <v>51</v>
      </c>
      <c r="CO185" s="79" t="s">
        <v>15912</v>
      </c>
      <c r="CP185" s="79" t="s">
        <v>2257</v>
      </c>
      <c r="CQ185" s="79" t="s">
        <v>16643</v>
      </c>
      <c r="CR185" t="s">
        <v>16823</v>
      </c>
    </row>
    <row r="186" spans="1:96" x14ac:dyDescent="0.25">
      <c r="A186" s="78">
        <v>51726361</v>
      </c>
      <c r="B186" s="78">
        <v>51726361</v>
      </c>
      <c r="C186" s="79" t="s">
        <v>15899</v>
      </c>
      <c r="D186" s="79" t="s">
        <v>15926</v>
      </c>
      <c r="E186" s="79" t="s">
        <v>15158</v>
      </c>
      <c r="F186" s="80">
        <v>31301</v>
      </c>
      <c r="G186" s="79" t="s">
        <v>15854</v>
      </c>
      <c r="H186" s="79" t="s">
        <v>15855</v>
      </c>
      <c r="I186" s="79" t="s">
        <v>15856</v>
      </c>
      <c r="J186" s="79" t="s">
        <v>15857</v>
      </c>
      <c r="K186" s="79" t="s">
        <v>15858</v>
      </c>
      <c r="L186" s="79" t="s">
        <v>15859</v>
      </c>
      <c r="M186" s="79" t="s">
        <v>15860</v>
      </c>
      <c r="N186" s="79" t="s">
        <v>15861</v>
      </c>
      <c r="O186" s="79" t="s">
        <v>15862</v>
      </c>
      <c r="P186" s="79" t="s">
        <v>15193</v>
      </c>
      <c r="Q186" s="79" t="s">
        <v>15863</v>
      </c>
      <c r="R186" s="79" t="s">
        <v>15864</v>
      </c>
      <c r="S186" s="79" t="s">
        <v>5337</v>
      </c>
      <c r="T186" s="79" t="s">
        <v>63</v>
      </c>
      <c r="U186" s="79" t="s">
        <v>15866</v>
      </c>
      <c r="V186" s="79" t="s">
        <v>15867</v>
      </c>
      <c r="W186" s="79" t="s">
        <v>579</v>
      </c>
      <c r="X186" s="79" t="s">
        <v>15929</v>
      </c>
      <c r="Y186" s="79" t="s">
        <v>15930</v>
      </c>
      <c r="Z186" s="79" t="s">
        <v>16824</v>
      </c>
      <c r="AA186" s="79" t="s">
        <v>15932</v>
      </c>
      <c r="AB186" s="79" t="s">
        <v>15872</v>
      </c>
      <c r="AC186" s="79" t="s">
        <v>15873</v>
      </c>
      <c r="AD186" s="79" t="s">
        <v>15862</v>
      </c>
      <c r="AE186" s="79" t="s">
        <v>15874</v>
      </c>
      <c r="AF186" s="79" t="s">
        <v>15875</v>
      </c>
      <c r="AG186" s="79" t="s">
        <v>15876</v>
      </c>
      <c r="AH186" s="79" t="s">
        <v>15877</v>
      </c>
      <c r="AI186" s="79" t="s">
        <v>15878</v>
      </c>
      <c r="AJ186" s="79" t="s">
        <v>15879</v>
      </c>
      <c r="AK186" s="79" t="s">
        <v>15880</v>
      </c>
      <c r="AL186" s="79" t="s">
        <v>15881</v>
      </c>
      <c r="AM186" s="79" t="s">
        <v>15880</v>
      </c>
      <c r="AN186" s="79" t="s">
        <v>15881</v>
      </c>
      <c r="AO186" s="79" t="s">
        <v>15882</v>
      </c>
      <c r="AP186" s="79" t="s">
        <v>15883</v>
      </c>
      <c r="AQ186" s="79" t="s">
        <v>15878</v>
      </c>
      <c r="AR186" s="79" t="s">
        <v>15885</v>
      </c>
      <c r="AS186" s="79" t="s">
        <v>15885</v>
      </c>
      <c r="AT186" s="79" t="s">
        <v>15886</v>
      </c>
      <c r="AU186" s="79" t="s">
        <v>16825</v>
      </c>
      <c r="AV186" s="79" t="s">
        <v>16826</v>
      </c>
      <c r="AW186" s="79" t="s">
        <v>16138</v>
      </c>
      <c r="AX186" s="79" t="s">
        <v>16138</v>
      </c>
      <c r="AY186" s="79" t="s">
        <v>15014</v>
      </c>
      <c r="AZ186" s="79" t="s">
        <v>15878</v>
      </c>
      <c r="BA186" s="79" t="s">
        <v>15879</v>
      </c>
      <c r="BB186" s="79" t="s">
        <v>15890</v>
      </c>
      <c r="BC186" s="79" t="s">
        <v>15920</v>
      </c>
      <c r="BD186" s="79" t="s">
        <v>15921</v>
      </c>
      <c r="BE186" s="79" t="s">
        <v>15893</v>
      </c>
      <c r="BF186" s="79" t="s">
        <v>15894</v>
      </c>
      <c r="BG186" s="79" t="s">
        <v>15895</v>
      </c>
      <c r="BH186" s="79" t="s">
        <v>15896</v>
      </c>
      <c r="BI186" s="80">
        <v>43647</v>
      </c>
      <c r="BJ186" s="80">
        <v>43700</v>
      </c>
      <c r="BK186" s="79" t="s">
        <v>579</v>
      </c>
      <c r="BL186" s="79" t="s">
        <v>15922</v>
      </c>
      <c r="BM186" s="80">
        <v>43187</v>
      </c>
      <c r="BN186" s="80">
        <v>43187</v>
      </c>
      <c r="BO186" s="80">
        <v>43187</v>
      </c>
      <c r="BP186" s="80">
        <v>43187</v>
      </c>
      <c r="BQ186" s="80"/>
      <c r="BR186" s="79" t="s">
        <v>741</v>
      </c>
      <c r="BS186" s="79" t="s">
        <v>579</v>
      </c>
      <c r="BT186" s="79" t="s">
        <v>579</v>
      </c>
      <c r="BU186" s="79" t="s">
        <v>15899</v>
      </c>
      <c r="BV186" s="79" t="s">
        <v>579</v>
      </c>
      <c r="BW186" s="79" t="s">
        <v>15900</v>
      </c>
      <c r="BX186" s="79" t="s">
        <v>15901</v>
      </c>
      <c r="BY186" s="79" t="s">
        <v>15902</v>
      </c>
      <c r="BZ186" s="79" t="s">
        <v>15903</v>
      </c>
      <c r="CA186" s="79" t="s">
        <v>15904</v>
      </c>
      <c r="CB186" s="79" t="s">
        <v>15905</v>
      </c>
      <c r="CC186" s="79" t="s">
        <v>15872</v>
      </c>
      <c r="CD186" s="79" t="s">
        <v>15873</v>
      </c>
      <c r="CE186" s="79" t="s">
        <v>15960</v>
      </c>
      <c r="CF186" s="79" t="s">
        <v>15960</v>
      </c>
      <c r="CG186" s="79" t="s">
        <v>15907</v>
      </c>
      <c r="CH186" s="79" t="s">
        <v>15908</v>
      </c>
      <c r="CI186" s="79" t="s">
        <v>15909</v>
      </c>
      <c r="CJ186" s="79" t="s">
        <v>2163</v>
      </c>
      <c r="CK186" s="79" t="s">
        <v>15910</v>
      </c>
      <c r="CL186" s="79" t="s">
        <v>15911</v>
      </c>
      <c r="CM186" s="79" t="s">
        <v>15889</v>
      </c>
      <c r="CN186" s="79" t="s">
        <v>51</v>
      </c>
      <c r="CO186" s="79" t="s">
        <v>15912</v>
      </c>
      <c r="CP186" s="79" t="s">
        <v>2257</v>
      </c>
      <c r="CQ186" s="79" t="s">
        <v>16111</v>
      </c>
      <c r="CR186" t="s">
        <v>16827</v>
      </c>
    </row>
    <row r="187" spans="1:96" x14ac:dyDescent="0.25">
      <c r="A187" s="78">
        <v>51726926</v>
      </c>
      <c r="B187" s="78">
        <v>51726926</v>
      </c>
      <c r="C187" s="79" t="s">
        <v>15899</v>
      </c>
      <c r="D187" s="79" t="s">
        <v>15926</v>
      </c>
      <c r="E187" s="79" t="s">
        <v>15160</v>
      </c>
      <c r="F187" s="80">
        <v>34209</v>
      </c>
      <c r="G187" s="79" t="s">
        <v>15854</v>
      </c>
      <c r="H187" s="79" t="s">
        <v>15855</v>
      </c>
      <c r="I187" s="79" t="s">
        <v>15856</v>
      </c>
      <c r="J187" s="79" t="s">
        <v>15857</v>
      </c>
      <c r="K187" s="79" t="s">
        <v>15858</v>
      </c>
      <c r="L187" s="79" t="s">
        <v>15859</v>
      </c>
      <c r="M187" s="79" t="s">
        <v>15860</v>
      </c>
      <c r="N187" s="79" t="s">
        <v>15861</v>
      </c>
      <c r="O187" s="79" t="s">
        <v>15862</v>
      </c>
      <c r="P187" s="79" t="s">
        <v>15193</v>
      </c>
      <c r="Q187" s="79" t="s">
        <v>15863</v>
      </c>
      <c r="R187" s="79" t="s">
        <v>15864</v>
      </c>
      <c r="S187" s="79" t="s">
        <v>5337</v>
      </c>
      <c r="T187" s="79" t="s">
        <v>63</v>
      </c>
      <c r="U187" s="79" t="s">
        <v>15866</v>
      </c>
      <c r="V187" s="79" t="s">
        <v>15867</v>
      </c>
      <c r="W187" s="79" t="s">
        <v>579</v>
      </c>
      <c r="X187" s="79" t="s">
        <v>15929</v>
      </c>
      <c r="Y187" s="79" t="s">
        <v>15930</v>
      </c>
      <c r="Z187" s="79" t="s">
        <v>16828</v>
      </c>
      <c r="AA187" s="79" t="s">
        <v>15932</v>
      </c>
      <c r="AB187" s="79" t="s">
        <v>15872</v>
      </c>
      <c r="AC187" s="79" t="s">
        <v>15873</v>
      </c>
      <c r="AD187" s="79" t="s">
        <v>15862</v>
      </c>
      <c r="AE187" s="79" t="s">
        <v>15874</v>
      </c>
      <c r="AF187" s="79" t="s">
        <v>15875</v>
      </c>
      <c r="AG187" s="79" t="s">
        <v>15876</v>
      </c>
      <c r="AH187" s="79" t="s">
        <v>15877</v>
      </c>
      <c r="AI187" s="79" t="s">
        <v>15878</v>
      </c>
      <c r="AJ187" s="79" t="s">
        <v>15879</v>
      </c>
      <c r="AK187" s="79" t="s">
        <v>15880</v>
      </c>
      <c r="AL187" s="79" t="s">
        <v>15881</v>
      </c>
      <c r="AM187" s="79" t="s">
        <v>15880</v>
      </c>
      <c r="AN187" s="79" t="s">
        <v>15881</v>
      </c>
      <c r="AO187" s="79" t="s">
        <v>15882</v>
      </c>
      <c r="AP187" s="79" t="s">
        <v>15883</v>
      </c>
      <c r="AQ187" s="79" t="s">
        <v>15878</v>
      </c>
      <c r="AR187" s="79" t="s">
        <v>15885</v>
      </c>
      <c r="AS187" s="79" t="s">
        <v>15885</v>
      </c>
      <c r="AT187" s="79" t="s">
        <v>15886</v>
      </c>
      <c r="AU187" s="79" t="s">
        <v>16829</v>
      </c>
      <c r="AV187" s="79" t="s">
        <v>16830</v>
      </c>
      <c r="AW187" s="79" t="s">
        <v>16243</v>
      </c>
      <c r="AX187" s="79" t="s">
        <v>16243</v>
      </c>
      <c r="AY187" s="79" t="s">
        <v>15204</v>
      </c>
      <c r="AZ187" s="79" t="s">
        <v>15878</v>
      </c>
      <c r="BA187" s="79" t="s">
        <v>15879</v>
      </c>
      <c r="BB187" s="79" t="s">
        <v>15890</v>
      </c>
      <c r="BC187" s="79" t="s">
        <v>15891</v>
      </c>
      <c r="BD187" s="79" t="s">
        <v>15892</v>
      </c>
      <c r="BE187" s="79" t="s">
        <v>15893</v>
      </c>
      <c r="BF187" s="79" t="s">
        <v>15894</v>
      </c>
      <c r="BG187" s="79" t="s">
        <v>15895</v>
      </c>
      <c r="BH187" s="79" t="s">
        <v>15896</v>
      </c>
      <c r="BI187" s="80">
        <v>43647</v>
      </c>
      <c r="BJ187" s="80">
        <v>43700</v>
      </c>
      <c r="BK187" s="79" t="s">
        <v>579</v>
      </c>
      <c r="BL187" s="79" t="s">
        <v>15922</v>
      </c>
      <c r="BM187" s="80">
        <v>43187</v>
      </c>
      <c r="BN187" s="80">
        <v>43187</v>
      </c>
      <c r="BO187" s="80">
        <v>43187</v>
      </c>
      <c r="BP187" s="80">
        <v>43187</v>
      </c>
      <c r="BQ187" s="80"/>
      <c r="BR187" s="79" t="s">
        <v>741</v>
      </c>
      <c r="BS187" s="79" t="s">
        <v>579</v>
      </c>
      <c r="BT187" s="79" t="s">
        <v>579</v>
      </c>
      <c r="BU187" s="79" t="s">
        <v>15899</v>
      </c>
      <c r="BV187" s="79" t="s">
        <v>579</v>
      </c>
      <c r="BW187" s="79" t="s">
        <v>15900</v>
      </c>
      <c r="BX187" s="79" t="s">
        <v>15901</v>
      </c>
      <c r="BY187" s="79" t="s">
        <v>15902</v>
      </c>
      <c r="BZ187" s="79" t="s">
        <v>15903</v>
      </c>
      <c r="CA187" s="79" t="s">
        <v>15904</v>
      </c>
      <c r="CB187" s="79" t="s">
        <v>15905</v>
      </c>
      <c r="CC187" s="79" t="s">
        <v>15872</v>
      </c>
      <c r="CD187" s="79" t="s">
        <v>15873</v>
      </c>
      <c r="CE187" s="79" t="s">
        <v>15960</v>
      </c>
      <c r="CF187" s="79" t="s">
        <v>15960</v>
      </c>
      <c r="CG187" s="79" t="s">
        <v>15907</v>
      </c>
      <c r="CH187" s="79" t="s">
        <v>15908</v>
      </c>
      <c r="CI187" s="79" t="s">
        <v>15909</v>
      </c>
      <c r="CJ187" s="79" t="s">
        <v>2163</v>
      </c>
      <c r="CK187" s="79" t="s">
        <v>15910</v>
      </c>
      <c r="CL187" s="79" t="s">
        <v>15911</v>
      </c>
      <c r="CM187" s="79" t="s">
        <v>15889</v>
      </c>
      <c r="CN187" s="79" t="s">
        <v>51</v>
      </c>
      <c r="CO187" s="79" t="s">
        <v>15912</v>
      </c>
      <c r="CP187" s="79" t="s">
        <v>2257</v>
      </c>
      <c r="CQ187" s="79" t="s">
        <v>15924</v>
      </c>
      <c r="CR187" t="s">
        <v>16831</v>
      </c>
    </row>
    <row r="188" spans="1:96" x14ac:dyDescent="0.25">
      <c r="A188" s="78">
        <v>51726928</v>
      </c>
      <c r="B188" s="78">
        <v>51726928</v>
      </c>
      <c r="C188" s="79" t="s">
        <v>15899</v>
      </c>
      <c r="D188" s="79" t="s">
        <v>15853</v>
      </c>
      <c r="E188" s="79" t="s">
        <v>15162</v>
      </c>
      <c r="F188" s="80">
        <v>33373</v>
      </c>
      <c r="G188" s="79" t="s">
        <v>15854</v>
      </c>
      <c r="H188" s="79" t="s">
        <v>15855</v>
      </c>
      <c r="I188" s="79" t="s">
        <v>15856</v>
      </c>
      <c r="J188" s="79" t="s">
        <v>15857</v>
      </c>
      <c r="K188" s="79" t="s">
        <v>15858</v>
      </c>
      <c r="L188" s="79" t="s">
        <v>15859</v>
      </c>
      <c r="M188" s="79" t="s">
        <v>15860</v>
      </c>
      <c r="N188" s="79" t="s">
        <v>15861</v>
      </c>
      <c r="O188" s="79" t="s">
        <v>15862</v>
      </c>
      <c r="P188" s="79" t="s">
        <v>15193</v>
      </c>
      <c r="Q188" s="79" t="s">
        <v>15863</v>
      </c>
      <c r="R188" s="79" t="s">
        <v>15864</v>
      </c>
      <c r="S188" s="79" t="s">
        <v>5337</v>
      </c>
      <c r="T188" s="79" t="s">
        <v>63</v>
      </c>
      <c r="U188" s="79" t="s">
        <v>15866</v>
      </c>
      <c r="V188" s="79" t="s">
        <v>15867</v>
      </c>
      <c r="W188" s="79" t="s">
        <v>579</v>
      </c>
      <c r="X188" s="79" t="s">
        <v>15929</v>
      </c>
      <c r="Y188" s="79" t="s">
        <v>15930</v>
      </c>
      <c r="Z188" s="79" t="s">
        <v>16832</v>
      </c>
      <c r="AA188" s="79" t="s">
        <v>15932</v>
      </c>
      <c r="AB188" s="79" t="s">
        <v>15872</v>
      </c>
      <c r="AC188" s="79" t="s">
        <v>15873</v>
      </c>
      <c r="AD188" s="79" t="s">
        <v>15862</v>
      </c>
      <c r="AE188" s="79" t="s">
        <v>15874</v>
      </c>
      <c r="AF188" s="79" t="s">
        <v>15875</v>
      </c>
      <c r="AG188" s="79" t="s">
        <v>15876</v>
      </c>
      <c r="AH188" s="79" t="s">
        <v>15877</v>
      </c>
      <c r="AI188" s="79" t="s">
        <v>15878</v>
      </c>
      <c r="AJ188" s="79" t="s">
        <v>15879</v>
      </c>
      <c r="AK188" s="79" t="s">
        <v>15880</v>
      </c>
      <c r="AL188" s="79" t="s">
        <v>15881</v>
      </c>
      <c r="AM188" s="79" t="s">
        <v>15880</v>
      </c>
      <c r="AN188" s="79" t="s">
        <v>15881</v>
      </c>
      <c r="AO188" s="79" t="s">
        <v>15882</v>
      </c>
      <c r="AP188" s="79" t="s">
        <v>15883</v>
      </c>
      <c r="AQ188" s="79" t="s">
        <v>15878</v>
      </c>
      <c r="AR188" s="79" t="s">
        <v>15885</v>
      </c>
      <c r="AS188" s="79" t="s">
        <v>15885</v>
      </c>
      <c r="AT188" s="79" t="s">
        <v>15886</v>
      </c>
      <c r="AU188" s="79" t="s">
        <v>16833</v>
      </c>
      <c r="AV188" s="79" t="s">
        <v>16834</v>
      </c>
      <c r="AW188" s="79" t="s">
        <v>15958</v>
      </c>
      <c r="AX188" s="79" t="s">
        <v>15958</v>
      </c>
      <c r="AY188" s="79" t="s">
        <v>15065</v>
      </c>
      <c r="AZ188" s="79" t="s">
        <v>15878</v>
      </c>
      <c r="BA188" s="79" t="s">
        <v>15879</v>
      </c>
      <c r="BB188" s="79" t="s">
        <v>15890</v>
      </c>
      <c r="BC188" s="79" t="s">
        <v>15891</v>
      </c>
      <c r="BD188" s="79" t="s">
        <v>15892</v>
      </c>
      <c r="BE188" s="79" t="s">
        <v>15893</v>
      </c>
      <c r="BF188" s="79" t="s">
        <v>15894</v>
      </c>
      <c r="BG188" s="79" t="s">
        <v>15895</v>
      </c>
      <c r="BH188" s="79" t="s">
        <v>15896</v>
      </c>
      <c r="BI188" s="80">
        <v>43647</v>
      </c>
      <c r="BJ188" s="80">
        <v>43700</v>
      </c>
      <c r="BK188" s="79" t="s">
        <v>579</v>
      </c>
      <c r="BL188" s="79" t="s">
        <v>15922</v>
      </c>
      <c r="BM188" s="80">
        <v>43187</v>
      </c>
      <c r="BN188" s="80">
        <v>43187</v>
      </c>
      <c r="BO188" s="80">
        <v>43187</v>
      </c>
      <c r="BP188" s="80">
        <v>43187</v>
      </c>
      <c r="BQ188" s="80"/>
      <c r="BR188" s="79" t="s">
        <v>741</v>
      </c>
      <c r="BS188" s="79" t="s">
        <v>579</v>
      </c>
      <c r="BT188" s="79" t="s">
        <v>579</v>
      </c>
      <c r="BU188" s="79" t="s">
        <v>15899</v>
      </c>
      <c r="BV188" s="79" t="s">
        <v>579</v>
      </c>
      <c r="BW188" s="79" t="s">
        <v>15900</v>
      </c>
      <c r="BX188" s="79" t="s">
        <v>15901</v>
      </c>
      <c r="BY188" s="79" t="s">
        <v>15902</v>
      </c>
      <c r="BZ188" s="79" t="s">
        <v>15903</v>
      </c>
      <c r="CA188" s="79" t="s">
        <v>15904</v>
      </c>
      <c r="CB188" s="79" t="s">
        <v>15905</v>
      </c>
      <c r="CC188" s="79" t="s">
        <v>15872</v>
      </c>
      <c r="CD188" s="79" t="s">
        <v>15873</v>
      </c>
      <c r="CE188" s="79" t="s">
        <v>15960</v>
      </c>
      <c r="CF188" s="79" t="s">
        <v>15960</v>
      </c>
      <c r="CG188" s="79" t="s">
        <v>15907</v>
      </c>
      <c r="CH188" s="79" t="s">
        <v>15908</v>
      </c>
      <c r="CI188" s="79" t="s">
        <v>15909</v>
      </c>
      <c r="CJ188" s="79" t="s">
        <v>2163</v>
      </c>
      <c r="CK188" s="79" t="s">
        <v>15910</v>
      </c>
      <c r="CL188" s="79" t="s">
        <v>15911</v>
      </c>
      <c r="CM188" s="79" t="s">
        <v>15889</v>
      </c>
      <c r="CN188" s="79" t="s">
        <v>51</v>
      </c>
      <c r="CO188" s="79" t="s">
        <v>15912</v>
      </c>
      <c r="CP188" s="79" t="s">
        <v>2257</v>
      </c>
      <c r="CQ188" s="79" t="s">
        <v>16314</v>
      </c>
      <c r="CR188" t="s">
        <v>16835</v>
      </c>
    </row>
    <row r="189" spans="1:96" x14ac:dyDescent="0.25">
      <c r="A189" s="78">
        <v>51727437</v>
      </c>
      <c r="B189" s="78">
        <v>51727437</v>
      </c>
      <c r="C189" s="79" t="s">
        <v>15899</v>
      </c>
      <c r="D189" s="79" t="s">
        <v>15853</v>
      </c>
      <c r="E189" s="79" t="s">
        <v>1733</v>
      </c>
      <c r="F189" s="80">
        <v>31581</v>
      </c>
      <c r="G189" s="79" t="s">
        <v>15854</v>
      </c>
      <c r="H189" s="79" t="s">
        <v>15855</v>
      </c>
      <c r="I189" s="79" t="s">
        <v>15856</v>
      </c>
      <c r="J189" s="79" t="s">
        <v>15857</v>
      </c>
      <c r="K189" s="79" t="s">
        <v>15858</v>
      </c>
      <c r="L189" s="79" t="s">
        <v>15859</v>
      </c>
      <c r="M189" s="79" t="s">
        <v>15860</v>
      </c>
      <c r="N189" s="79" t="s">
        <v>15861</v>
      </c>
      <c r="O189" s="79" t="s">
        <v>15862</v>
      </c>
      <c r="P189" s="79" t="s">
        <v>15193</v>
      </c>
      <c r="Q189" s="79" t="s">
        <v>15863</v>
      </c>
      <c r="R189" s="79" t="s">
        <v>15864</v>
      </c>
      <c r="S189" s="79" t="s">
        <v>5337</v>
      </c>
      <c r="T189" s="79" t="s">
        <v>63</v>
      </c>
      <c r="U189" s="79" t="s">
        <v>15866</v>
      </c>
      <c r="V189" s="79" t="s">
        <v>15867</v>
      </c>
      <c r="W189" s="79" t="s">
        <v>579</v>
      </c>
      <c r="X189" s="79" t="s">
        <v>15929</v>
      </c>
      <c r="Y189" s="79" t="s">
        <v>15930</v>
      </c>
      <c r="Z189" s="79" t="s">
        <v>16836</v>
      </c>
      <c r="AA189" s="79" t="s">
        <v>15932</v>
      </c>
      <c r="AB189" s="79" t="s">
        <v>15872</v>
      </c>
      <c r="AC189" s="79" t="s">
        <v>15873</v>
      </c>
      <c r="AD189" s="79" t="s">
        <v>15862</v>
      </c>
      <c r="AE189" s="79" t="s">
        <v>15874</v>
      </c>
      <c r="AF189" s="79" t="s">
        <v>15875</v>
      </c>
      <c r="AG189" s="79" t="s">
        <v>15876</v>
      </c>
      <c r="AH189" s="79" t="s">
        <v>15877</v>
      </c>
      <c r="AI189" s="79" t="s">
        <v>15878</v>
      </c>
      <c r="AJ189" s="79" t="s">
        <v>15879</v>
      </c>
      <c r="AK189" s="79" t="s">
        <v>15880</v>
      </c>
      <c r="AL189" s="79" t="s">
        <v>15881</v>
      </c>
      <c r="AM189" s="79" t="s">
        <v>15880</v>
      </c>
      <c r="AN189" s="79" t="s">
        <v>15881</v>
      </c>
      <c r="AO189" s="79" t="s">
        <v>15882</v>
      </c>
      <c r="AP189" s="79" t="s">
        <v>15883</v>
      </c>
      <c r="AQ189" s="79" t="s">
        <v>15878</v>
      </c>
      <c r="AR189" s="79" t="s">
        <v>15885</v>
      </c>
      <c r="AS189" s="79" t="s">
        <v>15885</v>
      </c>
      <c r="AT189" s="79" t="s">
        <v>15886</v>
      </c>
      <c r="AU189" s="79" t="s">
        <v>16837</v>
      </c>
      <c r="AV189" s="79" t="s">
        <v>16838</v>
      </c>
      <c r="AW189" s="79" t="s">
        <v>16083</v>
      </c>
      <c r="AX189" s="79" t="s">
        <v>16083</v>
      </c>
      <c r="AY189" s="79" t="s">
        <v>858</v>
      </c>
      <c r="AZ189" s="79" t="s">
        <v>15878</v>
      </c>
      <c r="BA189" s="79" t="s">
        <v>15879</v>
      </c>
      <c r="BB189" s="79" t="s">
        <v>15890</v>
      </c>
      <c r="BC189" s="79" t="s">
        <v>15920</v>
      </c>
      <c r="BD189" s="79" t="s">
        <v>15921</v>
      </c>
      <c r="BE189" s="79" t="s">
        <v>15893</v>
      </c>
      <c r="BF189" s="79" t="s">
        <v>15894</v>
      </c>
      <c r="BG189" s="79" t="s">
        <v>15895</v>
      </c>
      <c r="BH189" s="79" t="s">
        <v>15896</v>
      </c>
      <c r="BI189" s="80">
        <v>43647</v>
      </c>
      <c r="BJ189" s="80">
        <v>43700</v>
      </c>
      <c r="BK189" s="79" t="s">
        <v>579</v>
      </c>
      <c r="BL189" s="79" t="s">
        <v>15922</v>
      </c>
      <c r="BM189" s="80">
        <v>43194</v>
      </c>
      <c r="BN189" s="80">
        <v>43194</v>
      </c>
      <c r="BO189" s="80">
        <v>43194</v>
      </c>
      <c r="BP189" s="80">
        <v>43194</v>
      </c>
      <c r="BQ189" s="80"/>
      <c r="BR189" s="79" t="s">
        <v>741</v>
      </c>
      <c r="BS189" s="79" t="s">
        <v>579</v>
      </c>
      <c r="BT189" s="79" t="s">
        <v>579</v>
      </c>
      <c r="BU189" s="79" t="s">
        <v>15899</v>
      </c>
      <c r="BV189" s="79" t="s">
        <v>579</v>
      </c>
      <c r="BW189" s="79" t="s">
        <v>15900</v>
      </c>
      <c r="BX189" s="79" t="s">
        <v>15901</v>
      </c>
      <c r="BY189" s="79" t="s">
        <v>15902</v>
      </c>
      <c r="BZ189" s="79" t="s">
        <v>15903</v>
      </c>
      <c r="CA189" s="79" t="s">
        <v>15904</v>
      </c>
      <c r="CB189" s="79" t="s">
        <v>15905</v>
      </c>
      <c r="CC189" s="79" t="s">
        <v>15872</v>
      </c>
      <c r="CD189" s="79" t="s">
        <v>15873</v>
      </c>
      <c r="CE189" s="79" t="s">
        <v>15960</v>
      </c>
      <c r="CF189" s="79" t="s">
        <v>15960</v>
      </c>
      <c r="CG189" s="79" t="s">
        <v>15907</v>
      </c>
      <c r="CH189" s="79" t="s">
        <v>15908</v>
      </c>
      <c r="CI189" s="79" t="s">
        <v>15909</v>
      </c>
      <c r="CJ189" s="79" t="s">
        <v>2163</v>
      </c>
      <c r="CK189" s="79" t="s">
        <v>15910</v>
      </c>
      <c r="CL189" s="79" t="s">
        <v>15911</v>
      </c>
      <c r="CM189" s="79" t="s">
        <v>15889</v>
      </c>
      <c r="CN189" s="79" t="s">
        <v>51</v>
      </c>
      <c r="CO189" s="79" t="s">
        <v>15912</v>
      </c>
      <c r="CP189" s="79" t="s">
        <v>2257</v>
      </c>
      <c r="CQ189" s="79" t="s">
        <v>16172</v>
      </c>
      <c r="CR189" t="s">
        <v>16841</v>
      </c>
    </row>
    <row r="190" spans="1:96" x14ac:dyDescent="0.25">
      <c r="A190" s="78">
        <v>51727438</v>
      </c>
      <c r="B190" s="78">
        <v>51727438</v>
      </c>
      <c r="C190" s="79" t="s">
        <v>15899</v>
      </c>
      <c r="D190" s="79" t="s">
        <v>15853</v>
      </c>
      <c r="E190" s="79" t="s">
        <v>1725</v>
      </c>
      <c r="F190" s="80">
        <v>32592</v>
      </c>
      <c r="G190" s="79" t="s">
        <v>15854</v>
      </c>
      <c r="H190" s="79" t="s">
        <v>15855</v>
      </c>
      <c r="I190" s="79" t="s">
        <v>15856</v>
      </c>
      <c r="J190" s="79" t="s">
        <v>15857</v>
      </c>
      <c r="K190" s="79" t="s">
        <v>15858</v>
      </c>
      <c r="L190" s="79" t="s">
        <v>15859</v>
      </c>
      <c r="M190" s="79" t="s">
        <v>15860</v>
      </c>
      <c r="N190" s="79" t="s">
        <v>15861</v>
      </c>
      <c r="O190" s="79" t="s">
        <v>15862</v>
      </c>
      <c r="P190" s="79" t="s">
        <v>15193</v>
      </c>
      <c r="Q190" s="79" t="s">
        <v>15863</v>
      </c>
      <c r="R190" s="79" t="s">
        <v>15864</v>
      </c>
      <c r="S190" s="79" t="s">
        <v>5337</v>
      </c>
      <c r="T190" s="79" t="s">
        <v>63</v>
      </c>
      <c r="U190" s="79" t="s">
        <v>15866</v>
      </c>
      <c r="V190" s="79" t="s">
        <v>15867</v>
      </c>
      <c r="W190" s="79" t="s">
        <v>579</v>
      </c>
      <c r="X190" s="79" t="s">
        <v>15929</v>
      </c>
      <c r="Y190" s="79" t="s">
        <v>15930</v>
      </c>
      <c r="Z190" s="79" t="s">
        <v>16842</v>
      </c>
      <c r="AA190" s="79" t="s">
        <v>15932</v>
      </c>
      <c r="AB190" s="79" t="s">
        <v>15872</v>
      </c>
      <c r="AC190" s="79" t="s">
        <v>15873</v>
      </c>
      <c r="AD190" s="79" t="s">
        <v>15862</v>
      </c>
      <c r="AE190" s="79" t="s">
        <v>15874</v>
      </c>
      <c r="AF190" s="79" t="s">
        <v>15875</v>
      </c>
      <c r="AG190" s="79" t="s">
        <v>15876</v>
      </c>
      <c r="AH190" s="79" t="s">
        <v>15877</v>
      </c>
      <c r="AI190" s="79" t="s">
        <v>15878</v>
      </c>
      <c r="AJ190" s="79" t="s">
        <v>15879</v>
      </c>
      <c r="AK190" s="79" t="s">
        <v>15880</v>
      </c>
      <c r="AL190" s="79" t="s">
        <v>15881</v>
      </c>
      <c r="AM190" s="79" t="s">
        <v>15880</v>
      </c>
      <c r="AN190" s="79" t="s">
        <v>15881</v>
      </c>
      <c r="AO190" s="79" t="s">
        <v>15882</v>
      </c>
      <c r="AP190" s="79" t="s">
        <v>15883</v>
      </c>
      <c r="AQ190" s="79" t="s">
        <v>15878</v>
      </c>
      <c r="AR190" s="79" t="s">
        <v>15885</v>
      </c>
      <c r="AS190" s="79" t="s">
        <v>15885</v>
      </c>
      <c r="AT190" s="79" t="s">
        <v>15886</v>
      </c>
      <c r="AU190" s="79" t="s">
        <v>16843</v>
      </c>
      <c r="AV190" s="79" t="s">
        <v>16844</v>
      </c>
      <c r="AW190" s="79" t="s">
        <v>15985</v>
      </c>
      <c r="AX190" s="79" t="s">
        <v>15985</v>
      </c>
      <c r="AY190" s="79" t="s">
        <v>14984</v>
      </c>
      <c r="AZ190" s="79" t="s">
        <v>15878</v>
      </c>
      <c r="BA190" s="79" t="s">
        <v>15879</v>
      </c>
      <c r="BB190" s="79" t="s">
        <v>15890</v>
      </c>
      <c r="BC190" s="79" t="s">
        <v>15891</v>
      </c>
      <c r="BD190" s="79" t="s">
        <v>15892</v>
      </c>
      <c r="BE190" s="79" t="s">
        <v>15893</v>
      </c>
      <c r="BF190" s="79" t="s">
        <v>15894</v>
      </c>
      <c r="BG190" s="79" t="s">
        <v>15895</v>
      </c>
      <c r="BH190" s="79" t="s">
        <v>15896</v>
      </c>
      <c r="BI190" s="80">
        <v>43647</v>
      </c>
      <c r="BJ190" s="80">
        <v>43700</v>
      </c>
      <c r="BK190" s="79" t="s">
        <v>579</v>
      </c>
      <c r="BL190" s="79" t="s">
        <v>15922</v>
      </c>
      <c r="BM190" s="80">
        <v>43194</v>
      </c>
      <c r="BN190" s="80">
        <v>43194</v>
      </c>
      <c r="BO190" s="80">
        <v>43194</v>
      </c>
      <c r="BP190" s="80">
        <v>43194</v>
      </c>
      <c r="BQ190" s="80"/>
      <c r="BR190" s="79" t="s">
        <v>741</v>
      </c>
      <c r="BS190" s="79" t="s">
        <v>579</v>
      </c>
      <c r="BT190" s="79" t="s">
        <v>579</v>
      </c>
      <c r="BU190" s="79" t="s">
        <v>15899</v>
      </c>
      <c r="BV190" s="79" t="s">
        <v>579</v>
      </c>
      <c r="BW190" s="79" t="s">
        <v>15900</v>
      </c>
      <c r="BX190" s="79" t="s">
        <v>15901</v>
      </c>
      <c r="BY190" s="79" t="s">
        <v>15902</v>
      </c>
      <c r="BZ190" s="79" t="s">
        <v>15903</v>
      </c>
      <c r="CA190" s="79" t="s">
        <v>15904</v>
      </c>
      <c r="CB190" s="79" t="s">
        <v>15905</v>
      </c>
      <c r="CC190" s="79" t="s">
        <v>15872</v>
      </c>
      <c r="CD190" s="79" t="s">
        <v>15873</v>
      </c>
      <c r="CE190" s="79" t="s">
        <v>15960</v>
      </c>
      <c r="CF190" s="79" t="s">
        <v>15960</v>
      </c>
      <c r="CG190" s="79" t="s">
        <v>15907</v>
      </c>
      <c r="CH190" s="79" t="s">
        <v>15908</v>
      </c>
      <c r="CI190" s="79" t="s">
        <v>15909</v>
      </c>
      <c r="CJ190" s="79" t="s">
        <v>2163</v>
      </c>
      <c r="CK190" s="79" t="s">
        <v>15910</v>
      </c>
      <c r="CL190" s="79" t="s">
        <v>15911</v>
      </c>
      <c r="CM190" s="79" t="s">
        <v>15889</v>
      </c>
      <c r="CN190" s="79" t="s">
        <v>51</v>
      </c>
      <c r="CO190" s="79" t="s">
        <v>15912</v>
      </c>
      <c r="CP190" s="79" t="s">
        <v>2257</v>
      </c>
      <c r="CQ190" s="79" t="s">
        <v>16660</v>
      </c>
      <c r="CR190" t="s">
        <v>16845</v>
      </c>
    </row>
    <row r="191" spans="1:96" x14ac:dyDescent="0.25">
      <c r="A191" s="78">
        <v>51727439</v>
      </c>
      <c r="B191" s="78">
        <v>51727439</v>
      </c>
      <c r="C191" s="79" t="s">
        <v>15899</v>
      </c>
      <c r="D191" s="79" t="s">
        <v>15853</v>
      </c>
      <c r="E191" s="79" t="s">
        <v>15166</v>
      </c>
      <c r="F191" s="80">
        <v>30699</v>
      </c>
      <c r="G191" s="79" t="s">
        <v>15854</v>
      </c>
      <c r="H191" s="79" t="s">
        <v>15855</v>
      </c>
      <c r="I191" s="79" t="s">
        <v>15856</v>
      </c>
      <c r="J191" s="79" t="s">
        <v>15857</v>
      </c>
      <c r="K191" s="79" t="s">
        <v>15858</v>
      </c>
      <c r="L191" s="79" t="s">
        <v>15859</v>
      </c>
      <c r="M191" s="79" t="s">
        <v>15860</v>
      </c>
      <c r="N191" s="79" t="s">
        <v>15861</v>
      </c>
      <c r="O191" s="79" t="s">
        <v>15862</v>
      </c>
      <c r="P191" s="79" t="s">
        <v>15193</v>
      </c>
      <c r="Q191" s="79" t="s">
        <v>15863</v>
      </c>
      <c r="R191" s="79" t="s">
        <v>15864</v>
      </c>
      <c r="S191" s="79" t="s">
        <v>5337</v>
      </c>
      <c r="T191" s="79" t="s">
        <v>63</v>
      </c>
      <c r="U191" s="79" t="s">
        <v>15866</v>
      </c>
      <c r="V191" s="79" t="s">
        <v>15867</v>
      </c>
      <c r="W191" s="79" t="s">
        <v>579</v>
      </c>
      <c r="X191" s="79" t="s">
        <v>15929</v>
      </c>
      <c r="Y191" s="79" t="s">
        <v>15930</v>
      </c>
      <c r="Z191" s="79" t="s">
        <v>16846</v>
      </c>
      <c r="AA191" s="79" t="s">
        <v>15932</v>
      </c>
      <c r="AB191" s="79" t="s">
        <v>15872</v>
      </c>
      <c r="AC191" s="79" t="s">
        <v>15873</v>
      </c>
      <c r="AD191" s="79" t="s">
        <v>15862</v>
      </c>
      <c r="AE191" s="79" t="s">
        <v>15874</v>
      </c>
      <c r="AF191" s="79" t="s">
        <v>15875</v>
      </c>
      <c r="AG191" s="79" t="s">
        <v>15876</v>
      </c>
      <c r="AH191" s="79" t="s">
        <v>15877</v>
      </c>
      <c r="AI191" s="79" t="s">
        <v>15878</v>
      </c>
      <c r="AJ191" s="79" t="s">
        <v>15879</v>
      </c>
      <c r="AK191" s="79" t="s">
        <v>15880</v>
      </c>
      <c r="AL191" s="79" t="s">
        <v>15881</v>
      </c>
      <c r="AM191" s="79" t="s">
        <v>15880</v>
      </c>
      <c r="AN191" s="79" t="s">
        <v>15881</v>
      </c>
      <c r="AO191" s="79" t="s">
        <v>15882</v>
      </c>
      <c r="AP191" s="79" t="s">
        <v>15883</v>
      </c>
      <c r="AQ191" s="79" t="s">
        <v>15878</v>
      </c>
      <c r="AR191" s="79" t="s">
        <v>15885</v>
      </c>
      <c r="AS191" s="79" t="s">
        <v>15885</v>
      </c>
      <c r="AT191" s="79" t="s">
        <v>15886</v>
      </c>
      <c r="AU191" s="79" t="s">
        <v>16847</v>
      </c>
      <c r="AV191" s="79" t="s">
        <v>16848</v>
      </c>
      <c r="AW191" s="79" t="s">
        <v>15985</v>
      </c>
      <c r="AX191" s="79" t="s">
        <v>15985</v>
      </c>
      <c r="AY191" s="79" t="s">
        <v>14984</v>
      </c>
      <c r="AZ191" s="79" t="s">
        <v>15878</v>
      </c>
      <c r="BA191" s="79" t="s">
        <v>15879</v>
      </c>
      <c r="BB191" s="79" t="s">
        <v>15890</v>
      </c>
      <c r="BC191" s="79" t="s">
        <v>15891</v>
      </c>
      <c r="BD191" s="79" t="s">
        <v>15892</v>
      </c>
      <c r="BE191" s="79" t="s">
        <v>15893</v>
      </c>
      <c r="BF191" s="79" t="s">
        <v>15894</v>
      </c>
      <c r="BG191" s="79" t="s">
        <v>15895</v>
      </c>
      <c r="BH191" s="79" t="s">
        <v>15896</v>
      </c>
      <c r="BI191" s="80">
        <v>43647</v>
      </c>
      <c r="BJ191" s="80">
        <v>43700</v>
      </c>
      <c r="BK191" s="79" t="s">
        <v>579</v>
      </c>
      <c r="BL191" s="79" t="s">
        <v>15922</v>
      </c>
      <c r="BM191" s="80">
        <v>43194</v>
      </c>
      <c r="BN191" s="80">
        <v>43194</v>
      </c>
      <c r="BO191" s="80">
        <v>43194</v>
      </c>
      <c r="BP191" s="80">
        <v>43194</v>
      </c>
      <c r="BQ191" s="80"/>
      <c r="BR191" s="79" t="s">
        <v>741</v>
      </c>
      <c r="BS191" s="79" t="s">
        <v>579</v>
      </c>
      <c r="BT191" s="79" t="s">
        <v>579</v>
      </c>
      <c r="BU191" s="79" t="s">
        <v>15899</v>
      </c>
      <c r="BV191" s="79" t="s">
        <v>579</v>
      </c>
      <c r="BW191" s="79" t="s">
        <v>15900</v>
      </c>
      <c r="BX191" s="79" t="s">
        <v>15901</v>
      </c>
      <c r="BY191" s="79" t="s">
        <v>15902</v>
      </c>
      <c r="BZ191" s="79" t="s">
        <v>15903</v>
      </c>
      <c r="CA191" s="79" t="s">
        <v>15904</v>
      </c>
      <c r="CB191" s="79" t="s">
        <v>15905</v>
      </c>
      <c r="CC191" s="79" t="s">
        <v>15872</v>
      </c>
      <c r="CD191" s="79" t="s">
        <v>15873</v>
      </c>
      <c r="CE191" s="79" t="s">
        <v>15960</v>
      </c>
      <c r="CF191" s="79" t="s">
        <v>15960</v>
      </c>
      <c r="CG191" s="79" t="s">
        <v>15907</v>
      </c>
      <c r="CH191" s="79" t="s">
        <v>15908</v>
      </c>
      <c r="CI191" s="79" t="s">
        <v>15909</v>
      </c>
      <c r="CJ191" s="79" t="s">
        <v>2163</v>
      </c>
      <c r="CK191" s="79" t="s">
        <v>15910</v>
      </c>
      <c r="CL191" s="79" t="s">
        <v>15911</v>
      </c>
      <c r="CM191" s="79" t="s">
        <v>15889</v>
      </c>
      <c r="CN191" s="79" t="s">
        <v>51</v>
      </c>
      <c r="CO191" s="79" t="s">
        <v>15912</v>
      </c>
      <c r="CP191" s="79" t="s">
        <v>2257</v>
      </c>
      <c r="CQ191" s="79" t="s">
        <v>16071</v>
      </c>
      <c r="CR191" t="s">
        <v>16849</v>
      </c>
    </row>
    <row r="192" spans="1:96" x14ac:dyDescent="0.25">
      <c r="A192" s="78">
        <v>51727440</v>
      </c>
      <c r="B192" s="78">
        <v>51727440</v>
      </c>
      <c r="C192" s="79" t="s">
        <v>15899</v>
      </c>
      <c r="D192" s="79" t="s">
        <v>15853</v>
      </c>
      <c r="E192" s="79" t="s">
        <v>1701</v>
      </c>
      <c r="F192" s="80">
        <v>33488</v>
      </c>
      <c r="G192" s="79" t="s">
        <v>15854</v>
      </c>
      <c r="H192" s="79" t="s">
        <v>15855</v>
      </c>
      <c r="I192" s="79" t="s">
        <v>15856</v>
      </c>
      <c r="J192" s="79" t="s">
        <v>15857</v>
      </c>
      <c r="K192" s="79" t="s">
        <v>15858</v>
      </c>
      <c r="L192" s="79" t="s">
        <v>15859</v>
      </c>
      <c r="M192" s="79" t="s">
        <v>15860</v>
      </c>
      <c r="N192" s="79" t="s">
        <v>15861</v>
      </c>
      <c r="O192" s="79" t="s">
        <v>15862</v>
      </c>
      <c r="P192" s="79" t="s">
        <v>15193</v>
      </c>
      <c r="Q192" s="79" t="s">
        <v>15863</v>
      </c>
      <c r="R192" s="79" t="s">
        <v>15864</v>
      </c>
      <c r="S192" s="79" t="s">
        <v>5337</v>
      </c>
      <c r="T192" s="79" t="s">
        <v>63</v>
      </c>
      <c r="U192" s="79" t="s">
        <v>15866</v>
      </c>
      <c r="V192" s="79" t="s">
        <v>15867</v>
      </c>
      <c r="W192" s="79" t="s">
        <v>579</v>
      </c>
      <c r="X192" s="79" t="s">
        <v>15929</v>
      </c>
      <c r="Y192" s="79" t="s">
        <v>15930</v>
      </c>
      <c r="Z192" s="79" t="s">
        <v>16850</v>
      </c>
      <c r="AA192" s="79" t="s">
        <v>15932</v>
      </c>
      <c r="AB192" s="79" t="s">
        <v>15872</v>
      </c>
      <c r="AC192" s="79" t="s">
        <v>15873</v>
      </c>
      <c r="AD192" s="79" t="s">
        <v>15862</v>
      </c>
      <c r="AE192" s="79" t="s">
        <v>15874</v>
      </c>
      <c r="AF192" s="79" t="s">
        <v>15875</v>
      </c>
      <c r="AG192" s="79" t="s">
        <v>15876</v>
      </c>
      <c r="AH192" s="79" t="s">
        <v>15877</v>
      </c>
      <c r="AI192" s="79" t="s">
        <v>15878</v>
      </c>
      <c r="AJ192" s="79" t="s">
        <v>15879</v>
      </c>
      <c r="AK192" s="79" t="s">
        <v>15880</v>
      </c>
      <c r="AL192" s="79" t="s">
        <v>15881</v>
      </c>
      <c r="AM192" s="79" t="s">
        <v>15880</v>
      </c>
      <c r="AN192" s="79" t="s">
        <v>15881</v>
      </c>
      <c r="AO192" s="79" t="s">
        <v>15882</v>
      </c>
      <c r="AP192" s="79" t="s">
        <v>15883</v>
      </c>
      <c r="AQ192" s="79" t="s">
        <v>15878</v>
      </c>
      <c r="AR192" s="79" t="s">
        <v>15885</v>
      </c>
      <c r="AS192" s="79" t="s">
        <v>15885</v>
      </c>
      <c r="AT192" s="79" t="s">
        <v>15886</v>
      </c>
      <c r="AU192" s="79" t="s">
        <v>16851</v>
      </c>
      <c r="AV192" s="79" t="s">
        <v>16852</v>
      </c>
      <c r="AW192" s="79" t="s">
        <v>16138</v>
      </c>
      <c r="AX192" s="79" t="s">
        <v>16138</v>
      </c>
      <c r="AY192" s="79" t="s">
        <v>15014</v>
      </c>
      <c r="AZ192" s="79" t="s">
        <v>15878</v>
      </c>
      <c r="BA192" s="79" t="s">
        <v>15879</v>
      </c>
      <c r="BB192" s="79" t="s">
        <v>15890</v>
      </c>
      <c r="BC192" s="79" t="s">
        <v>15920</v>
      </c>
      <c r="BD192" s="79" t="s">
        <v>15921</v>
      </c>
      <c r="BE192" s="79" t="s">
        <v>15893</v>
      </c>
      <c r="BF192" s="79" t="s">
        <v>15894</v>
      </c>
      <c r="BG192" s="79" t="s">
        <v>15895</v>
      </c>
      <c r="BH192" s="79" t="s">
        <v>15896</v>
      </c>
      <c r="BI192" s="80">
        <v>43647</v>
      </c>
      <c r="BJ192" s="80">
        <v>43700</v>
      </c>
      <c r="BK192" s="79" t="s">
        <v>579</v>
      </c>
      <c r="BL192" s="79" t="s">
        <v>15922</v>
      </c>
      <c r="BM192" s="80">
        <v>43194</v>
      </c>
      <c r="BN192" s="80">
        <v>43194</v>
      </c>
      <c r="BO192" s="80">
        <v>43194</v>
      </c>
      <c r="BP192" s="80">
        <v>43194</v>
      </c>
      <c r="BQ192" s="80"/>
      <c r="BR192" s="79" t="s">
        <v>741</v>
      </c>
      <c r="BS192" s="79" t="s">
        <v>579</v>
      </c>
      <c r="BT192" s="79" t="s">
        <v>579</v>
      </c>
      <c r="BU192" s="79" t="s">
        <v>15899</v>
      </c>
      <c r="BV192" s="79" t="s">
        <v>579</v>
      </c>
      <c r="BW192" s="79" t="s">
        <v>15900</v>
      </c>
      <c r="BX192" s="79" t="s">
        <v>15901</v>
      </c>
      <c r="BY192" s="79" t="s">
        <v>15902</v>
      </c>
      <c r="BZ192" s="79" t="s">
        <v>15903</v>
      </c>
      <c r="CA192" s="79" t="s">
        <v>15904</v>
      </c>
      <c r="CB192" s="79" t="s">
        <v>15905</v>
      </c>
      <c r="CC192" s="79" t="s">
        <v>15872</v>
      </c>
      <c r="CD192" s="79" t="s">
        <v>15873</v>
      </c>
      <c r="CE192" s="79" t="s">
        <v>15960</v>
      </c>
      <c r="CF192" s="79" t="s">
        <v>15960</v>
      </c>
      <c r="CG192" s="79" t="s">
        <v>15907</v>
      </c>
      <c r="CH192" s="79" t="s">
        <v>15908</v>
      </c>
      <c r="CI192" s="79" t="s">
        <v>15909</v>
      </c>
      <c r="CJ192" s="79" t="s">
        <v>2163</v>
      </c>
      <c r="CK192" s="79" t="s">
        <v>15910</v>
      </c>
      <c r="CL192" s="79" t="s">
        <v>15911</v>
      </c>
      <c r="CM192" s="79" t="s">
        <v>15889</v>
      </c>
      <c r="CN192" s="79" t="s">
        <v>51</v>
      </c>
      <c r="CO192" s="79" t="s">
        <v>15912</v>
      </c>
      <c r="CP192" s="79" t="s">
        <v>2257</v>
      </c>
      <c r="CQ192" s="79" t="s">
        <v>17252</v>
      </c>
      <c r="CR192" t="s">
        <v>16853</v>
      </c>
    </row>
    <row r="193" spans="1:96" x14ac:dyDescent="0.25">
      <c r="A193" s="78">
        <v>51727444</v>
      </c>
      <c r="B193" s="78">
        <v>51727444</v>
      </c>
      <c r="C193" s="79" t="s">
        <v>15899</v>
      </c>
      <c r="D193" s="79" t="s">
        <v>15926</v>
      </c>
      <c r="E193" s="79" t="s">
        <v>1741</v>
      </c>
      <c r="F193" s="80">
        <v>32005</v>
      </c>
      <c r="G193" s="79" t="s">
        <v>15854</v>
      </c>
      <c r="H193" s="79" t="s">
        <v>15855</v>
      </c>
      <c r="I193" s="79" t="s">
        <v>15856</v>
      </c>
      <c r="J193" s="79" t="s">
        <v>15857</v>
      </c>
      <c r="K193" s="79" t="s">
        <v>15858</v>
      </c>
      <c r="L193" s="79" t="s">
        <v>15859</v>
      </c>
      <c r="M193" s="79" t="s">
        <v>15860</v>
      </c>
      <c r="N193" s="79" t="s">
        <v>15861</v>
      </c>
      <c r="O193" s="79" t="s">
        <v>15862</v>
      </c>
      <c r="P193" s="79" t="s">
        <v>15193</v>
      </c>
      <c r="Q193" s="79" t="s">
        <v>15863</v>
      </c>
      <c r="R193" s="79" t="s">
        <v>15864</v>
      </c>
      <c r="S193" s="79" t="s">
        <v>5337</v>
      </c>
      <c r="T193" s="79" t="s">
        <v>63</v>
      </c>
      <c r="U193" s="79" t="s">
        <v>15866</v>
      </c>
      <c r="V193" s="79" t="s">
        <v>15867</v>
      </c>
      <c r="W193" s="79" t="s">
        <v>579</v>
      </c>
      <c r="X193" s="79" t="s">
        <v>15929</v>
      </c>
      <c r="Y193" s="79" t="s">
        <v>15930</v>
      </c>
      <c r="Z193" s="79" t="s">
        <v>16854</v>
      </c>
      <c r="AA193" s="79" t="s">
        <v>15932</v>
      </c>
      <c r="AB193" s="79" t="s">
        <v>15872</v>
      </c>
      <c r="AC193" s="79" t="s">
        <v>15873</v>
      </c>
      <c r="AD193" s="79" t="s">
        <v>15862</v>
      </c>
      <c r="AE193" s="79" t="s">
        <v>15874</v>
      </c>
      <c r="AF193" s="79" t="s">
        <v>15875</v>
      </c>
      <c r="AG193" s="79" t="s">
        <v>15876</v>
      </c>
      <c r="AH193" s="79" t="s">
        <v>15877</v>
      </c>
      <c r="AI193" s="79" t="s">
        <v>15878</v>
      </c>
      <c r="AJ193" s="79" t="s">
        <v>15879</v>
      </c>
      <c r="AK193" s="79" t="s">
        <v>15880</v>
      </c>
      <c r="AL193" s="79" t="s">
        <v>15881</v>
      </c>
      <c r="AM193" s="79" t="s">
        <v>15880</v>
      </c>
      <c r="AN193" s="79" t="s">
        <v>15881</v>
      </c>
      <c r="AO193" s="79" t="s">
        <v>15882</v>
      </c>
      <c r="AP193" s="79" t="s">
        <v>15883</v>
      </c>
      <c r="AQ193" s="79" t="s">
        <v>15878</v>
      </c>
      <c r="AR193" s="79" t="s">
        <v>15885</v>
      </c>
      <c r="AS193" s="79" t="s">
        <v>15885</v>
      </c>
      <c r="AT193" s="79" t="s">
        <v>15886</v>
      </c>
      <c r="AU193" s="79" t="s">
        <v>16855</v>
      </c>
      <c r="AV193" s="79" t="s">
        <v>16856</v>
      </c>
      <c r="AW193" s="79" t="s">
        <v>15985</v>
      </c>
      <c r="AX193" s="79" t="s">
        <v>15985</v>
      </c>
      <c r="AY193" s="79" t="s">
        <v>14984</v>
      </c>
      <c r="AZ193" s="79" t="s">
        <v>15878</v>
      </c>
      <c r="BA193" s="79" t="s">
        <v>15879</v>
      </c>
      <c r="BB193" s="79" t="s">
        <v>15890</v>
      </c>
      <c r="BC193" s="79" t="s">
        <v>15891</v>
      </c>
      <c r="BD193" s="79" t="s">
        <v>15892</v>
      </c>
      <c r="BE193" s="79" t="s">
        <v>15893</v>
      </c>
      <c r="BF193" s="79" t="s">
        <v>15894</v>
      </c>
      <c r="BG193" s="79" t="s">
        <v>15895</v>
      </c>
      <c r="BH193" s="79" t="s">
        <v>15896</v>
      </c>
      <c r="BI193" s="80">
        <v>43647</v>
      </c>
      <c r="BJ193" s="80">
        <v>43700</v>
      </c>
      <c r="BK193" s="79" t="s">
        <v>579</v>
      </c>
      <c r="BL193" s="79" t="s">
        <v>15922</v>
      </c>
      <c r="BM193" s="80">
        <v>43194</v>
      </c>
      <c r="BN193" s="80">
        <v>43194</v>
      </c>
      <c r="BO193" s="80">
        <v>43194</v>
      </c>
      <c r="BP193" s="80">
        <v>43194</v>
      </c>
      <c r="BQ193" s="80"/>
      <c r="BR193" s="79" t="s">
        <v>741</v>
      </c>
      <c r="BS193" s="79" t="s">
        <v>579</v>
      </c>
      <c r="BT193" s="79" t="s">
        <v>579</v>
      </c>
      <c r="BU193" s="79" t="s">
        <v>15899</v>
      </c>
      <c r="BV193" s="79" t="s">
        <v>579</v>
      </c>
      <c r="BW193" s="79" t="s">
        <v>15900</v>
      </c>
      <c r="BX193" s="79" t="s">
        <v>15901</v>
      </c>
      <c r="BY193" s="79" t="s">
        <v>15902</v>
      </c>
      <c r="BZ193" s="79" t="s">
        <v>15903</v>
      </c>
      <c r="CA193" s="79" t="s">
        <v>15904</v>
      </c>
      <c r="CB193" s="79" t="s">
        <v>15905</v>
      </c>
      <c r="CC193" s="79" t="s">
        <v>15872</v>
      </c>
      <c r="CD193" s="79" t="s">
        <v>15873</v>
      </c>
      <c r="CE193" s="79" t="s">
        <v>15960</v>
      </c>
      <c r="CF193" s="79" t="s">
        <v>15960</v>
      </c>
      <c r="CG193" s="79" t="s">
        <v>15907</v>
      </c>
      <c r="CH193" s="79" t="s">
        <v>15908</v>
      </c>
      <c r="CI193" s="79" t="s">
        <v>15909</v>
      </c>
      <c r="CJ193" s="79" t="s">
        <v>2163</v>
      </c>
      <c r="CK193" s="79" t="s">
        <v>15910</v>
      </c>
      <c r="CL193" s="79" t="s">
        <v>15911</v>
      </c>
      <c r="CM193" s="79" t="s">
        <v>15889</v>
      </c>
      <c r="CN193" s="79" t="s">
        <v>51</v>
      </c>
      <c r="CO193" s="79" t="s">
        <v>15912</v>
      </c>
      <c r="CP193" s="79" t="s">
        <v>2257</v>
      </c>
      <c r="CQ193" s="79" t="s">
        <v>16760</v>
      </c>
      <c r="CR193" t="s">
        <v>16857</v>
      </c>
    </row>
    <row r="194" spans="1:96" x14ac:dyDescent="0.25">
      <c r="A194" s="78">
        <v>51727777</v>
      </c>
      <c r="B194" s="78">
        <v>51727777</v>
      </c>
      <c r="C194" s="79" t="s">
        <v>15899</v>
      </c>
      <c r="D194" s="79" t="s">
        <v>15926</v>
      </c>
      <c r="E194" s="79" t="s">
        <v>1749</v>
      </c>
      <c r="F194" s="80">
        <v>32853</v>
      </c>
      <c r="G194" s="79" t="s">
        <v>15854</v>
      </c>
      <c r="H194" s="79" t="s">
        <v>15855</v>
      </c>
      <c r="I194" s="79" t="s">
        <v>15856</v>
      </c>
      <c r="J194" s="79" t="s">
        <v>15857</v>
      </c>
      <c r="K194" s="79" t="s">
        <v>15858</v>
      </c>
      <c r="L194" s="79" t="s">
        <v>15859</v>
      </c>
      <c r="M194" s="79" t="s">
        <v>15860</v>
      </c>
      <c r="N194" s="79" t="s">
        <v>15861</v>
      </c>
      <c r="O194" s="79" t="s">
        <v>15862</v>
      </c>
      <c r="P194" s="79" t="s">
        <v>15193</v>
      </c>
      <c r="Q194" s="79" t="s">
        <v>15863</v>
      </c>
      <c r="R194" s="79" t="s">
        <v>15864</v>
      </c>
      <c r="S194" s="79" t="s">
        <v>5337</v>
      </c>
      <c r="T194" s="79" t="s">
        <v>63</v>
      </c>
      <c r="U194" s="79" t="s">
        <v>15866</v>
      </c>
      <c r="V194" s="79" t="s">
        <v>15867</v>
      </c>
      <c r="W194" s="79" t="s">
        <v>579</v>
      </c>
      <c r="X194" s="79" t="s">
        <v>15929</v>
      </c>
      <c r="Y194" s="79" t="s">
        <v>15930</v>
      </c>
      <c r="Z194" s="79" t="s">
        <v>16858</v>
      </c>
      <c r="AA194" s="79" t="s">
        <v>15932</v>
      </c>
      <c r="AB194" s="79" t="s">
        <v>15872</v>
      </c>
      <c r="AC194" s="79" t="s">
        <v>15873</v>
      </c>
      <c r="AD194" s="79" t="s">
        <v>15862</v>
      </c>
      <c r="AE194" s="79" t="s">
        <v>15874</v>
      </c>
      <c r="AF194" s="79" t="s">
        <v>15875</v>
      </c>
      <c r="AG194" s="79" t="s">
        <v>15876</v>
      </c>
      <c r="AH194" s="79" t="s">
        <v>15877</v>
      </c>
      <c r="AI194" s="79" t="s">
        <v>15878</v>
      </c>
      <c r="AJ194" s="79" t="s">
        <v>15879</v>
      </c>
      <c r="AK194" s="79" t="s">
        <v>15880</v>
      </c>
      <c r="AL194" s="79" t="s">
        <v>15881</v>
      </c>
      <c r="AM194" s="79" t="s">
        <v>15880</v>
      </c>
      <c r="AN194" s="79" t="s">
        <v>15881</v>
      </c>
      <c r="AO194" s="79" t="s">
        <v>15882</v>
      </c>
      <c r="AP194" s="79" t="s">
        <v>15883</v>
      </c>
      <c r="AQ194" s="79" t="s">
        <v>15878</v>
      </c>
      <c r="AR194" s="79" t="s">
        <v>15885</v>
      </c>
      <c r="AS194" s="79" t="s">
        <v>15885</v>
      </c>
      <c r="AT194" s="79" t="s">
        <v>15886</v>
      </c>
      <c r="AU194" s="79" t="s">
        <v>16859</v>
      </c>
      <c r="AV194" s="79" t="s">
        <v>16860</v>
      </c>
      <c r="AW194" s="79" t="s">
        <v>16083</v>
      </c>
      <c r="AX194" s="79" t="s">
        <v>16083</v>
      </c>
      <c r="AY194" s="79" t="s">
        <v>858</v>
      </c>
      <c r="AZ194" s="79" t="s">
        <v>15878</v>
      </c>
      <c r="BA194" s="79" t="s">
        <v>15879</v>
      </c>
      <c r="BB194" s="79" t="s">
        <v>15890</v>
      </c>
      <c r="BC194" s="79" t="s">
        <v>15920</v>
      </c>
      <c r="BD194" s="79" t="s">
        <v>15921</v>
      </c>
      <c r="BE194" s="79" t="s">
        <v>15893</v>
      </c>
      <c r="BF194" s="79" t="s">
        <v>15894</v>
      </c>
      <c r="BG194" s="79" t="s">
        <v>15895</v>
      </c>
      <c r="BH194" s="79" t="s">
        <v>15896</v>
      </c>
      <c r="BI194" s="80">
        <v>43647</v>
      </c>
      <c r="BJ194" s="80">
        <v>43700</v>
      </c>
      <c r="BK194" s="79" t="s">
        <v>579</v>
      </c>
      <c r="BL194" s="79" t="s">
        <v>15922</v>
      </c>
      <c r="BM194" s="80">
        <v>43195</v>
      </c>
      <c r="BN194" s="80">
        <v>43195</v>
      </c>
      <c r="BO194" s="80">
        <v>43195</v>
      </c>
      <c r="BP194" s="80">
        <v>43195</v>
      </c>
      <c r="BQ194" s="80"/>
      <c r="BR194" s="79" t="s">
        <v>741</v>
      </c>
      <c r="BS194" s="79" t="s">
        <v>579</v>
      </c>
      <c r="BT194" s="79" t="s">
        <v>579</v>
      </c>
      <c r="BU194" s="79" t="s">
        <v>15899</v>
      </c>
      <c r="BV194" s="79" t="s">
        <v>579</v>
      </c>
      <c r="BW194" s="79" t="s">
        <v>15900</v>
      </c>
      <c r="BX194" s="79" t="s">
        <v>15901</v>
      </c>
      <c r="BY194" s="79" t="s">
        <v>15902</v>
      </c>
      <c r="BZ194" s="79" t="s">
        <v>15903</v>
      </c>
      <c r="CA194" s="79" t="s">
        <v>15904</v>
      </c>
      <c r="CB194" s="79" t="s">
        <v>15905</v>
      </c>
      <c r="CC194" s="79" t="s">
        <v>15872</v>
      </c>
      <c r="CD194" s="79" t="s">
        <v>15873</v>
      </c>
      <c r="CE194" s="79" t="s">
        <v>15960</v>
      </c>
      <c r="CF194" s="79" t="s">
        <v>15960</v>
      </c>
      <c r="CG194" s="79" t="s">
        <v>15907</v>
      </c>
      <c r="CH194" s="79" t="s">
        <v>15908</v>
      </c>
      <c r="CI194" s="79" t="s">
        <v>15909</v>
      </c>
      <c r="CJ194" s="79" t="s">
        <v>2163</v>
      </c>
      <c r="CK194" s="79" t="s">
        <v>15910</v>
      </c>
      <c r="CL194" s="79" t="s">
        <v>15911</v>
      </c>
      <c r="CM194" s="79" t="s">
        <v>15889</v>
      </c>
      <c r="CN194" s="79" t="s">
        <v>51</v>
      </c>
      <c r="CO194" s="79" t="s">
        <v>15912</v>
      </c>
      <c r="CP194" s="79" t="s">
        <v>2257</v>
      </c>
      <c r="CQ194" s="79" t="s">
        <v>16794</v>
      </c>
      <c r="CR194" t="s">
        <v>16861</v>
      </c>
    </row>
    <row r="195" spans="1:96" x14ac:dyDescent="0.25">
      <c r="A195" s="78">
        <v>51727788</v>
      </c>
      <c r="B195" s="78">
        <v>51727788</v>
      </c>
      <c r="C195" s="79" t="s">
        <v>15899</v>
      </c>
      <c r="D195" s="79" t="s">
        <v>15853</v>
      </c>
      <c r="E195" s="79" t="s">
        <v>15170</v>
      </c>
      <c r="F195" s="80">
        <v>30539</v>
      </c>
      <c r="G195" s="79" t="s">
        <v>15854</v>
      </c>
      <c r="H195" s="79" t="s">
        <v>15855</v>
      </c>
      <c r="I195" s="79" t="s">
        <v>15856</v>
      </c>
      <c r="J195" s="79" t="s">
        <v>15857</v>
      </c>
      <c r="K195" s="79" t="s">
        <v>15858</v>
      </c>
      <c r="L195" s="79" t="s">
        <v>15859</v>
      </c>
      <c r="M195" s="79" t="s">
        <v>15860</v>
      </c>
      <c r="N195" s="79" t="s">
        <v>15861</v>
      </c>
      <c r="O195" s="79" t="s">
        <v>15862</v>
      </c>
      <c r="P195" s="79" t="s">
        <v>15193</v>
      </c>
      <c r="Q195" s="79" t="s">
        <v>15863</v>
      </c>
      <c r="R195" s="79" t="s">
        <v>15864</v>
      </c>
      <c r="S195" s="79" t="s">
        <v>5337</v>
      </c>
      <c r="T195" s="79" t="s">
        <v>63</v>
      </c>
      <c r="U195" s="79" t="s">
        <v>15866</v>
      </c>
      <c r="V195" s="79" t="s">
        <v>15867</v>
      </c>
      <c r="W195" s="79" t="s">
        <v>579</v>
      </c>
      <c r="X195" s="79" t="s">
        <v>15929</v>
      </c>
      <c r="Y195" s="79" t="s">
        <v>15930</v>
      </c>
      <c r="Z195" s="79" t="s">
        <v>16862</v>
      </c>
      <c r="AA195" s="79" t="s">
        <v>15932</v>
      </c>
      <c r="AB195" s="79" t="s">
        <v>15872</v>
      </c>
      <c r="AC195" s="79" t="s">
        <v>15873</v>
      </c>
      <c r="AD195" s="79" t="s">
        <v>15862</v>
      </c>
      <c r="AE195" s="79" t="s">
        <v>15874</v>
      </c>
      <c r="AF195" s="79" t="s">
        <v>15875</v>
      </c>
      <c r="AG195" s="79" t="s">
        <v>15876</v>
      </c>
      <c r="AH195" s="79" t="s">
        <v>15877</v>
      </c>
      <c r="AI195" s="79" t="s">
        <v>15878</v>
      </c>
      <c r="AJ195" s="79" t="s">
        <v>15879</v>
      </c>
      <c r="AK195" s="79" t="s">
        <v>15880</v>
      </c>
      <c r="AL195" s="79" t="s">
        <v>15881</v>
      </c>
      <c r="AM195" s="79" t="s">
        <v>15880</v>
      </c>
      <c r="AN195" s="79" t="s">
        <v>15881</v>
      </c>
      <c r="AO195" s="79" t="s">
        <v>15882</v>
      </c>
      <c r="AP195" s="79" t="s">
        <v>15883</v>
      </c>
      <c r="AQ195" s="79" t="s">
        <v>15878</v>
      </c>
      <c r="AR195" s="79" t="s">
        <v>15885</v>
      </c>
      <c r="AS195" s="79" t="s">
        <v>15885</v>
      </c>
      <c r="AT195" s="79" t="s">
        <v>15886</v>
      </c>
      <c r="AU195" s="79" t="s">
        <v>16863</v>
      </c>
      <c r="AV195" s="79" t="s">
        <v>16864</v>
      </c>
      <c r="AW195" s="79" t="s">
        <v>16028</v>
      </c>
      <c r="AX195" s="79" t="s">
        <v>16028</v>
      </c>
      <c r="AY195" s="79" t="s">
        <v>547</v>
      </c>
      <c r="AZ195" s="79" t="s">
        <v>15878</v>
      </c>
      <c r="BA195" s="79" t="s">
        <v>15879</v>
      </c>
      <c r="BB195" s="79" t="s">
        <v>15890</v>
      </c>
      <c r="BC195" s="79" t="s">
        <v>15891</v>
      </c>
      <c r="BD195" s="79" t="s">
        <v>15892</v>
      </c>
      <c r="BE195" s="79" t="s">
        <v>16102</v>
      </c>
      <c r="BF195" s="79" t="s">
        <v>16103</v>
      </c>
      <c r="BG195" s="79" t="s">
        <v>15895</v>
      </c>
      <c r="BH195" s="79" t="s">
        <v>16123</v>
      </c>
      <c r="BI195" s="80">
        <v>43684</v>
      </c>
      <c r="BJ195" s="80">
        <v>43684</v>
      </c>
      <c r="BK195" s="79" t="s">
        <v>579</v>
      </c>
      <c r="BL195" s="79" t="s">
        <v>15899</v>
      </c>
      <c r="BM195" s="80">
        <v>43195</v>
      </c>
      <c r="BN195" s="80">
        <v>43195</v>
      </c>
      <c r="BO195" s="80">
        <v>43195</v>
      </c>
      <c r="BP195" s="80">
        <v>43195</v>
      </c>
      <c r="BQ195" s="80"/>
      <c r="BR195" s="79" t="s">
        <v>741</v>
      </c>
      <c r="BS195" s="79" t="s">
        <v>579</v>
      </c>
      <c r="BT195" s="79" t="s">
        <v>579</v>
      </c>
      <c r="BU195" s="79" t="s">
        <v>15899</v>
      </c>
      <c r="BV195" s="79" t="s">
        <v>579</v>
      </c>
      <c r="BW195" s="79" t="s">
        <v>15900</v>
      </c>
      <c r="BX195" s="79" t="s">
        <v>15901</v>
      </c>
      <c r="BY195" s="79" t="s">
        <v>15902</v>
      </c>
      <c r="BZ195" s="79" t="s">
        <v>15903</v>
      </c>
      <c r="CA195" s="79" t="s">
        <v>15904</v>
      </c>
      <c r="CB195" s="79" t="s">
        <v>15905</v>
      </c>
      <c r="CC195" s="79" t="s">
        <v>15872</v>
      </c>
      <c r="CD195" s="79" t="s">
        <v>15873</v>
      </c>
      <c r="CE195" s="79" t="s">
        <v>15960</v>
      </c>
      <c r="CF195" s="79" t="s">
        <v>15960</v>
      </c>
      <c r="CG195" s="79" t="s">
        <v>15907</v>
      </c>
      <c r="CH195" s="79" t="s">
        <v>15908</v>
      </c>
      <c r="CI195" s="79" t="s">
        <v>15909</v>
      </c>
      <c r="CJ195" s="79" t="s">
        <v>2163</v>
      </c>
      <c r="CK195" s="79" t="s">
        <v>15910</v>
      </c>
      <c r="CL195" s="79" t="s">
        <v>15911</v>
      </c>
      <c r="CM195" s="79" t="s">
        <v>15889</v>
      </c>
      <c r="CN195" s="79" t="s">
        <v>51</v>
      </c>
      <c r="CO195" s="79" t="s">
        <v>15912</v>
      </c>
      <c r="CP195" s="79" t="s">
        <v>2257</v>
      </c>
      <c r="CQ195" s="79" t="s">
        <v>17448</v>
      </c>
      <c r="CR195" t="s">
        <v>16865</v>
      </c>
    </row>
    <row r="196" spans="1:96" x14ac:dyDescent="0.25">
      <c r="A196" s="78">
        <v>51727792</v>
      </c>
      <c r="B196" s="78">
        <v>51727792</v>
      </c>
      <c r="C196" s="79" t="s">
        <v>15899</v>
      </c>
      <c r="D196" s="79" t="s">
        <v>15926</v>
      </c>
      <c r="E196" s="79" t="s">
        <v>15173</v>
      </c>
      <c r="F196" s="80">
        <v>34888</v>
      </c>
      <c r="G196" s="79" t="s">
        <v>15854</v>
      </c>
      <c r="H196" s="79" t="s">
        <v>15855</v>
      </c>
      <c r="I196" s="79" t="s">
        <v>15856</v>
      </c>
      <c r="J196" s="79" t="s">
        <v>15857</v>
      </c>
      <c r="K196" s="79" t="s">
        <v>15858</v>
      </c>
      <c r="L196" s="79" t="s">
        <v>15859</v>
      </c>
      <c r="M196" s="79" t="s">
        <v>15860</v>
      </c>
      <c r="N196" s="79" t="s">
        <v>15861</v>
      </c>
      <c r="O196" s="79" t="s">
        <v>15862</v>
      </c>
      <c r="P196" s="79" t="s">
        <v>15193</v>
      </c>
      <c r="Q196" s="79" t="s">
        <v>15863</v>
      </c>
      <c r="R196" s="79" t="s">
        <v>15864</v>
      </c>
      <c r="S196" s="79" t="s">
        <v>5337</v>
      </c>
      <c r="T196" s="79" t="s">
        <v>63</v>
      </c>
      <c r="U196" s="79" t="s">
        <v>15866</v>
      </c>
      <c r="V196" s="79" t="s">
        <v>15867</v>
      </c>
      <c r="W196" s="79" t="s">
        <v>579</v>
      </c>
      <c r="X196" s="79" t="s">
        <v>15929</v>
      </c>
      <c r="Y196" s="79" t="s">
        <v>15930</v>
      </c>
      <c r="Z196" s="79" t="s">
        <v>16866</v>
      </c>
      <c r="AA196" s="79" t="s">
        <v>15932</v>
      </c>
      <c r="AB196" s="79" t="s">
        <v>15872</v>
      </c>
      <c r="AC196" s="79" t="s">
        <v>15873</v>
      </c>
      <c r="AD196" s="79" t="s">
        <v>15862</v>
      </c>
      <c r="AE196" s="79" t="s">
        <v>15874</v>
      </c>
      <c r="AF196" s="79" t="s">
        <v>15875</v>
      </c>
      <c r="AG196" s="79" t="s">
        <v>15876</v>
      </c>
      <c r="AH196" s="79" t="s">
        <v>15877</v>
      </c>
      <c r="AI196" s="79" t="s">
        <v>15878</v>
      </c>
      <c r="AJ196" s="79" t="s">
        <v>15879</v>
      </c>
      <c r="AK196" s="79" t="s">
        <v>15880</v>
      </c>
      <c r="AL196" s="79" t="s">
        <v>15881</v>
      </c>
      <c r="AM196" s="79" t="s">
        <v>15880</v>
      </c>
      <c r="AN196" s="79" t="s">
        <v>15881</v>
      </c>
      <c r="AO196" s="79" t="s">
        <v>15882</v>
      </c>
      <c r="AP196" s="79" t="s">
        <v>15883</v>
      </c>
      <c r="AQ196" s="79" t="s">
        <v>15878</v>
      </c>
      <c r="AR196" s="79" t="s">
        <v>15885</v>
      </c>
      <c r="AS196" s="79" t="s">
        <v>15885</v>
      </c>
      <c r="AT196" s="79" t="s">
        <v>15886</v>
      </c>
      <c r="AU196" s="79" t="s">
        <v>16867</v>
      </c>
      <c r="AV196" s="79" t="s">
        <v>16868</v>
      </c>
      <c r="AW196" s="79" t="s">
        <v>16869</v>
      </c>
      <c r="AX196" s="79" t="s">
        <v>16869</v>
      </c>
      <c r="AY196" s="79" t="s">
        <v>16870</v>
      </c>
      <c r="AZ196" s="79" t="s">
        <v>15878</v>
      </c>
      <c r="BA196" s="79" t="s">
        <v>15879</v>
      </c>
      <c r="BB196" s="79" t="s">
        <v>15890</v>
      </c>
      <c r="BC196" s="79" t="s">
        <v>15891</v>
      </c>
      <c r="BD196" s="79" t="s">
        <v>15892</v>
      </c>
      <c r="BE196" s="79" t="s">
        <v>15893</v>
      </c>
      <c r="BF196" s="79" t="s">
        <v>15894</v>
      </c>
      <c r="BG196" s="79" t="s">
        <v>15895</v>
      </c>
      <c r="BH196" s="79" t="s">
        <v>15896</v>
      </c>
      <c r="BI196" s="80">
        <v>43647</v>
      </c>
      <c r="BJ196" s="80">
        <v>43700</v>
      </c>
      <c r="BK196" s="79" t="s">
        <v>579</v>
      </c>
      <c r="BL196" s="79" t="s">
        <v>15922</v>
      </c>
      <c r="BM196" s="80">
        <v>43195</v>
      </c>
      <c r="BN196" s="80">
        <v>43195</v>
      </c>
      <c r="BO196" s="80">
        <v>43195</v>
      </c>
      <c r="BP196" s="80">
        <v>43195</v>
      </c>
      <c r="BQ196" s="80"/>
      <c r="BR196" s="79" t="s">
        <v>741</v>
      </c>
      <c r="BS196" s="79" t="s">
        <v>579</v>
      </c>
      <c r="BT196" s="79" t="s">
        <v>579</v>
      </c>
      <c r="BU196" s="79" t="s">
        <v>15899</v>
      </c>
      <c r="BV196" s="79" t="s">
        <v>579</v>
      </c>
      <c r="BW196" s="79" t="s">
        <v>15900</v>
      </c>
      <c r="BX196" s="79" t="s">
        <v>15901</v>
      </c>
      <c r="BY196" s="79" t="s">
        <v>15902</v>
      </c>
      <c r="BZ196" s="79" t="s">
        <v>15903</v>
      </c>
      <c r="CA196" s="79" t="s">
        <v>15904</v>
      </c>
      <c r="CB196" s="79" t="s">
        <v>15905</v>
      </c>
      <c r="CC196" s="79" t="s">
        <v>15872</v>
      </c>
      <c r="CD196" s="79" t="s">
        <v>15873</v>
      </c>
      <c r="CE196" s="79" t="s">
        <v>15960</v>
      </c>
      <c r="CF196" s="79" t="s">
        <v>15960</v>
      </c>
      <c r="CG196" s="79" t="s">
        <v>15907</v>
      </c>
      <c r="CH196" s="79" t="s">
        <v>15908</v>
      </c>
      <c r="CI196" s="79" t="s">
        <v>15909</v>
      </c>
      <c r="CJ196" s="79" t="s">
        <v>2163</v>
      </c>
      <c r="CK196" s="79" t="s">
        <v>15910</v>
      </c>
      <c r="CL196" s="79" t="s">
        <v>15911</v>
      </c>
      <c r="CM196" s="79" t="s">
        <v>15889</v>
      </c>
      <c r="CN196" s="79" t="s">
        <v>51</v>
      </c>
      <c r="CO196" s="79" t="s">
        <v>15912</v>
      </c>
      <c r="CP196" s="79" t="s">
        <v>2257</v>
      </c>
      <c r="CQ196" s="79" t="s">
        <v>16493</v>
      </c>
      <c r="CR196" t="s">
        <v>16871</v>
      </c>
    </row>
    <row r="197" spans="1:96" x14ac:dyDescent="0.25">
      <c r="A197" s="78">
        <v>51727796</v>
      </c>
      <c r="B197" s="78">
        <v>51727796</v>
      </c>
      <c r="C197" s="79" t="s">
        <v>15899</v>
      </c>
      <c r="D197" s="79" t="s">
        <v>15926</v>
      </c>
      <c r="E197" s="79" t="s">
        <v>1758</v>
      </c>
      <c r="F197" s="80">
        <v>32763</v>
      </c>
      <c r="G197" s="79" t="s">
        <v>15854</v>
      </c>
      <c r="H197" s="79" t="s">
        <v>15855</v>
      </c>
      <c r="I197" s="79" t="s">
        <v>15856</v>
      </c>
      <c r="J197" s="79" t="s">
        <v>15857</v>
      </c>
      <c r="K197" s="79" t="s">
        <v>15858</v>
      </c>
      <c r="L197" s="79" t="s">
        <v>15859</v>
      </c>
      <c r="M197" s="79" t="s">
        <v>15860</v>
      </c>
      <c r="N197" s="79" t="s">
        <v>15861</v>
      </c>
      <c r="O197" s="79" t="s">
        <v>15862</v>
      </c>
      <c r="P197" s="79" t="s">
        <v>15193</v>
      </c>
      <c r="Q197" s="79" t="s">
        <v>15863</v>
      </c>
      <c r="R197" s="79" t="s">
        <v>15864</v>
      </c>
      <c r="S197" s="79" t="s">
        <v>5337</v>
      </c>
      <c r="T197" s="79" t="s">
        <v>63</v>
      </c>
      <c r="U197" s="79" t="s">
        <v>15866</v>
      </c>
      <c r="V197" s="79" t="s">
        <v>15867</v>
      </c>
      <c r="W197" s="79" t="s">
        <v>579</v>
      </c>
      <c r="X197" s="79" t="s">
        <v>15929</v>
      </c>
      <c r="Y197" s="79" t="s">
        <v>15930</v>
      </c>
      <c r="Z197" s="79" t="s">
        <v>16872</v>
      </c>
      <c r="AA197" s="79" t="s">
        <v>15932</v>
      </c>
      <c r="AB197" s="79" t="s">
        <v>15872</v>
      </c>
      <c r="AC197" s="79" t="s">
        <v>15873</v>
      </c>
      <c r="AD197" s="79" t="s">
        <v>15862</v>
      </c>
      <c r="AE197" s="79" t="s">
        <v>15874</v>
      </c>
      <c r="AF197" s="79" t="s">
        <v>15875</v>
      </c>
      <c r="AG197" s="79" t="s">
        <v>15876</v>
      </c>
      <c r="AH197" s="79" t="s">
        <v>15877</v>
      </c>
      <c r="AI197" s="79" t="s">
        <v>15878</v>
      </c>
      <c r="AJ197" s="79" t="s">
        <v>15879</v>
      </c>
      <c r="AK197" s="79" t="s">
        <v>15880</v>
      </c>
      <c r="AL197" s="79" t="s">
        <v>15881</v>
      </c>
      <c r="AM197" s="79" t="s">
        <v>15880</v>
      </c>
      <c r="AN197" s="79" t="s">
        <v>15881</v>
      </c>
      <c r="AO197" s="79" t="s">
        <v>15882</v>
      </c>
      <c r="AP197" s="79" t="s">
        <v>15883</v>
      </c>
      <c r="AQ197" s="79" t="s">
        <v>15878</v>
      </c>
      <c r="AR197" s="79" t="s">
        <v>15885</v>
      </c>
      <c r="AS197" s="79" t="s">
        <v>15885</v>
      </c>
      <c r="AT197" s="79" t="s">
        <v>15886</v>
      </c>
      <c r="AU197" s="79" t="s">
        <v>16873</v>
      </c>
      <c r="AV197" s="79" t="s">
        <v>16874</v>
      </c>
      <c r="AW197" s="79" t="s">
        <v>15985</v>
      </c>
      <c r="AX197" s="79" t="s">
        <v>15985</v>
      </c>
      <c r="AY197" s="79" t="s">
        <v>14984</v>
      </c>
      <c r="AZ197" s="79" t="s">
        <v>15878</v>
      </c>
      <c r="BA197" s="79" t="s">
        <v>15879</v>
      </c>
      <c r="BB197" s="79" t="s">
        <v>15890</v>
      </c>
      <c r="BC197" s="79" t="s">
        <v>15891</v>
      </c>
      <c r="BD197" s="79" t="s">
        <v>15892</v>
      </c>
      <c r="BE197" s="79" t="s">
        <v>15893</v>
      </c>
      <c r="BF197" s="79" t="s">
        <v>15894</v>
      </c>
      <c r="BG197" s="79" t="s">
        <v>15895</v>
      </c>
      <c r="BH197" s="79" t="s">
        <v>15896</v>
      </c>
      <c r="BI197" s="80">
        <v>43647</v>
      </c>
      <c r="BJ197" s="80">
        <v>43700</v>
      </c>
      <c r="BK197" s="79" t="s">
        <v>579</v>
      </c>
      <c r="BL197" s="79" t="s">
        <v>15922</v>
      </c>
      <c r="BM197" s="80">
        <v>43195</v>
      </c>
      <c r="BN197" s="80">
        <v>43195</v>
      </c>
      <c r="BO197" s="80">
        <v>43195</v>
      </c>
      <c r="BP197" s="80">
        <v>43195</v>
      </c>
      <c r="BQ197" s="80"/>
      <c r="BR197" s="79" t="s">
        <v>741</v>
      </c>
      <c r="BS197" s="79" t="s">
        <v>579</v>
      </c>
      <c r="BT197" s="79" t="s">
        <v>579</v>
      </c>
      <c r="BU197" s="79" t="s">
        <v>15899</v>
      </c>
      <c r="BV197" s="79" t="s">
        <v>579</v>
      </c>
      <c r="BW197" s="79" t="s">
        <v>15900</v>
      </c>
      <c r="BX197" s="79" t="s">
        <v>15901</v>
      </c>
      <c r="BY197" s="79" t="s">
        <v>15902</v>
      </c>
      <c r="BZ197" s="79" t="s">
        <v>15903</v>
      </c>
      <c r="CA197" s="79" t="s">
        <v>15904</v>
      </c>
      <c r="CB197" s="79" t="s">
        <v>15905</v>
      </c>
      <c r="CC197" s="79" t="s">
        <v>15872</v>
      </c>
      <c r="CD197" s="79" t="s">
        <v>15873</v>
      </c>
      <c r="CE197" s="79" t="s">
        <v>15960</v>
      </c>
      <c r="CF197" s="79" t="s">
        <v>15960</v>
      </c>
      <c r="CG197" s="79" t="s">
        <v>15907</v>
      </c>
      <c r="CH197" s="79" t="s">
        <v>15908</v>
      </c>
      <c r="CI197" s="79" t="s">
        <v>15909</v>
      </c>
      <c r="CJ197" s="79" t="s">
        <v>2163</v>
      </c>
      <c r="CK197" s="79" t="s">
        <v>15910</v>
      </c>
      <c r="CL197" s="79" t="s">
        <v>15911</v>
      </c>
      <c r="CM197" s="79" t="s">
        <v>15889</v>
      </c>
      <c r="CN197" s="79" t="s">
        <v>51</v>
      </c>
      <c r="CO197" s="79" t="s">
        <v>15912</v>
      </c>
      <c r="CP197" s="79" t="s">
        <v>2257</v>
      </c>
      <c r="CQ197" s="79" t="s">
        <v>16044</v>
      </c>
      <c r="CR197" t="s">
        <v>16875</v>
      </c>
    </row>
    <row r="198" spans="1:96" x14ac:dyDescent="0.25">
      <c r="A198" s="78">
        <v>51727800</v>
      </c>
      <c r="B198" s="78">
        <v>51727800</v>
      </c>
      <c r="C198" s="79" t="s">
        <v>15899</v>
      </c>
      <c r="D198" s="79" t="s">
        <v>15926</v>
      </c>
      <c r="E198" s="79" t="s">
        <v>1766</v>
      </c>
      <c r="F198" s="80">
        <v>32779</v>
      </c>
      <c r="G198" s="79" t="s">
        <v>15854</v>
      </c>
      <c r="H198" s="79" t="s">
        <v>15855</v>
      </c>
      <c r="I198" s="79" t="s">
        <v>15856</v>
      </c>
      <c r="J198" s="79" t="s">
        <v>15857</v>
      </c>
      <c r="K198" s="79" t="s">
        <v>15858</v>
      </c>
      <c r="L198" s="79" t="s">
        <v>15859</v>
      </c>
      <c r="M198" s="79" t="s">
        <v>15860</v>
      </c>
      <c r="N198" s="79" t="s">
        <v>15861</v>
      </c>
      <c r="O198" s="79" t="s">
        <v>15862</v>
      </c>
      <c r="P198" s="79" t="s">
        <v>15193</v>
      </c>
      <c r="Q198" s="79" t="s">
        <v>15863</v>
      </c>
      <c r="R198" s="79" t="s">
        <v>15864</v>
      </c>
      <c r="S198" s="79" t="s">
        <v>5337</v>
      </c>
      <c r="T198" s="79" t="s">
        <v>63</v>
      </c>
      <c r="U198" s="79" t="s">
        <v>15866</v>
      </c>
      <c r="V198" s="79" t="s">
        <v>15867</v>
      </c>
      <c r="W198" s="79" t="s">
        <v>579</v>
      </c>
      <c r="X198" s="79" t="s">
        <v>15929</v>
      </c>
      <c r="Y198" s="79" t="s">
        <v>15930</v>
      </c>
      <c r="Z198" s="79" t="s">
        <v>16876</v>
      </c>
      <c r="AA198" s="79" t="s">
        <v>15932</v>
      </c>
      <c r="AB198" s="79" t="s">
        <v>15872</v>
      </c>
      <c r="AC198" s="79" t="s">
        <v>15873</v>
      </c>
      <c r="AD198" s="79" t="s">
        <v>15862</v>
      </c>
      <c r="AE198" s="79" t="s">
        <v>15874</v>
      </c>
      <c r="AF198" s="79" t="s">
        <v>15875</v>
      </c>
      <c r="AG198" s="79" t="s">
        <v>15876</v>
      </c>
      <c r="AH198" s="79" t="s">
        <v>15877</v>
      </c>
      <c r="AI198" s="79" t="s">
        <v>15878</v>
      </c>
      <c r="AJ198" s="79" t="s">
        <v>15879</v>
      </c>
      <c r="AK198" s="79" t="s">
        <v>15880</v>
      </c>
      <c r="AL198" s="79" t="s">
        <v>15881</v>
      </c>
      <c r="AM198" s="79" t="s">
        <v>15880</v>
      </c>
      <c r="AN198" s="79" t="s">
        <v>15881</v>
      </c>
      <c r="AO198" s="79" t="s">
        <v>15882</v>
      </c>
      <c r="AP198" s="79" t="s">
        <v>15883</v>
      </c>
      <c r="AQ198" s="79" t="s">
        <v>15878</v>
      </c>
      <c r="AR198" s="79" t="s">
        <v>15885</v>
      </c>
      <c r="AS198" s="79" t="s">
        <v>15885</v>
      </c>
      <c r="AT198" s="79" t="s">
        <v>15886</v>
      </c>
      <c r="AU198" s="79" t="s">
        <v>16877</v>
      </c>
      <c r="AV198" s="79" t="s">
        <v>16878</v>
      </c>
      <c r="AW198" s="79" t="s">
        <v>15985</v>
      </c>
      <c r="AX198" s="79" t="s">
        <v>15985</v>
      </c>
      <c r="AY198" s="79" t="s">
        <v>14984</v>
      </c>
      <c r="AZ198" s="79" t="s">
        <v>15878</v>
      </c>
      <c r="BA198" s="79" t="s">
        <v>15879</v>
      </c>
      <c r="BB198" s="79" t="s">
        <v>15890</v>
      </c>
      <c r="BC198" s="79" t="s">
        <v>15891</v>
      </c>
      <c r="BD198" s="79" t="s">
        <v>15892</v>
      </c>
      <c r="BE198" s="79" t="s">
        <v>16102</v>
      </c>
      <c r="BF198" s="79" t="s">
        <v>16103</v>
      </c>
      <c r="BG198" s="79" t="s">
        <v>16104</v>
      </c>
      <c r="BH198" s="79" t="s">
        <v>16105</v>
      </c>
      <c r="BI198" s="80">
        <v>43769</v>
      </c>
      <c r="BJ198" s="80">
        <v>43797</v>
      </c>
      <c r="BK198" s="79" t="s">
        <v>579</v>
      </c>
      <c r="BL198" s="79" t="s">
        <v>16879</v>
      </c>
      <c r="BM198" s="80">
        <v>43195</v>
      </c>
      <c r="BN198" s="80">
        <v>43195</v>
      </c>
      <c r="BO198" s="80">
        <v>43195</v>
      </c>
      <c r="BP198" s="80">
        <v>43195</v>
      </c>
      <c r="BQ198" s="80"/>
      <c r="BR198" s="79" t="s">
        <v>741</v>
      </c>
      <c r="BS198" s="79" t="s">
        <v>579</v>
      </c>
      <c r="BT198" s="79" t="s">
        <v>579</v>
      </c>
      <c r="BU198" s="79" t="s">
        <v>15899</v>
      </c>
      <c r="BV198" s="79" t="s">
        <v>579</v>
      </c>
      <c r="BW198" s="79" t="s">
        <v>15900</v>
      </c>
      <c r="BX198" s="79" t="s">
        <v>15901</v>
      </c>
      <c r="BY198" s="79" t="s">
        <v>15902</v>
      </c>
      <c r="BZ198" s="79" t="s">
        <v>15903</v>
      </c>
      <c r="CA198" s="79" t="s">
        <v>15904</v>
      </c>
      <c r="CB198" s="79" t="s">
        <v>15905</v>
      </c>
      <c r="CC198" s="79" t="s">
        <v>15872</v>
      </c>
      <c r="CD198" s="79" t="s">
        <v>15873</v>
      </c>
      <c r="CE198" s="79" t="s">
        <v>15960</v>
      </c>
      <c r="CF198" s="79" t="s">
        <v>15960</v>
      </c>
      <c r="CG198" s="79" t="s">
        <v>15907</v>
      </c>
      <c r="CH198" s="79" t="s">
        <v>15908</v>
      </c>
      <c r="CI198" s="79" t="s">
        <v>15909</v>
      </c>
      <c r="CJ198" s="79" t="s">
        <v>2163</v>
      </c>
      <c r="CK198" s="79" t="s">
        <v>15910</v>
      </c>
      <c r="CL198" s="79" t="s">
        <v>15911</v>
      </c>
      <c r="CM198" s="79" t="s">
        <v>15889</v>
      </c>
      <c r="CN198" s="79" t="s">
        <v>51</v>
      </c>
      <c r="CO198" s="79" t="s">
        <v>15912</v>
      </c>
      <c r="CP198" s="79" t="s">
        <v>2257</v>
      </c>
      <c r="CQ198" s="79" t="s">
        <v>16651</v>
      </c>
      <c r="CR198" t="s">
        <v>16880</v>
      </c>
    </row>
    <row r="199" spans="1:96" x14ac:dyDescent="0.25">
      <c r="A199" s="78">
        <v>51728030</v>
      </c>
      <c r="B199" s="78">
        <v>51728030</v>
      </c>
      <c r="C199" s="79" t="s">
        <v>15899</v>
      </c>
      <c r="D199" s="79" t="s">
        <v>15853</v>
      </c>
      <c r="E199" s="79" t="s">
        <v>1824</v>
      </c>
      <c r="F199" s="80">
        <v>33181</v>
      </c>
      <c r="G199" s="79" t="s">
        <v>15854</v>
      </c>
      <c r="H199" s="79" t="s">
        <v>15855</v>
      </c>
      <c r="I199" s="79" t="s">
        <v>15856</v>
      </c>
      <c r="J199" s="79" t="s">
        <v>15857</v>
      </c>
      <c r="K199" s="79" t="s">
        <v>15858</v>
      </c>
      <c r="L199" s="79" t="s">
        <v>15859</v>
      </c>
      <c r="M199" s="79" t="s">
        <v>15860</v>
      </c>
      <c r="N199" s="79" t="s">
        <v>15861</v>
      </c>
      <c r="O199" s="79" t="s">
        <v>15862</v>
      </c>
      <c r="P199" s="79" t="s">
        <v>15193</v>
      </c>
      <c r="Q199" s="79" t="s">
        <v>15863</v>
      </c>
      <c r="R199" s="79" t="s">
        <v>15864</v>
      </c>
      <c r="S199" s="79" t="s">
        <v>5337</v>
      </c>
      <c r="T199" s="79" t="s">
        <v>63</v>
      </c>
      <c r="U199" s="79" t="s">
        <v>15866</v>
      </c>
      <c r="V199" s="79" t="s">
        <v>15867</v>
      </c>
      <c r="W199" s="79" t="s">
        <v>579</v>
      </c>
      <c r="X199" s="79" t="s">
        <v>15929</v>
      </c>
      <c r="Y199" s="79" t="s">
        <v>15930</v>
      </c>
      <c r="Z199" s="79" t="s">
        <v>16881</v>
      </c>
      <c r="AA199" s="79" t="s">
        <v>15932</v>
      </c>
      <c r="AB199" s="79" t="s">
        <v>15872</v>
      </c>
      <c r="AC199" s="79" t="s">
        <v>15873</v>
      </c>
      <c r="AD199" s="79" t="s">
        <v>15862</v>
      </c>
      <c r="AE199" s="79" t="s">
        <v>15874</v>
      </c>
      <c r="AF199" s="79" t="s">
        <v>15875</v>
      </c>
      <c r="AG199" s="79" t="s">
        <v>15876</v>
      </c>
      <c r="AH199" s="79" t="s">
        <v>15877</v>
      </c>
      <c r="AI199" s="79" t="s">
        <v>15878</v>
      </c>
      <c r="AJ199" s="79" t="s">
        <v>15879</v>
      </c>
      <c r="AK199" s="79" t="s">
        <v>15880</v>
      </c>
      <c r="AL199" s="79" t="s">
        <v>15881</v>
      </c>
      <c r="AM199" s="79" t="s">
        <v>15880</v>
      </c>
      <c r="AN199" s="79" t="s">
        <v>15881</v>
      </c>
      <c r="AO199" s="79" t="s">
        <v>15882</v>
      </c>
      <c r="AP199" s="79" t="s">
        <v>15883</v>
      </c>
      <c r="AQ199" s="79" t="s">
        <v>15878</v>
      </c>
      <c r="AR199" s="79" t="s">
        <v>15885</v>
      </c>
      <c r="AS199" s="79" t="s">
        <v>15885</v>
      </c>
      <c r="AT199" s="79" t="s">
        <v>15886</v>
      </c>
      <c r="AU199" s="79" t="s">
        <v>16882</v>
      </c>
      <c r="AV199" s="79" t="s">
        <v>16883</v>
      </c>
      <c r="AW199" s="79" t="s">
        <v>15985</v>
      </c>
      <c r="AX199" s="79" t="s">
        <v>15985</v>
      </c>
      <c r="AY199" s="79" t="s">
        <v>14984</v>
      </c>
      <c r="AZ199" s="79" t="s">
        <v>15878</v>
      </c>
      <c r="BA199" s="79" t="s">
        <v>15879</v>
      </c>
      <c r="BB199" s="79" t="s">
        <v>15890</v>
      </c>
      <c r="BC199" s="79" t="s">
        <v>15920</v>
      </c>
      <c r="BD199" s="79" t="s">
        <v>15921</v>
      </c>
      <c r="BE199" s="79" t="s">
        <v>15893</v>
      </c>
      <c r="BF199" s="79" t="s">
        <v>15894</v>
      </c>
      <c r="BG199" s="79" t="s">
        <v>15895</v>
      </c>
      <c r="BH199" s="79" t="s">
        <v>15896</v>
      </c>
      <c r="BI199" s="80">
        <v>43647</v>
      </c>
      <c r="BJ199" s="80">
        <v>43700</v>
      </c>
      <c r="BK199" s="79" t="s">
        <v>579</v>
      </c>
      <c r="BL199" s="79" t="s">
        <v>15922</v>
      </c>
      <c r="BM199" s="80">
        <v>43200</v>
      </c>
      <c r="BN199" s="80">
        <v>43200</v>
      </c>
      <c r="BO199" s="80">
        <v>43200</v>
      </c>
      <c r="BP199" s="80">
        <v>43200</v>
      </c>
      <c r="BQ199" s="80"/>
      <c r="BR199" s="79" t="s">
        <v>741</v>
      </c>
      <c r="BS199" s="79" t="s">
        <v>579</v>
      </c>
      <c r="BT199" s="79" t="s">
        <v>579</v>
      </c>
      <c r="BU199" s="79" t="s">
        <v>15899</v>
      </c>
      <c r="BV199" s="79" t="s">
        <v>579</v>
      </c>
      <c r="BW199" s="79" t="s">
        <v>15900</v>
      </c>
      <c r="BX199" s="79" t="s">
        <v>15901</v>
      </c>
      <c r="BY199" s="79" t="s">
        <v>15902</v>
      </c>
      <c r="BZ199" s="79" t="s">
        <v>15903</v>
      </c>
      <c r="CA199" s="79" t="s">
        <v>15904</v>
      </c>
      <c r="CB199" s="79" t="s">
        <v>15905</v>
      </c>
      <c r="CC199" s="79" t="s">
        <v>15872</v>
      </c>
      <c r="CD199" s="79" t="s">
        <v>15873</v>
      </c>
      <c r="CE199" s="79" t="s">
        <v>15960</v>
      </c>
      <c r="CF199" s="79" t="s">
        <v>15960</v>
      </c>
      <c r="CG199" s="79" t="s">
        <v>15907</v>
      </c>
      <c r="CH199" s="79" t="s">
        <v>15908</v>
      </c>
      <c r="CI199" s="79" t="s">
        <v>15909</v>
      </c>
      <c r="CJ199" s="79" t="s">
        <v>2163</v>
      </c>
      <c r="CK199" s="79" t="s">
        <v>15910</v>
      </c>
      <c r="CL199" s="79" t="s">
        <v>15911</v>
      </c>
      <c r="CM199" s="79" t="s">
        <v>15889</v>
      </c>
      <c r="CN199" s="79" t="s">
        <v>51</v>
      </c>
      <c r="CO199" s="79" t="s">
        <v>15912</v>
      </c>
      <c r="CP199" s="79" t="s">
        <v>2257</v>
      </c>
      <c r="CQ199" s="79" t="s">
        <v>16172</v>
      </c>
      <c r="CR199" t="s">
        <v>16884</v>
      </c>
    </row>
    <row r="200" spans="1:96" x14ac:dyDescent="0.25">
      <c r="A200" s="78">
        <v>51728256</v>
      </c>
      <c r="B200" s="78">
        <v>51728256</v>
      </c>
      <c r="C200" s="79" t="s">
        <v>15899</v>
      </c>
      <c r="D200" s="79" t="s">
        <v>15853</v>
      </c>
      <c r="E200" s="79" t="s">
        <v>15182</v>
      </c>
      <c r="F200" s="80">
        <v>32507</v>
      </c>
      <c r="G200" s="79" t="s">
        <v>15854</v>
      </c>
      <c r="H200" s="79" t="s">
        <v>15855</v>
      </c>
      <c r="I200" s="79" t="s">
        <v>15856</v>
      </c>
      <c r="J200" s="79" t="s">
        <v>15857</v>
      </c>
      <c r="K200" s="79" t="s">
        <v>15858</v>
      </c>
      <c r="L200" s="79" t="s">
        <v>15859</v>
      </c>
      <c r="M200" s="79" t="s">
        <v>15860</v>
      </c>
      <c r="N200" s="79" t="s">
        <v>15861</v>
      </c>
      <c r="O200" s="79" t="s">
        <v>15862</v>
      </c>
      <c r="P200" s="79" t="s">
        <v>15193</v>
      </c>
      <c r="Q200" s="79" t="s">
        <v>15863</v>
      </c>
      <c r="R200" s="79" t="s">
        <v>15864</v>
      </c>
      <c r="S200" s="79" t="s">
        <v>5337</v>
      </c>
      <c r="T200" s="79" t="s">
        <v>63</v>
      </c>
      <c r="U200" s="79" t="s">
        <v>15866</v>
      </c>
      <c r="V200" s="79" t="s">
        <v>15867</v>
      </c>
      <c r="W200" s="79" t="s">
        <v>579</v>
      </c>
      <c r="X200" s="79" t="s">
        <v>15929</v>
      </c>
      <c r="Y200" s="79" t="s">
        <v>15930</v>
      </c>
      <c r="Z200" s="79" t="s">
        <v>16885</v>
      </c>
      <c r="AA200" s="79" t="s">
        <v>15932</v>
      </c>
      <c r="AB200" s="79" t="s">
        <v>15872</v>
      </c>
      <c r="AC200" s="79" t="s">
        <v>15873</v>
      </c>
      <c r="AD200" s="79" t="s">
        <v>15862</v>
      </c>
      <c r="AE200" s="79" t="s">
        <v>15874</v>
      </c>
      <c r="AF200" s="79" t="s">
        <v>15875</v>
      </c>
      <c r="AG200" s="79" t="s">
        <v>15876</v>
      </c>
      <c r="AH200" s="79" t="s">
        <v>15877</v>
      </c>
      <c r="AI200" s="79" t="s">
        <v>15878</v>
      </c>
      <c r="AJ200" s="79" t="s">
        <v>15879</v>
      </c>
      <c r="AK200" s="79" t="s">
        <v>15880</v>
      </c>
      <c r="AL200" s="79" t="s">
        <v>15881</v>
      </c>
      <c r="AM200" s="79" t="s">
        <v>15880</v>
      </c>
      <c r="AN200" s="79" t="s">
        <v>15881</v>
      </c>
      <c r="AO200" s="79" t="s">
        <v>15882</v>
      </c>
      <c r="AP200" s="79" t="s">
        <v>15883</v>
      </c>
      <c r="AQ200" s="79" t="s">
        <v>15878</v>
      </c>
      <c r="AR200" s="79" t="s">
        <v>15885</v>
      </c>
      <c r="AS200" s="79" t="s">
        <v>15885</v>
      </c>
      <c r="AT200" s="79" t="s">
        <v>15886</v>
      </c>
      <c r="AU200" s="79" t="s">
        <v>16886</v>
      </c>
      <c r="AV200" s="79" t="s">
        <v>16887</v>
      </c>
      <c r="AW200" s="79" t="s">
        <v>16021</v>
      </c>
      <c r="AX200" s="79" t="s">
        <v>16021</v>
      </c>
      <c r="AY200" s="79" t="s">
        <v>383</v>
      </c>
      <c r="AZ200" s="79" t="s">
        <v>15878</v>
      </c>
      <c r="BA200" s="79" t="s">
        <v>15879</v>
      </c>
      <c r="BB200" s="79" t="s">
        <v>15890</v>
      </c>
      <c r="BC200" s="79" t="s">
        <v>15891</v>
      </c>
      <c r="BD200" s="79" t="s">
        <v>15892</v>
      </c>
      <c r="BE200" s="79" t="s">
        <v>15893</v>
      </c>
      <c r="BF200" s="79" t="s">
        <v>15894</v>
      </c>
      <c r="BG200" s="79" t="s">
        <v>15895</v>
      </c>
      <c r="BH200" s="79" t="s">
        <v>15896</v>
      </c>
      <c r="BI200" s="80">
        <v>43647</v>
      </c>
      <c r="BJ200" s="80">
        <v>43700</v>
      </c>
      <c r="BK200" s="79" t="s">
        <v>579</v>
      </c>
      <c r="BL200" s="79" t="s">
        <v>15922</v>
      </c>
      <c r="BM200" s="80">
        <v>43194</v>
      </c>
      <c r="BN200" s="80">
        <v>43194</v>
      </c>
      <c r="BO200" s="80">
        <v>43194</v>
      </c>
      <c r="BP200" s="80">
        <v>43194</v>
      </c>
      <c r="BQ200" s="80"/>
      <c r="BR200" s="79" t="s">
        <v>741</v>
      </c>
      <c r="BS200" s="79" t="s">
        <v>579</v>
      </c>
      <c r="BT200" s="79" t="s">
        <v>579</v>
      </c>
      <c r="BU200" s="79" t="s">
        <v>15899</v>
      </c>
      <c r="BV200" s="79" t="s">
        <v>579</v>
      </c>
      <c r="BW200" s="79" t="s">
        <v>15900</v>
      </c>
      <c r="BX200" s="79" t="s">
        <v>15901</v>
      </c>
      <c r="BY200" s="79" t="s">
        <v>15902</v>
      </c>
      <c r="BZ200" s="79" t="s">
        <v>15903</v>
      </c>
      <c r="CA200" s="79" t="s">
        <v>15904</v>
      </c>
      <c r="CB200" s="79" t="s">
        <v>15905</v>
      </c>
      <c r="CC200" s="79" t="s">
        <v>15872</v>
      </c>
      <c r="CD200" s="79" t="s">
        <v>15873</v>
      </c>
      <c r="CE200" s="79" t="s">
        <v>15960</v>
      </c>
      <c r="CF200" s="79" t="s">
        <v>15960</v>
      </c>
      <c r="CG200" s="79" t="s">
        <v>15907</v>
      </c>
      <c r="CH200" s="79" t="s">
        <v>15908</v>
      </c>
      <c r="CI200" s="79" t="s">
        <v>15909</v>
      </c>
      <c r="CJ200" s="79" t="s">
        <v>2163</v>
      </c>
      <c r="CK200" s="79" t="s">
        <v>15910</v>
      </c>
      <c r="CL200" s="79" t="s">
        <v>15911</v>
      </c>
      <c r="CM200" s="79" t="s">
        <v>15889</v>
      </c>
      <c r="CN200" s="79" t="s">
        <v>51</v>
      </c>
      <c r="CO200" s="79" t="s">
        <v>15912</v>
      </c>
      <c r="CP200" s="79" t="s">
        <v>2257</v>
      </c>
      <c r="CQ200" s="79" t="s">
        <v>16760</v>
      </c>
      <c r="CR200" t="s">
        <v>16888</v>
      </c>
    </row>
    <row r="201" spans="1:96" x14ac:dyDescent="0.25">
      <c r="A201" s="78">
        <v>51728258</v>
      </c>
      <c r="B201" s="78">
        <v>51728258</v>
      </c>
      <c r="C201" s="79" t="s">
        <v>15899</v>
      </c>
      <c r="D201" s="79" t="s">
        <v>15926</v>
      </c>
      <c r="E201" s="79" t="s">
        <v>15184</v>
      </c>
      <c r="F201" s="80">
        <v>31565</v>
      </c>
      <c r="G201" s="79" t="s">
        <v>15854</v>
      </c>
      <c r="H201" s="79" t="s">
        <v>15855</v>
      </c>
      <c r="I201" s="79" t="s">
        <v>15856</v>
      </c>
      <c r="J201" s="79" t="s">
        <v>15857</v>
      </c>
      <c r="K201" s="79" t="s">
        <v>15858</v>
      </c>
      <c r="L201" s="79" t="s">
        <v>15859</v>
      </c>
      <c r="M201" s="79" t="s">
        <v>15860</v>
      </c>
      <c r="N201" s="79" t="s">
        <v>15861</v>
      </c>
      <c r="O201" s="79" t="s">
        <v>15862</v>
      </c>
      <c r="P201" s="79" t="s">
        <v>15193</v>
      </c>
      <c r="Q201" s="79" t="s">
        <v>15863</v>
      </c>
      <c r="R201" s="79" t="s">
        <v>15864</v>
      </c>
      <c r="S201" s="79" t="s">
        <v>5337</v>
      </c>
      <c r="T201" s="79" t="s">
        <v>63</v>
      </c>
      <c r="U201" s="79" t="s">
        <v>15866</v>
      </c>
      <c r="V201" s="79" t="s">
        <v>15867</v>
      </c>
      <c r="W201" s="79" t="s">
        <v>579</v>
      </c>
      <c r="X201" s="79" t="s">
        <v>15929</v>
      </c>
      <c r="Y201" s="79" t="s">
        <v>15930</v>
      </c>
      <c r="Z201" s="79" t="s">
        <v>16889</v>
      </c>
      <c r="AA201" s="79" t="s">
        <v>15932</v>
      </c>
      <c r="AB201" s="79" t="s">
        <v>15872</v>
      </c>
      <c r="AC201" s="79" t="s">
        <v>15873</v>
      </c>
      <c r="AD201" s="79" t="s">
        <v>15862</v>
      </c>
      <c r="AE201" s="79" t="s">
        <v>15874</v>
      </c>
      <c r="AF201" s="79" t="s">
        <v>15875</v>
      </c>
      <c r="AG201" s="79" t="s">
        <v>15876</v>
      </c>
      <c r="AH201" s="79" t="s">
        <v>15877</v>
      </c>
      <c r="AI201" s="79" t="s">
        <v>15878</v>
      </c>
      <c r="AJ201" s="79" t="s">
        <v>15879</v>
      </c>
      <c r="AK201" s="79" t="s">
        <v>15880</v>
      </c>
      <c r="AL201" s="79" t="s">
        <v>15881</v>
      </c>
      <c r="AM201" s="79" t="s">
        <v>15880</v>
      </c>
      <c r="AN201" s="79" t="s">
        <v>15881</v>
      </c>
      <c r="AO201" s="79" t="s">
        <v>15882</v>
      </c>
      <c r="AP201" s="79" t="s">
        <v>15883</v>
      </c>
      <c r="AQ201" s="79" t="s">
        <v>15878</v>
      </c>
      <c r="AR201" s="79" t="s">
        <v>15885</v>
      </c>
      <c r="AS201" s="79" t="s">
        <v>15885</v>
      </c>
      <c r="AT201" s="79" t="s">
        <v>15886</v>
      </c>
      <c r="AU201" s="79" t="s">
        <v>16890</v>
      </c>
      <c r="AV201" s="79" t="s">
        <v>16891</v>
      </c>
      <c r="AW201" s="79" t="s">
        <v>16021</v>
      </c>
      <c r="AX201" s="79" t="s">
        <v>16021</v>
      </c>
      <c r="AY201" s="79" t="s">
        <v>383</v>
      </c>
      <c r="AZ201" s="79" t="s">
        <v>15878</v>
      </c>
      <c r="BA201" s="79" t="s">
        <v>15879</v>
      </c>
      <c r="BB201" s="79" t="s">
        <v>15890</v>
      </c>
      <c r="BC201" s="79" t="s">
        <v>15891</v>
      </c>
      <c r="BD201" s="79" t="s">
        <v>15892</v>
      </c>
      <c r="BE201" s="79" t="s">
        <v>15893</v>
      </c>
      <c r="BF201" s="79" t="s">
        <v>15894</v>
      </c>
      <c r="BG201" s="79" t="s">
        <v>15895</v>
      </c>
      <c r="BH201" s="79" t="s">
        <v>15896</v>
      </c>
      <c r="BI201" s="80">
        <v>43647</v>
      </c>
      <c r="BJ201" s="80">
        <v>43700</v>
      </c>
      <c r="BK201" s="79" t="s">
        <v>579</v>
      </c>
      <c r="BL201" s="79" t="s">
        <v>15922</v>
      </c>
      <c r="BM201" s="80">
        <v>43194</v>
      </c>
      <c r="BN201" s="80">
        <v>43194</v>
      </c>
      <c r="BO201" s="80">
        <v>43194</v>
      </c>
      <c r="BP201" s="80">
        <v>43194</v>
      </c>
      <c r="BQ201" s="80"/>
      <c r="BR201" s="79" t="s">
        <v>741</v>
      </c>
      <c r="BS201" s="79" t="s">
        <v>579</v>
      </c>
      <c r="BT201" s="79" t="s">
        <v>579</v>
      </c>
      <c r="BU201" s="79" t="s">
        <v>15899</v>
      </c>
      <c r="BV201" s="79" t="s">
        <v>579</v>
      </c>
      <c r="BW201" s="79" t="s">
        <v>15900</v>
      </c>
      <c r="BX201" s="79" t="s">
        <v>15901</v>
      </c>
      <c r="BY201" s="79" t="s">
        <v>15902</v>
      </c>
      <c r="BZ201" s="79" t="s">
        <v>15903</v>
      </c>
      <c r="CA201" s="79" t="s">
        <v>15904</v>
      </c>
      <c r="CB201" s="79" t="s">
        <v>15905</v>
      </c>
      <c r="CC201" s="79" t="s">
        <v>15872</v>
      </c>
      <c r="CD201" s="79" t="s">
        <v>15873</v>
      </c>
      <c r="CE201" s="79" t="s">
        <v>15960</v>
      </c>
      <c r="CF201" s="79" t="s">
        <v>15960</v>
      </c>
      <c r="CG201" s="79" t="s">
        <v>15907</v>
      </c>
      <c r="CH201" s="79" t="s">
        <v>15908</v>
      </c>
      <c r="CI201" s="79" t="s">
        <v>15909</v>
      </c>
      <c r="CJ201" s="79" t="s">
        <v>2163</v>
      </c>
      <c r="CK201" s="79" t="s">
        <v>15910</v>
      </c>
      <c r="CL201" s="79" t="s">
        <v>15911</v>
      </c>
      <c r="CM201" s="79" t="s">
        <v>15889</v>
      </c>
      <c r="CN201" s="79" t="s">
        <v>51</v>
      </c>
      <c r="CO201" s="79" t="s">
        <v>15912</v>
      </c>
      <c r="CP201" s="79" t="s">
        <v>2257</v>
      </c>
      <c r="CQ201" s="79" t="s">
        <v>16749</v>
      </c>
      <c r="CR201" t="s">
        <v>16893</v>
      </c>
    </row>
    <row r="202" spans="1:96" x14ac:dyDescent="0.25">
      <c r="A202" s="78">
        <v>51728561</v>
      </c>
      <c r="B202" s="78">
        <v>51728561</v>
      </c>
      <c r="C202" s="79" t="s">
        <v>15899</v>
      </c>
      <c r="D202" s="79" t="s">
        <v>15926</v>
      </c>
      <c r="E202" s="79" t="s">
        <v>1833</v>
      </c>
      <c r="F202" s="80">
        <v>32266</v>
      </c>
      <c r="G202" s="79" t="s">
        <v>15854</v>
      </c>
      <c r="H202" s="79" t="s">
        <v>15855</v>
      </c>
      <c r="I202" s="79" t="s">
        <v>15856</v>
      </c>
      <c r="J202" s="79" t="s">
        <v>15857</v>
      </c>
      <c r="K202" s="79" t="s">
        <v>15858</v>
      </c>
      <c r="L202" s="79" t="s">
        <v>15859</v>
      </c>
      <c r="M202" s="79" t="s">
        <v>15860</v>
      </c>
      <c r="N202" s="79" t="s">
        <v>15861</v>
      </c>
      <c r="O202" s="79" t="s">
        <v>15862</v>
      </c>
      <c r="P202" s="79" t="s">
        <v>15193</v>
      </c>
      <c r="Q202" s="79" t="s">
        <v>15863</v>
      </c>
      <c r="R202" s="79" t="s">
        <v>15864</v>
      </c>
      <c r="S202" s="79" t="s">
        <v>5337</v>
      </c>
      <c r="T202" s="79" t="s">
        <v>63</v>
      </c>
      <c r="U202" s="79" t="s">
        <v>15866</v>
      </c>
      <c r="V202" s="79" t="s">
        <v>15867</v>
      </c>
      <c r="W202" s="79" t="s">
        <v>579</v>
      </c>
      <c r="X202" s="79" t="s">
        <v>15929</v>
      </c>
      <c r="Y202" s="79" t="s">
        <v>15930</v>
      </c>
      <c r="Z202" s="79" t="s">
        <v>16894</v>
      </c>
      <c r="AA202" s="79" t="s">
        <v>15932</v>
      </c>
      <c r="AB202" s="79" t="s">
        <v>15872</v>
      </c>
      <c r="AC202" s="79" t="s">
        <v>15873</v>
      </c>
      <c r="AD202" s="79" t="s">
        <v>15862</v>
      </c>
      <c r="AE202" s="79" t="s">
        <v>15874</v>
      </c>
      <c r="AF202" s="79" t="s">
        <v>15875</v>
      </c>
      <c r="AG202" s="79" t="s">
        <v>15876</v>
      </c>
      <c r="AH202" s="79" t="s">
        <v>15877</v>
      </c>
      <c r="AI202" s="79" t="s">
        <v>15878</v>
      </c>
      <c r="AJ202" s="79" t="s">
        <v>15879</v>
      </c>
      <c r="AK202" s="79" t="s">
        <v>15880</v>
      </c>
      <c r="AL202" s="79" t="s">
        <v>15881</v>
      </c>
      <c r="AM202" s="79" t="s">
        <v>15880</v>
      </c>
      <c r="AN202" s="79" t="s">
        <v>15881</v>
      </c>
      <c r="AO202" s="79" t="s">
        <v>15882</v>
      </c>
      <c r="AP202" s="79" t="s">
        <v>15883</v>
      </c>
      <c r="AQ202" s="79" t="s">
        <v>15878</v>
      </c>
      <c r="AR202" s="79" t="s">
        <v>15885</v>
      </c>
      <c r="AS202" s="79" t="s">
        <v>15885</v>
      </c>
      <c r="AT202" s="79" t="s">
        <v>15886</v>
      </c>
      <c r="AU202" s="79" t="s">
        <v>16895</v>
      </c>
      <c r="AV202" s="79" t="s">
        <v>16896</v>
      </c>
      <c r="AW202" s="79" t="s">
        <v>15937</v>
      </c>
      <c r="AX202" s="79" t="s">
        <v>15937</v>
      </c>
      <c r="AY202" s="79" t="s">
        <v>172</v>
      </c>
      <c r="AZ202" s="79" t="s">
        <v>15878</v>
      </c>
      <c r="BA202" s="79" t="s">
        <v>15879</v>
      </c>
      <c r="BB202" s="79" t="s">
        <v>15890</v>
      </c>
      <c r="BC202" s="79" t="s">
        <v>15891</v>
      </c>
      <c r="BD202" s="79" t="s">
        <v>15892</v>
      </c>
      <c r="BE202" s="79" t="s">
        <v>15893</v>
      </c>
      <c r="BF202" s="79" t="s">
        <v>15894</v>
      </c>
      <c r="BG202" s="79" t="s">
        <v>15895</v>
      </c>
      <c r="BH202" s="79" t="s">
        <v>15896</v>
      </c>
      <c r="BI202" s="80">
        <v>43647</v>
      </c>
      <c r="BJ202" s="80">
        <v>43700</v>
      </c>
      <c r="BK202" s="79" t="s">
        <v>579</v>
      </c>
      <c r="BL202" s="79" t="s">
        <v>15922</v>
      </c>
      <c r="BM202" s="80">
        <v>43203</v>
      </c>
      <c r="BN202" s="80">
        <v>43203</v>
      </c>
      <c r="BO202" s="80">
        <v>43203</v>
      </c>
      <c r="BP202" s="80">
        <v>43203</v>
      </c>
      <c r="BQ202" s="80"/>
      <c r="BR202" s="79" t="s">
        <v>741</v>
      </c>
      <c r="BS202" s="79" t="s">
        <v>579</v>
      </c>
      <c r="BT202" s="79" t="s">
        <v>579</v>
      </c>
      <c r="BU202" s="79" t="s">
        <v>15899</v>
      </c>
      <c r="BV202" s="79" t="s">
        <v>579</v>
      </c>
      <c r="BW202" s="79" t="s">
        <v>15900</v>
      </c>
      <c r="BX202" s="79" t="s">
        <v>15901</v>
      </c>
      <c r="BY202" s="79" t="s">
        <v>15902</v>
      </c>
      <c r="BZ202" s="79" t="s">
        <v>15903</v>
      </c>
      <c r="CA202" s="79" t="s">
        <v>15904</v>
      </c>
      <c r="CB202" s="79" t="s">
        <v>15905</v>
      </c>
      <c r="CC202" s="79" t="s">
        <v>15872</v>
      </c>
      <c r="CD202" s="79" t="s">
        <v>15873</v>
      </c>
      <c r="CE202" s="79" t="s">
        <v>15960</v>
      </c>
      <c r="CF202" s="79" t="s">
        <v>15960</v>
      </c>
      <c r="CG202" s="79" t="s">
        <v>15907</v>
      </c>
      <c r="CH202" s="79" t="s">
        <v>15908</v>
      </c>
      <c r="CI202" s="79" t="s">
        <v>15909</v>
      </c>
      <c r="CJ202" s="79" t="s">
        <v>2163</v>
      </c>
      <c r="CK202" s="79" t="s">
        <v>15910</v>
      </c>
      <c r="CL202" s="79" t="s">
        <v>15911</v>
      </c>
      <c r="CM202" s="79" t="s">
        <v>15889</v>
      </c>
      <c r="CN202" s="79" t="s">
        <v>51</v>
      </c>
      <c r="CO202" s="79" t="s">
        <v>15912</v>
      </c>
      <c r="CP202" s="79" t="s">
        <v>2257</v>
      </c>
      <c r="CQ202" s="79" t="s">
        <v>16172</v>
      </c>
      <c r="CR202" t="s">
        <v>16897</v>
      </c>
    </row>
    <row r="203" spans="1:96" x14ac:dyDescent="0.25">
      <c r="A203" s="78">
        <v>51728819</v>
      </c>
      <c r="B203" s="78">
        <v>51728819</v>
      </c>
      <c r="C203" s="79" t="s">
        <v>15899</v>
      </c>
      <c r="D203" s="79" t="s">
        <v>15853</v>
      </c>
      <c r="E203" s="79" t="s">
        <v>1840</v>
      </c>
      <c r="F203" s="80">
        <v>35654</v>
      </c>
      <c r="G203" s="79" t="s">
        <v>15854</v>
      </c>
      <c r="H203" s="79" t="s">
        <v>15855</v>
      </c>
      <c r="I203" s="79" t="s">
        <v>15856</v>
      </c>
      <c r="J203" s="79" t="s">
        <v>15857</v>
      </c>
      <c r="K203" s="79" t="s">
        <v>15858</v>
      </c>
      <c r="L203" s="79" t="s">
        <v>15859</v>
      </c>
      <c r="M203" s="79" t="s">
        <v>15860</v>
      </c>
      <c r="N203" s="79" t="s">
        <v>15861</v>
      </c>
      <c r="O203" s="79" t="s">
        <v>15862</v>
      </c>
      <c r="P203" s="79" t="s">
        <v>15193</v>
      </c>
      <c r="Q203" s="79" t="s">
        <v>15863</v>
      </c>
      <c r="R203" s="79" t="s">
        <v>15864</v>
      </c>
      <c r="S203" s="79" t="s">
        <v>5337</v>
      </c>
      <c r="T203" s="79" t="s">
        <v>63</v>
      </c>
      <c r="U203" s="79" t="s">
        <v>15866</v>
      </c>
      <c r="V203" s="79" t="s">
        <v>15867</v>
      </c>
      <c r="W203" s="79" t="s">
        <v>579</v>
      </c>
      <c r="X203" s="79" t="s">
        <v>15929</v>
      </c>
      <c r="Y203" s="79" t="s">
        <v>15930</v>
      </c>
      <c r="Z203" s="79" t="s">
        <v>16898</v>
      </c>
      <c r="AA203" s="79" t="s">
        <v>15932</v>
      </c>
      <c r="AB203" s="79" t="s">
        <v>15872</v>
      </c>
      <c r="AC203" s="79" t="s">
        <v>15873</v>
      </c>
      <c r="AD203" s="79" t="s">
        <v>15862</v>
      </c>
      <c r="AE203" s="79" t="s">
        <v>15874</v>
      </c>
      <c r="AF203" s="79" t="s">
        <v>15875</v>
      </c>
      <c r="AG203" s="79" t="s">
        <v>15876</v>
      </c>
      <c r="AH203" s="79" t="s">
        <v>15877</v>
      </c>
      <c r="AI203" s="79" t="s">
        <v>15878</v>
      </c>
      <c r="AJ203" s="79" t="s">
        <v>15879</v>
      </c>
      <c r="AK203" s="79" t="s">
        <v>15880</v>
      </c>
      <c r="AL203" s="79" t="s">
        <v>15881</v>
      </c>
      <c r="AM203" s="79" t="s">
        <v>15880</v>
      </c>
      <c r="AN203" s="79" t="s">
        <v>15881</v>
      </c>
      <c r="AO203" s="79" t="s">
        <v>15882</v>
      </c>
      <c r="AP203" s="79" t="s">
        <v>15883</v>
      </c>
      <c r="AQ203" s="79" t="s">
        <v>15878</v>
      </c>
      <c r="AR203" s="79" t="s">
        <v>15885</v>
      </c>
      <c r="AS203" s="79" t="s">
        <v>15885</v>
      </c>
      <c r="AT203" s="79" t="s">
        <v>15886</v>
      </c>
      <c r="AU203" s="79" t="s">
        <v>16899</v>
      </c>
      <c r="AV203" s="79" t="s">
        <v>16900</v>
      </c>
      <c r="AW203" s="79" t="s">
        <v>16021</v>
      </c>
      <c r="AX203" s="79" t="s">
        <v>16021</v>
      </c>
      <c r="AY203" s="79" t="s">
        <v>383</v>
      </c>
      <c r="AZ203" s="79" t="s">
        <v>15878</v>
      </c>
      <c r="BA203" s="79" t="s">
        <v>15879</v>
      </c>
      <c r="BB203" s="79" t="s">
        <v>15890</v>
      </c>
      <c r="BC203" s="79" t="s">
        <v>15920</v>
      </c>
      <c r="BD203" s="79" t="s">
        <v>15921</v>
      </c>
      <c r="BE203" s="79" t="s">
        <v>15893</v>
      </c>
      <c r="BF203" s="79" t="s">
        <v>15894</v>
      </c>
      <c r="BG203" s="79" t="s">
        <v>15895</v>
      </c>
      <c r="BH203" s="79" t="s">
        <v>15896</v>
      </c>
      <c r="BI203" s="80">
        <v>43647</v>
      </c>
      <c r="BJ203" s="80">
        <v>43700</v>
      </c>
      <c r="BK203" s="79" t="s">
        <v>579</v>
      </c>
      <c r="BL203" s="79" t="s">
        <v>15922</v>
      </c>
      <c r="BM203" s="80">
        <v>43203</v>
      </c>
      <c r="BN203" s="80">
        <v>43203</v>
      </c>
      <c r="BO203" s="80">
        <v>43203</v>
      </c>
      <c r="BP203" s="80">
        <v>43203</v>
      </c>
      <c r="BQ203" s="80"/>
      <c r="BR203" s="79" t="s">
        <v>741</v>
      </c>
      <c r="BS203" s="79" t="s">
        <v>579</v>
      </c>
      <c r="BT203" s="79" t="s">
        <v>579</v>
      </c>
      <c r="BU203" s="79" t="s">
        <v>15899</v>
      </c>
      <c r="BV203" s="79" t="s">
        <v>579</v>
      </c>
      <c r="BW203" s="79" t="s">
        <v>15900</v>
      </c>
      <c r="BX203" s="79" t="s">
        <v>15901</v>
      </c>
      <c r="BY203" s="79" t="s">
        <v>15902</v>
      </c>
      <c r="BZ203" s="79" t="s">
        <v>15903</v>
      </c>
      <c r="CA203" s="79" t="s">
        <v>15904</v>
      </c>
      <c r="CB203" s="79" t="s">
        <v>15905</v>
      </c>
      <c r="CC203" s="79" t="s">
        <v>15872</v>
      </c>
      <c r="CD203" s="79" t="s">
        <v>15873</v>
      </c>
      <c r="CE203" s="79" t="s">
        <v>15960</v>
      </c>
      <c r="CF203" s="79" t="s">
        <v>15960</v>
      </c>
      <c r="CG203" s="79" t="s">
        <v>15907</v>
      </c>
      <c r="CH203" s="79" t="s">
        <v>15908</v>
      </c>
      <c r="CI203" s="79" t="s">
        <v>15909</v>
      </c>
      <c r="CJ203" s="79" t="s">
        <v>2163</v>
      </c>
      <c r="CK203" s="79" t="s">
        <v>15910</v>
      </c>
      <c r="CL203" s="79" t="s">
        <v>15911</v>
      </c>
      <c r="CM203" s="79" t="s">
        <v>15889</v>
      </c>
      <c r="CN203" s="79" t="s">
        <v>51</v>
      </c>
      <c r="CO203" s="79" t="s">
        <v>15912</v>
      </c>
      <c r="CP203" s="79" t="s">
        <v>2257</v>
      </c>
      <c r="CQ203" s="79" t="s">
        <v>16391</v>
      </c>
      <c r="CR203" t="s">
        <v>16901</v>
      </c>
    </row>
    <row r="204" spans="1:96" x14ac:dyDescent="0.25">
      <c r="A204" s="78">
        <v>51729165</v>
      </c>
      <c r="B204" s="78">
        <v>51729165</v>
      </c>
      <c r="C204" s="79" t="s">
        <v>15899</v>
      </c>
      <c r="D204" s="79" t="s">
        <v>15926</v>
      </c>
      <c r="E204" s="79" t="s">
        <v>1848</v>
      </c>
      <c r="F204" s="80">
        <v>26063</v>
      </c>
      <c r="G204" s="79" t="s">
        <v>15854</v>
      </c>
      <c r="H204" s="79" t="s">
        <v>15855</v>
      </c>
      <c r="I204" s="79" t="s">
        <v>15856</v>
      </c>
      <c r="J204" s="79" t="s">
        <v>15857</v>
      </c>
      <c r="K204" s="79" t="s">
        <v>15858</v>
      </c>
      <c r="L204" s="79" t="s">
        <v>15859</v>
      </c>
      <c r="M204" s="79" t="s">
        <v>15860</v>
      </c>
      <c r="N204" s="79" t="s">
        <v>15861</v>
      </c>
      <c r="O204" s="79" t="s">
        <v>15862</v>
      </c>
      <c r="P204" s="79" t="s">
        <v>15193</v>
      </c>
      <c r="Q204" s="79" t="s">
        <v>15863</v>
      </c>
      <c r="R204" s="79" t="s">
        <v>15864</v>
      </c>
      <c r="S204" s="79" t="s">
        <v>5337</v>
      </c>
      <c r="T204" s="79" t="s">
        <v>63</v>
      </c>
      <c r="U204" s="79" t="s">
        <v>15866</v>
      </c>
      <c r="V204" s="79" t="s">
        <v>15867</v>
      </c>
      <c r="W204" s="79" t="s">
        <v>579</v>
      </c>
      <c r="X204" s="79" t="s">
        <v>15929</v>
      </c>
      <c r="Y204" s="79" t="s">
        <v>15930</v>
      </c>
      <c r="Z204" s="79" t="s">
        <v>16902</v>
      </c>
      <c r="AA204" s="79" t="s">
        <v>15932</v>
      </c>
      <c r="AB204" s="79" t="s">
        <v>15872</v>
      </c>
      <c r="AC204" s="79" t="s">
        <v>15873</v>
      </c>
      <c r="AD204" s="79" t="s">
        <v>15862</v>
      </c>
      <c r="AE204" s="79" t="s">
        <v>15874</v>
      </c>
      <c r="AF204" s="79" t="s">
        <v>15875</v>
      </c>
      <c r="AG204" s="79" t="s">
        <v>15876</v>
      </c>
      <c r="AH204" s="79" t="s">
        <v>15877</v>
      </c>
      <c r="AI204" s="79" t="s">
        <v>15878</v>
      </c>
      <c r="AJ204" s="79" t="s">
        <v>15879</v>
      </c>
      <c r="AK204" s="79" t="s">
        <v>15880</v>
      </c>
      <c r="AL204" s="79" t="s">
        <v>15881</v>
      </c>
      <c r="AM204" s="79" t="s">
        <v>15880</v>
      </c>
      <c r="AN204" s="79" t="s">
        <v>15881</v>
      </c>
      <c r="AO204" s="79" t="s">
        <v>15882</v>
      </c>
      <c r="AP204" s="79" t="s">
        <v>15883</v>
      </c>
      <c r="AQ204" s="79" t="s">
        <v>15878</v>
      </c>
      <c r="AR204" s="79" t="s">
        <v>15885</v>
      </c>
      <c r="AS204" s="79" t="s">
        <v>15885</v>
      </c>
      <c r="AT204" s="79" t="s">
        <v>15886</v>
      </c>
      <c r="AU204" s="79" t="s">
        <v>16903</v>
      </c>
      <c r="AV204" s="79" t="s">
        <v>16904</v>
      </c>
      <c r="AW204" s="79" t="s">
        <v>16083</v>
      </c>
      <c r="AX204" s="79" t="s">
        <v>16083</v>
      </c>
      <c r="AY204" s="79" t="s">
        <v>858</v>
      </c>
      <c r="AZ204" s="79" t="s">
        <v>15878</v>
      </c>
      <c r="BA204" s="79" t="s">
        <v>15879</v>
      </c>
      <c r="BB204" s="79" t="s">
        <v>15890</v>
      </c>
      <c r="BC204" s="79" t="s">
        <v>15920</v>
      </c>
      <c r="BD204" s="79" t="s">
        <v>15921</v>
      </c>
      <c r="BE204" s="79" t="s">
        <v>15893</v>
      </c>
      <c r="BF204" s="79" t="s">
        <v>15894</v>
      </c>
      <c r="BG204" s="79" t="s">
        <v>15895</v>
      </c>
      <c r="BH204" s="79" t="s">
        <v>15896</v>
      </c>
      <c r="BI204" s="80">
        <v>43647</v>
      </c>
      <c r="BJ204" s="80">
        <v>43700</v>
      </c>
      <c r="BK204" s="79" t="s">
        <v>579</v>
      </c>
      <c r="BL204" s="79" t="s">
        <v>15922</v>
      </c>
      <c r="BM204" s="80">
        <v>43208</v>
      </c>
      <c r="BN204" s="80">
        <v>43208</v>
      </c>
      <c r="BO204" s="80">
        <v>43208</v>
      </c>
      <c r="BP204" s="80">
        <v>43208</v>
      </c>
      <c r="BQ204" s="80"/>
      <c r="BR204" s="79" t="s">
        <v>741</v>
      </c>
      <c r="BS204" s="79" t="s">
        <v>579</v>
      </c>
      <c r="BT204" s="79" t="s">
        <v>579</v>
      </c>
      <c r="BU204" s="79" t="s">
        <v>15899</v>
      </c>
      <c r="BV204" s="79" t="s">
        <v>579</v>
      </c>
      <c r="BW204" s="79" t="s">
        <v>15900</v>
      </c>
      <c r="BX204" s="79" t="s">
        <v>15901</v>
      </c>
      <c r="BY204" s="79" t="s">
        <v>15902</v>
      </c>
      <c r="BZ204" s="79" t="s">
        <v>15903</v>
      </c>
      <c r="CA204" s="79" t="s">
        <v>15904</v>
      </c>
      <c r="CB204" s="79" t="s">
        <v>15905</v>
      </c>
      <c r="CC204" s="79" t="s">
        <v>15872</v>
      </c>
      <c r="CD204" s="79" t="s">
        <v>15873</v>
      </c>
      <c r="CE204" s="79" t="s">
        <v>15960</v>
      </c>
      <c r="CF204" s="79" t="s">
        <v>15960</v>
      </c>
      <c r="CG204" s="79" t="s">
        <v>15907</v>
      </c>
      <c r="CH204" s="79" t="s">
        <v>15908</v>
      </c>
      <c r="CI204" s="79" t="s">
        <v>15909</v>
      </c>
      <c r="CJ204" s="79" t="s">
        <v>2163</v>
      </c>
      <c r="CK204" s="79" t="s">
        <v>15910</v>
      </c>
      <c r="CL204" s="79" t="s">
        <v>15911</v>
      </c>
      <c r="CM204" s="79" t="s">
        <v>15889</v>
      </c>
      <c r="CN204" s="79" t="s">
        <v>51</v>
      </c>
      <c r="CO204" s="79" t="s">
        <v>15912</v>
      </c>
      <c r="CP204" s="79" t="s">
        <v>2257</v>
      </c>
      <c r="CQ204" s="79" t="s">
        <v>16643</v>
      </c>
      <c r="CR204" t="s">
        <v>16905</v>
      </c>
    </row>
    <row r="205" spans="1:96" x14ac:dyDescent="0.25">
      <c r="A205" s="78">
        <v>51729961</v>
      </c>
      <c r="B205" s="78">
        <v>51729961</v>
      </c>
      <c r="C205" s="79" t="s">
        <v>15899</v>
      </c>
      <c r="D205" s="79" t="s">
        <v>15926</v>
      </c>
      <c r="E205" s="79" t="s">
        <v>1857</v>
      </c>
      <c r="F205" s="80">
        <v>30439</v>
      </c>
      <c r="G205" s="79" t="s">
        <v>15854</v>
      </c>
      <c r="H205" s="79" t="s">
        <v>15855</v>
      </c>
      <c r="I205" s="79" t="s">
        <v>15856</v>
      </c>
      <c r="J205" s="79" t="s">
        <v>15857</v>
      </c>
      <c r="K205" s="79" t="s">
        <v>15858</v>
      </c>
      <c r="L205" s="79" t="s">
        <v>15859</v>
      </c>
      <c r="M205" s="79" t="s">
        <v>15860</v>
      </c>
      <c r="N205" s="79" t="s">
        <v>15861</v>
      </c>
      <c r="O205" s="79" t="s">
        <v>15862</v>
      </c>
      <c r="P205" s="79" t="s">
        <v>15193</v>
      </c>
      <c r="Q205" s="79" t="s">
        <v>15863</v>
      </c>
      <c r="R205" s="79" t="s">
        <v>15864</v>
      </c>
      <c r="S205" s="79" t="s">
        <v>5337</v>
      </c>
      <c r="T205" s="79" t="s">
        <v>63</v>
      </c>
      <c r="U205" s="79" t="s">
        <v>15866</v>
      </c>
      <c r="V205" s="79" t="s">
        <v>15867</v>
      </c>
      <c r="W205" s="79" t="s">
        <v>579</v>
      </c>
      <c r="X205" s="79" t="s">
        <v>15929</v>
      </c>
      <c r="Y205" s="79" t="s">
        <v>15930</v>
      </c>
      <c r="Z205" s="79" t="s">
        <v>16906</v>
      </c>
      <c r="AA205" s="79" t="s">
        <v>15932</v>
      </c>
      <c r="AB205" s="79" t="s">
        <v>15872</v>
      </c>
      <c r="AC205" s="79" t="s">
        <v>15873</v>
      </c>
      <c r="AD205" s="79" t="s">
        <v>15862</v>
      </c>
      <c r="AE205" s="79" t="s">
        <v>15874</v>
      </c>
      <c r="AF205" s="79" t="s">
        <v>15875</v>
      </c>
      <c r="AG205" s="79" t="s">
        <v>15876</v>
      </c>
      <c r="AH205" s="79" t="s">
        <v>15877</v>
      </c>
      <c r="AI205" s="79" t="s">
        <v>15878</v>
      </c>
      <c r="AJ205" s="79" t="s">
        <v>15879</v>
      </c>
      <c r="AK205" s="79" t="s">
        <v>15880</v>
      </c>
      <c r="AL205" s="79" t="s">
        <v>15881</v>
      </c>
      <c r="AM205" s="79" t="s">
        <v>15880</v>
      </c>
      <c r="AN205" s="79" t="s">
        <v>15881</v>
      </c>
      <c r="AO205" s="79" t="s">
        <v>15882</v>
      </c>
      <c r="AP205" s="79" t="s">
        <v>15883</v>
      </c>
      <c r="AQ205" s="79" t="s">
        <v>15878</v>
      </c>
      <c r="AR205" s="79" t="s">
        <v>15885</v>
      </c>
      <c r="AS205" s="79" t="s">
        <v>15885</v>
      </c>
      <c r="AT205" s="79" t="s">
        <v>16907</v>
      </c>
      <c r="AU205" s="79" t="s">
        <v>16908</v>
      </c>
      <c r="AV205" s="79" t="s">
        <v>16909</v>
      </c>
      <c r="AW205" s="79" t="s">
        <v>15976</v>
      </c>
      <c r="AX205" s="79" t="s">
        <v>15976</v>
      </c>
      <c r="AY205" s="79" t="s">
        <v>553</v>
      </c>
      <c r="AZ205" s="79" t="s">
        <v>15878</v>
      </c>
      <c r="BA205" s="79" t="s">
        <v>15879</v>
      </c>
      <c r="BB205" s="79" t="s">
        <v>15890</v>
      </c>
      <c r="BC205" s="79" t="s">
        <v>15891</v>
      </c>
      <c r="BD205" s="79" t="s">
        <v>15892</v>
      </c>
      <c r="BE205" s="79" t="s">
        <v>15893</v>
      </c>
      <c r="BF205" s="79" t="s">
        <v>15894</v>
      </c>
      <c r="BG205" s="79" t="s">
        <v>15895</v>
      </c>
      <c r="BH205" s="79" t="s">
        <v>15896</v>
      </c>
      <c r="BI205" s="80">
        <v>43647</v>
      </c>
      <c r="BJ205" s="80">
        <v>43700</v>
      </c>
      <c r="BK205" s="79" t="s">
        <v>579</v>
      </c>
      <c r="BL205" s="79" t="s">
        <v>15922</v>
      </c>
      <c r="BM205" s="80">
        <v>43215</v>
      </c>
      <c r="BN205" s="80">
        <v>43215</v>
      </c>
      <c r="BO205" s="80">
        <v>43215</v>
      </c>
      <c r="BP205" s="80">
        <v>43215</v>
      </c>
      <c r="BQ205" s="80"/>
      <c r="BR205" s="79" t="s">
        <v>741</v>
      </c>
      <c r="BS205" s="79" t="s">
        <v>579</v>
      </c>
      <c r="BT205" s="79" t="s">
        <v>579</v>
      </c>
      <c r="BU205" s="79" t="s">
        <v>15899</v>
      </c>
      <c r="BV205" s="79" t="s">
        <v>579</v>
      </c>
      <c r="BW205" s="79" t="s">
        <v>15900</v>
      </c>
      <c r="BX205" s="79" t="s">
        <v>15901</v>
      </c>
      <c r="BY205" s="79" t="s">
        <v>15902</v>
      </c>
      <c r="BZ205" s="79" t="s">
        <v>15903</v>
      </c>
      <c r="CA205" s="79" t="s">
        <v>15904</v>
      </c>
      <c r="CB205" s="79" t="s">
        <v>15905</v>
      </c>
      <c r="CC205" s="79" t="s">
        <v>15872</v>
      </c>
      <c r="CD205" s="79" t="s">
        <v>15873</v>
      </c>
      <c r="CE205" s="79" t="s">
        <v>15960</v>
      </c>
      <c r="CF205" s="79" t="s">
        <v>15960</v>
      </c>
      <c r="CG205" s="79" t="s">
        <v>15907</v>
      </c>
      <c r="CH205" s="79" t="s">
        <v>15908</v>
      </c>
      <c r="CI205" s="79" t="s">
        <v>15909</v>
      </c>
      <c r="CJ205" s="79" t="s">
        <v>2163</v>
      </c>
      <c r="CK205" s="79" t="s">
        <v>15910</v>
      </c>
      <c r="CL205" s="79" t="s">
        <v>15911</v>
      </c>
      <c r="CM205" s="79" t="s">
        <v>15889</v>
      </c>
      <c r="CN205" s="79" t="s">
        <v>51</v>
      </c>
      <c r="CO205" s="79" t="s">
        <v>15912</v>
      </c>
      <c r="CP205" s="79" t="s">
        <v>2257</v>
      </c>
      <c r="CQ205" s="79" t="s">
        <v>16416</v>
      </c>
      <c r="CR205" t="s">
        <v>16910</v>
      </c>
    </row>
    <row r="206" spans="1:96" x14ac:dyDescent="0.25">
      <c r="A206" s="78">
        <v>51729967</v>
      </c>
      <c r="B206" s="78">
        <v>51729967</v>
      </c>
      <c r="C206" s="79" t="s">
        <v>15899</v>
      </c>
      <c r="D206" s="79" t="s">
        <v>15926</v>
      </c>
      <c r="E206" s="79" t="s">
        <v>1867</v>
      </c>
      <c r="F206" s="80">
        <v>34877</v>
      </c>
      <c r="G206" s="79" t="s">
        <v>15854</v>
      </c>
      <c r="H206" s="79" t="s">
        <v>15855</v>
      </c>
      <c r="I206" s="79" t="s">
        <v>15856</v>
      </c>
      <c r="J206" s="79" t="s">
        <v>15857</v>
      </c>
      <c r="K206" s="79" t="s">
        <v>15858</v>
      </c>
      <c r="L206" s="79" t="s">
        <v>15859</v>
      </c>
      <c r="M206" s="79" t="s">
        <v>15860</v>
      </c>
      <c r="N206" s="79" t="s">
        <v>15861</v>
      </c>
      <c r="O206" s="79" t="s">
        <v>15862</v>
      </c>
      <c r="P206" s="79" t="s">
        <v>15193</v>
      </c>
      <c r="Q206" s="79" t="s">
        <v>15863</v>
      </c>
      <c r="R206" s="79" t="s">
        <v>15864</v>
      </c>
      <c r="S206" s="79" t="s">
        <v>5337</v>
      </c>
      <c r="T206" s="79" t="s">
        <v>63</v>
      </c>
      <c r="U206" s="79" t="s">
        <v>15866</v>
      </c>
      <c r="V206" s="79" t="s">
        <v>15867</v>
      </c>
      <c r="W206" s="79" t="s">
        <v>579</v>
      </c>
      <c r="X206" s="79" t="s">
        <v>15929</v>
      </c>
      <c r="Y206" s="79" t="s">
        <v>15930</v>
      </c>
      <c r="Z206" s="79" t="s">
        <v>16911</v>
      </c>
      <c r="AA206" s="79" t="s">
        <v>15932</v>
      </c>
      <c r="AB206" s="79" t="s">
        <v>15872</v>
      </c>
      <c r="AC206" s="79" t="s">
        <v>15873</v>
      </c>
      <c r="AD206" s="79" t="s">
        <v>15862</v>
      </c>
      <c r="AE206" s="79" t="s">
        <v>15874</v>
      </c>
      <c r="AF206" s="79" t="s">
        <v>15875</v>
      </c>
      <c r="AG206" s="79" t="s">
        <v>15876</v>
      </c>
      <c r="AH206" s="79" t="s">
        <v>15877</v>
      </c>
      <c r="AI206" s="79" t="s">
        <v>15878</v>
      </c>
      <c r="AJ206" s="79" t="s">
        <v>15879</v>
      </c>
      <c r="AK206" s="79" t="s">
        <v>15880</v>
      </c>
      <c r="AL206" s="79" t="s">
        <v>15881</v>
      </c>
      <c r="AM206" s="79" t="s">
        <v>15880</v>
      </c>
      <c r="AN206" s="79" t="s">
        <v>15881</v>
      </c>
      <c r="AO206" s="79" t="s">
        <v>15882</v>
      </c>
      <c r="AP206" s="79" t="s">
        <v>15883</v>
      </c>
      <c r="AQ206" s="79" t="s">
        <v>15878</v>
      </c>
      <c r="AR206" s="79" t="s">
        <v>15885</v>
      </c>
      <c r="AS206" s="79" t="s">
        <v>15885</v>
      </c>
      <c r="AT206" s="79" t="s">
        <v>16907</v>
      </c>
      <c r="AU206" s="79" t="s">
        <v>16912</v>
      </c>
      <c r="AV206" s="79" t="s">
        <v>16913</v>
      </c>
      <c r="AW206" s="79" t="s">
        <v>15958</v>
      </c>
      <c r="AX206" s="79" t="s">
        <v>15958</v>
      </c>
      <c r="AY206" s="79" t="s">
        <v>15065</v>
      </c>
      <c r="AZ206" s="79" t="s">
        <v>15878</v>
      </c>
      <c r="BA206" s="79" t="s">
        <v>15879</v>
      </c>
      <c r="BB206" s="79" t="s">
        <v>15890</v>
      </c>
      <c r="BC206" s="79" t="s">
        <v>15891</v>
      </c>
      <c r="BD206" s="79" t="s">
        <v>15892</v>
      </c>
      <c r="BE206" s="79" t="s">
        <v>15893</v>
      </c>
      <c r="BF206" s="79" t="s">
        <v>15894</v>
      </c>
      <c r="BG206" s="79" t="s">
        <v>15895</v>
      </c>
      <c r="BH206" s="79" t="s">
        <v>15896</v>
      </c>
      <c r="BI206" s="80">
        <v>43647</v>
      </c>
      <c r="BJ206" s="80">
        <v>43700</v>
      </c>
      <c r="BK206" s="79" t="s">
        <v>579</v>
      </c>
      <c r="BL206" s="79" t="s">
        <v>15922</v>
      </c>
      <c r="BM206" s="80">
        <v>43215</v>
      </c>
      <c r="BN206" s="80">
        <v>43215</v>
      </c>
      <c r="BO206" s="80">
        <v>43215</v>
      </c>
      <c r="BP206" s="80">
        <v>43215</v>
      </c>
      <c r="BQ206" s="80"/>
      <c r="BR206" s="79" t="s">
        <v>741</v>
      </c>
      <c r="BS206" s="79" t="s">
        <v>579</v>
      </c>
      <c r="BT206" s="79" t="s">
        <v>579</v>
      </c>
      <c r="BU206" s="79" t="s">
        <v>15899</v>
      </c>
      <c r="BV206" s="79" t="s">
        <v>579</v>
      </c>
      <c r="BW206" s="79" t="s">
        <v>15900</v>
      </c>
      <c r="BX206" s="79" t="s">
        <v>15901</v>
      </c>
      <c r="BY206" s="79" t="s">
        <v>15902</v>
      </c>
      <c r="BZ206" s="79" t="s">
        <v>15903</v>
      </c>
      <c r="CA206" s="79" t="s">
        <v>15904</v>
      </c>
      <c r="CB206" s="79" t="s">
        <v>15905</v>
      </c>
      <c r="CC206" s="79" t="s">
        <v>15872</v>
      </c>
      <c r="CD206" s="79" t="s">
        <v>15873</v>
      </c>
      <c r="CE206" s="79" t="s">
        <v>15960</v>
      </c>
      <c r="CF206" s="79" t="s">
        <v>15960</v>
      </c>
      <c r="CG206" s="79" t="s">
        <v>15907</v>
      </c>
      <c r="CH206" s="79" t="s">
        <v>15908</v>
      </c>
      <c r="CI206" s="79" t="s">
        <v>15909</v>
      </c>
      <c r="CJ206" s="79" t="s">
        <v>2163</v>
      </c>
      <c r="CK206" s="79" t="s">
        <v>15910</v>
      </c>
      <c r="CL206" s="79" t="s">
        <v>15911</v>
      </c>
      <c r="CM206" s="79" t="s">
        <v>15889</v>
      </c>
      <c r="CN206" s="79" t="s">
        <v>51</v>
      </c>
      <c r="CO206" s="79" t="s">
        <v>15912</v>
      </c>
      <c r="CP206" s="79" t="s">
        <v>2257</v>
      </c>
      <c r="CQ206" s="79" t="s">
        <v>16004</v>
      </c>
      <c r="CR206" t="s">
        <v>16914</v>
      </c>
    </row>
    <row r="207" spans="1:96" x14ac:dyDescent="0.25">
      <c r="A207" s="78">
        <v>51730049</v>
      </c>
      <c r="B207" s="78">
        <v>51730049</v>
      </c>
      <c r="C207" s="79" t="s">
        <v>15899</v>
      </c>
      <c r="D207" s="79" t="s">
        <v>15853</v>
      </c>
      <c r="E207" s="79" t="s">
        <v>2276</v>
      </c>
      <c r="F207" s="80">
        <v>33205</v>
      </c>
      <c r="G207" s="79" t="s">
        <v>15854</v>
      </c>
      <c r="H207" s="79" t="s">
        <v>15855</v>
      </c>
      <c r="I207" s="79" t="s">
        <v>15856</v>
      </c>
      <c r="J207" s="79" t="s">
        <v>15857</v>
      </c>
      <c r="K207" s="79" t="s">
        <v>15858</v>
      </c>
      <c r="L207" s="79" t="s">
        <v>15859</v>
      </c>
      <c r="M207" s="79" t="s">
        <v>15860</v>
      </c>
      <c r="N207" s="79" t="s">
        <v>15861</v>
      </c>
      <c r="O207" s="79" t="s">
        <v>15862</v>
      </c>
      <c r="P207" s="79" t="s">
        <v>15193</v>
      </c>
      <c r="Q207" s="79" t="s">
        <v>15863</v>
      </c>
      <c r="R207" s="79" t="s">
        <v>15864</v>
      </c>
      <c r="S207" s="79" t="s">
        <v>5337</v>
      </c>
      <c r="T207" s="79" t="s">
        <v>63</v>
      </c>
      <c r="U207" s="79" t="s">
        <v>15866</v>
      </c>
      <c r="V207" s="79" t="s">
        <v>15867</v>
      </c>
      <c r="W207" s="79" t="s">
        <v>579</v>
      </c>
      <c r="X207" s="79" t="s">
        <v>15929</v>
      </c>
      <c r="Y207" s="79" t="s">
        <v>15930</v>
      </c>
      <c r="Z207" s="79" t="s">
        <v>16915</v>
      </c>
      <c r="AA207" s="79" t="s">
        <v>15932</v>
      </c>
      <c r="AB207" s="79" t="s">
        <v>15872</v>
      </c>
      <c r="AC207" s="79" t="s">
        <v>15873</v>
      </c>
      <c r="AD207" s="79" t="s">
        <v>15862</v>
      </c>
      <c r="AE207" s="79" t="s">
        <v>15874</v>
      </c>
      <c r="AF207" s="79" t="s">
        <v>15875</v>
      </c>
      <c r="AG207" s="79" t="s">
        <v>15876</v>
      </c>
      <c r="AH207" s="79" t="s">
        <v>15877</v>
      </c>
      <c r="AI207" s="79" t="s">
        <v>15878</v>
      </c>
      <c r="AJ207" s="79" t="s">
        <v>15879</v>
      </c>
      <c r="AK207" s="79" t="s">
        <v>15880</v>
      </c>
      <c r="AL207" s="79" t="s">
        <v>15881</v>
      </c>
      <c r="AM207" s="79" t="s">
        <v>15880</v>
      </c>
      <c r="AN207" s="79" t="s">
        <v>15881</v>
      </c>
      <c r="AO207" s="79" t="s">
        <v>15882</v>
      </c>
      <c r="AP207" s="79" t="s">
        <v>15883</v>
      </c>
      <c r="AQ207" s="79" t="s">
        <v>15878</v>
      </c>
      <c r="AR207" s="79" t="s">
        <v>15885</v>
      </c>
      <c r="AS207" s="79" t="s">
        <v>15885</v>
      </c>
      <c r="AT207" s="79" t="s">
        <v>16907</v>
      </c>
      <c r="AU207" s="79" t="s">
        <v>16916</v>
      </c>
      <c r="AV207" s="79" t="s">
        <v>16917</v>
      </c>
      <c r="AW207" s="79" t="s">
        <v>16083</v>
      </c>
      <c r="AX207" s="79" t="s">
        <v>16083</v>
      </c>
      <c r="AY207" s="79" t="s">
        <v>858</v>
      </c>
      <c r="AZ207" s="79" t="s">
        <v>15878</v>
      </c>
      <c r="BA207" s="79" t="s">
        <v>15879</v>
      </c>
      <c r="BB207" s="79" t="s">
        <v>15890</v>
      </c>
      <c r="BC207" s="79" t="s">
        <v>15920</v>
      </c>
      <c r="BD207" s="79" t="s">
        <v>15921</v>
      </c>
      <c r="BE207" s="79" t="s">
        <v>15940</v>
      </c>
      <c r="BF207" s="79" t="s">
        <v>15941</v>
      </c>
      <c r="BG207" s="79" t="s">
        <v>15895</v>
      </c>
      <c r="BH207" s="79" t="s">
        <v>15942</v>
      </c>
      <c r="BI207" s="80">
        <v>43839</v>
      </c>
      <c r="BJ207" s="80">
        <v>43839</v>
      </c>
      <c r="BK207" s="79" t="s">
        <v>579</v>
      </c>
      <c r="BL207" s="79" t="s">
        <v>15899</v>
      </c>
      <c r="BM207" s="80">
        <v>43215</v>
      </c>
      <c r="BN207" s="80">
        <v>43215</v>
      </c>
      <c r="BO207" s="80">
        <v>43215</v>
      </c>
      <c r="BP207" s="80">
        <v>43215</v>
      </c>
      <c r="BQ207" s="80"/>
      <c r="BR207" s="79" t="s">
        <v>741</v>
      </c>
      <c r="BS207" s="79" t="s">
        <v>579</v>
      </c>
      <c r="BT207" s="79" t="s">
        <v>579</v>
      </c>
      <c r="BU207" s="79" t="s">
        <v>15899</v>
      </c>
      <c r="BV207" s="79" t="s">
        <v>579</v>
      </c>
      <c r="BW207" s="79" t="s">
        <v>15900</v>
      </c>
      <c r="BX207" s="79" t="s">
        <v>15901</v>
      </c>
      <c r="BY207" s="79" t="s">
        <v>15902</v>
      </c>
      <c r="BZ207" s="79" t="s">
        <v>15903</v>
      </c>
      <c r="CA207" s="79" t="s">
        <v>15904</v>
      </c>
      <c r="CB207" s="79" t="s">
        <v>15905</v>
      </c>
      <c r="CC207" s="79" t="s">
        <v>15872</v>
      </c>
      <c r="CD207" s="79" t="s">
        <v>15873</v>
      </c>
      <c r="CE207" s="79" t="s">
        <v>15944</v>
      </c>
      <c r="CF207" s="79" t="s">
        <v>15960</v>
      </c>
      <c r="CG207" s="79" t="s">
        <v>15907</v>
      </c>
      <c r="CH207" s="79" t="s">
        <v>15908</v>
      </c>
      <c r="CI207" s="79" t="s">
        <v>15909</v>
      </c>
      <c r="CJ207" s="79" t="s">
        <v>2163</v>
      </c>
      <c r="CK207" s="79" t="s">
        <v>15910</v>
      </c>
      <c r="CL207" s="79" t="s">
        <v>15911</v>
      </c>
      <c r="CM207" s="79" t="s">
        <v>15889</v>
      </c>
      <c r="CN207" s="79" t="s">
        <v>51</v>
      </c>
      <c r="CO207" s="79" t="s">
        <v>15912</v>
      </c>
      <c r="CP207" s="79" t="s">
        <v>2257</v>
      </c>
      <c r="CQ207" s="79" t="s">
        <v>16479</v>
      </c>
      <c r="CR207" t="s">
        <v>16918</v>
      </c>
    </row>
    <row r="208" spans="1:96" x14ac:dyDescent="0.25">
      <c r="A208" s="78">
        <v>51730061</v>
      </c>
      <c r="B208" s="78">
        <v>51730061</v>
      </c>
      <c r="C208" s="79" t="s">
        <v>15899</v>
      </c>
      <c r="D208" s="79" t="s">
        <v>15926</v>
      </c>
      <c r="E208" s="79" t="s">
        <v>1877</v>
      </c>
      <c r="F208" s="80">
        <v>32815</v>
      </c>
      <c r="G208" s="79" t="s">
        <v>15854</v>
      </c>
      <c r="H208" s="79" t="s">
        <v>15855</v>
      </c>
      <c r="I208" s="79" t="s">
        <v>15856</v>
      </c>
      <c r="J208" s="79" t="s">
        <v>15857</v>
      </c>
      <c r="K208" s="79" t="s">
        <v>15858</v>
      </c>
      <c r="L208" s="79" t="s">
        <v>15859</v>
      </c>
      <c r="M208" s="79" t="s">
        <v>15860</v>
      </c>
      <c r="N208" s="79" t="s">
        <v>15861</v>
      </c>
      <c r="O208" s="79" t="s">
        <v>15862</v>
      </c>
      <c r="P208" s="79" t="s">
        <v>15193</v>
      </c>
      <c r="Q208" s="79" t="s">
        <v>15863</v>
      </c>
      <c r="R208" s="79" t="s">
        <v>15864</v>
      </c>
      <c r="S208" s="79" t="s">
        <v>5337</v>
      </c>
      <c r="T208" s="79" t="s">
        <v>63</v>
      </c>
      <c r="U208" s="79" t="s">
        <v>15866</v>
      </c>
      <c r="V208" s="79" t="s">
        <v>15867</v>
      </c>
      <c r="W208" s="79" t="s">
        <v>579</v>
      </c>
      <c r="X208" s="79" t="s">
        <v>15929</v>
      </c>
      <c r="Y208" s="79" t="s">
        <v>15930</v>
      </c>
      <c r="Z208" s="79" t="s">
        <v>16919</v>
      </c>
      <c r="AA208" s="79" t="s">
        <v>15932</v>
      </c>
      <c r="AB208" s="79" t="s">
        <v>15872</v>
      </c>
      <c r="AC208" s="79" t="s">
        <v>15873</v>
      </c>
      <c r="AD208" s="79" t="s">
        <v>15862</v>
      </c>
      <c r="AE208" s="79" t="s">
        <v>15874</v>
      </c>
      <c r="AF208" s="79" t="s">
        <v>15875</v>
      </c>
      <c r="AG208" s="79" t="s">
        <v>15876</v>
      </c>
      <c r="AH208" s="79" t="s">
        <v>15877</v>
      </c>
      <c r="AI208" s="79" t="s">
        <v>15878</v>
      </c>
      <c r="AJ208" s="79" t="s">
        <v>15879</v>
      </c>
      <c r="AK208" s="79" t="s">
        <v>15880</v>
      </c>
      <c r="AL208" s="79" t="s">
        <v>15881</v>
      </c>
      <c r="AM208" s="79" t="s">
        <v>15880</v>
      </c>
      <c r="AN208" s="79" t="s">
        <v>15881</v>
      </c>
      <c r="AO208" s="79" t="s">
        <v>15882</v>
      </c>
      <c r="AP208" s="79" t="s">
        <v>15883</v>
      </c>
      <c r="AQ208" s="79" t="s">
        <v>15878</v>
      </c>
      <c r="AR208" s="79" t="s">
        <v>15885</v>
      </c>
      <c r="AS208" s="79" t="s">
        <v>15885</v>
      </c>
      <c r="AT208" s="79" t="s">
        <v>16907</v>
      </c>
      <c r="AU208" s="79" t="s">
        <v>16920</v>
      </c>
      <c r="AV208" s="79" t="s">
        <v>16921</v>
      </c>
      <c r="AW208" s="79" t="s">
        <v>15951</v>
      </c>
      <c r="AX208" s="79" t="s">
        <v>15951</v>
      </c>
      <c r="AY208" s="79" t="s">
        <v>2461</v>
      </c>
      <c r="AZ208" s="79" t="s">
        <v>15878</v>
      </c>
      <c r="BA208" s="79" t="s">
        <v>15879</v>
      </c>
      <c r="BB208" s="79" t="s">
        <v>15890</v>
      </c>
      <c r="BC208" s="79" t="s">
        <v>15891</v>
      </c>
      <c r="BD208" s="79" t="s">
        <v>15892</v>
      </c>
      <c r="BE208" s="79" t="s">
        <v>15893</v>
      </c>
      <c r="BF208" s="79" t="s">
        <v>15894</v>
      </c>
      <c r="BG208" s="79" t="s">
        <v>15895</v>
      </c>
      <c r="BH208" s="79" t="s">
        <v>15896</v>
      </c>
      <c r="BI208" s="80">
        <v>43647</v>
      </c>
      <c r="BJ208" s="80">
        <v>43700</v>
      </c>
      <c r="BK208" s="79" t="s">
        <v>579</v>
      </c>
      <c r="BL208" s="79" t="s">
        <v>15922</v>
      </c>
      <c r="BM208" s="80">
        <v>43216</v>
      </c>
      <c r="BN208" s="80">
        <v>43216</v>
      </c>
      <c r="BO208" s="80">
        <v>43216</v>
      </c>
      <c r="BP208" s="80">
        <v>43216</v>
      </c>
      <c r="BQ208" s="80"/>
      <c r="BR208" s="79" t="s">
        <v>16839</v>
      </c>
      <c r="BS208" s="79" t="s">
        <v>579</v>
      </c>
      <c r="BT208" s="79" t="s">
        <v>579</v>
      </c>
      <c r="BU208" s="79" t="s">
        <v>15899</v>
      </c>
      <c r="BV208" s="79" t="s">
        <v>579</v>
      </c>
      <c r="BW208" s="79" t="s">
        <v>15900</v>
      </c>
      <c r="BX208" s="79" t="s">
        <v>15901</v>
      </c>
      <c r="BY208" s="79" t="s">
        <v>15902</v>
      </c>
      <c r="BZ208" s="79" t="s">
        <v>15903</v>
      </c>
      <c r="CA208" s="79" t="s">
        <v>15904</v>
      </c>
      <c r="CB208" s="79" t="s">
        <v>15905</v>
      </c>
      <c r="CC208" s="79" t="s">
        <v>15872</v>
      </c>
      <c r="CD208" s="79" t="s">
        <v>15873</v>
      </c>
      <c r="CE208" s="79" t="s">
        <v>15960</v>
      </c>
      <c r="CF208" s="79" t="s">
        <v>15960</v>
      </c>
      <c r="CG208" s="79" t="s">
        <v>15907</v>
      </c>
      <c r="CH208" s="79" t="s">
        <v>15908</v>
      </c>
      <c r="CI208" s="79" t="s">
        <v>15909</v>
      </c>
      <c r="CJ208" s="79" t="s">
        <v>2163</v>
      </c>
      <c r="CK208" s="79" t="s">
        <v>15910</v>
      </c>
      <c r="CL208" s="79" t="s">
        <v>15911</v>
      </c>
      <c r="CM208" s="79" t="s">
        <v>15889</v>
      </c>
      <c r="CN208" s="79" t="s">
        <v>51</v>
      </c>
      <c r="CO208" s="79" t="s">
        <v>15912</v>
      </c>
      <c r="CP208" s="79" t="s">
        <v>2257</v>
      </c>
      <c r="CQ208" s="79" t="s">
        <v>16172</v>
      </c>
      <c r="CR208" t="s">
        <v>16922</v>
      </c>
    </row>
    <row r="209" spans="1:96" x14ac:dyDescent="0.25">
      <c r="A209" s="78">
        <v>51730933</v>
      </c>
      <c r="B209" s="78">
        <v>51730933</v>
      </c>
      <c r="C209" s="79" t="s">
        <v>15899</v>
      </c>
      <c r="D209" s="79" t="s">
        <v>15926</v>
      </c>
      <c r="E209" s="79" t="s">
        <v>2268</v>
      </c>
      <c r="F209" s="80">
        <v>33391</v>
      </c>
      <c r="G209" s="79" t="s">
        <v>15854</v>
      </c>
      <c r="H209" s="79" t="s">
        <v>15855</v>
      </c>
      <c r="I209" s="79" t="s">
        <v>15895</v>
      </c>
      <c r="J209" s="79" t="s">
        <v>16046</v>
      </c>
      <c r="K209" s="79" t="s">
        <v>15858</v>
      </c>
      <c r="L209" s="79" t="s">
        <v>15859</v>
      </c>
      <c r="M209" s="79" t="s">
        <v>15860</v>
      </c>
      <c r="N209" s="79" t="s">
        <v>15861</v>
      </c>
      <c r="O209" s="79" t="s">
        <v>15862</v>
      </c>
      <c r="P209" s="79" t="s">
        <v>15193</v>
      </c>
      <c r="Q209" s="79" t="s">
        <v>15863</v>
      </c>
      <c r="R209" s="79" t="s">
        <v>15864</v>
      </c>
      <c r="S209" s="79" t="s">
        <v>5337</v>
      </c>
      <c r="T209" s="79" t="s">
        <v>63</v>
      </c>
      <c r="U209" s="79" t="s">
        <v>15866</v>
      </c>
      <c r="V209" s="79" t="s">
        <v>15867</v>
      </c>
      <c r="W209" s="79" t="s">
        <v>579</v>
      </c>
      <c r="X209" s="79" t="s">
        <v>15929</v>
      </c>
      <c r="Y209" s="79" t="s">
        <v>15930</v>
      </c>
      <c r="Z209" s="79" t="s">
        <v>16923</v>
      </c>
      <c r="AA209" s="79" t="s">
        <v>15932</v>
      </c>
      <c r="AB209" s="79" t="s">
        <v>15872</v>
      </c>
      <c r="AC209" s="79" t="s">
        <v>15873</v>
      </c>
      <c r="AD209" s="79" t="s">
        <v>15862</v>
      </c>
      <c r="AE209" s="79" t="s">
        <v>15874</v>
      </c>
      <c r="AF209" s="79" t="s">
        <v>15875</v>
      </c>
      <c r="AG209" s="79" t="s">
        <v>15876</v>
      </c>
      <c r="AH209" s="79" t="s">
        <v>15877</v>
      </c>
      <c r="AI209" s="79" t="s">
        <v>15878</v>
      </c>
      <c r="AJ209" s="79" t="s">
        <v>15879</v>
      </c>
      <c r="AK209" s="79" t="s">
        <v>15933</v>
      </c>
      <c r="AL209" s="79" t="s">
        <v>15881</v>
      </c>
      <c r="AM209" s="79" t="s">
        <v>15933</v>
      </c>
      <c r="AN209" s="79" t="s">
        <v>15881</v>
      </c>
      <c r="AO209" s="79" t="s">
        <v>15882</v>
      </c>
      <c r="AP209" s="79" t="s">
        <v>15883</v>
      </c>
      <c r="AQ209" s="79" t="s">
        <v>15878</v>
      </c>
      <c r="AR209" s="79" t="s">
        <v>15885</v>
      </c>
      <c r="AS209" s="79" t="s">
        <v>15885</v>
      </c>
      <c r="AT209" s="79" t="s">
        <v>16907</v>
      </c>
      <c r="AU209" s="79" t="s">
        <v>16924</v>
      </c>
      <c r="AV209" s="79" t="s">
        <v>16925</v>
      </c>
      <c r="AW209" s="79" t="s">
        <v>16021</v>
      </c>
      <c r="AX209" s="79" t="s">
        <v>16021</v>
      </c>
      <c r="AY209" s="79" t="s">
        <v>383</v>
      </c>
      <c r="AZ209" s="79" t="s">
        <v>15878</v>
      </c>
      <c r="BA209" s="79" t="s">
        <v>15879</v>
      </c>
      <c r="BB209" s="79" t="s">
        <v>15890</v>
      </c>
      <c r="BC209" s="79" t="s">
        <v>15938</v>
      </c>
      <c r="BD209" s="79" t="s">
        <v>15939</v>
      </c>
      <c r="BE209" s="79" t="s">
        <v>15940</v>
      </c>
      <c r="BF209" s="79" t="s">
        <v>15941</v>
      </c>
      <c r="BG209" s="79" t="s">
        <v>15895</v>
      </c>
      <c r="BH209" s="79" t="s">
        <v>15942</v>
      </c>
      <c r="BI209" s="80">
        <v>43839</v>
      </c>
      <c r="BJ209" s="80">
        <v>43839</v>
      </c>
      <c r="BK209" s="79" t="s">
        <v>579</v>
      </c>
      <c r="BL209" s="79" t="s">
        <v>15899</v>
      </c>
      <c r="BM209" s="80">
        <v>43217</v>
      </c>
      <c r="BN209" s="80">
        <v>43217</v>
      </c>
      <c r="BO209" s="80">
        <v>43217</v>
      </c>
      <c r="BP209" s="80">
        <v>43217</v>
      </c>
      <c r="BQ209" s="80"/>
      <c r="BR209" s="79" t="s">
        <v>16839</v>
      </c>
      <c r="BS209" s="79" t="s">
        <v>579</v>
      </c>
      <c r="BT209" s="79" t="s">
        <v>579</v>
      </c>
      <c r="BU209" s="79" t="s">
        <v>15899</v>
      </c>
      <c r="BV209" s="79" t="s">
        <v>579</v>
      </c>
      <c r="BW209" s="79" t="s">
        <v>15900</v>
      </c>
      <c r="BX209" s="79" t="s">
        <v>15901</v>
      </c>
      <c r="BY209" s="79" t="s">
        <v>15902</v>
      </c>
      <c r="BZ209" s="79" t="s">
        <v>15903</v>
      </c>
      <c r="CA209" s="79" t="s">
        <v>15904</v>
      </c>
      <c r="CB209" s="79" t="s">
        <v>15905</v>
      </c>
      <c r="CC209" s="79" t="s">
        <v>15872</v>
      </c>
      <c r="CD209" s="79" t="s">
        <v>15873</v>
      </c>
      <c r="CE209" s="79" t="s">
        <v>15944</v>
      </c>
      <c r="CF209" s="79" t="s">
        <v>15960</v>
      </c>
      <c r="CG209" s="79" t="s">
        <v>15907</v>
      </c>
      <c r="CH209" s="79" t="s">
        <v>15908</v>
      </c>
      <c r="CI209" s="79" t="s">
        <v>15909</v>
      </c>
      <c r="CJ209" s="79" t="s">
        <v>2163</v>
      </c>
      <c r="CK209" s="79" t="s">
        <v>15910</v>
      </c>
      <c r="CL209" s="79" t="s">
        <v>15911</v>
      </c>
      <c r="CM209" s="79" t="s">
        <v>15889</v>
      </c>
      <c r="CN209" s="79" t="s">
        <v>51</v>
      </c>
      <c r="CO209" s="79" t="s">
        <v>15912</v>
      </c>
      <c r="CP209" s="79" t="s">
        <v>2257</v>
      </c>
      <c r="CQ209" s="79" t="s">
        <v>16524</v>
      </c>
      <c r="CR209" t="s">
        <v>16926</v>
      </c>
    </row>
    <row r="210" spans="1:96" x14ac:dyDescent="0.25">
      <c r="A210" s="78">
        <v>51732711</v>
      </c>
      <c r="B210" s="78">
        <v>51732711</v>
      </c>
      <c r="C210" s="79" t="s">
        <v>15899</v>
      </c>
      <c r="D210" s="79" t="s">
        <v>15853</v>
      </c>
      <c r="E210" s="79" t="s">
        <v>1885</v>
      </c>
      <c r="F210" s="80">
        <v>32275</v>
      </c>
      <c r="G210" s="79" t="s">
        <v>15854</v>
      </c>
      <c r="H210" s="79" t="s">
        <v>15855</v>
      </c>
      <c r="I210" s="79" t="s">
        <v>15856</v>
      </c>
      <c r="J210" s="79" t="s">
        <v>15857</v>
      </c>
      <c r="K210" s="79" t="s">
        <v>15858</v>
      </c>
      <c r="L210" s="79" t="s">
        <v>15859</v>
      </c>
      <c r="M210" s="79" t="s">
        <v>15860</v>
      </c>
      <c r="N210" s="79" t="s">
        <v>15861</v>
      </c>
      <c r="O210" s="79" t="s">
        <v>15862</v>
      </c>
      <c r="P210" s="79" t="s">
        <v>15193</v>
      </c>
      <c r="Q210" s="79" t="s">
        <v>15863</v>
      </c>
      <c r="R210" s="79" t="s">
        <v>15864</v>
      </c>
      <c r="S210" s="79" t="s">
        <v>5337</v>
      </c>
      <c r="T210" s="79" t="s">
        <v>63</v>
      </c>
      <c r="U210" s="79" t="s">
        <v>15866</v>
      </c>
      <c r="V210" s="79" t="s">
        <v>15867</v>
      </c>
      <c r="W210" s="79" t="s">
        <v>579</v>
      </c>
      <c r="X210" s="79" t="s">
        <v>15929</v>
      </c>
      <c r="Y210" s="79" t="s">
        <v>15930</v>
      </c>
      <c r="Z210" s="79" t="s">
        <v>16928</v>
      </c>
      <c r="AA210" s="79" t="s">
        <v>15932</v>
      </c>
      <c r="AB210" s="79" t="s">
        <v>15872</v>
      </c>
      <c r="AC210" s="79" t="s">
        <v>15873</v>
      </c>
      <c r="AD210" s="79" t="s">
        <v>15862</v>
      </c>
      <c r="AE210" s="79" t="s">
        <v>15874</v>
      </c>
      <c r="AF210" s="79" t="s">
        <v>15875</v>
      </c>
      <c r="AG210" s="79" t="s">
        <v>15876</v>
      </c>
      <c r="AH210" s="79" t="s">
        <v>15877</v>
      </c>
      <c r="AI210" s="79" t="s">
        <v>15878</v>
      </c>
      <c r="AJ210" s="79" t="s">
        <v>15879</v>
      </c>
      <c r="AK210" s="79" t="s">
        <v>15880</v>
      </c>
      <c r="AL210" s="79" t="s">
        <v>15881</v>
      </c>
      <c r="AM210" s="79" t="s">
        <v>15880</v>
      </c>
      <c r="AN210" s="79" t="s">
        <v>15881</v>
      </c>
      <c r="AO210" s="79" t="s">
        <v>15882</v>
      </c>
      <c r="AP210" s="79" t="s">
        <v>15883</v>
      </c>
      <c r="AQ210" s="79" t="s">
        <v>15878</v>
      </c>
      <c r="AR210" s="79" t="s">
        <v>15885</v>
      </c>
      <c r="AS210" s="79" t="s">
        <v>15885</v>
      </c>
      <c r="AT210" s="79" t="s">
        <v>16907</v>
      </c>
      <c r="AU210" s="79" t="s">
        <v>16929</v>
      </c>
      <c r="AV210" s="79" t="s">
        <v>16930</v>
      </c>
      <c r="AW210" s="79" t="s">
        <v>16193</v>
      </c>
      <c r="AX210" s="79" t="s">
        <v>16193</v>
      </c>
      <c r="AY210" s="79" t="s">
        <v>391</v>
      </c>
      <c r="AZ210" s="79" t="s">
        <v>15878</v>
      </c>
      <c r="BA210" s="79" t="s">
        <v>15879</v>
      </c>
      <c r="BB210" s="79" t="s">
        <v>15890</v>
      </c>
      <c r="BC210" s="79" t="s">
        <v>15891</v>
      </c>
      <c r="BD210" s="79" t="s">
        <v>15892</v>
      </c>
      <c r="BE210" s="79" t="s">
        <v>15893</v>
      </c>
      <c r="BF210" s="79" t="s">
        <v>15894</v>
      </c>
      <c r="BG210" s="79" t="s">
        <v>15895</v>
      </c>
      <c r="BH210" s="79" t="s">
        <v>15896</v>
      </c>
      <c r="BI210" s="80">
        <v>43647</v>
      </c>
      <c r="BJ210" s="80">
        <v>43700</v>
      </c>
      <c r="BK210" s="79" t="s">
        <v>579</v>
      </c>
      <c r="BL210" s="79" t="s">
        <v>15922</v>
      </c>
      <c r="BM210" s="80">
        <v>43231</v>
      </c>
      <c r="BN210" s="80">
        <v>43231</v>
      </c>
      <c r="BO210" s="80">
        <v>43231</v>
      </c>
      <c r="BP210" s="80">
        <v>43231</v>
      </c>
      <c r="BQ210" s="80"/>
      <c r="BR210" s="79" t="s">
        <v>16839</v>
      </c>
      <c r="BS210" s="79" t="s">
        <v>579</v>
      </c>
      <c r="BT210" s="79" t="s">
        <v>579</v>
      </c>
      <c r="BU210" s="79" t="s">
        <v>15899</v>
      </c>
      <c r="BV210" s="79" t="s">
        <v>579</v>
      </c>
      <c r="BW210" s="79" t="s">
        <v>15900</v>
      </c>
      <c r="BX210" s="79" t="s">
        <v>15901</v>
      </c>
      <c r="BY210" s="79" t="s">
        <v>15902</v>
      </c>
      <c r="BZ210" s="79" t="s">
        <v>15903</v>
      </c>
      <c r="CA210" s="79" t="s">
        <v>15904</v>
      </c>
      <c r="CB210" s="79" t="s">
        <v>15905</v>
      </c>
      <c r="CC210" s="79" t="s">
        <v>15872</v>
      </c>
      <c r="CD210" s="79" t="s">
        <v>15873</v>
      </c>
      <c r="CE210" s="79" t="s">
        <v>15960</v>
      </c>
      <c r="CF210" s="79" t="s">
        <v>15960</v>
      </c>
      <c r="CG210" s="79" t="s">
        <v>15907</v>
      </c>
      <c r="CH210" s="79" t="s">
        <v>15908</v>
      </c>
      <c r="CI210" s="79" t="s">
        <v>15909</v>
      </c>
      <c r="CJ210" s="79" t="s">
        <v>2163</v>
      </c>
      <c r="CK210" s="79" t="s">
        <v>15910</v>
      </c>
      <c r="CL210" s="79" t="s">
        <v>15911</v>
      </c>
      <c r="CM210" s="79" t="s">
        <v>15889</v>
      </c>
      <c r="CN210" s="79" t="s">
        <v>51</v>
      </c>
      <c r="CO210" s="79" t="s">
        <v>15912</v>
      </c>
      <c r="CP210" s="79" t="s">
        <v>2257</v>
      </c>
      <c r="CQ210" s="79" t="s">
        <v>15994</v>
      </c>
      <c r="CR210" t="s">
        <v>16931</v>
      </c>
    </row>
    <row r="211" spans="1:96" x14ac:dyDescent="0.25">
      <c r="A211" s="78">
        <v>51732948</v>
      </c>
      <c r="B211" s="78">
        <v>51732948</v>
      </c>
      <c r="C211" s="79" t="s">
        <v>15899</v>
      </c>
      <c r="D211" s="79" t="s">
        <v>15926</v>
      </c>
      <c r="E211" s="79" t="s">
        <v>15198</v>
      </c>
      <c r="F211" s="80">
        <v>32851</v>
      </c>
      <c r="G211" s="79" t="s">
        <v>15854</v>
      </c>
      <c r="H211" s="79" t="s">
        <v>15855</v>
      </c>
      <c r="I211" s="79" t="s">
        <v>15856</v>
      </c>
      <c r="J211" s="79" t="s">
        <v>15857</v>
      </c>
      <c r="K211" s="79" t="s">
        <v>15858</v>
      </c>
      <c r="L211" s="79" t="s">
        <v>15859</v>
      </c>
      <c r="M211" s="79" t="s">
        <v>15860</v>
      </c>
      <c r="N211" s="79" t="s">
        <v>15861</v>
      </c>
      <c r="O211" s="79" t="s">
        <v>15862</v>
      </c>
      <c r="P211" s="79" t="s">
        <v>15193</v>
      </c>
      <c r="Q211" s="79" t="s">
        <v>15863</v>
      </c>
      <c r="R211" s="79" t="s">
        <v>15864</v>
      </c>
      <c r="S211" s="79" t="s">
        <v>5337</v>
      </c>
      <c r="T211" s="79" t="s">
        <v>63</v>
      </c>
      <c r="U211" s="79" t="s">
        <v>15866</v>
      </c>
      <c r="V211" s="79" t="s">
        <v>15867</v>
      </c>
      <c r="W211" s="79" t="s">
        <v>579</v>
      </c>
      <c r="X211" s="79" t="s">
        <v>15929</v>
      </c>
      <c r="Y211" s="79" t="s">
        <v>15930</v>
      </c>
      <c r="Z211" s="79" t="s">
        <v>16932</v>
      </c>
      <c r="AA211" s="79" t="s">
        <v>15932</v>
      </c>
      <c r="AB211" s="79" t="s">
        <v>15872</v>
      </c>
      <c r="AC211" s="79" t="s">
        <v>15873</v>
      </c>
      <c r="AD211" s="79" t="s">
        <v>15862</v>
      </c>
      <c r="AE211" s="79" t="s">
        <v>15874</v>
      </c>
      <c r="AF211" s="79" t="s">
        <v>15875</v>
      </c>
      <c r="AG211" s="79" t="s">
        <v>15876</v>
      </c>
      <c r="AH211" s="79" t="s">
        <v>15877</v>
      </c>
      <c r="AI211" s="79" t="s">
        <v>15878</v>
      </c>
      <c r="AJ211" s="79" t="s">
        <v>15879</v>
      </c>
      <c r="AK211" s="79" t="s">
        <v>15880</v>
      </c>
      <c r="AL211" s="79" t="s">
        <v>15881</v>
      </c>
      <c r="AM211" s="79" t="s">
        <v>15880</v>
      </c>
      <c r="AN211" s="79" t="s">
        <v>15881</v>
      </c>
      <c r="AO211" s="79" t="s">
        <v>15882</v>
      </c>
      <c r="AP211" s="79" t="s">
        <v>15883</v>
      </c>
      <c r="AQ211" s="79" t="s">
        <v>15878</v>
      </c>
      <c r="AR211" s="79" t="s">
        <v>15885</v>
      </c>
      <c r="AS211" s="79" t="s">
        <v>15885</v>
      </c>
      <c r="AT211" s="79" t="s">
        <v>16907</v>
      </c>
      <c r="AU211" s="79" t="s">
        <v>16933</v>
      </c>
      <c r="AV211" s="79" t="s">
        <v>16934</v>
      </c>
      <c r="AW211" s="79" t="s">
        <v>16138</v>
      </c>
      <c r="AX211" s="79" t="s">
        <v>16138</v>
      </c>
      <c r="AY211" s="79" t="s">
        <v>15014</v>
      </c>
      <c r="AZ211" s="79" t="s">
        <v>15878</v>
      </c>
      <c r="BA211" s="79" t="s">
        <v>15879</v>
      </c>
      <c r="BB211" s="79" t="s">
        <v>15890</v>
      </c>
      <c r="BC211" s="79" t="s">
        <v>15920</v>
      </c>
      <c r="BD211" s="79" t="s">
        <v>15921</v>
      </c>
      <c r="BE211" s="79" t="s">
        <v>15893</v>
      </c>
      <c r="BF211" s="79" t="s">
        <v>15894</v>
      </c>
      <c r="BG211" s="79" t="s">
        <v>15895</v>
      </c>
      <c r="BH211" s="79" t="s">
        <v>15896</v>
      </c>
      <c r="BI211" s="80">
        <v>43647</v>
      </c>
      <c r="BJ211" s="80">
        <v>43700</v>
      </c>
      <c r="BK211" s="79" t="s">
        <v>579</v>
      </c>
      <c r="BL211" s="79" t="s">
        <v>15922</v>
      </c>
      <c r="BM211" s="80">
        <v>43237</v>
      </c>
      <c r="BN211" s="80">
        <v>43237</v>
      </c>
      <c r="BO211" s="80">
        <v>43237</v>
      </c>
      <c r="BP211" s="80">
        <v>43237</v>
      </c>
      <c r="BQ211" s="80"/>
      <c r="BR211" s="79" t="s">
        <v>16839</v>
      </c>
      <c r="BS211" s="79" t="s">
        <v>579</v>
      </c>
      <c r="BT211" s="79" t="s">
        <v>579</v>
      </c>
      <c r="BU211" s="79" t="s">
        <v>15899</v>
      </c>
      <c r="BV211" s="79" t="s">
        <v>579</v>
      </c>
      <c r="BW211" s="79" t="s">
        <v>15900</v>
      </c>
      <c r="BX211" s="79" t="s">
        <v>15901</v>
      </c>
      <c r="BY211" s="79" t="s">
        <v>15902</v>
      </c>
      <c r="BZ211" s="79" t="s">
        <v>15903</v>
      </c>
      <c r="CA211" s="79" t="s">
        <v>15904</v>
      </c>
      <c r="CB211" s="79" t="s">
        <v>15905</v>
      </c>
      <c r="CC211" s="79" t="s">
        <v>15872</v>
      </c>
      <c r="CD211" s="79" t="s">
        <v>15873</v>
      </c>
      <c r="CE211" s="79" t="s">
        <v>15960</v>
      </c>
      <c r="CF211" s="79" t="s">
        <v>15960</v>
      </c>
      <c r="CG211" s="79" t="s">
        <v>15907</v>
      </c>
      <c r="CH211" s="79" t="s">
        <v>15908</v>
      </c>
      <c r="CI211" s="79" t="s">
        <v>15909</v>
      </c>
      <c r="CJ211" s="79" t="s">
        <v>2163</v>
      </c>
      <c r="CK211" s="79" t="s">
        <v>15910</v>
      </c>
      <c r="CL211" s="79" t="s">
        <v>15911</v>
      </c>
      <c r="CM211" s="79" t="s">
        <v>15889</v>
      </c>
      <c r="CN211" s="79" t="s">
        <v>51</v>
      </c>
      <c r="CO211" s="79" t="s">
        <v>15912</v>
      </c>
      <c r="CP211" s="79" t="s">
        <v>2257</v>
      </c>
      <c r="CQ211" s="79" t="s">
        <v>16892</v>
      </c>
      <c r="CR211" t="s">
        <v>16935</v>
      </c>
    </row>
    <row r="212" spans="1:96" x14ac:dyDescent="0.25">
      <c r="A212" s="78">
        <v>51735277</v>
      </c>
      <c r="B212" s="78">
        <v>51735277</v>
      </c>
      <c r="C212" s="79" t="s">
        <v>15899</v>
      </c>
      <c r="D212" s="79" t="s">
        <v>15926</v>
      </c>
      <c r="E212" s="79" t="s">
        <v>2257</v>
      </c>
      <c r="F212" s="80">
        <v>29816</v>
      </c>
      <c r="G212" s="79" t="s">
        <v>15854</v>
      </c>
      <c r="H212" s="79" t="s">
        <v>15855</v>
      </c>
      <c r="I212" s="79" t="s">
        <v>16104</v>
      </c>
      <c r="J212" s="79" t="s">
        <v>16937</v>
      </c>
      <c r="K212" s="79" t="s">
        <v>15858</v>
      </c>
      <c r="L212" s="79" t="s">
        <v>15859</v>
      </c>
      <c r="M212" s="79" t="s">
        <v>15860</v>
      </c>
      <c r="N212" s="79" t="s">
        <v>15861</v>
      </c>
      <c r="O212" s="79" t="s">
        <v>15862</v>
      </c>
      <c r="P212" s="79" t="s">
        <v>15193</v>
      </c>
      <c r="Q212" s="79" t="s">
        <v>15878</v>
      </c>
      <c r="R212" s="79" t="s">
        <v>16938</v>
      </c>
      <c r="S212" s="79" t="s">
        <v>6788</v>
      </c>
      <c r="T212" s="79" t="s">
        <v>15630</v>
      </c>
      <c r="U212" s="79" t="s">
        <v>15866</v>
      </c>
      <c r="V212" s="79" t="s">
        <v>15867</v>
      </c>
      <c r="W212" s="79" t="s">
        <v>579</v>
      </c>
      <c r="X212" s="79" t="s">
        <v>16939</v>
      </c>
      <c r="Y212" s="79" t="s">
        <v>16940</v>
      </c>
      <c r="Z212" s="79" t="s">
        <v>16941</v>
      </c>
      <c r="AA212" s="79" t="s">
        <v>16942</v>
      </c>
      <c r="AB212" s="79" t="s">
        <v>15872</v>
      </c>
      <c r="AC212" s="79" t="s">
        <v>15873</v>
      </c>
      <c r="AD212" s="79" t="s">
        <v>15862</v>
      </c>
      <c r="AE212" s="79" t="s">
        <v>15874</v>
      </c>
      <c r="AF212" s="79" t="s">
        <v>15875</v>
      </c>
      <c r="AG212" s="79" t="s">
        <v>15876</v>
      </c>
      <c r="AH212" s="79" t="s">
        <v>15877</v>
      </c>
      <c r="AI212" s="79" t="s">
        <v>15878</v>
      </c>
      <c r="AJ212" s="79" t="s">
        <v>15879</v>
      </c>
      <c r="AK212" s="79" t="s">
        <v>15880</v>
      </c>
      <c r="AL212" s="79" t="s">
        <v>15881</v>
      </c>
      <c r="AM212" s="79" t="s">
        <v>15880</v>
      </c>
      <c r="AN212" s="79" t="s">
        <v>15881</v>
      </c>
      <c r="AO212" s="79" t="s">
        <v>15882</v>
      </c>
      <c r="AP212" s="79" t="s">
        <v>15883</v>
      </c>
      <c r="AQ212" s="79" t="s">
        <v>15884</v>
      </c>
      <c r="AR212" s="79" t="s">
        <v>15885</v>
      </c>
      <c r="AS212" s="79" t="s">
        <v>15885</v>
      </c>
      <c r="AT212" s="79" t="s">
        <v>16907</v>
      </c>
      <c r="AU212" s="79" t="s">
        <v>15912</v>
      </c>
      <c r="AV212" s="79" t="s">
        <v>16943</v>
      </c>
      <c r="AW212" s="79" t="s">
        <v>16944</v>
      </c>
      <c r="AX212" s="79" t="s">
        <v>16945</v>
      </c>
      <c r="AY212" s="79" t="s">
        <v>2258</v>
      </c>
      <c r="AZ212" s="79" t="s">
        <v>15878</v>
      </c>
      <c r="BA212" s="79" t="s">
        <v>15879</v>
      </c>
      <c r="BB212" s="79" t="s">
        <v>15890</v>
      </c>
      <c r="BC212" s="79" t="s">
        <v>15891</v>
      </c>
      <c r="BD212" s="79" t="s">
        <v>15892</v>
      </c>
      <c r="BE212" s="79" t="s">
        <v>15893</v>
      </c>
      <c r="BF212" s="79" t="s">
        <v>15894</v>
      </c>
      <c r="BG212" s="79" t="s">
        <v>15895</v>
      </c>
      <c r="BH212" s="79" t="s">
        <v>15896</v>
      </c>
      <c r="BI212" s="80">
        <v>43647</v>
      </c>
      <c r="BJ212" s="80">
        <v>43700</v>
      </c>
      <c r="BK212" s="79" t="s">
        <v>579</v>
      </c>
      <c r="BL212" s="79" t="s">
        <v>15922</v>
      </c>
      <c r="BM212" s="80">
        <v>43255</v>
      </c>
      <c r="BN212" s="80">
        <v>43255</v>
      </c>
      <c r="BO212" s="80">
        <v>43255</v>
      </c>
      <c r="BP212" s="80">
        <v>43255</v>
      </c>
      <c r="BQ212" s="80"/>
      <c r="BR212" s="79" t="s">
        <v>16927</v>
      </c>
      <c r="BS212" s="79" t="s">
        <v>579</v>
      </c>
      <c r="BT212" s="79" t="s">
        <v>579</v>
      </c>
      <c r="BU212" s="79" t="s">
        <v>15899</v>
      </c>
      <c r="BV212" s="79" t="s">
        <v>579</v>
      </c>
      <c r="BW212" s="79" t="s">
        <v>15900</v>
      </c>
      <c r="BX212" s="79" t="s">
        <v>15901</v>
      </c>
      <c r="BY212" s="79" t="s">
        <v>15902</v>
      </c>
      <c r="BZ212" s="79" t="s">
        <v>15903</v>
      </c>
      <c r="CA212" s="79" t="s">
        <v>15904</v>
      </c>
      <c r="CB212" s="79" t="s">
        <v>15905</v>
      </c>
      <c r="CC212" s="79" t="s">
        <v>15872</v>
      </c>
      <c r="CD212" s="79" t="s">
        <v>15873</v>
      </c>
      <c r="CE212" s="79" t="s">
        <v>2259</v>
      </c>
      <c r="CF212" s="79" t="s">
        <v>17449</v>
      </c>
      <c r="CG212" s="79" t="s">
        <v>15907</v>
      </c>
      <c r="CH212" s="79" t="s">
        <v>15908</v>
      </c>
      <c r="CI212" s="79" t="s">
        <v>15909</v>
      </c>
      <c r="CJ212" s="79" t="s">
        <v>2163</v>
      </c>
      <c r="CK212" s="79" t="s">
        <v>15910</v>
      </c>
      <c r="CL212" s="79" t="s">
        <v>15911</v>
      </c>
      <c r="CM212" s="79" t="s">
        <v>15889</v>
      </c>
      <c r="CN212" s="79" t="s">
        <v>51</v>
      </c>
      <c r="CO212" s="79" t="s">
        <v>16947</v>
      </c>
      <c r="CP212" s="79" t="s">
        <v>16948</v>
      </c>
      <c r="CQ212" s="79" t="s">
        <v>17450</v>
      </c>
      <c r="CR212" t="s">
        <v>16949</v>
      </c>
    </row>
    <row r="213" spans="1:96" x14ac:dyDescent="0.25">
      <c r="A213" s="78">
        <v>51736813</v>
      </c>
      <c r="B213" s="78">
        <v>51736813</v>
      </c>
      <c r="C213" s="79" t="s">
        <v>15899</v>
      </c>
      <c r="D213" s="79" t="s">
        <v>15926</v>
      </c>
      <c r="E213" s="79" t="s">
        <v>15202</v>
      </c>
      <c r="F213" s="80">
        <v>26393</v>
      </c>
      <c r="G213" s="79" t="s">
        <v>15854</v>
      </c>
      <c r="H213" s="79" t="s">
        <v>15855</v>
      </c>
      <c r="I213" s="79" t="s">
        <v>15856</v>
      </c>
      <c r="J213" s="79" t="s">
        <v>15857</v>
      </c>
      <c r="K213" s="79" t="s">
        <v>15858</v>
      </c>
      <c r="L213" s="79" t="s">
        <v>15859</v>
      </c>
      <c r="M213" s="79" t="s">
        <v>15860</v>
      </c>
      <c r="N213" s="79" t="s">
        <v>15861</v>
      </c>
      <c r="O213" s="79" t="s">
        <v>15862</v>
      </c>
      <c r="P213" s="79" t="s">
        <v>15193</v>
      </c>
      <c r="Q213" s="79" t="s">
        <v>15863</v>
      </c>
      <c r="R213" s="79" t="s">
        <v>15864</v>
      </c>
      <c r="S213" s="79" t="s">
        <v>5337</v>
      </c>
      <c r="T213" s="79" t="s">
        <v>63</v>
      </c>
      <c r="U213" s="79" t="s">
        <v>15866</v>
      </c>
      <c r="V213" s="79" t="s">
        <v>15867</v>
      </c>
      <c r="W213" s="79" t="s">
        <v>579</v>
      </c>
      <c r="X213" s="79" t="s">
        <v>15929</v>
      </c>
      <c r="Y213" s="79" t="s">
        <v>15930</v>
      </c>
      <c r="Z213" s="79" t="s">
        <v>16950</v>
      </c>
      <c r="AA213" s="79" t="s">
        <v>15932</v>
      </c>
      <c r="AB213" s="79" t="s">
        <v>15872</v>
      </c>
      <c r="AC213" s="79" t="s">
        <v>15873</v>
      </c>
      <c r="AD213" s="79" t="s">
        <v>15862</v>
      </c>
      <c r="AE213" s="79" t="s">
        <v>15874</v>
      </c>
      <c r="AF213" s="79" t="s">
        <v>15875</v>
      </c>
      <c r="AG213" s="79" t="s">
        <v>15876</v>
      </c>
      <c r="AH213" s="79" t="s">
        <v>15877</v>
      </c>
      <c r="AI213" s="79" t="s">
        <v>15878</v>
      </c>
      <c r="AJ213" s="79" t="s">
        <v>15879</v>
      </c>
      <c r="AK213" s="79" t="s">
        <v>15933</v>
      </c>
      <c r="AL213" s="79" t="s">
        <v>15881</v>
      </c>
      <c r="AM213" s="79" t="s">
        <v>15933</v>
      </c>
      <c r="AN213" s="79" t="s">
        <v>15881</v>
      </c>
      <c r="AO213" s="79" t="s">
        <v>15882</v>
      </c>
      <c r="AP213" s="79" t="s">
        <v>15883</v>
      </c>
      <c r="AQ213" s="79" t="s">
        <v>15878</v>
      </c>
      <c r="AR213" s="79" t="s">
        <v>15885</v>
      </c>
      <c r="AS213" s="79" t="s">
        <v>15885</v>
      </c>
      <c r="AT213" s="79" t="s">
        <v>16907</v>
      </c>
      <c r="AU213" s="79" t="s">
        <v>16951</v>
      </c>
      <c r="AV213" s="79" t="s">
        <v>16952</v>
      </c>
      <c r="AW213" s="79" t="s">
        <v>16100</v>
      </c>
      <c r="AX213" s="79" t="s">
        <v>16100</v>
      </c>
      <c r="AY213" s="79" t="s">
        <v>213</v>
      </c>
      <c r="AZ213" s="79" t="s">
        <v>15878</v>
      </c>
      <c r="BA213" s="79" t="s">
        <v>15879</v>
      </c>
      <c r="BB213" s="79" t="s">
        <v>15890</v>
      </c>
      <c r="BC213" s="79" t="s">
        <v>15938</v>
      </c>
      <c r="BD213" s="79" t="s">
        <v>15939</v>
      </c>
      <c r="BE213" s="79" t="s">
        <v>15893</v>
      </c>
      <c r="BF213" s="79" t="s">
        <v>15894</v>
      </c>
      <c r="BG213" s="79" t="s">
        <v>15895</v>
      </c>
      <c r="BH213" s="79" t="s">
        <v>15896</v>
      </c>
      <c r="BI213" s="80">
        <v>43647</v>
      </c>
      <c r="BJ213" s="80">
        <v>43700</v>
      </c>
      <c r="BK213" s="79" t="s">
        <v>579</v>
      </c>
      <c r="BL213" s="79" t="s">
        <v>15922</v>
      </c>
      <c r="BM213" s="80">
        <v>43264</v>
      </c>
      <c r="BN213" s="80">
        <v>43264</v>
      </c>
      <c r="BO213" s="80">
        <v>43264</v>
      </c>
      <c r="BP213" s="80">
        <v>43264</v>
      </c>
      <c r="BQ213" s="80"/>
      <c r="BR213" s="79" t="s">
        <v>16927</v>
      </c>
      <c r="BS213" s="79" t="s">
        <v>579</v>
      </c>
      <c r="BT213" s="79" t="s">
        <v>579</v>
      </c>
      <c r="BU213" s="79" t="s">
        <v>15899</v>
      </c>
      <c r="BV213" s="79" t="s">
        <v>579</v>
      </c>
      <c r="BW213" s="79" t="s">
        <v>15900</v>
      </c>
      <c r="BX213" s="79" t="s">
        <v>15901</v>
      </c>
      <c r="BY213" s="79" t="s">
        <v>15902</v>
      </c>
      <c r="BZ213" s="79" t="s">
        <v>15903</v>
      </c>
      <c r="CA213" s="79" t="s">
        <v>15904</v>
      </c>
      <c r="CB213" s="79" t="s">
        <v>15905</v>
      </c>
      <c r="CC213" s="79" t="s">
        <v>15872</v>
      </c>
      <c r="CD213" s="79" t="s">
        <v>15873</v>
      </c>
      <c r="CE213" s="79" t="s">
        <v>15960</v>
      </c>
      <c r="CF213" s="79" t="s">
        <v>15960</v>
      </c>
      <c r="CG213" s="79" t="s">
        <v>15907</v>
      </c>
      <c r="CH213" s="79" t="s">
        <v>15908</v>
      </c>
      <c r="CI213" s="79" t="s">
        <v>15909</v>
      </c>
      <c r="CJ213" s="79" t="s">
        <v>2163</v>
      </c>
      <c r="CK213" s="79" t="s">
        <v>15910</v>
      </c>
      <c r="CL213" s="79" t="s">
        <v>15911</v>
      </c>
      <c r="CM213" s="79" t="s">
        <v>15889</v>
      </c>
      <c r="CN213" s="79" t="s">
        <v>51</v>
      </c>
      <c r="CO213" s="79" t="s">
        <v>15912</v>
      </c>
      <c r="CP213" s="79" t="s">
        <v>2257</v>
      </c>
      <c r="CQ213" s="79" t="s">
        <v>16438</v>
      </c>
      <c r="CR213" t="s">
        <v>16953</v>
      </c>
    </row>
    <row r="214" spans="1:96" x14ac:dyDescent="0.25">
      <c r="A214" s="78">
        <v>51737073</v>
      </c>
      <c r="B214" s="78">
        <v>51737073</v>
      </c>
      <c r="C214" s="79" t="s">
        <v>15899</v>
      </c>
      <c r="D214" s="79" t="s">
        <v>15853</v>
      </c>
      <c r="E214" s="79" t="s">
        <v>15204</v>
      </c>
      <c r="F214" s="80">
        <v>31350</v>
      </c>
      <c r="G214" s="79" t="s">
        <v>15854</v>
      </c>
      <c r="H214" s="79" t="s">
        <v>15855</v>
      </c>
      <c r="I214" s="79" t="s">
        <v>15856</v>
      </c>
      <c r="J214" s="79" t="s">
        <v>15857</v>
      </c>
      <c r="K214" s="79" t="s">
        <v>15858</v>
      </c>
      <c r="L214" s="79" t="s">
        <v>15859</v>
      </c>
      <c r="M214" s="79" t="s">
        <v>15860</v>
      </c>
      <c r="N214" s="79" t="s">
        <v>15861</v>
      </c>
      <c r="O214" s="79" t="s">
        <v>15862</v>
      </c>
      <c r="P214" s="79" t="s">
        <v>15193</v>
      </c>
      <c r="Q214" s="79" t="s">
        <v>15863</v>
      </c>
      <c r="R214" s="79" t="s">
        <v>15864</v>
      </c>
      <c r="S214" s="79" t="s">
        <v>5411</v>
      </c>
      <c r="T214" s="79" t="s">
        <v>73</v>
      </c>
      <c r="U214" s="79" t="s">
        <v>15866</v>
      </c>
      <c r="V214" s="79" t="s">
        <v>15867</v>
      </c>
      <c r="W214" s="79" t="s">
        <v>579</v>
      </c>
      <c r="X214" s="79" t="s">
        <v>15972</v>
      </c>
      <c r="Y214" s="79" t="s">
        <v>15973</v>
      </c>
      <c r="Z214" s="79" t="s">
        <v>16954</v>
      </c>
      <c r="AA214" s="79" t="s">
        <v>70</v>
      </c>
      <c r="AB214" s="79" t="s">
        <v>15872</v>
      </c>
      <c r="AC214" s="79" t="s">
        <v>15873</v>
      </c>
      <c r="AD214" s="79" t="s">
        <v>15862</v>
      </c>
      <c r="AE214" s="79" t="s">
        <v>15874</v>
      </c>
      <c r="AF214" s="79" t="s">
        <v>15875</v>
      </c>
      <c r="AG214" s="79" t="s">
        <v>15876</v>
      </c>
      <c r="AH214" s="79" t="s">
        <v>15877</v>
      </c>
      <c r="AI214" s="79" t="s">
        <v>15878</v>
      </c>
      <c r="AJ214" s="79" t="s">
        <v>15879</v>
      </c>
      <c r="AK214" s="79" t="s">
        <v>15880</v>
      </c>
      <c r="AL214" s="79" t="s">
        <v>15881</v>
      </c>
      <c r="AM214" s="79" t="s">
        <v>15880</v>
      </c>
      <c r="AN214" s="79" t="s">
        <v>15881</v>
      </c>
      <c r="AO214" s="79" t="s">
        <v>15882</v>
      </c>
      <c r="AP214" s="79" t="s">
        <v>15883</v>
      </c>
      <c r="AQ214" s="79" t="s">
        <v>15878</v>
      </c>
      <c r="AR214" s="79" t="s">
        <v>15885</v>
      </c>
      <c r="AS214" s="79" t="s">
        <v>15885</v>
      </c>
      <c r="AT214" s="79" t="s">
        <v>16907</v>
      </c>
      <c r="AU214" s="79" t="s">
        <v>16243</v>
      </c>
      <c r="AV214" s="79" t="s">
        <v>16955</v>
      </c>
      <c r="AW214" s="79" t="s">
        <v>16036</v>
      </c>
      <c r="AX214" s="79" t="s">
        <v>16036</v>
      </c>
      <c r="AY214" s="79" t="s">
        <v>2127</v>
      </c>
      <c r="AZ214" s="79" t="s">
        <v>15878</v>
      </c>
      <c r="BA214" s="79" t="s">
        <v>15879</v>
      </c>
      <c r="BB214" s="79" t="s">
        <v>15890</v>
      </c>
      <c r="BC214" s="79" t="s">
        <v>15891</v>
      </c>
      <c r="BD214" s="79" t="s">
        <v>15892</v>
      </c>
      <c r="BE214" s="79" t="s">
        <v>15893</v>
      </c>
      <c r="BF214" s="79" t="s">
        <v>15894</v>
      </c>
      <c r="BG214" s="79" t="s">
        <v>15895</v>
      </c>
      <c r="BH214" s="79" t="s">
        <v>15896</v>
      </c>
      <c r="BI214" s="80">
        <v>43647</v>
      </c>
      <c r="BJ214" s="80">
        <v>43700</v>
      </c>
      <c r="BK214" s="79" t="s">
        <v>579</v>
      </c>
      <c r="BL214" s="79" t="s">
        <v>15922</v>
      </c>
      <c r="BM214" s="80">
        <v>43265</v>
      </c>
      <c r="BN214" s="80">
        <v>43265</v>
      </c>
      <c r="BO214" s="80">
        <v>43265</v>
      </c>
      <c r="BP214" s="80">
        <v>43265</v>
      </c>
      <c r="BQ214" s="80"/>
      <c r="BR214" s="79" t="s">
        <v>16927</v>
      </c>
      <c r="BS214" s="79" t="s">
        <v>579</v>
      </c>
      <c r="BT214" s="79" t="s">
        <v>579</v>
      </c>
      <c r="BU214" s="79" t="s">
        <v>15899</v>
      </c>
      <c r="BV214" s="79" t="s">
        <v>579</v>
      </c>
      <c r="BW214" s="79" t="s">
        <v>15900</v>
      </c>
      <c r="BX214" s="79" t="s">
        <v>15901</v>
      </c>
      <c r="BY214" s="79" t="s">
        <v>15902</v>
      </c>
      <c r="BZ214" s="79" t="s">
        <v>15903</v>
      </c>
      <c r="CA214" s="79" t="s">
        <v>15904</v>
      </c>
      <c r="CB214" s="79" t="s">
        <v>15905</v>
      </c>
      <c r="CC214" s="79" t="s">
        <v>15872</v>
      </c>
      <c r="CD214" s="79" t="s">
        <v>15873</v>
      </c>
      <c r="CE214" s="79" t="s">
        <v>15960</v>
      </c>
      <c r="CF214" s="79" t="s">
        <v>15960</v>
      </c>
      <c r="CG214" s="79" t="s">
        <v>15907</v>
      </c>
      <c r="CH214" s="79" t="s">
        <v>15908</v>
      </c>
      <c r="CI214" s="79" t="s">
        <v>15909</v>
      </c>
      <c r="CJ214" s="79" t="s">
        <v>2163</v>
      </c>
      <c r="CK214" s="79" t="s">
        <v>15910</v>
      </c>
      <c r="CL214" s="79" t="s">
        <v>15911</v>
      </c>
      <c r="CM214" s="79" t="s">
        <v>15889</v>
      </c>
      <c r="CN214" s="79" t="s">
        <v>51</v>
      </c>
      <c r="CO214" s="79" t="s">
        <v>15912</v>
      </c>
      <c r="CP214" s="79" t="s">
        <v>2257</v>
      </c>
      <c r="CQ214" s="79" t="s">
        <v>16282</v>
      </c>
      <c r="CR214" t="s">
        <v>16956</v>
      </c>
    </row>
    <row r="215" spans="1:96" x14ac:dyDescent="0.25">
      <c r="A215" s="78">
        <v>51737710</v>
      </c>
      <c r="B215" s="78">
        <v>51737710</v>
      </c>
      <c r="C215" s="79" t="s">
        <v>15899</v>
      </c>
      <c r="D215" s="79" t="s">
        <v>15926</v>
      </c>
      <c r="E215" s="79" t="s">
        <v>15206</v>
      </c>
      <c r="F215" s="80">
        <v>29198</v>
      </c>
      <c r="G215" s="79" t="s">
        <v>15854</v>
      </c>
      <c r="H215" s="79" t="s">
        <v>15855</v>
      </c>
      <c r="I215" s="79" t="s">
        <v>15856</v>
      </c>
      <c r="J215" s="79" t="s">
        <v>15857</v>
      </c>
      <c r="K215" s="79" t="s">
        <v>15858</v>
      </c>
      <c r="L215" s="79" t="s">
        <v>15859</v>
      </c>
      <c r="M215" s="79" t="s">
        <v>15860</v>
      </c>
      <c r="N215" s="79" t="s">
        <v>15861</v>
      </c>
      <c r="O215" s="79" t="s">
        <v>15862</v>
      </c>
      <c r="P215" s="79" t="s">
        <v>15193</v>
      </c>
      <c r="Q215" s="79" t="s">
        <v>15863</v>
      </c>
      <c r="R215" s="79" t="s">
        <v>15864</v>
      </c>
      <c r="S215" s="79" t="s">
        <v>5337</v>
      </c>
      <c r="T215" s="79" t="s">
        <v>63</v>
      </c>
      <c r="U215" s="79" t="s">
        <v>15866</v>
      </c>
      <c r="V215" s="79" t="s">
        <v>15867</v>
      </c>
      <c r="W215" s="79" t="s">
        <v>579</v>
      </c>
      <c r="X215" s="79" t="s">
        <v>15929</v>
      </c>
      <c r="Y215" s="79" t="s">
        <v>15930</v>
      </c>
      <c r="Z215" s="79" t="s">
        <v>16957</v>
      </c>
      <c r="AA215" s="79" t="s">
        <v>15932</v>
      </c>
      <c r="AB215" s="79" t="s">
        <v>15872</v>
      </c>
      <c r="AC215" s="79" t="s">
        <v>15873</v>
      </c>
      <c r="AD215" s="79" t="s">
        <v>15862</v>
      </c>
      <c r="AE215" s="79" t="s">
        <v>15874</v>
      </c>
      <c r="AF215" s="79" t="s">
        <v>15875</v>
      </c>
      <c r="AG215" s="79" t="s">
        <v>15876</v>
      </c>
      <c r="AH215" s="79" t="s">
        <v>15877</v>
      </c>
      <c r="AI215" s="79" t="s">
        <v>15878</v>
      </c>
      <c r="AJ215" s="79" t="s">
        <v>15879</v>
      </c>
      <c r="AK215" s="79" t="s">
        <v>15933</v>
      </c>
      <c r="AL215" s="79" t="s">
        <v>15881</v>
      </c>
      <c r="AM215" s="79" t="s">
        <v>15933</v>
      </c>
      <c r="AN215" s="79" t="s">
        <v>15881</v>
      </c>
      <c r="AO215" s="79" t="s">
        <v>15882</v>
      </c>
      <c r="AP215" s="79" t="s">
        <v>15883</v>
      </c>
      <c r="AQ215" s="79" t="s">
        <v>15878</v>
      </c>
      <c r="AR215" s="79" t="s">
        <v>15885</v>
      </c>
      <c r="AS215" s="79" t="s">
        <v>15885</v>
      </c>
      <c r="AT215" s="79" t="s">
        <v>16907</v>
      </c>
      <c r="AU215" s="79" t="s">
        <v>16958</v>
      </c>
      <c r="AV215" s="79" t="s">
        <v>16959</v>
      </c>
      <c r="AW215" s="79" t="s">
        <v>15953</v>
      </c>
      <c r="AX215" s="79" t="s">
        <v>15953</v>
      </c>
      <c r="AY215" s="79" t="s">
        <v>493</v>
      </c>
      <c r="AZ215" s="79" t="s">
        <v>15878</v>
      </c>
      <c r="BA215" s="79" t="s">
        <v>15879</v>
      </c>
      <c r="BB215" s="79" t="s">
        <v>15890</v>
      </c>
      <c r="BC215" s="79" t="s">
        <v>15938</v>
      </c>
      <c r="BD215" s="79" t="s">
        <v>15939</v>
      </c>
      <c r="BE215" s="79" t="s">
        <v>15893</v>
      </c>
      <c r="BF215" s="79" t="s">
        <v>15894</v>
      </c>
      <c r="BG215" s="79" t="s">
        <v>15895</v>
      </c>
      <c r="BH215" s="79" t="s">
        <v>15896</v>
      </c>
      <c r="BI215" s="80">
        <v>43647</v>
      </c>
      <c r="BJ215" s="80">
        <v>43700</v>
      </c>
      <c r="BK215" s="79" t="s">
        <v>579</v>
      </c>
      <c r="BL215" s="79" t="s">
        <v>15922</v>
      </c>
      <c r="BM215" s="80">
        <v>43265</v>
      </c>
      <c r="BN215" s="80">
        <v>43265</v>
      </c>
      <c r="BO215" s="80">
        <v>43265</v>
      </c>
      <c r="BP215" s="80">
        <v>43265</v>
      </c>
      <c r="BQ215" s="80"/>
      <c r="BR215" s="79" t="s">
        <v>16927</v>
      </c>
      <c r="BS215" s="79" t="s">
        <v>579</v>
      </c>
      <c r="BT215" s="79" t="s">
        <v>579</v>
      </c>
      <c r="BU215" s="79" t="s">
        <v>15899</v>
      </c>
      <c r="BV215" s="79" t="s">
        <v>579</v>
      </c>
      <c r="BW215" s="79" t="s">
        <v>15900</v>
      </c>
      <c r="BX215" s="79" t="s">
        <v>15901</v>
      </c>
      <c r="BY215" s="79" t="s">
        <v>15902</v>
      </c>
      <c r="BZ215" s="79" t="s">
        <v>15903</v>
      </c>
      <c r="CA215" s="79" t="s">
        <v>15904</v>
      </c>
      <c r="CB215" s="79" t="s">
        <v>15905</v>
      </c>
      <c r="CC215" s="79" t="s">
        <v>15872</v>
      </c>
      <c r="CD215" s="79" t="s">
        <v>15873</v>
      </c>
      <c r="CE215" s="79" t="s">
        <v>15960</v>
      </c>
      <c r="CF215" s="79" t="s">
        <v>15960</v>
      </c>
      <c r="CG215" s="79" t="s">
        <v>15907</v>
      </c>
      <c r="CH215" s="79" t="s">
        <v>15908</v>
      </c>
      <c r="CI215" s="79" t="s">
        <v>15909</v>
      </c>
      <c r="CJ215" s="79" t="s">
        <v>2163</v>
      </c>
      <c r="CK215" s="79" t="s">
        <v>15910</v>
      </c>
      <c r="CL215" s="79" t="s">
        <v>15911</v>
      </c>
      <c r="CM215" s="79" t="s">
        <v>15889</v>
      </c>
      <c r="CN215" s="79" t="s">
        <v>51</v>
      </c>
      <c r="CO215" s="79" t="s">
        <v>15912</v>
      </c>
      <c r="CP215" s="79" t="s">
        <v>2257</v>
      </c>
      <c r="CQ215" s="79" t="s">
        <v>17451</v>
      </c>
      <c r="CR215" t="s">
        <v>16960</v>
      </c>
    </row>
    <row r="216" spans="1:96" x14ac:dyDescent="0.25">
      <c r="A216" s="78">
        <v>51739116</v>
      </c>
      <c r="B216" s="78">
        <v>51739116</v>
      </c>
      <c r="C216" s="79" t="s">
        <v>15899</v>
      </c>
      <c r="D216" s="79" t="s">
        <v>15926</v>
      </c>
      <c r="E216" s="79" t="s">
        <v>15208</v>
      </c>
      <c r="F216" s="80">
        <v>30934</v>
      </c>
      <c r="G216" s="79" t="s">
        <v>15854</v>
      </c>
      <c r="H216" s="79" t="s">
        <v>15855</v>
      </c>
      <c r="I216" s="79" t="s">
        <v>15856</v>
      </c>
      <c r="J216" s="79" t="s">
        <v>15857</v>
      </c>
      <c r="K216" s="79" t="s">
        <v>15858</v>
      </c>
      <c r="L216" s="79" t="s">
        <v>15859</v>
      </c>
      <c r="M216" s="79" t="s">
        <v>15860</v>
      </c>
      <c r="N216" s="79" t="s">
        <v>15861</v>
      </c>
      <c r="O216" s="79" t="s">
        <v>15862</v>
      </c>
      <c r="P216" s="79" t="s">
        <v>15193</v>
      </c>
      <c r="Q216" s="79" t="s">
        <v>15863</v>
      </c>
      <c r="R216" s="79" t="s">
        <v>15864</v>
      </c>
      <c r="S216" s="79" t="s">
        <v>5337</v>
      </c>
      <c r="T216" s="79" t="s">
        <v>63</v>
      </c>
      <c r="U216" s="79" t="s">
        <v>15866</v>
      </c>
      <c r="V216" s="79" t="s">
        <v>15867</v>
      </c>
      <c r="W216" s="79" t="s">
        <v>579</v>
      </c>
      <c r="X216" s="79" t="s">
        <v>15929</v>
      </c>
      <c r="Y216" s="79" t="s">
        <v>15930</v>
      </c>
      <c r="Z216" s="79" t="s">
        <v>16961</v>
      </c>
      <c r="AA216" s="79" t="s">
        <v>15932</v>
      </c>
      <c r="AB216" s="79" t="s">
        <v>15872</v>
      </c>
      <c r="AC216" s="79" t="s">
        <v>15873</v>
      </c>
      <c r="AD216" s="79" t="s">
        <v>15862</v>
      </c>
      <c r="AE216" s="79" t="s">
        <v>15874</v>
      </c>
      <c r="AF216" s="79" t="s">
        <v>15875</v>
      </c>
      <c r="AG216" s="79" t="s">
        <v>15876</v>
      </c>
      <c r="AH216" s="79" t="s">
        <v>15877</v>
      </c>
      <c r="AI216" s="79" t="s">
        <v>15878</v>
      </c>
      <c r="AJ216" s="79" t="s">
        <v>15879</v>
      </c>
      <c r="AK216" s="79" t="s">
        <v>15933</v>
      </c>
      <c r="AL216" s="79" t="s">
        <v>15881</v>
      </c>
      <c r="AM216" s="79" t="s">
        <v>15933</v>
      </c>
      <c r="AN216" s="79" t="s">
        <v>15881</v>
      </c>
      <c r="AO216" s="79" t="s">
        <v>15882</v>
      </c>
      <c r="AP216" s="79" t="s">
        <v>15883</v>
      </c>
      <c r="AQ216" s="79" t="s">
        <v>15878</v>
      </c>
      <c r="AR216" s="79" t="s">
        <v>15885</v>
      </c>
      <c r="AS216" s="79" t="s">
        <v>15885</v>
      </c>
      <c r="AT216" s="79" t="s">
        <v>16907</v>
      </c>
      <c r="AU216" s="79" t="s">
        <v>16962</v>
      </c>
      <c r="AV216" s="79" t="s">
        <v>16963</v>
      </c>
      <c r="AW216" s="79" t="s">
        <v>16100</v>
      </c>
      <c r="AX216" s="79" t="s">
        <v>16100</v>
      </c>
      <c r="AY216" s="79" t="s">
        <v>213</v>
      </c>
      <c r="AZ216" s="79" t="s">
        <v>15878</v>
      </c>
      <c r="BA216" s="79" t="s">
        <v>15879</v>
      </c>
      <c r="BB216" s="79" t="s">
        <v>15890</v>
      </c>
      <c r="BC216" s="79" t="s">
        <v>15938</v>
      </c>
      <c r="BD216" s="79" t="s">
        <v>15939</v>
      </c>
      <c r="BE216" s="79" t="s">
        <v>15893</v>
      </c>
      <c r="BF216" s="79" t="s">
        <v>15894</v>
      </c>
      <c r="BG216" s="79" t="s">
        <v>15895</v>
      </c>
      <c r="BH216" s="79" t="s">
        <v>15896</v>
      </c>
      <c r="BI216" s="80">
        <v>43647</v>
      </c>
      <c r="BJ216" s="80">
        <v>43700</v>
      </c>
      <c r="BK216" s="79" t="s">
        <v>579</v>
      </c>
      <c r="BL216" s="79" t="s">
        <v>15922</v>
      </c>
      <c r="BM216" s="80">
        <v>43277</v>
      </c>
      <c r="BN216" s="80">
        <v>43277</v>
      </c>
      <c r="BO216" s="80">
        <v>43277</v>
      </c>
      <c r="BP216" s="80">
        <v>43277</v>
      </c>
      <c r="BQ216" s="80"/>
      <c r="BR216" s="79" t="s">
        <v>16946</v>
      </c>
      <c r="BS216" s="79" t="s">
        <v>579</v>
      </c>
      <c r="BT216" s="79" t="s">
        <v>579</v>
      </c>
      <c r="BU216" s="79" t="s">
        <v>15899</v>
      </c>
      <c r="BV216" s="79" t="s">
        <v>579</v>
      </c>
      <c r="BW216" s="79" t="s">
        <v>15900</v>
      </c>
      <c r="BX216" s="79" t="s">
        <v>15901</v>
      </c>
      <c r="BY216" s="79" t="s">
        <v>15902</v>
      </c>
      <c r="BZ216" s="79" t="s">
        <v>15903</v>
      </c>
      <c r="CA216" s="79" t="s">
        <v>15904</v>
      </c>
      <c r="CB216" s="79" t="s">
        <v>15905</v>
      </c>
      <c r="CC216" s="79" t="s">
        <v>15872</v>
      </c>
      <c r="CD216" s="79" t="s">
        <v>15873</v>
      </c>
      <c r="CE216" s="79" t="s">
        <v>15960</v>
      </c>
      <c r="CF216" s="79" t="s">
        <v>15960</v>
      </c>
      <c r="CG216" s="79" t="s">
        <v>15907</v>
      </c>
      <c r="CH216" s="79" t="s">
        <v>15908</v>
      </c>
      <c r="CI216" s="79" t="s">
        <v>15909</v>
      </c>
      <c r="CJ216" s="79" t="s">
        <v>2163</v>
      </c>
      <c r="CK216" s="79" t="s">
        <v>15910</v>
      </c>
      <c r="CL216" s="79" t="s">
        <v>15911</v>
      </c>
      <c r="CM216" s="79" t="s">
        <v>15889</v>
      </c>
      <c r="CN216" s="79" t="s">
        <v>51</v>
      </c>
      <c r="CO216" s="79" t="s">
        <v>15912</v>
      </c>
      <c r="CP216" s="79" t="s">
        <v>2257</v>
      </c>
      <c r="CQ216" s="79" t="s">
        <v>16282</v>
      </c>
      <c r="CR216" t="s">
        <v>16964</v>
      </c>
    </row>
    <row r="217" spans="1:96" x14ac:dyDescent="0.25">
      <c r="A217" s="78">
        <v>51741205</v>
      </c>
      <c r="B217" s="78">
        <v>51741205</v>
      </c>
      <c r="C217" s="79" t="s">
        <v>15899</v>
      </c>
      <c r="D217" s="79" t="s">
        <v>15926</v>
      </c>
      <c r="E217" s="79" t="s">
        <v>15210</v>
      </c>
      <c r="F217" s="80">
        <v>34960</v>
      </c>
      <c r="G217" s="79" t="s">
        <v>15854</v>
      </c>
      <c r="H217" s="79" t="s">
        <v>15855</v>
      </c>
      <c r="I217" s="79" t="s">
        <v>15856</v>
      </c>
      <c r="J217" s="79" t="s">
        <v>15857</v>
      </c>
      <c r="K217" s="79" t="s">
        <v>15858</v>
      </c>
      <c r="L217" s="79" t="s">
        <v>15859</v>
      </c>
      <c r="M217" s="79" t="s">
        <v>15860</v>
      </c>
      <c r="N217" s="79" t="s">
        <v>15861</v>
      </c>
      <c r="O217" s="79" t="s">
        <v>15862</v>
      </c>
      <c r="P217" s="79" t="s">
        <v>15193</v>
      </c>
      <c r="Q217" s="79" t="s">
        <v>15863</v>
      </c>
      <c r="R217" s="79" t="s">
        <v>15864</v>
      </c>
      <c r="S217" s="79" t="s">
        <v>5337</v>
      </c>
      <c r="T217" s="79" t="s">
        <v>63</v>
      </c>
      <c r="U217" s="79" t="s">
        <v>15866</v>
      </c>
      <c r="V217" s="79" t="s">
        <v>15867</v>
      </c>
      <c r="W217" s="79" t="s">
        <v>579</v>
      </c>
      <c r="X217" s="79" t="s">
        <v>15929</v>
      </c>
      <c r="Y217" s="79" t="s">
        <v>15930</v>
      </c>
      <c r="Z217" s="79" t="s">
        <v>16965</v>
      </c>
      <c r="AA217" s="79" t="s">
        <v>16966</v>
      </c>
      <c r="AB217" s="79" t="s">
        <v>15872</v>
      </c>
      <c r="AC217" s="79" t="s">
        <v>15873</v>
      </c>
      <c r="AD217" s="79" t="s">
        <v>15862</v>
      </c>
      <c r="AE217" s="79" t="s">
        <v>15874</v>
      </c>
      <c r="AF217" s="79" t="s">
        <v>15875</v>
      </c>
      <c r="AG217" s="79" t="s">
        <v>15876</v>
      </c>
      <c r="AH217" s="79" t="s">
        <v>15877</v>
      </c>
      <c r="AI217" s="79" t="s">
        <v>15878</v>
      </c>
      <c r="AJ217" s="79" t="s">
        <v>15879</v>
      </c>
      <c r="AK217" s="79" t="s">
        <v>15933</v>
      </c>
      <c r="AL217" s="79" t="s">
        <v>15881</v>
      </c>
      <c r="AM217" s="79" t="s">
        <v>15933</v>
      </c>
      <c r="AN217" s="79" t="s">
        <v>15881</v>
      </c>
      <c r="AO217" s="79" t="s">
        <v>15882</v>
      </c>
      <c r="AP217" s="79" t="s">
        <v>15883</v>
      </c>
      <c r="AQ217" s="79" t="s">
        <v>15878</v>
      </c>
      <c r="AR217" s="79" t="s">
        <v>15885</v>
      </c>
      <c r="AS217" s="79" t="s">
        <v>15885</v>
      </c>
      <c r="AT217" s="79" t="s">
        <v>16907</v>
      </c>
      <c r="AU217" s="79" t="s">
        <v>16967</v>
      </c>
      <c r="AV217" s="79" t="s">
        <v>16968</v>
      </c>
      <c r="AW217" s="79" t="s">
        <v>15953</v>
      </c>
      <c r="AX217" s="79" t="s">
        <v>15953</v>
      </c>
      <c r="AY217" s="79" t="s">
        <v>493</v>
      </c>
      <c r="AZ217" s="79" t="s">
        <v>15878</v>
      </c>
      <c r="BA217" s="79" t="s">
        <v>15879</v>
      </c>
      <c r="BB217" s="79" t="s">
        <v>15890</v>
      </c>
      <c r="BC217" s="79" t="s">
        <v>15938</v>
      </c>
      <c r="BD217" s="79" t="s">
        <v>15939</v>
      </c>
      <c r="BE217" s="79" t="s">
        <v>15895</v>
      </c>
      <c r="BF217" s="79" t="s">
        <v>16970</v>
      </c>
      <c r="BG217" s="79" t="s">
        <v>15895</v>
      </c>
      <c r="BH217" s="79" t="s">
        <v>16971</v>
      </c>
      <c r="BI217" s="80">
        <v>43287</v>
      </c>
      <c r="BJ217" s="80">
        <v>43291</v>
      </c>
      <c r="BK217" s="79" t="s">
        <v>579</v>
      </c>
      <c r="BL217" s="79" t="s">
        <v>16972</v>
      </c>
      <c r="BM217" s="80">
        <v>43287</v>
      </c>
      <c r="BN217" s="80">
        <v>43287</v>
      </c>
      <c r="BO217" s="80">
        <v>43287</v>
      </c>
      <c r="BP217" s="80">
        <v>43287</v>
      </c>
      <c r="BQ217" s="80"/>
      <c r="BR217" s="79" t="s">
        <v>16946</v>
      </c>
      <c r="BS217" s="79" t="s">
        <v>579</v>
      </c>
      <c r="BT217" s="79" t="s">
        <v>579</v>
      </c>
      <c r="BU217" s="79" t="s">
        <v>15899</v>
      </c>
      <c r="BV217" s="79" t="s">
        <v>579</v>
      </c>
      <c r="BW217" s="79" t="s">
        <v>15900</v>
      </c>
      <c r="BX217" s="79" t="s">
        <v>15901</v>
      </c>
      <c r="BY217" s="79" t="s">
        <v>15902</v>
      </c>
      <c r="BZ217" s="79" t="s">
        <v>15903</v>
      </c>
      <c r="CA217" s="79" t="s">
        <v>15904</v>
      </c>
      <c r="CB217" s="79" t="s">
        <v>15905</v>
      </c>
      <c r="CC217" s="79" t="s">
        <v>15872</v>
      </c>
      <c r="CD217" s="79" t="s">
        <v>15873</v>
      </c>
      <c r="CE217" s="79" t="s">
        <v>15960</v>
      </c>
      <c r="CF217" s="79" t="s">
        <v>15960</v>
      </c>
      <c r="CG217" s="79" t="s">
        <v>15907</v>
      </c>
      <c r="CH217" s="79" t="s">
        <v>15908</v>
      </c>
      <c r="CI217" s="79" t="s">
        <v>15909</v>
      </c>
      <c r="CJ217" s="79" t="s">
        <v>2163</v>
      </c>
      <c r="CK217" s="79" t="s">
        <v>15910</v>
      </c>
      <c r="CL217" s="79" t="s">
        <v>15911</v>
      </c>
      <c r="CM217" s="79" t="s">
        <v>15889</v>
      </c>
      <c r="CN217" s="79" t="s">
        <v>51</v>
      </c>
      <c r="CO217" s="79" t="s">
        <v>15912</v>
      </c>
      <c r="CP217" s="79" t="s">
        <v>2257</v>
      </c>
      <c r="CQ217" s="79" t="s">
        <v>16309</v>
      </c>
      <c r="CR217" t="s">
        <v>16974</v>
      </c>
    </row>
    <row r="218" spans="1:96" x14ac:dyDescent="0.25">
      <c r="A218" s="78">
        <v>51741229</v>
      </c>
      <c r="B218" s="78">
        <v>51741229</v>
      </c>
      <c r="C218" s="79" t="s">
        <v>15899</v>
      </c>
      <c r="D218" s="79" t="s">
        <v>15926</v>
      </c>
      <c r="E218" s="79" t="s">
        <v>1953</v>
      </c>
      <c r="F218" s="80">
        <v>35262</v>
      </c>
      <c r="G218" s="79" t="s">
        <v>15854</v>
      </c>
      <c r="H218" s="79" t="s">
        <v>15855</v>
      </c>
      <c r="I218" s="79" t="s">
        <v>15856</v>
      </c>
      <c r="J218" s="79" t="s">
        <v>15857</v>
      </c>
      <c r="K218" s="79" t="s">
        <v>15858</v>
      </c>
      <c r="L218" s="79" t="s">
        <v>15859</v>
      </c>
      <c r="M218" s="79" t="s">
        <v>15860</v>
      </c>
      <c r="N218" s="79" t="s">
        <v>15861</v>
      </c>
      <c r="O218" s="79" t="s">
        <v>15862</v>
      </c>
      <c r="P218" s="79" t="s">
        <v>15193</v>
      </c>
      <c r="Q218" s="79" t="s">
        <v>15863</v>
      </c>
      <c r="R218" s="79" t="s">
        <v>15864</v>
      </c>
      <c r="S218" s="79" t="s">
        <v>5337</v>
      </c>
      <c r="T218" s="79" t="s">
        <v>63</v>
      </c>
      <c r="U218" s="79" t="s">
        <v>15866</v>
      </c>
      <c r="V218" s="79" t="s">
        <v>15867</v>
      </c>
      <c r="W218" s="79" t="s">
        <v>579</v>
      </c>
      <c r="X218" s="79" t="s">
        <v>15929</v>
      </c>
      <c r="Y218" s="79" t="s">
        <v>15930</v>
      </c>
      <c r="Z218" s="79" t="s">
        <v>16975</v>
      </c>
      <c r="AA218" s="79" t="s">
        <v>16966</v>
      </c>
      <c r="AB218" s="79" t="s">
        <v>15872</v>
      </c>
      <c r="AC218" s="79" t="s">
        <v>15873</v>
      </c>
      <c r="AD218" s="79" t="s">
        <v>15862</v>
      </c>
      <c r="AE218" s="79" t="s">
        <v>15874</v>
      </c>
      <c r="AF218" s="79" t="s">
        <v>15875</v>
      </c>
      <c r="AG218" s="79" t="s">
        <v>15876</v>
      </c>
      <c r="AH218" s="79" t="s">
        <v>15877</v>
      </c>
      <c r="AI218" s="79" t="s">
        <v>15878</v>
      </c>
      <c r="AJ218" s="79" t="s">
        <v>15879</v>
      </c>
      <c r="AK218" s="79" t="s">
        <v>15880</v>
      </c>
      <c r="AL218" s="79" t="s">
        <v>15881</v>
      </c>
      <c r="AM218" s="79" t="s">
        <v>15880</v>
      </c>
      <c r="AN218" s="79" t="s">
        <v>15881</v>
      </c>
      <c r="AO218" s="79" t="s">
        <v>15882</v>
      </c>
      <c r="AP218" s="79" t="s">
        <v>15883</v>
      </c>
      <c r="AQ218" s="79" t="s">
        <v>15878</v>
      </c>
      <c r="AR218" s="79" t="s">
        <v>15885</v>
      </c>
      <c r="AS218" s="79" t="s">
        <v>15885</v>
      </c>
      <c r="AT218" s="79" t="s">
        <v>16907</v>
      </c>
      <c r="AU218" s="79" t="s">
        <v>16976</v>
      </c>
      <c r="AV218" s="79" t="s">
        <v>16977</v>
      </c>
      <c r="AW218" s="79" t="s">
        <v>15937</v>
      </c>
      <c r="AX218" s="79" t="s">
        <v>15937</v>
      </c>
      <c r="AY218" s="79" t="s">
        <v>172</v>
      </c>
      <c r="AZ218" s="79" t="s">
        <v>15878</v>
      </c>
      <c r="BA218" s="79" t="s">
        <v>15879</v>
      </c>
      <c r="BB218" s="79" t="s">
        <v>15890</v>
      </c>
      <c r="BC218" s="79" t="s">
        <v>15920</v>
      </c>
      <c r="BD218" s="79" t="s">
        <v>15921</v>
      </c>
      <c r="BE218" s="79" t="s">
        <v>15893</v>
      </c>
      <c r="BF218" s="79" t="s">
        <v>15894</v>
      </c>
      <c r="BG218" s="79" t="s">
        <v>15895</v>
      </c>
      <c r="BH218" s="79" t="s">
        <v>15896</v>
      </c>
      <c r="BI218" s="80">
        <v>43426</v>
      </c>
      <c r="BJ218" s="80">
        <v>43518</v>
      </c>
      <c r="BK218" s="79" t="s">
        <v>579</v>
      </c>
      <c r="BL218" s="79" t="s">
        <v>16978</v>
      </c>
      <c r="BM218" s="80">
        <v>43285</v>
      </c>
      <c r="BN218" s="80">
        <v>43285</v>
      </c>
      <c r="BO218" s="80">
        <v>43285</v>
      </c>
      <c r="BP218" s="80">
        <v>43285</v>
      </c>
      <c r="BQ218" s="80"/>
      <c r="BR218" s="79" t="s">
        <v>16946</v>
      </c>
      <c r="BS218" s="79" t="s">
        <v>579</v>
      </c>
      <c r="BT218" s="79" t="s">
        <v>579</v>
      </c>
      <c r="BU218" s="79" t="s">
        <v>15899</v>
      </c>
      <c r="BV218" s="79" t="s">
        <v>579</v>
      </c>
      <c r="BW218" s="79" t="s">
        <v>15900</v>
      </c>
      <c r="BX218" s="79" t="s">
        <v>15901</v>
      </c>
      <c r="BY218" s="79" t="s">
        <v>15902</v>
      </c>
      <c r="BZ218" s="79" t="s">
        <v>15903</v>
      </c>
      <c r="CA218" s="79" t="s">
        <v>15904</v>
      </c>
      <c r="CB218" s="79" t="s">
        <v>15905</v>
      </c>
      <c r="CC218" s="79" t="s">
        <v>15872</v>
      </c>
      <c r="CD218" s="79" t="s">
        <v>15873</v>
      </c>
      <c r="CE218" s="79" t="s">
        <v>15960</v>
      </c>
      <c r="CF218" s="79" t="s">
        <v>15960</v>
      </c>
      <c r="CG218" s="79" t="s">
        <v>15907</v>
      </c>
      <c r="CH218" s="79" t="s">
        <v>15908</v>
      </c>
      <c r="CI218" s="79" t="s">
        <v>15909</v>
      </c>
      <c r="CJ218" s="79" t="s">
        <v>2163</v>
      </c>
      <c r="CK218" s="79" t="s">
        <v>15910</v>
      </c>
      <c r="CL218" s="79" t="s">
        <v>15911</v>
      </c>
      <c r="CM218" s="79" t="s">
        <v>15889</v>
      </c>
      <c r="CN218" s="79" t="s">
        <v>51</v>
      </c>
      <c r="CO218" s="79" t="s">
        <v>15912</v>
      </c>
      <c r="CP218" s="79" t="s">
        <v>2257</v>
      </c>
      <c r="CQ218" s="79" t="s">
        <v>17452</v>
      </c>
      <c r="CR218" t="s">
        <v>16980</v>
      </c>
    </row>
    <row r="219" spans="1:96" x14ac:dyDescent="0.25">
      <c r="A219" s="78">
        <v>51741418</v>
      </c>
      <c r="B219" s="78">
        <v>51741418</v>
      </c>
      <c r="C219" s="79" t="s">
        <v>15899</v>
      </c>
      <c r="D219" s="79" t="s">
        <v>15926</v>
      </c>
      <c r="E219" s="79" t="s">
        <v>16981</v>
      </c>
      <c r="F219" s="80">
        <v>34731</v>
      </c>
      <c r="G219" s="79" t="s">
        <v>15854</v>
      </c>
      <c r="H219" s="79" t="s">
        <v>15855</v>
      </c>
      <c r="I219" s="79" t="s">
        <v>15856</v>
      </c>
      <c r="J219" s="79" t="s">
        <v>15857</v>
      </c>
      <c r="K219" s="79" t="s">
        <v>15858</v>
      </c>
      <c r="L219" s="79" t="s">
        <v>15859</v>
      </c>
      <c r="M219" s="79" t="s">
        <v>15860</v>
      </c>
      <c r="N219" s="79" t="s">
        <v>15861</v>
      </c>
      <c r="O219" s="79" t="s">
        <v>15862</v>
      </c>
      <c r="P219" s="79" t="s">
        <v>15193</v>
      </c>
      <c r="Q219" s="79" t="s">
        <v>15863</v>
      </c>
      <c r="R219" s="79" t="s">
        <v>15864</v>
      </c>
      <c r="S219" s="79" t="s">
        <v>5337</v>
      </c>
      <c r="T219" s="79" t="s">
        <v>63</v>
      </c>
      <c r="U219" s="79" t="s">
        <v>15866</v>
      </c>
      <c r="V219" s="79" t="s">
        <v>15867</v>
      </c>
      <c r="W219" s="79" t="s">
        <v>579</v>
      </c>
      <c r="X219" s="79" t="s">
        <v>15929</v>
      </c>
      <c r="Y219" s="79" t="s">
        <v>15930</v>
      </c>
      <c r="Z219" s="79" t="s">
        <v>16982</v>
      </c>
      <c r="AA219" s="79" t="s">
        <v>16966</v>
      </c>
      <c r="AB219" s="79" t="s">
        <v>15872</v>
      </c>
      <c r="AC219" s="79" t="s">
        <v>15873</v>
      </c>
      <c r="AD219" s="79" t="s">
        <v>15862</v>
      </c>
      <c r="AE219" s="79" t="s">
        <v>15874</v>
      </c>
      <c r="AF219" s="79" t="s">
        <v>15875</v>
      </c>
      <c r="AG219" s="79" t="s">
        <v>15876</v>
      </c>
      <c r="AH219" s="79" t="s">
        <v>15877</v>
      </c>
      <c r="AI219" s="79" t="s">
        <v>15878</v>
      </c>
      <c r="AJ219" s="79" t="s">
        <v>15879</v>
      </c>
      <c r="AK219" s="79" t="s">
        <v>15880</v>
      </c>
      <c r="AL219" s="79" t="s">
        <v>15881</v>
      </c>
      <c r="AM219" s="79" t="s">
        <v>15880</v>
      </c>
      <c r="AN219" s="79" t="s">
        <v>15881</v>
      </c>
      <c r="AO219" s="79" t="s">
        <v>15882</v>
      </c>
      <c r="AP219" s="79" t="s">
        <v>15883</v>
      </c>
      <c r="AQ219" s="79" t="s">
        <v>15878</v>
      </c>
      <c r="AR219" s="79" t="s">
        <v>15885</v>
      </c>
      <c r="AS219" s="79" t="s">
        <v>15885</v>
      </c>
      <c r="AT219" s="79" t="s">
        <v>16907</v>
      </c>
      <c r="AU219" s="79" t="s">
        <v>16983</v>
      </c>
      <c r="AV219" s="79" t="s">
        <v>16984</v>
      </c>
      <c r="AW219" s="79" t="s">
        <v>15937</v>
      </c>
      <c r="AX219" s="79" t="s">
        <v>15937</v>
      </c>
      <c r="AY219" s="79" t="s">
        <v>172</v>
      </c>
      <c r="AZ219" s="79" t="s">
        <v>15878</v>
      </c>
      <c r="BA219" s="79" t="s">
        <v>15879</v>
      </c>
      <c r="BB219" s="79" t="s">
        <v>15890</v>
      </c>
      <c r="BC219" s="79" t="s">
        <v>15920</v>
      </c>
      <c r="BD219" s="79" t="s">
        <v>15921</v>
      </c>
      <c r="BE219" s="79" t="s">
        <v>15940</v>
      </c>
      <c r="BF219" s="79" t="s">
        <v>15941</v>
      </c>
      <c r="BG219" s="79" t="s">
        <v>15895</v>
      </c>
      <c r="BH219" s="79" t="s">
        <v>15942</v>
      </c>
      <c r="BI219" s="80">
        <v>43839</v>
      </c>
      <c r="BJ219" s="80">
        <v>43839</v>
      </c>
      <c r="BK219" s="79" t="s">
        <v>579</v>
      </c>
      <c r="BL219" s="79" t="s">
        <v>15899</v>
      </c>
      <c r="BM219" s="80">
        <v>43290</v>
      </c>
      <c r="BN219" s="80">
        <v>43290</v>
      </c>
      <c r="BO219" s="80">
        <v>43290</v>
      </c>
      <c r="BP219" s="80">
        <v>43290</v>
      </c>
      <c r="BQ219" s="80"/>
      <c r="BR219" s="79" t="s">
        <v>16946</v>
      </c>
      <c r="BS219" s="79" t="s">
        <v>579</v>
      </c>
      <c r="BT219" s="79" t="s">
        <v>579</v>
      </c>
      <c r="BU219" s="79" t="s">
        <v>15899</v>
      </c>
      <c r="BV219" s="79" t="s">
        <v>579</v>
      </c>
      <c r="BW219" s="79" t="s">
        <v>15900</v>
      </c>
      <c r="BX219" s="79" t="s">
        <v>15901</v>
      </c>
      <c r="BY219" s="79" t="s">
        <v>15902</v>
      </c>
      <c r="BZ219" s="79" t="s">
        <v>15903</v>
      </c>
      <c r="CA219" s="79" t="s">
        <v>15904</v>
      </c>
      <c r="CB219" s="79" t="s">
        <v>15905</v>
      </c>
      <c r="CC219" s="79" t="s">
        <v>15872</v>
      </c>
      <c r="CD219" s="79" t="s">
        <v>15873</v>
      </c>
      <c r="CE219" s="79" t="s">
        <v>15944</v>
      </c>
      <c r="CF219" s="79" t="s">
        <v>15960</v>
      </c>
      <c r="CG219" s="79" t="s">
        <v>15907</v>
      </c>
      <c r="CH219" s="79" t="s">
        <v>15908</v>
      </c>
      <c r="CI219" s="79" t="s">
        <v>15909</v>
      </c>
      <c r="CJ219" s="79" t="s">
        <v>2163</v>
      </c>
      <c r="CK219" s="79" t="s">
        <v>15910</v>
      </c>
      <c r="CL219" s="79" t="s">
        <v>15911</v>
      </c>
      <c r="CM219" s="79" t="s">
        <v>15889</v>
      </c>
      <c r="CN219" s="79" t="s">
        <v>51</v>
      </c>
      <c r="CO219" s="79" t="s">
        <v>15912</v>
      </c>
      <c r="CP219" s="79" t="s">
        <v>2257</v>
      </c>
      <c r="CQ219" s="79" t="s">
        <v>16344</v>
      </c>
      <c r="CR219" t="s">
        <v>16985</v>
      </c>
    </row>
    <row r="220" spans="1:96" x14ac:dyDescent="0.25">
      <c r="A220" s="78">
        <v>51742024</v>
      </c>
      <c r="B220" s="78">
        <v>51742024</v>
      </c>
      <c r="C220" s="79" t="s">
        <v>15899</v>
      </c>
      <c r="D220" s="79" t="s">
        <v>15926</v>
      </c>
      <c r="E220" s="79" t="s">
        <v>15215</v>
      </c>
      <c r="F220" s="80">
        <v>33039</v>
      </c>
      <c r="G220" s="79" t="s">
        <v>15854</v>
      </c>
      <c r="H220" s="79" t="s">
        <v>15855</v>
      </c>
      <c r="I220" s="79" t="s">
        <v>15856</v>
      </c>
      <c r="J220" s="79" t="s">
        <v>15857</v>
      </c>
      <c r="K220" s="79" t="s">
        <v>15858</v>
      </c>
      <c r="L220" s="79" t="s">
        <v>15859</v>
      </c>
      <c r="M220" s="79" t="s">
        <v>15860</v>
      </c>
      <c r="N220" s="79" t="s">
        <v>15861</v>
      </c>
      <c r="O220" s="79" t="s">
        <v>15862</v>
      </c>
      <c r="P220" s="79" t="s">
        <v>15193</v>
      </c>
      <c r="Q220" s="79" t="s">
        <v>15863</v>
      </c>
      <c r="R220" s="79" t="s">
        <v>15864</v>
      </c>
      <c r="S220" s="79" t="s">
        <v>5337</v>
      </c>
      <c r="T220" s="79" t="s">
        <v>63</v>
      </c>
      <c r="U220" s="79" t="s">
        <v>15866</v>
      </c>
      <c r="V220" s="79" t="s">
        <v>15867</v>
      </c>
      <c r="W220" s="79" t="s">
        <v>579</v>
      </c>
      <c r="X220" s="79" t="s">
        <v>15929</v>
      </c>
      <c r="Y220" s="79" t="s">
        <v>15930</v>
      </c>
      <c r="Z220" s="79" t="s">
        <v>16986</v>
      </c>
      <c r="AA220" s="79" t="s">
        <v>16966</v>
      </c>
      <c r="AB220" s="79" t="s">
        <v>15872</v>
      </c>
      <c r="AC220" s="79" t="s">
        <v>15873</v>
      </c>
      <c r="AD220" s="79" t="s">
        <v>15862</v>
      </c>
      <c r="AE220" s="79" t="s">
        <v>15874</v>
      </c>
      <c r="AF220" s="79" t="s">
        <v>15875</v>
      </c>
      <c r="AG220" s="79" t="s">
        <v>15876</v>
      </c>
      <c r="AH220" s="79" t="s">
        <v>15877</v>
      </c>
      <c r="AI220" s="79" t="s">
        <v>15878</v>
      </c>
      <c r="AJ220" s="79" t="s">
        <v>15879</v>
      </c>
      <c r="AK220" s="79" t="s">
        <v>15933</v>
      </c>
      <c r="AL220" s="79" t="s">
        <v>15881</v>
      </c>
      <c r="AM220" s="79" t="s">
        <v>15933</v>
      </c>
      <c r="AN220" s="79" t="s">
        <v>15881</v>
      </c>
      <c r="AO220" s="79" t="s">
        <v>15882</v>
      </c>
      <c r="AP220" s="79" t="s">
        <v>15883</v>
      </c>
      <c r="AQ220" s="79" t="s">
        <v>15878</v>
      </c>
      <c r="AR220" s="79" t="s">
        <v>15885</v>
      </c>
      <c r="AS220" s="79" t="s">
        <v>15885</v>
      </c>
      <c r="AT220" s="79" t="s">
        <v>16907</v>
      </c>
      <c r="AU220" s="79" t="s">
        <v>16987</v>
      </c>
      <c r="AV220" s="79" t="s">
        <v>16988</v>
      </c>
      <c r="AW220" s="79" t="s">
        <v>16193</v>
      </c>
      <c r="AX220" s="79" t="s">
        <v>16193</v>
      </c>
      <c r="AY220" s="79" t="s">
        <v>391</v>
      </c>
      <c r="AZ220" s="79" t="s">
        <v>15878</v>
      </c>
      <c r="BA220" s="79" t="s">
        <v>15879</v>
      </c>
      <c r="BB220" s="79" t="s">
        <v>15890</v>
      </c>
      <c r="BC220" s="79" t="s">
        <v>15938</v>
      </c>
      <c r="BD220" s="79" t="s">
        <v>15939</v>
      </c>
      <c r="BE220" s="79" t="s">
        <v>15895</v>
      </c>
      <c r="BF220" s="79" t="s">
        <v>16970</v>
      </c>
      <c r="BG220" s="79" t="s">
        <v>15895</v>
      </c>
      <c r="BH220" s="79" t="s">
        <v>16971</v>
      </c>
      <c r="BI220" s="80">
        <v>43290</v>
      </c>
      <c r="BJ220" s="80">
        <v>43297</v>
      </c>
      <c r="BK220" s="79" t="s">
        <v>579</v>
      </c>
      <c r="BL220" s="79" t="s">
        <v>16017</v>
      </c>
      <c r="BM220" s="80">
        <v>43290</v>
      </c>
      <c r="BN220" s="80">
        <v>43290</v>
      </c>
      <c r="BO220" s="80">
        <v>43290</v>
      </c>
      <c r="BP220" s="80">
        <v>43290</v>
      </c>
      <c r="BQ220" s="80"/>
      <c r="BR220" s="79" t="s">
        <v>16946</v>
      </c>
      <c r="BS220" s="79" t="s">
        <v>579</v>
      </c>
      <c r="BT220" s="79" t="s">
        <v>579</v>
      </c>
      <c r="BU220" s="79" t="s">
        <v>15899</v>
      </c>
      <c r="BV220" s="79" t="s">
        <v>579</v>
      </c>
      <c r="BW220" s="79" t="s">
        <v>15900</v>
      </c>
      <c r="BX220" s="79" t="s">
        <v>15901</v>
      </c>
      <c r="BY220" s="79" t="s">
        <v>15902</v>
      </c>
      <c r="BZ220" s="79" t="s">
        <v>15903</v>
      </c>
      <c r="CA220" s="79" t="s">
        <v>15904</v>
      </c>
      <c r="CB220" s="79" t="s">
        <v>15905</v>
      </c>
      <c r="CC220" s="79" t="s">
        <v>15872</v>
      </c>
      <c r="CD220" s="79" t="s">
        <v>15873</v>
      </c>
      <c r="CE220" s="79" t="s">
        <v>15960</v>
      </c>
      <c r="CF220" s="79" t="s">
        <v>15960</v>
      </c>
      <c r="CG220" s="79" t="s">
        <v>15907</v>
      </c>
      <c r="CH220" s="79" t="s">
        <v>15908</v>
      </c>
      <c r="CI220" s="79" t="s">
        <v>15909</v>
      </c>
      <c r="CJ220" s="79" t="s">
        <v>2163</v>
      </c>
      <c r="CK220" s="79" t="s">
        <v>15910</v>
      </c>
      <c r="CL220" s="79" t="s">
        <v>15911</v>
      </c>
      <c r="CM220" s="79" t="s">
        <v>15889</v>
      </c>
      <c r="CN220" s="79" t="s">
        <v>51</v>
      </c>
      <c r="CO220" s="79" t="s">
        <v>15912</v>
      </c>
      <c r="CP220" s="79" t="s">
        <v>2257</v>
      </c>
      <c r="CQ220" s="79" t="s">
        <v>16253</v>
      </c>
      <c r="CR220" t="s">
        <v>16989</v>
      </c>
    </row>
    <row r="221" spans="1:96" x14ac:dyDescent="0.25">
      <c r="A221" s="78">
        <v>51742442</v>
      </c>
      <c r="B221" s="78">
        <v>51742442</v>
      </c>
      <c r="C221" s="79" t="s">
        <v>15899</v>
      </c>
      <c r="D221" s="79" t="s">
        <v>15853</v>
      </c>
      <c r="E221" s="79" t="s">
        <v>1709</v>
      </c>
      <c r="F221" s="80">
        <v>31366</v>
      </c>
      <c r="G221" s="79" t="s">
        <v>15854</v>
      </c>
      <c r="H221" s="79" t="s">
        <v>15855</v>
      </c>
      <c r="I221" s="79" t="s">
        <v>15856</v>
      </c>
      <c r="J221" s="79" t="s">
        <v>15857</v>
      </c>
      <c r="K221" s="79" t="s">
        <v>15858</v>
      </c>
      <c r="L221" s="79" t="s">
        <v>15859</v>
      </c>
      <c r="M221" s="79" t="s">
        <v>15860</v>
      </c>
      <c r="N221" s="79" t="s">
        <v>15861</v>
      </c>
      <c r="O221" s="79" t="s">
        <v>15862</v>
      </c>
      <c r="P221" s="79" t="s">
        <v>15193</v>
      </c>
      <c r="Q221" s="79" t="s">
        <v>15863</v>
      </c>
      <c r="R221" s="79" t="s">
        <v>15864</v>
      </c>
      <c r="S221" s="79" t="s">
        <v>5337</v>
      </c>
      <c r="T221" s="79" t="s">
        <v>63</v>
      </c>
      <c r="U221" s="79" t="s">
        <v>15866</v>
      </c>
      <c r="V221" s="79" t="s">
        <v>15867</v>
      </c>
      <c r="W221" s="79" t="s">
        <v>579</v>
      </c>
      <c r="X221" s="79" t="s">
        <v>15929</v>
      </c>
      <c r="Y221" s="79" t="s">
        <v>15930</v>
      </c>
      <c r="Z221" s="79" t="s">
        <v>16990</v>
      </c>
      <c r="AA221" s="79" t="s">
        <v>16966</v>
      </c>
      <c r="AB221" s="79" t="s">
        <v>15872</v>
      </c>
      <c r="AC221" s="79" t="s">
        <v>15873</v>
      </c>
      <c r="AD221" s="79" t="s">
        <v>15862</v>
      </c>
      <c r="AE221" s="79" t="s">
        <v>15874</v>
      </c>
      <c r="AF221" s="79" t="s">
        <v>15875</v>
      </c>
      <c r="AG221" s="79" t="s">
        <v>15876</v>
      </c>
      <c r="AH221" s="79" t="s">
        <v>15877</v>
      </c>
      <c r="AI221" s="79" t="s">
        <v>15878</v>
      </c>
      <c r="AJ221" s="79" t="s">
        <v>15879</v>
      </c>
      <c r="AK221" s="79" t="s">
        <v>15933</v>
      </c>
      <c r="AL221" s="79" t="s">
        <v>15881</v>
      </c>
      <c r="AM221" s="79" t="s">
        <v>15933</v>
      </c>
      <c r="AN221" s="79" t="s">
        <v>15881</v>
      </c>
      <c r="AO221" s="79" t="s">
        <v>15882</v>
      </c>
      <c r="AP221" s="79" t="s">
        <v>15883</v>
      </c>
      <c r="AQ221" s="79" t="s">
        <v>15878</v>
      </c>
      <c r="AR221" s="79" t="s">
        <v>15885</v>
      </c>
      <c r="AS221" s="79" t="s">
        <v>15885</v>
      </c>
      <c r="AT221" s="79" t="s">
        <v>16907</v>
      </c>
      <c r="AU221" s="79" t="s">
        <v>16991</v>
      </c>
      <c r="AV221" s="79" t="s">
        <v>16992</v>
      </c>
      <c r="AW221" s="79" t="s">
        <v>16100</v>
      </c>
      <c r="AX221" s="79" t="s">
        <v>16100</v>
      </c>
      <c r="AY221" s="79" t="s">
        <v>213</v>
      </c>
      <c r="AZ221" s="79" t="s">
        <v>15878</v>
      </c>
      <c r="BA221" s="79" t="s">
        <v>15879</v>
      </c>
      <c r="BB221" s="79" t="s">
        <v>15890</v>
      </c>
      <c r="BC221" s="79" t="s">
        <v>15938</v>
      </c>
      <c r="BD221" s="79" t="s">
        <v>15939</v>
      </c>
      <c r="BE221" s="79" t="s">
        <v>15895</v>
      </c>
      <c r="BF221" s="79" t="s">
        <v>16970</v>
      </c>
      <c r="BG221" s="79" t="s">
        <v>15895</v>
      </c>
      <c r="BH221" s="79" t="s">
        <v>16971</v>
      </c>
      <c r="BI221" s="80">
        <v>43294</v>
      </c>
      <c r="BJ221" s="80">
        <v>43298</v>
      </c>
      <c r="BK221" s="79" t="s">
        <v>579</v>
      </c>
      <c r="BL221" s="79" t="s">
        <v>16972</v>
      </c>
      <c r="BM221" s="80">
        <v>43294</v>
      </c>
      <c r="BN221" s="80">
        <v>43294</v>
      </c>
      <c r="BO221" s="80">
        <v>43294</v>
      </c>
      <c r="BP221" s="80">
        <v>43294</v>
      </c>
      <c r="BQ221" s="80"/>
      <c r="BR221" s="79" t="s">
        <v>16946</v>
      </c>
      <c r="BS221" s="79" t="s">
        <v>579</v>
      </c>
      <c r="BT221" s="79" t="s">
        <v>579</v>
      </c>
      <c r="BU221" s="79" t="s">
        <v>15899</v>
      </c>
      <c r="BV221" s="79" t="s">
        <v>579</v>
      </c>
      <c r="BW221" s="79" t="s">
        <v>15900</v>
      </c>
      <c r="BX221" s="79" t="s">
        <v>15901</v>
      </c>
      <c r="BY221" s="79" t="s">
        <v>15902</v>
      </c>
      <c r="BZ221" s="79" t="s">
        <v>15903</v>
      </c>
      <c r="CA221" s="79" t="s">
        <v>15904</v>
      </c>
      <c r="CB221" s="79" t="s">
        <v>15905</v>
      </c>
      <c r="CC221" s="79" t="s">
        <v>15872</v>
      </c>
      <c r="CD221" s="79" t="s">
        <v>15873</v>
      </c>
      <c r="CE221" s="79" t="s">
        <v>15960</v>
      </c>
      <c r="CF221" s="79" t="s">
        <v>15960</v>
      </c>
      <c r="CG221" s="79" t="s">
        <v>15907</v>
      </c>
      <c r="CH221" s="79" t="s">
        <v>15908</v>
      </c>
      <c r="CI221" s="79" t="s">
        <v>15909</v>
      </c>
      <c r="CJ221" s="79" t="s">
        <v>2163</v>
      </c>
      <c r="CK221" s="79" t="s">
        <v>15910</v>
      </c>
      <c r="CL221" s="79" t="s">
        <v>15911</v>
      </c>
      <c r="CM221" s="79" t="s">
        <v>15889</v>
      </c>
      <c r="CN221" s="79" t="s">
        <v>51</v>
      </c>
      <c r="CO221" s="79" t="s">
        <v>15912</v>
      </c>
      <c r="CP221" s="79" t="s">
        <v>2257</v>
      </c>
      <c r="CQ221" s="79" t="s">
        <v>17419</v>
      </c>
      <c r="CR221" t="s">
        <v>16993</v>
      </c>
    </row>
    <row r="222" spans="1:96" x14ac:dyDescent="0.25">
      <c r="A222" s="78">
        <v>51742634</v>
      </c>
      <c r="B222" s="78">
        <v>51742634</v>
      </c>
      <c r="C222" s="79" t="s">
        <v>15899</v>
      </c>
      <c r="D222" s="79" t="s">
        <v>15926</v>
      </c>
      <c r="E222" s="79" t="s">
        <v>1717</v>
      </c>
      <c r="F222" s="80">
        <v>31152</v>
      </c>
      <c r="G222" s="79" t="s">
        <v>15854</v>
      </c>
      <c r="H222" s="79" t="s">
        <v>15855</v>
      </c>
      <c r="I222" s="79" t="s">
        <v>15856</v>
      </c>
      <c r="J222" s="79" t="s">
        <v>15857</v>
      </c>
      <c r="K222" s="79" t="s">
        <v>15858</v>
      </c>
      <c r="L222" s="79" t="s">
        <v>15859</v>
      </c>
      <c r="M222" s="79" t="s">
        <v>15860</v>
      </c>
      <c r="N222" s="79" t="s">
        <v>15861</v>
      </c>
      <c r="O222" s="79" t="s">
        <v>15862</v>
      </c>
      <c r="P222" s="79" t="s">
        <v>15193</v>
      </c>
      <c r="Q222" s="79" t="s">
        <v>15863</v>
      </c>
      <c r="R222" s="79" t="s">
        <v>15864</v>
      </c>
      <c r="S222" s="79" t="s">
        <v>5337</v>
      </c>
      <c r="T222" s="79" t="s">
        <v>63</v>
      </c>
      <c r="U222" s="79" t="s">
        <v>15866</v>
      </c>
      <c r="V222" s="79" t="s">
        <v>15867</v>
      </c>
      <c r="W222" s="79" t="s">
        <v>579</v>
      </c>
      <c r="X222" s="79" t="s">
        <v>15929</v>
      </c>
      <c r="Y222" s="79" t="s">
        <v>15930</v>
      </c>
      <c r="Z222" s="79" t="s">
        <v>16994</v>
      </c>
      <c r="AA222" s="79" t="s">
        <v>16966</v>
      </c>
      <c r="AB222" s="79" t="s">
        <v>15872</v>
      </c>
      <c r="AC222" s="79" t="s">
        <v>15873</v>
      </c>
      <c r="AD222" s="79" t="s">
        <v>15862</v>
      </c>
      <c r="AE222" s="79" t="s">
        <v>15874</v>
      </c>
      <c r="AF222" s="79" t="s">
        <v>15875</v>
      </c>
      <c r="AG222" s="79" t="s">
        <v>15876</v>
      </c>
      <c r="AH222" s="79" t="s">
        <v>15877</v>
      </c>
      <c r="AI222" s="79" t="s">
        <v>15878</v>
      </c>
      <c r="AJ222" s="79" t="s">
        <v>15879</v>
      </c>
      <c r="AK222" s="79" t="s">
        <v>15933</v>
      </c>
      <c r="AL222" s="79" t="s">
        <v>15881</v>
      </c>
      <c r="AM222" s="79" t="s">
        <v>15933</v>
      </c>
      <c r="AN222" s="79" t="s">
        <v>15881</v>
      </c>
      <c r="AO222" s="79" t="s">
        <v>15882</v>
      </c>
      <c r="AP222" s="79" t="s">
        <v>15883</v>
      </c>
      <c r="AQ222" s="79" t="s">
        <v>15878</v>
      </c>
      <c r="AR222" s="79" t="s">
        <v>15885</v>
      </c>
      <c r="AS222" s="79" t="s">
        <v>15885</v>
      </c>
      <c r="AT222" s="79" t="s">
        <v>15886</v>
      </c>
      <c r="AU222" s="79" t="s">
        <v>16995</v>
      </c>
      <c r="AV222" s="79" t="s">
        <v>16996</v>
      </c>
      <c r="AW222" s="79" t="s">
        <v>16100</v>
      </c>
      <c r="AX222" s="79" t="s">
        <v>16100</v>
      </c>
      <c r="AY222" s="79" t="s">
        <v>213</v>
      </c>
      <c r="AZ222" s="79" t="s">
        <v>15878</v>
      </c>
      <c r="BA222" s="79" t="s">
        <v>15879</v>
      </c>
      <c r="BB222" s="79" t="s">
        <v>15890</v>
      </c>
      <c r="BC222" s="79" t="s">
        <v>15938</v>
      </c>
      <c r="BD222" s="79" t="s">
        <v>15939</v>
      </c>
      <c r="BE222" s="79" t="s">
        <v>16114</v>
      </c>
      <c r="BF222" s="79" t="s">
        <v>16115</v>
      </c>
      <c r="BG222" s="79" t="s">
        <v>15895</v>
      </c>
      <c r="BH222" s="79" t="s">
        <v>16116</v>
      </c>
      <c r="BI222" s="80">
        <v>43869</v>
      </c>
      <c r="BJ222" s="80">
        <v>43869</v>
      </c>
      <c r="BK222" s="79" t="s">
        <v>579</v>
      </c>
      <c r="BL222" s="79" t="s">
        <v>15899</v>
      </c>
      <c r="BM222" s="80">
        <v>43297</v>
      </c>
      <c r="BN222" s="80">
        <v>43297</v>
      </c>
      <c r="BO222" s="80">
        <v>43297</v>
      </c>
      <c r="BP222" s="80">
        <v>43297</v>
      </c>
      <c r="BQ222" s="80"/>
      <c r="BR222" s="79" t="s">
        <v>16946</v>
      </c>
      <c r="BS222" s="79" t="s">
        <v>579</v>
      </c>
      <c r="BT222" s="79" t="s">
        <v>579</v>
      </c>
      <c r="BU222" s="79" t="s">
        <v>15899</v>
      </c>
      <c r="BV222" s="79" t="s">
        <v>579</v>
      </c>
      <c r="BW222" s="79" t="s">
        <v>15900</v>
      </c>
      <c r="BX222" s="79" t="s">
        <v>15901</v>
      </c>
      <c r="BY222" s="79" t="s">
        <v>15902</v>
      </c>
      <c r="BZ222" s="79" t="s">
        <v>15903</v>
      </c>
      <c r="CA222" s="79" t="s">
        <v>15904</v>
      </c>
      <c r="CB222" s="79" t="s">
        <v>15905</v>
      </c>
      <c r="CC222" s="79" t="s">
        <v>15872</v>
      </c>
      <c r="CD222" s="79" t="s">
        <v>15873</v>
      </c>
      <c r="CE222" s="79" t="s">
        <v>15960</v>
      </c>
      <c r="CF222" s="79" t="s">
        <v>15960</v>
      </c>
      <c r="CG222" s="79" t="s">
        <v>15907</v>
      </c>
      <c r="CH222" s="79" t="s">
        <v>15908</v>
      </c>
      <c r="CI222" s="79" t="s">
        <v>15909</v>
      </c>
      <c r="CJ222" s="79" t="s">
        <v>2163</v>
      </c>
      <c r="CK222" s="79" t="s">
        <v>15910</v>
      </c>
      <c r="CL222" s="79" t="s">
        <v>15911</v>
      </c>
      <c r="CM222" s="79" t="s">
        <v>15889</v>
      </c>
      <c r="CN222" s="79" t="s">
        <v>51</v>
      </c>
      <c r="CO222" s="79" t="s">
        <v>15912</v>
      </c>
      <c r="CP222" s="79" t="s">
        <v>2257</v>
      </c>
      <c r="CQ222" s="79" t="s">
        <v>17419</v>
      </c>
      <c r="CR222" t="s">
        <v>16997</v>
      </c>
    </row>
    <row r="223" spans="1:96" x14ac:dyDescent="0.25">
      <c r="A223" s="78">
        <v>51742635</v>
      </c>
      <c r="B223" s="78">
        <v>51742635</v>
      </c>
      <c r="C223" s="79" t="s">
        <v>15899</v>
      </c>
      <c r="D223" s="79" t="s">
        <v>15853</v>
      </c>
      <c r="E223" s="79" t="s">
        <v>2004</v>
      </c>
      <c r="F223" s="80">
        <v>33032</v>
      </c>
      <c r="G223" s="79" t="s">
        <v>15854</v>
      </c>
      <c r="H223" s="79" t="s">
        <v>15855</v>
      </c>
      <c r="I223" s="79" t="s">
        <v>15856</v>
      </c>
      <c r="J223" s="79" t="s">
        <v>15857</v>
      </c>
      <c r="K223" s="79" t="s">
        <v>15858</v>
      </c>
      <c r="L223" s="79" t="s">
        <v>15859</v>
      </c>
      <c r="M223" s="79" t="s">
        <v>15860</v>
      </c>
      <c r="N223" s="79" t="s">
        <v>15861</v>
      </c>
      <c r="O223" s="79" t="s">
        <v>15862</v>
      </c>
      <c r="P223" s="79" t="s">
        <v>15193</v>
      </c>
      <c r="Q223" s="79" t="s">
        <v>15863</v>
      </c>
      <c r="R223" s="79" t="s">
        <v>15864</v>
      </c>
      <c r="S223" s="79" t="s">
        <v>5337</v>
      </c>
      <c r="T223" s="79" t="s">
        <v>63</v>
      </c>
      <c r="U223" s="79" t="s">
        <v>15866</v>
      </c>
      <c r="V223" s="79" t="s">
        <v>15867</v>
      </c>
      <c r="W223" s="79" t="s">
        <v>579</v>
      </c>
      <c r="X223" s="79" t="s">
        <v>15929</v>
      </c>
      <c r="Y223" s="79" t="s">
        <v>15930</v>
      </c>
      <c r="Z223" s="79" t="s">
        <v>16998</v>
      </c>
      <c r="AA223" s="79" t="s">
        <v>16966</v>
      </c>
      <c r="AB223" s="79" t="s">
        <v>15872</v>
      </c>
      <c r="AC223" s="79" t="s">
        <v>15873</v>
      </c>
      <c r="AD223" s="79" t="s">
        <v>15862</v>
      </c>
      <c r="AE223" s="79" t="s">
        <v>15874</v>
      </c>
      <c r="AF223" s="79" t="s">
        <v>15875</v>
      </c>
      <c r="AG223" s="79" t="s">
        <v>15876</v>
      </c>
      <c r="AH223" s="79" t="s">
        <v>15877</v>
      </c>
      <c r="AI223" s="79" t="s">
        <v>15878</v>
      </c>
      <c r="AJ223" s="79" t="s">
        <v>15879</v>
      </c>
      <c r="AK223" s="79" t="s">
        <v>15933</v>
      </c>
      <c r="AL223" s="79" t="s">
        <v>15881</v>
      </c>
      <c r="AM223" s="79" t="s">
        <v>15933</v>
      </c>
      <c r="AN223" s="79" t="s">
        <v>15881</v>
      </c>
      <c r="AO223" s="79" t="s">
        <v>15882</v>
      </c>
      <c r="AP223" s="79" t="s">
        <v>15883</v>
      </c>
      <c r="AQ223" s="79" t="s">
        <v>15878</v>
      </c>
      <c r="AR223" s="79" t="s">
        <v>15885</v>
      </c>
      <c r="AS223" s="79" t="s">
        <v>15885</v>
      </c>
      <c r="AT223" s="79" t="s">
        <v>15886</v>
      </c>
      <c r="AU223" s="79" t="s">
        <v>16999</v>
      </c>
      <c r="AV223" s="79" t="s">
        <v>17000</v>
      </c>
      <c r="AW223" s="79" t="s">
        <v>15958</v>
      </c>
      <c r="AX223" s="79" t="s">
        <v>15958</v>
      </c>
      <c r="AY223" s="79" t="s">
        <v>15065</v>
      </c>
      <c r="AZ223" s="79" t="s">
        <v>15878</v>
      </c>
      <c r="BA223" s="79" t="s">
        <v>15879</v>
      </c>
      <c r="BB223" s="79" t="s">
        <v>15890</v>
      </c>
      <c r="BC223" s="79" t="s">
        <v>15938</v>
      </c>
      <c r="BD223" s="79" t="s">
        <v>15939</v>
      </c>
      <c r="BE223" s="79" t="s">
        <v>15895</v>
      </c>
      <c r="BF223" s="79" t="s">
        <v>16970</v>
      </c>
      <c r="BG223" s="79" t="s">
        <v>15895</v>
      </c>
      <c r="BH223" s="79" t="s">
        <v>16971</v>
      </c>
      <c r="BI223" s="80">
        <v>43297</v>
      </c>
      <c r="BJ223" s="80">
        <v>43299</v>
      </c>
      <c r="BK223" s="79" t="s">
        <v>579</v>
      </c>
      <c r="BL223" s="79" t="s">
        <v>15884</v>
      </c>
      <c r="BM223" s="80">
        <v>43297</v>
      </c>
      <c r="BN223" s="80">
        <v>43297</v>
      </c>
      <c r="BO223" s="80">
        <v>43297</v>
      </c>
      <c r="BP223" s="80">
        <v>43297</v>
      </c>
      <c r="BQ223" s="80"/>
      <c r="BR223" s="79" t="s">
        <v>16946</v>
      </c>
      <c r="BS223" s="79" t="s">
        <v>579</v>
      </c>
      <c r="BT223" s="79" t="s">
        <v>579</v>
      </c>
      <c r="BU223" s="79" t="s">
        <v>15899</v>
      </c>
      <c r="BV223" s="79" t="s">
        <v>579</v>
      </c>
      <c r="BW223" s="79" t="s">
        <v>15900</v>
      </c>
      <c r="BX223" s="79" t="s">
        <v>15901</v>
      </c>
      <c r="BY223" s="79" t="s">
        <v>15902</v>
      </c>
      <c r="BZ223" s="79" t="s">
        <v>15903</v>
      </c>
      <c r="CA223" s="79" t="s">
        <v>15904</v>
      </c>
      <c r="CB223" s="79" t="s">
        <v>15905</v>
      </c>
      <c r="CC223" s="79" t="s">
        <v>15872</v>
      </c>
      <c r="CD223" s="79" t="s">
        <v>15873</v>
      </c>
      <c r="CE223" s="79" t="s">
        <v>15960</v>
      </c>
      <c r="CF223" s="79" t="s">
        <v>15960</v>
      </c>
      <c r="CG223" s="79" t="s">
        <v>15907</v>
      </c>
      <c r="CH223" s="79" t="s">
        <v>15908</v>
      </c>
      <c r="CI223" s="79" t="s">
        <v>15909</v>
      </c>
      <c r="CJ223" s="79" t="s">
        <v>2163</v>
      </c>
      <c r="CK223" s="79" t="s">
        <v>15910</v>
      </c>
      <c r="CL223" s="79" t="s">
        <v>15911</v>
      </c>
      <c r="CM223" s="79" t="s">
        <v>15889</v>
      </c>
      <c r="CN223" s="79" t="s">
        <v>51</v>
      </c>
      <c r="CO223" s="79" t="s">
        <v>15912</v>
      </c>
      <c r="CP223" s="79" t="s">
        <v>2257</v>
      </c>
      <c r="CQ223" s="79" t="s">
        <v>16438</v>
      </c>
      <c r="CR223" t="s">
        <v>17001</v>
      </c>
    </row>
    <row r="224" spans="1:96" x14ac:dyDescent="0.25">
      <c r="A224" s="78">
        <v>51742636</v>
      </c>
      <c r="B224" s="78">
        <v>51742636</v>
      </c>
      <c r="C224" s="79" t="s">
        <v>15899</v>
      </c>
      <c r="D224" s="79" t="s">
        <v>15926</v>
      </c>
      <c r="E224" s="79" t="s">
        <v>1909</v>
      </c>
      <c r="F224" s="80">
        <v>30913</v>
      </c>
      <c r="G224" s="79" t="s">
        <v>15854</v>
      </c>
      <c r="H224" s="79" t="s">
        <v>15855</v>
      </c>
      <c r="I224" s="79" t="s">
        <v>15856</v>
      </c>
      <c r="J224" s="79" t="s">
        <v>15857</v>
      </c>
      <c r="K224" s="79" t="s">
        <v>15858</v>
      </c>
      <c r="L224" s="79" t="s">
        <v>15859</v>
      </c>
      <c r="M224" s="79" t="s">
        <v>15860</v>
      </c>
      <c r="N224" s="79" t="s">
        <v>15861</v>
      </c>
      <c r="O224" s="79" t="s">
        <v>15862</v>
      </c>
      <c r="P224" s="79" t="s">
        <v>15193</v>
      </c>
      <c r="Q224" s="79" t="s">
        <v>15863</v>
      </c>
      <c r="R224" s="79" t="s">
        <v>15864</v>
      </c>
      <c r="S224" s="79" t="s">
        <v>5337</v>
      </c>
      <c r="T224" s="79" t="s">
        <v>63</v>
      </c>
      <c r="U224" s="79" t="s">
        <v>15866</v>
      </c>
      <c r="V224" s="79" t="s">
        <v>15867</v>
      </c>
      <c r="W224" s="79" t="s">
        <v>579</v>
      </c>
      <c r="X224" s="79" t="s">
        <v>15929</v>
      </c>
      <c r="Y224" s="79" t="s">
        <v>15930</v>
      </c>
      <c r="Z224" s="79" t="s">
        <v>17002</v>
      </c>
      <c r="AA224" s="79" t="s">
        <v>16966</v>
      </c>
      <c r="AB224" s="79" t="s">
        <v>15872</v>
      </c>
      <c r="AC224" s="79" t="s">
        <v>15873</v>
      </c>
      <c r="AD224" s="79" t="s">
        <v>15862</v>
      </c>
      <c r="AE224" s="79" t="s">
        <v>15874</v>
      </c>
      <c r="AF224" s="79" t="s">
        <v>15875</v>
      </c>
      <c r="AG224" s="79" t="s">
        <v>15876</v>
      </c>
      <c r="AH224" s="79" t="s">
        <v>15877</v>
      </c>
      <c r="AI224" s="79" t="s">
        <v>15878</v>
      </c>
      <c r="AJ224" s="79" t="s">
        <v>15879</v>
      </c>
      <c r="AK224" s="79" t="s">
        <v>15880</v>
      </c>
      <c r="AL224" s="79" t="s">
        <v>15881</v>
      </c>
      <c r="AM224" s="79" t="s">
        <v>15880</v>
      </c>
      <c r="AN224" s="79" t="s">
        <v>15881</v>
      </c>
      <c r="AO224" s="79" t="s">
        <v>15882</v>
      </c>
      <c r="AP224" s="79" t="s">
        <v>15883</v>
      </c>
      <c r="AQ224" s="79" t="s">
        <v>15878</v>
      </c>
      <c r="AR224" s="79" t="s">
        <v>15885</v>
      </c>
      <c r="AS224" s="79" t="s">
        <v>15885</v>
      </c>
      <c r="AT224" s="79" t="s">
        <v>15886</v>
      </c>
      <c r="AU224" s="79" t="s">
        <v>17003</v>
      </c>
      <c r="AV224" s="79" t="s">
        <v>17004</v>
      </c>
      <c r="AW224" s="79" t="s">
        <v>16138</v>
      </c>
      <c r="AX224" s="79" t="s">
        <v>16138</v>
      </c>
      <c r="AY224" s="79" t="s">
        <v>15014</v>
      </c>
      <c r="AZ224" s="79" t="s">
        <v>15878</v>
      </c>
      <c r="BA224" s="79" t="s">
        <v>15879</v>
      </c>
      <c r="BB224" s="79" t="s">
        <v>15890</v>
      </c>
      <c r="BC224" s="79" t="s">
        <v>15920</v>
      </c>
      <c r="BD224" s="79" t="s">
        <v>15921</v>
      </c>
      <c r="BE224" s="79" t="s">
        <v>15895</v>
      </c>
      <c r="BF224" s="79" t="s">
        <v>16970</v>
      </c>
      <c r="BG224" s="79" t="s">
        <v>15895</v>
      </c>
      <c r="BH224" s="79" t="s">
        <v>16971</v>
      </c>
      <c r="BI224" s="80">
        <v>43297</v>
      </c>
      <c r="BJ224" s="80">
        <v>43299</v>
      </c>
      <c r="BK224" s="79" t="s">
        <v>579</v>
      </c>
      <c r="BL224" s="79" t="s">
        <v>15884</v>
      </c>
      <c r="BM224" s="80">
        <v>43297</v>
      </c>
      <c r="BN224" s="80">
        <v>43297</v>
      </c>
      <c r="BO224" s="80">
        <v>43297</v>
      </c>
      <c r="BP224" s="80">
        <v>43297</v>
      </c>
      <c r="BQ224" s="80"/>
      <c r="BR224" s="79" t="s">
        <v>16946</v>
      </c>
      <c r="BS224" s="79" t="s">
        <v>579</v>
      </c>
      <c r="BT224" s="79" t="s">
        <v>579</v>
      </c>
      <c r="BU224" s="79" t="s">
        <v>15899</v>
      </c>
      <c r="BV224" s="79" t="s">
        <v>579</v>
      </c>
      <c r="BW224" s="79" t="s">
        <v>15900</v>
      </c>
      <c r="BX224" s="79" t="s">
        <v>15901</v>
      </c>
      <c r="BY224" s="79" t="s">
        <v>15902</v>
      </c>
      <c r="BZ224" s="79" t="s">
        <v>15903</v>
      </c>
      <c r="CA224" s="79" t="s">
        <v>15904</v>
      </c>
      <c r="CB224" s="79" t="s">
        <v>15905</v>
      </c>
      <c r="CC224" s="79" t="s">
        <v>15872</v>
      </c>
      <c r="CD224" s="79" t="s">
        <v>15873</v>
      </c>
      <c r="CE224" s="79" t="s">
        <v>15960</v>
      </c>
      <c r="CF224" s="79" t="s">
        <v>15960</v>
      </c>
      <c r="CG224" s="79" t="s">
        <v>15907</v>
      </c>
      <c r="CH224" s="79" t="s">
        <v>15908</v>
      </c>
      <c r="CI224" s="79" t="s">
        <v>15909</v>
      </c>
      <c r="CJ224" s="79" t="s">
        <v>2163</v>
      </c>
      <c r="CK224" s="79" t="s">
        <v>15910</v>
      </c>
      <c r="CL224" s="79" t="s">
        <v>15911</v>
      </c>
      <c r="CM224" s="79" t="s">
        <v>15889</v>
      </c>
      <c r="CN224" s="79" t="s">
        <v>51</v>
      </c>
      <c r="CO224" s="79" t="s">
        <v>15912</v>
      </c>
      <c r="CP224" s="79" t="s">
        <v>2257</v>
      </c>
      <c r="CQ224" s="79" t="s">
        <v>16066</v>
      </c>
      <c r="CR224" t="s">
        <v>17005</v>
      </c>
    </row>
    <row r="225" spans="1:96" x14ac:dyDescent="0.25">
      <c r="A225" s="78">
        <v>51742637</v>
      </c>
      <c r="B225" s="78">
        <v>51742637</v>
      </c>
      <c r="C225" s="79" t="s">
        <v>15899</v>
      </c>
      <c r="D225" s="79" t="s">
        <v>15853</v>
      </c>
      <c r="E225" s="79" t="s">
        <v>1934</v>
      </c>
      <c r="F225" s="80">
        <v>32881</v>
      </c>
      <c r="G225" s="79" t="s">
        <v>15854</v>
      </c>
      <c r="H225" s="79" t="s">
        <v>15855</v>
      </c>
      <c r="I225" s="79" t="s">
        <v>15856</v>
      </c>
      <c r="J225" s="79" t="s">
        <v>15857</v>
      </c>
      <c r="K225" s="79" t="s">
        <v>15858</v>
      </c>
      <c r="L225" s="79" t="s">
        <v>15859</v>
      </c>
      <c r="M225" s="79" t="s">
        <v>15860</v>
      </c>
      <c r="N225" s="79" t="s">
        <v>15861</v>
      </c>
      <c r="O225" s="79" t="s">
        <v>15862</v>
      </c>
      <c r="P225" s="79" t="s">
        <v>15193</v>
      </c>
      <c r="Q225" s="79" t="s">
        <v>15863</v>
      </c>
      <c r="R225" s="79" t="s">
        <v>15864</v>
      </c>
      <c r="S225" s="79" t="s">
        <v>5337</v>
      </c>
      <c r="T225" s="79" t="s">
        <v>63</v>
      </c>
      <c r="U225" s="79" t="s">
        <v>15866</v>
      </c>
      <c r="V225" s="79" t="s">
        <v>15867</v>
      </c>
      <c r="W225" s="79" t="s">
        <v>579</v>
      </c>
      <c r="X225" s="79" t="s">
        <v>15929</v>
      </c>
      <c r="Y225" s="79" t="s">
        <v>15930</v>
      </c>
      <c r="Z225" s="79" t="s">
        <v>17006</v>
      </c>
      <c r="AA225" s="79" t="s">
        <v>16966</v>
      </c>
      <c r="AB225" s="79" t="s">
        <v>15872</v>
      </c>
      <c r="AC225" s="79" t="s">
        <v>15873</v>
      </c>
      <c r="AD225" s="79" t="s">
        <v>15862</v>
      </c>
      <c r="AE225" s="79" t="s">
        <v>15874</v>
      </c>
      <c r="AF225" s="79" t="s">
        <v>15875</v>
      </c>
      <c r="AG225" s="79" t="s">
        <v>15876</v>
      </c>
      <c r="AH225" s="79" t="s">
        <v>15877</v>
      </c>
      <c r="AI225" s="79" t="s">
        <v>15878</v>
      </c>
      <c r="AJ225" s="79" t="s">
        <v>15879</v>
      </c>
      <c r="AK225" s="79" t="s">
        <v>15933</v>
      </c>
      <c r="AL225" s="79" t="s">
        <v>15881</v>
      </c>
      <c r="AM225" s="79" t="s">
        <v>15933</v>
      </c>
      <c r="AN225" s="79" t="s">
        <v>15881</v>
      </c>
      <c r="AO225" s="79" t="s">
        <v>15882</v>
      </c>
      <c r="AP225" s="79" t="s">
        <v>15883</v>
      </c>
      <c r="AQ225" s="79" t="s">
        <v>15878</v>
      </c>
      <c r="AR225" s="79" t="s">
        <v>15885</v>
      </c>
      <c r="AS225" s="79" t="s">
        <v>15885</v>
      </c>
      <c r="AT225" s="79" t="s">
        <v>15886</v>
      </c>
      <c r="AU225" s="79" t="s">
        <v>17007</v>
      </c>
      <c r="AV225" s="79" t="s">
        <v>17008</v>
      </c>
      <c r="AW225" s="79" t="s">
        <v>16034</v>
      </c>
      <c r="AX225" s="79" t="s">
        <v>16034</v>
      </c>
      <c r="AY225" s="79" t="s">
        <v>14900</v>
      </c>
      <c r="AZ225" s="79" t="s">
        <v>15878</v>
      </c>
      <c r="BA225" s="79" t="s">
        <v>15879</v>
      </c>
      <c r="BB225" s="79" t="s">
        <v>15890</v>
      </c>
      <c r="BC225" s="79" t="s">
        <v>15938</v>
      </c>
      <c r="BD225" s="79" t="s">
        <v>15939</v>
      </c>
      <c r="BE225" s="79" t="s">
        <v>15893</v>
      </c>
      <c r="BF225" s="79" t="s">
        <v>15894</v>
      </c>
      <c r="BG225" s="79" t="s">
        <v>15895</v>
      </c>
      <c r="BH225" s="79" t="s">
        <v>15896</v>
      </c>
      <c r="BI225" s="80">
        <v>43426</v>
      </c>
      <c r="BJ225" s="80">
        <v>43518</v>
      </c>
      <c r="BK225" s="79" t="s">
        <v>579</v>
      </c>
      <c r="BL225" s="79" t="s">
        <v>16978</v>
      </c>
      <c r="BM225" s="80">
        <v>43297</v>
      </c>
      <c r="BN225" s="80">
        <v>43297</v>
      </c>
      <c r="BO225" s="80">
        <v>43297</v>
      </c>
      <c r="BP225" s="80">
        <v>43297</v>
      </c>
      <c r="BQ225" s="80"/>
      <c r="BR225" s="79" t="s">
        <v>16946</v>
      </c>
      <c r="BS225" s="79" t="s">
        <v>579</v>
      </c>
      <c r="BT225" s="79" t="s">
        <v>579</v>
      </c>
      <c r="BU225" s="79" t="s">
        <v>15899</v>
      </c>
      <c r="BV225" s="79" t="s">
        <v>579</v>
      </c>
      <c r="BW225" s="79" t="s">
        <v>15900</v>
      </c>
      <c r="BX225" s="79" t="s">
        <v>15901</v>
      </c>
      <c r="BY225" s="79" t="s">
        <v>15902</v>
      </c>
      <c r="BZ225" s="79" t="s">
        <v>15903</v>
      </c>
      <c r="CA225" s="79" t="s">
        <v>15904</v>
      </c>
      <c r="CB225" s="79" t="s">
        <v>15905</v>
      </c>
      <c r="CC225" s="79" t="s">
        <v>15872</v>
      </c>
      <c r="CD225" s="79" t="s">
        <v>15873</v>
      </c>
      <c r="CE225" s="79" t="s">
        <v>15960</v>
      </c>
      <c r="CF225" s="79" t="s">
        <v>15960</v>
      </c>
      <c r="CG225" s="79" t="s">
        <v>15907</v>
      </c>
      <c r="CH225" s="79" t="s">
        <v>15908</v>
      </c>
      <c r="CI225" s="79" t="s">
        <v>15909</v>
      </c>
      <c r="CJ225" s="79" t="s">
        <v>2163</v>
      </c>
      <c r="CK225" s="79" t="s">
        <v>15910</v>
      </c>
      <c r="CL225" s="79" t="s">
        <v>15911</v>
      </c>
      <c r="CM225" s="79" t="s">
        <v>15889</v>
      </c>
      <c r="CN225" s="79" t="s">
        <v>51</v>
      </c>
      <c r="CO225" s="79" t="s">
        <v>15912</v>
      </c>
      <c r="CP225" s="79" t="s">
        <v>2257</v>
      </c>
      <c r="CQ225" s="79" t="s">
        <v>16438</v>
      </c>
      <c r="CR225" t="s">
        <v>17009</v>
      </c>
    </row>
    <row r="226" spans="1:96" x14ac:dyDescent="0.25">
      <c r="A226" s="78">
        <v>51742638</v>
      </c>
      <c r="B226" s="78">
        <v>51742638</v>
      </c>
      <c r="C226" s="79" t="s">
        <v>15899</v>
      </c>
      <c r="D226" s="79" t="s">
        <v>15853</v>
      </c>
      <c r="E226" s="79" t="s">
        <v>1964</v>
      </c>
      <c r="F226" s="80">
        <v>28614</v>
      </c>
      <c r="G226" s="79" t="s">
        <v>15854</v>
      </c>
      <c r="H226" s="79" t="s">
        <v>15855</v>
      </c>
      <c r="I226" s="79" t="s">
        <v>15856</v>
      </c>
      <c r="J226" s="79" t="s">
        <v>15857</v>
      </c>
      <c r="K226" s="79" t="s">
        <v>15858</v>
      </c>
      <c r="L226" s="79" t="s">
        <v>15859</v>
      </c>
      <c r="M226" s="79" t="s">
        <v>15860</v>
      </c>
      <c r="N226" s="79" t="s">
        <v>15861</v>
      </c>
      <c r="O226" s="79" t="s">
        <v>15862</v>
      </c>
      <c r="P226" s="79" t="s">
        <v>15193</v>
      </c>
      <c r="Q226" s="79" t="s">
        <v>15863</v>
      </c>
      <c r="R226" s="79" t="s">
        <v>15864</v>
      </c>
      <c r="S226" s="79" t="s">
        <v>5337</v>
      </c>
      <c r="T226" s="79" t="s">
        <v>63</v>
      </c>
      <c r="U226" s="79" t="s">
        <v>15866</v>
      </c>
      <c r="V226" s="79" t="s">
        <v>15867</v>
      </c>
      <c r="W226" s="79" t="s">
        <v>579</v>
      </c>
      <c r="X226" s="79" t="s">
        <v>15929</v>
      </c>
      <c r="Y226" s="79" t="s">
        <v>15930</v>
      </c>
      <c r="Z226" s="79" t="s">
        <v>17010</v>
      </c>
      <c r="AA226" s="79" t="s">
        <v>16966</v>
      </c>
      <c r="AB226" s="79" t="s">
        <v>15872</v>
      </c>
      <c r="AC226" s="79" t="s">
        <v>15873</v>
      </c>
      <c r="AD226" s="79" t="s">
        <v>15862</v>
      </c>
      <c r="AE226" s="79" t="s">
        <v>15874</v>
      </c>
      <c r="AF226" s="79" t="s">
        <v>15875</v>
      </c>
      <c r="AG226" s="79" t="s">
        <v>15876</v>
      </c>
      <c r="AH226" s="79" t="s">
        <v>15877</v>
      </c>
      <c r="AI226" s="79" t="s">
        <v>15878</v>
      </c>
      <c r="AJ226" s="79" t="s">
        <v>15879</v>
      </c>
      <c r="AK226" s="79" t="s">
        <v>15933</v>
      </c>
      <c r="AL226" s="79" t="s">
        <v>15881</v>
      </c>
      <c r="AM226" s="79" t="s">
        <v>15933</v>
      </c>
      <c r="AN226" s="79" t="s">
        <v>15881</v>
      </c>
      <c r="AO226" s="79" t="s">
        <v>15882</v>
      </c>
      <c r="AP226" s="79" t="s">
        <v>15883</v>
      </c>
      <c r="AQ226" s="79" t="s">
        <v>15878</v>
      </c>
      <c r="AR226" s="79" t="s">
        <v>15885</v>
      </c>
      <c r="AS226" s="79" t="s">
        <v>15885</v>
      </c>
      <c r="AT226" s="79" t="s">
        <v>15886</v>
      </c>
      <c r="AU226" s="79" t="s">
        <v>17011</v>
      </c>
      <c r="AV226" s="79" t="s">
        <v>17012</v>
      </c>
      <c r="AW226" s="79" t="s">
        <v>16243</v>
      </c>
      <c r="AX226" s="79" t="s">
        <v>16243</v>
      </c>
      <c r="AY226" s="79" t="s">
        <v>15204</v>
      </c>
      <c r="AZ226" s="79" t="s">
        <v>15878</v>
      </c>
      <c r="BA226" s="79" t="s">
        <v>15879</v>
      </c>
      <c r="BB226" s="79" t="s">
        <v>15890</v>
      </c>
      <c r="BC226" s="79" t="s">
        <v>15938</v>
      </c>
      <c r="BD226" s="79" t="s">
        <v>15939</v>
      </c>
      <c r="BE226" s="79" t="s">
        <v>15895</v>
      </c>
      <c r="BF226" s="79" t="s">
        <v>16970</v>
      </c>
      <c r="BG226" s="79" t="s">
        <v>15895</v>
      </c>
      <c r="BH226" s="79" t="s">
        <v>16971</v>
      </c>
      <c r="BI226" s="80">
        <v>43297</v>
      </c>
      <c r="BJ226" s="80">
        <v>43299</v>
      </c>
      <c r="BK226" s="79" t="s">
        <v>579</v>
      </c>
      <c r="BL226" s="79" t="s">
        <v>15884</v>
      </c>
      <c r="BM226" s="80">
        <v>43297</v>
      </c>
      <c r="BN226" s="80">
        <v>43297</v>
      </c>
      <c r="BO226" s="80">
        <v>43297</v>
      </c>
      <c r="BP226" s="80">
        <v>43297</v>
      </c>
      <c r="BQ226" s="80"/>
      <c r="BR226" s="79" t="s">
        <v>16946</v>
      </c>
      <c r="BS226" s="79" t="s">
        <v>579</v>
      </c>
      <c r="BT226" s="79" t="s">
        <v>579</v>
      </c>
      <c r="BU226" s="79" t="s">
        <v>15899</v>
      </c>
      <c r="BV226" s="79" t="s">
        <v>579</v>
      </c>
      <c r="BW226" s="79" t="s">
        <v>15900</v>
      </c>
      <c r="BX226" s="79" t="s">
        <v>15901</v>
      </c>
      <c r="BY226" s="79" t="s">
        <v>15902</v>
      </c>
      <c r="BZ226" s="79" t="s">
        <v>15903</v>
      </c>
      <c r="CA226" s="79" t="s">
        <v>15904</v>
      </c>
      <c r="CB226" s="79" t="s">
        <v>15905</v>
      </c>
      <c r="CC226" s="79" t="s">
        <v>15872</v>
      </c>
      <c r="CD226" s="79" t="s">
        <v>15873</v>
      </c>
      <c r="CE226" s="79" t="s">
        <v>15960</v>
      </c>
      <c r="CF226" s="79" t="s">
        <v>15960</v>
      </c>
      <c r="CG226" s="79" t="s">
        <v>15907</v>
      </c>
      <c r="CH226" s="79" t="s">
        <v>15908</v>
      </c>
      <c r="CI226" s="79" t="s">
        <v>15909</v>
      </c>
      <c r="CJ226" s="79" t="s">
        <v>2163</v>
      </c>
      <c r="CK226" s="79" t="s">
        <v>15910</v>
      </c>
      <c r="CL226" s="79" t="s">
        <v>15911</v>
      </c>
      <c r="CM226" s="79" t="s">
        <v>15889</v>
      </c>
      <c r="CN226" s="79" t="s">
        <v>51</v>
      </c>
      <c r="CO226" s="79" t="s">
        <v>15912</v>
      </c>
      <c r="CP226" s="79" t="s">
        <v>2257</v>
      </c>
      <c r="CQ226" s="79" t="s">
        <v>16066</v>
      </c>
      <c r="CR226" t="s">
        <v>17013</v>
      </c>
    </row>
    <row r="227" spans="1:96" x14ac:dyDescent="0.25">
      <c r="A227" s="78">
        <v>51743021</v>
      </c>
      <c r="B227" s="78">
        <v>51743021</v>
      </c>
      <c r="C227" s="79" t="s">
        <v>15899</v>
      </c>
      <c r="D227" s="79" t="s">
        <v>15926</v>
      </c>
      <c r="E227" s="79" t="s">
        <v>2055</v>
      </c>
      <c r="F227" s="80">
        <v>34807</v>
      </c>
      <c r="G227" s="79" t="s">
        <v>15854</v>
      </c>
      <c r="H227" s="79" t="s">
        <v>15855</v>
      </c>
      <c r="I227" s="79" t="s">
        <v>15856</v>
      </c>
      <c r="J227" s="79" t="s">
        <v>15857</v>
      </c>
      <c r="K227" s="79" t="s">
        <v>15858</v>
      </c>
      <c r="L227" s="79" t="s">
        <v>15859</v>
      </c>
      <c r="M227" s="79" t="s">
        <v>15860</v>
      </c>
      <c r="N227" s="79" t="s">
        <v>15861</v>
      </c>
      <c r="O227" s="79" t="s">
        <v>15862</v>
      </c>
      <c r="P227" s="79" t="s">
        <v>15193</v>
      </c>
      <c r="Q227" s="79" t="s">
        <v>15863</v>
      </c>
      <c r="R227" s="79" t="s">
        <v>15864</v>
      </c>
      <c r="S227" s="79" t="s">
        <v>5337</v>
      </c>
      <c r="T227" s="79" t="s">
        <v>63</v>
      </c>
      <c r="U227" s="79" t="s">
        <v>15866</v>
      </c>
      <c r="V227" s="79" t="s">
        <v>15867</v>
      </c>
      <c r="W227" s="79" t="s">
        <v>579</v>
      </c>
      <c r="X227" s="79" t="s">
        <v>15929</v>
      </c>
      <c r="Y227" s="79" t="s">
        <v>15930</v>
      </c>
      <c r="Z227" s="79" t="s">
        <v>17014</v>
      </c>
      <c r="AA227" s="79" t="s">
        <v>16966</v>
      </c>
      <c r="AB227" s="79" t="s">
        <v>15872</v>
      </c>
      <c r="AC227" s="79" t="s">
        <v>15873</v>
      </c>
      <c r="AD227" s="79" t="s">
        <v>15862</v>
      </c>
      <c r="AE227" s="79" t="s">
        <v>15874</v>
      </c>
      <c r="AF227" s="79" t="s">
        <v>15875</v>
      </c>
      <c r="AG227" s="79" t="s">
        <v>15876</v>
      </c>
      <c r="AH227" s="79" t="s">
        <v>15877</v>
      </c>
      <c r="AI227" s="79" t="s">
        <v>15878</v>
      </c>
      <c r="AJ227" s="79" t="s">
        <v>15879</v>
      </c>
      <c r="AK227" s="79" t="s">
        <v>15933</v>
      </c>
      <c r="AL227" s="79" t="s">
        <v>15881</v>
      </c>
      <c r="AM227" s="79" t="s">
        <v>15933</v>
      </c>
      <c r="AN227" s="79" t="s">
        <v>15881</v>
      </c>
      <c r="AO227" s="79" t="s">
        <v>15882</v>
      </c>
      <c r="AP227" s="79" t="s">
        <v>15883</v>
      </c>
      <c r="AQ227" s="79" t="s">
        <v>15878</v>
      </c>
      <c r="AR227" s="79" t="s">
        <v>15885</v>
      </c>
      <c r="AS227" s="79" t="s">
        <v>15885</v>
      </c>
      <c r="AT227" s="79" t="s">
        <v>16907</v>
      </c>
      <c r="AU227" s="79" t="s">
        <v>17015</v>
      </c>
      <c r="AV227" s="79" t="s">
        <v>17016</v>
      </c>
      <c r="AW227" s="79" t="s">
        <v>15989</v>
      </c>
      <c r="AX227" s="79" t="s">
        <v>15989</v>
      </c>
      <c r="AY227" s="79" t="s">
        <v>410</v>
      </c>
      <c r="AZ227" s="79" t="s">
        <v>15878</v>
      </c>
      <c r="BA227" s="79" t="s">
        <v>15879</v>
      </c>
      <c r="BB227" s="79" t="s">
        <v>15890</v>
      </c>
      <c r="BC227" s="79" t="s">
        <v>15938</v>
      </c>
      <c r="BD227" s="79" t="s">
        <v>15939</v>
      </c>
      <c r="BE227" s="79" t="s">
        <v>15895</v>
      </c>
      <c r="BF227" s="79" t="s">
        <v>16970</v>
      </c>
      <c r="BG227" s="79" t="s">
        <v>15895</v>
      </c>
      <c r="BH227" s="79" t="s">
        <v>16971</v>
      </c>
      <c r="BI227" s="80">
        <v>43300</v>
      </c>
      <c r="BJ227" s="80">
        <v>43301</v>
      </c>
      <c r="BK227" s="79" t="s">
        <v>579</v>
      </c>
      <c r="BL227" s="79" t="s">
        <v>15863</v>
      </c>
      <c r="BM227" s="80">
        <v>43300</v>
      </c>
      <c r="BN227" s="80">
        <v>43300</v>
      </c>
      <c r="BO227" s="80">
        <v>43300</v>
      </c>
      <c r="BP227" s="80">
        <v>43300</v>
      </c>
      <c r="BQ227" s="80"/>
      <c r="BR227" s="79" t="s">
        <v>16946</v>
      </c>
      <c r="BS227" s="79" t="s">
        <v>579</v>
      </c>
      <c r="BT227" s="79" t="s">
        <v>579</v>
      </c>
      <c r="BU227" s="79" t="s">
        <v>15899</v>
      </c>
      <c r="BV227" s="79" t="s">
        <v>579</v>
      </c>
      <c r="BW227" s="79" t="s">
        <v>15900</v>
      </c>
      <c r="BX227" s="79" t="s">
        <v>15901</v>
      </c>
      <c r="BY227" s="79" t="s">
        <v>15902</v>
      </c>
      <c r="BZ227" s="79" t="s">
        <v>15903</v>
      </c>
      <c r="CA227" s="79" t="s">
        <v>15904</v>
      </c>
      <c r="CB227" s="79" t="s">
        <v>15905</v>
      </c>
      <c r="CC227" s="79" t="s">
        <v>15872</v>
      </c>
      <c r="CD227" s="79" t="s">
        <v>15873</v>
      </c>
      <c r="CE227" s="79" t="s">
        <v>15960</v>
      </c>
      <c r="CF227" s="79" t="s">
        <v>15960</v>
      </c>
      <c r="CG227" s="79" t="s">
        <v>15907</v>
      </c>
      <c r="CH227" s="79" t="s">
        <v>15908</v>
      </c>
      <c r="CI227" s="79" t="s">
        <v>15909</v>
      </c>
      <c r="CJ227" s="79" t="s">
        <v>2163</v>
      </c>
      <c r="CK227" s="79" t="s">
        <v>15910</v>
      </c>
      <c r="CL227" s="79" t="s">
        <v>15911</v>
      </c>
      <c r="CM227" s="79" t="s">
        <v>15889</v>
      </c>
      <c r="CN227" s="79" t="s">
        <v>51</v>
      </c>
      <c r="CO227" s="79" t="s">
        <v>15912</v>
      </c>
      <c r="CP227" s="79" t="s">
        <v>2257</v>
      </c>
      <c r="CQ227" s="79" t="s">
        <v>16248</v>
      </c>
      <c r="CR227" t="s">
        <v>17017</v>
      </c>
    </row>
    <row r="228" spans="1:96" x14ac:dyDescent="0.25">
      <c r="A228" s="78">
        <v>51743041</v>
      </c>
      <c r="B228" s="78">
        <v>51743041</v>
      </c>
      <c r="C228" s="79" t="s">
        <v>15899</v>
      </c>
      <c r="D228" s="79" t="s">
        <v>15853</v>
      </c>
      <c r="E228" s="79" t="s">
        <v>1945</v>
      </c>
      <c r="F228" s="80">
        <v>34030</v>
      </c>
      <c r="G228" s="79" t="s">
        <v>15854</v>
      </c>
      <c r="H228" s="79" t="s">
        <v>15855</v>
      </c>
      <c r="I228" s="79" t="s">
        <v>15856</v>
      </c>
      <c r="J228" s="79" t="s">
        <v>15857</v>
      </c>
      <c r="K228" s="79" t="s">
        <v>15858</v>
      </c>
      <c r="L228" s="79" t="s">
        <v>15859</v>
      </c>
      <c r="M228" s="79" t="s">
        <v>15860</v>
      </c>
      <c r="N228" s="79" t="s">
        <v>15861</v>
      </c>
      <c r="O228" s="79" t="s">
        <v>15862</v>
      </c>
      <c r="P228" s="79" t="s">
        <v>15193</v>
      </c>
      <c r="Q228" s="79" t="s">
        <v>15863</v>
      </c>
      <c r="R228" s="79" t="s">
        <v>15864</v>
      </c>
      <c r="S228" s="79" t="s">
        <v>5337</v>
      </c>
      <c r="T228" s="79" t="s">
        <v>63</v>
      </c>
      <c r="U228" s="79" t="s">
        <v>15866</v>
      </c>
      <c r="V228" s="79" t="s">
        <v>15867</v>
      </c>
      <c r="W228" s="79" t="s">
        <v>579</v>
      </c>
      <c r="X228" s="79" t="s">
        <v>15929</v>
      </c>
      <c r="Y228" s="79" t="s">
        <v>15930</v>
      </c>
      <c r="Z228" s="79" t="s">
        <v>17018</v>
      </c>
      <c r="AA228" s="79" t="s">
        <v>16966</v>
      </c>
      <c r="AB228" s="79" t="s">
        <v>15872</v>
      </c>
      <c r="AC228" s="79" t="s">
        <v>15873</v>
      </c>
      <c r="AD228" s="79" t="s">
        <v>15862</v>
      </c>
      <c r="AE228" s="79" t="s">
        <v>15874</v>
      </c>
      <c r="AF228" s="79" t="s">
        <v>15875</v>
      </c>
      <c r="AG228" s="79" t="s">
        <v>15876</v>
      </c>
      <c r="AH228" s="79" t="s">
        <v>15877</v>
      </c>
      <c r="AI228" s="79" t="s">
        <v>15878</v>
      </c>
      <c r="AJ228" s="79" t="s">
        <v>15879</v>
      </c>
      <c r="AK228" s="79" t="s">
        <v>15933</v>
      </c>
      <c r="AL228" s="79" t="s">
        <v>15881</v>
      </c>
      <c r="AM228" s="79" t="s">
        <v>15933</v>
      </c>
      <c r="AN228" s="79" t="s">
        <v>15881</v>
      </c>
      <c r="AO228" s="79" t="s">
        <v>15882</v>
      </c>
      <c r="AP228" s="79" t="s">
        <v>15883</v>
      </c>
      <c r="AQ228" s="79" t="s">
        <v>15878</v>
      </c>
      <c r="AR228" s="79" t="s">
        <v>15885</v>
      </c>
      <c r="AS228" s="79" t="s">
        <v>15885</v>
      </c>
      <c r="AT228" s="79" t="s">
        <v>16907</v>
      </c>
      <c r="AU228" s="79" t="s">
        <v>17019</v>
      </c>
      <c r="AV228" s="79" t="s">
        <v>17020</v>
      </c>
      <c r="AW228" s="79" t="s">
        <v>16100</v>
      </c>
      <c r="AX228" s="79" t="s">
        <v>16100</v>
      </c>
      <c r="AY228" s="79" t="s">
        <v>213</v>
      </c>
      <c r="AZ228" s="79" t="s">
        <v>15878</v>
      </c>
      <c r="BA228" s="79" t="s">
        <v>15879</v>
      </c>
      <c r="BB228" s="79" t="s">
        <v>15890</v>
      </c>
      <c r="BC228" s="79" t="s">
        <v>15938</v>
      </c>
      <c r="BD228" s="79" t="s">
        <v>15939</v>
      </c>
      <c r="BE228" s="79" t="s">
        <v>15895</v>
      </c>
      <c r="BF228" s="79" t="s">
        <v>16970</v>
      </c>
      <c r="BG228" s="79" t="s">
        <v>15895</v>
      </c>
      <c r="BH228" s="79" t="s">
        <v>16971</v>
      </c>
      <c r="BI228" s="80">
        <v>43297</v>
      </c>
      <c r="BJ228" s="80">
        <v>43301</v>
      </c>
      <c r="BK228" s="79" t="s">
        <v>579</v>
      </c>
      <c r="BL228" s="79" t="s">
        <v>16972</v>
      </c>
      <c r="BM228" s="80">
        <v>43297</v>
      </c>
      <c r="BN228" s="80">
        <v>43297</v>
      </c>
      <c r="BO228" s="80">
        <v>43297</v>
      </c>
      <c r="BP228" s="80">
        <v>43297</v>
      </c>
      <c r="BQ228" s="80"/>
      <c r="BR228" s="79" t="s">
        <v>16946</v>
      </c>
      <c r="BS228" s="79" t="s">
        <v>579</v>
      </c>
      <c r="BT228" s="79" t="s">
        <v>579</v>
      </c>
      <c r="BU228" s="79" t="s">
        <v>15899</v>
      </c>
      <c r="BV228" s="79" t="s">
        <v>579</v>
      </c>
      <c r="BW228" s="79" t="s">
        <v>15900</v>
      </c>
      <c r="BX228" s="79" t="s">
        <v>15901</v>
      </c>
      <c r="BY228" s="79" t="s">
        <v>15902</v>
      </c>
      <c r="BZ228" s="79" t="s">
        <v>15903</v>
      </c>
      <c r="CA228" s="79" t="s">
        <v>15904</v>
      </c>
      <c r="CB228" s="79" t="s">
        <v>15905</v>
      </c>
      <c r="CC228" s="79" t="s">
        <v>15872</v>
      </c>
      <c r="CD228" s="79" t="s">
        <v>15873</v>
      </c>
      <c r="CE228" s="79" t="s">
        <v>15960</v>
      </c>
      <c r="CF228" s="79" t="s">
        <v>15960</v>
      </c>
      <c r="CG228" s="79" t="s">
        <v>15907</v>
      </c>
      <c r="CH228" s="79" t="s">
        <v>15908</v>
      </c>
      <c r="CI228" s="79" t="s">
        <v>15909</v>
      </c>
      <c r="CJ228" s="79" t="s">
        <v>2163</v>
      </c>
      <c r="CK228" s="79" t="s">
        <v>15910</v>
      </c>
      <c r="CL228" s="79" t="s">
        <v>15911</v>
      </c>
      <c r="CM228" s="79" t="s">
        <v>15889</v>
      </c>
      <c r="CN228" s="79" t="s">
        <v>51</v>
      </c>
      <c r="CO228" s="79" t="s">
        <v>15912</v>
      </c>
      <c r="CP228" s="79" t="s">
        <v>2257</v>
      </c>
      <c r="CQ228" s="79" t="s">
        <v>16438</v>
      </c>
      <c r="CR228" t="s">
        <v>17021</v>
      </c>
    </row>
    <row r="229" spans="1:96" x14ac:dyDescent="0.25">
      <c r="A229" s="78">
        <v>51743068</v>
      </c>
      <c r="B229" s="78">
        <v>51743068</v>
      </c>
      <c r="C229" s="79" t="s">
        <v>15899</v>
      </c>
      <c r="D229" s="79" t="s">
        <v>15853</v>
      </c>
      <c r="E229" s="79" t="s">
        <v>2106</v>
      </c>
      <c r="F229" s="80">
        <v>35836</v>
      </c>
      <c r="G229" s="79" t="s">
        <v>15854</v>
      </c>
      <c r="H229" s="79" t="s">
        <v>15855</v>
      </c>
      <c r="I229" s="79" t="s">
        <v>15856</v>
      </c>
      <c r="J229" s="79" t="s">
        <v>15857</v>
      </c>
      <c r="K229" s="79" t="s">
        <v>15858</v>
      </c>
      <c r="L229" s="79" t="s">
        <v>15859</v>
      </c>
      <c r="M229" s="79" t="s">
        <v>15860</v>
      </c>
      <c r="N229" s="79" t="s">
        <v>15861</v>
      </c>
      <c r="O229" s="79" t="s">
        <v>15862</v>
      </c>
      <c r="P229" s="79" t="s">
        <v>15193</v>
      </c>
      <c r="Q229" s="79" t="s">
        <v>15863</v>
      </c>
      <c r="R229" s="79" t="s">
        <v>15864</v>
      </c>
      <c r="S229" s="79" t="s">
        <v>5337</v>
      </c>
      <c r="T229" s="79" t="s">
        <v>285</v>
      </c>
      <c r="U229" s="79" t="s">
        <v>15866</v>
      </c>
      <c r="V229" s="79" t="s">
        <v>15867</v>
      </c>
      <c r="W229" s="79" t="s">
        <v>579</v>
      </c>
      <c r="X229" s="79" t="s">
        <v>15929</v>
      </c>
      <c r="Y229" s="79" t="s">
        <v>15930</v>
      </c>
      <c r="Z229" s="79" t="s">
        <v>17022</v>
      </c>
      <c r="AA229" s="79" t="s">
        <v>17023</v>
      </c>
      <c r="AB229" s="79" t="s">
        <v>15872</v>
      </c>
      <c r="AC229" s="79" t="s">
        <v>15873</v>
      </c>
      <c r="AD229" s="79" t="s">
        <v>15862</v>
      </c>
      <c r="AE229" s="79" t="s">
        <v>15874</v>
      </c>
      <c r="AF229" s="79" t="s">
        <v>15875</v>
      </c>
      <c r="AG229" s="79" t="s">
        <v>15876</v>
      </c>
      <c r="AH229" s="79" t="s">
        <v>15877</v>
      </c>
      <c r="AI229" s="79" t="s">
        <v>15878</v>
      </c>
      <c r="AJ229" s="79" t="s">
        <v>15879</v>
      </c>
      <c r="AK229" s="79" t="s">
        <v>15933</v>
      </c>
      <c r="AL229" s="79" t="s">
        <v>15881</v>
      </c>
      <c r="AM229" s="79" t="s">
        <v>15933</v>
      </c>
      <c r="AN229" s="79" t="s">
        <v>15881</v>
      </c>
      <c r="AO229" s="79" t="s">
        <v>15882</v>
      </c>
      <c r="AP229" s="79" t="s">
        <v>15883</v>
      </c>
      <c r="AQ229" s="79" t="s">
        <v>15878</v>
      </c>
      <c r="AR229" s="79" t="s">
        <v>15885</v>
      </c>
      <c r="AS229" s="79" t="s">
        <v>15885</v>
      </c>
      <c r="AT229" s="79" t="s">
        <v>16907</v>
      </c>
      <c r="AU229" s="79" t="s">
        <v>17024</v>
      </c>
      <c r="AV229" s="79" t="s">
        <v>17025</v>
      </c>
      <c r="AW229" s="79" t="s">
        <v>16100</v>
      </c>
      <c r="AX229" s="79" t="s">
        <v>16100</v>
      </c>
      <c r="AY229" s="79" t="s">
        <v>213</v>
      </c>
      <c r="AZ229" s="79" t="s">
        <v>15878</v>
      </c>
      <c r="BA229" s="79" t="s">
        <v>15879</v>
      </c>
      <c r="BB229" s="79" t="s">
        <v>15890</v>
      </c>
      <c r="BC229" s="79" t="s">
        <v>15938</v>
      </c>
      <c r="BD229" s="79" t="s">
        <v>15939</v>
      </c>
      <c r="BE229" s="79" t="s">
        <v>15895</v>
      </c>
      <c r="BF229" s="79" t="s">
        <v>16970</v>
      </c>
      <c r="BG229" s="79" t="s">
        <v>15895</v>
      </c>
      <c r="BH229" s="79" t="s">
        <v>16971</v>
      </c>
      <c r="BI229" s="80">
        <v>43301</v>
      </c>
      <c r="BJ229" s="80">
        <v>43304</v>
      </c>
      <c r="BK229" s="79" t="s">
        <v>579</v>
      </c>
      <c r="BL229" s="79" t="s">
        <v>15878</v>
      </c>
      <c r="BM229" s="80">
        <v>43301</v>
      </c>
      <c r="BN229" s="80">
        <v>43301</v>
      </c>
      <c r="BO229" s="80">
        <v>43301</v>
      </c>
      <c r="BP229" s="80">
        <v>43301</v>
      </c>
      <c r="BQ229" s="80"/>
      <c r="BR229" s="79" t="s">
        <v>16946</v>
      </c>
      <c r="BS229" s="79" t="s">
        <v>579</v>
      </c>
      <c r="BT229" s="79" t="s">
        <v>579</v>
      </c>
      <c r="BU229" s="79" t="s">
        <v>15899</v>
      </c>
      <c r="BV229" s="79" t="s">
        <v>579</v>
      </c>
      <c r="BW229" s="79" t="s">
        <v>15900</v>
      </c>
      <c r="BX229" s="79" t="s">
        <v>15901</v>
      </c>
      <c r="BY229" s="79" t="s">
        <v>15902</v>
      </c>
      <c r="BZ229" s="79" t="s">
        <v>15903</v>
      </c>
      <c r="CA229" s="79" t="s">
        <v>15904</v>
      </c>
      <c r="CB229" s="79" t="s">
        <v>15905</v>
      </c>
      <c r="CC229" s="79" t="s">
        <v>15872</v>
      </c>
      <c r="CD229" s="79" t="s">
        <v>15873</v>
      </c>
      <c r="CE229" s="79" t="s">
        <v>15960</v>
      </c>
      <c r="CF229" s="79" t="s">
        <v>15960</v>
      </c>
      <c r="CG229" s="79" t="s">
        <v>15907</v>
      </c>
      <c r="CH229" s="79" t="s">
        <v>15908</v>
      </c>
      <c r="CI229" s="79" t="s">
        <v>15909</v>
      </c>
      <c r="CJ229" s="79" t="s">
        <v>2163</v>
      </c>
      <c r="CK229" s="79" t="s">
        <v>15910</v>
      </c>
      <c r="CL229" s="79" t="s">
        <v>15911</v>
      </c>
      <c r="CM229" s="79" t="s">
        <v>15889</v>
      </c>
      <c r="CN229" s="79" t="s">
        <v>51</v>
      </c>
      <c r="CO229" s="79" t="s">
        <v>15912</v>
      </c>
      <c r="CP229" s="79" t="s">
        <v>2257</v>
      </c>
      <c r="CQ229" s="79" t="s">
        <v>17452</v>
      </c>
      <c r="CR229" t="s">
        <v>17026</v>
      </c>
    </row>
    <row r="230" spans="1:96" x14ac:dyDescent="0.25">
      <c r="A230" s="78">
        <v>51743367</v>
      </c>
      <c r="B230" s="78">
        <v>51743367</v>
      </c>
      <c r="C230" s="79" t="s">
        <v>15899</v>
      </c>
      <c r="D230" s="79" t="s">
        <v>15853</v>
      </c>
      <c r="E230" s="79" t="s">
        <v>2064</v>
      </c>
      <c r="F230" s="80">
        <v>29521</v>
      </c>
      <c r="G230" s="79" t="s">
        <v>15854</v>
      </c>
      <c r="H230" s="79" t="s">
        <v>15855</v>
      </c>
      <c r="I230" s="79" t="s">
        <v>15856</v>
      </c>
      <c r="J230" s="79" t="s">
        <v>15857</v>
      </c>
      <c r="K230" s="79" t="s">
        <v>15858</v>
      </c>
      <c r="L230" s="79" t="s">
        <v>15859</v>
      </c>
      <c r="M230" s="79" t="s">
        <v>15860</v>
      </c>
      <c r="N230" s="79" t="s">
        <v>15861</v>
      </c>
      <c r="O230" s="79" t="s">
        <v>15862</v>
      </c>
      <c r="P230" s="79" t="s">
        <v>15193</v>
      </c>
      <c r="Q230" s="79" t="s">
        <v>15863</v>
      </c>
      <c r="R230" s="79" t="s">
        <v>15864</v>
      </c>
      <c r="S230" s="79" t="s">
        <v>5411</v>
      </c>
      <c r="T230" s="79" t="s">
        <v>73</v>
      </c>
      <c r="U230" s="79" t="s">
        <v>15866</v>
      </c>
      <c r="V230" s="79" t="s">
        <v>15867</v>
      </c>
      <c r="W230" s="79" t="s">
        <v>579</v>
      </c>
      <c r="X230" s="79" t="s">
        <v>15972</v>
      </c>
      <c r="Y230" s="79" t="s">
        <v>15973</v>
      </c>
      <c r="Z230" s="79" t="s">
        <v>17027</v>
      </c>
      <c r="AA230" s="79" t="s">
        <v>70</v>
      </c>
      <c r="AB230" s="79" t="s">
        <v>15872</v>
      </c>
      <c r="AC230" s="79" t="s">
        <v>15873</v>
      </c>
      <c r="AD230" s="79" t="s">
        <v>15862</v>
      </c>
      <c r="AE230" s="79" t="s">
        <v>15874</v>
      </c>
      <c r="AF230" s="79" t="s">
        <v>15875</v>
      </c>
      <c r="AG230" s="79" t="s">
        <v>15876</v>
      </c>
      <c r="AH230" s="79" t="s">
        <v>15877</v>
      </c>
      <c r="AI230" s="79" t="s">
        <v>15878</v>
      </c>
      <c r="AJ230" s="79" t="s">
        <v>15879</v>
      </c>
      <c r="AK230" s="79" t="s">
        <v>15880</v>
      </c>
      <c r="AL230" s="79" t="s">
        <v>15881</v>
      </c>
      <c r="AM230" s="79" t="s">
        <v>15880</v>
      </c>
      <c r="AN230" s="79" t="s">
        <v>15881</v>
      </c>
      <c r="AO230" s="79" t="s">
        <v>15882</v>
      </c>
      <c r="AP230" s="79" t="s">
        <v>15883</v>
      </c>
      <c r="AQ230" s="79" t="s">
        <v>15878</v>
      </c>
      <c r="AR230" s="79" t="s">
        <v>15885</v>
      </c>
      <c r="AS230" s="79" t="s">
        <v>15885</v>
      </c>
      <c r="AT230" s="79" t="s">
        <v>16907</v>
      </c>
      <c r="AU230" s="79" t="s">
        <v>16969</v>
      </c>
      <c r="AV230" s="79" t="s">
        <v>17028</v>
      </c>
      <c r="AW230" s="79" t="s">
        <v>15953</v>
      </c>
      <c r="AX230" s="79" t="s">
        <v>15953</v>
      </c>
      <c r="AY230" s="79" t="s">
        <v>493</v>
      </c>
      <c r="AZ230" s="79" t="s">
        <v>15878</v>
      </c>
      <c r="BA230" s="79" t="s">
        <v>15879</v>
      </c>
      <c r="BB230" s="79" t="s">
        <v>15890</v>
      </c>
      <c r="BC230" s="79" t="s">
        <v>15920</v>
      </c>
      <c r="BD230" s="79" t="s">
        <v>15921</v>
      </c>
      <c r="BE230" s="79" t="s">
        <v>15895</v>
      </c>
      <c r="BF230" s="79" t="s">
        <v>16970</v>
      </c>
      <c r="BG230" s="79" t="s">
        <v>15895</v>
      </c>
      <c r="BH230" s="79" t="s">
        <v>16971</v>
      </c>
      <c r="BI230" s="80">
        <v>43304</v>
      </c>
      <c r="BJ230" s="80">
        <v>43304</v>
      </c>
      <c r="BK230" s="79" t="s">
        <v>579</v>
      </c>
      <c r="BL230" s="79" t="s">
        <v>15899</v>
      </c>
      <c r="BM230" s="80">
        <v>43304</v>
      </c>
      <c r="BN230" s="80">
        <v>43304</v>
      </c>
      <c r="BO230" s="80">
        <v>43304</v>
      </c>
      <c r="BP230" s="80">
        <v>43304</v>
      </c>
      <c r="BQ230" s="80"/>
      <c r="BR230" s="79" t="s">
        <v>16946</v>
      </c>
      <c r="BS230" s="79" t="s">
        <v>579</v>
      </c>
      <c r="BT230" s="79" t="s">
        <v>579</v>
      </c>
      <c r="BU230" s="79" t="s">
        <v>15899</v>
      </c>
      <c r="BV230" s="79" t="s">
        <v>579</v>
      </c>
      <c r="BW230" s="79" t="s">
        <v>15900</v>
      </c>
      <c r="BX230" s="79" t="s">
        <v>15901</v>
      </c>
      <c r="BY230" s="79" t="s">
        <v>15902</v>
      </c>
      <c r="BZ230" s="79" t="s">
        <v>15903</v>
      </c>
      <c r="CA230" s="79" t="s">
        <v>15904</v>
      </c>
      <c r="CB230" s="79" t="s">
        <v>15905</v>
      </c>
      <c r="CC230" s="79" t="s">
        <v>15872</v>
      </c>
      <c r="CD230" s="79" t="s">
        <v>15873</v>
      </c>
      <c r="CE230" s="79" t="s">
        <v>15960</v>
      </c>
      <c r="CF230" s="79" t="s">
        <v>15960</v>
      </c>
      <c r="CG230" s="79" t="s">
        <v>15907</v>
      </c>
      <c r="CH230" s="79" t="s">
        <v>15908</v>
      </c>
      <c r="CI230" s="79" t="s">
        <v>15909</v>
      </c>
      <c r="CJ230" s="79" t="s">
        <v>2163</v>
      </c>
      <c r="CK230" s="79" t="s">
        <v>15910</v>
      </c>
      <c r="CL230" s="79" t="s">
        <v>15911</v>
      </c>
      <c r="CM230" s="79" t="s">
        <v>15889</v>
      </c>
      <c r="CN230" s="79" t="s">
        <v>51</v>
      </c>
      <c r="CO230" s="79" t="s">
        <v>15912</v>
      </c>
      <c r="CP230" s="79" t="s">
        <v>2257</v>
      </c>
      <c r="CQ230" s="79" t="s">
        <v>16651</v>
      </c>
      <c r="CR230" t="s">
        <v>17029</v>
      </c>
    </row>
    <row r="231" spans="1:96" x14ac:dyDescent="0.25">
      <c r="A231" s="78">
        <v>51743515</v>
      </c>
      <c r="B231" s="78">
        <v>51743515</v>
      </c>
      <c r="C231" s="79" t="s">
        <v>15899</v>
      </c>
      <c r="D231" s="79" t="s">
        <v>15926</v>
      </c>
      <c r="E231" s="79" t="s">
        <v>2072</v>
      </c>
      <c r="F231" s="80">
        <v>34619</v>
      </c>
      <c r="G231" s="79" t="s">
        <v>15854</v>
      </c>
      <c r="H231" s="79" t="s">
        <v>15855</v>
      </c>
      <c r="I231" s="79" t="s">
        <v>15856</v>
      </c>
      <c r="J231" s="79" t="s">
        <v>15857</v>
      </c>
      <c r="K231" s="79" t="s">
        <v>15858</v>
      </c>
      <c r="L231" s="79" t="s">
        <v>15859</v>
      </c>
      <c r="M231" s="79" t="s">
        <v>15860</v>
      </c>
      <c r="N231" s="79" t="s">
        <v>15861</v>
      </c>
      <c r="O231" s="79" t="s">
        <v>15862</v>
      </c>
      <c r="P231" s="79" t="s">
        <v>15193</v>
      </c>
      <c r="Q231" s="79" t="s">
        <v>15863</v>
      </c>
      <c r="R231" s="79" t="s">
        <v>15864</v>
      </c>
      <c r="S231" s="79" t="s">
        <v>5337</v>
      </c>
      <c r="T231" s="79" t="s">
        <v>285</v>
      </c>
      <c r="U231" s="79" t="s">
        <v>15866</v>
      </c>
      <c r="V231" s="79" t="s">
        <v>15867</v>
      </c>
      <c r="W231" s="79" t="s">
        <v>579</v>
      </c>
      <c r="X231" s="79" t="s">
        <v>15929</v>
      </c>
      <c r="Y231" s="79" t="s">
        <v>15930</v>
      </c>
      <c r="Z231" s="79" t="s">
        <v>17030</v>
      </c>
      <c r="AA231" s="79" t="s">
        <v>17023</v>
      </c>
      <c r="AB231" s="79" t="s">
        <v>15872</v>
      </c>
      <c r="AC231" s="79" t="s">
        <v>15873</v>
      </c>
      <c r="AD231" s="79" t="s">
        <v>15862</v>
      </c>
      <c r="AE231" s="79" t="s">
        <v>15874</v>
      </c>
      <c r="AF231" s="79" t="s">
        <v>15875</v>
      </c>
      <c r="AG231" s="79" t="s">
        <v>15876</v>
      </c>
      <c r="AH231" s="79" t="s">
        <v>15877</v>
      </c>
      <c r="AI231" s="79" t="s">
        <v>15878</v>
      </c>
      <c r="AJ231" s="79" t="s">
        <v>15879</v>
      </c>
      <c r="AK231" s="79" t="s">
        <v>15933</v>
      </c>
      <c r="AL231" s="79" t="s">
        <v>15881</v>
      </c>
      <c r="AM231" s="79" t="s">
        <v>15933</v>
      </c>
      <c r="AN231" s="79" t="s">
        <v>15881</v>
      </c>
      <c r="AO231" s="79" t="s">
        <v>15882</v>
      </c>
      <c r="AP231" s="79" t="s">
        <v>15883</v>
      </c>
      <c r="AQ231" s="79" t="s">
        <v>15878</v>
      </c>
      <c r="AR231" s="79" t="s">
        <v>15885</v>
      </c>
      <c r="AS231" s="79" t="s">
        <v>15885</v>
      </c>
      <c r="AT231" s="79" t="s">
        <v>16907</v>
      </c>
      <c r="AU231" s="79" t="s">
        <v>17031</v>
      </c>
      <c r="AV231" s="79" t="s">
        <v>17032</v>
      </c>
      <c r="AW231" s="79" t="s">
        <v>16193</v>
      </c>
      <c r="AX231" s="79" t="s">
        <v>16193</v>
      </c>
      <c r="AY231" s="79" t="s">
        <v>391</v>
      </c>
      <c r="AZ231" s="79" t="s">
        <v>15878</v>
      </c>
      <c r="BA231" s="79" t="s">
        <v>15879</v>
      </c>
      <c r="BB231" s="79" t="s">
        <v>15890</v>
      </c>
      <c r="BC231" s="79" t="s">
        <v>15938</v>
      </c>
      <c r="BD231" s="79" t="s">
        <v>15939</v>
      </c>
      <c r="BE231" s="79" t="s">
        <v>16102</v>
      </c>
      <c r="BF231" s="79" t="s">
        <v>16103</v>
      </c>
      <c r="BG231" s="79" t="s">
        <v>16104</v>
      </c>
      <c r="BH231" s="79" t="s">
        <v>16105</v>
      </c>
      <c r="BI231" s="80">
        <v>43663</v>
      </c>
      <c r="BJ231" s="80">
        <v>43663</v>
      </c>
      <c r="BK231" s="79" t="s">
        <v>579</v>
      </c>
      <c r="BL231" s="79" t="s">
        <v>15899</v>
      </c>
      <c r="BM231" s="80">
        <v>43301</v>
      </c>
      <c r="BN231" s="80">
        <v>43301</v>
      </c>
      <c r="BO231" s="80">
        <v>43301</v>
      </c>
      <c r="BP231" s="80">
        <v>43301</v>
      </c>
      <c r="BQ231" s="80"/>
      <c r="BR231" s="79" t="s">
        <v>16946</v>
      </c>
      <c r="BS231" s="79" t="s">
        <v>579</v>
      </c>
      <c r="BT231" s="79" t="s">
        <v>579</v>
      </c>
      <c r="BU231" s="79" t="s">
        <v>15899</v>
      </c>
      <c r="BV231" s="79" t="s">
        <v>579</v>
      </c>
      <c r="BW231" s="79" t="s">
        <v>15900</v>
      </c>
      <c r="BX231" s="79" t="s">
        <v>15901</v>
      </c>
      <c r="BY231" s="79" t="s">
        <v>15902</v>
      </c>
      <c r="BZ231" s="79" t="s">
        <v>15903</v>
      </c>
      <c r="CA231" s="79" t="s">
        <v>15904</v>
      </c>
      <c r="CB231" s="79" t="s">
        <v>15905</v>
      </c>
      <c r="CC231" s="79" t="s">
        <v>15872</v>
      </c>
      <c r="CD231" s="79" t="s">
        <v>15873</v>
      </c>
      <c r="CE231" s="79" t="s">
        <v>15960</v>
      </c>
      <c r="CF231" s="79" t="s">
        <v>15960</v>
      </c>
      <c r="CG231" s="79" t="s">
        <v>15907</v>
      </c>
      <c r="CH231" s="79" t="s">
        <v>15908</v>
      </c>
      <c r="CI231" s="79" t="s">
        <v>15909</v>
      </c>
      <c r="CJ231" s="79" t="s">
        <v>2163</v>
      </c>
      <c r="CK231" s="79" t="s">
        <v>15910</v>
      </c>
      <c r="CL231" s="79" t="s">
        <v>15911</v>
      </c>
      <c r="CM231" s="79" t="s">
        <v>15889</v>
      </c>
      <c r="CN231" s="79" t="s">
        <v>51</v>
      </c>
      <c r="CO231" s="79" t="s">
        <v>15912</v>
      </c>
      <c r="CP231" s="79" t="s">
        <v>2257</v>
      </c>
      <c r="CQ231" s="79" t="s">
        <v>17452</v>
      </c>
      <c r="CR231" t="s">
        <v>17033</v>
      </c>
    </row>
    <row r="232" spans="1:96" x14ac:dyDescent="0.25">
      <c r="A232" s="78">
        <v>51744004</v>
      </c>
      <c r="B232" s="78">
        <v>51744004</v>
      </c>
      <c r="C232" s="79" t="s">
        <v>15899</v>
      </c>
      <c r="D232" s="79" t="s">
        <v>15853</v>
      </c>
      <c r="E232" s="79" t="s">
        <v>2103</v>
      </c>
      <c r="F232" s="80">
        <v>28506</v>
      </c>
      <c r="G232" s="79" t="s">
        <v>15854</v>
      </c>
      <c r="H232" s="79" t="s">
        <v>15855</v>
      </c>
      <c r="I232" s="79" t="s">
        <v>15856</v>
      </c>
      <c r="J232" s="79" t="s">
        <v>15857</v>
      </c>
      <c r="K232" s="79" t="s">
        <v>15858</v>
      </c>
      <c r="L232" s="79" t="s">
        <v>15859</v>
      </c>
      <c r="M232" s="79" t="s">
        <v>15860</v>
      </c>
      <c r="N232" s="79" t="s">
        <v>15861</v>
      </c>
      <c r="O232" s="79" t="s">
        <v>15862</v>
      </c>
      <c r="P232" s="79" t="s">
        <v>15193</v>
      </c>
      <c r="Q232" s="79" t="s">
        <v>15863</v>
      </c>
      <c r="R232" s="79" t="s">
        <v>15864</v>
      </c>
      <c r="S232" s="79" t="s">
        <v>7117</v>
      </c>
      <c r="T232" s="79" t="s">
        <v>15551</v>
      </c>
      <c r="U232" s="79" t="s">
        <v>15866</v>
      </c>
      <c r="V232" s="79" t="s">
        <v>15867</v>
      </c>
      <c r="W232" s="79" t="s">
        <v>579</v>
      </c>
      <c r="X232" s="79" t="s">
        <v>17034</v>
      </c>
      <c r="Y232" s="79" t="s">
        <v>17035</v>
      </c>
      <c r="Z232" s="79" t="s">
        <v>17036</v>
      </c>
      <c r="AA232" s="79" t="s">
        <v>17037</v>
      </c>
      <c r="AB232" s="79" t="s">
        <v>15872</v>
      </c>
      <c r="AC232" s="79" t="s">
        <v>15873</v>
      </c>
      <c r="AD232" s="79" t="s">
        <v>15862</v>
      </c>
      <c r="AE232" s="79" t="s">
        <v>15874</v>
      </c>
      <c r="AF232" s="79" t="s">
        <v>15875</v>
      </c>
      <c r="AG232" s="79" t="s">
        <v>15876</v>
      </c>
      <c r="AH232" s="79" t="s">
        <v>15877</v>
      </c>
      <c r="AI232" s="79" t="s">
        <v>15878</v>
      </c>
      <c r="AJ232" s="79" t="s">
        <v>15879</v>
      </c>
      <c r="AK232" s="79" t="s">
        <v>15880</v>
      </c>
      <c r="AL232" s="79" t="s">
        <v>15881</v>
      </c>
      <c r="AM232" s="79" t="s">
        <v>15880</v>
      </c>
      <c r="AN232" s="79" t="s">
        <v>15881</v>
      </c>
      <c r="AO232" s="79" t="s">
        <v>15882</v>
      </c>
      <c r="AP232" s="79" t="s">
        <v>15883</v>
      </c>
      <c r="AQ232" s="79" t="s">
        <v>15884</v>
      </c>
      <c r="AR232" s="79" t="s">
        <v>15885</v>
      </c>
      <c r="AS232" s="79" t="s">
        <v>15885</v>
      </c>
      <c r="AT232" s="79" t="s">
        <v>16907</v>
      </c>
      <c r="AU232" s="79" t="s">
        <v>16051</v>
      </c>
      <c r="AV232" s="79" t="s">
        <v>15556</v>
      </c>
      <c r="AW232" s="79" t="s">
        <v>17038</v>
      </c>
      <c r="AX232" s="79" t="s">
        <v>17038</v>
      </c>
      <c r="AY232" s="79" t="s">
        <v>17039</v>
      </c>
      <c r="AZ232" s="79" t="s">
        <v>15878</v>
      </c>
      <c r="BA232" s="79" t="s">
        <v>15879</v>
      </c>
      <c r="BB232" s="79" t="s">
        <v>15890</v>
      </c>
      <c r="BC232" s="79" t="s">
        <v>15891</v>
      </c>
      <c r="BD232" s="79" t="s">
        <v>15892</v>
      </c>
      <c r="BE232" s="79" t="s">
        <v>15895</v>
      </c>
      <c r="BF232" s="79" t="s">
        <v>16970</v>
      </c>
      <c r="BG232" s="79" t="s">
        <v>15895</v>
      </c>
      <c r="BH232" s="79" t="s">
        <v>16971</v>
      </c>
      <c r="BI232" s="80">
        <v>43306</v>
      </c>
      <c r="BJ232" s="80">
        <v>43307</v>
      </c>
      <c r="BK232" s="79" t="s">
        <v>579</v>
      </c>
      <c r="BL232" s="79" t="s">
        <v>15863</v>
      </c>
      <c r="BM232" s="80">
        <v>43306</v>
      </c>
      <c r="BN232" s="80">
        <v>43306</v>
      </c>
      <c r="BO232" s="80">
        <v>43306</v>
      </c>
      <c r="BP232" s="80">
        <v>43306</v>
      </c>
      <c r="BQ232" s="80"/>
      <c r="BR232" s="79" t="s">
        <v>16946</v>
      </c>
      <c r="BS232" s="79" t="s">
        <v>579</v>
      </c>
      <c r="BT232" s="79" t="s">
        <v>579</v>
      </c>
      <c r="BU232" s="79" t="s">
        <v>15899</v>
      </c>
      <c r="BV232" s="79" t="s">
        <v>579</v>
      </c>
      <c r="BW232" s="79" t="s">
        <v>15900</v>
      </c>
      <c r="BX232" s="79" t="s">
        <v>15901</v>
      </c>
      <c r="BY232" s="79" t="s">
        <v>15902</v>
      </c>
      <c r="BZ232" s="79" t="s">
        <v>15903</v>
      </c>
      <c r="CA232" s="79" t="s">
        <v>15904</v>
      </c>
      <c r="CB232" s="79" t="s">
        <v>15905</v>
      </c>
      <c r="CC232" s="79" t="s">
        <v>15872</v>
      </c>
      <c r="CD232" s="79" t="s">
        <v>15873</v>
      </c>
      <c r="CE232" s="79" t="s">
        <v>17040</v>
      </c>
      <c r="CF232" s="79" t="s">
        <v>15960</v>
      </c>
      <c r="CG232" s="79" t="s">
        <v>15907</v>
      </c>
      <c r="CH232" s="79" t="s">
        <v>15908</v>
      </c>
      <c r="CI232" s="79" t="s">
        <v>15909</v>
      </c>
      <c r="CJ232" s="79" t="s">
        <v>2163</v>
      </c>
      <c r="CK232" s="79" t="s">
        <v>15910</v>
      </c>
      <c r="CL232" s="79" t="s">
        <v>15911</v>
      </c>
      <c r="CM232" s="79" t="s">
        <v>15889</v>
      </c>
      <c r="CN232" s="79" t="s">
        <v>51</v>
      </c>
      <c r="CO232" s="79" t="s">
        <v>15912</v>
      </c>
      <c r="CP232" s="79" t="s">
        <v>2257</v>
      </c>
      <c r="CQ232" s="79" t="s">
        <v>17453</v>
      </c>
      <c r="CR232" t="s">
        <v>17041</v>
      </c>
    </row>
    <row r="233" spans="1:96" x14ac:dyDescent="0.25">
      <c r="A233" s="78">
        <v>51744224</v>
      </c>
      <c r="B233" s="78">
        <v>51744224</v>
      </c>
      <c r="C233" s="79" t="s">
        <v>15899</v>
      </c>
      <c r="D233" s="79" t="s">
        <v>15926</v>
      </c>
      <c r="E233" s="79" t="s">
        <v>2114</v>
      </c>
      <c r="F233" s="80">
        <v>33611</v>
      </c>
      <c r="G233" s="79" t="s">
        <v>15854</v>
      </c>
      <c r="H233" s="79" t="s">
        <v>15855</v>
      </c>
      <c r="I233" s="79" t="s">
        <v>15856</v>
      </c>
      <c r="J233" s="79" t="s">
        <v>15857</v>
      </c>
      <c r="K233" s="79" t="s">
        <v>15858</v>
      </c>
      <c r="L233" s="79" t="s">
        <v>15859</v>
      </c>
      <c r="M233" s="79" t="s">
        <v>15860</v>
      </c>
      <c r="N233" s="79" t="s">
        <v>15861</v>
      </c>
      <c r="O233" s="79" t="s">
        <v>15862</v>
      </c>
      <c r="P233" s="79" t="s">
        <v>15193</v>
      </c>
      <c r="Q233" s="79" t="s">
        <v>15863</v>
      </c>
      <c r="R233" s="79" t="s">
        <v>15864</v>
      </c>
      <c r="S233" s="79" t="s">
        <v>5337</v>
      </c>
      <c r="T233" s="79" t="s">
        <v>285</v>
      </c>
      <c r="U233" s="79" t="s">
        <v>15866</v>
      </c>
      <c r="V233" s="79" t="s">
        <v>15867</v>
      </c>
      <c r="W233" s="79" t="s">
        <v>579</v>
      </c>
      <c r="X233" s="79" t="s">
        <v>15929</v>
      </c>
      <c r="Y233" s="79" t="s">
        <v>15930</v>
      </c>
      <c r="Z233" s="79" t="s">
        <v>17042</v>
      </c>
      <c r="AA233" s="79" t="s">
        <v>17023</v>
      </c>
      <c r="AB233" s="79" t="s">
        <v>15872</v>
      </c>
      <c r="AC233" s="79" t="s">
        <v>15873</v>
      </c>
      <c r="AD233" s="79" t="s">
        <v>15862</v>
      </c>
      <c r="AE233" s="79" t="s">
        <v>15874</v>
      </c>
      <c r="AF233" s="79" t="s">
        <v>15875</v>
      </c>
      <c r="AG233" s="79" t="s">
        <v>15876</v>
      </c>
      <c r="AH233" s="79" t="s">
        <v>15877</v>
      </c>
      <c r="AI233" s="79" t="s">
        <v>15878</v>
      </c>
      <c r="AJ233" s="79" t="s">
        <v>15879</v>
      </c>
      <c r="AK233" s="79" t="s">
        <v>15933</v>
      </c>
      <c r="AL233" s="79" t="s">
        <v>15881</v>
      </c>
      <c r="AM233" s="79" t="s">
        <v>15933</v>
      </c>
      <c r="AN233" s="79" t="s">
        <v>15881</v>
      </c>
      <c r="AO233" s="79" t="s">
        <v>15882</v>
      </c>
      <c r="AP233" s="79" t="s">
        <v>15883</v>
      </c>
      <c r="AQ233" s="79" t="s">
        <v>15878</v>
      </c>
      <c r="AR233" s="79" t="s">
        <v>15885</v>
      </c>
      <c r="AS233" s="79" t="s">
        <v>15885</v>
      </c>
      <c r="AT233" s="79" t="s">
        <v>16907</v>
      </c>
      <c r="AU233" s="79" t="s">
        <v>17043</v>
      </c>
      <c r="AV233" s="79" t="s">
        <v>17044</v>
      </c>
      <c r="AW233" s="79" t="s">
        <v>16028</v>
      </c>
      <c r="AX233" s="79" t="s">
        <v>16028</v>
      </c>
      <c r="AY233" s="79" t="s">
        <v>547</v>
      </c>
      <c r="AZ233" s="79" t="s">
        <v>15878</v>
      </c>
      <c r="BA233" s="79" t="s">
        <v>15879</v>
      </c>
      <c r="BB233" s="79" t="s">
        <v>15890</v>
      </c>
      <c r="BC233" s="79" t="s">
        <v>15938</v>
      </c>
      <c r="BD233" s="79" t="s">
        <v>15939</v>
      </c>
      <c r="BE233" s="79" t="s">
        <v>15895</v>
      </c>
      <c r="BF233" s="79" t="s">
        <v>16970</v>
      </c>
      <c r="BG233" s="79" t="s">
        <v>15895</v>
      </c>
      <c r="BH233" s="79" t="s">
        <v>16971</v>
      </c>
      <c r="BI233" s="80">
        <v>43301</v>
      </c>
      <c r="BJ233" s="80">
        <v>43308</v>
      </c>
      <c r="BK233" s="79" t="s">
        <v>579</v>
      </c>
      <c r="BL233" s="79" t="s">
        <v>16017</v>
      </c>
      <c r="BM233" s="80">
        <v>43301</v>
      </c>
      <c r="BN233" s="80">
        <v>43301</v>
      </c>
      <c r="BO233" s="80">
        <v>43301</v>
      </c>
      <c r="BP233" s="80">
        <v>43301</v>
      </c>
      <c r="BQ233" s="80"/>
      <c r="BR233" s="79" t="s">
        <v>16946</v>
      </c>
      <c r="BS233" s="79" t="s">
        <v>579</v>
      </c>
      <c r="BT233" s="79" t="s">
        <v>579</v>
      </c>
      <c r="BU233" s="79" t="s">
        <v>15899</v>
      </c>
      <c r="BV233" s="79" t="s">
        <v>579</v>
      </c>
      <c r="BW233" s="79" t="s">
        <v>15900</v>
      </c>
      <c r="BX233" s="79" t="s">
        <v>15901</v>
      </c>
      <c r="BY233" s="79" t="s">
        <v>15902</v>
      </c>
      <c r="BZ233" s="79" t="s">
        <v>15903</v>
      </c>
      <c r="CA233" s="79" t="s">
        <v>15904</v>
      </c>
      <c r="CB233" s="79" t="s">
        <v>15905</v>
      </c>
      <c r="CC233" s="79" t="s">
        <v>15872</v>
      </c>
      <c r="CD233" s="79" t="s">
        <v>15873</v>
      </c>
      <c r="CE233" s="79" t="s">
        <v>15960</v>
      </c>
      <c r="CF233" s="79" t="s">
        <v>15960</v>
      </c>
      <c r="CG233" s="79" t="s">
        <v>15907</v>
      </c>
      <c r="CH233" s="79" t="s">
        <v>15908</v>
      </c>
      <c r="CI233" s="79" t="s">
        <v>15909</v>
      </c>
      <c r="CJ233" s="79" t="s">
        <v>2163</v>
      </c>
      <c r="CK233" s="79" t="s">
        <v>15910</v>
      </c>
      <c r="CL233" s="79" t="s">
        <v>15911</v>
      </c>
      <c r="CM233" s="79" t="s">
        <v>15889</v>
      </c>
      <c r="CN233" s="79" t="s">
        <v>51</v>
      </c>
      <c r="CO233" s="79" t="s">
        <v>15912</v>
      </c>
      <c r="CP233" s="79" t="s">
        <v>2257</v>
      </c>
      <c r="CQ233" s="79" t="s">
        <v>17452</v>
      </c>
      <c r="CR233" t="s">
        <v>17045</v>
      </c>
    </row>
    <row r="234" spans="1:96" x14ac:dyDescent="0.25">
      <c r="A234" s="78">
        <v>51744285</v>
      </c>
      <c r="B234" s="78">
        <v>51744285</v>
      </c>
      <c r="C234" s="79" t="s">
        <v>15899</v>
      </c>
      <c r="D234" s="79" t="s">
        <v>15853</v>
      </c>
      <c r="E234" s="79" t="s">
        <v>2080</v>
      </c>
      <c r="F234" s="80">
        <v>29538</v>
      </c>
      <c r="G234" s="79" t="s">
        <v>15854</v>
      </c>
      <c r="H234" s="79" t="s">
        <v>15855</v>
      </c>
      <c r="I234" s="79" t="s">
        <v>15856</v>
      </c>
      <c r="J234" s="79" t="s">
        <v>15857</v>
      </c>
      <c r="K234" s="79" t="s">
        <v>15858</v>
      </c>
      <c r="L234" s="79" t="s">
        <v>15859</v>
      </c>
      <c r="M234" s="79" t="s">
        <v>15860</v>
      </c>
      <c r="N234" s="79" t="s">
        <v>15861</v>
      </c>
      <c r="O234" s="79" t="s">
        <v>15862</v>
      </c>
      <c r="P234" s="79" t="s">
        <v>15193</v>
      </c>
      <c r="Q234" s="79" t="s">
        <v>15863</v>
      </c>
      <c r="R234" s="79" t="s">
        <v>15864</v>
      </c>
      <c r="S234" s="79" t="s">
        <v>5337</v>
      </c>
      <c r="T234" s="79" t="s">
        <v>63</v>
      </c>
      <c r="U234" s="79" t="s">
        <v>15866</v>
      </c>
      <c r="V234" s="79" t="s">
        <v>15867</v>
      </c>
      <c r="W234" s="79" t="s">
        <v>579</v>
      </c>
      <c r="X234" s="79" t="s">
        <v>15929</v>
      </c>
      <c r="Y234" s="79" t="s">
        <v>15930</v>
      </c>
      <c r="Z234" s="79" t="s">
        <v>17046</v>
      </c>
      <c r="AA234" s="79" t="s">
        <v>16966</v>
      </c>
      <c r="AB234" s="79" t="s">
        <v>15872</v>
      </c>
      <c r="AC234" s="79" t="s">
        <v>15873</v>
      </c>
      <c r="AD234" s="79" t="s">
        <v>15862</v>
      </c>
      <c r="AE234" s="79" t="s">
        <v>15874</v>
      </c>
      <c r="AF234" s="79" t="s">
        <v>15875</v>
      </c>
      <c r="AG234" s="79" t="s">
        <v>15876</v>
      </c>
      <c r="AH234" s="79" t="s">
        <v>15877</v>
      </c>
      <c r="AI234" s="79" t="s">
        <v>15878</v>
      </c>
      <c r="AJ234" s="79" t="s">
        <v>15879</v>
      </c>
      <c r="AK234" s="79" t="s">
        <v>15933</v>
      </c>
      <c r="AL234" s="79" t="s">
        <v>15881</v>
      </c>
      <c r="AM234" s="79" t="s">
        <v>15933</v>
      </c>
      <c r="AN234" s="79" t="s">
        <v>15881</v>
      </c>
      <c r="AO234" s="79" t="s">
        <v>15882</v>
      </c>
      <c r="AP234" s="79" t="s">
        <v>15883</v>
      </c>
      <c r="AQ234" s="79" t="s">
        <v>15878</v>
      </c>
      <c r="AR234" s="79" t="s">
        <v>15885</v>
      </c>
      <c r="AS234" s="79" t="s">
        <v>15885</v>
      </c>
      <c r="AT234" s="79" t="s">
        <v>16907</v>
      </c>
      <c r="AU234" s="79" t="s">
        <v>17047</v>
      </c>
      <c r="AV234" s="79" t="s">
        <v>17048</v>
      </c>
      <c r="AW234" s="79" t="s">
        <v>16028</v>
      </c>
      <c r="AX234" s="79" t="s">
        <v>16028</v>
      </c>
      <c r="AY234" s="79" t="s">
        <v>547</v>
      </c>
      <c r="AZ234" s="79" t="s">
        <v>15878</v>
      </c>
      <c r="BA234" s="79" t="s">
        <v>15879</v>
      </c>
      <c r="BB234" s="79" t="s">
        <v>15890</v>
      </c>
      <c r="BC234" s="79" t="s">
        <v>15938</v>
      </c>
      <c r="BD234" s="79" t="s">
        <v>15939</v>
      </c>
      <c r="BE234" s="79" t="s">
        <v>15895</v>
      </c>
      <c r="BF234" s="79" t="s">
        <v>16970</v>
      </c>
      <c r="BG234" s="79" t="s">
        <v>15895</v>
      </c>
      <c r="BH234" s="79" t="s">
        <v>16971</v>
      </c>
      <c r="BI234" s="80">
        <v>43306</v>
      </c>
      <c r="BJ234" s="80">
        <v>43308</v>
      </c>
      <c r="BK234" s="79" t="s">
        <v>579</v>
      </c>
      <c r="BL234" s="79" t="s">
        <v>15884</v>
      </c>
      <c r="BM234" s="80">
        <v>43306</v>
      </c>
      <c r="BN234" s="80">
        <v>43306</v>
      </c>
      <c r="BO234" s="80">
        <v>43306</v>
      </c>
      <c r="BP234" s="80">
        <v>43306</v>
      </c>
      <c r="BQ234" s="80"/>
      <c r="BR234" s="79" t="s">
        <v>16946</v>
      </c>
      <c r="BS234" s="79" t="s">
        <v>579</v>
      </c>
      <c r="BT234" s="79" t="s">
        <v>579</v>
      </c>
      <c r="BU234" s="79" t="s">
        <v>15899</v>
      </c>
      <c r="BV234" s="79" t="s">
        <v>579</v>
      </c>
      <c r="BW234" s="79" t="s">
        <v>15900</v>
      </c>
      <c r="BX234" s="79" t="s">
        <v>15901</v>
      </c>
      <c r="BY234" s="79" t="s">
        <v>15902</v>
      </c>
      <c r="BZ234" s="79" t="s">
        <v>15903</v>
      </c>
      <c r="CA234" s="79" t="s">
        <v>15904</v>
      </c>
      <c r="CB234" s="79" t="s">
        <v>15905</v>
      </c>
      <c r="CC234" s="79" t="s">
        <v>15872</v>
      </c>
      <c r="CD234" s="79" t="s">
        <v>15873</v>
      </c>
      <c r="CE234" s="79" t="s">
        <v>15960</v>
      </c>
      <c r="CF234" s="79" t="s">
        <v>15960</v>
      </c>
      <c r="CG234" s="79" t="s">
        <v>15907</v>
      </c>
      <c r="CH234" s="79" t="s">
        <v>15908</v>
      </c>
      <c r="CI234" s="79" t="s">
        <v>15909</v>
      </c>
      <c r="CJ234" s="79" t="s">
        <v>2163</v>
      </c>
      <c r="CK234" s="79" t="s">
        <v>15910</v>
      </c>
      <c r="CL234" s="79" t="s">
        <v>15911</v>
      </c>
      <c r="CM234" s="79" t="s">
        <v>15889</v>
      </c>
      <c r="CN234" s="79" t="s">
        <v>51</v>
      </c>
      <c r="CO234" s="79" t="s">
        <v>15912</v>
      </c>
      <c r="CP234" s="79" t="s">
        <v>2257</v>
      </c>
      <c r="CQ234" s="79" t="s">
        <v>17436</v>
      </c>
      <c r="CR234" t="s">
        <v>17049</v>
      </c>
    </row>
    <row r="235" spans="1:96" x14ac:dyDescent="0.25">
      <c r="A235" s="78">
        <v>51744287</v>
      </c>
      <c r="B235" s="78">
        <v>51744287</v>
      </c>
      <c r="C235" s="79" t="s">
        <v>15899</v>
      </c>
      <c r="D235" s="79" t="s">
        <v>15853</v>
      </c>
      <c r="E235" s="79" t="s">
        <v>2088</v>
      </c>
      <c r="F235" s="80">
        <v>31572</v>
      </c>
      <c r="G235" s="79" t="s">
        <v>15854</v>
      </c>
      <c r="H235" s="79" t="s">
        <v>15855</v>
      </c>
      <c r="I235" s="79" t="s">
        <v>15856</v>
      </c>
      <c r="J235" s="79" t="s">
        <v>15857</v>
      </c>
      <c r="K235" s="79" t="s">
        <v>15858</v>
      </c>
      <c r="L235" s="79" t="s">
        <v>15859</v>
      </c>
      <c r="M235" s="79" t="s">
        <v>15860</v>
      </c>
      <c r="N235" s="79" t="s">
        <v>15861</v>
      </c>
      <c r="O235" s="79" t="s">
        <v>15862</v>
      </c>
      <c r="P235" s="79" t="s">
        <v>15193</v>
      </c>
      <c r="Q235" s="79" t="s">
        <v>15863</v>
      </c>
      <c r="R235" s="79" t="s">
        <v>15864</v>
      </c>
      <c r="S235" s="79" t="s">
        <v>5337</v>
      </c>
      <c r="T235" s="79" t="s">
        <v>63</v>
      </c>
      <c r="U235" s="79" t="s">
        <v>15866</v>
      </c>
      <c r="V235" s="79" t="s">
        <v>15867</v>
      </c>
      <c r="W235" s="79" t="s">
        <v>579</v>
      </c>
      <c r="X235" s="79" t="s">
        <v>15929</v>
      </c>
      <c r="Y235" s="79" t="s">
        <v>15930</v>
      </c>
      <c r="Z235" s="79" t="s">
        <v>17050</v>
      </c>
      <c r="AA235" s="79" t="s">
        <v>16966</v>
      </c>
      <c r="AB235" s="79" t="s">
        <v>15872</v>
      </c>
      <c r="AC235" s="79" t="s">
        <v>15873</v>
      </c>
      <c r="AD235" s="79" t="s">
        <v>15862</v>
      </c>
      <c r="AE235" s="79" t="s">
        <v>15874</v>
      </c>
      <c r="AF235" s="79" t="s">
        <v>15875</v>
      </c>
      <c r="AG235" s="79" t="s">
        <v>15876</v>
      </c>
      <c r="AH235" s="79" t="s">
        <v>15877</v>
      </c>
      <c r="AI235" s="79" t="s">
        <v>15878</v>
      </c>
      <c r="AJ235" s="79" t="s">
        <v>15879</v>
      </c>
      <c r="AK235" s="79" t="s">
        <v>15933</v>
      </c>
      <c r="AL235" s="79" t="s">
        <v>15881</v>
      </c>
      <c r="AM235" s="79" t="s">
        <v>15933</v>
      </c>
      <c r="AN235" s="79" t="s">
        <v>15881</v>
      </c>
      <c r="AO235" s="79" t="s">
        <v>15882</v>
      </c>
      <c r="AP235" s="79" t="s">
        <v>15883</v>
      </c>
      <c r="AQ235" s="79" t="s">
        <v>15878</v>
      </c>
      <c r="AR235" s="79" t="s">
        <v>15885</v>
      </c>
      <c r="AS235" s="79" t="s">
        <v>15885</v>
      </c>
      <c r="AT235" s="79" t="s">
        <v>16907</v>
      </c>
      <c r="AU235" s="79" t="s">
        <v>17051</v>
      </c>
      <c r="AV235" s="79" t="s">
        <v>17052</v>
      </c>
      <c r="AW235" s="79" t="s">
        <v>16193</v>
      </c>
      <c r="AX235" s="79" t="s">
        <v>16193</v>
      </c>
      <c r="AY235" s="79" t="s">
        <v>391</v>
      </c>
      <c r="AZ235" s="79" t="s">
        <v>15878</v>
      </c>
      <c r="BA235" s="79" t="s">
        <v>15879</v>
      </c>
      <c r="BB235" s="79" t="s">
        <v>15890</v>
      </c>
      <c r="BC235" s="79" t="s">
        <v>15938</v>
      </c>
      <c r="BD235" s="79" t="s">
        <v>15939</v>
      </c>
      <c r="BE235" s="79" t="s">
        <v>15895</v>
      </c>
      <c r="BF235" s="79" t="s">
        <v>16970</v>
      </c>
      <c r="BG235" s="79" t="s">
        <v>15895</v>
      </c>
      <c r="BH235" s="79" t="s">
        <v>16971</v>
      </c>
      <c r="BI235" s="80">
        <v>43306</v>
      </c>
      <c r="BJ235" s="80">
        <v>43308</v>
      </c>
      <c r="BK235" s="79" t="s">
        <v>579</v>
      </c>
      <c r="BL235" s="79" t="s">
        <v>15884</v>
      </c>
      <c r="BM235" s="80">
        <v>43306</v>
      </c>
      <c r="BN235" s="80">
        <v>43306</v>
      </c>
      <c r="BO235" s="80">
        <v>43306</v>
      </c>
      <c r="BP235" s="80">
        <v>43306</v>
      </c>
      <c r="BQ235" s="80"/>
      <c r="BR235" s="79" t="s">
        <v>16946</v>
      </c>
      <c r="BS235" s="79" t="s">
        <v>579</v>
      </c>
      <c r="BT235" s="79" t="s">
        <v>579</v>
      </c>
      <c r="BU235" s="79" t="s">
        <v>15899</v>
      </c>
      <c r="BV235" s="79" t="s">
        <v>579</v>
      </c>
      <c r="BW235" s="79" t="s">
        <v>15900</v>
      </c>
      <c r="BX235" s="79" t="s">
        <v>15901</v>
      </c>
      <c r="BY235" s="79" t="s">
        <v>15902</v>
      </c>
      <c r="BZ235" s="79" t="s">
        <v>15903</v>
      </c>
      <c r="CA235" s="79" t="s">
        <v>15904</v>
      </c>
      <c r="CB235" s="79" t="s">
        <v>15905</v>
      </c>
      <c r="CC235" s="79" t="s">
        <v>15872</v>
      </c>
      <c r="CD235" s="79" t="s">
        <v>15873</v>
      </c>
      <c r="CE235" s="79" t="s">
        <v>15960</v>
      </c>
      <c r="CF235" s="79" t="s">
        <v>15960</v>
      </c>
      <c r="CG235" s="79" t="s">
        <v>15907</v>
      </c>
      <c r="CH235" s="79" t="s">
        <v>15908</v>
      </c>
      <c r="CI235" s="79" t="s">
        <v>15909</v>
      </c>
      <c r="CJ235" s="79" t="s">
        <v>2163</v>
      </c>
      <c r="CK235" s="79" t="s">
        <v>15910</v>
      </c>
      <c r="CL235" s="79" t="s">
        <v>15911</v>
      </c>
      <c r="CM235" s="79" t="s">
        <v>15889</v>
      </c>
      <c r="CN235" s="79" t="s">
        <v>51</v>
      </c>
      <c r="CO235" s="79" t="s">
        <v>15912</v>
      </c>
      <c r="CP235" s="79" t="s">
        <v>2257</v>
      </c>
      <c r="CQ235" s="79" t="s">
        <v>17431</v>
      </c>
      <c r="CR235" t="s">
        <v>17053</v>
      </c>
    </row>
    <row r="236" spans="1:96" x14ac:dyDescent="0.25">
      <c r="A236" s="78">
        <v>51744975</v>
      </c>
      <c r="B236" s="78">
        <v>51744975</v>
      </c>
      <c r="C236" s="79" t="s">
        <v>15899</v>
      </c>
      <c r="D236" s="79" t="s">
        <v>15853</v>
      </c>
      <c r="E236" s="79" t="s">
        <v>1379</v>
      </c>
      <c r="F236" s="80">
        <v>33646</v>
      </c>
      <c r="G236" s="79" t="s">
        <v>15854</v>
      </c>
      <c r="H236" s="79" t="s">
        <v>15855</v>
      </c>
      <c r="I236" s="79" t="s">
        <v>15856</v>
      </c>
      <c r="J236" s="79" t="s">
        <v>15857</v>
      </c>
      <c r="K236" s="79" t="s">
        <v>15858</v>
      </c>
      <c r="L236" s="79" t="s">
        <v>15859</v>
      </c>
      <c r="M236" s="79" t="s">
        <v>15860</v>
      </c>
      <c r="N236" s="79" t="s">
        <v>15861</v>
      </c>
      <c r="O236" s="79" t="s">
        <v>15862</v>
      </c>
      <c r="P236" s="79" t="s">
        <v>15193</v>
      </c>
      <c r="Q236" s="79" t="s">
        <v>15863</v>
      </c>
      <c r="R236" s="79" t="s">
        <v>15864</v>
      </c>
      <c r="S236" s="79" t="s">
        <v>5337</v>
      </c>
      <c r="T236" s="79" t="s">
        <v>63</v>
      </c>
      <c r="U236" s="79" t="s">
        <v>15866</v>
      </c>
      <c r="V236" s="79" t="s">
        <v>15867</v>
      </c>
      <c r="W236" s="79" t="s">
        <v>579</v>
      </c>
      <c r="X236" s="79" t="s">
        <v>15929</v>
      </c>
      <c r="Y236" s="79" t="s">
        <v>15930</v>
      </c>
      <c r="Z236" s="79" t="s">
        <v>17054</v>
      </c>
      <c r="AA236" s="79" t="s">
        <v>16966</v>
      </c>
      <c r="AB236" s="79" t="s">
        <v>15872</v>
      </c>
      <c r="AC236" s="79" t="s">
        <v>15873</v>
      </c>
      <c r="AD236" s="79" t="s">
        <v>15862</v>
      </c>
      <c r="AE236" s="79" t="s">
        <v>15874</v>
      </c>
      <c r="AF236" s="79" t="s">
        <v>15875</v>
      </c>
      <c r="AG236" s="79" t="s">
        <v>15876</v>
      </c>
      <c r="AH236" s="79" t="s">
        <v>15877</v>
      </c>
      <c r="AI236" s="79" t="s">
        <v>15878</v>
      </c>
      <c r="AJ236" s="79" t="s">
        <v>15879</v>
      </c>
      <c r="AK236" s="79" t="s">
        <v>15933</v>
      </c>
      <c r="AL236" s="79" t="s">
        <v>15881</v>
      </c>
      <c r="AM236" s="79" t="s">
        <v>15933</v>
      </c>
      <c r="AN236" s="79" t="s">
        <v>15881</v>
      </c>
      <c r="AO236" s="79" t="s">
        <v>15882</v>
      </c>
      <c r="AP236" s="79" t="s">
        <v>15883</v>
      </c>
      <c r="AQ236" s="79" t="s">
        <v>15878</v>
      </c>
      <c r="AR236" s="79" t="s">
        <v>15885</v>
      </c>
      <c r="AS236" s="79" t="s">
        <v>15885</v>
      </c>
      <c r="AT236" s="79" t="s">
        <v>16907</v>
      </c>
      <c r="AU236" s="79" t="s">
        <v>17055</v>
      </c>
      <c r="AV236" s="79" t="s">
        <v>17056</v>
      </c>
      <c r="AW236" s="79" t="s">
        <v>16089</v>
      </c>
      <c r="AX236" s="79" t="s">
        <v>16089</v>
      </c>
      <c r="AY236" s="79" t="s">
        <v>1069</v>
      </c>
      <c r="AZ236" s="79" t="s">
        <v>15878</v>
      </c>
      <c r="BA236" s="79" t="s">
        <v>15879</v>
      </c>
      <c r="BB236" s="79" t="s">
        <v>15890</v>
      </c>
      <c r="BC236" s="79" t="s">
        <v>15938</v>
      </c>
      <c r="BD236" s="79" t="s">
        <v>15939</v>
      </c>
      <c r="BE236" s="79" t="s">
        <v>15895</v>
      </c>
      <c r="BF236" s="79" t="s">
        <v>16970</v>
      </c>
      <c r="BG236" s="79" t="s">
        <v>15895</v>
      </c>
      <c r="BH236" s="79" t="s">
        <v>16971</v>
      </c>
      <c r="BI236" s="80">
        <v>43308</v>
      </c>
      <c r="BJ236" s="80">
        <v>43312</v>
      </c>
      <c r="BK236" s="79" t="s">
        <v>579</v>
      </c>
      <c r="BL236" s="79" t="s">
        <v>16972</v>
      </c>
      <c r="BM236" s="80">
        <v>43308</v>
      </c>
      <c r="BN236" s="80">
        <v>43308</v>
      </c>
      <c r="BO236" s="80">
        <v>43308</v>
      </c>
      <c r="BP236" s="80">
        <v>43308</v>
      </c>
      <c r="BQ236" s="80"/>
      <c r="BR236" s="79" t="s">
        <v>16973</v>
      </c>
      <c r="BS236" s="79" t="s">
        <v>579</v>
      </c>
      <c r="BT236" s="79" t="s">
        <v>579</v>
      </c>
      <c r="BU236" s="79" t="s">
        <v>15899</v>
      </c>
      <c r="BV236" s="79" t="s">
        <v>579</v>
      </c>
      <c r="BW236" s="79" t="s">
        <v>15900</v>
      </c>
      <c r="BX236" s="79" t="s">
        <v>15901</v>
      </c>
      <c r="BY236" s="79" t="s">
        <v>15902</v>
      </c>
      <c r="BZ236" s="79" t="s">
        <v>15903</v>
      </c>
      <c r="CA236" s="79" t="s">
        <v>15904</v>
      </c>
      <c r="CB236" s="79" t="s">
        <v>15905</v>
      </c>
      <c r="CC236" s="79" t="s">
        <v>15872</v>
      </c>
      <c r="CD236" s="79" t="s">
        <v>15873</v>
      </c>
      <c r="CE236" s="79" t="s">
        <v>15960</v>
      </c>
      <c r="CF236" s="79" t="s">
        <v>15960</v>
      </c>
      <c r="CG236" s="79" t="s">
        <v>15907</v>
      </c>
      <c r="CH236" s="79" t="s">
        <v>15908</v>
      </c>
      <c r="CI236" s="79" t="s">
        <v>15909</v>
      </c>
      <c r="CJ236" s="79" t="s">
        <v>2163</v>
      </c>
      <c r="CK236" s="79" t="s">
        <v>15910</v>
      </c>
      <c r="CL236" s="79" t="s">
        <v>15911</v>
      </c>
      <c r="CM236" s="79" t="s">
        <v>15889</v>
      </c>
      <c r="CN236" s="79" t="s">
        <v>51</v>
      </c>
      <c r="CO236" s="79" t="s">
        <v>15912</v>
      </c>
      <c r="CP236" s="79" t="s">
        <v>2257</v>
      </c>
      <c r="CQ236" s="79" t="s">
        <v>16206</v>
      </c>
      <c r="CR236" t="s">
        <v>17057</v>
      </c>
    </row>
    <row r="237" spans="1:96" x14ac:dyDescent="0.25">
      <c r="A237" s="78">
        <v>51746044</v>
      </c>
      <c r="B237" s="78">
        <v>51746044</v>
      </c>
      <c r="C237" s="79" t="s">
        <v>15899</v>
      </c>
      <c r="D237" s="79" t="s">
        <v>15853</v>
      </c>
      <c r="E237" s="79" t="s">
        <v>2121</v>
      </c>
      <c r="F237" s="80">
        <v>34883</v>
      </c>
      <c r="G237" s="79" t="s">
        <v>15854</v>
      </c>
      <c r="H237" s="79" t="s">
        <v>15855</v>
      </c>
      <c r="I237" s="79" t="s">
        <v>15856</v>
      </c>
      <c r="J237" s="79" t="s">
        <v>15857</v>
      </c>
      <c r="K237" s="79" t="s">
        <v>15858</v>
      </c>
      <c r="L237" s="79" t="s">
        <v>15859</v>
      </c>
      <c r="M237" s="79" t="s">
        <v>15860</v>
      </c>
      <c r="N237" s="79" t="s">
        <v>15861</v>
      </c>
      <c r="O237" s="79" t="s">
        <v>15862</v>
      </c>
      <c r="P237" s="79" t="s">
        <v>15193</v>
      </c>
      <c r="Q237" s="79" t="s">
        <v>15863</v>
      </c>
      <c r="R237" s="79" t="s">
        <v>15864</v>
      </c>
      <c r="S237" s="79" t="s">
        <v>5337</v>
      </c>
      <c r="T237" s="79" t="s">
        <v>285</v>
      </c>
      <c r="U237" s="79" t="s">
        <v>15866</v>
      </c>
      <c r="V237" s="79" t="s">
        <v>15867</v>
      </c>
      <c r="W237" s="79" t="s">
        <v>579</v>
      </c>
      <c r="X237" s="79" t="s">
        <v>15929</v>
      </c>
      <c r="Y237" s="79" t="s">
        <v>15930</v>
      </c>
      <c r="Z237" s="79" t="s">
        <v>17058</v>
      </c>
      <c r="AA237" s="79" t="s">
        <v>17023</v>
      </c>
      <c r="AB237" s="79" t="s">
        <v>15872</v>
      </c>
      <c r="AC237" s="79" t="s">
        <v>15873</v>
      </c>
      <c r="AD237" s="79" t="s">
        <v>15862</v>
      </c>
      <c r="AE237" s="79" t="s">
        <v>15874</v>
      </c>
      <c r="AF237" s="79" t="s">
        <v>15875</v>
      </c>
      <c r="AG237" s="79" t="s">
        <v>15876</v>
      </c>
      <c r="AH237" s="79" t="s">
        <v>15877</v>
      </c>
      <c r="AI237" s="79" t="s">
        <v>15878</v>
      </c>
      <c r="AJ237" s="79" t="s">
        <v>15879</v>
      </c>
      <c r="AK237" s="79" t="s">
        <v>15933</v>
      </c>
      <c r="AL237" s="79" t="s">
        <v>15881</v>
      </c>
      <c r="AM237" s="79" t="s">
        <v>15933</v>
      </c>
      <c r="AN237" s="79" t="s">
        <v>15881</v>
      </c>
      <c r="AO237" s="79" t="s">
        <v>15882</v>
      </c>
      <c r="AP237" s="79" t="s">
        <v>15883</v>
      </c>
      <c r="AQ237" s="79" t="s">
        <v>15878</v>
      </c>
      <c r="AR237" s="79" t="s">
        <v>15885</v>
      </c>
      <c r="AS237" s="79" t="s">
        <v>15885</v>
      </c>
      <c r="AT237" s="79" t="s">
        <v>16907</v>
      </c>
      <c r="AU237" s="79" t="s">
        <v>17059</v>
      </c>
      <c r="AV237" s="79" t="s">
        <v>17060</v>
      </c>
      <c r="AW237" s="79" t="s">
        <v>16193</v>
      </c>
      <c r="AX237" s="79" t="s">
        <v>16193</v>
      </c>
      <c r="AY237" s="79" t="s">
        <v>391</v>
      </c>
      <c r="AZ237" s="79" t="s">
        <v>15878</v>
      </c>
      <c r="BA237" s="79" t="s">
        <v>15879</v>
      </c>
      <c r="BB237" s="79" t="s">
        <v>15890</v>
      </c>
      <c r="BC237" s="79" t="s">
        <v>15938</v>
      </c>
      <c r="BD237" s="79" t="s">
        <v>15939</v>
      </c>
      <c r="BE237" s="79" t="s">
        <v>15893</v>
      </c>
      <c r="BF237" s="79" t="s">
        <v>15894</v>
      </c>
      <c r="BG237" s="79" t="s">
        <v>15895</v>
      </c>
      <c r="BH237" s="79" t="s">
        <v>15896</v>
      </c>
      <c r="BI237" s="80">
        <v>43426</v>
      </c>
      <c r="BJ237" s="80">
        <v>43518</v>
      </c>
      <c r="BK237" s="79" t="s">
        <v>579</v>
      </c>
      <c r="BL237" s="79" t="s">
        <v>16978</v>
      </c>
      <c r="BM237" s="80">
        <v>43315</v>
      </c>
      <c r="BN237" s="80">
        <v>43315</v>
      </c>
      <c r="BO237" s="80">
        <v>43315</v>
      </c>
      <c r="BP237" s="80">
        <v>43315</v>
      </c>
      <c r="BQ237" s="80"/>
      <c r="BR237" s="79" t="s">
        <v>16973</v>
      </c>
      <c r="BS237" s="79" t="s">
        <v>579</v>
      </c>
      <c r="BT237" s="79" t="s">
        <v>579</v>
      </c>
      <c r="BU237" s="79" t="s">
        <v>15899</v>
      </c>
      <c r="BV237" s="79" t="s">
        <v>579</v>
      </c>
      <c r="BW237" s="79" t="s">
        <v>15900</v>
      </c>
      <c r="BX237" s="79" t="s">
        <v>15901</v>
      </c>
      <c r="BY237" s="79" t="s">
        <v>15902</v>
      </c>
      <c r="BZ237" s="79" t="s">
        <v>15903</v>
      </c>
      <c r="CA237" s="79" t="s">
        <v>15904</v>
      </c>
      <c r="CB237" s="79" t="s">
        <v>15905</v>
      </c>
      <c r="CC237" s="79" t="s">
        <v>15872</v>
      </c>
      <c r="CD237" s="79" t="s">
        <v>15873</v>
      </c>
      <c r="CE237" s="79" t="s">
        <v>15960</v>
      </c>
      <c r="CF237" s="79" t="s">
        <v>15960</v>
      </c>
      <c r="CG237" s="79" t="s">
        <v>15907</v>
      </c>
      <c r="CH237" s="79" t="s">
        <v>15908</v>
      </c>
      <c r="CI237" s="79" t="s">
        <v>15909</v>
      </c>
      <c r="CJ237" s="79" t="s">
        <v>2163</v>
      </c>
      <c r="CK237" s="79" t="s">
        <v>15910</v>
      </c>
      <c r="CL237" s="79" t="s">
        <v>15911</v>
      </c>
      <c r="CM237" s="79" t="s">
        <v>15889</v>
      </c>
      <c r="CN237" s="79" t="s">
        <v>51</v>
      </c>
      <c r="CO237" s="79" t="s">
        <v>15912</v>
      </c>
      <c r="CP237" s="79" t="s">
        <v>2257</v>
      </c>
      <c r="CQ237" s="79" t="s">
        <v>16979</v>
      </c>
      <c r="CR237" t="s">
        <v>17061</v>
      </c>
    </row>
    <row r="238" spans="1:96" x14ac:dyDescent="0.25">
      <c r="A238" s="78">
        <v>51746048</v>
      </c>
      <c r="B238" s="78">
        <v>51746048</v>
      </c>
      <c r="C238" s="79" t="s">
        <v>15899</v>
      </c>
      <c r="D238" s="79" t="s">
        <v>15853</v>
      </c>
      <c r="E238" s="79" t="s">
        <v>1394</v>
      </c>
      <c r="F238" s="80">
        <v>32594</v>
      </c>
      <c r="G238" s="79" t="s">
        <v>15854</v>
      </c>
      <c r="H238" s="79" t="s">
        <v>15855</v>
      </c>
      <c r="I238" s="79" t="s">
        <v>15856</v>
      </c>
      <c r="J238" s="79" t="s">
        <v>15857</v>
      </c>
      <c r="K238" s="79" t="s">
        <v>15858</v>
      </c>
      <c r="L238" s="79" t="s">
        <v>15859</v>
      </c>
      <c r="M238" s="79" t="s">
        <v>15860</v>
      </c>
      <c r="N238" s="79" t="s">
        <v>15861</v>
      </c>
      <c r="O238" s="79" t="s">
        <v>15862</v>
      </c>
      <c r="P238" s="79" t="s">
        <v>15193</v>
      </c>
      <c r="Q238" s="79" t="s">
        <v>15863</v>
      </c>
      <c r="R238" s="79" t="s">
        <v>15864</v>
      </c>
      <c r="S238" s="79" t="s">
        <v>5337</v>
      </c>
      <c r="T238" s="79" t="s">
        <v>63</v>
      </c>
      <c r="U238" s="79" t="s">
        <v>15866</v>
      </c>
      <c r="V238" s="79" t="s">
        <v>15867</v>
      </c>
      <c r="W238" s="79" t="s">
        <v>579</v>
      </c>
      <c r="X238" s="79" t="s">
        <v>15929</v>
      </c>
      <c r="Y238" s="79" t="s">
        <v>15930</v>
      </c>
      <c r="Z238" s="79" t="s">
        <v>17062</v>
      </c>
      <c r="AA238" s="79" t="s">
        <v>16966</v>
      </c>
      <c r="AB238" s="79" t="s">
        <v>15872</v>
      </c>
      <c r="AC238" s="79" t="s">
        <v>15873</v>
      </c>
      <c r="AD238" s="79" t="s">
        <v>15862</v>
      </c>
      <c r="AE238" s="79" t="s">
        <v>15874</v>
      </c>
      <c r="AF238" s="79" t="s">
        <v>15875</v>
      </c>
      <c r="AG238" s="79" t="s">
        <v>15876</v>
      </c>
      <c r="AH238" s="79" t="s">
        <v>15877</v>
      </c>
      <c r="AI238" s="79" t="s">
        <v>15878</v>
      </c>
      <c r="AJ238" s="79" t="s">
        <v>15879</v>
      </c>
      <c r="AK238" s="79" t="s">
        <v>15933</v>
      </c>
      <c r="AL238" s="79" t="s">
        <v>15881</v>
      </c>
      <c r="AM238" s="79" t="s">
        <v>15933</v>
      </c>
      <c r="AN238" s="79" t="s">
        <v>15881</v>
      </c>
      <c r="AO238" s="79" t="s">
        <v>15882</v>
      </c>
      <c r="AP238" s="79" t="s">
        <v>15883</v>
      </c>
      <c r="AQ238" s="79" t="s">
        <v>15878</v>
      </c>
      <c r="AR238" s="79" t="s">
        <v>15885</v>
      </c>
      <c r="AS238" s="79" t="s">
        <v>15885</v>
      </c>
      <c r="AT238" s="79" t="s">
        <v>16907</v>
      </c>
      <c r="AU238" s="79" t="s">
        <v>17063</v>
      </c>
      <c r="AV238" s="79" t="s">
        <v>17064</v>
      </c>
      <c r="AW238" s="79" t="s">
        <v>16100</v>
      </c>
      <c r="AX238" s="79" t="s">
        <v>16100</v>
      </c>
      <c r="AY238" s="79" t="s">
        <v>213</v>
      </c>
      <c r="AZ238" s="79" t="s">
        <v>15878</v>
      </c>
      <c r="BA238" s="79" t="s">
        <v>15879</v>
      </c>
      <c r="BB238" s="79" t="s">
        <v>15890</v>
      </c>
      <c r="BC238" s="79" t="s">
        <v>15938</v>
      </c>
      <c r="BD238" s="79" t="s">
        <v>15939</v>
      </c>
      <c r="BE238" s="79" t="s">
        <v>15895</v>
      </c>
      <c r="BF238" s="79" t="s">
        <v>16970</v>
      </c>
      <c r="BG238" s="79" t="s">
        <v>15895</v>
      </c>
      <c r="BH238" s="79" t="s">
        <v>16971</v>
      </c>
      <c r="BI238" s="80">
        <v>43315</v>
      </c>
      <c r="BJ238" s="80">
        <v>43318</v>
      </c>
      <c r="BK238" s="79" t="s">
        <v>579</v>
      </c>
      <c r="BL238" s="79" t="s">
        <v>15878</v>
      </c>
      <c r="BM238" s="80">
        <v>43315</v>
      </c>
      <c r="BN238" s="80">
        <v>43315</v>
      </c>
      <c r="BO238" s="80">
        <v>43315</v>
      </c>
      <c r="BP238" s="80">
        <v>43315</v>
      </c>
      <c r="BQ238" s="80"/>
      <c r="BR238" s="79" t="s">
        <v>16973</v>
      </c>
      <c r="BS238" s="79" t="s">
        <v>579</v>
      </c>
      <c r="BT238" s="79" t="s">
        <v>579</v>
      </c>
      <c r="BU238" s="79" t="s">
        <v>15899</v>
      </c>
      <c r="BV238" s="79" t="s">
        <v>579</v>
      </c>
      <c r="BW238" s="79" t="s">
        <v>15900</v>
      </c>
      <c r="BX238" s="79" t="s">
        <v>15901</v>
      </c>
      <c r="BY238" s="79" t="s">
        <v>15902</v>
      </c>
      <c r="BZ238" s="79" t="s">
        <v>15903</v>
      </c>
      <c r="CA238" s="79" t="s">
        <v>15904</v>
      </c>
      <c r="CB238" s="79" t="s">
        <v>15905</v>
      </c>
      <c r="CC238" s="79" t="s">
        <v>15872</v>
      </c>
      <c r="CD238" s="79" t="s">
        <v>15873</v>
      </c>
      <c r="CE238" s="79" t="s">
        <v>15960</v>
      </c>
      <c r="CF238" s="79" t="s">
        <v>15960</v>
      </c>
      <c r="CG238" s="79" t="s">
        <v>15907</v>
      </c>
      <c r="CH238" s="79" t="s">
        <v>15908</v>
      </c>
      <c r="CI238" s="79" t="s">
        <v>15909</v>
      </c>
      <c r="CJ238" s="79" t="s">
        <v>2163</v>
      </c>
      <c r="CK238" s="79" t="s">
        <v>15910</v>
      </c>
      <c r="CL238" s="79" t="s">
        <v>15911</v>
      </c>
      <c r="CM238" s="79" t="s">
        <v>15889</v>
      </c>
      <c r="CN238" s="79" t="s">
        <v>51</v>
      </c>
      <c r="CO238" s="79" t="s">
        <v>15912</v>
      </c>
      <c r="CP238" s="79" t="s">
        <v>2257</v>
      </c>
      <c r="CQ238" s="79" t="s">
        <v>16577</v>
      </c>
      <c r="CR238" t="s">
        <v>17065</v>
      </c>
    </row>
    <row r="239" spans="1:96" x14ac:dyDescent="0.25">
      <c r="A239" s="78">
        <v>51746424</v>
      </c>
      <c r="B239" s="78">
        <v>51746424</v>
      </c>
      <c r="C239" s="79" t="s">
        <v>15899</v>
      </c>
      <c r="D239" s="79" t="s">
        <v>15926</v>
      </c>
      <c r="E239" s="79" t="s">
        <v>2145</v>
      </c>
      <c r="F239" s="80">
        <v>30662</v>
      </c>
      <c r="G239" s="79" t="s">
        <v>15854</v>
      </c>
      <c r="H239" s="79" t="s">
        <v>15855</v>
      </c>
      <c r="I239" s="79" t="s">
        <v>15856</v>
      </c>
      <c r="J239" s="79" t="s">
        <v>15857</v>
      </c>
      <c r="K239" s="79" t="s">
        <v>15858</v>
      </c>
      <c r="L239" s="79" t="s">
        <v>15859</v>
      </c>
      <c r="M239" s="79" t="s">
        <v>15860</v>
      </c>
      <c r="N239" s="79" t="s">
        <v>15861</v>
      </c>
      <c r="O239" s="79" t="s">
        <v>15862</v>
      </c>
      <c r="P239" s="79" t="s">
        <v>15193</v>
      </c>
      <c r="Q239" s="79" t="s">
        <v>15863</v>
      </c>
      <c r="R239" s="79" t="s">
        <v>15864</v>
      </c>
      <c r="S239" s="79" t="s">
        <v>5337</v>
      </c>
      <c r="T239" s="79" t="s">
        <v>63</v>
      </c>
      <c r="U239" s="79" t="s">
        <v>15866</v>
      </c>
      <c r="V239" s="79" t="s">
        <v>15867</v>
      </c>
      <c r="W239" s="79" t="s">
        <v>579</v>
      </c>
      <c r="X239" s="79" t="s">
        <v>15929</v>
      </c>
      <c r="Y239" s="79" t="s">
        <v>15930</v>
      </c>
      <c r="Z239" s="79" t="s">
        <v>17066</v>
      </c>
      <c r="AA239" s="79" t="s">
        <v>16966</v>
      </c>
      <c r="AB239" s="79" t="s">
        <v>15872</v>
      </c>
      <c r="AC239" s="79" t="s">
        <v>15873</v>
      </c>
      <c r="AD239" s="79" t="s">
        <v>15862</v>
      </c>
      <c r="AE239" s="79" t="s">
        <v>15874</v>
      </c>
      <c r="AF239" s="79" t="s">
        <v>15875</v>
      </c>
      <c r="AG239" s="79" t="s">
        <v>15876</v>
      </c>
      <c r="AH239" s="79" t="s">
        <v>15877</v>
      </c>
      <c r="AI239" s="79" t="s">
        <v>15878</v>
      </c>
      <c r="AJ239" s="79" t="s">
        <v>15879</v>
      </c>
      <c r="AK239" s="79" t="s">
        <v>15933</v>
      </c>
      <c r="AL239" s="79" t="s">
        <v>15881</v>
      </c>
      <c r="AM239" s="79" t="s">
        <v>15933</v>
      </c>
      <c r="AN239" s="79" t="s">
        <v>15881</v>
      </c>
      <c r="AO239" s="79" t="s">
        <v>15882</v>
      </c>
      <c r="AP239" s="79" t="s">
        <v>15883</v>
      </c>
      <c r="AQ239" s="79" t="s">
        <v>15878</v>
      </c>
      <c r="AR239" s="79" t="s">
        <v>15885</v>
      </c>
      <c r="AS239" s="79" t="s">
        <v>15885</v>
      </c>
      <c r="AT239" s="79" t="s">
        <v>16907</v>
      </c>
      <c r="AU239" s="79" t="s">
        <v>17067</v>
      </c>
      <c r="AV239" s="79" t="s">
        <v>17068</v>
      </c>
      <c r="AW239" s="79" t="s">
        <v>16028</v>
      </c>
      <c r="AX239" s="79" t="s">
        <v>16028</v>
      </c>
      <c r="AY239" s="79" t="s">
        <v>547</v>
      </c>
      <c r="AZ239" s="79" t="s">
        <v>15878</v>
      </c>
      <c r="BA239" s="79" t="s">
        <v>15879</v>
      </c>
      <c r="BB239" s="79" t="s">
        <v>15890</v>
      </c>
      <c r="BC239" s="79" t="s">
        <v>15938</v>
      </c>
      <c r="BD239" s="79" t="s">
        <v>15939</v>
      </c>
      <c r="BE239" s="79" t="s">
        <v>15895</v>
      </c>
      <c r="BF239" s="79" t="s">
        <v>16970</v>
      </c>
      <c r="BG239" s="79" t="s">
        <v>15895</v>
      </c>
      <c r="BH239" s="79" t="s">
        <v>16971</v>
      </c>
      <c r="BI239" s="80">
        <v>43315</v>
      </c>
      <c r="BJ239" s="80">
        <v>43321</v>
      </c>
      <c r="BK239" s="79" t="s">
        <v>579</v>
      </c>
      <c r="BL239" s="79" t="s">
        <v>17069</v>
      </c>
      <c r="BM239" s="80">
        <v>43315</v>
      </c>
      <c r="BN239" s="80">
        <v>43315</v>
      </c>
      <c r="BO239" s="80">
        <v>43315</v>
      </c>
      <c r="BP239" s="80">
        <v>43315</v>
      </c>
      <c r="BQ239" s="80"/>
      <c r="BR239" s="79" t="s">
        <v>16973</v>
      </c>
      <c r="BS239" s="79" t="s">
        <v>579</v>
      </c>
      <c r="BT239" s="79" t="s">
        <v>579</v>
      </c>
      <c r="BU239" s="79" t="s">
        <v>15899</v>
      </c>
      <c r="BV239" s="79" t="s">
        <v>579</v>
      </c>
      <c r="BW239" s="79" t="s">
        <v>15900</v>
      </c>
      <c r="BX239" s="79" t="s">
        <v>15901</v>
      </c>
      <c r="BY239" s="79" t="s">
        <v>15902</v>
      </c>
      <c r="BZ239" s="79" t="s">
        <v>15903</v>
      </c>
      <c r="CA239" s="79" t="s">
        <v>15904</v>
      </c>
      <c r="CB239" s="79" t="s">
        <v>15905</v>
      </c>
      <c r="CC239" s="79" t="s">
        <v>15872</v>
      </c>
      <c r="CD239" s="79" t="s">
        <v>15873</v>
      </c>
      <c r="CE239" s="79" t="s">
        <v>15960</v>
      </c>
      <c r="CF239" s="79" t="s">
        <v>15960</v>
      </c>
      <c r="CG239" s="79" t="s">
        <v>15907</v>
      </c>
      <c r="CH239" s="79" t="s">
        <v>15908</v>
      </c>
      <c r="CI239" s="79" t="s">
        <v>15909</v>
      </c>
      <c r="CJ239" s="79" t="s">
        <v>2163</v>
      </c>
      <c r="CK239" s="79" t="s">
        <v>15910</v>
      </c>
      <c r="CL239" s="79" t="s">
        <v>15911</v>
      </c>
      <c r="CM239" s="79" t="s">
        <v>15889</v>
      </c>
      <c r="CN239" s="79" t="s">
        <v>51</v>
      </c>
      <c r="CO239" s="79" t="s">
        <v>15912</v>
      </c>
      <c r="CP239" s="79" t="s">
        <v>2257</v>
      </c>
      <c r="CQ239" s="79" t="s">
        <v>16380</v>
      </c>
      <c r="CR239" t="s">
        <v>17071</v>
      </c>
    </row>
    <row r="240" spans="1:96" x14ac:dyDescent="0.25">
      <c r="A240" s="78">
        <v>51747002</v>
      </c>
      <c r="B240" s="78">
        <v>51747002</v>
      </c>
      <c r="C240" s="79" t="s">
        <v>15899</v>
      </c>
      <c r="D240" s="79" t="s">
        <v>15853</v>
      </c>
      <c r="E240" s="79" t="s">
        <v>2127</v>
      </c>
      <c r="F240" s="80">
        <v>30645</v>
      </c>
      <c r="G240" s="79" t="s">
        <v>15854</v>
      </c>
      <c r="H240" s="79" t="s">
        <v>15855</v>
      </c>
      <c r="I240" s="79" t="s">
        <v>15856</v>
      </c>
      <c r="J240" s="79" t="s">
        <v>15857</v>
      </c>
      <c r="K240" s="79" t="s">
        <v>15858</v>
      </c>
      <c r="L240" s="79" t="s">
        <v>15859</v>
      </c>
      <c r="M240" s="79" t="s">
        <v>15860</v>
      </c>
      <c r="N240" s="79" t="s">
        <v>15861</v>
      </c>
      <c r="O240" s="79" t="s">
        <v>15862</v>
      </c>
      <c r="P240" s="79" t="s">
        <v>15193</v>
      </c>
      <c r="Q240" s="79" t="s">
        <v>15863</v>
      </c>
      <c r="R240" s="79" t="s">
        <v>15864</v>
      </c>
      <c r="S240" s="79" t="s">
        <v>16006</v>
      </c>
      <c r="T240" s="79" t="s">
        <v>1007</v>
      </c>
      <c r="U240" s="79" t="s">
        <v>15866</v>
      </c>
      <c r="V240" s="79" t="s">
        <v>15867</v>
      </c>
      <c r="W240" s="79" t="s">
        <v>579</v>
      </c>
      <c r="X240" s="79" t="s">
        <v>15963</v>
      </c>
      <c r="Y240" s="79" t="s">
        <v>15964</v>
      </c>
      <c r="Z240" s="79" t="s">
        <v>17072</v>
      </c>
      <c r="AA240" s="79" t="s">
        <v>2130</v>
      </c>
      <c r="AB240" s="79" t="s">
        <v>15872</v>
      </c>
      <c r="AC240" s="79" t="s">
        <v>15873</v>
      </c>
      <c r="AD240" s="79" t="s">
        <v>15862</v>
      </c>
      <c r="AE240" s="79" t="s">
        <v>15874</v>
      </c>
      <c r="AF240" s="79" t="s">
        <v>15875</v>
      </c>
      <c r="AG240" s="79" t="s">
        <v>15876</v>
      </c>
      <c r="AH240" s="79" t="s">
        <v>15877</v>
      </c>
      <c r="AI240" s="79" t="s">
        <v>15878</v>
      </c>
      <c r="AJ240" s="79" t="s">
        <v>15879</v>
      </c>
      <c r="AK240" s="79" t="s">
        <v>15933</v>
      </c>
      <c r="AL240" s="79" t="s">
        <v>15881</v>
      </c>
      <c r="AM240" s="79" t="s">
        <v>15933</v>
      </c>
      <c r="AN240" s="79" t="s">
        <v>15881</v>
      </c>
      <c r="AO240" s="79" t="s">
        <v>15882</v>
      </c>
      <c r="AP240" s="79" t="s">
        <v>15883</v>
      </c>
      <c r="AQ240" s="79" t="s">
        <v>15878</v>
      </c>
      <c r="AR240" s="79" t="s">
        <v>15885</v>
      </c>
      <c r="AS240" s="79" t="s">
        <v>15885</v>
      </c>
      <c r="AT240" s="79" t="s">
        <v>16907</v>
      </c>
      <c r="AU240" s="79" t="s">
        <v>16036</v>
      </c>
      <c r="AV240" s="79" t="s">
        <v>17073</v>
      </c>
      <c r="AW240" s="79" t="s">
        <v>16219</v>
      </c>
      <c r="AX240" s="79" t="s">
        <v>16219</v>
      </c>
      <c r="AY240" s="79" t="s">
        <v>559</v>
      </c>
      <c r="AZ240" s="79" t="s">
        <v>15878</v>
      </c>
      <c r="BA240" s="79" t="s">
        <v>15879</v>
      </c>
      <c r="BB240" s="79" t="s">
        <v>15890</v>
      </c>
      <c r="BC240" s="79" t="s">
        <v>15938</v>
      </c>
      <c r="BD240" s="79" t="s">
        <v>15939</v>
      </c>
      <c r="BE240" s="79" t="s">
        <v>15895</v>
      </c>
      <c r="BF240" s="79" t="s">
        <v>16970</v>
      </c>
      <c r="BG240" s="79" t="s">
        <v>15895</v>
      </c>
      <c r="BH240" s="79" t="s">
        <v>16971</v>
      </c>
      <c r="BI240" s="80">
        <v>43325</v>
      </c>
      <c r="BJ240" s="80">
        <v>43325</v>
      </c>
      <c r="BK240" s="79" t="s">
        <v>579</v>
      </c>
      <c r="BL240" s="79" t="s">
        <v>15899</v>
      </c>
      <c r="BM240" s="80">
        <v>43325</v>
      </c>
      <c r="BN240" s="80">
        <v>43325</v>
      </c>
      <c r="BO240" s="80">
        <v>43325</v>
      </c>
      <c r="BP240" s="80">
        <v>43325</v>
      </c>
      <c r="BQ240" s="80"/>
      <c r="BR240" s="79" t="s">
        <v>16973</v>
      </c>
      <c r="BS240" s="79" t="s">
        <v>579</v>
      </c>
      <c r="BT240" s="79" t="s">
        <v>579</v>
      </c>
      <c r="BU240" s="79" t="s">
        <v>15899</v>
      </c>
      <c r="BV240" s="79" t="s">
        <v>579</v>
      </c>
      <c r="BW240" s="79" t="s">
        <v>15900</v>
      </c>
      <c r="BX240" s="79" t="s">
        <v>15901</v>
      </c>
      <c r="BY240" s="79" t="s">
        <v>15902</v>
      </c>
      <c r="BZ240" s="79" t="s">
        <v>15903</v>
      </c>
      <c r="CA240" s="79" t="s">
        <v>15904</v>
      </c>
      <c r="CB240" s="79" t="s">
        <v>15905</v>
      </c>
      <c r="CC240" s="79" t="s">
        <v>15872</v>
      </c>
      <c r="CD240" s="79" t="s">
        <v>15873</v>
      </c>
      <c r="CE240" s="79" t="s">
        <v>15960</v>
      </c>
      <c r="CF240" s="79" t="s">
        <v>15960</v>
      </c>
      <c r="CG240" s="79" t="s">
        <v>15907</v>
      </c>
      <c r="CH240" s="79" t="s">
        <v>15908</v>
      </c>
      <c r="CI240" s="79" t="s">
        <v>15909</v>
      </c>
      <c r="CJ240" s="79" t="s">
        <v>2163</v>
      </c>
      <c r="CK240" s="79" t="s">
        <v>15910</v>
      </c>
      <c r="CL240" s="79" t="s">
        <v>15911</v>
      </c>
      <c r="CM240" s="79" t="s">
        <v>15889</v>
      </c>
      <c r="CN240" s="79" t="s">
        <v>51</v>
      </c>
      <c r="CO240" s="79" t="s">
        <v>15912</v>
      </c>
      <c r="CP240" s="79" t="s">
        <v>2257</v>
      </c>
      <c r="CQ240" s="79" t="s">
        <v>16031</v>
      </c>
      <c r="CR240" t="s">
        <v>17074</v>
      </c>
    </row>
    <row r="241" spans="1:96" x14ac:dyDescent="0.25">
      <c r="A241" s="78">
        <v>51747003</v>
      </c>
      <c r="B241" s="78">
        <v>51747003</v>
      </c>
      <c r="C241" s="79" t="s">
        <v>15899</v>
      </c>
      <c r="D241" s="79" t="s">
        <v>15853</v>
      </c>
      <c r="E241" s="79" t="s">
        <v>2137</v>
      </c>
      <c r="F241" s="80">
        <v>31298</v>
      </c>
      <c r="G241" s="79" t="s">
        <v>15854</v>
      </c>
      <c r="H241" s="79" t="s">
        <v>15855</v>
      </c>
      <c r="I241" s="79" t="s">
        <v>15856</v>
      </c>
      <c r="J241" s="79" t="s">
        <v>15857</v>
      </c>
      <c r="K241" s="79" t="s">
        <v>15858</v>
      </c>
      <c r="L241" s="79" t="s">
        <v>15859</v>
      </c>
      <c r="M241" s="79" t="s">
        <v>15860</v>
      </c>
      <c r="N241" s="79" t="s">
        <v>15861</v>
      </c>
      <c r="O241" s="79" t="s">
        <v>15862</v>
      </c>
      <c r="P241" s="79" t="s">
        <v>15193</v>
      </c>
      <c r="Q241" s="79" t="s">
        <v>15863</v>
      </c>
      <c r="R241" s="79" t="s">
        <v>15864</v>
      </c>
      <c r="S241" s="79" t="s">
        <v>5411</v>
      </c>
      <c r="T241" s="79" t="s">
        <v>73</v>
      </c>
      <c r="U241" s="79" t="s">
        <v>15866</v>
      </c>
      <c r="V241" s="79" t="s">
        <v>15867</v>
      </c>
      <c r="W241" s="79" t="s">
        <v>579</v>
      </c>
      <c r="X241" s="79" t="s">
        <v>17075</v>
      </c>
      <c r="Y241" s="79" t="s">
        <v>17076</v>
      </c>
      <c r="Z241" s="79" t="s">
        <v>17077</v>
      </c>
      <c r="AA241" s="79" t="s">
        <v>17078</v>
      </c>
      <c r="AB241" s="79" t="s">
        <v>15872</v>
      </c>
      <c r="AC241" s="79" t="s">
        <v>15873</v>
      </c>
      <c r="AD241" s="79" t="s">
        <v>15862</v>
      </c>
      <c r="AE241" s="79" t="s">
        <v>15874</v>
      </c>
      <c r="AF241" s="79" t="s">
        <v>15875</v>
      </c>
      <c r="AG241" s="79" t="s">
        <v>15876</v>
      </c>
      <c r="AH241" s="79" t="s">
        <v>15877</v>
      </c>
      <c r="AI241" s="79" t="s">
        <v>15878</v>
      </c>
      <c r="AJ241" s="79" t="s">
        <v>15879</v>
      </c>
      <c r="AK241" s="79" t="s">
        <v>15880</v>
      </c>
      <c r="AL241" s="79" t="s">
        <v>15881</v>
      </c>
      <c r="AM241" s="79" t="s">
        <v>15880</v>
      </c>
      <c r="AN241" s="79" t="s">
        <v>15881</v>
      </c>
      <c r="AO241" s="79" t="s">
        <v>15882</v>
      </c>
      <c r="AP241" s="79" t="s">
        <v>15883</v>
      </c>
      <c r="AQ241" s="79" t="s">
        <v>15878</v>
      </c>
      <c r="AR241" s="79" t="s">
        <v>15885</v>
      </c>
      <c r="AS241" s="79" t="s">
        <v>15885</v>
      </c>
      <c r="AT241" s="79" t="s">
        <v>16907</v>
      </c>
      <c r="AU241" s="79" t="s">
        <v>17079</v>
      </c>
      <c r="AV241" s="79" t="s">
        <v>17080</v>
      </c>
      <c r="AW241" s="79" t="s">
        <v>16010</v>
      </c>
      <c r="AX241" s="79" t="s">
        <v>15887</v>
      </c>
      <c r="AY241" s="79" t="s">
        <v>2160</v>
      </c>
      <c r="AZ241" s="79" t="s">
        <v>15878</v>
      </c>
      <c r="BA241" s="79" t="s">
        <v>15879</v>
      </c>
      <c r="BB241" s="79" t="s">
        <v>15890</v>
      </c>
      <c r="BC241" s="79" t="s">
        <v>15920</v>
      </c>
      <c r="BD241" s="79" t="s">
        <v>15921</v>
      </c>
      <c r="BE241" s="79" t="s">
        <v>15895</v>
      </c>
      <c r="BF241" s="79" t="s">
        <v>16970</v>
      </c>
      <c r="BG241" s="79" t="s">
        <v>15895</v>
      </c>
      <c r="BH241" s="79" t="s">
        <v>16971</v>
      </c>
      <c r="BI241" s="80">
        <v>43325</v>
      </c>
      <c r="BJ241" s="80">
        <v>43325</v>
      </c>
      <c r="BK241" s="79" t="s">
        <v>579</v>
      </c>
      <c r="BL241" s="79" t="s">
        <v>15899</v>
      </c>
      <c r="BM241" s="80">
        <v>43325</v>
      </c>
      <c r="BN241" s="80">
        <v>43325</v>
      </c>
      <c r="BO241" s="80">
        <v>43325</v>
      </c>
      <c r="BP241" s="80">
        <v>43325</v>
      </c>
      <c r="BQ241" s="80"/>
      <c r="BR241" s="79" t="s">
        <v>16973</v>
      </c>
      <c r="BS241" s="79" t="s">
        <v>579</v>
      </c>
      <c r="BT241" s="79" t="s">
        <v>579</v>
      </c>
      <c r="BU241" s="79" t="s">
        <v>15899</v>
      </c>
      <c r="BV241" s="79" t="s">
        <v>579</v>
      </c>
      <c r="BW241" s="79" t="s">
        <v>15900</v>
      </c>
      <c r="BX241" s="79" t="s">
        <v>15901</v>
      </c>
      <c r="BY241" s="79" t="s">
        <v>15902</v>
      </c>
      <c r="BZ241" s="79" t="s">
        <v>15903</v>
      </c>
      <c r="CA241" s="79" t="s">
        <v>15904</v>
      </c>
      <c r="CB241" s="79" t="s">
        <v>15905</v>
      </c>
      <c r="CC241" s="79" t="s">
        <v>15872</v>
      </c>
      <c r="CD241" s="79" t="s">
        <v>15873</v>
      </c>
      <c r="CE241" s="79" t="s">
        <v>15960</v>
      </c>
      <c r="CF241" s="79" t="s">
        <v>15960</v>
      </c>
      <c r="CG241" s="79" t="s">
        <v>15907</v>
      </c>
      <c r="CH241" s="79" t="s">
        <v>15908</v>
      </c>
      <c r="CI241" s="79" t="s">
        <v>15909</v>
      </c>
      <c r="CJ241" s="79" t="s">
        <v>2163</v>
      </c>
      <c r="CK241" s="79" t="s">
        <v>15910</v>
      </c>
      <c r="CL241" s="79" t="s">
        <v>15911</v>
      </c>
      <c r="CM241" s="79" t="s">
        <v>15889</v>
      </c>
      <c r="CN241" s="79" t="s">
        <v>51</v>
      </c>
      <c r="CO241" s="79" t="s">
        <v>15912</v>
      </c>
      <c r="CP241" s="79" t="s">
        <v>2257</v>
      </c>
      <c r="CQ241" s="79" t="s">
        <v>16031</v>
      </c>
      <c r="CR241" t="s">
        <v>17081</v>
      </c>
    </row>
    <row r="242" spans="1:96" x14ac:dyDescent="0.25">
      <c r="A242" s="78">
        <v>51748839</v>
      </c>
      <c r="B242" s="78">
        <v>51748839</v>
      </c>
      <c r="C242" s="79" t="s">
        <v>15899</v>
      </c>
      <c r="D242" s="79" t="s">
        <v>15853</v>
      </c>
      <c r="E242" s="79" t="s">
        <v>2153</v>
      </c>
      <c r="F242" s="80">
        <v>31247</v>
      </c>
      <c r="G242" s="79" t="s">
        <v>15854</v>
      </c>
      <c r="H242" s="79" t="s">
        <v>15855</v>
      </c>
      <c r="I242" s="79" t="s">
        <v>15856</v>
      </c>
      <c r="J242" s="79" t="s">
        <v>15857</v>
      </c>
      <c r="K242" s="79" t="s">
        <v>15858</v>
      </c>
      <c r="L242" s="79" t="s">
        <v>15859</v>
      </c>
      <c r="M242" s="79" t="s">
        <v>15860</v>
      </c>
      <c r="N242" s="79" t="s">
        <v>15861</v>
      </c>
      <c r="O242" s="79" t="s">
        <v>15862</v>
      </c>
      <c r="P242" s="79" t="s">
        <v>15193</v>
      </c>
      <c r="Q242" s="79" t="s">
        <v>15863</v>
      </c>
      <c r="R242" s="79" t="s">
        <v>15864</v>
      </c>
      <c r="S242" s="79" t="s">
        <v>5337</v>
      </c>
      <c r="T242" s="79" t="s">
        <v>63</v>
      </c>
      <c r="U242" s="79" t="s">
        <v>15866</v>
      </c>
      <c r="V242" s="79" t="s">
        <v>15867</v>
      </c>
      <c r="W242" s="79" t="s">
        <v>579</v>
      </c>
      <c r="X242" s="79" t="s">
        <v>15929</v>
      </c>
      <c r="Y242" s="79" t="s">
        <v>15930</v>
      </c>
      <c r="Z242" s="79" t="s">
        <v>17082</v>
      </c>
      <c r="AA242" s="79" t="s">
        <v>16966</v>
      </c>
      <c r="AB242" s="79" t="s">
        <v>15872</v>
      </c>
      <c r="AC242" s="79" t="s">
        <v>15873</v>
      </c>
      <c r="AD242" s="79" t="s">
        <v>15862</v>
      </c>
      <c r="AE242" s="79" t="s">
        <v>15874</v>
      </c>
      <c r="AF242" s="79" t="s">
        <v>15875</v>
      </c>
      <c r="AG242" s="79" t="s">
        <v>15876</v>
      </c>
      <c r="AH242" s="79" t="s">
        <v>15877</v>
      </c>
      <c r="AI242" s="79" t="s">
        <v>15878</v>
      </c>
      <c r="AJ242" s="79" t="s">
        <v>15879</v>
      </c>
      <c r="AK242" s="79" t="s">
        <v>15933</v>
      </c>
      <c r="AL242" s="79" t="s">
        <v>15881</v>
      </c>
      <c r="AM242" s="79" t="s">
        <v>15933</v>
      </c>
      <c r="AN242" s="79" t="s">
        <v>15881</v>
      </c>
      <c r="AO242" s="79" t="s">
        <v>15882</v>
      </c>
      <c r="AP242" s="79" t="s">
        <v>15883</v>
      </c>
      <c r="AQ242" s="79" t="s">
        <v>15878</v>
      </c>
      <c r="AR242" s="79" t="s">
        <v>15885</v>
      </c>
      <c r="AS242" s="79" t="s">
        <v>15885</v>
      </c>
      <c r="AT242" s="79" t="s">
        <v>16907</v>
      </c>
      <c r="AU242" s="79" t="s">
        <v>17083</v>
      </c>
      <c r="AV242" s="79" t="s">
        <v>17084</v>
      </c>
      <c r="AW242" s="79" t="s">
        <v>15985</v>
      </c>
      <c r="AX242" s="79" t="s">
        <v>15985</v>
      </c>
      <c r="AY242" s="79" t="s">
        <v>14984</v>
      </c>
      <c r="AZ242" s="79" t="s">
        <v>15878</v>
      </c>
      <c r="BA242" s="79" t="s">
        <v>15879</v>
      </c>
      <c r="BB242" s="79" t="s">
        <v>15890</v>
      </c>
      <c r="BC242" s="79" t="s">
        <v>15938</v>
      </c>
      <c r="BD242" s="79" t="s">
        <v>15939</v>
      </c>
      <c r="BE242" s="79" t="s">
        <v>15895</v>
      </c>
      <c r="BF242" s="79" t="s">
        <v>16970</v>
      </c>
      <c r="BG242" s="79" t="s">
        <v>15895</v>
      </c>
      <c r="BH242" s="79" t="s">
        <v>16971</v>
      </c>
      <c r="BI242" s="80">
        <v>43328</v>
      </c>
      <c r="BJ242" s="80">
        <v>43336</v>
      </c>
      <c r="BK242" s="79" t="s">
        <v>579</v>
      </c>
      <c r="BL242" s="79" t="s">
        <v>17085</v>
      </c>
      <c r="BM242" s="80">
        <v>43328</v>
      </c>
      <c r="BN242" s="80">
        <v>43328</v>
      </c>
      <c r="BO242" s="80">
        <v>43328</v>
      </c>
      <c r="BP242" s="80">
        <v>43328</v>
      </c>
      <c r="BQ242" s="80"/>
      <c r="BR242" s="79" t="s">
        <v>16973</v>
      </c>
      <c r="BS242" s="79" t="s">
        <v>579</v>
      </c>
      <c r="BT242" s="79" t="s">
        <v>579</v>
      </c>
      <c r="BU242" s="79" t="s">
        <v>15899</v>
      </c>
      <c r="BV242" s="79" t="s">
        <v>579</v>
      </c>
      <c r="BW242" s="79" t="s">
        <v>15900</v>
      </c>
      <c r="BX242" s="79" t="s">
        <v>15901</v>
      </c>
      <c r="BY242" s="79" t="s">
        <v>15902</v>
      </c>
      <c r="BZ242" s="79" t="s">
        <v>15903</v>
      </c>
      <c r="CA242" s="79" t="s">
        <v>15904</v>
      </c>
      <c r="CB242" s="79" t="s">
        <v>15905</v>
      </c>
      <c r="CC242" s="79" t="s">
        <v>15872</v>
      </c>
      <c r="CD242" s="79" t="s">
        <v>15873</v>
      </c>
      <c r="CE242" s="79" t="s">
        <v>15960</v>
      </c>
      <c r="CF242" s="79" t="s">
        <v>15960</v>
      </c>
      <c r="CG242" s="79" t="s">
        <v>15907</v>
      </c>
      <c r="CH242" s="79" t="s">
        <v>15908</v>
      </c>
      <c r="CI242" s="79" t="s">
        <v>15909</v>
      </c>
      <c r="CJ242" s="79" t="s">
        <v>2163</v>
      </c>
      <c r="CK242" s="79" t="s">
        <v>15910</v>
      </c>
      <c r="CL242" s="79" t="s">
        <v>15911</v>
      </c>
      <c r="CM242" s="79" t="s">
        <v>15889</v>
      </c>
      <c r="CN242" s="79" t="s">
        <v>51</v>
      </c>
      <c r="CO242" s="79" t="s">
        <v>15912</v>
      </c>
      <c r="CP242" s="79" t="s">
        <v>2257</v>
      </c>
      <c r="CQ242" s="79" t="s">
        <v>16106</v>
      </c>
      <c r="CR242" t="s">
        <v>17086</v>
      </c>
    </row>
    <row r="243" spans="1:96" x14ac:dyDescent="0.25">
      <c r="A243" s="78">
        <v>51763970</v>
      </c>
      <c r="B243" s="78">
        <v>51763970</v>
      </c>
      <c r="C243" s="79" t="s">
        <v>15899</v>
      </c>
      <c r="D243" s="79" t="s">
        <v>15926</v>
      </c>
      <c r="E243" s="79" t="s">
        <v>2169</v>
      </c>
      <c r="F243" s="80">
        <v>35267</v>
      </c>
      <c r="G243" s="79" t="s">
        <v>15854</v>
      </c>
      <c r="H243" s="79" t="s">
        <v>15855</v>
      </c>
      <c r="I243" s="79" t="s">
        <v>15927</v>
      </c>
      <c r="J243" s="79" t="s">
        <v>15928</v>
      </c>
      <c r="K243" s="79" t="s">
        <v>15858</v>
      </c>
      <c r="L243" s="79" t="s">
        <v>15859</v>
      </c>
      <c r="M243" s="79" t="s">
        <v>15860</v>
      </c>
      <c r="N243" s="79" t="s">
        <v>15861</v>
      </c>
      <c r="O243" s="79" t="s">
        <v>15862</v>
      </c>
      <c r="P243" s="79" t="s">
        <v>15193</v>
      </c>
      <c r="Q243" s="79" t="s">
        <v>15863</v>
      </c>
      <c r="R243" s="79" t="s">
        <v>15864</v>
      </c>
      <c r="S243" s="79" t="s">
        <v>5337</v>
      </c>
      <c r="T243" s="79" t="s">
        <v>63</v>
      </c>
      <c r="U243" s="79" t="s">
        <v>15866</v>
      </c>
      <c r="V243" s="79" t="s">
        <v>15867</v>
      </c>
      <c r="W243" s="79" t="s">
        <v>579</v>
      </c>
      <c r="X243" s="79" t="s">
        <v>15929</v>
      </c>
      <c r="Y243" s="79" t="s">
        <v>15930</v>
      </c>
      <c r="Z243" s="79" t="s">
        <v>17087</v>
      </c>
      <c r="AA243" s="79" t="s">
        <v>16966</v>
      </c>
      <c r="AB243" s="79" t="s">
        <v>15872</v>
      </c>
      <c r="AC243" s="79" t="s">
        <v>15873</v>
      </c>
      <c r="AD243" s="79" t="s">
        <v>15862</v>
      </c>
      <c r="AE243" s="79" t="s">
        <v>15874</v>
      </c>
      <c r="AF243" s="79" t="s">
        <v>15875</v>
      </c>
      <c r="AG243" s="79" t="s">
        <v>15876</v>
      </c>
      <c r="AH243" s="79" t="s">
        <v>15877</v>
      </c>
      <c r="AI243" s="79" t="s">
        <v>15878</v>
      </c>
      <c r="AJ243" s="79" t="s">
        <v>15879</v>
      </c>
      <c r="AK243" s="79" t="s">
        <v>15933</v>
      </c>
      <c r="AL243" s="79" t="s">
        <v>15881</v>
      </c>
      <c r="AM243" s="79" t="s">
        <v>15933</v>
      </c>
      <c r="AN243" s="79" t="s">
        <v>15881</v>
      </c>
      <c r="AO243" s="79" t="s">
        <v>15882</v>
      </c>
      <c r="AP243" s="79" t="s">
        <v>15883</v>
      </c>
      <c r="AQ243" s="79" t="s">
        <v>15878</v>
      </c>
      <c r="AR243" s="79" t="s">
        <v>15885</v>
      </c>
      <c r="AS243" s="79" t="s">
        <v>15885</v>
      </c>
      <c r="AT243" s="79" t="s">
        <v>16907</v>
      </c>
      <c r="AU243" s="79" t="s">
        <v>17088</v>
      </c>
      <c r="AV243" s="79" t="s">
        <v>17089</v>
      </c>
      <c r="AW243" s="79" t="s">
        <v>15953</v>
      </c>
      <c r="AX243" s="79" t="s">
        <v>15953</v>
      </c>
      <c r="AY243" s="79" t="s">
        <v>493</v>
      </c>
      <c r="AZ243" s="79" t="s">
        <v>15878</v>
      </c>
      <c r="BA243" s="79" t="s">
        <v>15879</v>
      </c>
      <c r="BB243" s="79" t="s">
        <v>15890</v>
      </c>
      <c r="BC243" s="79" t="s">
        <v>15938</v>
      </c>
      <c r="BD243" s="79" t="s">
        <v>15939</v>
      </c>
      <c r="BE243" s="79" t="s">
        <v>15893</v>
      </c>
      <c r="BF243" s="79" t="s">
        <v>15894</v>
      </c>
      <c r="BG243" s="79" t="s">
        <v>15895</v>
      </c>
      <c r="BH243" s="79" t="s">
        <v>15896</v>
      </c>
      <c r="BI243" s="80">
        <v>43426</v>
      </c>
      <c r="BJ243" s="80">
        <v>43518</v>
      </c>
      <c r="BK243" s="79" t="s">
        <v>579</v>
      </c>
      <c r="BL243" s="79" t="s">
        <v>16978</v>
      </c>
      <c r="BM243" s="80">
        <v>43385</v>
      </c>
      <c r="BN243" s="80">
        <v>43385</v>
      </c>
      <c r="BO243" s="80">
        <v>43385</v>
      </c>
      <c r="BP243" s="80">
        <v>43385</v>
      </c>
      <c r="BQ243" s="80"/>
      <c r="BR243" s="79" t="s">
        <v>15923</v>
      </c>
      <c r="BS243" s="79" t="s">
        <v>579</v>
      </c>
      <c r="BT243" s="79" t="s">
        <v>579</v>
      </c>
      <c r="BU243" s="79" t="s">
        <v>15899</v>
      </c>
      <c r="BV243" s="79" t="s">
        <v>579</v>
      </c>
      <c r="BW243" s="79" t="s">
        <v>15900</v>
      </c>
      <c r="BX243" s="79" t="s">
        <v>15901</v>
      </c>
      <c r="BY243" s="79" t="s">
        <v>15902</v>
      </c>
      <c r="BZ243" s="79" t="s">
        <v>15903</v>
      </c>
      <c r="CA243" s="79" t="s">
        <v>15904</v>
      </c>
      <c r="CB243" s="79" t="s">
        <v>15905</v>
      </c>
      <c r="CC243" s="79" t="s">
        <v>15872</v>
      </c>
      <c r="CD243" s="79" t="s">
        <v>15873</v>
      </c>
      <c r="CE243" s="79" t="s">
        <v>15960</v>
      </c>
      <c r="CF243" s="79" t="s">
        <v>15960</v>
      </c>
      <c r="CG243" s="79" t="s">
        <v>15907</v>
      </c>
      <c r="CH243" s="79" t="s">
        <v>15908</v>
      </c>
      <c r="CI243" s="79" t="s">
        <v>15909</v>
      </c>
      <c r="CJ243" s="79" t="s">
        <v>2163</v>
      </c>
      <c r="CK243" s="79" t="s">
        <v>15910</v>
      </c>
      <c r="CL243" s="79" t="s">
        <v>15911</v>
      </c>
      <c r="CM243" s="79" t="s">
        <v>15889</v>
      </c>
      <c r="CN243" s="79" t="s">
        <v>51</v>
      </c>
      <c r="CO243" s="79" t="s">
        <v>15912</v>
      </c>
      <c r="CP243" s="79" t="s">
        <v>2257</v>
      </c>
      <c r="CQ243" s="79" t="s">
        <v>17454</v>
      </c>
      <c r="CR243" t="s">
        <v>17092</v>
      </c>
    </row>
    <row r="244" spans="1:96" x14ac:dyDescent="0.25">
      <c r="A244" s="78">
        <v>51764419</v>
      </c>
      <c r="B244" s="78">
        <v>51764419</v>
      </c>
      <c r="C244" s="79" t="s">
        <v>15899</v>
      </c>
      <c r="D244" s="79" t="s">
        <v>15853</v>
      </c>
      <c r="E244" s="79" t="s">
        <v>14897</v>
      </c>
      <c r="F244" s="80">
        <v>33776</v>
      </c>
      <c r="G244" s="79" t="s">
        <v>15854</v>
      </c>
      <c r="H244" s="79" t="s">
        <v>15855</v>
      </c>
      <c r="I244" s="79" t="s">
        <v>15856</v>
      </c>
      <c r="J244" s="79" t="s">
        <v>15857</v>
      </c>
      <c r="K244" s="79" t="s">
        <v>15858</v>
      </c>
      <c r="L244" s="79" t="s">
        <v>15859</v>
      </c>
      <c r="M244" s="79" t="s">
        <v>15860</v>
      </c>
      <c r="N244" s="79" t="s">
        <v>15861</v>
      </c>
      <c r="O244" s="79" t="s">
        <v>15862</v>
      </c>
      <c r="P244" s="79" t="s">
        <v>15193</v>
      </c>
      <c r="Q244" s="79" t="s">
        <v>15863</v>
      </c>
      <c r="R244" s="79" t="s">
        <v>15864</v>
      </c>
      <c r="S244" s="79" t="s">
        <v>5337</v>
      </c>
      <c r="T244" s="79" t="s">
        <v>63</v>
      </c>
      <c r="U244" s="79" t="s">
        <v>15866</v>
      </c>
      <c r="V244" s="79" t="s">
        <v>15867</v>
      </c>
      <c r="W244" s="79" t="s">
        <v>579</v>
      </c>
      <c r="X244" s="79" t="s">
        <v>15929</v>
      </c>
      <c r="Y244" s="79" t="s">
        <v>15930</v>
      </c>
      <c r="Z244" s="79" t="s">
        <v>17093</v>
      </c>
      <c r="AA244" s="79" t="s">
        <v>16966</v>
      </c>
      <c r="AB244" s="79" t="s">
        <v>15872</v>
      </c>
      <c r="AC244" s="79" t="s">
        <v>15873</v>
      </c>
      <c r="AD244" s="79" t="s">
        <v>15862</v>
      </c>
      <c r="AE244" s="79" t="s">
        <v>15874</v>
      </c>
      <c r="AF244" s="79" t="s">
        <v>15875</v>
      </c>
      <c r="AG244" s="79" t="s">
        <v>15876</v>
      </c>
      <c r="AH244" s="79" t="s">
        <v>15877</v>
      </c>
      <c r="AI244" s="79" t="s">
        <v>15878</v>
      </c>
      <c r="AJ244" s="79" t="s">
        <v>15879</v>
      </c>
      <c r="AK244" s="79" t="s">
        <v>15933</v>
      </c>
      <c r="AL244" s="79" t="s">
        <v>15881</v>
      </c>
      <c r="AM244" s="79" t="s">
        <v>15933</v>
      </c>
      <c r="AN244" s="79" t="s">
        <v>15881</v>
      </c>
      <c r="AO244" s="79" t="s">
        <v>15882</v>
      </c>
      <c r="AP244" s="79" t="s">
        <v>15883</v>
      </c>
      <c r="AQ244" s="79" t="s">
        <v>15878</v>
      </c>
      <c r="AR244" s="79" t="s">
        <v>15885</v>
      </c>
      <c r="AS244" s="79" t="s">
        <v>15885</v>
      </c>
      <c r="AT244" s="79" t="s">
        <v>16907</v>
      </c>
      <c r="AU244" s="79" t="s">
        <v>17094</v>
      </c>
      <c r="AV244" s="79" t="s">
        <v>17095</v>
      </c>
      <c r="AW244" s="79" t="s">
        <v>16083</v>
      </c>
      <c r="AX244" s="79" t="s">
        <v>16083</v>
      </c>
      <c r="AY244" s="79" t="s">
        <v>858</v>
      </c>
      <c r="AZ244" s="79" t="s">
        <v>15878</v>
      </c>
      <c r="BA244" s="79" t="s">
        <v>15879</v>
      </c>
      <c r="BB244" s="79" t="s">
        <v>15890</v>
      </c>
      <c r="BC244" s="79" t="s">
        <v>15938</v>
      </c>
      <c r="BD244" s="79" t="s">
        <v>15939</v>
      </c>
      <c r="BE244" s="79" t="s">
        <v>15895</v>
      </c>
      <c r="BF244" s="79" t="s">
        <v>16970</v>
      </c>
      <c r="BG244" s="79" t="s">
        <v>15895</v>
      </c>
      <c r="BH244" s="79" t="s">
        <v>16971</v>
      </c>
      <c r="BI244" s="80">
        <v>43389</v>
      </c>
      <c r="BJ244" s="80">
        <v>43391</v>
      </c>
      <c r="BK244" s="79" t="s">
        <v>579</v>
      </c>
      <c r="BL244" s="79" t="s">
        <v>15884</v>
      </c>
      <c r="BM244" s="80">
        <v>43389</v>
      </c>
      <c r="BN244" s="80">
        <v>43389</v>
      </c>
      <c r="BO244" s="80">
        <v>43389</v>
      </c>
      <c r="BP244" s="80">
        <v>43389</v>
      </c>
      <c r="BQ244" s="80"/>
      <c r="BR244" s="79" t="s">
        <v>15923</v>
      </c>
      <c r="BS244" s="79" t="s">
        <v>579</v>
      </c>
      <c r="BT244" s="79" t="s">
        <v>579</v>
      </c>
      <c r="BU244" s="79" t="s">
        <v>15899</v>
      </c>
      <c r="BV244" s="79" t="s">
        <v>579</v>
      </c>
      <c r="BW244" s="79" t="s">
        <v>15900</v>
      </c>
      <c r="BX244" s="79" t="s">
        <v>15901</v>
      </c>
      <c r="BY244" s="79" t="s">
        <v>15902</v>
      </c>
      <c r="BZ244" s="79" t="s">
        <v>15903</v>
      </c>
      <c r="CA244" s="79" t="s">
        <v>15904</v>
      </c>
      <c r="CB244" s="79" t="s">
        <v>15905</v>
      </c>
      <c r="CC244" s="79" t="s">
        <v>15872</v>
      </c>
      <c r="CD244" s="79" t="s">
        <v>15873</v>
      </c>
      <c r="CE244" s="79" t="s">
        <v>15960</v>
      </c>
      <c r="CF244" s="79" t="s">
        <v>15960</v>
      </c>
      <c r="CG244" s="79" t="s">
        <v>15907</v>
      </c>
      <c r="CH244" s="79" t="s">
        <v>15908</v>
      </c>
      <c r="CI244" s="79" t="s">
        <v>15909</v>
      </c>
      <c r="CJ244" s="79" t="s">
        <v>2163</v>
      </c>
      <c r="CK244" s="79" t="s">
        <v>15910</v>
      </c>
      <c r="CL244" s="79" t="s">
        <v>15911</v>
      </c>
      <c r="CM244" s="79" t="s">
        <v>15889</v>
      </c>
      <c r="CN244" s="79" t="s">
        <v>51</v>
      </c>
      <c r="CO244" s="79" t="s">
        <v>15912</v>
      </c>
      <c r="CP244" s="79" t="s">
        <v>2257</v>
      </c>
      <c r="CQ244" s="79" t="s">
        <v>16794</v>
      </c>
      <c r="CR244" t="s">
        <v>17096</v>
      </c>
    </row>
    <row r="245" spans="1:96" x14ac:dyDescent="0.25">
      <c r="A245" s="78">
        <v>51764511</v>
      </c>
      <c r="B245" s="78">
        <v>51764511</v>
      </c>
      <c r="C245" s="79" t="s">
        <v>15899</v>
      </c>
      <c r="D245" s="79" t="s">
        <v>15853</v>
      </c>
      <c r="E245" s="79" t="s">
        <v>2186</v>
      </c>
      <c r="F245" s="80">
        <v>29878</v>
      </c>
      <c r="G245" s="79" t="s">
        <v>15854</v>
      </c>
      <c r="H245" s="79" t="s">
        <v>15855</v>
      </c>
      <c r="I245" s="79" t="s">
        <v>15856</v>
      </c>
      <c r="J245" s="79" t="s">
        <v>15857</v>
      </c>
      <c r="K245" s="79" t="s">
        <v>15858</v>
      </c>
      <c r="L245" s="79" t="s">
        <v>15859</v>
      </c>
      <c r="M245" s="79" t="s">
        <v>15860</v>
      </c>
      <c r="N245" s="79" t="s">
        <v>15861</v>
      </c>
      <c r="O245" s="79" t="s">
        <v>15862</v>
      </c>
      <c r="P245" s="79" t="s">
        <v>15193</v>
      </c>
      <c r="Q245" s="79" t="s">
        <v>15863</v>
      </c>
      <c r="R245" s="79" t="s">
        <v>15864</v>
      </c>
      <c r="S245" s="79" t="s">
        <v>5337</v>
      </c>
      <c r="T245" s="79" t="s">
        <v>63</v>
      </c>
      <c r="U245" s="79" t="s">
        <v>15866</v>
      </c>
      <c r="V245" s="79" t="s">
        <v>15867</v>
      </c>
      <c r="W245" s="79" t="s">
        <v>579</v>
      </c>
      <c r="X245" s="79" t="s">
        <v>15929</v>
      </c>
      <c r="Y245" s="79" t="s">
        <v>15930</v>
      </c>
      <c r="Z245" s="79" t="s">
        <v>17097</v>
      </c>
      <c r="AA245" s="79" t="s">
        <v>16966</v>
      </c>
      <c r="AB245" s="79" t="s">
        <v>15872</v>
      </c>
      <c r="AC245" s="79" t="s">
        <v>15873</v>
      </c>
      <c r="AD245" s="79" t="s">
        <v>15862</v>
      </c>
      <c r="AE245" s="79" t="s">
        <v>15874</v>
      </c>
      <c r="AF245" s="79" t="s">
        <v>15875</v>
      </c>
      <c r="AG245" s="79" t="s">
        <v>15876</v>
      </c>
      <c r="AH245" s="79" t="s">
        <v>15877</v>
      </c>
      <c r="AI245" s="79" t="s">
        <v>15878</v>
      </c>
      <c r="AJ245" s="79" t="s">
        <v>15879</v>
      </c>
      <c r="AK245" s="79" t="s">
        <v>15933</v>
      </c>
      <c r="AL245" s="79" t="s">
        <v>15881</v>
      </c>
      <c r="AM245" s="79" t="s">
        <v>15933</v>
      </c>
      <c r="AN245" s="79" t="s">
        <v>15881</v>
      </c>
      <c r="AO245" s="79" t="s">
        <v>15882</v>
      </c>
      <c r="AP245" s="79" t="s">
        <v>15883</v>
      </c>
      <c r="AQ245" s="79" t="s">
        <v>15878</v>
      </c>
      <c r="AR245" s="79" t="s">
        <v>15885</v>
      </c>
      <c r="AS245" s="79" t="s">
        <v>15885</v>
      </c>
      <c r="AT245" s="79" t="s">
        <v>16907</v>
      </c>
      <c r="AU245" s="79" t="s">
        <v>17098</v>
      </c>
      <c r="AV245" s="79" t="s">
        <v>17099</v>
      </c>
      <c r="AW245" s="79" t="s">
        <v>15976</v>
      </c>
      <c r="AX245" s="79" t="s">
        <v>15976</v>
      </c>
      <c r="AY245" s="79" t="s">
        <v>553</v>
      </c>
      <c r="AZ245" s="79" t="s">
        <v>15878</v>
      </c>
      <c r="BA245" s="79" t="s">
        <v>15879</v>
      </c>
      <c r="BB245" s="79" t="s">
        <v>15890</v>
      </c>
      <c r="BC245" s="79" t="s">
        <v>15938</v>
      </c>
      <c r="BD245" s="79" t="s">
        <v>15939</v>
      </c>
      <c r="BE245" s="79" t="s">
        <v>15895</v>
      </c>
      <c r="BF245" s="79" t="s">
        <v>16970</v>
      </c>
      <c r="BG245" s="79" t="s">
        <v>15895</v>
      </c>
      <c r="BH245" s="79" t="s">
        <v>16971</v>
      </c>
      <c r="BI245" s="80">
        <v>43391</v>
      </c>
      <c r="BJ245" s="80">
        <v>43391</v>
      </c>
      <c r="BK245" s="79" t="s">
        <v>579</v>
      </c>
      <c r="BL245" s="79" t="s">
        <v>15899</v>
      </c>
      <c r="BM245" s="80">
        <v>43391</v>
      </c>
      <c r="BN245" s="80">
        <v>43391</v>
      </c>
      <c r="BO245" s="80">
        <v>43391</v>
      </c>
      <c r="BP245" s="80">
        <v>43391</v>
      </c>
      <c r="BQ245" s="80"/>
      <c r="BR245" s="79" t="s">
        <v>15923</v>
      </c>
      <c r="BS245" s="79" t="s">
        <v>579</v>
      </c>
      <c r="BT245" s="79" t="s">
        <v>579</v>
      </c>
      <c r="BU245" s="79" t="s">
        <v>15899</v>
      </c>
      <c r="BV245" s="79" t="s">
        <v>579</v>
      </c>
      <c r="BW245" s="79" t="s">
        <v>15900</v>
      </c>
      <c r="BX245" s="79" t="s">
        <v>15901</v>
      </c>
      <c r="BY245" s="79" t="s">
        <v>15902</v>
      </c>
      <c r="BZ245" s="79" t="s">
        <v>15903</v>
      </c>
      <c r="CA245" s="79" t="s">
        <v>15904</v>
      </c>
      <c r="CB245" s="79" t="s">
        <v>15905</v>
      </c>
      <c r="CC245" s="79" t="s">
        <v>15872</v>
      </c>
      <c r="CD245" s="79" t="s">
        <v>15873</v>
      </c>
      <c r="CE245" s="79" t="s">
        <v>15960</v>
      </c>
      <c r="CF245" s="79" t="s">
        <v>15960</v>
      </c>
      <c r="CG245" s="79" t="s">
        <v>15907</v>
      </c>
      <c r="CH245" s="79" t="s">
        <v>15908</v>
      </c>
      <c r="CI245" s="79" t="s">
        <v>15909</v>
      </c>
      <c r="CJ245" s="79" t="s">
        <v>2163</v>
      </c>
      <c r="CK245" s="79" t="s">
        <v>15910</v>
      </c>
      <c r="CL245" s="79" t="s">
        <v>15911</v>
      </c>
      <c r="CM245" s="79" t="s">
        <v>15889</v>
      </c>
      <c r="CN245" s="79" t="s">
        <v>51</v>
      </c>
      <c r="CO245" s="79" t="s">
        <v>15912</v>
      </c>
      <c r="CP245" s="79" t="s">
        <v>2257</v>
      </c>
      <c r="CQ245" s="79" t="s">
        <v>16201</v>
      </c>
      <c r="CR245" t="s">
        <v>17100</v>
      </c>
    </row>
    <row r="246" spans="1:96" x14ac:dyDescent="0.25">
      <c r="A246" s="78">
        <v>51764512</v>
      </c>
      <c r="B246" s="78">
        <v>51764512</v>
      </c>
      <c r="C246" s="79" t="s">
        <v>15899</v>
      </c>
      <c r="D246" s="79" t="s">
        <v>15926</v>
      </c>
      <c r="E246" s="79" t="s">
        <v>2193</v>
      </c>
      <c r="F246" s="80">
        <v>29902</v>
      </c>
      <c r="G246" s="79" t="s">
        <v>15854</v>
      </c>
      <c r="H246" s="79" t="s">
        <v>15855</v>
      </c>
      <c r="I246" s="79" t="s">
        <v>15856</v>
      </c>
      <c r="J246" s="79" t="s">
        <v>15857</v>
      </c>
      <c r="K246" s="79" t="s">
        <v>15858</v>
      </c>
      <c r="L246" s="79" t="s">
        <v>15859</v>
      </c>
      <c r="M246" s="79" t="s">
        <v>15860</v>
      </c>
      <c r="N246" s="79" t="s">
        <v>15861</v>
      </c>
      <c r="O246" s="79" t="s">
        <v>15862</v>
      </c>
      <c r="P246" s="79" t="s">
        <v>15193</v>
      </c>
      <c r="Q246" s="79" t="s">
        <v>15863</v>
      </c>
      <c r="R246" s="79" t="s">
        <v>15864</v>
      </c>
      <c r="S246" s="79" t="s">
        <v>5337</v>
      </c>
      <c r="T246" s="79" t="s">
        <v>63</v>
      </c>
      <c r="U246" s="79" t="s">
        <v>15866</v>
      </c>
      <c r="V246" s="79" t="s">
        <v>15867</v>
      </c>
      <c r="W246" s="79" t="s">
        <v>579</v>
      </c>
      <c r="X246" s="79" t="s">
        <v>15929</v>
      </c>
      <c r="Y246" s="79" t="s">
        <v>15930</v>
      </c>
      <c r="Z246" s="79" t="s">
        <v>17101</v>
      </c>
      <c r="AA246" s="79" t="s">
        <v>16966</v>
      </c>
      <c r="AB246" s="79" t="s">
        <v>15872</v>
      </c>
      <c r="AC246" s="79" t="s">
        <v>15873</v>
      </c>
      <c r="AD246" s="79" t="s">
        <v>15862</v>
      </c>
      <c r="AE246" s="79" t="s">
        <v>15874</v>
      </c>
      <c r="AF246" s="79" t="s">
        <v>15875</v>
      </c>
      <c r="AG246" s="79" t="s">
        <v>15876</v>
      </c>
      <c r="AH246" s="79" t="s">
        <v>15877</v>
      </c>
      <c r="AI246" s="79" t="s">
        <v>15878</v>
      </c>
      <c r="AJ246" s="79" t="s">
        <v>15879</v>
      </c>
      <c r="AK246" s="79" t="s">
        <v>15880</v>
      </c>
      <c r="AL246" s="79" t="s">
        <v>15881</v>
      </c>
      <c r="AM246" s="79" t="s">
        <v>15880</v>
      </c>
      <c r="AN246" s="79" t="s">
        <v>15881</v>
      </c>
      <c r="AO246" s="79" t="s">
        <v>15882</v>
      </c>
      <c r="AP246" s="79" t="s">
        <v>15883</v>
      </c>
      <c r="AQ246" s="79" t="s">
        <v>15878</v>
      </c>
      <c r="AR246" s="79" t="s">
        <v>15885</v>
      </c>
      <c r="AS246" s="79" t="s">
        <v>15885</v>
      </c>
      <c r="AT246" s="79" t="s">
        <v>16907</v>
      </c>
      <c r="AU246" s="79" t="s">
        <v>17102</v>
      </c>
      <c r="AV246" s="79" t="s">
        <v>17103</v>
      </c>
      <c r="AW246" s="79" t="s">
        <v>15989</v>
      </c>
      <c r="AX246" s="79" t="s">
        <v>15989</v>
      </c>
      <c r="AY246" s="79" t="s">
        <v>410</v>
      </c>
      <c r="AZ246" s="79" t="s">
        <v>15878</v>
      </c>
      <c r="BA246" s="79" t="s">
        <v>15879</v>
      </c>
      <c r="BB246" s="79" t="s">
        <v>15890</v>
      </c>
      <c r="BC246" s="79" t="s">
        <v>15920</v>
      </c>
      <c r="BD246" s="79" t="s">
        <v>15921</v>
      </c>
      <c r="BE246" s="79" t="s">
        <v>15895</v>
      </c>
      <c r="BF246" s="79" t="s">
        <v>16970</v>
      </c>
      <c r="BG246" s="79" t="s">
        <v>15895</v>
      </c>
      <c r="BH246" s="79" t="s">
        <v>16971</v>
      </c>
      <c r="BI246" s="80">
        <v>43391</v>
      </c>
      <c r="BJ246" s="80">
        <v>43391</v>
      </c>
      <c r="BK246" s="79" t="s">
        <v>579</v>
      </c>
      <c r="BL246" s="79" t="s">
        <v>15899</v>
      </c>
      <c r="BM246" s="80">
        <v>43391</v>
      </c>
      <c r="BN246" s="80">
        <v>43391</v>
      </c>
      <c r="BO246" s="80">
        <v>43391</v>
      </c>
      <c r="BP246" s="80">
        <v>43391</v>
      </c>
      <c r="BQ246" s="80"/>
      <c r="BR246" s="79" t="s">
        <v>15923</v>
      </c>
      <c r="BS246" s="79" t="s">
        <v>579</v>
      </c>
      <c r="BT246" s="79" t="s">
        <v>579</v>
      </c>
      <c r="BU246" s="79" t="s">
        <v>15899</v>
      </c>
      <c r="BV246" s="79" t="s">
        <v>579</v>
      </c>
      <c r="BW246" s="79" t="s">
        <v>15900</v>
      </c>
      <c r="BX246" s="79" t="s">
        <v>15901</v>
      </c>
      <c r="BY246" s="79" t="s">
        <v>15902</v>
      </c>
      <c r="BZ246" s="79" t="s">
        <v>15903</v>
      </c>
      <c r="CA246" s="79" t="s">
        <v>15904</v>
      </c>
      <c r="CB246" s="79" t="s">
        <v>15905</v>
      </c>
      <c r="CC246" s="79" t="s">
        <v>15872</v>
      </c>
      <c r="CD246" s="79" t="s">
        <v>15873</v>
      </c>
      <c r="CE246" s="79" t="s">
        <v>15960</v>
      </c>
      <c r="CF246" s="79" t="s">
        <v>15960</v>
      </c>
      <c r="CG246" s="79" t="s">
        <v>15907</v>
      </c>
      <c r="CH246" s="79" t="s">
        <v>15908</v>
      </c>
      <c r="CI246" s="79" t="s">
        <v>15909</v>
      </c>
      <c r="CJ246" s="79" t="s">
        <v>2163</v>
      </c>
      <c r="CK246" s="79" t="s">
        <v>15910</v>
      </c>
      <c r="CL246" s="79" t="s">
        <v>15911</v>
      </c>
      <c r="CM246" s="79" t="s">
        <v>15889</v>
      </c>
      <c r="CN246" s="79" t="s">
        <v>51</v>
      </c>
      <c r="CO246" s="79" t="s">
        <v>15912</v>
      </c>
      <c r="CP246" s="79" t="s">
        <v>2257</v>
      </c>
      <c r="CQ246" s="79" t="s">
        <v>16161</v>
      </c>
      <c r="CR246" t="s">
        <v>17104</v>
      </c>
    </row>
    <row r="247" spans="1:96" x14ac:dyDescent="0.25">
      <c r="A247" s="78">
        <v>51764516</v>
      </c>
      <c r="B247" s="78">
        <v>51764516</v>
      </c>
      <c r="C247" s="79" t="s">
        <v>15899</v>
      </c>
      <c r="D247" s="79" t="s">
        <v>15853</v>
      </c>
      <c r="E247" s="79" t="s">
        <v>2203</v>
      </c>
      <c r="F247" s="80">
        <v>33891</v>
      </c>
      <c r="G247" s="79" t="s">
        <v>15854</v>
      </c>
      <c r="H247" s="79" t="s">
        <v>15855</v>
      </c>
      <c r="I247" s="79" t="s">
        <v>15856</v>
      </c>
      <c r="J247" s="79" t="s">
        <v>15857</v>
      </c>
      <c r="K247" s="79" t="s">
        <v>15858</v>
      </c>
      <c r="L247" s="79" t="s">
        <v>15859</v>
      </c>
      <c r="M247" s="79" t="s">
        <v>15860</v>
      </c>
      <c r="N247" s="79" t="s">
        <v>15861</v>
      </c>
      <c r="O247" s="79" t="s">
        <v>15862</v>
      </c>
      <c r="P247" s="79" t="s">
        <v>15193</v>
      </c>
      <c r="Q247" s="79" t="s">
        <v>15863</v>
      </c>
      <c r="R247" s="79" t="s">
        <v>15864</v>
      </c>
      <c r="S247" s="79" t="s">
        <v>5337</v>
      </c>
      <c r="T247" s="79" t="s">
        <v>63</v>
      </c>
      <c r="U247" s="79" t="s">
        <v>15866</v>
      </c>
      <c r="V247" s="79" t="s">
        <v>15867</v>
      </c>
      <c r="W247" s="79" t="s">
        <v>579</v>
      </c>
      <c r="X247" s="79" t="s">
        <v>15929</v>
      </c>
      <c r="Y247" s="79" t="s">
        <v>15930</v>
      </c>
      <c r="Z247" s="79" t="s">
        <v>17105</v>
      </c>
      <c r="AA247" s="79" t="s">
        <v>16966</v>
      </c>
      <c r="AB247" s="79" t="s">
        <v>15872</v>
      </c>
      <c r="AC247" s="79" t="s">
        <v>15873</v>
      </c>
      <c r="AD247" s="79" t="s">
        <v>15862</v>
      </c>
      <c r="AE247" s="79" t="s">
        <v>15874</v>
      </c>
      <c r="AF247" s="79" t="s">
        <v>15875</v>
      </c>
      <c r="AG247" s="79" t="s">
        <v>15876</v>
      </c>
      <c r="AH247" s="79" t="s">
        <v>15877</v>
      </c>
      <c r="AI247" s="79" t="s">
        <v>15878</v>
      </c>
      <c r="AJ247" s="79" t="s">
        <v>15879</v>
      </c>
      <c r="AK247" s="79" t="s">
        <v>15933</v>
      </c>
      <c r="AL247" s="79" t="s">
        <v>15881</v>
      </c>
      <c r="AM247" s="79" t="s">
        <v>15933</v>
      </c>
      <c r="AN247" s="79" t="s">
        <v>15881</v>
      </c>
      <c r="AO247" s="79" t="s">
        <v>15882</v>
      </c>
      <c r="AP247" s="79" t="s">
        <v>15883</v>
      </c>
      <c r="AQ247" s="79" t="s">
        <v>15878</v>
      </c>
      <c r="AR247" s="79" t="s">
        <v>15885</v>
      </c>
      <c r="AS247" s="79" t="s">
        <v>15885</v>
      </c>
      <c r="AT247" s="79" t="s">
        <v>16907</v>
      </c>
      <c r="AU247" s="79" t="s">
        <v>17106</v>
      </c>
      <c r="AV247" s="79" t="s">
        <v>17107</v>
      </c>
      <c r="AW247" s="79" t="s">
        <v>15976</v>
      </c>
      <c r="AX247" s="79" t="s">
        <v>15976</v>
      </c>
      <c r="AY247" s="79" t="s">
        <v>553</v>
      </c>
      <c r="AZ247" s="79" t="s">
        <v>15878</v>
      </c>
      <c r="BA247" s="79" t="s">
        <v>15879</v>
      </c>
      <c r="BB247" s="79" t="s">
        <v>15890</v>
      </c>
      <c r="BC247" s="79" t="s">
        <v>15938</v>
      </c>
      <c r="BD247" s="79" t="s">
        <v>15939</v>
      </c>
      <c r="BE247" s="79" t="s">
        <v>15895</v>
      </c>
      <c r="BF247" s="79" t="s">
        <v>16970</v>
      </c>
      <c r="BG247" s="79" t="s">
        <v>15895</v>
      </c>
      <c r="BH247" s="79" t="s">
        <v>16971</v>
      </c>
      <c r="BI247" s="80">
        <v>43391</v>
      </c>
      <c r="BJ247" s="80">
        <v>43391</v>
      </c>
      <c r="BK247" s="79" t="s">
        <v>579</v>
      </c>
      <c r="BL247" s="79" t="s">
        <v>15899</v>
      </c>
      <c r="BM247" s="80">
        <v>43391</v>
      </c>
      <c r="BN247" s="80">
        <v>43391</v>
      </c>
      <c r="BO247" s="80">
        <v>43391</v>
      </c>
      <c r="BP247" s="80">
        <v>43391</v>
      </c>
      <c r="BQ247" s="80"/>
      <c r="BR247" s="79" t="s">
        <v>15923</v>
      </c>
      <c r="BS247" s="79" t="s">
        <v>579</v>
      </c>
      <c r="BT247" s="79" t="s">
        <v>579</v>
      </c>
      <c r="BU247" s="79" t="s">
        <v>15899</v>
      </c>
      <c r="BV247" s="79" t="s">
        <v>579</v>
      </c>
      <c r="BW247" s="79" t="s">
        <v>15900</v>
      </c>
      <c r="BX247" s="79" t="s">
        <v>15901</v>
      </c>
      <c r="BY247" s="79" t="s">
        <v>15902</v>
      </c>
      <c r="BZ247" s="79" t="s">
        <v>15903</v>
      </c>
      <c r="CA247" s="79" t="s">
        <v>15904</v>
      </c>
      <c r="CB247" s="79" t="s">
        <v>15905</v>
      </c>
      <c r="CC247" s="79" t="s">
        <v>15872</v>
      </c>
      <c r="CD247" s="79" t="s">
        <v>15873</v>
      </c>
      <c r="CE247" s="79" t="s">
        <v>15960</v>
      </c>
      <c r="CF247" s="79" t="s">
        <v>15960</v>
      </c>
      <c r="CG247" s="79" t="s">
        <v>15907</v>
      </c>
      <c r="CH247" s="79" t="s">
        <v>15908</v>
      </c>
      <c r="CI247" s="79" t="s">
        <v>15909</v>
      </c>
      <c r="CJ247" s="79" t="s">
        <v>2163</v>
      </c>
      <c r="CK247" s="79" t="s">
        <v>15910</v>
      </c>
      <c r="CL247" s="79" t="s">
        <v>15911</v>
      </c>
      <c r="CM247" s="79" t="s">
        <v>15889</v>
      </c>
      <c r="CN247" s="79" t="s">
        <v>51</v>
      </c>
      <c r="CO247" s="79" t="s">
        <v>15912</v>
      </c>
      <c r="CP247" s="79" t="s">
        <v>2257</v>
      </c>
      <c r="CQ247" s="79" t="s">
        <v>16643</v>
      </c>
      <c r="CR247" t="s">
        <v>17108</v>
      </c>
    </row>
    <row r="248" spans="1:96" x14ac:dyDescent="0.25">
      <c r="A248" s="78">
        <v>51764660</v>
      </c>
      <c r="B248" s="78">
        <v>51764660</v>
      </c>
      <c r="C248" s="79" t="s">
        <v>15899</v>
      </c>
      <c r="D248" s="79" t="s">
        <v>15853</v>
      </c>
      <c r="E248" s="79" t="s">
        <v>15247</v>
      </c>
      <c r="F248" s="80">
        <v>32019</v>
      </c>
      <c r="G248" s="79" t="s">
        <v>15854</v>
      </c>
      <c r="H248" s="79" t="s">
        <v>15855</v>
      </c>
      <c r="I248" s="79" t="s">
        <v>15856</v>
      </c>
      <c r="J248" s="79" t="s">
        <v>15857</v>
      </c>
      <c r="K248" s="79" t="s">
        <v>15858</v>
      </c>
      <c r="L248" s="79" t="s">
        <v>15859</v>
      </c>
      <c r="M248" s="79" t="s">
        <v>15860</v>
      </c>
      <c r="N248" s="79" t="s">
        <v>15861</v>
      </c>
      <c r="O248" s="79" t="s">
        <v>15862</v>
      </c>
      <c r="P248" s="79" t="s">
        <v>15193</v>
      </c>
      <c r="Q248" s="79" t="s">
        <v>15863</v>
      </c>
      <c r="R248" s="79" t="s">
        <v>15864</v>
      </c>
      <c r="S248" s="79" t="s">
        <v>5337</v>
      </c>
      <c r="T248" s="79" t="s">
        <v>63</v>
      </c>
      <c r="U248" s="79" t="s">
        <v>15866</v>
      </c>
      <c r="V248" s="79" t="s">
        <v>15867</v>
      </c>
      <c r="W248" s="79" t="s">
        <v>579</v>
      </c>
      <c r="X248" s="79" t="s">
        <v>15929</v>
      </c>
      <c r="Y248" s="79" t="s">
        <v>15930</v>
      </c>
      <c r="Z248" s="79" t="s">
        <v>17109</v>
      </c>
      <c r="AA248" s="79" t="s">
        <v>16966</v>
      </c>
      <c r="AB248" s="79" t="s">
        <v>15872</v>
      </c>
      <c r="AC248" s="79" t="s">
        <v>15873</v>
      </c>
      <c r="AD248" s="79" t="s">
        <v>15862</v>
      </c>
      <c r="AE248" s="79" t="s">
        <v>15874</v>
      </c>
      <c r="AF248" s="79" t="s">
        <v>15875</v>
      </c>
      <c r="AG248" s="79" t="s">
        <v>15876</v>
      </c>
      <c r="AH248" s="79" t="s">
        <v>15877</v>
      </c>
      <c r="AI248" s="79" t="s">
        <v>15878</v>
      </c>
      <c r="AJ248" s="79" t="s">
        <v>15879</v>
      </c>
      <c r="AK248" s="79" t="s">
        <v>15880</v>
      </c>
      <c r="AL248" s="79" t="s">
        <v>15881</v>
      </c>
      <c r="AM248" s="79" t="s">
        <v>15880</v>
      </c>
      <c r="AN248" s="79" t="s">
        <v>15881</v>
      </c>
      <c r="AO248" s="79" t="s">
        <v>15882</v>
      </c>
      <c r="AP248" s="79" t="s">
        <v>15883</v>
      </c>
      <c r="AQ248" s="79" t="s">
        <v>15878</v>
      </c>
      <c r="AR248" s="79" t="s">
        <v>15885</v>
      </c>
      <c r="AS248" s="79" t="s">
        <v>15885</v>
      </c>
      <c r="AT248" s="79" t="s">
        <v>16907</v>
      </c>
      <c r="AU248" s="79" t="s">
        <v>17110</v>
      </c>
      <c r="AV248" s="79" t="s">
        <v>17111</v>
      </c>
      <c r="AW248" s="79" t="s">
        <v>15989</v>
      </c>
      <c r="AX248" s="79" t="s">
        <v>15989</v>
      </c>
      <c r="AY248" s="79" t="s">
        <v>410</v>
      </c>
      <c r="AZ248" s="79" t="s">
        <v>15878</v>
      </c>
      <c r="BA248" s="79" t="s">
        <v>15879</v>
      </c>
      <c r="BB248" s="79" t="s">
        <v>15890</v>
      </c>
      <c r="BC248" s="79" t="s">
        <v>15920</v>
      </c>
      <c r="BD248" s="79" t="s">
        <v>15921</v>
      </c>
      <c r="BE248" s="79" t="s">
        <v>15895</v>
      </c>
      <c r="BF248" s="79" t="s">
        <v>16970</v>
      </c>
      <c r="BG248" s="79" t="s">
        <v>15895</v>
      </c>
      <c r="BH248" s="79" t="s">
        <v>16971</v>
      </c>
      <c r="BI248" s="80">
        <v>43391</v>
      </c>
      <c r="BJ248" s="80">
        <v>43395</v>
      </c>
      <c r="BK248" s="79" t="s">
        <v>579</v>
      </c>
      <c r="BL248" s="79" t="s">
        <v>16972</v>
      </c>
      <c r="BM248" s="80">
        <v>43391</v>
      </c>
      <c r="BN248" s="80">
        <v>43391</v>
      </c>
      <c r="BO248" s="80">
        <v>43391</v>
      </c>
      <c r="BP248" s="80">
        <v>43391</v>
      </c>
      <c r="BQ248" s="80"/>
      <c r="BR248" s="79" t="s">
        <v>15923</v>
      </c>
      <c r="BS248" s="79" t="s">
        <v>579</v>
      </c>
      <c r="BT248" s="79" t="s">
        <v>579</v>
      </c>
      <c r="BU248" s="79" t="s">
        <v>15899</v>
      </c>
      <c r="BV248" s="79" t="s">
        <v>579</v>
      </c>
      <c r="BW248" s="79" t="s">
        <v>15900</v>
      </c>
      <c r="BX248" s="79" t="s">
        <v>15901</v>
      </c>
      <c r="BY248" s="79" t="s">
        <v>15902</v>
      </c>
      <c r="BZ248" s="79" t="s">
        <v>15903</v>
      </c>
      <c r="CA248" s="79" t="s">
        <v>15904</v>
      </c>
      <c r="CB248" s="79" t="s">
        <v>15905</v>
      </c>
      <c r="CC248" s="79" t="s">
        <v>15872</v>
      </c>
      <c r="CD248" s="79" t="s">
        <v>15873</v>
      </c>
      <c r="CE248" s="79" t="s">
        <v>15960</v>
      </c>
      <c r="CF248" s="79" t="s">
        <v>15960</v>
      </c>
      <c r="CG248" s="79" t="s">
        <v>15907</v>
      </c>
      <c r="CH248" s="79" t="s">
        <v>15908</v>
      </c>
      <c r="CI248" s="79" t="s">
        <v>15909</v>
      </c>
      <c r="CJ248" s="79" t="s">
        <v>2163</v>
      </c>
      <c r="CK248" s="79" t="s">
        <v>15910</v>
      </c>
      <c r="CL248" s="79" t="s">
        <v>15911</v>
      </c>
      <c r="CM248" s="79" t="s">
        <v>15889</v>
      </c>
      <c r="CN248" s="79" t="s">
        <v>51</v>
      </c>
      <c r="CO248" s="79" t="s">
        <v>15912</v>
      </c>
      <c r="CP248" s="79" t="s">
        <v>2257</v>
      </c>
      <c r="CQ248" s="79" t="s">
        <v>16155</v>
      </c>
      <c r="CR248" t="s">
        <v>17112</v>
      </c>
    </row>
    <row r="249" spans="1:96" x14ac:dyDescent="0.25">
      <c r="A249" s="78">
        <v>51765992</v>
      </c>
      <c r="B249" s="78">
        <v>51765992</v>
      </c>
      <c r="C249" s="79" t="s">
        <v>15899</v>
      </c>
      <c r="D249" s="79" t="s">
        <v>15926</v>
      </c>
      <c r="E249" s="79" t="s">
        <v>2219</v>
      </c>
      <c r="F249" s="80">
        <v>29854</v>
      </c>
      <c r="G249" s="79" t="s">
        <v>15854</v>
      </c>
      <c r="H249" s="79" t="s">
        <v>15855</v>
      </c>
      <c r="I249" s="79" t="s">
        <v>15856</v>
      </c>
      <c r="J249" s="79" t="s">
        <v>15857</v>
      </c>
      <c r="K249" s="79" t="s">
        <v>15858</v>
      </c>
      <c r="L249" s="79" t="s">
        <v>15859</v>
      </c>
      <c r="M249" s="79" t="s">
        <v>15860</v>
      </c>
      <c r="N249" s="79" t="s">
        <v>15861</v>
      </c>
      <c r="O249" s="79" t="s">
        <v>15862</v>
      </c>
      <c r="P249" s="79" t="s">
        <v>15193</v>
      </c>
      <c r="Q249" s="79" t="s">
        <v>15863</v>
      </c>
      <c r="R249" s="79" t="s">
        <v>15864</v>
      </c>
      <c r="S249" s="79" t="s">
        <v>5337</v>
      </c>
      <c r="T249" s="79" t="s">
        <v>63</v>
      </c>
      <c r="U249" s="79" t="s">
        <v>15866</v>
      </c>
      <c r="V249" s="79" t="s">
        <v>15867</v>
      </c>
      <c r="W249" s="79" t="s">
        <v>579</v>
      </c>
      <c r="X249" s="79" t="s">
        <v>15929</v>
      </c>
      <c r="Y249" s="79" t="s">
        <v>15930</v>
      </c>
      <c r="Z249" s="79" t="s">
        <v>17113</v>
      </c>
      <c r="AA249" s="79" t="s">
        <v>16966</v>
      </c>
      <c r="AB249" s="79" t="s">
        <v>15872</v>
      </c>
      <c r="AC249" s="79" t="s">
        <v>15873</v>
      </c>
      <c r="AD249" s="79" t="s">
        <v>15862</v>
      </c>
      <c r="AE249" s="79" t="s">
        <v>15874</v>
      </c>
      <c r="AF249" s="79" t="s">
        <v>15875</v>
      </c>
      <c r="AG249" s="79" t="s">
        <v>15876</v>
      </c>
      <c r="AH249" s="79" t="s">
        <v>15877</v>
      </c>
      <c r="AI249" s="79" t="s">
        <v>15878</v>
      </c>
      <c r="AJ249" s="79" t="s">
        <v>15879</v>
      </c>
      <c r="AK249" s="79" t="s">
        <v>15880</v>
      </c>
      <c r="AL249" s="79" t="s">
        <v>15881</v>
      </c>
      <c r="AM249" s="79" t="s">
        <v>15880</v>
      </c>
      <c r="AN249" s="79" t="s">
        <v>15881</v>
      </c>
      <c r="AO249" s="79" t="s">
        <v>15882</v>
      </c>
      <c r="AP249" s="79" t="s">
        <v>15883</v>
      </c>
      <c r="AQ249" s="79" t="s">
        <v>15878</v>
      </c>
      <c r="AR249" s="79" t="s">
        <v>15885</v>
      </c>
      <c r="AS249" s="79" t="s">
        <v>15885</v>
      </c>
      <c r="AT249" s="79" t="s">
        <v>16907</v>
      </c>
      <c r="AU249" s="79" t="s">
        <v>17114</v>
      </c>
      <c r="AV249" s="79" t="s">
        <v>17115</v>
      </c>
      <c r="AW249" s="79" t="s">
        <v>15989</v>
      </c>
      <c r="AX249" s="79" t="s">
        <v>15989</v>
      </c>
      <c r="AY249" s="79" t="s">
        <v>410</v>
      </c>
      <c r="AZ249" s="79" t="s">
        <v>15878</v>
      </c>
      <c r="BA249" s="79" t="s">
        <v>15879</v>
      </c>
      <c r="BB249" s="79" t="s">
        <v>15890</v>
      </c>
      <c r="BC249" s="79" t="s">
        <v>15920</v>
      </c>
      <c r="BD249" s="79" t="s">
        <v>15921</v>
      </c>
      <c r="BE249" s="79" t="s">
        <v>15895</v>
      </c>
      <c r="BF249" s="79" t="s">
        <v>16970</v>
      </c>
      <c r="BG249" s="79" t="s">
        <v>15895</v>
      </c>
      <c r="BH249" s="79" t="s">
        <v>16971</v>
      </c>
      <c r="BI249" s="80">
        <v>43397</v>
      </c>
      <c r="BJ249" s="80">
        <v>43399</v>
      </c>
      <c r="BK249" s="79" t="s">
        <v>579</v>
      </c>
      <c r="BL249" s="79" t="s">
        <v>15884</v>
      </c>
      <c r="BM249" s="80">
        <v>43397</v>
      </c>
      <c r="BN249" s="80">
        <v>43397</v>
      </c>
      <c r="BO249" s="80">
        <v>43397</v>
      </c>
      <c r="BP249" s="80">
        <v>43397</v>
      </c>
      <c r="BQ249" s="80"/>
      <c r="BR249" s="79" t="s">
        <v>15923</v>
      </c>
      <c r="BS249" s="79" t="s">
        <v>579</v>
      </c>
      <c r="BT249" s="79" t="s">
        <v>579</v>
      </c>
      <c r="BU249" s="79" t="s">
        <v>15899</v>
      </c>
      <c r="BV249" s="79" t="s">
        <v>579</v>
      </c>
      <c r="BW249" s="79" t="s">
        <v>15900</v>
      </c>
      <c r="BX249" s="79" t="s">
        <v>15901</v>
      </c>
      <c r="BY249" s="79" t="s">
        <v>15902</v>
      </c>
      <c r="BZ249" s="79" t="s">
        <v>15903</v>
      </c>
      <c r="CA249" s="79" t="s">
        <v>15904</v>
      </c>
      <c r="CB249" s="79" t="s">
        <v>15905</v>
      </c>
      <c r="CC249" s="79" t="s">
        <v>15872</v>
      </c>
      <c r="CD249" s="79" t="s">
        <v>15873</v>
      </c>
      <c r="CE249" s="79" t="s">
        <v>15960</v>
      </c>
      <c r="CF249" s="79" t="s">
        <v>15960</v>
      </c>
      <c r="CG249" s="79" t="s">
        <v>15907</v>
      </c>
      <c r="CH249" s="79" t="s">
        <v>15908</v>
      </c>
      <c r="CI249" s="79" t="s">
        <v>15909</v>
      </c>
      <c r="CJ249" s="79" t="s">
        <v>2163</v>
      </c>
      <c r="CK249" s="79" t="s">
        <v>15910</v>
      </c>
      <c r="CL249" s="79" t="s">
        <v>15911</v>
      </c>
      <c r="CM249" s="79" t="s">
        <v>15889</v>
      </c>
      <c r="CN249" s="79" t="s">
        <v>51</v>
      </c>
      <c r="CO249" s="79" t="s">
        <v>15912</v>
      </c>
      <c r="CP249" s="79" t="s">
        <v>2257</v>
      </c>
      <c r="CQ249" s="79" t="s">
        <v>16479</v>
      </c>
      <c r="CR249" t="s">
        <v>17116</v>
      </c>
    </row>
    <row r="250" spans="1:96" x14ac:dyDescent="0.25">
      <c r="A250" s="78">
        <v>51768433</v>
      </c>
      <c r="B250" s="78">
        <v>51768433</v>
      </c>
      <c r="C250" s="79" t="s">
        <v>15899</v>
      </c>
      <c r="D250" s="79" t="s">
        <v>15926</v>
      </c>
      <c r="E250" s="79" t="s">
        <v>2227</v>
      </c>
      <c r="F250" s="80">
        <v>30127</v>
      </c>
      <c r="G250" s="79" t="s">
        <v>15854</v>
      </c>
      <c r="H250" s="79" t="s">
        <v>15855</v>
      </c>
      <c r="I250" s="79" t="s">
        <v>15856</v>
      </c>
      <c r="J250" s="79" t="s">
        <v>15857</v>
      </c>
      <c r="K250" s="79" t="s">
        <v>15858</v>
      </c>
      <c r="L250" s="79" t="s">
        <v>15859</v>
      </c>
      <c r="M250" s="79" t="s">
        <v>15860</v>
      </c>
      <c r="N250" s="79" t="s">
        <v>15861</v>
      </c>
      <c r="O250" s="79" t="s">
        <v>15862</v>
      </c>
      <c r="P250" s="79" t="s">
        <v>15193</v>
      </c>
      <c r="Q250" s="79" t="s">
        <v>15863</v>
      </c>
      <c r="R250" s="79" t="s">
        <v>15864</v>
      </c>
      <c r="S250" s="79" t="s">
        <v>5337</v>
      </c>
      <c r="T250" s="79" t="s">
        <v>63</v>
      </c>
      <c r="U250" s="79" t="s">
        <v>15866</v>
      </c>
      <c r="V250" s="79" t="s">
        <v>15867</v>
      </c>
      <c r="W250" s="79" t="s">
        <v>579</v>
      </c>
      <c r="X250" s="79" t="s">
        <v>15929</v>
      </c>
      <c r="Y250" s="79" t="s">
        <v>15930</v>
      </c>
      <c r="Z250" s="79" t="s">
        <v>17117</v>
      </c>
      <c r="AA250" s="79" t="s">
        <v>16966</v>
      </c>
      <c r="AB250" s="79" t="s">
        <v>15872</v>
      </c>
      <c r="AC250" s="79" t="s">
        <v>15873</v>
      </c>
      <c r="AD250" s="79" t="s">
        <v>15862</v>
      </c>
      <c r="AE250" s="79" t="s">
        <v>15874</v>
      </c>
      <c r="AF250" s="79" t="s">
        <v>15875</v>
      </c>
      <c r="AG250" s="79" t="s">
        <v>15876</v>
      </c>
      <c r="AH250" s="79" t="s">
        <v>15877</v>
      </c>
      <c r="AI250" s="79" t="s">
        <v>15878</v>
      </c>
      <c r="AJ250" s="79" t="s">
        <v>15879</v>
      </c>
      <c r="AK250" s="79" t="s">
        <v>15880</v>
      </c>
      <c r="AL250" s="79" t="s">
        <v>15881</v>
      </c>
      <c r="AM250" s="79" t="s">
        <v>15880</v>
      </c>
      <c r="AN250" s="79" t="s">
        <v>15881</v>
      </c>
      <c r="AO250" s="79" t="s">
        <v>15882</v>
      </c>
      <c r="AP250" s="79" t="s">
        <v>15883</v>
      </c>
      <c r="AQ250" s="79" t="s">
        <v>15878</v>
      </c>
      <c r="AR250" s="79" t="s">
        <v>15885</v>
      </c>
      <c r="AS250" s="79" t="s">
        <v>15885</v>
      </c>
      <c r="AT250" s="79" t="s">
        <v>16907</v>
      </c>
      <c r="AU250" s="79" t="s">
        <v>17118</v>
      </c>
      <c r="AV250" s="79" t="s">
        <v>17119</v>
      </c>
      <c r="AW250" s="79" t="s">
        <v>16036</v>
      </c>
      <c r="AX250" s="79" t="s">
        <v>16036</v>
      </c>
      <c r="AY250" s="79" t="s">
        <v>2127</v>
      </c>
      <c r="AZ250" s="79" t="s">
        <v>15878</v>
      </c>
      <c r="BA250" s="79" t="s">
        <v>15879</v>
      </c>
      <c r="BB250" s="79" t="s">
        <v>15890</v>
      </c>
      <c r="BC250" s="79" t="s">
        <v>15891</v>
      </c>
      <c r="BD250" s="79" t="s">
        <v>15892</v>
      </c>
      <c r="BE250" s="79" t="s">
        <v>15895</v>
      </c>
      <c r="BF250" s="79" t="s">
        <v>16970</v>
      </c>
      <c r="BG250" s="79" t="s">
        <v>15895</v>
      </c>
      <c r="BH250" s="79" t="s">
        <v>16971</v>
      </c>
      <c r="BI250" s="80">
        <v>43413</v>
      </c>
      <c r="BJ250" s="80">
        <v>43416</v>
      </c>
      <c r="BK250" s="79" t="s">
        <v>579</v>
      </c>
      <c r="BL250" s="79" t="s">
        <v>15878</v>
      </c>
      <c r="BM250" s="80">
        <v>43413</v>
      </c>
      <c r="BN250" s="80">
        <v>43413</v>
      </c>
      <c r="BO250" s="80">
        <v>43413</v>
      </c>
      <c r="BP250" s="80">
        <v>43413</v>
      </c>
      <c r="BQ250" s="80"/>
      <c r="BR250" s="79" t="s">
        <v>17090</v>
      </c>
      <c r="BS250" s="79" t="s">
        <v>579</v>
      </c>
      <c r="BT250" s="79" t="s">
        <v>579</v>
      </c>
      <c r="BU250" s="79" t="s">
        <v>15899</v>
      </c>
      <c r="BV250" s="79" t="s">
        <v>579</v>
      </c>
      <c r="BW250" s="79" t="s">
        <v>15900</v>
      </c>
      <c r="BX250" s="79" t="s">
        <v>15901</v>
      </c>
      <c r="BY250" s="79" t="s">
        <v>15902</v>
      </c>
      <c r="BZ250" s="79" t="s">
        <v>15903</v>
      </c>
      <c r="CA250" s="79" t="s">
        <v>15904</v>
      </c>
      <c r="CB250" s="79" t="s">
        <v>15905</v>
      </c>
      <c r="CC250" s="79" t="s">
        <v>15872</v>
      </c>
      <c r="CD250" s="79" t="s">
        <v>15873</v>
      </c>
      <c r="CE250" s="79" t="s">
        <v>15960</v>
      </c>
      <c r="CF250" s="79" t="s">
        <v>15960</v>
      </c>
      <c r="CG250" s="79" t="s">
        <v>15907</v>
      </c>
      <c r="CH250" s="79" t="s">
        <v>15908</v>
      </c>
      <c r="CI250" s="79" t="s">
        <v>15909</v>
      </c>
      <c r="CJ250" s="79" t="s">
        <v>2163</v>
      </c>
      <c r="CK250" s="79" t="s">
        <v>15910</v>
      </c>
      <c r="CL250" s="79" t="s">
        <v>15911</v>
      </c>
      <c r="CM250" s="79" t="s">
        <v>15889</v>
      </c>
      <c r="CN250" s="79" t="s">
        <v>51</v>
      </c>
      <c r="CO250" s="79" t="s">
        <v>15912</v>
      </c>
      <c r="CP250" s="79" t="s">
        <v>2257</v>
      </c>
      <c r="CQ250" s="79" t="s">
        <v>17426</v>
      </c>
      <c r="CR250" t="s">
        <v>17121</v>
      </c>
    </row>
    <row r="251" spans="1:96" x14ac:dyDescent="0.25">
      <c r="A251" s="78">
        <v>51768434</v>
      </c>
      <c r="B251" s="78">
        <v>51768434</v>
      </c>
      <c r="C251" s="79" t="s">
        <v>15899</v>
      </c>
      <c r="D251" s="79" t="s">
        <v>15926</v>
      </c>
      <c r="E251" s="79" t="s">
        <v>2235</v>
      </c>
      <c r="F251" s="80">
        <v>34791</v>
      </c>
      <c r="G251" s="79" t="s">
        <v>15854</v>
      </c>
      <c r="H251" s="79" t="s">
        <v>15855</v>
      </c>
      <c r="I251" s="79" t="s">
        <v>15856</v>
      </c>
      <c r="J251" s="79" t="s">
        <v>15857</v>
      </c>
      <c r="K251" s="79" t="s">
        <v>15858</v>
      </c>
      <c r="L251" s="79" t="s">
        <v>15859</v>
      </c>
      <c r="M251" s="79" t="s">
        <v>15860</v>
      </c>
      <c r="N251" s="79" t="s">
        <v>15861</v>
      </c>
      <c r="O251" s="79" t="s">
        <v>15862</v>
      </c>
      <c r="P251" s="79" t="s">
        <v>15193</v>
      </c>
      <c r="Q251" s="79" t="s">
        <v>15863</v>
      </c>
      <c r="R251" s="79" t="s">
        <v>15864</v>
      </c>
      <c r="S251" s="79" t="s">
        <v>5337</v>
      </c>
      <c r="T251" s="79" t="s">
        <v>63</v>
      </c>
      <c r="U251" s="79" t="s">
        <v>15866</v>
      </c>
      <c r="V251" s="79" t="s">
        <v>15867</v>
      </c>
      <c r="W251" s="79" t="s">
        <v>579</v>
      </c>
      <c r="X251" s="79" t="s">
        <v>15929</v>
      </c>
      <c r="Y251" s="79" t="s">
        <v>15930</v>
      </c>
      <c r="Z251" s="79" t="s">
        <v>17122</v>
      </c>
      <c r="AA251" s="79" t="s">
        <v>16966</v>
      </c>
      <c r="AB251" s="79" t="s">
        <v>15872</v>
      </c>
      <c r="AC251" s="79" t="s">
        <v>15873</v>
      </c>
      <c r="AD251" s="79" t="s">
        <v>15862</v>
      </c>
      <c r="AE251" s="79" t="s">
        <v>15874</v>
      </c>
      <c r="AF251" s="79" t="s">
        <v>15875</v>
      </c>
      <c r="AG251" s="79" t="s">
        <v>15876</v>
      </c>
      <c r="AH251" s="79" t="s">
        <v>15877</v>
      </c>
      <c r="AI251" s="79" t="s">
        <v>15878</v>
      </c>
      <c r="AJ251" s="79" t="s">
        <v>15879</v>
      </c>
      <c r="AK251" s="79" t="s">
        <v>15880</v>
      </c>
      <c r="AL251" s="79" t="s">
        <v>15881</v>
      </c>
      <c r="AM251" s="79" t="s">
        <v>15880</v>
      </c>
      <c r="AN251" s="79" t="s">
        <v>15881</v>
      </c>
      <c r="AO251" s="79" t="s">
        <v>15882</v>
      </c>
      <c r="AP251" s="79" t="s">
        <v>15883</v>
      </c>
      <c r="AQ251" s="79" t="s">
        <v>15878</v>
      </c>
      <c r="AR251" s="79" t="s">
        <v>15885</v>
      </c>
      <c r="AS251" s="79" t="s">
        <v>15885</v>
      </c>
      <c r="AT251" s="79" t="s">
        <v>16907</v>
      </c>
      <c r="AU251" s="79" t="s">
        <v>17123</v>
      </c>
      <c r="AV251" s="79" t="s">
        <v>17124</v>
      </c>
      <c r="AW251" s="79" t="s">
        <v>16036</v>
      </c>
      <c r="AX251" s="79" t="s">
        <v>16036</v>
      </c>
      <c r="AY251" s="79" t="s">
        <v>2127</v>
      </c>
      <c r="AZ251" s="79" t="s">
        <v>15878</v>
      </c>
      <c r="BA251" s="79" t="s">
        <v>15879</v>
      </c>
      <c r="BB251" s="79" t="s">
        <v>15890</v>
      </c>
      <c r="BC251" s="79" t="s">
        <v>15891</v>
      </c>
      <c r="BD251" s="79" t="s">
        <v>15892</v>
      </c>
      <c r="BE251" s="79" t="s">
        <v>15895</v>
      </c>
      <c r="BF251" s="79" t="s">
        <v>16970</v>
      </c>
      <c r="BG251" s="79" t="s">
        <v>15895</v>
      </c>
      <c r="BH251" s="79" t="s">
        <v>16971</v>
      </c>
      <c r="BI251" s="80">
        <v>43413</v>
      </c>
      <c r="BJ251" s="80">
        <v>43416</v>
      </c>
      <c r="BK251" s="79" t="s">
        <v>579</v>
      </c>
      <c r="BL251" s="79" t="s">
        <v>15878</v>
      </c>
      <c r="BM251" s="80">
        <v>43413</v>
      </c>
      <c r="BN251" s="80">
        <v>43413</v>
      </c>
      <c r="BO251" s="80">
        <v>43413</v>
      </c>
      <c r="BP251" s="80">
        <v>43413</v>
      </c>
      <c r="BQ251" s="80"/>
      <c r="BR251" s="79" t="s">
        <v>17090</v>
      </c>
      <c r="BS251" s="79" t="s">
        <v>579</v>
      </c>
      <c r="BT251" s="79" t="s">
        <v>579</v>
      </c>
      <c r="BU251" s="79" t="s">
        <v>15899</v>
      </c>
      <c r="BV251" s="79" t="s">
        <v>579</v>
      </c>
      <c r="BW251" s="79" t="s">
        <v>15900</v>
      </c>
      <c r="BX251" s="79" t="s">
        <v>15901</v>
      </c>
      <c r="BY251" s="79" t="s">
        <v>15902</v>
      </c>
      <c r="BZ251" s="79" t="s">
        <v>15903</v>
      </c>
      <c r="CA251" s="79" t="s">
        <v>15904</v>
      </c>
      <c r="CB251" s="79" t="s">
        <v>15905</v>
      </c>
      <c r="CC251" s="79" t="s">
        <v>15872</v>
      </c>
      <c r="CD251" s="79" t="s">
        <v>15873</v>
      </c>
      <c r="CE251" s="79" t="s">
        <v>15960</v>
      </c>
      <c r="CF251" s="79" t="s">
        <v>15960</v>
      </c>
      <c r="CG251" s="79" t="s">
        <v>15907</v>
      </c>
      <c r="CH251" s="79" t="s">
        <v>15908</v>
      </c>
      <c r="CI251" s="79" t="s">
        <v>15909</v>
      </c>
      <c r="CJ251" s="79" t="s">
        <v>2163</v>
      </c>
      <c r="CK251" s="79" t="s">
        <v>15910</v>
      </c>
      <c r="CL251" s="79" t="s">
        <v>15911</v>
      </c>
      <c r="CM251" s="79" t="s">
        <v>15889</v>
      </c>
      <c r="CN251" s="79" t="s">
        <v>51</v>
      </c>
      <c r="CO251" s="79" t="s">
        <v>15912</v>
      </c>
      <c r="CP251" s="79" t="s">
        <v>2257</v>
      </c>
      <c r="CQ251" s="79" t="s">
        <v>17434</v>
      </c>
      <c r="CR251" t="s">
        <v>17125</v>
      </c>
    </row>
    <row r="252" spans="1:96" x14ac:dyDescent="0.25">
      <c r="A252" s="78">
        <v>51770309</v>
      </c>
      <c r="B252" s="78">
        <v>51770309</v>
      </c>
      <c r="C252" s="79" t="s">
        <v>15899</v>
      </c>
      <c r="D252" s="79" t="s">
        <v>15853</v>
      </c>
      <c r="E252" s="79" t="s">
        <v>2242</v>
      </c>
      <c r="F252" s="80">
        <v>35149</v>
      </c>
      <c r="G252" s="79" t="s">
        <v>15854</v>
      </c>
      <c r="H252" s="79" t="s">
        <v>15855</v>
      </c>
      <c r="I252" s="79" t="s">
        <v>15856</v>
      </c>
      <c r="J252" s="79" t="s">
        <v>15857</v>
      </c>
      <c r="K252" s="79" t="s">
        <v>15858</v>
      </c>
      <c r="L252" s="79" t="s">
        <v>15859</v>
      </c>
      <c r="M252" s="79" t="s">
        <v>15860</v>
      </c>
      <c r="N252" s="79" t="s">
        <v>15861</v>
      </c>
      <c r="O252" s="79" t="s">
        <v>15862</v>
      </c>
      <c r="P252" s="79" t="s">
        <v>15193</v>
      </c>
      <c r="Q252" s="79" t="s">
        <v>15863</v>
      </c>
      <c r="R252" s="79" t="s">
        <v>15864</v>
      </c>
      <c r="S252" s="79" t="s">
        <v>5337</v>
      </c>
      <c r="T252" s="79" t="s">
        <v>63</v>
      </c>
      <c r="U252" s="79" t="s">
        <v>15866</v>
      </c>
      <c r="V252" s="79" t="s">
        <v>15867</v>
      </c>
      <c r="W252" s="79" t="s">
        <v>579</v>
      </c>
      <c r="X252" s="79" t="s">
        <v>15929</v>
      </c>
      <c r="Y252" s="79" t="s">
        <v>15930</v>
      </c>
      <c r="Z252" s="79" t="s">
        <v>17126</v>
      </c>
      <c r="AA252" s="79" t="s">
        <v>16966</v>
      </c>
      <c r="AB252" s="79" t="s">
        <v>15872</v>
      </c>
      <c r="AC252" s="79" t="s">
        <v>15873</v>
      </c>
      <c r="AD252" s="79" t="s">
        <v>15862</v>
      </c>
      <c r="AE252" s="79" t="s">
        <v>15874</v>
      </c>
      <c r="AF252" s="79" t="s">
        <v>15875</v>
      </c>
      <c r="AG252" s="79" t="s">
        <v>15876</v>
      </c>
      <c r="AH252" s="79" t="s">
        <v>15877</v>
      </c>
      <c r="AI252" s="79" t="s">
        <v>15878</v>
      </c>
      <c r="AJ252" s="79" t="s">
        <v>15879</v>
      </c>
      <c r="AK252" s="79" t="s">
        <v>15880</v>
      </c>
      <c r="AL252" s="79" t="s">
        <v>15881</v>
      </c>
      <c r="AM252" s="79" t="s">
        <v>15880</v>
      </c>
      <c r="AN252" s="79" t="s">
        <v>15881</v>
      </c>
      <c r="AO252" s="79" t="s">
        <v>15882</v>
      </c>
      <c r="AP252" s="79" t="s">
        <v>15883</v>
      </c>
      <c r="AQ252" s="79" t="s">
        <v>15878</v>
      </c>
      <c r="AR252" s="79" t="s">
        <v>15885</v>
      </c>
      <c r="AS252" s="79" t="s">
        <v>15885</v>
      </c>
      <c r="AT252" s="79" t="s">
        <v>16907</v>
      </c>
      <c r="AU252" s="79" t="s">
        <v>17127</v>
      </c>
      <c r="AV252" s="79" t="s">
        <v>17128</v>
      </c>
      <c r="AW252" s="79" t="s">
        <v>16021</v>
      </c>
      <c r="AX252" s="79" t="s">
        <v>16021</v>
      </c>
      <c r="AY252" s="79" t="s">
        <v>383</v>
      </c>
      <c r="AZ252" s="79" t="s">
        <v>15878</v>
      </c>
      <c r="BA252" s="79" t="s">
        <v>15879</v>
      </c>
      <c r="BB252" s="79" t="s">
        <v>15890</v>
      </c>
      <c r="BC252" s="79" t="s">
        <v>15891</v>
      </c>
      <c r="BD252" s="79" t="s">
        <v>15892</v>
      </c>
      <c r="BE252" s="79" t="s">
        <v>15895</v>
      </c>
      <c r="BF252" s="79" t="s">
        <v>16970</v>
      </c>
      <c r="BG252" s="79" t="s">
        <v>15895</v>
      </c>
      <c r="BH252" s="79" t="s">
        <v>16971</v>
      </c>
      <c r="BI252" s="80">
        <v>43423</v>
      </c>
      <c r="BJ252" s="80">
        <v>43424</v>
      </c>
      <c r="BK252" s="79" t="s">
        <v>579</v>
      </c>
      <c r="BL252" s="79" t="s">
        <v>15863</v>
      </c>
      <c r="BM252" s="80">
        <v>43423</v>
      </c>
      <c r="BN252" s="80">
        <v>43423</v>
      </c>
      <c r="BO252" s="80">
        <v>43423</v>
      </c>
      <c r="BP252" s="80">
        <v>43423</v>
      </c>
      <c r="BQ252" s="80"/>
      <c r="BR252" s="79" t="s">
        <v>17090</v>
      </c>
      <c r="BS252" s="79" t="s">
        <v>579</v>
      </c>
      <c r="BT252" s="79" t="s">
        <v>579</v>
      </c>
      <c r="BU252" s="79" t="s">
        <v>15899</v>
      </c>
      <c r="BV252" s="79" t="s">
        <v>579</v>
      </c>
      <c r="BW252" s="79" t="s">
        <v>15900</v>
      </c>
      <c r="BX252" s="79" t="s">
        <v>15901</v>
      </c>
      <c r="BY252" s="79" t="s">
        <v>15902</v>
      </c>
      <c r="BZ252" s="79" t="s">
        <v>15903</v>
      </c>
      <c r="CA252" s="79" t="s">
        <v>15904</v>
      </c>
      <c r="CB252" s="79" t="s">
        <v>15905</v>
      </c>
      <c r="CC252" s="79" t="s">
        <v>15872</v>
      </c>
      <c r="CD252" s="79" t="s">
        <v>15873</v>
      </c>
      <c r="CE252" s="79" t="s">
        <v>15960</v>
      </c>
      <c r="CF252" s="79" t="s">
        <v>15960</v>
      </c>
      <c r="CG252" s="79" t="s">
        <v>15907</v>
      </c>
      <c r="CH252" s="79" t="s">
        <v>15908</v>
      </c>
      <c r="CI252" s="79" t="s">
        <v>15909</v>
      </c>
      <c r="CJ252" s="79" t="s">
        <v>2163</v>
      </c>
      <c r="CK252" s="79" t="s">
        <v>15910</v>
      </c>
      <c r="CL252" s="79" t="s">
        <v>15911</v>
      </c>
      <c r="CM252" s="79" t="s">
        <v>15889</v>
      </c>
      <c r="CN252" s="79" t="s">
        <v>51</v>
      </c>
      <c r="CO252" s="79" t="s">
        <v>15912</v>
      </c>
      <c r="CP252" s="79" t="s">
        <v>2257</v>
      </c>
      <c r="CQ252" s="79" t="s">
        <v>16359</v>
      </c>
      <c r="CR252" t="s">
        <v>17129</v>
      </c>
    </row>
    <row r="253" spans="1:96" x14ac:dyDescent="0.25">
      <c r="A253" s="78">
        <v>51770763</v>
      </c>
      <c r="B253" s="78">
        <v>51770763</v>
      </c>
      <c r="C253" s="79" t="s">
        <v>15899</v>
      </c>
      <c r="D253" s="79" t="s">
        <v>15926</v>
      </c>
      <c r="E253" s="79" t="s">
        <v>2250</v>
      </c>
      <c r="F253" s="80">
        <v>35759</v>
      </c>
      <c r="G253" s="79" t="s">
        <v>15854</v>
      </c>
      <c r="H253" s="79" t="s">
        <v>15855</v>
      </c>
      <c r="I253" s="79" t="s">
        <v>15856</v>
      </c>
      <c r="J253" s="79" t="s">
        <v>15857</v>
      </c>
      <c r="K253" s="79" t="s">
        <v>15858</v>
      </c>
      <c r="L253" s="79" t="s">
        <v>15859</v>
      </c>
      <c r="M253" s="79" t="s">
        <v>15860</v>
      </c>
      <c r="N253" s="79" t="s">
        <v>15861</v>
      </c>
      <c r="O253" s="79" t="s">
        <v>15862</v>
      </c>
      <c r="P253" s="79" t="s">
        <v>15193</v>
      </c>
      <c r="Q253" s="79" t="s">
        <v>15863</v>
      </c>
      <c r="R253" s="79" t="s">
        <v>15864</v>
      </c>
      <c r="S253" s="79" t="s">
        <v>5337</v>
      </c>
      <c r="T253" s="79" t="s">
        <v>285</v>
      </c>
      <c r="U253" s="79" t="s">
        <v>15866</v>
      </c>
      <c r="V253" s="79" t="s">
        <v>15867</v>
      </c>
      <c r="W253" s="79" t="s">
        <v>579</v>
      </c>
      <c r="X253" s="79" t="s">
        <v>15929</v>
      </c>
      <c r="Y253" s="79" t="s">
        <v>15930</v>
      </c>
      <c r="Z253" s="79" t="s">
        <v>17130</v>
      </c>
      <c r="AA253" s="79" t="s">
        <v>17023</v>
      </c>
      <c r="AB253" s="79" t="s">
        <v>15872</v>
      </c>
      <c r="AC253" s="79" t="s">
        <v>15873</v>
      </c>
      <c r="AD253" s="79" t="s">
        <v>15862</v>
      </c>
      <c r="AE253" s="79" t="s">
        <v>15874</v>
      </c>
      <c r="AF253" s="79" t="s">
        <v>15875</v>
      </c>
      <c r="AG253" s="79" t="s">
        <v>15876</v>
      </c>
      <c r="AH253" s="79" t="s">
        <v>15877</v>
      </c>
      <c r="AI253" s="79" t="s">
        <v>15878</v>
      </c>
      <c r="AJ253" s="79" t="s">
        <v>15879</v>
      </c>
      <c r="AK253" s="79" t="s">
        <v>15880</v>
      </c>
      <c r="AL253" s="79" t="s">
        <v>15881</v>
      </c>
      <c r="AM253" s="79" t="s">
        <v>15880</v>
      </c>
      <c r="AN253" s="79" t="s">
        <v>15881</v>
      </c>
      <c r="AO253" s="79" t="s">
        <v>15882</v>
      </c>
      <c r="AP253" s="79" t="s">
        <v>15883</v>
      </c>
      <c r="AQ253" s="79" t="s">
        <v>15878</v>
      </c>
      <c r="AR253" s="79" t="s">
        <v>15885</v>
      </c>
      <c r="AS253" s="79" t="s">
        <v>15885</v>
      </c>
      <c r="AT253" s="79" t="s">
        <v>16907</v>
      </c>
      <c r="AU253" s="79" t="s">
        <v>17131</v>
      </c>
      <c r="AV253" s="79" t="s">
        <v>17132</v>
      </c>
      <c r="AW253" s="79" t="s">
        <v>16021</v>
      </c>
      <c r="AX253" s="79" t="s">
        <v>16021</v>
      </c>
      <c r="AY253" s="79" t="s">
        <v>383</v>
      </c>
      <c r="AZ253" s="79" t="s">
        <v>15878</v>
      </c>
      <c r="BA253" s="79" t="s">
        <v>15879</v>
      </c>
      <c r="BB253" s="79" t="s">
        <v>15890</v>
      </c>
      <c r="BC253" s="79" t="s">
        <v>15891</v>
      </c>
      <c r="BD253" s="79" t="s">
        <v>15892</v>
      </c>
      <c r="BE253" s="79" t="s">
        <v>15893</v>
      </c>
      <c r="BF253" s="79" t="s">
        <v>15894</v>
      </c>
      <c r="BG253" s="79" t="s">
        <v>15895</v>
      </c>
      <c r="BH253" s="79" t="s">
        <v>15896</v>
      </c>
      <c r="BI253" s="80">
        <v>43426</v>
      </c>
      <c r="BJ253" s="80">
        <v>43518</v>
      </c>
      <c r="BK253" s="79" t="s">
        <v>579</v>
      </c>
      <c r="BL253" s="79" t="s">
        <v>16978</v>
      </c>
      <c r="BM253" s="80">
        <v>43425</v>
      </c>
      <c r="BN253" s="80">
        <v>43425</v>
      </c>
      <c r="BO253" s="80">
        <v>43425</v>
      </c>
      <c r="BP253" s="80">
        <v>43425</v>
      </c>
      <c r="BQ253" s="80"/>
      <c r="BR253" s="79" t="s">
        <v>17090</v>
      </c>
      <c r="BS253" s="79" t="s">
        <v>579</v>
      </c>
      <c r="BT253" s="79" t="s">
        <v>579</v>
      </c>
      <c r="BU253" s="79" t="s">
        <v>15899</v>
      </c>
      <c r="BV253" s="79" t="s">
        <v>579</v>
      </c>
      <c r="BW253" s="79" t="s">
        <v>15900</v>
      </c>
      <c r="BX253" s="79" t="s">
        <v>15901</v>
      </c>
      <c r="BY253" s="79" t="s">
        <v>15902</v>
      </c>
      <c r="BZ253" s="79" t="s">
        <v>15903</v>
      </c>
      <c r="CA253" s="79" t="s">
        <v>15904</v>
      </c>
      <c r="CB253" s="79" t="s">
        <v>15905</v>
      </c>
      <c r="CC253" s="79" t="s">
        <v>15872</v>
      </c>
      <c r="CD253" s="79" t="s">
        <v>15873</v>
      </c>
      <c r="CE253" s="79" t="s">
        <v>15960</v>
      </c>
      <c r="CF253" s="79" t="s">
        <v>15960</v>
      </c>
      <c r="CG253" s="79" t="s">
        <v>15907</v>
      </c>
      <c r="CH253" s="79" t="s">
        <v>15908</v>
      </c>
      <c r="CI253" s="79" t="s">
        <v>15909</v>
      </c>
      <c r="CJ253" s="79" t="s">
        <v>2163</v>
      </c>
      <c r="CK253" s="79" t="s">
        <v>15910</v>
      </c>
      <c r="CL253" s="79" t="s">
        <v>15911</v>
      </c>
      <c r="CM253" s="79" t="s">
        <v>15889</v>
      </c>
      <c r="CN253" s="79" t="s">
        <v>51</v>
      </c>
      <c r="CO253" s="79" t="s">
        <v>15912</v>
      </c>
      <c r="CP253" s="79" t="s">
        <v>2257</v>
      </c>
      <c r="CQ253" s="79" t="s">
        <v>17091</v>
      </c>
      <c r="CR253" t="s">
        <v>17133</v>
      </c>
    </row>
    <row r="254" spans="1:96" x14ac:dyDescent="0.25">
      <c r="A254" s="78">
        <v>51772919</v>
      </c>
      <c r="B254" s="78">
        <v>51772919</v>
      </c>
      <c r="C254" s="79" t="s">
        <v>15899</v>
      </c>
      <c r="D254" s="79" t="s">
        <v>15926</v>
      </c>
      <c r="E254" s="79" t="s">
        <v>15992</v>
      </c>
      <c r="F254" s="80">
        <v>31386</v>
      </c>
      <c r="G254" s="79" t="s">
        <v>15854</v>
      </c>
      <c r="H254" s="79" t="s">
        <v>15855</v>
      </c>
      <c r="I254" s="79" t="s">
        <v>15856</v>
      </c>
      <c r="J254" s="79" t="s">
        <v>15857</v>
      </c>
      <c r="K254" s="79" t="s">
        <v>15858</v>
      </c>
      <c r="L254" s="79" t="s">
        <v>15859</v>
      </c>
      <c r="M254" s="79" t="s">
        <v>15860</v>
      </c>
      <c r="N254" s="79" t="s">
        <v>15861</v>
      </c>
      <c r="O254" s="79" t="s">
        <v>15862</v>
      </c>
      <c r="P254" s="79" t="s">
        <v>15193</v>
      </c>
      <c r="Q254" s="79" t="s">
        <v>15863</v>
      </c>
      <c r="R254" s="79" t="s">
        <v>15864</v>
      </c>
      <c r="S254" s="79" t="s">
        <v>16006</v>
      </c>
      <c r="T254" s="79" t="s">
        <v>1007</v>
      </c>
      <c r="U254" s="79" t="s">
        <v>15866</v>
      </c>
      <c r="V254" s="79" t="s">
        <v>15867</v>
      </c>
      <c r="W254" s="79" t="s">
        <v>579</v>
      </c>
      <c r="X254" s="79" t="s">
        <v>15963</v>
      </c>
      <c r="Y254" s="79" t="s">
        <v>15964</v>
      </c>
      <c r="Z254" s="79" t="s">
        <v>17134</v>
      </c>
      <c r="AA254" s="79" t="s">
        <v>2130</v>
      </c>
      <c r="AB254" s="79" t="s">
        <v>15872</v>
      </c>
      <c r="AC254" s="79" t="s">
        <v>15873</v>
      </c>
      <c r="AD254" s="79" t="s">
        <v>15862</v>
      </c>
      <c r="AE254" s="79" t="s">
        <v>15874</v>
      </c>
      <c r="AF254" s="79" t="s">
        <v>15875</v>
      </c>
      <c r="AG254" s="79" t="s">
        <v>15876</v>
      </c>
      <c r="AH254" s="79" t="s">
        <v>15877</v>
      </c>
      <c r="AI254" s="79" t="s">
        <v>15878</v>
      </c>
      <c r="AJ254" s="79" t="s">
        <v>15879</v>
      </c>
      <c r="AK254" s="79" t="s">
        <v>15880</v>
      </c>
      <c r="AL254" s="79" t="s">
        <v>15881</v>
      </c>
      <c r="AM254" s="79" t="s">
        <v>15880</v>
      </c>
      <c r="AN254" s="79" t="s">
        <v>15881</v>
      </c>
      <c r="AO254" s="79" t="s">
        <v>15882</v>
      </c>
      <c r="AP254" s="79" t="s">
        <v>15883</v>
      </c>
      <c r="AQ254" s="79" t="s">
        <v>15878</v>
      </c>
      <c r="AR254" s="79" t="s">
        <v>15885</v>
      </c>
      <c r="AS254" s="79" t="s">
        <v>15885</v>
      </c>
      <c r="AT254" s="79" t="s">
        <v>16907</v>
      </c>
      <c r="AU254" s="79" t="s">
        <v>15991</v>
      </c>
      <c r="AV254" s="79" t="s">
        <v>17135</v>
      </c>
      <c r="AW254" s="79" t="s">
        <v>16219</v>
      </c>
      <c r="AX254" s="79" t="s">
        <v>16219</v>
      </c>
      <c r="AY254" s="79" t="s">
        <v>559</v>
      </c>
      <c r="AZ254" s="79" t="s">
        <v>15878</v>
      </c>
      <c r="BA254" s="79" t="s">
        <v>15879</v>
      </c>
      <c r="BB254" s="79" t="s">
        <v>15890</v>
      </c>
      <c r="BC254" s="79" t="s">
        <v>15920</v>
      </c>
      <c r="BD254" s="79" t="s">
        <v>15921</v>
      </c>
      <c r="BE254" s="79" t="s">
        <v>15895</v>
      </c>
      <c r="BF254" s="79" t="s">
        <v>16970</v>
      </c>
      <c r="BG254" s="79" t="s">
        <v>15895</v>
      </c>
      <c r="BH254" s="79" t="s">
        <v>16971</v>
      </c>
      <c r="BI254" s="80">
        <v>43437</v>
      </c>
      <c r="BJ254" s="80">
        <v>43437</v>
      </c>
      <c r="BK254" s="79" t="s">
        <v>579</v>
      </c>
      <c r="BL254" s="79" t="s">
        <v>15899</v>
      </c>
      <c r="BM254" s="80">
        <v>43437</v>
      </c>
      <c r="BN254" s="80">
        <v>43437</v>
      </c>
      <c r="BO254" s="80">
        <v>43437</v>
      </c>
      <c r="BP254" s="80">
        <v>43437</v>
      </c>
      <c r="BQ254" s="80"/>
      <c r="BR254" s="79" t="s">
        <v>17120</v>
      </c>
      <c r="BS254" s="79" t="s">
        <v>579</v>
      </c>
      <c r="BT254" s="79" t="s">
        <v>579</v>
      </c>
      <c r="BU254" s="79" t="s">
        <v>15899</v>
      </c>
      <c r="BV254" s="79" t="s">
        <v>579</v>
      </c>
      <c r="BW254" s="79" t="s">
        <v>15900</v>
      </c>
      <c r="BX254" s="79" t="s">
        <v>15901</v>
      </c>
      <c r="BY254" s="79" t="s">
        <v>15902</v>
      </c>
      <c r="BZ254" s="79" t="s">
        <v>15903</v>
      </c>
      <c r="CA254" s="79" t="s">
        <v>15904</v>
      </c>
      <c r="CB254" s="79" t="s">
        <v>15905</v>
      </c>
      <c r="CC254" s="79" t="s">
        <v>15872</v>
      </c>
      <c r="CD254" s="79" t="s">
        <v>15873</v>
      </c>
      <c r="CE254" s="79" t="s">
        <v>15960</v>
      </c>
      <c r="CF254" s="79" t="s">
        <v>15960</v>
      </c>
      <c r="CG254" s="79" t="s">
        <v>15907</v>
      </c>
      <c r="CH254" s="79" t="s">
        <v>15908</v>
      </c>
      <c r="CI254" s="79" t="s">
        <v>15909</v>
      </c>
      <c r="CJ254" s="79" t="s">
        <v>2163</v>
      </c>
      <c r="CK254" s="79" t="s">
        <v>15910</v>
      </c>
      <c r="CL254" s="79" t="s">
        <v>15911</v>
      </c>
      <c r="CM254" s="79" t="s">
        <v>15889</v>
      </c>
      <c r="CN254" s="79" t="s">
        <v>51</v>
      </c>
      <c r="CO254" s="79" t="s">
        <v>15912</v>
      </c>
      <c r="CP254" s="79" t="s">
        <v>2257</v>
      </c>
      <c r="CQ254" s="79" t="s">
        <v>16643</v>
      </c>
      <c r="CR254" t="s">
        <v>17137</v>
      </c>
    </row>
    <row r="255" spans="1:96" x14ac:dyDescent="0.25">
      <c r="A255" s="78">
        <v>51781014</v>
      </c>
      <c r="B255" s="78">
        <v>51781014</v>
      </c>
      <c r="C255" s="79" t="s">
        <v>15899</v>
      </c>
      <c r="D255" s="79" t="s">
        <v>15926</v>
      </c>
      <c r="E255" s="79" t="s">
        <v>2303</v>
      </c>
      <c r="F255" s="80">
        <v>35576</v>
      </c>
      <c r="G255" s="79" t="s">
        <v>15854</v>
      </c>
      <c r="H255" s="79" t="s">
        <v>15855</v>
      </c>
      <c r="I255" s="79" t="s">
        <v>15856</v>
      </c>
      <c r="J255" s="79" t="s">
        <v>15857</v>
      </c>
      <c r="K255" s="79" t="s">
        <v>15858</v>
      </c>
      <c r="L255" s="79" t="s">
        <v>15859</v>
      </c>
      <c r="M255" s="79" t="s">
        <v>15860</v>
      </c>
      <c r="N255" s="79" t="s">
        <v>15861</v>
      </c>
      <c r="O255" s="79" t="s">
        <v>15862</v>
      </c>
      <c r="P255" s="79" t="s">
        <v>15193</v>
      </c>
      <c r="Q255" s="79" t="s">
        <v>15863</v>
      </c>
      <c r="R255" s="79" t="s">
        <v>15864</v>
      </c>
      <c r="S255" s="79" t="s">
        <v>5337</v>
      </c>
      <c r="T255" s="79" t="s">
        <v>285</v>
      </c>
      <c r="U255" s="79" t="s">
        <v>15866</v>
      </c>
      <c r="V255" s="79" t="s">
        <v>15867</v>
      </c>
      <c r="W255" s="79" t="s">
        <v>579</v>
      </c>
      <c r="X255" s="79" t="s">
        <v>15929</v>
      </c>
      <c r="Y255" s="79" t="s">
        <v>15930</v>
      </c>
      <c r="Z255" s="79" t="s">
        <v>17138</v>
      </c>
      <c r="AA255" s="79" t="s">
        <v>17023</v>
      </c>
      <c r="AB255" s="79" t="s">
        <v>15872</v>
      </c>
      <c r="AC255" s="79" t="s">
        <v>15873</v>
      </c>
      <c r="AD255" s="79" t="s">
        <v>15862</v>
      </c>
      <c r="AE255" s="79" t="s">
        <v>15874</v>
      </c>
      <c r="AF255" s="79" t="s">
        <v>15875</v>
      </c>
      <c r="AG255" s="79" t="s">
        <v>15876</v>
      </c>
      <c r="AH255" s="79" t="s">
        <v>15877</v>
      </c>
      <c r="AI255" s="79" t="s">
        <v>15878</v>
      </c>
      <c r="AJ255" s="79" t="s">
        <v>15879</v>
      </c>
      <c r="AK255" s="79" t="s">
        <v>15880</v>
      </c>
      <c r="AL255" s="79" t="s">
        <v>15881</v>
      </c>
      <c r="AM255" s="79" t="s">
        <v>15880</v>
      </c>
      <c r="AN255" s="79" t="s">
        <v>15881</v>
      </c>
      <c r="AO255" s="79" t="s">
        <v>15882</v>
      </c>
      <c r="AP255" s="79" t="s">
        <v>15883</v>
      </c>
      <c r="AQ255" s="79" t="s">
        <v>15878</v>
      </c>
      <c r="AR255" s="79" t="s">
        <v>15885</v>
      </c>
      <c r="AS255" s="79" t="s">
        <v>15885</v>
      </c>
      <c r="AT255" s="79" t="s">
        <v>16907</v>
      </c>
      <c r="AU255" s="79" t="s">
        <v>17139</v>
      </c>
      <c r="AV255" s="79" t="s">
        <v>17140</v>
      </c>
      <c r="AW255" s="79" t="s">
        <v>16100</v>
      </c>
      <c r="AX255" s="79" t="s">
        <v>16100</v>
      </c>
      <c r="AY255" s="79" t="s">
        <v>213</v>
      </c>
      <c r="AZ255" s="79" t="s">
        <v>15878</v>
      </c>
      <c r="BA255" s="79" t="s">
        <v>15879</v>
      </c>
      <c r="BB255" s="79" t="s">
        <v>15890</v>
      </c>
      <c r="BC255" s="79" t="s">
        <v>15891</v>
      </c>
      <c r="BD255" s="79" t="s">
        <v>15892</v>
      </c>
      <c r="BE255" s="79" t="s">
        <v>15893</v>
      </c>
      <c r="BF255" s="79" t="s">
        <v>15894</v>
      </c>
      <c r="BG255" s="79" t="s">
        <v>15895</v>
      </c>
      <c r="BH255" s="79" t="s">
        <v>15896</v>
      </c>
      <c r="BI255" s="80">
        <v>43480</v>
      </c>
      <c r="BJ255" s="80">
        <v>43518</v>
      </c>
      <c r="BK255" s="79" t="s">
        <v>579</v>
      </c>
      <c r="BL255" s="79" t="s">
        <v>17141</v>
      </c>
      <c r="BM255" s="80">
        <v>43479</v>
      </c>
      <c r="BN255" s="80">
        <v>43479</v>
      </c>
      <c r="BO255" s="80">
        <v>43479</v>
      </c>
      <c r="BP255" s="80">
        <v>43479</v>
      </c>
      <c r="BQ255" s="80"/>
      <c r="BR255" s="79" t="s">
        <v>17136</v>
      </c>
      <c r="BS255" s="79" t="s">
        <v>579</v>
      </c>
      <c r="BT255" s="79" t="s">
        <v>579</v>
      </c>
      <c r="BU255" s="79" t="s">
        <v>15899</v>
      </c>
      <c r="BV255" s="79" t="s">
        <v>579</v>
      </c>
      <c r="BW255" s="79" t="s">
        <v>15900</v>
      </c>
      <c r="BX255" s="79" t="s">
        <v>15901</v>
      </c>
      <c r="BY255" s="79" t="s">
        <v>15902</v>
      </c>
      <c r="BZ255" s="79" t="s">
        <v>15903</v>
      </c>
      <c r="CA255" s="79" t="s">
        <v>15904</v>
      </c>
      <c r="CB255" s="79" t="s">
        <v>15905</v>
      </c>
      <c r="CC255" s="79" t="s">
        <v>15872</v>
      </c>
      <c r="CD255" s="79" t="s">
        <v>15873</v>
      </c>
      <c r="CE255" s="79" t="s">
        <v>15960</v>
      </c>
      <c r="CF255" s="79" t="s">
        <v>15960</v>
      </c>
      <c r="CG255" s="79" t="s">
        <v>15907</v>
      </c>
      <c r="CH255" s="79" t="s">
        <v>15908</v>
      </c>
      <c r="CI255" s="79" t="s">
        <v>15909</v>
      </c>
      <c r="CJ255" s="79" t="s">
        <v>2163</v>
      </c>
      <c r="CK255" s="79" t="s">
        <v>15910</v>
      </c>
      <c r="CL255" s="79" t="s">
        <v>15911</v>
      </c>
      <c r="CM255" s="79" t="s">
        <v>15889</v>
      </c>
      <c r="CN255" s="79" t="s">
        <v>51</v>
      </c>
      <c r="CO255" s="79" t="s">
        <v>15912</v>
      </c>
      <c r="CP255" s="79" t="s">
        <v>2257</v>
      </c>
      <c r="CQ255" s="79" t="s">
        <v>17455</v>
      </c>
      <c r="CR255" t="s">
        <v>17144</v>
      </c>
    </row>
    <row r="256" spans="1:96" x14ac:dyDescent="0.25">
      <c r="A256" s="78">
        <v>51781016</v>
      </c>
      <c r="B256" s="78">
        <v>51781016</v>
      </c>
      <c r="C256" s="79" t="s">
        <v>15899</v>
      </c>
      <c r="D256" s="79" t="s">
        <v>15926</v>
      </c>
      <c r="E256" s="79" t="s">
        <v>2310</v>
      </c>
      <c r="F256" s="80">
        <v>33444</v>
      </c>
      <c r="G256" s="79" t="s">
        <v>15854</v>
      </c>
      <c r="H256" s="79" t="s">
        <v>15855</v>
      </c>
      <c r="I256" s="79" t="s">
        <v>15856</v>
      </c>
      <c r="J256" s="79" t="s">
        <v>15857</v>
      </c>
      <c r="K256" s="79" t="s">
        <v>15858</v>
      </c>
      <c r="L256" s="79" t="s">
        <v>15859</v>
      </c>
      <c r="M256" s="79" t="s">
        <v>15860</v>
      </c>
      <c r="N256" s="79" t="s">
        <v>15861</v>
      </c>
      <c r="O256" s="79" t="s">
        <v>15862</v>
      </c>
      <c r="P256" s="79" t="s">
        <v>15193</v>
      </c>
      <c r="Q256" s="79" t="s">
        <v>15863</v>
      </c>
      <c r="R256" s="79" t="s">
        <v>15864</v>
      </c>
      <c r="S256" s="79" t="s">
        <v>5337</v>
      </c>
      <c r="T256" s="79" t="s">
        <v>63</v>
      </c>
      <c r="U256" s="79" t="s">
        <v>15866</v>
      </c>
      <c r="V256" s="79" t="s">
        <v>15867</v>
      </c>
      <c r="W256" s="79" t="s">
        <v>579</v>
      </c>
      <c r="X256" s="79" t="s">
        <v>15929</v>
      </c>
      <c r="Y256" s="79" t="s">
        <v>15930</v>
      </c>
      <c r="Z256" s="79" t="s">
        <v>17145</v>
      </c>
      <c r="AA256" s="79" t="s">
        <v>16966</v>
      </c>
      <c r="AB256" s="79" t="s">
        <v>15872</v>
      </c>
      <c r="AC256" s="79" t="s">
        <v>15873</v>
      </c>
      <c r="AD256" s="79" t="s">
        <v>15862</v>
      </c>
      <c r="AE256" s="79" t="s">
        <v>15874</v>
      </c>
      <c r="AF256" s="79" t="s">
        <v>15875</v>
      </c>
      <c r="AG256" s="79" t="s">
        <v>15876</v>
      </c>
      <c r="AH256" s="79" t="s">
        <v>15877</v>
      </c>
      <c r="AI256" s="79" t="s">
        <v>15878</v>
      </c>
      <c r="AJ256" s="79" t="s">
        <v>15879</v>
      </c>
      <c r="AK256" s="79" t="s">
        <v>15880</v>
      </c>
      <c r="AL256" s="79" t="s">
        <v>15881</v>
      </c>
      <c r="AM256" s="79" t="s">
        <v>15880</v>
      </c>
      <c r="AN256" s="79" t="s">
        <v>15881</v>
      </c>
      <c r="AO256" s="79" t="s">
        <v>15882</v>
      </c>
      <c r="AP256" s="79" t="s">
        <v>15883</v>
      </c>
      <c r="AQ256" s="79" t="s">
        <v>15878</v>
      </c>
      <c r="AR256" s="79" t="s">
        <v>15885</v>
      </c>
      <c r="AS256" s="79" t="s">
        <v>15885</v>
      </c>
      <c r="AT256" s="79" t="s">
        <v>16907</v>
      </c>
      <c r="AU256" s="79" t="s">
        <v>17146</v>
      </c>
      <c r="AV256" s="79" t="s">
        <v>17147</v>
      </c>
      <c r="AW256" s="79" t="s">
        <v>16036</v>
      </c>
      <c r="AX256" s="79" t="s">
        <v>16036</v>
      </c>
      <c r="AY256" s="79" t="s">
        <v>2127</v>
      </c>
      <c r="AZ256" s="79" t="s">
        <v>15878</v>
      </c>
      <c r="BA256" s="79" t="s">
        <v>15879</v>
      </c>
      <c r="BB256" s="79" t="s">
        <v>15890</v>
      </c>
      <c r="BC256" s="79" t="s">
        <v>15891</v>
      </c>
      <c r="BD256" s="79" t="s">
        <v>15892</v>
      </c>
      <c r="BE256" s="79" t="s">
        <v>15895</v>
      </c>
      <c r="BF256" s="79" t="s">
        <v>16970</v>
      </c>
      <c r="BG256" s="79" t="s">
        <v>15895</v>
      </c>
      <c r="BH256" s="79" t="s">
        <v>16971</v>
      </c>
      <c r="BI256" s="80">
        <v>43479</v>
      </c>
      <c r="BJ256" s="80">
        <v>43480</v>
      </c>
      <c r="BK256" s="79" t="s">
        <v>579</v>
      </c>
      <c r="BL256" s="79" t="s">
        <v>15863</v>
      </c>
      <c r="BM256" s="80">
        <v>43479</v>
      </c>
      <c r="BN256" s="80">
        <v>43479</v>
      </c>
      <c r="BO256" s="80">
        <v>43479</v>
      </c>
      <c r="BP256" s="80">
        <v>43479</v>
      </c>
      <c r="BQ256" s="80"/>
      <c r="BR256" s="79" t="s">
        <v>17136</v>
      </c>
      <c r="BS256" s="79" t="s">
        <v>579</v>
      </c>
      <c r="BT256" s="79" t="s">
        <v>579</v>
      </c>
      <c r="BU256" s="79" t="s">
        <v>15899</v>
      </c>
      <c r="BV256" s="79" t="s">
        <v>579</v>
      </c>
      <c r="BW256" s="79" t="s">
        <v>15900</v>
      </c>
      <c r="BX256" s="79" t="s">
        <v>15901</v>
      </c>
      <c r="BY256" s="79" t="s">
        <v>15902</v>
      </c>
      <c r="BZ256" s="79" t="s">
        <v>15903</v>
      </c>
      <c r="CA256" s="79" t="s">
        <v>15904</v>
      </c>
      <c r="CB256" s="79" t="s">
        <v>15905</v>
      </c>
      <c r="CC256" s="79" t="s">
        <v>15872</v>
      </c>
      <c r="CD256" s="79" t="s">
        <v>15873</v>
      </c>
      <c r="CE256" s="79" t="s">
        <v>15960</v>
      </c>
      <c r="CF256" s="79" t="s">
        <v>15960</v>
      </c>
      <c r="CG256" s="79" t="s">
        <v>15907</v>
      </c>
      <c r="CH256" s="79" t="s">
        <v>15908</v>
      </c>
      <c r="CI256" s="79" t="s">
        <v>15909</v>
      </c>
      <c r="CJ256" s="79" t="s">
        <v>2163</v>
      </c>
      <c r="CK256" s="79" t="s">
        <v>15910</v>
      </c>
      <c r="CL256" s="79" t="s">
        <v>15911</v>
      </c>
      <c r="CM256" s="79" t="s">
        <v>15889</v>
      </c>
      <c r="CN256" s="79" t="s">
        <v>51</v>
      </c>
      <c r="CO256" s="79" t="s">
        <v>15912</v>
      </c>
      <c r="CP256" s="79" t="s">
        <v>2257</v>
      </c>
      <c r="CQ256" s="79" t="s">
        <v>16166</v>
      </c>
      <c r="CR256" t="s">
        <v>17148</v>
      </c>
    </row>
    <row r="257" spans="1:96" x14ac:dyDescent="0.25">
      <c r="A257" s="78">
        <v>51781656</v>
      </c>
      <c r="B257" s="78">
        <v>51781656</v>
      </c>
      <c r="C257" s="79" t="s">
        <v>15899</v>
      </c>
      <c r="D257" s="79" t="s">
        <v>15926</v>
      </c>
      <c r="E257" s="79" t="s">
        <v>2351</v>
      </c>
      <c r="F257" s="80">
        <v>32655</v>
      </c>
      <c r="G257" s="79" t="s">
        <v>15854</v>
      </c>
      <c r="H257" s="79" t="s">
        <v>15855</v>
      </c>
      <c r="I257" s="79" t="s">
        <v>15895</v>
      </c>
      <c r="J257" s="79" t="s">
        <v>16046</v>
      </c>
      <c r="K257" s="79" t="s">
        <v>15858</v>
      </c>
      <c r="L257" s="79" t="s">
        <v>15859</v>
      </c>
      <c r="M257" s="79" t="s">
        <v>15860</v>
      </c>
      <c r="N257" s="79" t="s">
        <v>15861</v>
      </c>
      <c r="O257" s="79" t="s">
        <v>15862</v>
      </c>
      <c r="P257" s="79" t="s">
        <v>15193</v>
      </c>
      <c r="Q257" s="79" t="s">
        <v>15863</v>
      </c>
      <c r="R257" s="79" t="s">
        <v>15864</v>
      </c>
      <c r="S257" s="79" t="s">
        <v>5411</v>
      </c>
      <c r="T257" s="79" t="s">
        <v>53</v>
      </c>
      <c r="U257" s="79" t="s">
        <v>15866</v>
      </c>
      <c r="V257" s="79" t="s">
        <v>15867</v>
      </c>
      <c r="W257" s="79" t="s">
        <v>579</v>
      </c>
      <c r="X257" s="79" t="s">
        <v>17149</v>
      </c>
      <c r="Y257" s="79" t="s">
        <v>17150</v>
      </c>
      <c r="Z257" s="79" t="s">
        <v>17151</v>
      </c>
      <c r="AA257" s="79" t="s">
        <v>17152</v>
      </c>
      <c r="AB257" s="79" t="s">
        <v>15872</v>
      </c>
      <c r="AC257" s="79" t="s">
        <v>15873</v>
      </c>
      <c r="AD257" s="79" t="s">
        <v>15862</v>
      </c>
      <c r="AE257" s="79" t="s">
        <v>15874</v>
      </c>
      <c r="AF257" s="79" t="s">
        <v>15875</v>
      </c>
      <c r="AG257" s="79" t="s">
        <v>15876</v>
      </c>
      <c r="AH257" s="79" t="s">
        <v>15877</v>
      </c>
      <c r="AI257" s="79" t="s">
        <v>15878</v>
      </c>
      <c r="AJ257" s="79" t="s">
        <v>15879</v>
      </c>
      <c r="AK257" s="79" t="s">
        <v>15933</v>
      </c>
      <c r="AL257" s="79" t="s">
        <v>15881</v>
      </c>
      <c r="AM257" s="79" t="s">
        <v>15933</v>
      </c>
      <c r="AN257" s="79" t="s">
        <v>15881</v>
      </c>
      <c r="AO257" s="79" t="s">
        <v>15882</v>
      </c>
      <c r="AP257" s="79" t="s">
        <v>15883</v>
      </c>
      <c r="AQ257" s="79" t="s">
        <v>15878</v>
      </c>
      <c r="AR257" s="79" t="s">
        <v>15885</v>
      </c>
      <c r="AS257" s="79" t="s">
        <v>15885</v>
      </c>
      <c r="AT257" s="79" t="s">
        <v>16907</v>
      </c>
      <c r="AU257" s="79" t="s">
        <v>17153</v>
      </c>
      <c r="AV257" s="79" t="s">
        <v>17154</v>
      </c>
      <c r="AW257" s="79" t="s">
        <v>16944</v>
      </c>
      <c r="AX257" s="79" t="s">
        <v>16945</v>
      </c>
      <c r="AY257" s="79" t="s">
        <v>2258</v>
      </c>
      <c r="AZ257" s="79" t="s">
        <v>15878</v>
      </c>
      <c r="BA257" s="79" t="s">
        <v>15879</v>
      </c>
      <c r="BB257" s="79" t="s">
        <v>15890</v>
      </c>
      <c r="BC257" s="79" t="s">
        <v>15938</v>
      </c>
      <c r="BD257" s="79" t="s">
        <v>15939</v>
      </c>
      <c r="BE257" s="79" t="s">
        <v>15940</v>
      </c>
      <c r="BF257" s="79" t="s">
        <v>15941</v>
      </c>
      <c r="BG257" s="79" t="s">
        <v>15856</v>
      </c>
      <c r="BH257" s="79" t="s">
        <v>17155</v>
      </c>
      <c r="BI257" s="80">
        <v>43497</v>
      </c>
      <c r="BJ257" s="80">
        <v>43501</v>
      </c>
      <c r="BK257" s="79" t="s">
        <v>579</v>
      </c>
      <c r="BL257" s="79" t="s">
        <v>16972</v>
      </c>
      <c r="BM257" s="80">
        <v>43482</v>
      </c>
      <c r="BN257" s="80">
        <v>43482</v>
      </c>
      <c r="BO257" s="80">
        <v>43482</v>
      </c>
      <c r="BP257" s="80">
        <v>43482</v>
      </c>
      <c r="BQ257" s="80"/>
      <c r="BR257" s="79" t="s">
        <v>17136</v>
      </c>
      <c r="BS257" s="79" t="s">
        <v>579</v>
      </c>
      <c r="BT257" s="79" t="s">
        <v>579</v>
      </c>
      <c r="BU257" s="79" t="s">
        <v>15899</v>
      </c>
      <c r="BV257" s="79" t="s">
        <v>579</v>
      </c>
      <c r="BW257" s="79" t="s">
        <v>15900</v>
      </c>
      <c r="BX257" s="79" t="s">
        <v>15901</v>
      </c>
      <c r="BY257" s="79" t="s">
        <v>15902</v>
      </c>
      <c r="BZ257" s="79" t="s">
        <v>15903</v>
      </c>
      <c r="CA257" s="79" t="s">
        <v>15904</v>
      </c>
      <c r="CB257" s="79" t="s">
        <v>15905</v>
      </c>
      <c r="CC257" s="79" t="s">
        <v>15872</v>
      </c>
      <c r="CD257" s="79" t="s">
        <v>15873</v>
      </c>
      <c r="CE257" s="79" t="s">
        <v>15960</v>
      </c>
      <c r="CF257" s="79" t="s">
        <v>15960</v>
      </c>
      <c r="CG257" s="79" t="s">
        <v>15907</v>
      </c>
      <c r="CH257" s="79" t="s">
        <v>15908</v>
      </c>
      <c r="CI257" s="79" t="s">
        <v>15909</v>
      </c>
      <c r="CJ257" s="79" t="s">
        <v>2163</v>
      </c>
      <c r="CK257" s="79" t="s">
        <v>15910</v>
      </c>
      <c r="CL257" s="79" t="s">
        <v>15911</v>
      </c>
      <c r="CM257" s="79" t="s">
        <v>15889</v>
      </c>
      <c r="CN257" s="79" t="s">
        <v>51</v>
      </c>
      <c r="CO257" s="79" t="s">
        <v>15912</v>
      </c>
      <c r="CP257" s="79" t="s">
        <v>2257</v>
      </c>
      <c r="CQ257" s="79" t="s">
        <v>16133</v>
      </c>
      <c r="CR257" t="s">
        <v>17156</v>
      </c>
    </row>
    <row r="258" spans="1:96" x14ac:dyDescent="0.25">
      <c r="A258" s="78">
        <v>51785245</v>
      </c>
      <c r="B258" s="78">
        <v>51785245</v>
      </c>
      <c r="C258" s="79" t="s">
        <v>15899</v>
      </c>
      <c r="D258" s="79" t="s">
        <v>15926</v>
      </c>
      <c r="E258" s="79" t="s">
        <v>2285</v>
      </c>
      <c r="F258" s="80">
        <v>32130</v>
      </c>
      <c r="G258" s="79" t="s">
        <v>15854</v>
      </c>
      <c r="H258" s="79" t="s">
        <v>15855</v>
      </c>
      <c r="I258" s="79" t="s">
        <v>15856</v>
      </c>
      <c r="J258" s="79" t="s">
        <v>15857</v>
      </c>
      <c r="K258" s="79" t="s">
        <v>15858</v>
      </c>
      <c r="L258" s="79" t="s">
        <v>15859</v>
      </c>
      <c r="M258" s="79" t="s">
        <v>15860</v>
      </c>
      <c r="N258" s="79" t="s">
        <v>15861</v>
      </c>
      <c r="O258" s="79" t="s">
        <v>15862</v>
      </c>
      <c r="P258" s="79" t="s">
        <v>15193</v>
      </c>
      <c r="Q258" s="79" t="s">
        <v>15863</v>
      </c>
      <c r="R258" s="79" t="s">
        <v>15864</v>
      </c>
      <c r="S258" s="79" t="s">
        <v>5337</v>
      </c>
      <c r="T258" s="79" t="s">
        <v>63</v>
      </c>
      <c r="U258" s="79" t="s">
        <v>15866</v>
      </c>
      <c r="V258" s="79" t="s">
        <v>15867</v>
      </c>
      <c r="W258" s="79" t="s">
        <v>579</v>
      </c>
      <c r="X258" s="79" t="s">
        <v>15929</v>
      </c>
      <c r="Y258" s="79" t="s">
        <v>15930</v>
      </c>
      <c r="Z258" s="79" t="s">
        <v>17157</v>
      </c>
      <c r="AA258" s="79" t="s">
        <v>16966</v>
      </c>
      <c r="AB258" s="79" t="s">
        <v>15872</v>
      </c>
      <c r="AC258" s="79" t="s">
        <v>15873</v>
      </c>
      <c r="AD258" s="79" t="s">
        <v>15862</v>
      </c>
      <c r="AE258" s="79" t="s">
        <v>15874</v>
      </c>
      <c r="AF258" s="79" t="s">
        <v>15875</v>
      </c>
      <c r="AG258" s="79" t="s">
        <v>15876</v>
      </c>
      <c r="AH258" s="79" t="s">
        <v>15877</v>
      </c>
      <c r="AI258" s="79" t="s">
        <v>15878</v>
      </c>
      <c r="AJ258" s="79" t="s">
        <v>15879</v>
      </c>
      <c r="AK258" s="79" t="s">
        <v>15880</v>
      </c>
      <c r="AL258" s="79" t="s">
        <v>15881</v>
      </c>
      <c r="AM258" s="79" t="s">
        <v>15880</v>
      </c>
      <c r="AN258" s="79" t="s">
        <v>15881</v>
      </c>
      <c r="AO258" s="79" t="s">
        <v>15882</v>
      </c>
      <c r="AP258" s="79" t="s">
        <v>15883</v>
      </c>
      <c r="AQ258" s="79" t="s">
        <v>15878</v>
      </c>
      <c r="AR258" s="79" t="s">
        <v>15885</v>
      </c>
      <c r="AS258" s="79" t="s">
        <v>15885</v>
      </c>
      <c r="AT258" s="79" t="s">
        <v>16907</v>
      </c>
      <c r="AU258" s="79" t="s">
        <v>17158</v>
      </c>
      <c r="AV258" s="79" t="s">
        <v>17159</v>
      </c>
      <c r="AW258" s="79" t="s">
        <v>15989</v>
      </c>
      <c r="AX258" s="79" t="s">
        <v>15989</v>
      </c>
      <c r="AY258" s="79" t="s">
        <v>410</v>
      </c>
      <c r="AZ258" s="79" t="s">
        <v>15878</v>
      </c>
      <c r="BA258" s="79" t="s">
        <v>15879</v>
      </c>
      <c r="BB258" s="79" t="s">
        <v>15890</v>
      </c>
      <c r="BC258" s="79" t="s">
        <v>15891</v>
      </c>
      <c r="BD258" s="79" t="s">
        <v>15892</v>
      </c>
      <c r="BE258" s="79" t="s">
        <v>15895</v>
      </c>
      <c r="BF258" s="79" t="s">
        <v>16970</v>
      </c>
      <c r="BG258" s="79" t="s">
        <v>15895</v>
      </c>
      <c r="BH258" s="79" t="s">
        <v>16971</v>
      </c>
      <c r="BI258" s="80">
        <v>43497</v>
      </c>
      <c r="BJ258" s="80">
        <v>43500</v>
      </c>
      <c r="BK258" s="79" t="s">
        <v>579</v>
      </c>
      <c r="BL258" s="79" t="s">
        <v>15878</v>
      </c>
      <c r="BM258" s="80">
        <v>43497</v>
      </c>
      <c r="BN258" s="80">
        <v>43497</v>
      </c>
      <c r="BO258" s="80">
        <v>43497</v>
      </c>
      <c r="BP258" s="80">
        <v>43497</v>
      </c>
      <c r="BQ258" s="80"/>
      <c r="BR258" s="79" t="s">
        <v>17142</v>
      </c>
      <c r="BS258" s="79" t="s">
        <v>579</v>
      </c>
      <c r="BT258" s="79" t="s">
        <v>579</v>
      </c>
      <c r="BU258" s="79" t="s">
        <v>15899</v>
      </c>
      <c r="BV258" s="79" t="s">
        <v>579</v>
      </c>
      <c r="BW258" s="79" t="s">
        <v>15900</v>
      </c>
      <c r="BX258" s="79" t="s">
        <v>15901</v>
      </c>
      <c r="BY258" s="79" t="s">
        <v>15902</v>
      </c>
      <c r="BZ258" s="79" t="s">
        <v>15903</v>
      </c>
      <c r="CA258" s="79" t="s">
        <v>15904</v>
      </c>
      <c r="CB258" s="79" t="s">
        <v>15905</v>
      </c>
      <c r="CC258" s="79" t="s">
        <v>15872</v>
      </c>
      <c r="CD258" s="79" t="s">
        <v>15873</v>
      </c>
      <c r="CE258" s="79" t="s">
        <v>15960</v>
      </c>
      <c r="CF258" s="79" t="s">
        <v>15960</v>
      </c>
      <c r="CG258" s="79" t="s">
        <v>15907</v>
      </c>
      <c r="CH258" s="79" t="s">
        <v>15908</v>
      </c>
      <c r="CI258" s="79" t="s">
        <v>15909</v>
      </c>
      <c r="CJ258" s="79" t="s">
        <v>2163</v>
      </c>
      <c r="CK258" s="79" t="s">
        <v>15910</v>
      </c>
      <c r="CL258" s="79" t="s">
        <v>15911</v>
      </c>
      <c r="CM258" s="79" t="s">
        <v>15889</v>
      </c>
      <c r="CN258" s="79" t="s">
        <v>51</v>
      </c>
      <c r="CO258" s="79" t="s">
        <v>15912</v>
      </c>
      <c r="CP258" s="79" t="s">
        <v>2257</v>
      </c>
      <c r="CQ258" s="79" t="s">
        <v>17456</v>
      </c>
      <c r="CR258" t="s">
        <v>17160</v>
      </c>
    </row>
    <row r="259" spans="1:96" x14ac:dyDescent="0.25">
      <c r="A259" s="78">
        <v>51785246</v>
      </c>
      <c r="B259" s="78">
        <v>51785246</v>
      </c>
      <c r="C259" s="79" t="s">
        <v>15899</v>
      </c>
      <c r="D259" s="79" t="s">
        <v>15926</v>
      </c>
      <c r="E259" s="79" t="s">
        <v>2295</v>
      </c>
      <c r="F259" s="80">
        <v>33950</v>
      </c>
      <c r="G259" s="79" t="s">
        <v>15854</v>
      </c>
      <c r="H259" s="79" t="s">
        <v>15855</v>
      </c>
      <c r="I259" s="79" t="s">
        <v>15856</v>
      </c>
      <c r="J259" s="79" t="s">
        <v>15857</v>
      </c>
      <c r="K259" s="79" t="s">
        <v>15858</v>
      </c>
      <c r="L259" s="79" t="s">
        <v>15859</v>
      </c>
      <c r="M259" s="79" t="s">
        <v>15860</v>
      </c>
      <c r="N259" s="79" t="s">
        <v>15861</v>
      </c>
      <c r="O259" s="79" t="s">
        <v>15862</v>
      </c>
      <c r="P259" s="79" t="s">
        <v>15193</v>
      </c>
      <c r="Q259" s="79" t="s">
        <v>15863</v>
      </c>
      <c r="R259" s="79" t="s">
        <v>15864</v>
      </c>
      <c r="S259" s="79" t="s">
        <v>5337</v>
      </c>
      <c r="T259" s="79" t="s">
        <v>63</v>
      </c>
      <c r="U259" s="79" t="s">
        <v>15866</v>
      </c>
      <c r="V259" s="79" t="s">
        <v>15867</v>
      </c>
      <c r="W259" s="79" t="s">
        <v>579</v>
      </c>
      <c r="X259" s="79" t="s">
        <v>15929</v>
      </c>
      <c r="Y259" s="79" t="s">
        <v>15930</v>
      </c>
      <c r="Z259" s="79" t="s">
        <v>17161</v>
      </c>
      <c r="AA259" s="79" t="s">
        <v>16966</v>
      </c>
      <c r="AB259" s="79" t="s">
        <v>15872</v>
      </c>
      <c r="AC259" s="79" t="s">
        <v>15873</v>
      </c>
      <c r="AD259" s="79" t="s">
        <v>15862</v>
      </c>
      <c r="AE259" s="79" t="s">
        <v>15874</v>
      </c>
      <c r="AF259" s="79" t="s">
        <v>15875</v>
      </c>
      <c r="AG259" s="79" t="s">
        <v>15876</v>
      </c>
      <c r="AH259" s="79" t="s">
        <v>15877</v>
      </c>
      <c r="AI259" s="79" t="s">
        <v>15878</v>
      </c>
      <c r="AJ259" s="79" t="s">
        <v>15879</v>
      </c>
      <c r="AK259" s="79" t="s">
        <v>15880</v>
      </c>
      <c r="AL259" s="79" t="s">
        <v>15881</v>
      </c>
      <c r="AM259" s="79" t="s">
        <v>15880</v>
      </c>
      <c r="AN259" s="79" t="s">
        <v>15881</v>
      </c>
      <c r="AO259" s="79" t="s">
        <v>15882</v>
      </c>
      <c r="AP259" s="79" t="s">
        <v>15883</v>
      </c>
      <c r="AQ259" s="79" t="s">
        <v>15878</v>
      </c>
      <c r="AR259" s="79" t="s">
        <v>15885</v>
      </c>
      <c r="AS259" s="79" t="s">
        <v>15885</v>
      </c>
      <c r="AT259" s="79" t="s">
        <v>16907</v>
      </c>
      <c r="AU259" s="79" t="s">
        <v>17162</v>
      </c>
      <c r="AV259" s="79" t="s">
        <v>17163</v>
      </c>
      <c r="AW259" s="79" t="s">
        <v>16100</v>
      </c>
      <c r="AX259" s="79" t="s">
        <v>16100</v>
      </c>
      <c r="AY259" s="79" t="s">
        <v>213</v>
      </c>
      <c r="AZ259" s="79" t="s">
        <v>15878</v>
      </c>
      <c r="BA259" s="79" t="s">
        <v>15879</v>
      </c>
      <c r="BB259" s="79" t="s">
        <v>15890</v>
      </c>
      <c r="BC259" s="79" t="s">
        <v>15891</v>
      </c>
      <c r="BD259" s="79" t="s">
        <v>15892</v>
      </c>
      <c r="BE259" s="79" t="s">
        <v>15895</v>
      </c>
      <c r="BF259" s="79" t="s">
        <v>16970</v>
      </c>
      <c r="BG259" s="79" t="s">
        <v>15895</v>
      </c>
      <c r="BH259" s="79" t="s">
        <v>16971</v>
      </c>
      <c r="BI259" s="80">
        <v>43497</v>
      </c>
      <c r="BJ259" s="80">
        <v>43500</v>
      </c>
      <c r="BK259" s="79" t="s">
        <v>579</v>
      </c>
      <c r="BL259" s="79" t="s">
        <v>15878</v>
      </c>
      <c r="BM259" s="80">
        <v>43497</v>
      </c>
      <c r="BN259" s="80">
        <v>43497</v>
      </c>
      <c r="BO259" s="80">
        <v>43497</v>
      </c>
      <c r="BP259" s="80">
        <v>43497</v>
      </c>
      <c r="BQ259" s="80"/>
      <c r="BR259" s="79" t="s">
        <v>17142</v>
      </c>
      <c r="BS259" s="79" t="s">
        <v>579</v>
      </c>
      <c r="BT259" s="79" t="s">
        <v>579</v>
      </c>
      <c r="BU259" s="79" t="s">
        <v>15899</v>
      </c>
      <c r="BV259" s="79" t="s">
        <v>579</v>
      </c>
      <c r="BW259" s="79" t="s">
        <v>15900</v>
      </c>
      <c r="BX259" s="79" t="s">
        <v>15901</v>
      </c>
      <c r="BY259" s="79" t="s">
        <v>15902</v>
      </c>
      <c r="BZ259" s="79" t="s">
        <v>15903</v>
      </c>
      <c r="CA259" s="79" t="s">
        <v>15904</v>
      </c>
      <c r="CB259" s="79" t="s">
        <v>15905</v>
      </c>
      <c r="CC259" s="79" t="s">
        <v>15872</v>
      </c>
      <c r="CD259" s="79" t="s">
        <v>15873</v>
      </c>
      <c r="CE259" s="79" t="s">
        <v>15960</v>
      </c>
      <c r="CF259" s="79" t="s">
        <v>15960</v>
      </c>
      <c r="CG259" s="79" t="s">
        <v>15907</v>
      </c>
      <c r="CH259" s="79" t="s">
        <v>15908</v>
      </c>
      <c r="CI259" s="79" t="s">
        <v>15909</v>
      </c>
      <c r="CJ259" s="79" t="s">
        <v>2163</v>
      </c>
      <c r="CK259" s="79" t="s">
        <v>15910</v>
      </c>
      <c r="CL259" s="79" t="s">
        <v>15911</v>
      </c>
      <c r="CM259" s="79" t="s">
        <v>15889</v>
      </c>
      <c r="CN259" s="79" t="s">
        <v>51</v>
      </c>
      <c r="CO259" s="79" t="s">
        <v>15912</v>
      </c>
      <c r="CP259" s="79" t="s">
        <v>2257</v>
      </c>
      <c r="CQ259" s="79" t="s">
        <v>16515</v>
      </c>
      <c r="CR259" t="s">
        <v>17164</v>
      </c>
    </row>
    <row r="260" spans="1:96" x14ac:dyDescent="0.25">
      <c r="A260" s="78">
        <v>51787985</v>
      </c>
      <c r="B260" s="78">
        <v>51787985</v>
      </c>
      <c r="C260" s="79" t="s">
        <v>15899</v>
      </c>
      <c r="D260" s="79" t="s">
        <v>15926</v>
      </c>
      <c r="E260" s="79" t="s">
        <v>17165</v>
      </c>
      <c r="F260" s="80">
        <v>35930</v>
      </c>
      <c r="G260" s="79" t="s">
        <v>15854</v>
      </c>
      <c r="H260" s="79" t="s">
        <v>15855</v>
      </c>
      <c r="I260" s="79" t="s">
        <v>15895</v>
      </c>
      <c r="J260" s="79" t="s">
        <v>16046</v>
      </c>
      <c r="K260" s="79" t="s">
        <v>15858</v>
      </c>
      <c r="L260" s="79" t="s">
        <v>15859</v>
      </c>
      <c r="M260" s="79" t="s">
        <v>15860</v>
      </c>
      <c r="N260" s="79" t="s">
        <v>15861</v>
      </c>
      <c r="O260" s="79" t="s">
        <v>15862</v>
      </c>
      <c r="P260" s="79" t="s">
        <v>15193</v>
      </c>
      <c r="Q260" s="79" t="s">
        <v>15863</v>
      </c>
      <c r="R260" s="79" t="s">
        <v>15864</v>
      </c>
      <c r="S260" s="79" t="s">
        <v>5337</v>
      </c>
      <c r="T260" s="79" t="s">
        <v>285</v>
      </c>
      <c r="U260" s="79" t="s">
        <v>15866</v>
      </c>
      <c r="V260" s="79" t="s">
        <v>15867</v>
      </c>
      <c r="W260" s="79" t="s">
        <v>579</v>
      </c>
      <c r="X260" s="79" t="s">
        <v>15929</v>
      </c>
      <c r="Y260" s="79" t="s">
        <v>15930</v>
      </c>
      <c r="Z260" s="79" t="s">
        <v>17166</v>
      </c>
      <c r="AA260" s="79" t="s">
        <v>17023</v>
      </c>
      <c r="AB260" s="79" t="s">
        <v>15872</v>
      </c>
      <c r="AC260" s="79" t="s">
        <v>15873</v>
      </c>
      <c r="AD260" s="79" t="s">
        <v>15862</v>
      </c>
      <c r="AE260" s="79" t="s">
        <v>15874</v>
      </c>
      <c r="AF260" s="79" t="s">
        <v>15875</v>
      </c>
      <c r="AG260" s="79" t="s">
        <v>15876</v>
      </c>
      <c r="AH260" s="79" t="s">
        <v>15877</v>
      </c>
      <c r="AI260" s="79" t="s">
        <v>15878</v>
      </c>
      <c r="AJ260" s="79" t="s">
        <v>15879</v>
      </c>
      <c r="AK260" s="79" t="s">
        <v>15880</v>
      </c>
      <c r="AL260" s="79" t="s">
        <v>15881</v>
      </c>
      <c r="AM260" s="79" t="s">
        <v>15880</v>
      </c>
      <c r="AN260" s="79" t="s">
        <v>15881</v>
      </c>
      <c r="AO260" s="79" t="s">
        <v>15882</v>
      </c>
      <c r="AP260" s="79" t="s">
        <v>15883</v>
      </c>
      <c r="AQ260" s="79" t="s">
        <v>15878</v>
      </c>
      <c r="AR260" s="79" t="s">
        <v>15885</v>
      </c>
      <c r="AS260" s="79" t="s">
        <v>15885</v>
      </c>
      <c r="AT260" s="79" t="s">
        <v>16907</v>
      </c>
      <c r="AU260" s="79" t="s">
        <v>17167</v>
      </c>
      <c r="AV260" s="79" t="s">
        <v>17168</v>
      </c>
      <c r="AW260" s="79" t="s">
        <v>16089</v>
      </c>
      <c r="AX260" s="79" t="s">
        <v>16089</v>
      </c>
      <c r="AY260" s="79" t="s">
        <v>1069</v>
      </c>
      <c r="AZ260" s="79" t="s">
        <v>15878</v>
      </c>
      <c r="BA260" s="79" t="s">
        <v>15879</v>
      </c>
      <c r="BB260" s="79" t="s">
        <v>15890</v>
      </c>
      <c r="BC260" s="79" t="s">
        <v>15891</v>
      </c>
      <c r="BD260" s="79" t="s">
        <v>15892</v>
      </c>
      <c r="BE260" s="79" t="s">
        <v>16114</v>
      </c>
      <c r="BF260" s="79" t="s">
        <v>16115</v>
      </c>
      <c r="BG260" s="79" t="s">
        <v>15895</v>
      </c>
      <c r="BH260" s="79" t="s">
        <v>16116</v>
      </c>
      <c r="BI260" s="80">
        <v>43869</v>
      </c>
      <c r="BJ260" s="80">
        <v>43868</v>
      </c>
      <c r="BK260" s="79" t="s">
        <v>579</v>
      </c>
      <c r="BL260" s="79" t="s">
        <v>16141</v>
      </c>
      <c r="BM260" s="80">
        <v>43511</v>
      </c>
      <c r="BN260" s="80">
        <v>43511</v>
      </c>
      <c r="BO260" s="80">
        <v>43511</v>
      </c>
      <c r="BP260" s="80">
        <v>43511</v>
      </c>
      <c r="BQ260" s="80"/>
      <c r="BR260" s="79" t="s">
        <v>17142</v>
      </c>
      <c r="BS260" s="79" t="s">
        <v>579</v>
      </c>
      <c r="BT260" s="79" t="s">
        <v>579</v>
      </c>
      <c r="BU260" s="79" t="s">
        <v>15899</v>
      </c>
      <c r="BV260" s="79" t="s">
        <v>579</v>
      </c>
      <c r="BW260" s="79" t="s">
        <v>15900</v>
      </c>
      <c r="BX260" s="79" t="s">
        <v>15901</v>
      </c>
      <c r="BY260" s="79" t="s">
        <v>15902</v>
      </c>
      <c r="BZ260" s="79" t="s">
        <v>15903</v>
      </c>
      <c r="CA260" s="79" t="s">
        <v>15904</v>
      </c>
      <c r="CB260" s="79" t="s">
        <v>15905</v>
      </c>
      <c r="CC260" s="79" t="s">
        <v>15872</v>
      </c>
      <c r="CD260" s="79" t="s">
        <v>15873</v>
      </c>
      <c r="CE260" s="79" t="s">
        <v>15960</v>
      </c>
      <c r="CF260" s="79" t="s">
        <v>15960</v>
      </c>
      <c r="CG260" s="79" t="s">
        <v>15907</v>
      </c>
      <c r="CH260" s="79" t="s">
        <v>15908</v>
      </c>
      <c r="CI260" s="79" t="s">
        <v>15909</v>
      </c>
      <c r="CJ260" s="79" t="s">
        <v>2163</v>
      </c>
      <c r="CK260" s="79" t="s">
        <v>15910</v>
      </c>
      <c r="CL260" s="79" t="s">
        <v>15911</v>
      </c>
      <c r="CM260" s="79" t="s">
        <v>15889</v>
      </c>
      <c r="CN260" s="79" t="s">
        <v>51</v>
      </c>
      <c r="CO260" s="79" t="s">
        <v>15912</v>
      </c>
      <c r="CP260" s="79" t="s">
        <v>2257</v>
      </c>
      <c r="CQ260" s="79" t="s">
        <v>16936</v>
      </c>
      <c r="CR260" t="s">
        <v>17170</v>
      </c>
    </row>
    <row r="261" spans="1:96" x14ac:dyDescent="0.25">
      <c r="A261" s="78">
        <v>51788324</v>
      </c>
      <c r="B261" s="78">
        <v>51788324</v>
      </c>
      <c r="C261" s="79" t="s">
        <v>15899</v>
      </c>
      <c r="D261" s="79" t="s">
        <v>15926</v>
      </c>
      <c r="E261" s="79" t="s">
        <v>17171</v>
      </c>
      <c r="F261" s="80">
        <v>35184</v>
      </c>
      <c r="G261" s="79" t="s">
        <v>15854</v>
      </c>
      <c r="H261" s="79" t="s">
        <v>15855</v>
      </c>
      <c r="I261" s="79" t="s">
        <v>15856</v>
      </c>
      <c r="J261" s="79" t="s">
        <v>15857</v>
      </c>
      <c r="K261" s="79" t="s">
        <v>15858</v>
      </c>
      <c r="L261" s="79" t="s">
        <v>15859</v>
      </c>
      <c r="M261" s="79" t="s">
        <v>15860</v>
      </c>
      <c r="N261" s="79" t="s">
        <v>15861</v>
      </c>
      <c r="O261" s="79" t="s">
        <v>15862</v>
      </c>
      <c r="P261" s="79" t="s">
        <v>15193</v>
      </c>
      <c r="Q261" s="79" t="s">
        <v>15863</v>
      </c>
      <c r="R261" s="79" t="s">
        <v>15864</v>
      </c>
      <c r="S261" s="79" t="s">
        <v>5337</v>
      </c>
      <c r="T261" s="79" t="s">
        <v>285</v>
      </c>
      <c r="U261" s="79" t="s">
        <v>15866</v>
      </c>
      <c r="V261" s="79" t="s">
        <v>15867</v>
      </c>
      <c r="W261" s="79" t="s">
        <v>579</v>
      </c>
      <c r="X261" s="79" t="s">
        <v>15929</v>
      </c>
      <c r="Y261" s="79" t="s">
        <v>15930</v>
      </c>
      <c r="Z261" s="79" t="s">
        <v>17172</v>
      </c>
      <c r="AA261" s="79" t="s">
        <v>17023</v>
      </c>
      <c r="AB261" s="79" t="s">
        <v>15872</v>
      </c>
      <c r="AC261" s="79" t="s">
        <v>15873</v>
      </c>
      <c r="AD261" s="79" t="s">
        <v>15862</v>
      </c>
      <c r="AE261" s="79" t="s">
        <v>15874</v>
      </c>
      <c r="AF261" s="79" t="s">
        <v>15875</v>
      </c>
      <c r="AG261" s="79" t="s">
        <v>15876</v>
      </c>
      <c r="AH261" s="79" t="s">
        <v>15877</v>
      </c>
      <c r="AI261" s="79" t="s">
        <v>15878</v>
      </c>
      <c r="AJ261" s="79" t="s">
        <v>15879</v>
      </c>
      <c r="AK261" s="79" t="s">
        <v>15880</v>
      </c>
      <c r="AL261" s="79" t="s">
        <v>15881</v>
      </c>
      <c r="AM261" s="79" t="s">
        <v>15880</v>
      </c>
      <c r="AN261" s="79" t="s">
        <v>15881</v>
      </c>
      <c r="AO261" s="79" t="s">
        <v>15882</v>
      </c>
      <c r="AP261" s="79" t="s">
        <v>15883</v>
      </c>
      <c r="AQ261" s="79" t="s">
        <v>15878</v>
      </c>
      <c r="AR261" s="79" t="s">
        <v>15885</v>
      </c>
      <c r="AS261" s="79" t="s">
        <v>15885</v>
      </c>
      <c r="AT261" s="79" t="s">
        <v>16907</v>
      </c>
      <c r="AU261" s="79" t="s">
        <v>17173</v>
      </c>
      <c r="AV261" s="79" t="s">
        <v>17174</v>
      </c>
      <c r="AW261" s="79" t="s">
        <v>16089</v>
      </c>
      <c r="AX261" s="79" t="s">
        <v>16089</v>
      </c>
      <c r="AY261" s="79" t="s">
        <v>1069</v>
      </c>
      <c r="AZ261" s="79" t="s">
        <v>15878</v>
      </c>
      <c r="BA261" s="79" t="s">
        <v>15879</v>
      </c>
      <c r="BB261" s="79" t="s">
        <v>15890</v>
      </c>
      <c r="BC261" s="79" t="s">
        <v>15891</v>
      </c>
      <c r="BD261" s="79" t="s">
        <v>15892</v>
      </c>
      <c r="BE261" s="79" t="s">
        <v>15895</v>
      </c>
      <c r="BF261" s="79" t="s">
        <v>16970</v>
      </c>
      <c r="BG261" s="79" t="s">
        <v>15895</v>
      </c>
      <c r="BH261" s="79" t="s">
        <v>16971</v>
      </c>
      <c r="BI261" s="80">
        <v>43514</v>
      </c>
      <c r="BJ261" s="80">
        <v>43514</v>
      </c>
      <c r="BK261" s="79" t="s">
        <v>579</v>
      </c>
      <c r="BL261" s="79" t="s">
        <v>15899</v>
      </c>
      <c r="BM261" s="80">
        <v>43514</v>
      </c>
      <c r="BN261" s="80">
        <v>43514</v>
      </c>
      <c r="BO261" s="80">
        <v>43514</v>
      </c>
      <c r="BP261" s="80">
        <v>43514</v>
      </c>
      <c r="BQ261" s="80"/>
      <c r="BR261" s="79" t="s">
        <v>17142</v>
      </c>
      <c r="BS261" s="79" t="s">
        <v>579</v>
      </c>
      <c r="BT261" s="79" t="s">
        <v>579</v>
      </c>
      <c r="BU261" s="79" t="s">
        <v>15899</v>
      </c>
      <c r="BV261" s="79" t="s">
        <v>579</v>
      </c>
      <c r="BW261" s="79" t="s">
        <v>15900</v>
      </c>
      <c r="BX261" s="79" t="s">
        <v>15901</v>
      </c>
      <c r="BY261" s="79" t="s">
        <v>15902</v>
      </c>
      <c r="BZ261" s="79" t="s">
        <v>15903</v>
      </c>
      <c r="CA261" s="79" t="s">
        <v>15904</v>
      </c>
      <c r="CB261" s="79" t="s">
        <v>15905</v>
      </c>
      <c r="CC261" s="79" t="s">
        <v>15872</v>
      </c>
      <c r="CD261" s="79" t="s">
        <v>15873</v>
      </c>
      <c r="CE261" s="79" t="s">
        <v>15960</v>
      </c>
      <c r="CF261" s="79" t="s">
        <v>15960</v>
      </c>
      <c r="CG261" s="79" t="s">
        <v>15907</v>
      </c>
      <c r="CH261" s="79" t="s">
        <v>15908</v>
      </c>
      <c r="CI261" s="79" t="s">
        <v>15909</v>
      </c>
      <c r="CJ261" s="79" t="s">
        <v>2163</v>
      </c>
      <c r="CK261" s="79" t="s">
        <v>15910</v>
      </c>
      <c r="CL261" s="79" t="s">
        <v>15911</v>
      </c>
      <c r="CM261" s="79" t="s">
        <v>15889</v>
      </c>
      <c r="CN261" s="79" t="s">
        <v>51</v>
      </c>
      <c r="CO261" s="79" t="s">
        <v>15912</v>
      </c>
      <c r="CP261" s="79" t="s">
        <v>2257</v>
      </c>
      <c r="CQ261" s="79" t="s">
        <v>17143</v>
      </c>
      <c r="CR261" t="s">
        <v>17175</v>
      </c>
    </row>
    <row r="262" spans="1:96" x14ac:dyDescent="0.25">
      <c r="A262" s="78">
        <v>51788758</v>
      </c>
      <c r="B262" s="78">
        <v>51788758</v>
      </c>
      <c r="C262" s="79" t="s">
        <v>15899</v>
      </c>
      <c r="D262" s="79" t="s">
        <v>15853</v>
      </c>
      <c r="E262" s="79" t="s">
        <v>17176</v>
      </c>
      <c r="F262" s="80">
        <v>34196</v>
      </c>
      <c r="G262" s="79" t="s">
        <v>15854</v>
      </c>
      <c r="H262" s="79" t="s">
        <v>15855</v>
      </c>
      <c r="I262" s="79" t="s">
        <v>15856</v>
      </c>
      <c r="J262" s="79" t="s">
        <v>15857</v>
      </c>
      <c r="K262" s="79" t="s">
        <v>15858</v>
      </c>
      <c r="L262" s="79" t="s">
        <v>15859</v>
      </c>
      <c r="M262" s="79" t="s">
        <v>15860</v>
      </c>
      <c r="N262" s="79" t="s">
        <v>15861</v>
      </c>
      <c r="O262" s="79" t="s">
        <v>15862</v>
      </c>
      <c r="P262" s="79" t="s">
        <v>15193</v>
      </c>
      <c r="Q262" s="79" t="s">
        <v>15863</v>
      </c>
      <c r="R262" s="79" t="s">
        <v>15864</v>
      </c>
      <c r="S262" s="79" t="s">
        <v>5337</v>
      </c>
      <c r="T262" s="79" t="s">
        <v>285</v>
      </c>
      <c r="U262" s="79" t="s">
        <v>15866</v>
      </c>
      <c r="V262" s="79" t="s">
        <v>15867</v>
      </c>
      <c r="W262" s="79" t="s">
        <v>579</v>
      </c>
      <c r="X262" s="79" t="s">
        <v>15929</v>
      </c>
      <c r="Y262" s="79" t="s">
        <v>15930</v>
      </c>
      <c r="Z262" s="79" t="s">
        <v>17177</v>
      </c>
      <c r="AA262" s="79" t="s">
        <v>17023</v>
      </c>
      <c r="AB262" s="79" t="s">
        <v>15872</v>
      </c>
      <c r="AC262" s="79" t="s">
        <v>15873</v>
      </c>
      <c r="AD262" s="79" t="s">
        <v>15862</v>
      </c>
      <c r="AE262" s="79" t="s">
        <v>15874</v>
      </c>
      <c r="AF262" s="79" t="s">
        <v>15875</v>
      </c>
      <c r="AG262" s="79" t="s">
        <v>15876</v>
      </c>
      <c r="AH262" s="79" t="s">
        <v>15877</v>
      </c>
      <c r="AI262" s="79" t="s">
        <v>15878</v>
      </c>
      <c r="AJ262" s="79" t="s">
        <v>15879</v>
      </c>
      <c r="AK262" s="79" t="s">
        <v>15880</v>
      </c>
      <c r="AL262" s="79" t="s">
        <v>15881</v>
      </c>
      <c r="AM262" s="79" t="s">
        <v>15880</v>
      </c>
      <c r="AN262" s="79" t="s">
        <v>15881</v>
      </c>
      <c r="AO262" s="79" t="s">
        <v>15882</v>
      </c>
      <c r="AP262" s="79" t="s">
        <v>15883</v>
      </c>
      <c r="AQ262" s="79" t="s">
        <v>15878</v>
      </c>
      <c r="AR262" s="79" t="s">
        <v>15885</v>
      </c>
      <c r="AS262" s="79" t="s">
        <v>15885</v>
      </c>
      <c r="AT262" s="79" t="s">
        <v>15886</v>
      </c>
      <c r="AU262" s="79" t="s">
        <v>17178</v>
      </c>
      <c r="AV262" s="79" t="s">
        <v>17179</v>
      </c>
      <c r="AW262" s="79" t="s">
        <v>16089</v>
      </c>
      <c r="AX262" s="79" t="s">
        <v>16089</v>
      </c>
      <c r="AY262" s="79" t="s">
        <v>1069</v>
      </c>
      <c r="AZ262" s="79" t="s">
        <v>15878</v>
      </c>
      <c r="BA262" s="79" t="s">
        <v>15879</v>
      </c>
      <c r="BB262" s="79" t="s">
        <v>15890</v>
      </c>
      <c r="BC262" s="79" t="s">
        <v>15891</v>
      </c>
      <c r="BD262" s="79" t="s">
        <v>15892</v>
      </c>
      <c r="BE262" s="79" t="s">
        <v>15895</v>
      </c>
      <c r="BF262" s="79" t="s">
        <v>16970</v>
      </c>
      <c r="BG262" s="79" t="s">
        <v>15895</v>
      </c>
      <c r="BH262" s="79" t="s">
        <v>16971</v>
      </c>
      <c r="BI262" s="80">
        <v>43515</v>
      </c>
      <c r="BJ262" s="80">
        <v>43516</v>
      </c>
      <c r="BK262" s="79" t="s">
        <v>579</v>
      </c>
      <c r="BL262" s="79" t="s">
        <v>15863</v>
      </c>
      <c r="BM262" s="80">
        <v>43515</v>
      </c>
      <c r="BN262" s="80">
        <v>43515</v>
      </c>
      <c r="BO262" s="80">
        <v>43515</v>
      </c>
      <c r="BP262" s="80">
        <v>43515</v>
      </c>
      <c r="BQ262" s="80"/>
      <c r="BR262" s="79" t="s">
        <v>17142</v>
      </c>
      <c r="BS262" s="79" t="s">
        <v>579</v>
      </c>
      <c r="BT262" s="79" t="s">
        <v>579</v>
      </c>
      <c r="BU262" s="79" t="s">
        <v>15899</v>
      </c>
      <c r="BV262" s="79" t="s">
        <v>579</v>
      </c>
      <c r="BW262" s="79" t="s">
        <v>15900</v>
      </c>
      <c r="BX262" s="79" t="s">
        <v>15901</v>
      </c>
      <c r="BY262" s="79" t="s">
        <v>15902</v>
      </c>
      <c r="BZ262" s="79" t="s">
        <v>15903</v>
      </c>
      <c r="CA262" s="79" t="s">
        <v>15904</v>
      </c>
      <c r="CB262" s="79" t="s">
        <v>15905</v>
      </c>
      <c r="CC262" s="79" t="s">
        <v>15872</v>
      </c>
      <c r="CD262" s="79" t="s">
        <v>15873</v>
      </c>
      <c r="CE262" s="79" t="s">
        <v>15960</v>
      </c>
      <c r="CF262" s="79" t="s">
        <v>15960</v>
      </c>
      <c r="CG262" s="79" t="s">
        <v>15907</v>
      </c>
      <c r="CH262" s="79" t="s">
        <v>15908</v>
      </c>
      <c r="CI262" s="79" t="s">
        <v>15909</v>
      </c>
      <c r="CJ262" s="79" t="s">
        <v>2163</v>
      </c>
      <c r="CK262" s="79" t="s">
        <v>15910</v>
      </c>
      <c r="CL262" s="79" t="s">
        <v>15911</v>
      </c>
      <c r="CM262" s="79" t="s">
        <v>15889</v>
      </c>
      <c r="CN262" s="79" t="s">
        <v>51</v>
      </c>
      <c r="CO262" s="79" t="s">
        <v>15912</v>
      </c>
      <c r="CP262" s="79" t="s">
        <v>2257</v>
      </c>
      <c r="CQ262" s="79" t="s">
        <v>17143</v>
      </c>
      <c r="CR262" t="s">
        <v>17180</v>
      </c>
    </row>
    <row r="263" spans="1:96" x14ac:dyDescent="0.25">
      <c r="A263" s="78">
        <v>51790902</v>
      </c>
      <c r="B263" s="78">
        <v>51790902</v>
      </c>
      <c r="C263" s="79" t="s">
        <v>15899</v>
      </c>
      <c r="D263" s="79" t="s">
        <v>15926</v>
      </c>
      <c r="E263" s="79" t="s">
        <v>2356</v>
      </c>
      <c r="F263" s="80">
        <v>35696</v>
      </c>
      <c r="G263" s="79" t="s">
        <v>15854</v>
      </c>
      <c r="H263" s="79" t="s">
        <v>15855</v>
      </c>
      <c r="I263" s="79" t="s">
        <v>15856</v>
      </c>
      <c r="J263" s="79" t="s">
        <v>15857</v>
      </c>
      <c r="K263" s="79" t="s">
        <v>15858</v>
      </c>
      <c r="L263" s="79" t="s">
        <v>15859</v>
      </c>
      <c r="M263" s="79" t="s">
        <v>15860</v>
      </c>
      <c r="N263" s="79" t="s">
        <v>15861</v>
      </c>
      <c r="O263" s="79" t="s">
        <v>15862</v>
      </c>
      <c r="P263" s="79" t="s">
        <v>15193</v>
      </c>
      <c r="Q263" s="79" t="s">
        <v>15863</v>
      </c>
      <c r="R263" s="79" t="s">
        <v>15864</v>
      </c>
      <c r="S263" s="79" t="s">
        <v>5337</v>
      </c>
      <c r="T263" s="79" t="s">
        <v>63</v>
      </c>
      <c r="U263" s="79" t="s">
        <v>15866</v>
      </c>
      <c r="V263" s="79" t="s">
        <v>15867</v>
      </c>
      <c r="W263" s="79" t="s">
        <v>579</v>
      </c>
      <c r="X263" s="79" t="s">
        <v>15929</v>
      </c>
      <c r="Y263" s="79" t="s">
        <v>15930</v>
      </c>
      <c r="Z263" s="79" t="s">
        <v>17181</v>
      </c>
      <c r="AA263" s="79" t="s">
        <v>16966</v>
      </c>
      <c r="AB263" s="79" t="s">
        <v>15872</v>
      </c>
      <c r="AC263" s="79" t="s">
        <v>15873</v>
      </c>
      <c r="AD263" s="79" t="s">
        <v>15862</v>
      </c>
      <c r="AE263" s="79" t="s">
        <v>15874</v>
      </c>
      <c r="AF263" s="79" t="s">
        <v>15875</v>
      </c>
      <c r="AG263" s="79" t="s">
        <v>15876</v>
      </c>
      <c r="AH263" s="79" t="s">
        <v>15877</v>
      </c>
      <c r="AI263" s="79" t="s">
        <v>15878</v>
      </c>
      <c r="AJ263" s="79" t="s">
        <v>15879</v>
      </c>
      <c r="AK263" s="79" t="s">
        <v>15880</v>
      </c>
      <c r="AL263" s="79" t="s">
        <v>15881</v>
      </c>
      <c r="AM263" s="79" t="s">
        <v>15880</v>
      </c>
      <c r="AN263" s="79" t="s">
        <v>15881</v>
      </c>
      <c r="AO263" s="79" t="s">
        <v>15882</v>
      </c>
      <c r="AP263" s="79" t="s">
        <v>15883</v>
      </c>
      <c r="AQ263" s="79" t="s">
        <v>15878</v>
      </c>
      <c r="AR263" s="79" t="s">
        <v>15885</v>
      </c>
      <c r="AS263" s="79" t="s">
        <v>15885</v>
      </c>
      <c r="AT263" s="79" t="s">
        <v>16907</v>
      </c>
      <c r="AU263" s="79" t="s">
        <v>17182</v>
      </c>
      <c r="AV263" s="79" t="s">
        <v>17183</v>
      </c>
      <c r="AW263" s="79" t="s">
        <v>15989</v>
      </c>
      <c r="AX263" s="79" t="s">
        <v>15989</v>
      </c>
      <c r="AY263" s="79" t="s">
        <v>410</v>
      </c>
      <c r="AZ263" s="79" t="s">
        <v>15878</v>
      </c>
      <c r="BA263" s="79" t="s">
        <v>15879</v>
      </c>
      <c r="BB263" s="79" t="s">
        <v>15890</v>
      </c>
      <c r="BC263" s="79" t="s">
        <v>15920</v>
      </c>
      <c r="BD263" s="79" t="s">
        <v>15921</v>
      </c>
      <c r="BE263" s="79" t="s">
        <v>15895</v>
      </c>
      <c r="BF263" s="79" t="s">
        <v>16970</v>
      </c>
      <c r="BG263" s="79" t="s">
        <v>15895</v>
      </c>
      <c r="BH263" s="79" t="s">
        <v>16971</v>
      </c>
      <c r="BI263" s="80">
        <v>43523</v>
      </c>
      <c r="BJ263" s="80">
        <v>43525</v>
      </c>
      <c r="BK263" s="79" t="s">
        <v>579</v>
      </c>
      <c r="BL263" s="79" t="s">
        <v>15884</v>
      </c>
      <c r="BM263" s="80">
        <v>43523</v>
      </c>
      <c r="BN263" s="80">
        <v>43523</v>
      </c>
      <c r="BO263" s="80">
        <v>43523</v>
      </c>
      <c r="BP263" s="80">
        <v>43523</v>
      </c>
      <c r="BQ263" s="80"/>
      <c r="BR263" s="79" t="s">
        <v>11621</v>
      </c>
      <c r="BS263" s="79" t="s">
        <v>579</v>
      </c>
      <c r="BT263" s="79" t="s">
        <v>579</v>
      </c>
      <c r="BU263" s="79" t="s">
        <v>15899</v>
      </c>
      <c r="BV263" s="79" t="s">
        <v>579</v>
      </c>
      <c r="BW263" s="79" t="s">
        <v>15900</v>
      </c>
      <c r="BX263" s="79" t="s">
        <v>15901</v>
      </c>
      <c r="BY263" s="79" t="s">
        <v>15902</v>
      </c>
      <c r="BZ263" s="79" t="s">
        <v>15903</v>
      </c>
      <c r="CA263" s="79" t="s">
        <v>15904</v>
      </c>
      <c r="CB263" s="79" t="s">
        <v>15905</v>
      </c>
      <c r="CC263" s="79" t="s">
        <v>15872</v>
      </c>
      <c r="CD263" s="79" t="s">
        <v>15873</v>
      </c>
      <c r="CE263" s="79" t="s">
        <v>15960</v>
      </c>
      <c r="CF263" s="79" t="s">
        <v>15960</v>
      </c>
      <c r="CG263" s="79" t="s">
        <v>15907</v>
      </c>
      <c r="CH263" s="79" t="s">
        <v>15908</v>
      </c>
      <c r="CI263" s="79" t="s">
        <v>15909</v>
      </c>
      <c r="CJ263" s="79" t="s">
        <v>2163</v>
      </c>
      <c r="CK263" s="79" t="s">
        <v>15910</v>
      </c>
      <c r="CL263" s="79" t="s">
        <v>15911</v>
      </c>
      <c r="CM263" s="79" t="s">
        <v>15889</v>
      </c>
      <c r="CN263" s="79" t="s">
        <v>51</v>
      </c>
      <c r="CO263" s="79" t="s">
        <v>15912</v>
      </c>
      <c r="CP263" s="79" t="s">
        <v>2257</v>
      </c>
      <c r="CQ263" s="79" t="s">
        <v>16529</v>
      </c>
      <c r="CR263" t="s">
        <v>17184</v>
      </c>
    </row>
    <row r="264" spans="1:96" x14ac:dyDescent="0.25">
      <c r="A264" s="78">
        <v>51797296</v>
      </c>
      <c r="B264" s="78">
        <v>51797296</v>
      </c>
      <c r="C264" s="79" t="s">
        <v>15899</v>
      </c>
      <c r="D264" s="79" t="s">
        <v>15853</v>
      </c>
      <c r="E264" s="79" t="s">
        <v>2429</v>
      </c>
      <c r="F264" s="80">
        <v>35032</v>
      </c>
      <c r="G264" s="79" t="s">
        <v>15854</v>
      </c>
      <c r="H264" s="79" t="s">
        <v>15855</v>
      </c>
      <c r="I264" s="79" t="s">
        <v>15895</v>
      </c>
      <c r="J264" s="79" t="s">
        <v>16046</v>
      </c>
      <c r="K264" s="79" t="s">
        <v>15858</v>
      </c>
      <c r="L264" s="79" t="s">
        <v>15859</v>
      </c>
      <c r="M264" s="79" t="s">
        <v>15860</v>
      </c>
      <c r="N264" s="79" t="s">
        <v>15861</v>
      </c>
      <c r="O264" s="79" t="s">
        <v>15862</v>
      </c>
      <c r="P264" s="79" t="s">
        <v>15193</v>
      </c>
      <c r="Q264" s="79" t="s">
        <v>15863</v>
      </c>
      <c r="R264" s="79" t="s">
        <v>15864</v>
      </c>
      <c r="S264" s="79" t="s">
        <v>5411</v>
      </c>
      <c r="T264" s="79" t="s">
        <v>73</v>
      </c>
      <c r="U264" s="79" t="s">
        <v>15866</v>
      </c>
      <c r="V264" s="79" t="s">
        <v>15867</v>
      </c>
      <c r="W264" s="79" t="s">
        <v>579</v>
      </c>
      <c r="X264" s="79" t="s">
        <v>15972</v>
      </c>
      <c r="Y264" s="79" t="s">
        <v>15973</v>
      </c>
      <c r="Z264" s="79" t="s">
        <v>17185</v>
      </c>
      <c r="AA264" s="79" t="s">
        <v>2457</v>
      </c>
      <c r="AB264" s="79" t="s">
        <v>15872</v>
      </c>
      <c r="AC264" s="79" t="s">
        <v>15873</v>
      </c>
      <c r="AD264" s="79" t="s">
        <v>15862</v>
      </c>
      <c r="AE264" s="79" t="s">
        <v>15874</v>
      </c>
      <c r="AF264" s="79" t="s">
        <v>15875</v>
      </c>
      <c r="AG264" s="79" t="s">
        <v>15876</v>
      </c>
      <c r="AH264" s="79" t="s">
        <v>15877</v>
      </c>
      <c r="AI264" s="79" t="s">
        <v>15878</v>
      </c>
      <c r="AJ264" s="79" t="s">
        <v>15879</v>
      </c>
      <c r="AK264" s="79" t="s">
        <v>15933</v>
      </c>
      <c r="AL264" s="79" t="s">
        <v>15881</v>
      </c>
      <c r="AM264" s="79" t="s">
        <v>15933</v>
      </c>
      <c r="AN264" s="79" t="s">
        <v>15881</v>
      </c>
      <c r="AO264" s="79" t="s">
        <v>15882</v>
      </c>
      <c r="AP264" s="79" t="s">
        <v>15883</v>
      </c>
      <c r="AQ264" s="79" t="s">
        <v>15878</v>
      </c>
      <c r="AR264" s="79" t="s">
        <v>15885</v>
      </c>
      <c r="AS264" s="79" t="s">
        <v>15885</v>
      </c>
      <c r="AT264" s="79" t="s">
        <v>16907</v>
      </c>
      <c r="AU264" s="79" t="s">
        <v>17186</v>
      </c>
      <c r="AV264" s="79" t="s">
        <v>17187</v>
      </c>
      <c r="AW264" s="79" t="s">
        <v>15969</v>
      </c>
      <c r="AX264" s="79" t="s">
        <v>15969</v>
      </c>
      <c r="AY264" s="79" t="s">
        <v>31</v>
      </c>
      <c r="AZ264" s="79" t="s">
        <v>15878</v>
      </c>
      <c r="BA264" s="79" t="s">
        <v>15879</v>
      </c>
      <c r="BB264" s="79" t="s">
        <v>15890</v>
      </c>
      <c r="BC264" s="79" t="s">
        <v>15938</v>
      </c>
      <c r="BD264" s="79" t="s">
        <v>15939</v>
      </c>
      <c r="BE264" s="79" t="s">
        <v>15895</v>
      </c>
      <c r="BF264" s="79" t="s">
        <v>16970</v>
      </c>
      <c r="BG264" s="79" t="s">
        <v>15895</v>
      </c>
      <c r="BH264" s="79" t="s">
        <v>16971</v>
      </c>
      <c r="BI264" s="80">
        <v>43550</v>
      </c>
      <c r="BJ264" s="80">
        <v>43551</v>
      </c>
      <c r="BK264" s="79" t="s">
        <v>579</v>
      </c>
      <c r="BL264" s="79" t="s">
        <v>15863</v>
      </c>
      <c r="BM264" s="80">
        <v>43550</v>
      </c>
      <c r="BN264" s="80">
        <v>43550</v>
      </c>
      <c r="BO264" s="80">
        <v>43550</v>
      </c>
      <c r="BP264" s="80">
        <v>43550</v>
      </c>
      <c r="BQ264" s="80"/>
      <c r="BR264" s="79" t="s">
        <v>2288</v>
      </c>
      <c r="BS264" s="79" t="s">
        <v>579</v>
      </c>
      <c r="BT264" s="79" t="s">
        <v>579</v>
      </c>
      <c r="BU264" s="79" t="s">
        <v>15899</v>
      </c>
      <c r="BV264" s="79" t="s">
        <v>579</v>
      </c>
      <c r="BW264" s="79" t="s">
        <v>15900</v>
      </c>
      <c r="BX264" s="79" t="s">
        <v>15901</v>
      </c>
      <c r="BY264" s="79" t="s">
        <v>15902</v>
      </c>
      <c r="BZ264" s="79" t="s">
        <v>15903</v>
      </c>
      <c r="CA264" s="79" t="s">
        <v>15904</v>
      </c>
      <c r="CB264" s="79" t="s">
        <v>15905</v>
      </c>
      <c r="CC264" s="79" t="s">
        <v>15872</v>
      </c>
      <c r="CD264" s="79" t="s">
        <v>15873</v>
      </c>
      <c r="CE264" s="79" t="s">
        <v>15960</v>
      </c>
      <c r="CF264" s="79" t="s">
        <v>15960</v>
      </c>
      <c r="CG264" s="79" t="s">
        <v>15907</v>
      </c>
      <c r="CH264" s="79" t="s">
        <v>15908</v>
      </c>
      <c r="CI264" s="79" t="s">
        <v>15909</v>
      </c>
      <c r="CJ264" s="79" t="s">
        <v>2163</v>
      </c>
      <c r="CK264" s="79" t="s">
        <v>15910</v>
      </c>
      <c r="CL264" s="79" t="s">
        <v>15911</v>
      </c>
      <c r="CM264" s="79" t="s">
        <v>15889</v>
      </c>
      <c r="CN264" s="79" t="s">
        <v>51</v>
      </c>
      <c r="CO264" s="79" t="s">
        <v>15912</v>
      </c>
      <c r="CP264" s="79" t="s">
        <v>2257</v>
      </c>
      <c r="CQ264" s="79" t="s">
        <v>16344</v>
      </c>
      <c r="CR264" t="s">
        <v>17188</v>
      </c>
    </row>
    <row r="265" spans="1:96" x14ac:dyDescent="0.25">
      <c r="A265" s="78">
        <v>51801658</v>
      </c>
      <c r="B265" s="78">
        <v>51801658</v>
      </c>
      <c r="C265" s="79" t="s">
        <v>15899</v>
      </c>
      <c r="D265" s="79" t="s">
        <v>15926</v>
      </c>
      <c r="E265" s="79" t="s">
        <v>17189</v>
      </c>
      <c r="F265" s="80">
        <v>33555</v>
      </c>
      <c r="G265" s="79" t="s">
        <v>15854</v>
      </c>
      <c r="H265" s="79" t="s">
        <v>15855</v>
      </c>
      <c r="I265" s="79" t="s">
        <v>15856</v>
      </c>
      <c r="J265" s="79" t="s">
        <v>15857</v>
      </c>
      <c r="K265" s="79" t="s">
        <v>15858</v>
      </c>
      <c r="L265" s="79" t="s">
        <v>15859</v>
      </c>
      <c r="M265" s="79" t="s">
        <v>15860</v>
      </c>
      <c r="N265" s="79" t="s">
        <v>15861</v>
      </c>
      <c r="O265" s="79" t="s">
        <v>15862</v>
      </c>
      <c r="P265" s="79" t="s">
        <v>15193</v>
      </c>
      <c r="Q265" s="79" t="s">
        <v>15863</v>
      </c>
      <c r="R265" s="79" t="s">
        <v>15864</v>
      </c>
      <c r="S265" s="79" t="s">
        <v>5337</v>
      </c>
      <c r="T265" s="79" t="s">
        <v>63</v>
      </c>
      <c r="U265" s="79" t="s">
        <v>15866</v>
      </c>
      <c r="V265" s="79" t="s">
        <v>15867</v>
      </c>
      <c r="W265" s="79" t="s">
        <v>579</v>
      </c>
      <c r="X265" s="79" t="s">
        <v>15929</v>
      </c>
      <c r="Y265" s="79" t="s">
        <v>15930</v>
      </c>
      <c r="Z265" s="79" t="s">
        <v>17190</v>
      </c>
      <c r="AA265" s="79" t="s">
        <v>16966</v>
      </c>
      <c r="AB265" s="79" t="s">
        <v>15872</v>
      </c>
      <c r="AC265" s="79" t="s">
        <v>15873</v>
      </c>
      <c r="AD265" s="79" t="s">
        <v>15862</v>
      </c>
      <c r="AE265" s="79" t="s">
        <v>15874</v>
      </c>
      <c r="AF265" s="79" t="s">
        <v>15875</v>
      </c>
      <c r="AG265" s="79" t="s">
        <v>15876</v>
      </c>
      <c r="AH265" s="79" t="s">
        <v>15877</v>
      </c>
      <c r="AI265" s="79" t="s">
        <v>15878</v>
      </c>
      <c r="AJ265" s="79" t="s">
        <v>15879</v>
      </c>
      <c r="AK265" s="79" t="s">
        <v>15880</v>
      </c>
      <c r="AL265" s="79" t="s">
        <v>15881</v>
      </c>
      <c r="AM265" s="79" t="s">
        <v>15880</v>
      </c>
      <c r="AN265" s="79" t="s">
        <v>15881</v>
      </c>
      <c r="AO265" s="79" t="s">
        <v>15882</v>
      </c>
      <c r="AP265" s="79" t="s">
        <v>15883</v>
      </c>
      <c r="AQ265" s="79" t="s">
        <v>15878</v>
      </c>
      <c r="AR265" s="79" t="s">
        <v>15885</v>
      </c>
      <c r="AS265" s="79" t="s">
        <v>15885</v>
      </c>
      <c r="AT265" s="79" t="s">
        <v>16907</v>
      </c>
      <c r="AU265" s="79" t="s">
        <v>17191</v>
      </c>
      <c r="AV265" s="79" t="s">
        <v>17192</v>
      </c>
      <c r="AW265" s="79" t="s">
        <v>16036</v>
      </c>
      <c r="AX265" s="79" t="s">
        <v>16036</v>
      </c>
      <c r="AY265" s="79" t="s">
        <v>2127</v>
      </c>
      <c r="AZ265" s="79" t="s">
        <v>15878</v>
      </c>
      <c r="BA265" s="79" t="s">
        <v>15879</v>
      </c>
      <c r="BB265" s="79" t="s">
        <v>15890</v>
      </c>
      <c r="BC265" s="79" t="s">
        <v>15891</v>
      </c>
      <c r="BD265" s="79" t="s">
        <v>15892</v>
      </c>
      <c r="BE265" s="79" t="s">
        <v>15895</v>
      </c>
      <c r="BF265" s="79" t="s">
        <v>16970</v>
      </c>
      <c r="BG265" s="79" t="s">
        <v>15895</v>
      </c>
      <c r="BH265" s="79" t="s">
        <v>16971</v>
      </c>
      <c r="BI265" s="80">
        <v>43553</v>
      </c>
      <c r="BJ265" s="80">
        <v>43556</v>
      </c>
      <c r="BK265" s="79" t="s">
        <v>579</v>
      </c>
      <c r="BL265" s="79" t="s">
        <v>15878</v>
      </c>
      <c r="BM265" s="80">
        <v>43553</v>
      </c>
      <c r="BN265" s="80">
        <v>43553</v>
      </c>
      <c r="BO265" s="80">
        <v>43553</v>
      </c>
      <c r="BP265" s="80">
        <v>43553</v>
      </c>
      <c r="BQ265" s="80"/>
      <c r="BR265" s="79" t="s">
        <v>2288</v>
      </c>
      <c r="BS265" s="79" t="s">
        <v>579</v>
      </c>
      <c r="BT265" s="79" t="s">
        <v>579</v>
      </c>
      <c r="BU265" s="79" t="s">
        <v>15899</v>
      </c>
      <c r="BV265" s="79" t="s">
        <v>579</v>
      </c>
      <c r="BW265" s="79" t="s">
        <v>15900</v>
      </c>
      <c r="BX265" s="79" t="s">
        <v>15901</v>
      </c>
      <c r="BY265" s="79" t="s">
        <v>15902</v>
      </c>
      <c r="BZ265" s="79" t="s">
        <v>15903</v>
      </c>
      <c r="CA265" s="79" t="s">
        <v>15904</v>
      </c>
      <c r="CB265" s="79" t="s">
        <v>15905</v>
      </c>
      <c r="CC265" s="79" t="s">
        <v>15872</v>
      </c>
      <c r="CD265" s="79" t="s">
        <v>15873</v>
      </c>
      <c r="CE265" s="79" t="s">
        <v>15960</v>
      </c>
      <c r="CF265" s="79" t="s">
        <v>15960</v>
      </c>
      <c r="CG265" s="79" t="s">
        <v>15907</v>
      </c>
      <c r="CH265" s="79" t="s">
        <v>15908</v>
      </c>
      <c r="CI265" s="79" t="s">
        <v>15909</v>
      </c>
      <c r="CJ265" s="79" t="s">
        <v>2163</v>
      </c>
      <c r="CK265" s="79" t="s">
        <v>15910</v>
      </c>
      <c r="CL265" s="79" t="s">
        <v>15911</v>
      </c>
      <c r="CM265" s="79" t="s">
        <v>15889</v>
      </c>
      <c r="CN265" s="79" t="s">
        <v>51</v>
      </c>
      <c r="CO265" s="79" t="s">
        <v>15912</v>
      </c>
      <c r="CP265" s="79" t="s">
        <v>2257</v>
      </c>
      <c r="CQ265" s="79" t="s">
        <v>16416</v>
      </c>
      <c r="CR265" t="s">
        <v>17194</v>
      </c>
    </row>
    <row r="266" spans="1:96" x14ac:dyDescent="0.25">
      <c r="A266" s="78">
        <v>51801659</v>
      </c>
      <c r="B266" s="78">
        <v>51801659</v>
      </c>
      <c r="C266" s="79" t="s">
        <v>15899</v>
      </c>
      <c r="D266" s="79" t="s">
        <v>15926</v>
      </c>
      <c r="E266" s="79" t="s">
        <v>17195</v>
      </c>
      <c r="F266" s="80">
        <v>35254</v>
      </c>
      <c r="G266" s="79" t="s">
        <v>15854</v>
      </c>
      <c r="H266" s="79" t="s">
        <v>15855</v>
      </c>
      <c r="I266" s="79" t="s">
        <v>15856</v>
      </c>
      <c r="J266" s="79" t="s">
        <v>15857</v>
      </c>
      <c r="K266" s="79" t="s">
        <v>15858</v>
      </c>
      <c r="L266" s="79" t="s">
        <v>15859</v>
      </c>
      <c r="M266" s="79" t="s">
        <v>15860</v>
      </c>
      <c r="N266" s="79" t="s">
        <v>15861</v>
      </c>
      <c r="O266" s="79" t="s">
        <v>15862</v>
      </c>
      <c r="P266" s="79" t="s">
        <v>15193</v>
      </c>
      <c r="Q266" s="79" t="s">
        <v>15863</v>
      </c>
      <c r="R266" s="79" t="s">
        <v>15864</v>
      </c>
      <c r="S266" s="79" t="s">
        <v>5337</v>
      </c>
      <c r="T266" s="79" t="s">
        <v>285</v>
      </c>
      <c r="U266" s="79" t="s">
        <v>15866</v>
      </c>
      <c r="V266" s="79" t="s">
        <v>15867</v>
      </c>
      <c r="W266" s="79" t="s">
        <v>579</v>
      </c>
      <c r="X266" s="79" t="s">
        <v>15929</v>
      </c>
      <c r="Y266" s="79" t="s">
        <v>15930</v>
      </c>
      <c r="Z266" s="79" t="s">
        <v>17196</v>
      </c>
      <c r="AA266" s="79" t="s">
        <v>17023</v>
      </c>
      <c r="AB266" s="79" t="s">
        <v>15872</v>
      </c>
      <c r="AC266" s="79" t="s">
        <v>15873</v>
      </c>
      <c r="AD266" s="79" t="s">
        <v>15862</v>
      </c>
      <c r="AE266" s="79" t="s">
        <v>15874</v>
      </c>
      <c r="AF266" s="79" t="s">
        <v>15875</v>
      </c>
      <c r="AG266" s="79" t="s">
        <v>15876</v>
      </c>
      <c r="AH266" s="79" t="s">
        <v>15877</v>
      </c>
      <c r="AI266" s="79" t="s">
        <v>15878</v>
      </c>
      <c r="AJ266" s="79" t="s">
        <v>15879</v>
      </c>
      <c r="AK266" s="79" t="s">
        <v>15880</v>
      </c>
      <c r="AL266" s="79" t="s">
        <v>15881</v>
      </c>
      <c r="AM266" s="79" t="s">
        <v>15880</v>
      </c>
      <c r="AN266" s="79" t="s">
        <v>15881</v>
      </c>
      <c r="AO266" s="79" t="s">
        <v>15882</v>
      </c>
      <c r="AP266" s="79" t="s">
        <v>15883</v>
      </c>
      <c r="AQ266" s="79" t="s">
        <v>15878</v>
      </c>
      <c r="AR266" s="79" t="s">
        <v>15885</v>
      </c>
      <c r="AS266" s="79" t="s">
        <v>15885</v>
      </c>
      <c r="AT266" s="79" t="s">
        <v>16907</v>
      </c>
      <c r="AU266" s="79" t="s">
        <v>17197</v>
      </c>
      <c r="AV266" s="79" t="s">
        <v>17198</v>
      </c>
      <c r="AW266" s="79" t="s">
        <v>15937</v>
      </c>
      <c r="AX266" s="79" t="s">
        <v>15937</v>
      </c>
      <c r="AY266" s="79" t="s">
        <v>172</v>
      </c>
      <c r="AZ266" s="79" t="s">
        <v>15878</v>
      </c>
      <c r="BA266" s="79" t="s">
        <v>15879</v>
      </c>
      <c r="BB266" s="79" t="s">
        <v>15890</v>
      </c>
      <c r="BC266" s="79" t="s">
        <v>15920</v>
      </c>
      <c r="BD266" s="79" t="s">
        <v>15921</v>
      </c>
      <c r="BE266" s="79" t="s">
        <v>15895</v>
      </c>
      <c r="BF266" s="79" t="s">
        <v>16970</v>
      </c>
      <c r="BG266" s="79" t="s">
        <v>15895</v>
      </c>
      <c r="BH266" s="79" t="s">
        <v>16971</v>
      </c>
      <c r="BI266" s="80">
        <v>43553</v>
      </c>
      <c r="BJ266" s="80">
        <v>43556</v>
      </c>
      <c r="BK266" s="79" t="s">
        <v>579</v>
      </c>
      <c r="BL266" s="79" t="s">
        <v>15878</v>
      </c>
      <c r="BM266" s="80">
        <v>43553</v>
      </c>
      <c r="BN266" s="80">
        <v>43553</v>
      </c>
      <c r="BO266" s="80">
        <v>43553</v>
      </c>
      <c r="BP266" s="80">
        <v>43553</v>
      </c>
      <c r="BQ266" s="80"/>
      <c r="BR266" s="79" t="s">
        <v>2288</v>
      </c>
      <c r="BS266" s="79" t="s">
        <v>579</v>
      </c>
      <c r="BT266" s="79" t="s">
        <v>579</v>
      </c>
      <c r="BU266" s="79" t="s">
        <v>15899</v>
      </c>
      <c r="BV266" s="79" t="s">
        <v>579</v>
      </c>
      <c r="BW266" s="79" t="s">
        <v>15900</v>
      </c>
      <c r="BX266" s="79" t="s">
        <v>15901</v>
      </c>
      <c r="BY266" s="79" t="s">
        <v>15902</v>
      </c>
      <c r="BZ266" s="79" t="s">
        <v>15903</v>
      </c>
      <c r="CA266" s="79" t="s">
        <v>15904</v>
      </c>
      <c r="CB266" s="79" t="s">
        <v>15905</v>
      </c>
      <c r="CC266" s="79" t="s">
        <v>15872</v>
      </c>
      <c r="CD266" s="79" t="s">
        <v>15873</v>
      </c>
      <c r="CE266" s="79" t="s">
        <v>15960</v>
      </c>
      <c r="CF266" s="79" t="s">
        <v>15960</v>
      </c>
      <c r="CG266" s="79" t="s">
        <v>15907</v>
      </c>
      <c r="CH266" s="79" t="s">
        <v>15908</v>
      </c>
      <c r="CI266" s="79" t="s">
        <v>15909</v>
      </c>
      <c r="CJ266" s="79" t="s">
        <v>2163</v>
      </c>
      <c r="CK266" s="79" t="s">
        <v>15910</v>
      </c>
      <c r="CL266" s="79" t="s">
        <v>15911</v>
      </c>
      <c r="CM266" s="79" t="s">
        <v>15889</v>
      </c>
      <c r="CN266" s="79" t="s">
        <v>51</v>
      </c>
      <c r="CO266" s="79" t="s">
        <v>15912</v>
      </c>
      <c r="CP266" s="79" t="s">
        <v>2257</v>
      </c>
      <c r="CQ266" s="79" t="s">
        <v>17169</v>
      </c>
      <c r="CR266" t="s">
        <v>17199</v>
      </c>
    </row>
    <row r="267" spans="1:96" x14ac:dyDescent="0.25">
      <c r="A267" s="78">
        <v>51802519</v>
      </c>
      <c r="B267" s="78">
        <v>51802519</v>
      </c>
      <c r="C267" s="79" t="s">
        <v>15899</v>
      </c>
      <c r="D267" s="79" t="s">
        <v>15926</v>
      </c>
      <c r="E267" s="79" t="s">
        <v>2414</v>
      </c>
      <c r="F267" s="80">
        <v>31011</v>
      </c>
      <c r="G267" s="79" t="s">
        <v>15854</v>
      </c>
      <c r="H267" s="79" t="s">
        <v>15855</v>
      </c>
      <c r="I267" s="79" t="s">
        <v>15856</v>
      </c>
      <c r="J267" s="79" t="s">
        <v>15857</v>
      </c>
      <c r="K267" s="79" t="s">
        <v>15858</v>
      </c>
      <c r="L267" s="79" t="s">
        <v>15859</v>
      </c>
      <c r="M267" s="79" t="s">
        <v>15860</v>
      </c>
      <c r="N267" s="79" t="s">
        <v>15861</v>
      </c>
      <c r="O267" s="79" t="s">
        <v>15862</v>
      </c>
      <c r="P267" s="79" t="s">
        <v>15193</v>
      </c>
      <c r="Q267" s="79" t="s">
        <v>15863</v>
      </c>
      <c r="R267" s="79" t="s">
        <v>15864</v>
      </c>
      <c r="S267" s="79" t="s">
        <v>5337</v>
      </c>
      <c r="T267" s="79" t="s">
        <v>63</v>
      </c>
      <c r="U267" s="79" t="s">
        <v>15866</v>
      </c>
      <c r="V267" s="79" t="s">
        <v>15867</v>
      </c>
      <c r="W267" s="79" t="s">
        <v>579</v>
      </c>
      <c r="X267" s="79" t="s">
        <v>15929</v>
      </c>
      <c r="Y267" s="79" t="s">
        <v>15930</v>
      </c>
      <c r="Z267" s="79" t="s">
        <v>17200</v>
      </c>
      <c r="AA267" s="79" t="s">
        <v>16966</v>
      </c>
      <c r="AB267" s="79" t="s">
        <v>15872</v>
      </c>
      <c r="AC267" s="79" t="s">
        <v>15873</v>
      </c>
      <c r="AD267" s="79" t="s">
        <v>15862</v>
      </c>
      <c r="AE267" s="79" t="s">
        <v>15874</v>
      </c>
      <c r="AF267" s="79" t="s">
        <v>15875</v>
      </c>
      <c r="AG267" s="79" t="s">
        <v>15876</v>
      </c>
      <c r="AH267" s="79" t="s">
        <v>15877</v>
      </c>
      <c r="AI267" s="79" t="s">
        <v>15878</v>
      </c>
      <c r="AJ267" s="79" t="s">
        <v>15879</v>
      </c>
      <c r="AK267" s="79" t="s">
        <v>15880</v>
      </c>
      <c r="AL267" s="79" t="s">
        <v>15881</v>
      </c>
      <c r="AM267" s="79" t="s">
        <v>15880</v>
      </c>
      <c r="AN267" s="79" t="s">
        <v>15881</v>
      </c>
      <c r="AO267" s="79" t="s">
        <v>15882</v>
      </c>
      <c r="AP267" s="79" t="s">
        <v>15883</v>
      </c>
      <c r="AQ267" s="79" t="s">
        <v>15878</v>
      </c>
      <c r="AR267" s="79" t="s">
        <v>15885</v>
      </c>
      <c r="AS267" s="79" t="s">
        <v>15885</v>
      </c>
      <c r="AT267" s="79" t="s">
        <v>16907</v>
      </c>
      <c r="AU267" s="79" t="s">
        <v>17201</v>
      </c>
      <c r="AV267" s="79" t="s">
        <v>17202</v>
      </c>
      <c r="AW267" s="79" t="s">
        <v>15958</v>
      </c>
      <c r="AX267" s="79" t="s">
        <v>15958</v>
      </c>
      <c r="AY267" s="79" t="s">
        <v>15065</v>
      </c>
      <c r="AZ267" s="79" t="s">
        <v>15878</v>
      </c>
      <c r="BA267" s="79" t="s">
        <v>15879</v>
      </c>
      <c r="BB267" s="79" t="s">
        <v>15890</v>
      </c>
      <c r="BC267" s="79" t="s">
        <v>15891</v>
      </c>
      <c r="BD267" s="79" t="s">
        <v>15892</v>
      </c>
      <c r="BE267" s="79" t="s">
        <v>15895</v>
      </c>
      <c r="BF267" s="79" t="s">
        <v>16970</v>
      </c>
      <c r="BG267" s="79" t="s">
        <v>15895</v>
      </c>
      <c r="BH267" s="79" t="s">
        <v>16971</v>
      </c>
      <c r="BI267" s="80">
        <v>43557</v>
      </c>
      <c r="BJ267" s="80">
        <v>43559</v>
      </c>
      <c r="BK267" s="79" t="s">
        <v>579</v>
      </c>
      <c r="BL267" s="79" t="s">
        <v>15884</v>
      </c>
      <c r="BM267" s="80">
        <v>43557</v>
      </c>
      <c r="BN267" s="80">
        <v>43557</v>
      </c>
      <c r="BO267" s="80">
        <v>43557</v>
      </c>
      <c r="BP267" s="80">
        <v>43557</v>
      </c>
      <c r="BQ267" s="80"/>
      <c r="BR267" s="79" t="s">
        <v>2288</v>
      </c>
      <c r="BS267" s="79" t="s">
        <v>579</v>
      </c>
      <c r="BT267" s="79" t="s">
        <v>579</v>
      </c>
      <c r="BU267" s="79" t="s">
        <v>15899</v>
      </c>
      <c r="BV267" s="79" t="s">
        <v>579</v>
      </c>
      <c r="BW267" s="79" t="s">
        <v>15900</v>
      </c>
      <c r="BX267" s="79" t="s">
        <v>15901</v>
      </c>
      <c r="BY267" s="79" t="s">
        <v>15902</v>
      </c>
      <c r="BZ267" s="79" t="s">
        <v>15903</v>
      </c>
      <c r="CA267" s="79" t="s">
        <v>15904</v>
      </c>
      <c r="CB267" s="79" t="s">
        <v>15905</v>
      </c>
      <c r="CC267" s="79" t="s">
        <v>15872</v>
      </c>
      <c r="CD267" s="79" t="s">
        <v>15873</v>
      </c>
      <c r="CE267" s="79" t="s">
        <v>15960</v>
      </c>
      <c r="CF267" s="79" t="s">
        <v>15960</v>
      </c>
      <c r="CG267" s="79" t="s">
        <v>15907</v>
      </c>
      <c r="CH267" s="79" t="s">
        <v>15908</v>
      </c>
      <c r="CI267" s="79" t="s">
        <v>15909</v>
      </c>
      <c r="CJ267" s="79" t="s">
        <v>2163</v>
      </c>
      <c r="CK267" s="79" t="s">
        <v>15910</v>
      </c>
      <c r="CL267" s="79" t="s">
        <v>15911</v>
      </c>
      <c r="CM267" s="79" t="s">
        <v>15889</v>
      </c>
      <c r="CN267" s="79" t="s">
        <v>51</v>
      </c>
      <c r="CO267" s="79" t="s">
        <v>15912</v>
      </c>
      <c r="CP267" s="79" t="s">
        <v>2257</v>
      </c>
      <c r="CQ267" s="79" t="s">
        <v>16117</v>
      </c>
      <c r="CR267" t="s">
        <v>17203</v>
      </c>
    </row>
    <row r="268" spans="1:96" x14ac:dyDescent="0.25">
      <c r="A268" s="78">
        <v>51802874</v>
      </c>
      <c r="B268" s="78">
        <v>51802874</v>
      </c>
      <c r="C268" s="79" t="s">
        <v>15899</v>
      </c>
      <c r="D268" s="79" t="s">
        <v>15853</v>
      </c>
      <c r="E268" s="79" t="s">
        <v>17204</v>
      </c>
      <c r="F268" s="80">
        <v>32436</v>
      </c>
      <c r="G268" s="79" t="s">
        <v>15854</v>
      </c>
      <c r="H268" s="79" t="s">
        <v>15855</v>
      </c>
      <c r="I268" s="79" t="s">
        <v>15856</v>
      </c>
      <c r="J268" s="79" t="s">
        <v>15857</v>
      </c>
      <c r="K268" s="79" t="s">
        <v>15858</v>
      </c>
      <c r="L268" s="79" t="s">
        <v>15859</v>
      </c>
      <c r="M268" s="79" t="s">
        <v>15860</v>
      </c>
      <c r="N268" s="79" t="s">
        <v>15861</v>
      </c>
      <c r="O268" s="79" t="s">
        <v>15862</v>
      </c>
      <c r="P268" s="79" t="s">
        <v>15193</v>
      </c>
      <c r="Q268" s="79" t="s">
        <v>15863</v>
      </c>
      <c r="R268" s="79" t="s">
        <v>15864</v>
      </c>
      <c r="S268" s="79" t="s">
        <v>5337</v>
      </c>
      <c r="T268" s="79" t="s">
        <v>63</v>
      </c>
      <c r="U268" s="79" t="s">
        <v>15866</v>
      </c>
      <c r="V268" s="79" t="s">
        <v>15867</v>
      </c>
      <c r="W268" s="79" t="s">
        <v>579</v>
      </c>
      <c r="X268" s="79" t="s">
        <v>15929</v>
      </c>
      <c r="Y268" s="79" t="s">
        <v>15930</v>
      </c>
      <c r="Z268" s="79" t="s">
        <v>17205</v>
      </c>
      <c r="AA268" s="79" t="s">
        <v>16966</v>
      </c>
      <c r="AB268" s="79" t="s">
        <v>15872</v>
      </c>
      <c r="AC268" s="79" t="s">
        <v>15873</v>
      </c>
      <c r="AD268" s="79" t="s">
        <v>15862</v>
      </c>
      <c r="AE268" s="79" t="s">
        <v>15874</v>
      </c>
      <c r="AF268" s="79" t="s">
        <v>15875</v>
      </c>
      <c r="AG268" s="79" t="s">
        <v>15876</v>
      </c>
      <c r="AH268" s="79" t="s">
        <v>15877</v>
      </c>
      <c r="AI268" s="79" t="s">
        <v>15878</v>
      </c>
      <c r="AJ268" s="79" t="s">
        <v>15879</v>
      </c>
      <c r="AK268" s="79" t="s">
        <v>15880</v>
      </c>
      <c r="AL268" s="79" t="s">
        <v>15881</v>
      </c>
      <c r="AM268" s="79" t="s">
        <v>15880</v>
      </c>
      <c r="AN268" s="79" t="s">
        <v>15881</v>
      </c>
      <c r="AO268" s="79" t="s">
        <v>15882</v>
      </c>
      <c r="AP268" s="79" t="s">
        <v>15883</v>
      </c>
      <c r="AQ268" s="79" t="s">
        <v>15878</v>
      </c>
      <c r="AR268" s="79" t="s">
        <v>15885</v>
      </c>
      <c r="AS268" s="79" t="s">
        <v>15885</v>
      </c>
      <c r="AT268" s="79" t="s">
        <v>16907</v>
      </c>
      <c r="AU268" s="79" t="s">
        <v>17206</v>
      </c>
      <c r="AV268" s="79" t="s">
        <v>17207</v>
      </c>
      <c r="AW268" s="79" t="s">
        <v>16036</v>
      </c>
      <c r="AX268" s="79" t="s">
        <v>16036</v>
      </c>
      <c r="AY268" s="79" t="s">
        <v>2127</v>
      </c>
      <c r="AZ268" s="79" t="s">
        <v>15878</v>
      </c>
      <c r="BA268" s="79" t="s">
        <v>15879</v>
      </c>
      <c r="BB268" s="79" t="s">
        <v>15890</v>
      </c>
      <c r="BC268" s="79" t="s">
        <v>15891</v>
      </c>
      <c r="BD268" s="79" t="s">
        <v>15892</v>
      </c>
      <c r="BE268" s="79" t="s">
        <v>15895</v>
      </c>
      <c r="BF268" s="79" t="s">
        <v>16970</v>
      </c>
      <c r="BG268" s="79" t="s">
        <v>15895</v>
      </c>
      <c r="BH268" s="79" t="s">
        <v>16971</v>
      </c>
      <c r="BI268" s="80">
        <v>43559</v>
      </c>
      <c r="BJ268" s="80">
        <v>43560</v>
      </c>
      <c r="BK268" s="79" t="s">
        <v>579</v>
      </c>
      <c r="BL268" s="79" t="s">
        <v>15863</v>
      </c>
      <c r="BM268" s="80">
        <v>43559</v>
      </c>
      <c r="BN268" s="80">
        <v>43559</v>
      </c>
      <c r="BO268" s="80">
        <v>43559</v>
      </c>
      <c r="BP268" s="80">
        <v>43559</v>
      </c>
      <c r="BQ268" s="80"/>
      <c r="BR268" s="79" t="s">
        <v>2288</v>
      </c>
      <c r="BS268" s="79" t="s">
        <v>579</v>
      </c>
      <c r="BT268" s="79" t="s">
        <v>579</v>
      </c>
      <c r="BU268" s="79" t="s">
        <v>15899</v>
      </c>
      <c r="BV268" s="79" t="s">
        <v>579</v>
      </c>
      <c r="BW268" s="79" t="s">
        <v>15900</v>
      </c>
      <c r="BX268" s="79" t="s">
        <v>15901</v>
      </c>
      <c r="BY268" s="79" t="s">
        <v>15902</v>
      </c>
      <c r="BZ268" s="79" t="s">
        <v>15903</v>
      </c>
      <c r="CA268" s="79" t="s">
        <v>15904</v>
      </c>
      <c r="CB268" s="79" t="s">
        <v>15905</v>
      </c>
      <c r="CC268" s="79" t="s">
        <v>15872</v>
      </c>
      <c r="CD268" s="79" t="s">
        <v>15873</v>
      </c>
      <c r="CE268" s="79" t="s">
        <v>15960</v>
      </c>
      <c r="CF268" s="79" t="s">
        <v>15960</v>
      </c>
      <c r="CG268" s="79" t="s">
        <v>15907</v>
      </c>
      <c r="CH268" s="79" t="s">
        <v>15908</v>
      </c>
      <c r="CI268" s="79" t="s">
        <v>15909</v>
      </c>
      <c r="CJ268" s="79" t="s">
        <v>2163</v>
      </c>
      <c r="CK268" s="79" t="s">
        <v>15910</v>
      </c>
      <c r="CL268" s="79" t="s">
        <v>15911</v>
      </c>
      <c r="CM268" s="79" t="s">
        <v>15889</v>
      </c>
      <c r="CN268" s="79" t="s">
        <v>51</v>
      </c>
      <c r="CO268" s="79" t="s">
        <v>15912</v>
      </c>
      <c r="CP268" s="79" t="s">
        <v>2257</v>
      </c>
      <c r="CQ268" s="79" t="s">
        <v>16117</v>
      </c>
      <c r="CR268" t="s">
        <v>17208</v>
      </c>
    </row>
    <row r="269" spans="1:96" x14ac:dyDescent="0.25">
      <c r="A269" s="78">
        <v>51803947</v>
      </c>
      <c r="B269" s="78">
        <v>51803947</v>
      </c>
      <c r="C269" s="79" t="s">
        <v>15899</v>
      </c>
      <c r="D269" s="79" t="s">
        <v>15853</v>
      </c>
      <c r="E269" s="79" t="s">
        <v>2381</v>
      </c>
      <c r="F269" s="80">
        <v>29723</v>
      </c>
      <c r="G269" s="79" t="s">
        <v>15854</v>
      </c>
      <c r="H269" s="79" t="s">
        <v>15855</v>
      </c>
      <c r="I269" s="79" t="s">
        <v>15856</v>
      </c>
      <c r="J269" s="79" t="s">
        <v>15857</v>
      </c>
      <c r="K269" s="79" t="s">
        <v>15858</v>
      </c>
      <c r="L269" s="79" t="s">
        <v>15859</v>
      </c>
      <c r="M269" s="79" t="s">
        <v>15860</v>
      </c>
      <c r="N269" s="79" t="s">
        <v>15861</v>
      </c>
      <c r="O269" s="79" t="s">
        <v>15862</v>
      </c>
      <c r="P269" s="79" t="s">
        <v>15193</v>
      </c>
      <c r="Q269" s="79" t="s">
        <v>15863</v>
      </c>
      <c r="R269" s="79" t="s">
        <v>15864</v>
      </c>
      <c r="S269" s="79" t="s">
        <v>5337</v>
      </c>
      <c r="T269" s="79" t="s">
        <v>63</v>
      </c>
      <c r="U269" s="79" t="s">
        <v>15866</v>
      </c>
      <c r="V269" s="79" t="s">
        <v>15867</v>
      </c>
      <c r="W269" s="79" t="s">
        <v>579</v>
      </c>
      <c r="X269" s="79" t="s">
        <v>15929</v>
      </c>
      <c r="Y269" s="79" t="s">
        <v>15930</v>
      </c>
      <c r="Z269" s="79" t="s">
        <v>17209</v>
      </c>
      <c r="AA269" s="79" t="s">
        <v>16966</v>
      </c>
      <c r="AB269" s="79" t="s">
        <v>15872</v>
      </c>
      <c r="AC269" s="79" t="s">
        <v>15873</v>
      </c>
      <c r="AD269" s="79" t="s">
        <v>15862</v>
      </c>
      <c r="AE269" s="79" t="s">
        <v>15874</v>
      </c>
      <c r="AF269" s="79" t="s">
        <v>15875</v>
      </c>
      <c r="AG269" s="79" t="s">
        <v>15876</v>
      </c>
      <c r="AH269" s="79" t="s">
        <v>15877</v>
      </c>
      <c r="AI269" s="79" t="s">
        <v>15878</v>
      </c>
      <c r="AJ269" s="79" t="s">
        <v>15879</v>
      </c>
      <c r="AK269" s="79" t="s">
        <v>15880</v>
      </c>
      <c r="AL269" s="79" t="s">
        <v>15881</v>
      </c>
      <c r="AM269" s="79" t="s">
        <v>15880</v>
      </c>
      <c r="AN269" s="79" t="s">
        <v>15881</v>
      </c>
      <c r="AO269" s="79" t="s">
        <v>15882</v>
      </c>
      <c r="AP269" s="79" t="s">
        <v>15883</v>
      </c>
      <c r="AQ269" s="79" t="s">
        <v>15878</v>
      </c>
      <c r="AR269" s="79" t="s">
        <v>15885</v>
      </c>
      <c r="AS269" s="79" t="s">
        <v>15885</v>
      </c>
      <c r="AT269" s="79" t="s">
        <v>16907</v>
      </c>
      <c r="AU269" s="79" t="s">
        <v>17210</v>
      </c>
      <c r="AV269" s="79" t="s">
        <v>17211</v>
      </c>
      <c r="AW269" s="79" t="s">
        <v>15989</v>
      </c>
      <c r="AX269" s="79" t="s">
        <v>15989</v>
      </c>
      <c r="AY269" s="79" t="s">
        <v>410</v>
      </c>
      <c r="AZ269" s="79" t="s">
        <v>15878</v>
      </c>
      <c r="BA269" s="79" t="s">
        <v>15879</v>
      </c>
      <c r="BB269" s="79" t="s">
        <v>15890</v>
      </c>
      <c r="BC269" s="79" t="s">
        <v>15891</v>
      </c>
      <c r="BD269" s="79" t="s">
        <v>15892</v>
      </c>
      <c r="BE269" s="79" t="s">
        <v>15895</v>
      </c>
      <c r="BF269" s="79" t="s">
        <v>16970</v>
      </c>
      <c r="BG269" s="79" t="s">
        <v>15895</v>
      </c>
      <c r="BH269" s="79" t="s">
        <v>16971</v>
      </c>
      <c r="BI269" s="80">
        <v>43566</v>
      </c>
      <c r="BJ269" s="80">
        <v>43567</v>
      </c>
      <c r="BK269" s="79" t="s">
        <v>579</v>
      </c>
      <c r="BL269" s="79" t="s">
        <v>15863</v>
      </c>
      <c r="BM269" s="80">
        <v>43566</v>
      </c>
      <c r="BN269" s="80">
        <v>43566</v>
      </c>
      <c r="BO269" s="80">
        <v>43566</v>
      </c>
      <c r="BP269" s="80">
        <v>43566</v>
      </c>
      <c r="BQ269" s="80"/>
      <c r="BR269" s="79" t="s">
        <v>2288</v>
      </c>
      <c r="BS269" s="79" t="s">
        <v>579</v>
      </c>
      <c r="BT269" s="79" t="s">
        <v>579</v>
      </c>
      <c r="BU269" s="79" t="s">
        <v>15899</v>
      </c>
      <c r="BV269" s="79" t="s">
        <v>579</v>
      </c>
      <c r="BW269" s="79" t="s">
        <v>15900</v>
      </c>
      <c r="BX269" s="79" t="s">
        <v>15901</v>
      </c>
      <c r="BY269" s="79" t="s">
        <v>15902</v>
      </c>
      <c r="BZ269" s="79" t="s">
        <v>15903</v>
      </c>
      <c r="CA269" s="79" t="s">
        <v>15904</v>
      </c>
      <c r="CB269" s="79" t="s">
        <v>15905</v>
      </c>
      <c r="CC269" s="79" t="s">
        <v>15872</v>
      </c>
      <c r="CD269" s="79" t="s">
        <v>15873</v>
      </c>
      <c r="CE269" s="79" t="s">
        <v>15960</v>
      </c>
      <c r="CF269" s="79" t="s">
        <v>15960</v>
      </c>
      <c r="CG269" s="79" t="s">
        <v>15907</v>
      </c>
      <c r="CH269" s="79" t="s">
        <v>15908</v>
      </c>
      <c r="CI269" s="79" t="s">
        <v>15909</v>
      </c>
      <c r="CJ269" s="79" t="s">
        <v>2163</v>
      </c>
      <c r="CK269" s="79" t="s">
        <v>15910</v>
      </c>
      <c r="CL269" s="79" t="s">
        <v>15911</v>
      </c>
      <c r="CM269" s="79" t="s">
        <v>15889</v>
      </c>
      <c r="CN269" s="79" t="s">
        <v>51</v>
      </c>
      <c r="CO269" s="79" t="s">
        <v>15912</v>
      </c>
      <c r="CP269" s="79" t="s">
        <v>2257</v>
      </c>
      <c r="CQ269" s="79" t="s">
        <v>16117</v>
      </c>
      <c r="CR269" t="s">
        <v>17212</v>
      </c>
    </row>
    <row r="270" spans="1:96" x14ac:dyDescent="0.25">
      <c r="A270" s="78">
        <v>51803954</v>
      </c>
      <c r="B270" s="78">
        <v>51803954</v>
      </c>
      <c r="C270" s="79" t="s">
        <v>15899</v>
      </c>
      <c r="D270" s="79" t="s">
        <v>15853</v>
      </c>
      <c r="E270" s="79" t="s">
        <v>2389</v>
      </c>
      <c r="F270" s="80">
        <v>34675</v>
      </c>
      <c r="G270" s="79" t="s">
        <v>15854</v>
      </c>
      <c r="H270" s="79" t="s">
        <v>15855</v>
      </c>
      <c r="I270" s="79" t="s">
        <v>15856</v>
      </c>
      <c r="J270" s="79" t="s">
        <v>15857</v>
      </c>
      <c r="K270" s="79" t="s">
        <v>15858</v>
      </c>
      <c r="L270" s="79" t="s">
        <v>15859</v>
      </c>
      <c r="M270" s="79" t="s">
        <v>15860</v>
      </c>
      <c r="N270" s="79" t="s">
        <v>15861</v>
      </c>
      <c r="O270" s="79" t="s">
        <v>15862</v>
      </c>
      <c r="P270" s="79" t="s">
        <v>15193</v>
      </c>
      <c r="Q270" s="79" t="s">
        <v>15863</v>
      </c>
      <c r="R270" s="79" t="s">
        <v>15864</v>
      </c>
      <c r="S270" s="79" t="s">
        <v>5337</v>
      </c>
      <c r="T270" s="79" t="s">
        <v>63</v>
      </c>
      <c r="U270" s="79" t="s">
        <v>15866</v>
      </c>
      <c r="V270" s="79" t="s">
        <v>15867</v>
      </c>
      <c r="W270" s="79" t="s">
        <v>579</v>
      </c>
      <c r="X270" s="79" t="s">
        <v>15929</v>
      </c>
      <c r="Y270" s="79" t="s">
        <v>15930</v>
      </c>
      <c r="Z270" s="79" t="s">
        <v>17213</v>
      </c>
      <c r="AA270" s="79" t="s">
        <v>16966</v>
      </c>
      <c r="AB270" s="79" t="s">
        <v>15872</v>
      </c>
      <c r="AC270" s="79" t="s">
        <v>15873</v>
      </c>
      <c r="AD270" s="79" t="s">
        <v>15862</v>
      </c>
      <c r="AE270" s="79" t="s">
        <v>15874</v>
      </c>
      <c r="AF270" s="79" t="s">
        <v>15875</v>
      </c>
      <c r="AG270" s="79" t="s">
        <v>15876</v>
      </c>
      <c r="AH270" s="79" t="s">
        <v>15877</v>
      </c>
      <c r="AI270" s="79" t="s">
        <v>15878</v>
      </c>
      <c r="AJ270" s="79" t="s">
        <v>15879</v>
      </c>
      <c r="AK270" s="79" t="s">
        <v>15880</v>
      </c>
      <c r="AL270" s="79" t="s">
        <v>15881</v>
      </c>
      <c r="AM270" s="79" t="s">
        <v>15880</v>
      </c>
      <c r="AN270" s="79" t="s">
        <v>15881</v>
      </c>
      <c r="AO270" s="79" t="s">
        <v>15882</v>
      </c>
      <c r="AP270" s="79" t="s">
        <v>15883</v>
      </c>
      <c r="AQ270" s="79" t="s">
        <v>15878</v>
      </c>
      <c r="AR270" s="79" t="s">
        <v>15885</v>
      </c>
      <c r="AS270" s="79" t="s">
        <v>15885</v>
      </c>
      <c r="AT270" s="79" t="s">
        <v>16907</v>
      </c>
      <c r="AU270" s="79" t="s">
        <v>17214</v>
      </c>
      <c r="AV270" s="79" t="s">
        <v>17215</v>
      </c>
      <c r="AW270" s="79" t="s">
        <v>16193</v>
      </c>
      <c r="AX270" s="79" t="s">
        <v>16193</v>
      </c>
      <c r="AY270" s="79" t="s">
        <v>391</v>
      </c>
      <c r="AZ270" s="79" t="s">
        <v>15878</v>
      </c>
      <c r="BA270" s="79" t="s">
        <v>15879</v>
      </c>
      <c r="BB270" s="79" t="s">
        <v>15890</v>
      </c>
      <c r="BC270" s="79" t="s">
        <v>15891</v>
      </c>
      <c r="BD270" s="79" t="s">
        <v>15892</v>
      </c>
      <c r="BE270" s="79" t="s">
        <v>15895</v>
      </c>
      <c r="BF270" s="79" t="s">
        <v>16970</v>
      </c>
      <c r="BG270" s="79" t="s">
        <v>15895</v>
      </c>
      <c r="BH270" s="79" t="s">
        <v>16971</v>
      </c>
      <c r="BI270" s="80">
        <v>43566</v>
      </c>
      <c r="BJ270" s="80">
        <v>43567</v>
      </c>
      <c r="BK270" s="79" t="s">
        <v>579</v>
      </c>
      <c r="BL270" s="79" t="s">
        <v>15863</v>
      </c>
      <c r="BM270" s="80">
        <v>43566</v>
      </c>
      <c r="BN270" s="80">
        <v>43566</v>
      </c>
      <c r="BO270" s="80">
        <v>43566</v>
      </c>
      <c r="BP270" s="80">
        <v>43566</v>
      </c>
      <c r="BQ270" s="80"/>
      <c r="BR270" s="79" t="s">
        <v>2288</v>
      </c>
      <c r="BS270" s="79" t="s">
        <v>579</v>
      </c>
      <c r="BT270" s="79" t="s">
        <v>579</v>
      </c>
      <c r="BU270" s="79" t="s">
        <v>15899</v>
      </c>
      <c r="BV270" s="79" t="s">
        <v>579</v>
      </c>
      <c r="BW270" s="79" t="s">
        <v>15900</v>
      </c>
      <c r="BX270" s="79" t="s">
        <v>15901</v>
      </c>
      <c r="BY270" s="79" t="s">
        <v>15902</v>
      </c>
      <c r="BZ270" s="79" t="s">
        <v>15903</v>
      </c>
      <c r="CA270" s="79" t="s">
        <v>15904</v>
      </c>
      <c r="CB270" s="79" t="s">
        <v>15905</v>
      </c>
      <c r="CC270" s="79" t="s">
        <v>15872</v>
      </c>
      <c r="CD270" s="79" t="s">
        <v>15873</v>
      </c>
      <c r="CE270" s="79" t="s">
        <v>15960</v>
      </c>
      <c r="CF270" s="79" t="s">
        <v>15960</v>
      </c>
      <c r="CG270" s="79" t="s">
        <v>15907</v>
      </c>
      <c r="CH270" s="79" t="s">
        <v>15908</v>
      </c>
      <c r="CI270" s="79" t="s">
        <v>15909</v>
      </c>
      <c r="CJ270" s="79" t="s">
        <v>2163</v>
      </c>
      <c r="CK270" s="79" t="s">
        <v>15910</v>
      </c>
      <c r="CL270" s="79" t="s">
        <v>15911</v>
      </c>
      <c r="CM270" s="79" t="s">
        <v>15889</v>
      </c>
      <c r="CN270" s="79" t="s">
        <v>51</v>
      </c>
      <c r="CO270" s="79" t="s">
        <v>15912</v>
      </c>
      <c r="CP270" s="79" t="s">
        <v>2257</v>
      </c>
      <c r="CQ270" s="79" t="s">
        <v>16117</v>
      </c>
      <c r="CR270" t="s">
        <v>17216</v>
      </c>
    </row>
    <row r="271" spans="1:96" x14ac:dyDescent="0.25">
      <c r="A271" s="78">
        <v>51803955</v>
      </c>
      <c r="B271" s="78">
        <v>51803955</v>
      </c>
      <c r="C271" s="79" t="s">
        <v>15899</v>
      </c>
      <c r="D271" s="79" t="s">
        <v>15853</v>
      </c>
      <c r="E271" s="79" t="s">
        <v>2373</v>
      </c>
      <c r="F271" s="80">
        <v>33890</v>
      </c>
      <c r="G271" s="79" t="s">
        <v>15854</v>
      </c>
      <c r="H271" s="79" t="s">
        <v>15855</v>
      </c>
      <c r="I271" s="79" t="s">
        <v>15856</v>
      </c>
      <c r="J271" s="79" t="s">
        <v>15857</v>
      </c>
      <c r="K271" s="79" t="s">
        <v>15858</v>
      </c>
      <c r="L271" s="79" t="s">
        <v>15859</v>
      </c>
      <c r="M271" s="79" t="s">
        <v>15860</v>
      </c>
      <c r="N271" s="79" t="s">
        <v>15861</v>
      </c>
      <c r="O271" s="79" t="s">
        <v>15862</v>
      </c>
      <c r="P271" s="79" t="s">
        <v>15193</v>
      </c>
      <c r="Q271" s="79" t="s">
        <v>15863</v>
      </c>
      <c r="R271" s="79" t="s">
        <v>15864</v>
      </c>
      <c r="S271" s="79" t="s">
        <v>5337</v>
      </c>
      <c r="T271" s="79" t="s">
        <v>63</v>
      </c>
      <c r="U271" s="79" t="s">
        <v>15866</v>
      </c>
      <c r="V271" s="79" t="s">
        <v>15867</v>
      </c>
      <c r="W271" s="79" t="s">
        <v>579</v>
      </c>
      <c r="X271" s="79" t="s">
        <v>15929</v>
      </c>
      <c r="Y271" s="79" t="s">
        <v>15930</v>
      </c>
      <c r="Z271" s="79" t="s">
        <v>17217</v>
      </c>
      <c r="AA271" s="79" t="s">
        <v>16966</v>
      </c>
      <c r="AB271" s="79" t="s">
        <v>15872</v>
      </c>
      <c r="AC271" s="79" t="s">
        <v>15873</v>
      </c>
      <c r="AD271" s="79" t="s">
        <v>15862</v>
      </c>
      <c r="AE271" s="79" t="s">
        <v>15874</v>
      </c>
      <c r="AF271" s="79" t="s">
        <v>15875</v>
      </c>
      <c r="AG271" s="79" t="s">
        <v>15876</v>
      </c>
      <c r="AH271" s="79" t="s">
        <v>15877</v>
      </c>
      <c r="AI271" s="79" t="s">
        <v>15878</v>
      </c>
      <c r="AJ271" s="79" t="s">
        <v>15879</v>
      </c>
      <c r="AK271" s="79" t="s">
        <v>15880</v>
      </c>
      <c r="AL271" s="79" t="s">
        <v>15881</v>
      </c>
      <c r="AM271" s="79" t="s">
        <v>15880</v>
      </c>
      <c r="AN271" s="79" t="s">
        <v>15881</v>
      </c>
      <c r="AO271" s="79" t="s">
        <v>15882</v>
      </c>
      <c r="AP271" s="79" t="s">
        <v>15883</v>
      </c>
      <c r="AQ271" s="79" t="s">
        <v>15878</v>
      </c>
      <c r="AR271" s="79" t="s">
        <v>15885</v>
      </c>
      <c r="AS271" s="79" t="s">
        <v>15885</v>
      </c>
      <c r="AT271" s="79" t="s">
        <v>16907</v>
      </c>
      <c r="AU271" s="79" t="s">
        <v>17218</v>
      </c>
      <c r="AV271" s="79" t="s">
        <v>17219</v>
      </c>
      <c r="AW271" s="79" t="s">
        <v>15989</v>
      </c>
      <c r="AX271" s="79" t="s">
        <v>15989</v>
      </c>
      <c r="AY271" s="79" t="s">
        <v>410</v>
      </c>
      <c r="AZ271" s="79" t="s">
        <v>15878</v>
      </c>
      <c r="BA271" s="79" t="s">
        <v>15879</v>
      </c>
      <c r="BB271" s="79" t="s">
        <v>15890</v>
      </c>
      <c r="BC271" s="79" t="s">
        <v>15891</v>
      </c>
      <c r="BD271" s="79" t="s">
        <v>15892</v>
      </c>
      <c r="BE271" s="79" t="s">
        <v>15895</v>
      </c>
      <c r="BF271" s="79" t="s">
        <v>16970</v>
      </c>
      <c r="BG271" s="79" t="s">
        <v>15895</v>
      </c>
      <c r="BH271" s="79" t="s">
        <v>16971</v>
      </c>
      <c r="BI271" s="80">
        <v>43566</v>
      </c>
      <c r="BJ271" s="80">
        <v>43567</v>
      </c>
      <c r="BK271" s="79" t="s">
        <v>579</v>
      </c>
      <c r="BL271" s="79" t="s">
        <v>15863</v>
      </c>
      <c r="BM271" s="80">
        <v>43566</v>
      </c>
      <c r="BN271" s="80">
        <v>43566</v>
      </c>
      <c r="BO271" s="80">
        <v>43566</v>
      </c>
      <c r="BP271" s="80">
        <v>43566</v>
      </c>
      <c r="BQ271" s="80"/>
      <c r="BR271" s="79" t="s">
        <v>2288</v>
      </c>
      <c r="BS271" s="79" t="s">
        <v>579</v>
      </c>
      <c r="BT271" s="79" t="s">
        <v>579</v>
      </c>
      <c r="BU271" s="79" t="s">
        <v>15899</v>
      </c>
      <c r="BV271" s="79" t="s">
        <v>579</v>
      </c>
      <c r="BW271" s="79" t="s">
        <v>15900</v>
      </c>
      <c r="BX271" s="79" t="s">
        <v>15901</v>
      </c>
      <c r="BY271" s="79" t="s">
        <v>15902</v>
      </c>
      <c r="BZ271" s="79" t="s">
        <v>15903</v>
      </c>
      <c r="CA271" s="79" t="s">
        <v>15904</v>
      </c>
      <c r="CB271" s="79" t="s">
        <v>15905</v>
      </c>
      <c r="CC271" s="79" t="s">
        <v>15872</v>
      </c>
      <c r="CD271" s="79" t="s">
        <v>15873</v>
      </c>
      <c r="CE271" s="79" t="s">
        <v>15960</v>
      </c>
      <c r="CF271" s="79" t="s">
        <v>15960</v>
      </c>
      <c r="CG271" s="79" t="s">
        <v>15907</v>
      </c>
      <c r="CH271" s="79" t="s">
        <v>15908</v>
      </c>
      <c r="CI271" s="79" t="s">
        <v>15909</v>
      </c>
      <c r="CJ271" s="79" t="s">
        <v>2163</v>
      </c>
      <c r="CK271" s="79" t="s">
        <v>15910</v>
      </c>
      <c r="CL271" s="79" t="s">
        <v>15911</v>
      </c>
      <c r="CM271" s="79" t="s">
        <v>15889</v>
      </c>
      <c r="CN271" s="79" t="s">
        <v>51</v>
      </c>
      <c r="CO271" s="79" t="s">
        <v>15912</v>
      </c>
      <c r="CP271" s="79" t="s">
        <v>2257</v>
      </c>
      <c r="CQ271" s="79" t="s">
        <v>16117</v>
      </c>
      <c r="CR271" t="s">
        <v>17220</v>
      </c>
    </row>
    <row r="272" spans="1:96" x14ac:dyDescent="0.25">
      <c r="A272" s="78">
        <v>51807806</v>
      </c>
      <c r="B272" s="78">
        <v>51807806</v>
      </c>
      <c r="C272" s="79" t="s">
        <v>15899</v>
      </c>
      <c r="D272" s="79" t="s">
        <v>15926</v>
      </c>
      <c r="E272" s="79" t="s">
        <v>17221</v>
      </c>
      <c r="F272" s="80">
        <v>30870</v>
      </c>
      <c r="G272" s="79" t="s">
        <v>15854</v>
      </c>
      <c r="H272" s="79" t="s">
        <v>15855</v>
      </c>
      <c r="I272" s="79" t="s">
        <v>16118</v>
      </c>
      <c r="J272" s="79" t="s">
        <v>16119</v>
      </c>
      <c r="K272" s="79" t="s">
        <v>15858</v>
      </c>
      <c r="L272" s="79" t="s">
        <v>15859</v>
      </c>
      <c r="M272" s="79" t="s">
        <v>15860</v>
      </c>
      <c r="N272" s="79" t="s">
        <v>15861</v>
      </c>
      <c r="O272" s="79" t="s">
        <v>15862</v>
      </c>
      <c r="P272" s="79" t="s">
        <v>15193</v>
      </c>
      <c r="Q272" s="79" t="s">
        <v>15863</v>
      </c>
      <c r="R272" s="79" t="s">
        <v>15864</v>
      </c>
      <c r="S272" s="79" t="s">
        <v>5411</v>
      </c>
      <c r="T272" s="79" t="s">
        <v>73</v>
      </c>
      <c r="U272" s="79" t="s">
        <v>15866</v>
      </c>
      <c r="V272" s="79" t="s">
        <v>15867</v>
      </c>
      <c r="W272" s="79" t="s">
        <v>579</v>
      </c>
      <c r="X272" s="79" t="s">
        <v>15972</v>
      </c>
      <c r="Y272" s="79" t="s">
        <v>15973</v>
      </c>
      <c r="Z272" s="79" t="s">
        <v>17222</v>
      </c>
      <c r="AA272" s="79" t="s">
        <v>2457</v>
      </c>
      <c r="AB272" s="79" t="s">
        <v>15872</v>
      </c>
      <c r="AC272" s="79" t="s">
        <v>15873</v>
      </c>
      <c r="AD272" s="79" t="s">
        <v>15862</v>
      </c>
      <c r="AE272" s="79" t="s">
        <v>15874</v>
      </c>
      <c r="AF272" s="79" t="s">
        <v>15875</v>
      </c>
      <c r="AG272" s="79" t="s">
        <v>15876</v>
      </c>
      <c r="AH272" s="79" t="s">
        <v>15877</v>
      </c>
      <c r="AI272" s="79" t="s">
        <v>15878</v>
      </c>
      <c r="AJ272" s="79" t="s">
        <v>15879</v>
      </c>
      <c r="AK272" s="79" t="s">
        <v>15880</v>
      </c>
      <c r="AL272" s="79" t="s">
        <v>15881</v>
      </c>
      <c r="AM272" s="79" t="s">
        <v>15880</v>
      </c>
      <c r="AN272" s="79" t="s">
        <v>15881</v>
      </c>
      <c r="AO272" s="79" t="s">
        <v>15882</v>
      </c>
      <c r="AP272" s="79" t="s">
        <v>15883</v>
      </c>
      <c r="AQ272" s="79" t="s">
        <v>15878</v>
      </c>
      <c r="AR272" s="79" t="s">
        <v>15885</v>
      </c>
      <c r="AS272" s="79" t="s">
        <v>15885</v>
      </c>
      <c r="AT272" s="79" t="s">
        <v>16907</v>
      </c>
      <c r="AU272" s="79" t="s">
        <v>17223</v>
      </c>
      <c r="AV272" s="79" t="s">
        <v>17224</v>
      </c>
      <c r="AW272" s="79" t="s">
        <v>15919</v>
      </c>
      <c r="AX272" s="79" t="s">
        <v>15919</v>
      </c>
      <c r="AY272" s="79" t="s">
        <v>50</v>
      </c>
      <c r="AZ272" s="79" t="s">
        <v>15878</v>
      </c>
      <c r="BA272" s="79" t="s">
        <v>15879</v>
      </c>
      <c r="BB272" s="79" t="s">
        <v>15890</v>
      </c>
      <c r="BC272" s="79" t="s">
        <v>15920</v>
      </c>
      <c r="BD272" s="79" t="s">
        <v>15921</v>
      </c>
      <c r="BE272" s="79" t="s">
        <v>15895</v>
      </c>
      <c r="BF272" s="79" t="s">
        <v>16970</v>
      </c>
      <c r="BG272" s="79" t="s">
        <v>15895</v>
      </c>
      <c r="BH272" s="79" t="s">
        <v>16971</v>
      </c>
      <c r="BI272" s="80">
        <v>43587</v>
      </c>
      <c r="BJ272" s="80">
        <v>43588</v>
      </c>
      <c r="BK272" s="79" t="s">
        <v>579</v>
      </c>
      <c r="BL272" s="79" t="s">
        <v>15863</v>
      </c>
      <c r="BM272" s="80">
        <v>43587</v>
      </c>
      <c r="BN272" s="80">
        <v>43587</v>
      </c>
      <c r="BO272" s="80">
        <v>43587</v>
      </c>
      <c r="BP272" s="80">
        <v>43587</v>
      </c>
      <c r="BQ272" s="80"/>
      <c r="BR272" s="79" t="s">
        <v>17193</v>
      </c>
      <c r="BS272" s="79" t="s">
        <v>579</v>
      </c>
      <c r="BT272" s="79" t="s">
        <v>579</v>
      </c>
      <c r="BU272" s="79" t="s">
        <v>15899</v>
      </c>
      <c r="BV272" s="79" t="s">
        <v>579</v>
      </c>
      <c r="BW272" s="79" t="s">
        <v>15900</v>
      </c>
      <c r="BX272" s="79" t="s">
        <v>15901</v>
      </c>
      <c r="BY272" s="79" t="s">
        <v>15902</v>
      </c>
      <c r="BZ272" s="79" t="s">
        <v>15903</v>
      </c>
      <c r="CA272" s="79" t="s">
        <v>15904</v>
      </c>
      <c r="CB272" s="79" t="s">
        <v>15905</v>
      </c>
      <c r="CC272" s="79" t="s">
        <v>15872</v>
      </c>
      <c r="CD272" s="79" t="s">
        <v>15873</v>
      </c>
      <c r="CE272" s="79" t="s">
        <v>16238</v>
      </c>
      <c r="CF272" s="79" t="s">
        <v>17430</v>
      </c>
      <c r="CG272" s="79" t="s">
        <v>15907</v>
      </c>
      <c r="CH272" s="79" t="s">
        <v>15908</v>
      </c>
      <c r="CI272" s="79" t="s">
        <v>15909</v>
      </c>
      <c r="CJ272" s="79" t="s">
        <v>2163</v>
      </c>
      <c r="CK272" s="79" t="s">
        <v>15910</v>
      </c>
      <c r="CL272" s="79" t="s">
        <v>15911</v>
      </c>
      <c r="CM272" s="79" t="s">
        <v>15889</v>
      </c>
      <c r="CN272" s="79" t="s">
        <v>51</v>
      </c>
      <c r="CO272" s="79" t="s">
        <v>15912</v>
      </c>
      <c r="CP272" s="79" t="s">
        <v>2257</v>
      </c>
      <c r="CQ272" s="79" t="s">
        <v>16892</v>
      </c>
      <c r="CR272" t="s">
        <v>17226</v>
      </c>
    </row>
    <row r="273" spans="1:96" x14ac:dyDescent="0.25">
      <c r="A273" s="78">
        <v>51808053</v>
      </c>
      <c r="B273" s="78">
        <v>51808053</v>
      </c>
      <c r="C273" s="79" t="s">
        <v>15899</v>
      </c>
      <c r="D273" s="79" t="s">
        <v>15926</v>
      </c>
      <c r="E273" s="79" t="s">
        <v>17227</v>
      </c>
      <c r="F273" s="80">
        <v>34308</v>
      </c>
      <c r="G273" s="79" t="s">
        <v>15854</v>
      </c>
      <c r="H273" s="79" t="s">
        <v>15855</v>
      </c>
      <c r="I273" s="79" t="s">
        <v>15856</v>
      </c>
      <c r="J273" s="79" t="s">
        <v>15857</v>
      </c>
      <c r="K273" s="79" t="s">
        <v>15858</v>
      </c>
      <c r="L273" s="79" t="s">
        <v>15859</v>
      </c>
      <c r="M273" s="79" t="s">
        <v>15860</v>
      </c>
      <c r="N273" s="79" t="s">
        <v>15861</v>
      </c>
      <c r="O273" s="79" t="s">
        <v>15862</v>
      </c>
      <c r="P273" s="79" t="s">
        <v>15193</v>
      </c>
      <c r="Q273" s="79" t="s">
        <v>15863</v>
      </c>
      <c r="R273" s="79" t="s">
        <v>15864</v>
      </c>
      <c r="S273" s="79" t="s">
        <v>5337</v>
      </c>
      <c r="T273" s="79" t="s">
        <v>63</v>
      </c>
      <c r="U273" s="79" t="s">
        <v>15866</v>
      </c>
      <c r="V273" s="79" t="s">
        <v>15867</v>
      </c>
      <c r="W273" s="79" t="s">
        <v>579</v>
      </c>
      <c r="X273" s="79" t="s">
        <v>15929</v>
      </c>
      <c r="Y273" s="79" t="s">
        <v>15930</v>
      </c>
      <c r="Z273" s="79" t="s">
        <v>17228</v>
      </c>
      <c r="AA273" s="79" t="s">
        <v>16966</v>
      </c>
      <c r="AB273" s="79" t="s">
        <v>15872</v>
      </c>
      <c r="AC273" s="79" t="s">
        <v>15873</v>
      </c>
      <c r="AD273" s="79" t="s">
        <v>15862</v>
      </c>
      <c r="AE273" s="79" t="s">
        <v>15874</v>
      </c>
      <c r="AF273" s="79" t="s">
        <v>15875</v>
      </c>
      <c r="AG273" s="79" t="s">
        <v>15876</v>
      </c>
      <c r="AH273" s="79" t="s">
        <v>15877</v>
      </c>
      <c r="AI273" s="79" t="s">
        <v>15878</v>
      </c>
      <c r="AJ273" s="79" t="s">
        <v>15879</v>
      </c>
      <c r="AK273" s="79" t="s">
        <v>15880</v>
      </c>
      <c r="AL273" s="79" t="s">
        <v>15881</v>
      </c>
      <c r="AM273" s="79" t="s">
        <v>15880</v>
      </c>
      <c r="AN273" s="79" t="s">
        <v>15881</v>
      </c>
      <c r="AO273" s="79" t="s">
        <v>15882</v>
      </c>
      <c r="AP273" s="79" t="s">
        <v>15883</v>
      </c>
      <c r="AQ273" s="79" t="s">
        <v>15878</v>
      </c>
      <c r="AR273" s="79" t="s">
        <v>15885</v>
      </c>
      <c r="AS273" s="79" t="s">
        <v>15885</v>
      </c>
      <c r="AT273" s="79" t="s">
        <v>16907</v>
      </c>
      <c r="AU273" s="79" t="s">
        <v>17229</v>
      </c>
      <c r="AV273" s="79" t="s">
        <v>17230</v>
      </c>
      <c r="AW273" s="79" t="s">
        <v>16036</v>
      </c>
      <c r="AX273" s="79" t="s">
        <v>16036</v>
      </c>
      <c r="AY273" s="79" t="s">
        <v>2127</v>
      </c>
      <c r="AZ273" s="79" t="s">
        <v>15878</v>
      </c>
      <c r="BA273" s="79" t="s">
        <v>15879</v>
      </c>
      <c r="BB273" s="79" t="s">
        <v>15890</v>
      </c>
      <c r="BC273" s="79" t="s">
        <v>15891</v>
      </c>
      <c r="BD273" s="79" t="s">
        <v>15892</v>
      </c>
      <c r="BE273" s="79" t="s">
        <v>15895</v>
      </c>
      <c r="BF273" s="79" t="s">
        <v>16970</v>
      </c>
      <c r="BG273" s="79" t="s">
        <v>15895</v>
      </c>
      <c r="BH273" s="79" t="s">
        <v>16971</v>
      </c>
      <c r="BI273" s="80">
        <v>43588</v>
      </c>
      <c r="BJ273" s="80">
        <v>43591</v>
      </c>
      <c r="BK273" s="79" t="s">
        <v>579</v>
      </c>
      <c r="BL273" s="79" t="s">
        <v>15878</v>
      </c>
      <c r="BM273" s="80">
        <v>43588</v>
      </c>
      <c r="BN273" s="80">
        <v>43588</v>
      </c>
      <c r="BO273" s="80">
        <v>43588</v>
      </c>
      <c r="BP273" s="80">
        <v>43588</v>
      </c>
      <c r="BQ273" s="80"/>
      <c r="BR273" s="79" t="s">
        <v>17193</v>
      </c>
      <c r="BS273" s="79" t="s">
        <v>579</v>
      </c>
      <c r="BT273" s="79" t="s">
        <v>579</v>
      </c>
      <c r="BU273" s="79" t="s">
        <v>15899</v>
      </c>
      <c r="BV273" s="79" t="s">
        <v>579</v>
      </c>
      <c r="BW273" s="79" t="s">
        <v>15900</v>
      </c>
      <c r="BX273" s="79" t="s">
        <v>15901</v>
      </c>
      <c r="BY273" s="79" t="s">
        <v>15902</v>
      </c>
      <c r="BZ273" s="79" t="s">
        <v>15903</v>
      </c>
      <c r="CA273" s="79" t="s">
        <v>15904</v>
      </c>
      <c r="CB273" s="79" t="s">
        <v>15905</v>
      </c>
      <c r="CC273" s="79" t="s">
        <v>15872</v>
      </c>
      <c r="CD273" s="79" t="s">
        <v>15873</v>
      </c>
      <c r="CE273" s="79" t="s">
        <v>15960</v>
      </c>
      <c r="CF273" s="79" t="s">
        <v>15960</v>
      </c>
      <c r="CG273" s="79" t="s">
        <v>15907</v>
      </c>
      <c r="CH273" s="79" t="s">
        <v>15908</v>
      </c>
      <c r="CI273" s="79" t="s">
        <v>15909</v>
      </c>
      <c r="CJ273" s="79" t="s">
        <v>2163</v>
      </c>
      <c r="CK273" s="79" t="s">
        <v>15910</v>
      </c>
      <c r="CL273" s="79" t="s">
        <v>15911</v>
      </c>
      <c r="CM273" s="79" t="s">
        <v>15889</v>
      </c>
      <c r="CN273" s="79" t="s">
        <v>51</v>
      </c>
      <c r="CO273" s="79" t="s">
        <v>15912</v>
      </c>
      <c r="CP273" s="79" t="s">
        <v>2257</v>
      </c>
      <c r="CQ273" s="79" t="s">
        <v>17434</v>
      </c>
      <c r="CR273" t="s">
        <v>17231</v>
      </c>
    </row>
    <row r="274" spans="1:96" x14ac:dyDescent="0.25">
      <c r="A274" s="78">
        <v>51810297</v>
      </c>
      <c r="B274" s="78">
        <v>51810297</v>
      </c>
      <c r="C274" s="79" t="s">
        <v>15899</v>
      </c>
      <c r="D274" s="79" t="s">
        <v>15926</v>
      </c>
      <c r="E274" s="79" t="s">
        <v>2477</v>
      </c>
      <c r="F274" s="80">
        <v>36038</v>
      </c>
      <c r="G274" s="79" t="s">
        <v>15854</v>
      </c>
      <c r="H274" s="79" t="s">
        <v>15855</v>
      </c>
      <c r="I274" s="79" t="s">
        <v>15856</v>
      </c>
      <c r="J274" s="79" t="s">
        <v>15857</v>
      </c>
      <c r="K274" s="79" t="s">
        <v>15858</v>
      </c>
      <c r="L274" s="79" t="s">
        <v>15859</v>
      </c>
      <c r="M274" s="79" t="s">
        <v>15860</v>
      </c>
      <c r="N274" s="79" t="s">
        <v>15861</v>
      </c>
      <c r="O274" s="79" t="s">
        <v>15862</v>
      </c>
      <c r="P274" s="79" t="s">
        <v>15193</v>
      </c>
      <c r="Q274" s="79" t="s">
        <v>15863</v>
      </c>
      <c r="R274" s="79" t="s">
        <v>15864</v>
      </c>
      <c r="S274" s="79" t="s">
        <v>5337</v>
      </c>
      <c r="T274" s="79" t="s">
        <v>285</v>
      </c>
      <c r="U274" s="79" t="s">
        <v>15866</v>
      </c>
      <c r="V274" s="79" t="s">
        <v>15867</v>
      </c>
      <c r="W274" s="79" t="s">
        <v>579</v>
      </c>
      <c r="X274" s="79" t="s">
        <v>15929</v>
      </c>
      <c r="Y274" s="79" t="s">
        <v>15930</v>
      </c>
      <c r="Z274" s="79" t="s">
        <v>17232</v>
      </c>
      <c r="AA274" s="79" t="s">
        <v>17023</v>
      </c>
      <c r="AB274" s="79" t="s">
        <v>15872</v>
      </c>
      <c r="AC274" s="79" t="s">
        <v>15873</v>
      </c>
      <c r="AD274" s="79" t="s">
        <v>15862</v>
      </c>
      <c r="AE274" s="79" t="s">
        <v>15874</v>
      </c>
      <c r="AF274" s="79" t="s">
        <v>15875</v>
      </c>
      <c r="AG274" s="79" t="s">
        <v>15876</v>
      </c>
      <c r="AH274" s="79" t="s">
        <v>15877</v>
      </c>
      <c r="AI274" s="79" t="s">
        <v>15878</v>
      </c>
      <c r="AJ274" s="79" t="s">
        <v>15879</v>
      </c>
      <c r="AK274" s="79" t="s">
        <v>15880</v>
      </c>
      <c r="AL274" s="79" t="s">
        <v>15881</v>
      </c>
      <c r="AM274" s="79" t="s">
        <v>15880</v>
      </c>
      <c r="AN274" s="79" t="s">
        <v>15881</v>
      </c>
      <c r="AO274" s="79" t="s">
        <v>15882</v>
      </c>
      <c r="AP274" s="79" t="s">
        <v>15883</v>
      </c>
      <c r="AQ274" s="79" t="s">
        <v>15878</v>
      </c>
      <c r="AR274" s="79" t="s">
        <v>15885</v>
      </c>
      <c r="AS274" s="79" t="s">
        <v>15885</v>
      </c>
      <c r="AT274" s="79" t="s">
        <v>16907</v>
      </c>
      <c r="AU274" s="79" t="s">
        <v>17233</v>
      </c>
      <c r="AV274" s="79" t="s">
        <v>17234</v>
      </c>
      <c r="AW274" s="79" t="s">
        <v>15937</v>
      </c>
      <c r="AX274" s="79" t="s">
        <v>15937</v>
      </c>
      <c r="AY274" s="79" t="s">
        <v>172</v>
      </c>
      <c r="AZ274" s="79" t="s">
        <v>15878</v>
      </c>
      <c r="BA274" s="79" t="s">
        <v>15879</v>
      </c>
      <c r="BB274" s="79" t="s">
        <v>15890</v>
      </c>
      <c r="BC274" s="79" t="s">
        <v>15920</v>
      </c>
      <c r="BD274" s="79" t="s">
        <v>15921</v>
      </c>
      <c r="BE274" s="79" t="s">
        <v>15895</v>
      </c>
      <c r="BF274" s="79" t="s">
        <v>16970</v>
      </c>
      <c r="BG274" s="79" t="s">
        <v>15895</v>
      </c>
      <c r="BH274" s="79" t="s">
        <v>16971</v>
      </c>
      <c r="BI274" s="80">
        <v>43599</v>
      </c>
      <c r="BJ274" s="80">
        <v>43600</v>
      </c>
      <c r="BK274" s="79" t="s">
        <v>579</v>
      </c>
      <c r="BL274" s="79" t="s">
        <v>15863</v>
      </c>
      <c r="BM274" s="80">
        <v>43599</v>
      </c>
      <c r="BN274" s="80">
        <v>43599</v>
      </c>
      <c r="BO274" s="80">
        <v>43599</v>
      </c>
      <c r="BP274" s="80">
        <v>43599</v>
      </c>
      <c r="BQ274" s="80"/>
      <c r="BR274" s="79" t="s">
        <v>17193</v>
      </c>
      <c r="BS274" s="79" t="s">
        <v>579</v>
      </c>
      <c r="BT274" s="79" t="s">
        <v>579</v>
      </c>
      <c r="BU274" s="79" t="s">
        <v>15899</v>
      </c>
      <c r="BV274" s="79" t="s">
        <v>579</v>
      </c>
      <c r="BW274" s="79" t="s">
        <v>15900</v>
      </c>
      <c r="BX274" s="79" t="s">
        <v>15901</v>
      </c>
      <c r="BY274" s="79" t="s">
        <v>15902</v>
      </c>
      <c r="BZ274" s="79" t="s">
        <v>15903</v>
      </c>
      <c r="CA274" s="79" t="s">
        <v>15904</v>
      </c>
      <c r="CB274" s="79" t="s">
        <v>15905</v>
      </c>
      <c r="CC274" s="79" t="s">
        <v>15872</v>
      </c>
      <c r="CD274" s="79" t="s">
        <v>15873</v>
      </c>
      <c r="CE274" s="79" t="s">
        <v>15960</v>
      </c>
      <c r="CF274" s="79" t="s">
        <v>15960</v>
      </c>
      <c r="CG274" s="79" t="s">
        <v>15907</v>
      </c>
      <c r="CH274" s="79" t="s">
        <v>15908</v>
      </c>
      <c r="CI274" s="79" t="s">
        <v>15909</v>
      </c>
      <c r="CJ274" s="79" t="s">
        <v>2163</v>
      </c>
      <c r="CK274" s="79" t="s">
        <v>15910</v>
      </c>
      <c r="CL274" s="79" t="s">
        <v>15911</v>
      </c>
      <c r="CM274" s="79" t="s">
        <v>15889</v>
      </c>
      <c r="CN274" s="79" t="s">
        <v>51</v>
      </c>
      <c r="CO274" s="79" t="s">
        <v>15912</v>
      </c>
      <c r="CP274" s="79" t="s">
        <v>2257</v>
      </c>
      <c r="CQ274" s="79" t="s">
        <v>17457</v>
      </c>
      <c r="CR274" t="s">
        <v>17235</v>
      </c>
    </row>
    <row r="275" spans="1:96" x14ac:dyDescent="0.25">
      <c r="A275" s="78">
        <v>51810942</v>
      </c>
      <c r="B275" s="78">
        <v>51810942</v>
      </c>
      <c r="C275" s="79" t="s">
        <v>15899</v>
      </c>
      <c r="D275" s="79" t="s">
        <v>15926</v>
      </c>
      <c r="E275" s="79" t="s">
        <v>17236</v>
      </c>
      <c r="F275" s="80">
        <v>32149</v>
      </c>
      <c r="G275" s="79" t="s">
        <v>15854</v>
      </c>
      <c r="H275" s="79" t="s">
        <v>15855</v>
      </c>
      <c r="I275" s="79" t="s">
        <v>15856</v>
      </c>
      <c r="J275" s="79" t="s">
        <v>15857</v>
      </c>
      <c r="K275" s="79" t="s">
        <v>15858</v>
      </c>
      <c r="L275" s="79" t="s">
        <v>15859</v>
      </c>
      <c r="M275" s="79" t="s">
        <v>15860</v>
      </c>
      <c r="N275" s="79" t="s">
        <v>15861</v>
      </c>
      <c r="O275" s="79" t="s">
        <v>15862</v>
      </c>
      <c r="P275" s="79" t="s">
        <v>15193</v>
      </c>
      <c r="Q275" s="79" t="s">
        <v>15863</v>
      </c>
      <c r="R275" s="79" t="s">
        <v>15864</v>
      </c>
      <c r="S275" s="79" t="s">
        <v>5337</v>
      </c>
      <c r="T275" s="79" t="s">
        <v>63</v>
      </c>
      <c r="U275" s="79" t="s">
        <v>15866</v>
      </c>
      <c r="V275" s="79" t="s">
        <v>15867</v>
      </c>
      <c r="W275" s="79" t="s">
        <v>579</v>
      </c>
      <c r="X275" s="79" t="s">
        <v>15929</v>
      </c>
      <c r="Y275" s="79" t="s">
        <v>15930</v>
      </c>
      <c r="Z275" s="79" t="s">
        <v>17237</v>
      </c>
      <c r="AA275" s="79" t="s">
        <v>16966</v>
      </c>
      <c r="AB275" s="79" t="s">
        <v>15872</v>
      </c>
      <c r="AC275" s="79" t="s">
        <v>15873</v>
      </c>
      <c r="AD275" s="79" t="s">
        <v>15862</v>
      </c>
      <c r="AE275" s="79" t="s">
        <v>15874</v>
      </c>
      <c r="AF275" s="79" t="s">
        <v>15875</v>
      </c>
      <c r="AG275" s="79" t="s">
        <v>15876</v>
      </c>
      <c r="AH275" s="79" t="s">
        <v>15877</v>
      </c>
      <c r="AI275" s="79" t="s">
        <v>15878</v>
      </c>
      <c r="AJ275" s="79" t="s">
        <v>15879</v>
      </c>
      <c r="AK275" s="79" t="s">
        <v>15880</v>
      </c>
      <c r="AL275" s="79" t="s">
        <v>15881</v>
      </c>
      <c r="AM275" s="79" t="s">
        <v>15880</v>
      </c>
      <c r="AN275" s="79" t="s">
        <v>15881</v>
      </c>
      <c r="AO275" s="79" t="s">
        <v>15882</v>
      </c>
      <c r="AP275" s="79" t="s">
        <v>15883</v>
      </c>
      <c r="AQ275" s="79" t="s">
        <v>15878</v>
      </c>
      <c r="AR275" s="79" t="s">
        <v>15885</v>
      </c>
      <c r="AS275" s="79" t="s">
        <v>15885</v>
      </c>
      <c r="AT275" s="79" t="s">
        <v>16907</v>
      </c>
      <c r="AU275" s="79" t="s">
        <v>17238</v>
      </c>
      <c r="AV275" s="79" t="s">
        <v>17239</v>
      </c>
      <c r="AW275" s="79" t="s">
        <v>16100</v>
      </c>
      <c r="AX275" s="79" t="s">
        <v>16100</v>
      </c>
      <c r="AY275" s="79" t="s">
        <v>213</v>
      </c>
      <c r="AZ275" s="79" t="s">
        <v>15878</v>
      </c>
      <c r="BA275" s="79" t="s">
        <v>15879</v>
      </c>
      <c r="BB275" s="79" t="s">
        <v>15890</v>
      </c>
      <c r="BC275" s="79" t="s">
        <v>15891</v>
      </c>
      <c r="BD275" s="79" t="s">
        <v>15892</v>
      </c>
      <c r="BE275" s="79" t="s">
        <v>15895</v>
      </c>
      <c r="BF275" s="79" t="s">
        <v>16970</v>
      </c>
      <c r="BG275" s="79" t="s">
        <v>15895</v>
      </c>
      <c r="BH275" s="79" t="s">
        <v>16971</v>
      </c>
      <c r="BI275" s="80">
        <v>43601</v>
      </c>
      <c r="BJ275" s="80">
        <v>43602</v>
      </c>
      <c r="BK275" s="79" t="s">
        <v>579</v>
      </c>
      <c r="BL275" s="79" t="s">
        <v>15863</v>
      </c>
      <c r="BM275" s="80">
        <v>43601</v>
      </c>
      <c r="BN275" s="80">
        <v>43601</v>
      </c>
      <c r="BO275" s="80">
        <v>43601</v>
      </c>
      <c r="BP275" s="80">
        <v>43601</v>
      </c>
      <c r="BQ275" s="80"/>
      <c r="BR275" s="79" t="s">
        <v>17193</v>
      </c>
      <c r="BS275" s="79" t="s">
        <v>579</v>
      </c>
      <c r="BT275" s="79" t="s">
        <v>579</v>
      </c>
      <c r="BU275" s="79" t="s">
        <v>15899</v>
      </c>
      <c r="BV275" s="79" t="s">
        <v>579</v>
      </c>
      <c r="BW275" s="79" t="s">
        <v>15900</v>
      </c>
      <c r="BX275" s="79" t="s">
        <v>15901</v>
      </c>
      <c r="BY275" s="79" t="s">
        <v>15902</v>
      </c>
      <c r="BZ275" s="79" t="s">
        <v>15903</v>
      </c>
      <c r="CA275" s="79" t="s">
        <v>15904</v>
      </c>
      <c r="CB275" s="79" t="s">
        <v>15905</v>
      </c>
      <c r="CC275" s="79" t="s">
        <v>15872</v>
      </c>
      <c r="CD275" s="79" t="s">
        <v>15873</v>
      </c>
      <c r="CE275" s="79" t="s">
        <v>15960</v>
      </c>
      <c r="CF275" s="79" t="s">
        <v>15960</v>
      </c>
      <c r="CG275" s="79" t="s">
        <v>15907</v>
      </c>
      <c r="CH275" s="79" t="s">
        <v>15908</v>
      </c>
      <c r="CI275" s="79" t="s">
        <v>15909</v>
      </c>
      <c r="CJ275" s="79" t="s">
        <v>2163</v>
      </c>
      <c r="CK275" s="79" t="s">
        <v>15910</v>
      </c>
      <c r="CL275" s="79" t="s">
        <v>15911</v>
      </c>
      <c r="CM275" s="79" t="s">
        <v>15889</v>
      </c>
      <c r="CN275" s="79" t="s">
        <v>51</v>
      </c>
      <c r="CO275" s="79" t="s">
        <v>15912</v>
      </c>
      <c r="CP275" s="79" t="s">
        <v>2257</v>
      </c>
      <c r="CQ275" s="79" t="s">
        <v>16643</v>
      </c>
      <c r="CR275" t="s">
        <v>17240</v>
      </c>
    </row>
    <row r="276" spans="1:96" x14ac:dyDescent="0.25">
      <c r="A276" s="78">
        <v>51810944</v>
      </c>
      <c r="B276" s="78">
        <v>51810944</v>
      </c>
      <c r="C276" s="79" t="s">
        <v>15899</v>
      </c>
      <c r="D276" s="79" t="s">
        <v>15926</v>
      </c>
      <c r="E276" s="79" t="s">
        <v>17241</v>
      </c>
      <c r="F276" s="80">
        <v>34093</v>
      </c>
      <c r="G276" s="79" t="s">
        <v>15854</v>
      </c>
      <c r="H276" s="79" t="s">
        <v>15855</v>
      </c>
      <c r="I276" s="79" t="s">
        <v>15856</v>
      </c>
      <c r="J276" s="79" t="s">
        <v>15857</v>
      </c>
      <c r="K276" s="79" t="s">
        <v>15858</v>
      </c>
      <c r="L276" s="79" t="s">
        <v>15859</v>
      </c>
      <c r="M276" s="79" t="s">
        <v>15860</v>
      </c>
      <c r="N276" s="79" t="s">
        <v>15861</v>
      </c>
      <c r="O276" s="79" t="s">
        <v>15862</v>
      </c>
      <c r="P276" s="79" t="s">
        <v>15193</v>
      </c>
      <c r="Q276" s="79" t="s">
        <v>15863</v>
      </c>
      <c r="R276" s="79" t="s">
        <v>15864</v>
      </c>
      <c r="S276" s="79" t="s">
        <v>5337</v>
      </c>
      <c r="T276" s="79" t="s">
        <v>63</v>
      </c>
      <c r="U276" s="79" t="s">
        <v>15866</v>
      </c>
      <c r="V276" s="79" t="s">
        <v>15867</v>
      </c>
      <c r="W276" s="79" t="s">
        <v>579</v>
      </c>
      <c r="X276" s="79" t="s">
        <v>15929</v>
      </c>
      <c r="Y276" s="79" t="s">
        <v>15930</v>
      </c>
      <c r="Z276" s="79" t="s">
        <v>17242</v>
      </c>
      <c r="AA276" s="79" t="s">
        <v>16966</v>
      </c>
      <c r="AB276" s="79" t="s">
        <v>15872</v>
      </c>
      <c r="AC276" s="79" t="s">
        <v>15873</v>
      </c>
      <c r="AD276" s="79" t="s">
        <v>15862</v>
      </c>
      <c r="AE276" s="79" t="s">
        <v>15874</v>
      </c>
      <c r="AF276" s="79" t="s">
        <v>15875</v>
      </c>
      <c r="AG276" s="79" t="s">
        <v>15876</v>
      </c>
      <c r="AH276" s="79" t="s">
        <v>15877</v>
      </c>
      <c r="AI276" s="79" t="s">
        <v>15878</v>
      </c>
      <c r="AJ276" s="79" t="s">
        <v>15879</v>
      </c>
      <c r="AK276" s="79" t="s">
        <v>15880</v>
      </c>
      <c r="AL276" s="79" t="s">
        <v>15881</v>
      </c>
      <c r="AM276" s="79" t="s">
        <v>15880</v>
      </c>
      <c r="AN276" s="79" t="s">
        <v>15881</v>
      </c>
      <c r="AO276" s="79" t="s">
        <v>15882</v>
      </c>
      <c r="AP276" s="79" t="s">
        <v>15883</v>
      </c>
      <c r="AQ276" s="79" t="s">
        <v>15878</v>
      </c>
      <c r="AR276" s="79" t="s">
        <v>15885</v>
      </c>
      <c r="AS276" s="79" t="s">
        <v>15885</v>
      </c>
      <c r="AT276" s="79" t="s">
        <v>16907</v>
      </c>
      <c r="AU276" s="79" t="s">
        <v>17243</v>
      </c>
      <c r="AV276" s="79" t="s">
        <v>17244</v>
      </c>
      <c r="AW276" s="79" t="s">
        <v>16089</v>
      </c>
      <c r="AX276" s="79" t="s">
        <v>16089</v>
      </c>
      <c r="AY276" s="79" t="s">
        <v>1069</v>
      </c>
      <c r="AZ276" s="79" t="s">
        <v>15878</v>
      </c>
      <c r="BA276" s="79" t="s">
        <v>15879</v>
      </c>
      <c r="BB276" s="79" t="s">
        <v>15890</v>
      </c>
      <c r="BC276" s="79" t="s">
        <v>15891</v>
      </c>
      <c r="BD276" s="79" t="s">
        <v>15892</v>
      </c>
      <c r="BE276" s="79" t="s">
        <v>15895</v>
      </c>
      <c r="BF276" s="79" t="s">
        <v>16970</v>
      </c>
      <c r="BG276" s="79" t="s">
        <v>15895</v>
      </c>
      <c r="BH276" s="79" t="s">
        <v>16971</v>
      </c>
      <c r="BI276" s="80">
        <v>43601</v>
      </c>
      <c r="BJ276" s="80">
        <v>43602</v>
      </c>
      <c r="BK276" s="79" t="s">
        <v>579</v>
      </c>
      <c r="BL276" s="79" t="s">
        <v>15863</v>
      </c>
      <c r="BM276" s="80">
        <v>43601</v>
      </c>
      <c r="BN276" s="80">
        <v>43601</v>
      </c>
      <c r="BO276" s="80">
        <v>43601</v>
      </c>
      <c r="BP276" s="80">
        <v>43601</v>
      </c>
      <c r="BQ276" s="80"/>
      <c r="BR276" s="79" t="s">
        <v>17193</v>
      </c>
      <c r="BS276" s="79" t="s">
        <v>579</v>
      </c>
      <c r="BT276" s="79" t="s">
        <v>579</v>
      </c>
      <c r="BU276" s="79" t="s">
        <v>15899</v>
      </c>
      <c r="BV276" s="79" t="s">
        <v>579</v>
      </c>
      <c r="BW276" s="79" t="s">
        <v>15900</v>
      </c>
      <c r="BX276" s="79" t="s">
        <v>15901</v>
      </c>
      <c r="BY276" s="79" t="s">
        <v>15902</v>
      </c>
      <c r="BZ276" s="79" t="s">
        <v>15903</v>
      </c>
      <c r="CA276" s="79" t="s">
        <v>15904</v>
      </c>
      <c r="CB276" s="79" t="s">
        <v>15905</v>
      </c>
      <c r="CC276" s="79" t="s">
        <v>15872</v>
      </c>
      <c r="CD276" s="79" t="s">
        <v>15873</v>
      </c>
      <c r="CE276" s="79" t="s">
        <v>15960</v>
      </c>
      <c r="CF276" s="79" t="s">
        <v>15960</v>
      </c>
      <c r="CG276" s="79" t="s">
        <v>15907</v>
      </c>
      <c r="CH276" s="79" t="s">
        <v>15908</v>
      </c>
      <c r="CI276" s="79" t="s">
        <v>15909</v>
      </c>
      <c r="CJ276" s="79" t="s">
        <v>2163</v>
      </c>
      <c r="CK276" s="79" t="s">
        <v>15910</v>
      </c>
      <c r="CL276" s="79" t="s">
        <v>15911</v>
      </c>
      <c r="CM276" s="79" t="s">
        <v>15889</v>
      </c>
      <c r="CN276" s="79" t="s">
        <v>51</v>
      </c>
      <c r="CO276" s="79" t="s">
        <v>15912</v>
      </c>
      <c r="CP276" s="79" t="s">
        <v>2257</v>
      </c>
      <c r="CQ276" s="79" t="s">
        <v>16196</v>
      </c>
      <c r="CR276" t="s">
        <v>17245</v>
      </c>
    </row>
    <row r="277" spans="1:96" x14ac:dyDescent="0.25">
      <c r="A277" s="78">
        <v>51810947</v>
      </c>
      <c r="B277" s="78">
        <v>51810947</v>
      </c>
      <c r="C277" s="79" t="s">
        <v>15899</v>
      </c>
      <c r="D277" s="79" t="s">
        <v>15926</v>
      </c>
      <c r="E277" s="79" t="s">
        <v>2523</v>
      </c>
      <c r="F277" s="80">
        <v>29545</v>
      </c>
      <c r="G277" s="79" t="s">
        <v>15854</v>
      </c>
      <c r="H277" s="79" t="s">
        <v>15855</v>
      </c>
      <c r="I277" s="79" t="s">
        <v>15895</v>
      </c>
      <c r="J277" s="79" t="s">
        <v>16046</v>
      </c>
      <c r="K277" s="79" t="s">
        <v>15858</v>
      </c>
      <c r="L277" s="79" t="s">
        <v>15859</v>
      </c>
      <c r="M277" s="79" t="s">
        <v>15860</v>
      </c>
      <c r="N277" s="79" t="s">
        <v>15861</v>
      </c>
      <c r="O277" s="79" t="s">
        <v>15862</v>
      </c>
      <c r="P277" s="79" t="s">
        <v>15193</v>
      </c>
      <c r="Q277" s="79" t="s">
        <v>15878</v>
      </c>
      <c r="R277" s="79" t="s">
        <v>16938</v>
      </c>
      <c r="S277" s="79" t="s">
        <v>6788</v>
      </c>
      <c r="T277" s="79" t="s">
        <v>40</v>
      </c>
      <c r="U277" s="79" t="s">
        <v>15866</v>
      </c>
      <c r="V277" s="79" t="s">
        <v>15867</v>
      </c>
      <c r="W277" s="79" t="s">
        <v>579</v>
      </c>
      <c r="X277" s="79" t="s">
        <v>17246</v>
      </c>
      <c r="Y277" s="79" t="s">
        <v>17247</v>
      </c>
      <c r="Z277" s="79" t="s">
        <v>17248</v>
      </c>
      <c r="AA277" s="79" t="s">
        <v>17249</v>
      </c>
      <c r="AB277" s="79" t="s">
        <v>15872</v>
      </c>
      <c r="AC277" s="79" t="s">
        <v>15873</v>
      </c>
      <c r="AD277" s="79" t="s">
        <v>15862</v>
      </c>
      <c r="AE277" s="79" t="s">
        <v>15874</v>
      </c>
      <c r="AF277" s="79" t="s">
        <v>15875</v>
      </c>
      <c r="AG277" s="79" t="s">
        <v>15876</v>
      </c>
      <c r="AH277" s="79" t="s">
        <v>15877</v>
      </c>
      <c r="AI277" s="79" t="s">
        <v>15878</v>
      </c>
      <c r="AJ277" s="79" t="s">
        <v>15879</v>
      </c>
      <c r="AK277" s="79" t="s">
        <v>15880</v>
      </c>
      <c r="AL277" s="79" t="s">
        <v>15881</v>
      </c>
      <c r="AM277" s="79" t="s">
        <v>15880</v>
      </c>
      <c r="AN277" s="79" t="s">
        <v>15881</v>
      </c>
      <c r="AO277" s="79" t="s">
        <v>15882</v>
      </c>
      <c r="AP277" s="79" t="s">
        <v>15883</v>
      </c>
      <c r="AQ277" s="79" t="s">
        <v>15884</v>
      </c>
      <c r="AR277" s="79" t="s">
        <v>15885</v>
      </c>
      <c r="AS277" s="79" t="s">
        <v>15885</v>
      </c>
      <c r="AT277" s="79" t="s">
        <v>16907</v>
      </c>
      <c r="AU277" s="79" t="s">
        <v>17250</v>
      </c>
      <c r="AV277" s="79" t="s">
        <v>17251</v>
      </c>
      <c r="AW277" s="79" t="s">
        <v>16944</v>
      </c>
      <c r="AX277" s="79" t="s">
        <v>16945</v>
      </c>
      <c r="AY277" s="79" t="s">
        <v>2258</v>
      </c>
      <c r="AZ277" s="79" t="s">
        <v>15878</v>
      </c>
      <c r="BA277" s="79" t="s">
        <v>15879</v>
      </c>
      <c r="BB277" s="79" t="s">
        <v>15890</v>
      </c>
      <c r="BC277" s="79" t="s">
        <v>15891</v>
      </c>
      <c r="BD277" s="79" t="s">
        <v>15892</v>
      </c>
      <c r="BE277" s="79" t="s">
        <v>15895</v>
      </c>
      <c r="BF277" s="79" t="s">
        <v>16970</v>
      </c>
      <c r="BG277" s="79" t="s">
        <v>15895</v>
      </c>
      <c r="BH277" s="79" t="s">
        <v>16971</v>
      </c>
      <c r="BI277" s="80">
        <v>43601</v>
      </c>
      <c r="BJ277" s="80">
        <v>43602</v>
      </c>
      <c r="BK277" s="79" t="s">
        <v>579</v>
      </c>
      <c r="BL277" s="79" t="s">
        <v>15863</v>
      </c>
      <c r="BM277" s="80">
        <v>43601</v>
      </c>
      <c r="BN277" s="80">
        <v>43601</v>
      </c>
      <c r="BO277" s="80">
        <v>43601</v>
      </c>
      <c r="BP277" s="80">
        <v>43601</v>
      </c>
      <c r="BQ277" s="80"/>
      <c r="BR277" s="79" t="s">
        <v>17193</v>
      </c>
      <c r="BS277" s="79" t="s">
        <v>579</v>
      </c>
      <c r="BT277" s="79" t="s">
        <v>579</v>
      </c>
      <c r="BU277" s="79" t="s">
        <v>15899</v>
      </c>
      <c r="BV277" s="79" t="s">
        <v>579</v>
      </c>
      <c r="BW277" s="79" t="s">
        <v>15900</v>
      </c>
      <c r="BX277" s="79" t="s">
        <v>15901</v>
      </c>
      <c r="BY277" s="79" t="s">
        <v>15902</v>
      </c>
      <c r="BZ277" s="79" t="s">
        <v>15903</v>
      </c>
      <c r="CA277" s="79" t="s">
        <v>15904</v>
      </c>
      <c r="CB277" s="79" t="s">
        <v>15905</v>
      </c>
      <c r="CC277" s="79" t="s">
        <v>15872</v>
      </c>
      <c r="CD277" s="79" t="s">
        <v>15873</v>
      </c>
      <c r="CE277" s="79" t="s">
        <v>15960</v>
      </c>
      <c r="CF277" s="79" t="s">
        <v>15960</v>
      </c>
      <c r="CG277" s="79" t="s">
        <v>15907</v>
      </c>
      <c r="CH277" s="79" t="s">
        <v>15908</v>
      </c>
      <c r="CI277" s="79" t="s">
        <v>15909</v>
      </c>
      <c r="CJ277" s="79" t="s">
        <v>2163</v>
      </c>
      <c r="CK277" s="79" t="s">
        <v>15910</v>
      </c>
      <c r="CL277" s="79" t="s">
        <v>15911</v>
      </c>
      <c r="CM277" s="79" t="s">
        <v>15889</v>
      </c>
      <c r="CN277" s="79" t="s">
        <v>51</v>
      </c>
      <c r="CO277" s="79" t="s">
        <v>16947</v>
      </c>
      <c r="CP277" s="79" t="s">
        <v>16948</v>
      </c>
      <c r="CQ277" s="79" t="s">
        <v>17458</v>
      </c>
      <c r="CR277" t="s">
        <v>17253</v>
      </c>
    </row>
    <row r="278" spans="1:96" x14ac:dyDescent="0.25">
      <c r="A278" s="78">
        <v>51811768</v>
      </c>
      <c r="B278" s="78">
        <v>51811768</v>
      </c>
      <c r="C278" s="79" t="s">
        <v>15899</v>
      </c>
      <c r="D278" s="79" t="s">
        <v>15926</v>
      </c>
      <c r="E278" s="79" t="s">
        <v>17254</v>
      </c>
      <c r="F278" s="80">
        <v>34179</v>
      </c>
      <c r="G278" s="79" t="s">
        <v>15854</v>
      </c>
      <c r="H278" s="79" t="s">
        <v>15855</v>
      </c>
      <c r="I278" s="79" t="s">
        <v>15856</v>
      </c>
      <c r="J278" s="79" t="s">
        <v>15857</v>
      </c>
      <c r="K278" s="79" t="s">
        <v>15858</v>
      </c>
      <c r="L278" s="79" t="s">
        <v>15859</v>
      </c>
      <c r="M278" s="79" t="s">
        <v>15860</v>
      </c>
      <c r="N278" s="79" t="s">
        <v>15861</v>
      </c>
      <c r="O278" s="79" t="s">
        <v>15862</v>
      </c>
      <c r="P278" s="79" t="s">
        <v>15193</v>
      </c>
      <c r="Q278" s="79" t="s">
        <v>15863</v>
      </c>
      <c r="R278" s="79" t="s">
        <v>15864</v>
      </c>
      <c r="S278" s="79" t="s">
        <v>5337</v>
      </c>
      <c r="T278" s="79" t="s">
        <v>63</v>
      </c>
      <c r="U278" s="79" t="s">
        <v>15866</v>
      </c>
      <c r="V278" s="79" t="s">
        <v>15867</v>
      </c>
      <c r="W278" s="79" t="s">
        <v>579</v>
      </c>
      <c r="X278" s="79" t="s">
        <v>15929</v>
      </c>
      <c r="Y278" s="79" t="s">
        <v>15930</v>
      </c>
      <c r="Z278" s="79" t="s">
        <v>17255</v>
      </c>
      <c r="AA278" s="79" t="s">
        <v>16966</v>
      </c>
      <c r="AB278" s="79" t="s">
        <v>15872</v>
      </c>
      <c r="AC278" s="79" t="s">
        <v>15873</v>
      </c>
      <c r="AD278" s="79" t="s">
        <v>15862</v>
      </c>
      <c r="AE278" s="79" t="s">
        <v>15874</v>
      </c>
      <c r="AF278" s="79" t="s">
        <v>15875</v>
      </c>
      <c r="AG278" s="79" t="s">
        <v>15876</v>
      </c>
      <c r="AH278" s="79" t="s">
        <v>15877</v>
      </c>
      <c r="AI278" s="79" t="s">
        <v>15878</v>
      </c>
      <c r="AJ278" s="79" t="s">
        <v>15879</v>
      </c>
      <c r="AK278" s="79" t="s">
        <v>15880</v>
      </c>
      <c r="AL278" s="79" t="s">
        <v>15881</v>
      </c>
      <c r="AM278" s="79" t="s">
        <v>15880</v>
      </c>
      <c r="AN278" s="79" t="s">
        <v>15881</v>
      </c>
      <c r="AO278" s="79" t="s">
        <v>15882</v>
      </c>
      <c r="AP278" s="79" t="s">
        <v>15883</v>
      </c>
      <c r="AQ278" s="79" t="s">
        <v>15878</v>
      </c>
      <c r="AR278" s="79" t="s">
        <v>15885</v>
      </c>
      <c r="AS278" s="79" t="s">
        <v>15885</v>
      </c>
      <c r="AT278" s="79" t="s">
        <v>16907</v>
      </c>
      <c r="AU278" s="79" t="s">
        <v>17256</v>
      </c>
      <c r="AV278" s="79" t="s">
        <v>17257</v>
      </c>
      <c r="AW278" s="79" t="s">
        <v>16100</v>
      </c>
      <c r="AX278" s="79" t="s">
        <v>16100</v>
      </c>
      <c r="AY278" s="79" t="s">
        <v>213</v>
      </c>
      <c r="AZ278" s="79" t="s">
        <v>15878</v>
      </c>
      <c r="BA278" s="79" t="s">
        <v>15879</v>
      </c>
      <c r="BB278" s="79" t="s">
        <v>15890</v>
      </c>
      <c r="BC278" s="79" t="s">
        <v>15891</v>
      </c>
      <c r="BD278" s="79" t="s">
        <v>15892</v>
      </c>
      <c r="BE278" s="79" t="s">
        <v>15895</v>
      </c>
      <c r="BF278" s="79" t="s">
        <v>16970</v>
      </c>
      <c r="BG278" s="79" t="s">
        <v>15895</v>
      </c>
      <c r="BH278" s="79" t="s">
        <v>16971</v>
      </c>
      <c r="BI278" s="80">
        <v>43606</v>
      </c>
      <c r="BJ278" s="80">
        <v>43607</v>
      </c>
      <c r="BK278" s="79" t="s">
        <v>579</v>
      </c>
      <c r="BL278" s="79" t="s">
        <v>15863</v>
      </c>
      <c r="BM278" s="80">
        <v>43606</v>
      </c>
      <c r="BN278" s="80">
        <v>43606</v>
      </c>
      <c r="BO278" s="80">
        <v>43606</v>
      </c>
      <c r="BP278" s="80">
        <v>43606</v>
      </c>
      <c r="BQ278" s="80"/>
      <c r="BR278" s="79" t="s">
        <v>17193</v>
      </c>
      <c r="BS278" s="79" t="s">
        <v>579</v>
      </c>
      <c r="BT278" s="79" t="s">
        <v>579</v>
      </c>
      <c r="BU278" s="79" t="s">
        <v>15899</v>
      </c>
      <c r="BV278" s="79" t="s">
        <v>579</v>
      </c>
      <c r="BW278" s="79" t="s">
        <v>15900</v>
      </c>
      <c r="BX278" s="79" t="s">
        <v>15901</v>
      </c>
      <c r="BY278" s="79" t="s">
        <v>15902</v>
      </c>
      <c r="BZ278" s="79" t="s">
        <v>15903</v>
      </c>
      <c r="CA278" s="79" t="s">
        <v>15904</v>
      </c>
      <c r="CB278" s="79" t="s">
        <v>15905</v>
      </c>
      <c r="CC278" s="79" t="s">
        <v>15872</v>
      </c>
      <c r="CD278" s="79" t="s">
        <v>15873</v>
      </c>
      <c r="CE278" s="79" t="s">
        <v>15960</v>
      </c>
      <c r="CF278" s="79" t="s">
        <v>15960</v>
      </c>
      <c r="CG278" s="79" t="s">
        <v>15907</v>
      </c>
      <c r="CH278" s="79" t="s">
        <v>15908</v>
      </c>
      <c r="CI278" s="79" t="s">
        <v>15909</v>
      </c>
      <c r="CJ278" s="79" t="s">
        <v>2163</v>
      </c>
      <c r="CK278" s="79" t="s">
        <v>15910</v>
      </c>
      <c r="CL278" s="79" t="s">
        <v>15911</v>
      </c>
      <c r="CM278" s="79" t="s">
        <v>15889</v>
      </c>
      <c r="CN278" s="79" t="s">
        <v>51</v>
      </c>
      <c r="CO278" s="79" t="s">
        <v>15912</v>
      </c>
      <c r="CP278" s="79" t="s">
        <v>2257</v>
      </c>
      <c r="CQ278" s="79" t="s">
        <v>16488</v>
      </c>
      <c r="CR278" t="s">
        <v>17258</v>
      </c>
    </row>
    <row r="279" spans="1:96" x14ac:dyDescent="0.25">
      <c r="A279" s="78">
        <v>51811770</v>
      </c>
      <c r="B279" s="78">
        <v>51811770</v>
      </c>
      <c r="C279" s="79" t="s">
        <v>15899</v>
      </c>
      <c r="D279" s="79" t="s">
        <v>15853</v>
      </c>
      <c r="E279" s="79" t="s">
        <v>17259</v>
      </c>
      <c r="F279" s="80">
        <v>34504</v>
      </c>
      <c r="G279" s="79" t="s">
        <v>15854</v>
      </c>
      <c r="H279" s="79" t="s">
        <v>15855</v>
      </c>
      <c r="I279" s="79" t="s">
        <v>15856</v>
      </c>
      <c r="J279" s="79" t="s">
        <v>15857</v>
      </c>
      <c r="K279" s="79" t="s">
        <v>15858</v>
      </c>
      <c r="L279" s="79" t="s">
        <v>15859</v>
      </c>
      <c r="M279" s="79" t="s">
        <v>15860</v>
      </c>
      <c r="N279" s="79" t="s">
        <v>15861</v>
      </c>
      <c r="O279" s="79" t="s">
        <v>15862</v>
      </c>
      <c r="P279" s="79" t="s">
        <v>15193</v>
      </c>
      <c r="Q279" s="79" t="s">
        <v>15863</v>
      </c>
      <c r="R279" s="79" t="s">
        <v>15864</v>
      </c>
      <c r="S279" s="79" t="s">
        <v>5337</v>
      </c>
      <c r="T279" s="79" t="s">
        <v>63</v>
      </c>
      <c r="U279" s="79" t="s">
        <v>15866</v>
      </c>
      <c r="V279" s="79" t="s">
        <v>15867</v>
      </c>
      <c r="W279" s="79" t="s">
        <v>579</v>
      </c>
      <c r="X279" s="79" t="s">
        <v>15929</v>
      </c>
      <c r="Y279" s="79" t="s">
        <v>15930</v>
      </c>
      <c r="Z279" s="79" t="s">
        <v>17260</v>
      </c>
      <c r="AA279" s="79" t="s">
        <v>16966</v>
      </c>
      <c r="AB279" s="79" t="s">
        <v>15872</v>
      </c>
      <c r="AC279" s="79" t="s">
        <v>15873</v>
      </c>
      <c r="AD279" s="79" t="s">
        <v>15862</v>
      </c>
      <c r="AE279" s="79" t="s">
        <v>15874</v>
      </c>
      <c r="AF279" s="79" t="s">
        <v>15875</v>
      </c>
      <c r="AG279" s="79" t="s">
        <v>15876</v>
      </c>
      <c r="AH279" s="79" t="s">
        <v>15877</v>
      </c>
      <c r="AI279" s="79" t="s">
        <v>15878</v>
      </c>
      <c r="AJ279" s="79" t="s">
        <v>15879</v>
      </c>
      <c r="AK279" s="79" t="s">
        <v>15880</v>
      </c>
      <c r="AL279" s="79" t="s">
        <v>15881</v>
      </c>
      <c r="AM279" s="79" t="s">
        <v>15880</v>
      </c>
      <c r="AN279" s="79" t="s">
        <v>15881</v>
      </c>
      <c r="AO279" s="79" t="s">
        <v>15882</v>
      </c>
      <c r="AP279" s="79" t="s">
        <v>15883</v>
      </c>
      <c r="AQ279" s="79" t="s">
        <v>15878</v>
      </c>
      <c r="AR279" s="79" t="s">
        <v>15885</v>
      </c>
      <c r="AS279" s="79" t="s">
        <v>15885</v>
      </c>
      <c r="AT279" s="79" t="s">
        <v>16907</v>
      </c>
      <c r="AU279" s="79" t="s">
        <v>17261</v>
      </c>
      <c r="AV279" s="79" t="s">
        <v>17262</v>
      </c>
      <c r="AW279" s="79" t="s">
        <v>16089</v>
      </c>
      <c r="AX279" s="79" t="s">
        <v>16089</v>
      </c>
      <c r="AY279" s="79" t="s">
        <v>1069</v>
      </c>
      <c r="AZ279" s="79" t="s">
        <v>15878</v>
      </c>
      <c r="BA279" s="79" t="s">
        <v>15879</v>
      </c>
      <c r="BB279" s="79" t="s">
        <v>15890</v>
      </c>
      <c r="BC279" s="79" t="s">
        <v>15891</v>
      </c>
      <c r="BD279" s="79" t="s">
        <v>15892</v>
      </c>
      <c r="BE279" s="79" t="s">
        <v>15895</v>
      </c>
      <c r="BF279" s="79" t="s">
        <v>16970</v>
      </c>
      <c r="BG279" s="79" t="s">
        <v>15895</v>
      </c>
      <c r="BH279" s="79" t="s">
        <v>16971</v>
      </c>
      <c r="BI279" s="80">
        <v>43606</v>
      </c>
      <c r="BJ279" s="80">
        <v>43607</v>
      </c>
      <c r="BK279" s="79" t="s">
        <v>579</v>
      </c>
      <c r="BL279" s="79" t="s">
        <v>15863</v>
      </c>
      <c r="BM279" s="80">
        <v>43606</v>
      </c>
      <c r="BN279" s="80">
        <v>43606</v>
      </c>
      <c r="BO279" s="80">
        <v>43606</v>
      </c>
      <c r="BP279" s="80">
        <v>43606</v>
      </c>
      <c r="BQ279" s="80"/>
      <c r="BR279" s="79" t="s">
        <v>17193</v>
      </c>
      <c r="BS279" s="79" t="s">
        <v>579</v>
      </c>
      <c r="BT279" s="79" t="s">
        <v>579</v>
      </c>
      <c r="BU279" s="79" t="s">
        <v>15899</v>
      </c>
      <c r="BV279" s="79" t="s">
        <v>579</v>
      </c>
      <c r="BW279" s="79" t="s">
        <v>15900</v>
      </c>
      <c r="BX279" s="79" t="s">
        <v>15901</v>
      </c>
      <c r="BY279" s="79" t="s">
        <v>15902</v>
      </c>
      <c r="BZ279" s="79" t="s">
        <v>15903</v>
      </c>
      <c r="CA279" s="79" t="s">
        <v>15904</v>
      </c>
      <c r="CB279" s="79" t="s">
        <v>15905</v>
      </c>
      <c r="CC279" s="79" t="s">
        <v>15872</v>
      </c>
      <c r="CD279" s="79" t="s">
        <v>15873</v>
      </c>
      <c r="CE279" s="79" t="s">
        <v>15960</v>
      </c>
      <c r="CF279" s="79" t="s">
        <v>15960</v>
      </c>
      <c r="CG279" s="79" t="s">
        <v>15907</v>
      </c>
      <c r="CH279" s="79" t="s">
        <v>15908</v>
      </c>
      <c r="CI279" s="79" t="s">
        <v>15909</v>
      </c>
      <c r="CJ279" s="79" t="s">
        <v>2163</v>
      </c>
      <c r="CK279" s="79" t="s">
        <v>15910</v>
      </c>
      <c r="CL279" s="79" t="s">
        <v>15911</v>
      </c>
      <c r="CM279" s="79" t="s">
        <v>15889</v>
      </c>
      <c r="CN279" s="79" t="s">
        <v>51</v>
      </c>
      <c r="CO279" s="79" t="s">
        <v>15912</v>
      </c>
      <c r="CP279" s="79" t="s">
        <v>2257</v>
      </c>
      <c r="CQ279" s="79" t="s">
        <v>16359</v>
      </c>
      <c r="CR279" t="s">
        <v>17263</v>
      </c>
    </row>
    <row r="280" spans="1:96" x14ac:dyDescent="0.25">
      <c r="A280" s="78">
        <v>51812950</v>
      </c>
      <c r="B280" s="78">
        <v>51812950</v>
      </c>
      <c r="C280" s="79" t="s">
        <v>15899</v>
      </c>
      <c r="D280" s="79" t="s">
        <v>15926</v>
      </c>
      <c r="E280" s="79" t="s">
        <v>17264</v>
      </c>
      <c r="F280" s="80">
        <v>32092</v>
      </c>
      <c r="G280" s="79" t="s">
        <v>15854</v>
      </c>
      <c r="H280" s="79" t="s">
        <v>15855</v>
      </c>
      <c r="I280" s="79" t="s">
        <v>15856</v>
      </c>
      <c r="J280" s="79" t="s">
        <v>15857</v>
      </c>
      <c r="K280" s="79" t="s">
        <v>15858</v>
      </c>
      <c r="L280" s="79" t="s">
        <v>15859</v>
      </c>
      <c r="M280" s="79" t="s">
        <v>15860</v>
      </c>
      <c r="N280" s="79" t="s">
        <v>15861</v>
      </c>
      <c r="O280" s="79" t="s">
        <v>15862</v>
      </c>
      <c r="P280" s="79" t="s">
        <v>15193</v>
      </c>
      <c r="Q280" s="79" t="s">
        <v>15863</v>
      </c>
      <c r="R280" s="79" t="s">
        <v>15864</v>
      </c>
      <c r="S280" s="79" t="s">
        <v>5337</v>
      </c>
      <c r="T280" s="79" t="s">
        <v>63</v>
      </c>
      <c r="U280" s="79" t="s">
        <v>15866</v>
      </c>
      <c r="V280" s="79" t="s">
        <v>15867</v>
      </c>
      <c r="W280" s="79" t="s">
        <v>579</v>
      </c>
      <c r="X280" s="79" t="s">
        <v>15929</v>
      </c>
      <c r="Y280" s="79" t="s">
        <v>15930</v>
      </c>
      <c r="Z280" s="79" t="s">
        <v>17265</v>
      </c>
      <c r="AA280" s="79" t="s">
        <v>16966</v>
      </c>
      <c r="AB280" s="79" t="s">
        <v>15872</v>
      </c>
      <c r="AC280" s="79" t="s">
        <v>15873</v>
      </c>
      <c r="AD280" s="79" t="s">
        <v>15862</v>
      </c>
      <c r="AE280" s="79" t="s">
        <v>15874</v>
      </c>
      <c r="AF280" s="79" t="s">
        <v>15875</v>
      </c>
      <c r="AG280" s="79" t="s">
        <v>15876</v>
      </c>
      <c r="AH280" s="79" t="s">
        <v>15877</v>
      </c>
      <c r="AI280" s="79" t="s">
        <v>15878</v>
      </c>
      <c r="AJ280" s="79" t="s">
        <v>15879</v>
      </c>
      <c r="AK280" s="79" t="s">
        <v>15880</v>
      </c>
      <c r="AL280" s="79" t="s">
        <v>15881</v>
      </c>
      <c r="AM280" s="79" t="s">
        <v>15880</v>
      </c>
      <c r="AN280" s="79" t="s">
        <v>15881</v>
      </c>
      <c r="AO280" s="79" t="s">
        <v>15882</v>
      </c>
      <c r="AP280" s="79" t="s">
        <v>15883</v>
      </c>
      <c r="AQ280" s="79" t="s">
        <v>15878</v>
      </c>
      <c r="AR280" s="79" t="s">
        <v>15885</v>
      </c>
      <c r="AS280" s="79" t="s">
        <v>15885</v>
      </c>
      <c r="AT280" s="79" t="s">
        <v>16907</v>
      </c>
      <c r="AU280" s="79" t="s">
        <v>17266</v>
      </c>
      <c r="AV280" s="79" t="s">
        <v>17267</v>
      </c>
      <c r="AW280" s="79" t="s">
        <v>16089</v>
      </c>
      <c r="AX280" s="79" t="s">
        <v>16089</v>
      </c>
      <c r="AY280" s="79" t="s">
        <v>1069</v>
      </c>
      <c r="AZ280" s="79" t="s">
        <v>15878</v>
      </c>
      <c r="BA280" s="79" t="s">
        <v>15879</v>
      </c>
      <c r="BB280" s="79" t="s">
        <v>15890</v>
      </c>
      <c r="BC280" s="79" t="s">
        <v>15891</v>
      </c>
      <c r="BD280" s="79" t="s">
        <v>15892</v>
      </c>
      <c r="BE280" s="79" t="s">
        <v>15895</v>
      </c>
      <c r="BF280" s="79" t="s">
        <v>16970</v>
      </c>
      <c r="BG280" s="79" t="s">
        <v>15895</v>
      </c>
      <c r="BH280" s="79" t="s">
        <v>16971</v>
      </c>
      <c r="BI280" s="80">
        <v>43606</v>
      </c>
      <c r="BJ280" s="80">
        <v>43613</v>
      </c>
      <c r="BK280" s="79" t="s">
        <v>579</v>
      </c>
      <c r="BL280" s="79" t="s">
        <v>16017</v>
      </c>
      <c r="BM280" s="80">
        <v>43606</v>
      </c>
      <c r="BN280" s="80">
        <v>43606</v>
      </c>
      <c r="BO280" s="80">
        <v>43606</v>
      </c>
      <c r="BP280" s="80">
        <v>43606</v>
      </c>
      <c r="BQ280" s="80"/>
      <c r="BR280" s="79" t="s">
        <v>17193</v>
      </c>
      <c r="BS280" s="79" t="s">
        <v>579</v>
      </c>
      <c r="BT280" s="79" t="s">
        <v>579</v>
      </c>
      <c r="BU280" s="79" t="s">
        <v>15899</v>
      </c>
      <c r="BV280" s="79" t="s">
        <v>579</v>
      </c>
      <c r="BW280" s="79" t="s">
        <v>15900</v>
      </c>
      <c r="BX280" s="79" t="s">
        <v>15901</v>
      </c>
      <c r="BY280" s="79" t="s">
        <v>15902</v>
      </c>
      <c r="BZ280" s="79" t="s">
        <v>15903</v>
      </c>
      <c r="CA280" s="79" t="s">
        <v>15904</v>
      </c>
      <c r="CB280" s="79" t="s">
        <v>15905</v>
      </c>
      <c r="CC280" s="79" t="s">
        <v>15872</v>
      </c>
      <c r="CD280" s="79" t="s">
        <v>15873</v>
      </c>
      <c r="CE280" s="79" t="s">
        <v>15960</v>
      </c>
      <c r="CF280" s="79" t="s">
        <v>15960</v>
      </c>
      <c r="CG280" s="79" t="s">
        <v>15907</v>
      </c>
      <c r="CH280" s="79" t="s">
        <v>15908</v>
      </c>
      <c r="CI280" s="79" t="s">
        <v>15909</v>
      </c>
      <c r="CJ280" s="79" t="s">
        <v>2163</v>
      </c>
      <c r="CK280" s="79" t="s">
        <v>15910</v>
      </c>
      <c r="CL280" s="79" t="s">
        <v>15911</v>
      </c>
      <c r="CM280" s="79" t="s">
        <v>15889</v>
      </c>
      <c r="CN280" s="79" t="s">
        <v>51</v>
      </c>
      <c r="CO280" s="79" t="s">
        <v>15912</v>
      </c>
      <c r="CP280" s="79" t="s">
        <v>2257</v>
      </c>
      <c r="CQ280" s="79" t="s">
        <v>16391</v>
      </c>
      <c r="CR280" t="s">
        <v>17268</v>
      </c>
    </row>
    <row r="281" spans="1:96" x14ac:dyDescent="0.25">
      <c r="A281" s="78">
        <v>51813982</v>
      </c>
      <c r="B281" s="78">
        <v>51813982</v>
      </c>
      <c r="C281" s="79" t="s">
        <v>15899</v>
      </c>
      <c r="D281" s="79" t="s">
        <v>15926</v>
      </c>
      <c r="E281" s="79" t="s">
        <v>2527</v>
      </c>
      <c r="F281" s="80">
        <v>31130</v>
      </c>
      <c r="G281" s="79" t="s">
        <v>15854</v>
      </c>
      <c r="H281" s="79" t="s">
        <v>15855</v>
      </c>
      <c r="I281" s="79" t="s">
        <v>15856</v>
      </c>
      <c r="J281" s="79" t="s">
        <v>15857</v>
      </c>
      <c r="K281" s="79" t="s">
        <v>15858</v>
      </c>
      <c r="L281" s="79" t="s">
        <v>15859</v>
      </c>
      <c r="M281" s="79" t="s">
        <v>15860</v>
      </c>
      <c r="N281" s="79" t="s">
        <v>15861</v>
      </c>
      <c r="O281" s="79" t="s">
        <v>15862</v>
      </c>
      <c r="P281" s="79" t="s">
        <v>15193</v>
      </c>
      <c r="Q281" s="79" t="s">
        <v>15863</v>
      </c>
      <c r="R281" s="79" t="s">
        <v>15864</v>
      </c>
      <c r="S281" s="79" t="s">
        <v>5337</v>
      </c>
      <c r="T281" s="79" t="s">
        <v>63</v>
      </c>
      <c r="U281" s="79" t="s">
        <v>15866</v>
      </c>
      <c r="V281" s="79" t="s">
        <v>15867</v>
      </c>
      <c r="W281" s="79" t="s">
        <v>579</v>
      </c>
      <c r="X281" s="79" t="s">
        <v>15929</v>
      </c>
      <c r="Y281" s="79" t="s">
        <v>15930</v>
      </c>
      <c r="Z281" s="79" t="s">
        <v>17269</v>
      </c>
      <c r="AA281" s="79" t="s">
        <v>16966</v>
      </c>
      <c r="AB281" s="79" t="s">
        <v>15872</v>
      </c>
      <c r="AC281" s="79" t="s">
        <v>15873</v>
      </c>
      <c r="AD281" s="79" t="s">
        <v>15862</v>
      </c>
      <c r="AE281" s="79" t="s">
        <v>15874</v>
      </c>
      <c r="AF281" s="79" t="s">
        <v>15875</v>
      </c>
      <c r="AG281" s="79" t="s">
        <v>15876</v>
      </c>
      <c r="AH281" s="79" t="s">
        <v>15877</v>
      </c>
      <c r="AI281" s="79" t="s">
        <v>15878</v>
      </c>
      <c r="AJ281" s="79" t="s">
        <v>15879</v>
      </c>
      <c r="AK281" s="79" t="s">
        <v>15880</v>
      </c>
      <c r="AL281" s="79" t="s">
        <v>15881</v>
      </c>
      <c r="AM281" s="79" t="s">
        <v>15880</v>
      </c>
      <c r="AN281" s="79" t="s">
        <v>15881</v>
      </c>
      <c r="AO281" s="79" t="s">
        <v>15882</v>
      </c>
      <c r="AP281" s="79" t="s">
        <v>15883</v>
      </c>
      <c r="AQ281" s="79" t="s">
        <v>15878</v>
      </c>
      <c r="AR281" s="79" t="s">
        <v>15885</v>
      </c>
      <c r="AS281" s="79" t="s">
        <v>15885</v>
      </c>
      <c r="AT281" s="79" t="s">
        <v>16907</v>
      </c>
      <c r="AU281" s="79" t="s">
        <v>17270</v>
      </c>
      <c r="AV281" s="79" t="s">
        <v>17271</v>
      </c>
      <c r="AW281" s="79" t="s">
        <v>16036</v>
      </c>
      <c r="AX281" s="79" t="s">
        <v>16036</v>
      </c>
      <c r="AY281" s="79" t="s">
        <v>2127</v>
      </c>
      <c r="AZ281" s="79" t="s">
        <v>15878</v>
      </c>
      <c r="BA281" s="79" t="s">
        <v>15879</v>
      </c>
      <c r="BB281" s="79" t="s">
        <v>15890</v>
      </c>
      <c r="BC281" s="79" t="s">
        <v>15891</v>
      </c>
      <c r="BD281" s="79" t="s">
        <v>15892</v>
      </c>
      <c r="BE281" s="79" t="s">
        <v>15895</v>
      </c>
      <c r="BF281" s="79" t="s">
        <v>16970</v>
      </c>
      <c r="BG281" s="79" t="s">
        <v>15895</v>
      </c>
      <c r="BH281" s="79" t="s">
        <v>16971</v>
      </c>
      <c r="BI281" s="80">
        <v>43613</v>
      </c>
      <c r="BJ281" s="80">
        <v>43615</v>
      </c>
      <c r="BK281" s="79" t="s">
        <v>579</v>
      </c>
      <c r="BL281" s="79" t="s">
        <v>15884</v>
      </c>
      <c r="BM281" s="80">
        <v>43613</v>
      </c>
      <c r="BN281" s="80">
        <v>43613</v>
      </c>
      <c r="BO281" s="80">
        <v>43613</v>
      </c>
      <c r="BP281" s="80">
        <v>43613</v>
      </c>
      <c r="BQ281" s="80"/>
      <c r="BR281" s="79" t="s">
        <v>17225</v>
      </c>
      <c r="BS281" s="79" t="s">
        <v>579</v>
      </c>
      <c r="BT281" s="79" t="s">
        <v>579</v>
      </c>
      <c r="BU281" s="79" t="s">
        <v>15899</v>
      </c>
      <c r="BV281" s="79" t="s">
        <v>579</v>
      </c>
      <c r="BW281" s="79" t="s">
        <v>15900</v>
      </c>
      <c r="BX281" s="79" t="s">
        <v>15901</v>
      </c>
      <c r="BY281" s="79" t="s">
        <v>15902</v>
      </c>
      <c r="BZ281" s="79" t="s">
        <v>15903</v>
      </c>
      <c r="CA281" s="79" t="s">
        <v>15904</v>
      </c>
      <c r="CB281" s="79" t="s">
        <v>15905</v>
      </c>
      <c r="CC281" s="79" t="s">
        <v>15872</v>
      </c>
      <c r="CD281" s="79" t="s">
        <v>15873</v>
      </c>
      <c r="CE281" s="79" t="s">
        <v>15960</v>
      </c>
      <c r="CF281" s="79" t="s">
        <v>15960</v>
      </c>
      <c r="CG281" s="79" t="s">
        <v>15907</v>
      </c>
      <c r="CH281" s="79" t="s">
        <v>15908</v>
      </c>
      <c r="CI281" s="79" t="s">
        <v>15909</v>
      </c>
      <c r="CJ281" s="79" t="s">
        <v>2163</v>
      </c>
      <c r="CK281" s="79" t="s">
        <v>15910</v>
      </c>
      <c r="CL281" s="79" t="s">
        <v>15911</v>
      </c>
      <c r="CM281" s="79" t="s">
        <v>15889</v>
      </c>
      <c r="CN281" s="79" t="s">
        <v>51</v>
      </c>
      <c r="CO281" s="79" t="s">
        <v>15912</v>
      </c>
      <c r="CP281" s="79" t="s">
        <v>2257</v>
      </c>
      <c r="CQ281" s="79" t="s">
        <v>17458</v>
      </c>
      <c r="CR281" t="s">
        <v>17272</v>
      </c>
    </row>
    <row r="282" spans="1:96" x14ac:dyDescent="0.25">
      <c r="A282" s="78">
        <v>51814218</v>
      </c>
      <c r="B282" s="78">
        <v>51814218</v>
      </c>
      <c r="C282" s="79" t="s">
        <v>15899</v>
      </c>
      <c r="D282" s="79" t="s">
        <v>15853</v>
      </c>
      <c r="E282" s="79" t="s">
        <v>2534</v>
      </c>
      <c r="F282" s="80">
        <v>32307</v>
      </c>
      <c r="G282" s="79" t="s">
        <v>15854</v>
      </c>
      <c r="H282" s="79" t="s">
        <v>15855</v>
      </c>
      <c r="I282" s="79" t="s">
        <v>15856</v>
      </c>
      <c r="J282" s="79" t="s">
        <v>15857</v>
      </c>
      <c r="K282" s="79" t="s">
        <v>15858</v>
      </c>
      <c r="L282" s="79" t="s">
        <v>15859</v>
      </c>
      <c r="M282" s="79" t="s">
        <v>15860</v>
      </c>
      <c r="N282" s="79" t="s">
        <v>15861</v>
      </c>
      <c r="O282" s="79" t="s">
        <v>15862</v>
      </c>
      <c r="P282" s="79" t="s">
        <v>15193</v>
      </c>
      <c r="Q282" s="79" t="s">
        <v>15863</v>
      </c>
      <c r="R282" s="79" t="s">
        <v>15864</v>
      </c>
      <c r="S282" s="79" t="s">
        <v>5337</v>
      </c>
      <c r="T282" s="79" t="s">
        <v>63</v>
      </c>
      <c r="U282" s="79" t="s">
        <v>15866</v>
      </c>
      <c r="V282" s="79" t="s">
        <v>15867</v>
      </c>
      <c r="W282" s="79" t="s">
        <v>579</v>
      </c>
      <c r="X282" s="79" t="s">
        <v>15929</v>
      </c>
      <c r="Y282" s="79" t="s">
        <v>15930</v>
      </c>
      <c r="Z282" s="79" t="s">
        <v>17273</v>
      </c>
      <c r="AA282" s="79" t="s">
        <v>16966</v>
      </c>
      <c r="AB282" s="79" t="s">
        <v>15872</v>
      </c>
      <c r="AC282" s="79" t="s">
        <v>15873</v>
      </c>
      <c r="AD282" s="79" t="s">
        <v>15862</v>
      </c>
      <c r="AE282" s="79" t="s">
        <v>15874</v>
      </c>
      <c r="AF282" s="79" t="s">
        <v>15875</v>
      </c>
      <c r="AG282" s="79" t="s">
        <v>15876</v>
      </c>
      <c r="AH282" s="79" t="s">
        <v>15877</v>
      </c>
      <c r="AI282" s="79" t="s">
        <v>15878</v>
      </c>
      <c r="AJ282" s="79" t="s">
        <v>15879</v>
      </c>
      <c r="AK282" s="79" t="s">
        <v>15880</v>
      </c>
      <c r="AL282" s="79" t="s">
        <v>15881</v>
      </c>
      <c r="AM282" s="79" t="s">
        <v>15880</v>
      </c>
      <c r="AN282" s="79" t="s">
        <v>15881</v>
      </c>
      <c r="AO282" s="79" t="s">
        <v>15882</v>
      </c>
      <c r="AP282" s="79" t="s">
        <v>15883</v>
      </c>
      <c r="AQ282" s="79" t="s">
        <v>15878</v>
      </c>
      <c r="AR282" s="79" t="s">
        <v>15885</v>
      </c>
      <c r="AS282" s="79" t="s">
        <v>15885</v>
      </c>
      <c r="AT282" s="79" t="s">
        <v>16907</v>
      </c>
      <c r="AU282" s="79" t="s">
        <v>17274</v>
      </c>
      <c r="AV282" s="79" t="s">
        <v>17275</v>
      </c>
      <c r="AW282" s="79" t="s">
        <v>16036</v>
      </c>
      <c r="AX282" s="79" t="s">
        <v>16036</v>
      </c>
      <c r="AY282" s="79" t="s">
        <v>2127</v>
      </c>
      <c r="AZ282" s="79" t="s">
        <v>15878</v>
      </c>
      <c r="BA282" s="79" t="s">
        <v>15879</v>
      </c>
      <c r="BB282" s="79" t="s">
        <v>15890</v>
      </c>
      <c r="BC282" s="79" t="s">
        <v>15891</v>
      </c>
      <c r="BD282" s="79" t="s">
        <v>15892</v>
      </c>
      <c r="BE282" s="79" t="s">
        <v>15895</v>
      </c>
      <c r="BF282" s="79" t="s">
        <v>16970</v>
      </c>
      <c r="BG282" s="79" t="s">
        <v>15895</v>
      </c>
      <c r="BH282" s="79" t="s">
        <v>16971</v>
      </c>
      <c r="BI282" s="80">
        <v>43615</v>
      </c>
      <c r="BJ282" s="80">
        <v>43616</v>
      </c>
      <c r="BK282" s="79" t="s">
        <v>579</v>
      </c>
      <c r="BL282" s="79" t="s">
        <v>15863</v>
      </c>
      <c r="BM282" s="80">
        <v>43615</v>
      </c>
      <c r="BN282" s="80">
        <v>43615</v>
      </c>
      <c r="BO282" s="80">
        <v>43615</v>
      </c>
      <c r="BP282" s="80">
        <v>43615</v>
      </c>
      <c r="BQ282" s="80"/>
      <c r="BR282" s="79" t="s">
        <v>17225</v>
      </c>
      <c r="BS282" s="79" t="s">
        <v>579</v>
      </c>
      <c r="BT282" s="79" t="s">
        <v>579</v>
      </c>
      <c r="BU282" s="79" t="s">
        <v>15899</v>
      </c>
      <c r="BV282" s="79" t="s">
        <v>579</v>
      </c>
      <c r="BW282" s="79" t="s">
        <v>15900</v>
      </c>
      <c r="BX282" s="79" t="s">
        <v>15901</v>
      </c>
      <c r="BY282" s="79" t="s">
        <v>15902</v>
      </c>
      <c r="BZ282" s="79" t="s">
        <v>15903</v>
      </c>
      <c r="CA282" s="79" t="s">
        <v>15904</v>
      </c>
      <c r="CB282" s="79" t="s">
        <v>15905</v>
      </c>
      <c r="CC282" s="79" t="s">
        <v>15872</v>
      </c>
      <c r="CD282" s="79" t="s">
        <v>15873</v>
      </c>
      <c r="CE282" s="79" t="s">
        <v>15960</v>
      </c>
      <c r="CF282" s="79" t="s">
        <v>15960</v>
      </c>
      <c r="CG282" s="79" t="s">
        <v>15907</v>
      </c>
      <c r="CH282" s="79" t="s">
        <v>15908</v>
      </c>
      <c r="CI282" s="79" t="s">
        <v>15909</v>
      </c>
      <c r="CJ282" s="79" t="s">
        <v>2163</v>
      </c>
      <c r="CK282" s="79" t="s">
        <v>15910</v>
      </c>
      <c r="CL282" s="79" t="s">
        <v>15911</v>
      </c>
      <c r="CM282" s="79" t="s">
        <v>15889</v>
      </c>
      <c r="CN282" s="79" t="s">
        <v>51</v>
      </c>
      <c r="CO282" s="79" t="s">
        <v>15912</v>
      </c>
      <c r="CP282" s="79" t="s">
        <v>2257</v>
      </c>
      <c r="CQ282" s="79" t="s">
        <v>16616</v>
      </c>
      <c r="CR282" t="s">
        <v>17276</v>
      </c>
    </row>
    <row r="283" spans="1:96" x14ac:dyDescent="0.25">
      <c r="A283" s="78">
        <v>51814930</v>
      </c>
      <c r="B283" s="78">
        <v>51814930</v>
      </c>
      <c r="C283" s="79" t="s">
        <v>15899</v>
      </c>
      <c r="D283" s="79" t="s">
        <v>15853</v>
      </c>
      <c r="E283" s="79" t="s">
        <v>15979</v>
      </c>
      <c r="F283" s="80">
        <v>28638</v>
      </c>
      <c r="G283" s="79" t="s">
        <v>15854</v>
      </c>
      <c r="H283" s="79" t="s">
        <v>15855</v>
      </c>
      <c r="I283" s="79" t="s">
        <v>15856</v>
      </c>
      <c r="J283" s="79" t="s">
        <v>15857</v>
      </c>
      <c r="K283" s="79" t="s">
        <v>15858</v>
      </c>
      <c r="L283" s="79" t="s">
        <v>15859</v>
      </c>
      <c r="M283" s="79" t="s">
        <v>15860</v>
      </c>
      <c r="N283" s="79" t="s">
        <v>15861</v>
      </c>
      <c r="O283" s="79" t="s">
        <v>15862</v>
      </c>
      <c r="P283" s="79" t="s">
        <v>15193</v>
      </c>
      <c r="Q283" s="79" t="s">
        <v>15863</v>
      </c>
      <c r="R283" s="79" t="s">
        <v>15864</v>
      </c>
      <c r="S283" s="79" t="s">
        <v>16006</v>
      </c>
      <c r="T283" s="79" t="s">
        <v>316</v>
      </c>
      <c r="U283" s="79" t="s">
        <v>15866</v>
      </c>
      <c r="V283" s="79" t="s">
        <v>15867</v>
      </c>
      <c r="W283" s="79" t="s">
        <v>579</v>
      </c>
      <c r="X283" s="79" t="s">
        <v>15972</v>
      </c>
      <c r="Y283" s="79" t="s">
        <v>15973</v>
      </c>
      <c r="Z283" s="79" t="s">
        <v>17277</v>
      </c>
      <c r="AA283" s="79" t="s">
        <v>313</v>
      </c>
      <c r="AB283" s="79" t="s">
        <v>15872</v>
      </c>
      <c r="AC283" s="79" t="s">
        <v>15873</v>
      </c>
      <c r="AD283" s="79" t="s">
        <v>15862</v>
      </c>
      <c r="AE283" s="79" t="s">
        <v>15874</v>
      </c>
      <c r="AF283" s="79" t="s">
        <v>15875</v>
      </c>
      <c r="AG283" s="79" t="s">
        <v>15876</v>
      </c>
      <c r="AH283" s="79" t="s">
        <v>15877</v>
      </c>
      <c r="AI283" s="79" t="s">
        <v>15878</v>
      </c>
      <c r="AJ283" s="79" t="s">
        <v>15879</v>
      </c>
      <c r="AK283" s="79" t="s">
        <v>15880</v>
      </c>
      <c r="AL283" s="79" t="s">
        <v>15881</v>
      </c>
      <c r="AM283" s="79" t="s">
        <v>15880</v>
      </c>
      <c r="AN283" s="79" t="s">
        <v>15881</v>
      </c>
      <c r="AO283" s="79" t="s">
        <v>15882</v>
      </c>
      <c r="AP283" s="79" t="s">
        <v>15883</v>
      </c>
      <c r="AQ283" s="79" t="s">
        <v>15878</v>
      </c>
      <c r="AR283" s="79" t="s">
        <v>15885</v>
      </c>
      <c r="AS283" s="79" t="s">
        <v>15885</v>
      </c>
      <c r="AT283" s="79" t="s">
        <v>16907</v>
      </c>
      <c r="AU283" s="79" t="s">
        <v>15978</v>
      </c>
      <c r="AV283" s="79" t="s">
        <v>17278</v>
      </c>
      <c r="AW283" s="79" t="s">
        <v>15991</v>
      </c>
      <c r="AX283" s="79" t="s">
        <v>15991</v>
      </c>
      <c r="AY283" s="79" t="s">
        <v>15992</v>
      </c>
      <c r="AZ283" s="79" t="s">
        <v>15878</v>
      </c>
      <c r="BA283" s="79" t="s">
        <v>15879</v>
      </c>
      <c r="BB283" s="79" t="s">
        <v>15890</v>
      </c>
      <c r="BC283" s="79" t="s">
        <v>15891</v>
      </c>
      <c r="BD283" s="79" t="s">
        <v>15892</v>
      </c>
      <c r="BE283" s="79" t="s">
        <v>15895</v>
      </c>
      <c r="BF283" s="79" t="s">
        <v>16970</v>
      </c>
      <c r="BG283" s="79" t="s">
        <v>15895</v>
      </c>
      <c r="BH283" s="79" t="s">
        <v>16971</v>
      </c>
      <c r="BI283" s="80">
        <v>43615</v>
      </c>
      <c r="BJ283" s="80">
        <v>43619</v>
      </c>
      <c r="BK283" s="79" t="s">
        <v>579</v>
      </c>
      <c r="BL283" s="79" t="s">
        <v>16972</v>
      </c>
      <c r="BM283" s="80">
        <v>43615</v>
      </c>
      <c r="BN283" s="80">
        <v>43615</v>
      </c>
      <c r="BO283" s="80">
        <v>43615</v>
      </c>
      <c r="BP283" s="80">
        <v>43615</v>
      </c>
      <c r="BQ283" s="80"/>
      <c r="BR283" s="79" t="s">
        <v>17225</v>
      </c>
      <c r="BS283" s="79" t="s">
        <v>579</v>
      </c>
      <c r="BT283" s="79" t="s">
        <v>579</v>
      </c>
      <c r="BU283" s="79" t="s">
        <v>15899</v>
      </c>
      <c r="BV283" s="79" t="s">
        <v>579</v>
      </c>
      <c r="BW283" s="79" t="s">
        <v>15900</v>
      </c>
      <c r="BX283" s="79" t="s">
        <v>15901</v>
      </c>
      <c r="BY283" s="79" t="s">
        <v>15902</v>
      </c>
      <c r="BZ283" s="79" t="s">
        <v>15903</v>
      </c>
      <c r="CA283" s="79" t="s">
        <v>15904</v>
      </c>
      <c r="CB283" s="79" t="s">
        <v>15905</v>
      </c>
      <c r="CC283" s="79" t="s">
        <v>15872</v>
      </c>
      <c r="CD283" s="79" t="s">
        <v>15873</v>
      </c>
      <c r="CE283" s="79" t="s">
        <v>15960</v>
      </c>
      <c r="CF283" s="79" t="s">
        <v>15960</v>
      </c>
      <c r="CG283" s="79" t="s">
        <v>15907</v>
      </c>
      <c r="CH283" s="79" t="s">
        <v>15908</v>
      </c>
      <c r="CI283" s="79" t="s">
        <v>15909</v>
      </c>
      <c r="CJ283" s="79" t="s">
        <v>2163</v>
      </c>
      <c r="CK283" s="79" t="s">
        <v>15910</v>
      </c>
      <c r="CL283" s="79" t="s">
        <v>15911</v>
      </c>
      <c r="CM283" s="79" t="s">
        <v>15889</v>
      </c>
      <c r="CN283" s="79" t="s">
        <v>51</v>
      </c>
      <c r="CO283" s="79" t="s">
        <v>15912</v>
      </c>
      <c r="CP283" s="79" t="s">
        <v>2257</v>
      </c>
      <c r="CQ283" s="79" t="s">
        <v>17459</v>
      </c>
      <c r="CR283" t="s">
        <v>17279</v>
      </c>
    </row>
    <row r="284" spans="1:96" x14ac:dyDescent="0.25">
      <c r="A284" s="78">
        <v>51857171</v>
      </c>
      <c r="B284" s="78">
        <v>51857171</v>
      </c>
      <c r="C284" s="79" t="s">
        <v>15899</v>
      </c>
      <c r="D284" s="79" t="s">
        <v>15926</v>
      </c>
      <c r="E284" s="79" t="s">
        <v>15286</v>
      </c>
      <c r="F284" s="80">
        <v>28869</v>
      </c>
      <c r="G284" s="79" t="s">
        <v>15854</v>
      </c>
      <c r="H284" s="79" t="s">
        <v>15855</v>
      </c>
      <c r="I284" s="79" t="s">
        <v>15927</v>
      </c>
      <c r="J284" s="79" t="s">
        <v>15928</v>
      </c>
      <c r="K284" s="79" t="s">
        <v>15858</v>
      </c>
      <c r="L284" s="79" t="s">
        <v>15859</v>
      </c>
      <c r="M284" s="79" t="s">
        <v>15860</v>
      </c>
      <c r="N284" s="79" t="s">
        <v>15861</v>
      </c>
      <c r="O284" s="79" t="s">
        <v>15862</v>
      </c>
      <c r="P284" s="79" t="s">
        <v>15193</v>
      </c>
      <c r="Q284" s="79" t="s">
        <v>15863</v>
      </c>
      <c r="R284" s="79" t="s">
        <v>15864</v>
      </c>
      <c r="S284" s="79" t="s">
        <v>5337</v>
      </c>
      <c r="T284" s="79" t="s">
        <v>63</v>
      </c>
      <c r="U284" s="79" t="s">
        <v>15866</v>
      </c>
      <c r="V284" s="79" t="s">
        <v>15867</v>
      </c>
      <c r="W284" s="79" t="s">
        <v>579</v>
      </c>
      <c r="X284" s="79" t="s">
        <v>15929</v>
      </c>
      <c r="Y284" s="79" t="s">
        <v>15930</v>
      </c>
      <c r="Z284" s="79" t="s">
        <v>17280</v>
      </c>
      <c r="AA284" s="79" t="s">
        <v>16074</v>
      </c>
      <c r="AB284" s="79" t="s">
        <v>15872</v>
      </c>
      <c r="AC284" s="79" t="s">
        <v>15873</v>
      </c>
      <c r="AD284" s="79" t="s">
        <v>15862</v>
      </c>
      <c r="AE284" s="79" t="s">
        <v>15874</v>
      </c>
      <c r="AF284" s="79" t="s">
        <v>15875</v>
      </c>
      <c r="AG284" s="79" t="s">
        <v>15876</v>
      </c>
      <c r="AH284" s="79" t="s">
        <v>15877</v>
      </c>
      <c r="AI284" s="79" t="s">
        <v>15878</v>
      </c>
      <c r="AJ284" s="79" t="s">
        <v>15879</v>
      </c>
      <c r="AK284" s="79" t="s">
        <v>15880</v>
      </c>
      <c r="AL284" s="79" t="s">
        <v>15881</v>
      </c>
      <c r="AM284" s="79" t="s">
        <v>15880</v>
      </c>
      <c r="AN284" s="79" t="s">
        <v>15881</v>
      </c>
      <c r="AO284" s="79" t="s">
        <v>15882</v>
      </c>
      <c r="AP284" s="79" t="s">
        <v>15883</v>
      </c>
      <c r="AQ284" s="79" t="s">
        <v>15878</v>
      </c>
      <c r="AR284" s="79" t="s">
        <v>15885</v>
      </c>
      <c r="AS284" s="79" t="s">
        <v>15885</v>
      </c>
      <c r="AT284" s="79" t="s">
        <v>16907</v>
      </c>
      <c r="AU284" s="79" t="s">
        <v>17281</v>
      </c>
      <c r="AV284" s="79" t="s">
        <v>17282</v>
      </c>
      <c r="AW284" s="79" t="s">
        <v>16064</v>
      </c>
      <c r="AX284" s="79" t="s">
        <v>16064</v>
      </c>
      <c r="AY284" s="79" t="s">
        <v>1003</v>
      </c>
      <c r="AZ284" s="79" t="s">
        <v>15878</v>
      </c>
      <c r="BA284" s="79" t="s">
        <v>15879</v>
      </c>
      <c r="BB284" s="79" t="s">
        <v>15890</v>
      </c>
      <c r="BC284" s="79" t="s">
        <v>15891</v>
      </c>
      <c r="BD284" s="79" t="s">
        <v>15892</v>
      </c>
      <c r="BE284" s="79" t="s">
        <v>15895</v>
      </c>
      <c r="BF284" s="79" t="s">
        <v>16970</v>
      </c>
      <c r="BG284" s="79" t="s">
        <v>15895</v>
      </c>
      <c r="BH284" s="79" t="s">
        <v>16971</v>
      </c>
      <c r="BI284" s="80">
        <v>43832</v>
      </c>
      <c r="BJ284" s="80">
        <v>43840</v>
      </c>
      <c r="BK284" s="79" t="s">
        <v>579</v>
      </c>
      <c r="BL284" s="79" t="s">
        <v>17085</v>
      </c>
      <c r="BM284" s="80">
        <v>43832</v>
      </c>
      <c r="BN284" s="80">
        <v>43832</v>
      </c>
      <c r="BO284" s="80">
        <v>43832</v>
      </c>
      <c r="BP284" s="80">
        <v>43832</v>
      </c>
      <c r="BQ284" s="80"/>
      <c r="BR284" s="79" t="s">
        <v>17460</v>
      </c>
      <c r="BS284" s="79" t="s">
        <v>579</v>
      </c>
      <c r="BT284" s="79" t="s">
        <v>579</v>
      </c>
      <c r="BU284" s="79" t="s">
        <v>15899</v>
      </c>
      <c r="BV284" s="79" t="s">
        <v>579</v>
      </c>
      <c r="BW284" s="79" t="s">
        <v>15900</v>
      </c>
      <c r="BX284" s="79" t="s">
        <v>15901</v>
      </c>
      <c r="BY284" s="79" t="s">
        <v>15902</v>
      </c>
      <c r="BZ284" s="79" t="s">
        <v>15903</v>
      </c>
      <c r="CA284" s="79" t="s">
        <v>15904</v>
      </c>
      <c r="CB284" s="79" t="s">
        <v>15905</v>
      </c>
      <c r="CC284" s="79" t="s">
        <v>15872</v>
      </c>
      <c r="CD284" s="79" t="s">
        <v>15873</v>
      </c>
      <c r="CE284" s="79" t="s">
        <v>15960</v>
      </c>
      <c r="CF284" s="79" t="s">
        <v>15960</v>
      </c>
      <c r="CG284" s="79" t="s">
        <v>15907</v>
      </c>
      <c r="CH284" s="79" t="s">
        <v>15908</v>
      </c>
      <c r="CI284" s="79" t="s">
        <v>15909</v>
      </c>
      <c r="CJ284" s="79" t="s">
        <v>2163</v>
      </c>
      <c r="CK284" s="79" t="s">
        <v>15910</v>
      </c>
      <c r="CL284" s="79" t="s">
        <v>15911</v>
      </c>
      <c r="CM284" s="79" t="s">
        <v>15889</v>
      </c>
      <c r="CN284" s="79" t="s">
        <v>51</v>
      </c>
      <c r="CO284" s="79" t="s">
        <v>15912</v>
      </c>
      <c r="CP284" s="79" t="s">
        <v>2257</v>
      </c>
      <c r="CQ284" s="79" t="s">
        <v>16416</v>
      </c>
      <c r="CR284" t="s">
        <v>17284</v>
      </c>
    </row>
    <row r="285" spans="1:96" x14ac:dyDescent="0.25">
      <c r="A285" s="78">
        <v>51857172</v>
      </c>
      <c r="B285" s="78">
        <v>51857172</v>
      </c>
      <c r="C285" s="79" t="s">
        <v>15899</v>
      </c>
      <c r="D285" s="79" t="s">
        <v>15926</v>
      </c>
      <c r="E285" s="79" t="s">
        <v>15278</v>
      </c>
      <c r="F285" s="80">
        <v>29724</v>
      </c>
      <c r="G285" s="79" t="s">
        <v>15854</v>
      </c>
      <c r="H285" s="79" t="s">
        <v>15855</v>
      </c>
      <c r="I285" s="79" t="s">
        <v>15895</v>
      </c>
      <c r="J285" s="79" t="s">
        <v>16046</v>
      </c>
      <c r="K285" s="79" t="s">
        <v>15858</v>
      </c>
      <c r="L285" s="79" t="s">
        <v>15859</v>
      </c>
      <c r="M285" s="79" t="s">
        <v>15860</v>
      </c>
      <c r="N285" s="79" t="s">
        <v>15861</v>
      </c>
      <c r="O285" s="79" t="s">
        <v>15862</v>
      </c>
      <c r="P285" s="79" t="s">
        <v>15193</v>
      </c>
      <c r="Q285" s="79" t="s">
        <v>15863</v>
      </c>
      <c r="R285" s="79" t="s">
        <v>15864</v>
      </c>
      <c r="S285" s="79" t="s">
        <v>5337</v>
      </c>
      <c r="T285" s="79" t="s">
        <v>63</v>
      </c>
      <c r="U285" s="79" t="s">
        <v>15866</v>
      </c>
      <c r="V285" s="79" t="s">
        <v>15867</v>
      </c>
      <c r="W285" s="79" t="s">
        <v>579</v>
      </c>
      <c r="X285" s="79" t="s">
        <v>15929</v>
      </c>
      <c r="Y285" s="79" t="s">
        <v>15930</v>
      </c>
      <c r="Z285" s="79" t="s">
        <v>17285</v>
      </c>
      <c r="AA285" s="79" t="s">
        <v>16074</v>
      </c>
      <c r="AB285" s="79" t="s">
        <v>15872</v>
      </c>
      <c r="AC285" s="79" t="s">
        <v>15873</v>
      </c>
      <c r="AD285" s="79" t="s">
        <v>15862</v>
      </c>
      <c r="AE285" s="79" t="s">
        <v>15874</v>
      </c>
      <c r="AF285" s="79" t="s">
        <v>15875</v>
      </c>
      <c r="AG285" s="79" t="s">
        <v>15876</v>
      </c>
      <c r="AH285" s="79" t="s">
        <v>15877</v>
      </c>
      <c r="AI285" s="79" t="s">
        <v>15878</v>
      </c>
      <c r="AJ285" s="79" t="s">
        <v>15879</v>
      </c>
      <c r="AK285" s="79" t="s">
        <v>15880</v>
      </c>
      <c r="AL285" s="79" t="s">
        <v>15881</v>
      </c>
      <c r="AM285" s="79" t="s">
        <v>15880</v>
      </c>
      <c r="AN285" s="79" t="s">
        <v>15881</v>
      </c>
      <c r="AO285" s="79" t="s">
        <v>15882</v>
      </c>
      <c r="AP285" s="79" t="s">
        <v>15883</v>
      </c>
      <c r="AQ285" s="79" t="s">
        <v>15878</v>
      </c>
      <c r="AR285" s="79" t="s">
        <v>15885</v>
      </c>
      <c r="AS285" s="79" t="s">
        <v>15885</v>
      </c>
      <c r="AT285" s="79" t="s">
        <v>16907</v>
      </c>
      <c r="AU285" s="79" t="s">
        <v>17286</v>
      </c>
      <c r="AV285" s="79" t="s">
        <v>17287</v>
      </c>
      <c r="AW285" s="79" t="s">
        <v>16064</v>
      </c>
      <c r="AX285" s="79" t="s">
        <v>16064</v>
      </c>
      <c r="AY285" s="79" t="s">
        <v>1003</v>
      </c>
      <c r="AZ285" s="79" t="s">
        <v>15878</v>
      </c>
      <c r="BA285" s="79" t="s">
        <v>15879</v>
      </c>
      <c r="BB285" s="79" t="s">
        <v>15890</v>
      </c>
      <c r="BC285" s="79" t="s">
        <v>15891</v>
      </c>
      <c r="BD285" s="79" t="s">
        <v>15892</v>
      </c>
      <c r="BE285" s="79" t="s">
        <v>15895</v>
      </c>
      <c r="BF285" s="79" t="s">
        <v>16970</v>
      </c>
      <c r="BG285" s="79" t="s">
        <v>15895</v>
      </c>
      <c r="BH285" s="79" t="s">
        <v>16971</v>
      </c>
      <c r="BI285" s="80">
        <v>43832</v>
      </c>
      <c r="BJ285" s="80">
        <v>43840</v>
      </c>
      <c r="BK285" s="79" t="s">
        <v>579</v>
      </c>
      <c r="BL285" s="79" t="s">
        <v>17085</v>
      </c>
      <c r="BM285" s="80">
        <v>43832</v>
      </c>
      <c r="BN285" s="80">
        <v>43832</v>
      </c>
      <c r="BO285" s="80">
        <v>43832</v>
      </c>
      <c r="BP285" s="80">
        <v>43832</v>
      </c>
      <c r="BQ285" s="80"/>
      <c r="BR285" s="79" t="s">
        <v>17460</v>
      </c>
      <c r="BS285" s="79" t="s">
        <v>579</v>
      </c>
      <c r="BT285" s="79" t="s">
        <v>579</v>
      </c>
      <c r="BU285" s="79" t="s">
        <v>15899</v>
      </c>
      <c r="BV285" s="79" t="s">
        <v>579</v>
      </c>
      <c r="BW285" s="79" t="s">
        <v>15900</v>
      </c>
      <c r="BX285" s="79" t="s">
        <v>15901</v>
      </c>
      <c r="BY285" s="79" t="s">
        <v>15902</v>
      </c>
      <c r="BZ285" s="79" t="s">
        <v>15903</v>
      </c>
      <c r="CA285" s="79" t="s">
        <v>15904</v>
      </c>
      <c r="CB285" s="79" t="s">
        <v>15905</v>
      </c>
      <c r="CC285" s="79" t="s">
        <v>15872</v>
      </c>
      <c r="CD285" s="79" t="s">
        <v>15873</v>
      </c>
      <c r="CE285" s="79" t="s">
        <v>15960</v>
      </c>
      <c r="CF285" s="79" t="s">
        <v>15960</v>
      </c>
      <c r="CG285" s="79" t="s">
        <v>15907</v>
      </c>
      <c r="CH285" s="79" t="s">
        <v>15908</v>
      </c>
      <c r="CI285" s="79" t="s">
        <v>15909</v>
      </c>
      <c r="CJ285" s="79" t="s">
        <v>2163</v>
      </c>
      <c r="CK285" s="79" t="s">
        <v>15910</v>
      </c>
      <c r="CL285" s="79" t="s">
        <v>15911</v>
      </c>
      <c r="CM285" s="79" t="s">
        <v>15889</v>
      </c>
      <c r="CN285" s="79" t="s">
        <v>51</v>
      </c>
      <c r="CO285" s="79" t="s">
        <v>15912</v>
      </c>
      <c r="CP285" s="79" t="s">
        <v>2257</v>
      </c>
      <c r="CQ285" s="79" t="s">
        <v>16416</v>
      </c>
      <c r="CR285" t="s">
        <v>17288</v>
      </c>
    </row>
    <row r="286" spans="1:96" x14ac:dyDescent="0.25">
      <c r="A286" s="78">
        <v>51857173</v>
      </c>
      <c r="B286" s="78">
        <v>51857173</v>
      </c>
      <c r="C286" s="79" t="s">
        <v>15899</v>
      </c>
      <c r="D286" s="79" t="s">
        <v>15853</v>
      </c>
      <c r="E286" s="79" t="s">
        <v>17289</v>
      </c>
      <c r="F286" s="80">
        <v>35929</v>
      </c>
      <c r="G286" s="79" t="s">
        <v>15854</v>
      </c>
      <c r="H286" s="79" t="s">
        <v>15855</v>
      </c>
      <c r="I286" s="79" t="s">
        <v>15856</v>
      </c>
      <c r="J286" s="79" t="s">
        <v>15857</v>
      </c>
      <c r="K286" s="79" t="s">
        <v>15858</v>
      </c>
      <c r="L286" s="79" t="s">
        <v>15859</v>
      </c>
      <c r="M286" s="79" t="s">
        <v>15860</v>
      </c>
      <c r="N286" s="79" t="s">
        <v>15861</v>
      </c>
      <c r="O286" s="79" t="s">
        <v>15862</v>
      </c>
      <c r="P286" s="79" t="s">
        <v>15193</v>
      </c>
      <c r="Q286" s="79" t="s">
        <v>15863</v>
      </c>
      <c r="R286" s="79" t="s">
        <v>15864</v>
      </c>
      <c r="S286" s="79" t="s">
        <v>5337</v>
      </c>
      <c r="T286" s="79" t="s">
        <v>63</v>
      </c>
      <c r="U286" s="79" t="s">
        <v>15866</v>
      </c>
      <c r="V286" s="79" t="s">
        <v>15867</v>
      </c>
      <c r="W286" s="79" t="s">
        <v>579</v>
      </c>
      <c r="X286" s="79" t="s">
        <v>15929</v>
      </c>
      <c r="Y286" s="79" t="s">
        <v>15930</v>
      </c>
      <c r="Z286" s="79" t="s">
        <v>17290</v>
      </c>
      <c r="AA286" s="79" t="s">
        <v>16074</v>
      </c>
      <c r="AB286" s="79" t="s">
        <v>15872</v>
      </c>
      <c r="AC286" s="79" t="s">
        <v>15873</v>
      </c>
      <c r="AD286" s="79" t="s">
        <v>15862</v>
      </c>
      <c r="AE286" s="79" t="s">
        <v>15874</v>
      </c>
      <c r="AF286" s="79" t="s">
        <v>15875</v>
      </c>
      <c r="AG286" s="79" t="s">
        <v>15876</v>
      </c>
      <c r="AH286" s="79" t="s">
        <v>15877</v>
      </c>
      <c r="AI286" s="79" t="s">
        <v>15878</v>
      </c>
      <c r="AJ286" s="79" t="s">
        <v>15879</v>
      </c>
      <c r="AK286" s="79" t="s">
        <v>15880</v>
      </c>
      <c r="AL286" s="79" t="s">
        <v>15881</v>
      </c>
      <c r="AM286" s="79" t="s">
        <v>15880</v>
      </c>
      <c r="AN286" s="79" t="s">
        <v>15881</v>
      </c>
      <c r="AO286" s="79" t="s">
        <v>15882</v>
      </c>
      <c r="AP286" s="79" t="s">
        <v>15883</v>
      </c>
      <c r="AQ286" s="79" t="s">
        <v>15878</v>
      </c>
      <c r="AR286" s="79" t="s">
        <v>15885</v>
      </c>
      <c r="AS286" s="79" t="s">
        <v>15885</v>
      </c>
      <c r="AT286" s="79" t="s">
        <v>16907</v>
      </c>
      <c r="AU286" s="79" t="s">
        <v>17291</v>
      </c>
      <c r="AV286" s="79" t="s">
        <v>17292</v>
      </c>
      <c r="AW286" s="79" t="s">
        <v>16064</v>
      </c>
      <c r="AX286" s="79" t="s">
        <v>16064</v>
      </c>
      <c r="AY286" s="79" t="s">
        <v>1003</v>
      </c>
      <c r="AZ286" s="79" t="s">
        <v>15878</v>
      </c>
      <c r="BA286" s="79" t="s">
        <v>15879</v>
      </c>
      <c r="BB286" s="79" t="s">
        <v>15890</v>
      </c>
      <c r="BC286" s="79" t="s">
        <v>15891</v>
      </c>
      <c r="BD286" s="79" t="s">
        <v>15892</v>
      </c>
      <c r="BE286" s="79" t="s">
        <v>15895</v>
      </c>
      <c r="BF286" s="79" t="s">
        <v>16970</v>
      </c>
      <c r="BG286" s="79" t="s">
        <v>15895</v>
      </c>
      <c r="BH286" s="79" t="s">
        <v>16971</v>
      </c>
      <c r="BI286" s="80">
        <v>43832</v>
      </c>
      <c r="BJ286" s="80">
        <v>43840</v>
      </c>
      <c r="BK286" s="79" t="s">
        <v>579</v>
      </c>
      <c r="BL286" s="79" t="s">
        <v>17085</v>
      </c>
      <c r="BM286" s="80">
        <v>43832</v>
      </c>
      <c r="BN286" s="80">
        <v>43832</v>
      </c>
      <c r="BO286" s="80">
        <v>43832</v>
      </c>
      <c r="BP286" s="80">
        <v>43832</v>
      </c>
      <c r="BQ286" s="80"/>
      <c r="BR286" s="79" t="s">
        <v>17460</v>
      </c>
      <c r="BS286" s="79" t="s">
        <v>579</v>
      </c>
      <c r="BT286" s="79" t="s">
        <v>579</v>
      </c>
      <c r="BU286" s="79" t="s">
        <v>15899</v>
      </c>
      <c r="BV286" s="79" t="s">
        <v>579</v>
      </c>
      <c r="BW286" s="79" t="s">
        <v>15900</v>
      </c>
      <c r="BX286" s="79" t="s">
        <v>15901</v>
      </c>
      <c r="BY286" s="79" t="s">
        <v>15902</v>
      </c>
      <c r="BZ286" s="79" t="s">
        <v>15903</v>
      </c>
      <c r="CA286" s="79" t="s">
        <v>15904</v>
      </c>
      <c r="CB286" s="79" t="s">
        <v>15905</v>
      </c>
      <c r="CC286" s="79" t="s">
        <v>15872</v>
      </c>
      <c r="CD286" s="79" t="s">
        <v>15873</v>
      </c>
      <c r="CE286" s="79" t="s">
        <v>15960</v>
      </c>
      <c r="CF286" s="79" t="s">
        <v>15960</v>
      </c>
      <c r="CG286" s="79" t="s">
        <v>15907</v>
      </c>
      <c r="CH286" s="79" t="s">
        <v>15908</v>
      </c>
      <c r="CI286" s="79" t="s">
        <v>15909</v>
      </c>
      <c r="CJ286" s="79" t="s">
        <v>2163</v>
      </c>
      <c r="CK286" s="79" t="s">
        <v>15910</v>
      </c>
      <c r="CL286" s="79" t="s">
        <v>15911</v>
      </c>
      <c r="CM286" s="79" t="s">
        <v>15889</v>
      </c>
      <c r="CN286" s="79" t="s">
        <v>51</v>
      </c>
      <c r="CO286" s="79" t="s">
        <v>15912</v>
      </c>
      <c r="CP286" s="79" t="s">
        <v>2257</v>
      </c>
      <c r="CQ286" s="79" t="s">
        <v>16416</v>
      </c>
      <c r="CR286" t="s">
        <v>17293</v>
      </c>
    </row>
    <row r="287" spans="1:96" x14ac:dyDescent="0.25">
      <c r="A287" s="78">
        <v>51857174</v>
      </c>
      <c r="B287" s="78">
        <v>51857174</v>
      </c>
      <c r="C287" s="79" t="s">
        <v>15899</v>
      </c>
      <c r="D287" s="79" t="s">
        <v>15926</v>
      </c>
      <c r="E287" s="79" t="s">
        <v>15288</v>
      </c>
      <c r="F287" s="80">
        <v>33720</v>
      </c>
      <c r="G287" s="79" t="s">
        <v>15854</v>
      </c>
      <c r="H287" s="79" t="s">
        <v>15855</v>
      </c>
      <c r="I287" s="79" t="s">
        <v>15927</v>
      </c>
      <c r="J287" s="79" t="s">
        <v>15928</v>
      </c>
      <c r="K287" s="79" t="s">
        <v>15858</v>
      </c>
      <c r="L287" s="79" t="s">
        <v>15859</v>
      </c>
      <c r="M287" s="79" t="s">
        <v>15860</v>
      </c>
      <c r="N287" s="79" t="s">
        <v>15861</v>
      </c>
      <c r="O287" s="79" t="s">
        <v>15862</v>
      </c>
      <c r="P287" s="79" t="s">
        <v>15193</v>
      </c>
      <c r="Q287" s="79" t="s">
        <v>15863</v>
      </c>
      <c r="R287" s="79" t="s">
        <v>15864</v>
      </c>
      <c r="S287" s="79" t="s">
        <v>5337</v>
      </c>
      <c r="T287" s="79" t="s">
        <v>63</v>
      </c>
      <c r="U287" s="79" t="s">
        <v>15866</v>
      </c>
      <c r="V287" s="79" t="s">
        <v>15867</v>
      </c>
      <c r="W287" s="79" t="s">
        <v>579</v>
      </c>
      <c r="X287" s="79" t="s">
        <v>15929</v>
      </c>
      <c r="Y287" s="79" t="s">
        <v>15930</v>
      </c>
      <c r="Z287" s="79" t="s">
        <v>17294</v>
      </c>
      <c r="AA287" s="79" t="s">
        <v>16074</v>
      </c>
      <c r="AB287" s="79" t="s">
        <v>15872</v>
      </c>
      <c r="AC287" s="79" t="s">
        <v>15873</v>
      </c>
      <c r="AD287" s="79" t="s">
        <v>15862</v>
      </c>
      <c r="AE287" s="79" t="s">
        <v>15874</v>
      </c>
      <c r="AF287" s="79" t="s">
        <v>15875</v>
      </c>
      <c r="AG287" s="79" t="s">
        <v>15876</v>
      </c>
      <c r="AH287" s="79" t="s">
        <v>15877</v>
      </c>
      <c r="AI287" s="79" t="s">
        <v>15878</v>
      </c>
      <c r="AJ287" s="79" t="s">
        <v>15879</v>
      </c>
      <c r="AK287" s="79" t="s">
        <v>15880</v>
      </c>
      <c r="AL287" s="79" t="s">
        <v>15881</v>
      </c>
      <c r="AM287" s="79" t="s">
        <v>15880</v>
      </c>
      <c r="AN287" s="79" t="s">
        <v>15881</v>
      </c>
      <c r="AO287" s="79" t="s">
        <v>15882</v>
      </c>
      <c r="AP287" s="79" t="s">
        <v>15883</v>
      </c>
      <c r="AQ287" s="79" t="s">
        <v>15878</v>
      </c>
      <c r="AR287" s="79" t="s">
        <v>15885</v>
      </c>
      <c r="AS287" s="79" t="s">
        <v>15885</v>
      </c>
      <c r="AT287" s="79" t="s">
        <v>16907</v>
      </c>
      <c r="AU287" s="79" t="s">
        <v>17295</v>
      </c>
      <c r="AV287" s="79" t="s">
        <v>17296</v>
      </c>
      <c r="AW287" s="79" t="s">
        <v>16064</v>
      </c>
      <c r="AX287" s="79" t="s">
        <v>16064</v>
      </c>
      <c r="AY287" s="79" t="s">
        <v>1003</v>
      </c>
      <c r="AZ287" s="79" t="s">
        <v>15878</v>
      </c>
      <c r="BA287" s="79" t="s">
        <v>15879</v>
      </c>
      <c r="BB287" s="79" t="s">
        <v>15890</v>
      </c>
      <c r="BC287" s="79" t="s">
        <v>15891</v>
      </c>
      <c r="BD287" s="79" t="s">
        <v>15892</v>
      </c>
      <c r="BE287" s="79" t="s">
        <v>15895</v>
      </c>
      <c r="BF287" s="79" t="s">
        <v>16970</v>
      </c>
      <c r="BG287" s="79" t="s">
        <v>15895</v>
      </c>
      <c r="BH287" s="79" t="s">
        <v>16971</v>
      </c>
      <c r="BI287" s="80">
        <v>43832</v>
      </c>
      <c r="BJ287" s="80">
        <v>43840</v>
      </c>
      <c r="BK287" s="79" t="s">
        <v>579</v>
      </c>
      <c r="BL287" s="79" t="s">
        <v>17085</v>
      </c>
      <c r="BM287" s="80">
        <v>43832</v>
      </c>
      <c r="BN287" s="80">
        <v>43832</v>
      </c>
      <c r="BO287" s="80">
        <v>43832</v>
      </c>
      <c r="BP287" s="80">
        <v>43832</v>
      </c>
      <c r="BQ287" s="80"/>
      <c r="BR287" s="79" t="s">
        <v>17460</v>
      </c>
      <c r="BS287" s="79" t="s">
        <v>579</v>
      </c>
      <c r="BT287" s="79" t="s">
        <v>579</v>
      </c>
      <c r="BU287" s="79" t="s">
        <v>15899</v>
      </c>
      <c r="BV287" s="79" t="s">
        <v>579</v>
      </c>
      <c r="BW287" s="79" t="s">
        <v>15900</v>
      </c>
      <c r="BX287" s="79" t="s">
        <v>15901</v>
      </c>
      <c r="BY287" s="79" t="s">
        <v>15902</v>
      </c>
      <c r="BZ287" s="79" t="s">
        <v>15903</v>
      </c>
      <c r="CA287" s="79" t="s">
        <v>15904</v>
      </c>
      <c r="CB287" s="79" t="s">
        <v>15905</v>
      </c>
      <c r="CC287" s="79" t="s">
        <v>15872</v>
      </c>
      <c r="CD287" s="79" t="s">
        <v>15873</v>
      </c>
      <c r="CE287" s="79" t="s">
        <v>15960</v>
      </c>
      <c r="CF287" s="79" t="s">
        <v>15960</v>
      </c>
      <c r="CG287" s="79" t="s">
        <v>15907</v>
      </c>
      <c r="CH287" s="79" t="s">
        <v>15908</v>
      </c>
      <c r="CI287" s="79" t="s">
        <v>15909</v>
      </c>
      <c r="CJ287" s="79" t="s">
        <v>2163</v>
      </c>
      <c r="CK287" s="79" t="s">
        <v>15910</v>
      </c>
      <c r="CL287" s="79" t="s">
        <v>15911</v>
      </c>
      <c r="CM287" s="79" t="s">
        <v>15889</v>
      </c>
      <c r="CN287" s="79" t="s">
        <v>51</v>
      </c>
      <c r="CO287" s="79" t="s">
        <v>15912</v>
      </c>
      <c r="CP287" s="79" t="s">
        <v>2257</v>
      </c>
      <c r="CQ287" s="79" t="s">
        <v>16416</v>
      </c>
      <c r="CR287" t="s">
        <v>17297</v>
      </c>
    </row>
    <row r="288" spans="1:96" x14ac:dyDescent="0.25">
      <c r="A288" s="78">
        <v>51857621</v>
      </c>
      <c r="B288" s="78">
        <v>51857621</v>
      </c>
      <c r="C288" s="79" t="s">
        <v>15899</v>
      </c>
      <c r="D288" s="79" t="s">
        <v>15853</v>
      </c>
      <c r="E288" s="79" t="s">
        <v>15275</v>
      </c>
      <c r="F288" s="80">
        <v>29886</v>
      </c>
      <c r="G288" s="79" t="s">
        <v>15854</v>
      </c>
      <c r="H288" s="79" t="s">
        <v>15855</v>
      </c>
      <c r="I288" s="79" t="s">
        <v>15856</v>
      </c>
      <c r="J288" s="79" t="s">
        <v>15857</v>
      </c>
      <c r="K288" s="79" t="s">
        <v>15858</v>
      </c>
      <c r="L288" s="79" t="s">
        <v>15859</v>
      </c>
      <c r="M288" s="79" t="s">
        <v>15860</v>
      </c>
      <c r="N288" s="79" t="s">
        <v>15861</v>
      </c>
      <c r="O288" s="79" t="s">
        <v>15862</v>
      </c>
      <c r="P288" s="79" t="s">
        <v>15193</v>
      </c>
      <c r="Q288" s="79" t="s">
        <v>15863</v>
      </c>
      <c r="R288" s="79" t="s">
        <v>15864</v>
      </c>
      <c r="S288" s="79" t="s">
        <v>5337</v>
      </c>
      <c r="T288" s="79" t="s">
        <v>63</v>
      </c>
      <c r="U288" s="79" t="s">
        <v>15866</v>
      </c>
      <c r="V288" s="79" t="s">
        <v>15867</v>
      </c>
      <c r="W288" s="79" t="s">
        <v>579</v>
      </c>
      <c r="X288" s="79" t="s">
        <v>15929</v>
      </c>
      <c r="Y288" s="79" t="s">
        <v>15930</v>
      </c>
      <c r="Z288" s="79" t="s">
        <v>17298</v>
      </c>
      <c r="AA288" s="79" t="s">
        <v>16074</v>
      </c>
      <c r="AB288" s="79" t="s">
        <v>15872</v>
      </c>
      <c r="AC288" s="79" t="s">
        <v>15873</v>
      </c>
      <c r="AD288" s="79" t="s">
        <v>15862</v>
      </c>
      <c r="AE288" s="79" t="s">
        <v>15874</v>
      </c>
      <c r="AF288" s="79" t="s">
        <v>15875</v>
      </c>
      <c r="AG288" s="79" t="s">
        <v>15876</v>
      </c>
      <c r="AH288" s="79" t="s">
        <v>15877</v>
      </c>
      <c r="AI288" s="79" t="s">
        <v>15878</v>
      </c>
      <c r="AJ288" s="79" t="s">
        <v>15879</v>
      </c>
      <c r="AK288" s="79" t="s">
        <v>15880</v>
      </c>
      <c r="AL288" s="79" t="s">
        <v>15881</v>
      </c>
      <c r="AM288" s="79" t="s">
        <v>15880</v>
      </c>
      <c r="AN288" s="79" t="s">
        <v>15881</v>
      </c>
      <c r="AO288" s="79" t="s">
        <v>15882</v>
      </c>
      <c r="AP288" s="79" t="s">
        <v>15883</v>
      </c>
      <c r="AQ288" s="79" t="s">
        <v>15878</v>
      </c>
      <c r="AR288" s="79" t="s">
        <v>15885</v>
      </c>
      <c r="AS288" s="79" t="s">
        <v>15885</v>
      </c>
      <c r="AT288" s="79" t="s">
        <v>16907</v>
      </c>
      <c r="AU288" s="79" t="s">
        <v>17299</v>
      </c>
      <c r="AV288" s="79" t="s">
        <v>17300</v>
      </c>
      <c r="AW288" s="79" t="s">
        <v>16064</v>
      </c>
      <c r="AX288" s="79" t="s">
        <v>16064</v>
      </c>
      <c r="AY288" s="79" t="s">
        <v>1003</v>
      </c>
      <c r="AZ288" s="79" t="s">
        <v>15878</v>
      </c>
      <c r="BA288" s="79" t="s">
        <v>15879</v>
      </c>
      <c r="BB288" s="79" t="s">
        <v>15890</v>
      </c>
      <c r="BC288" s="79" t="s">
        <v>15891</v>
      </c>
      <c r="BD288" s="79" t="s">
        <v>15892</v>
      </c>
      <c r="BE288" s="79" t="s">
        <v>15895</v>
      </c>
      <c r="BF288" s="79" t="s">
        <v>16970</v>
      </c>
      <c r="BG288" s="79" t="s">
        <v>15895</v>
      </c>
      <c r="BH288" s="79" t="s">
        <v>16971</v>
      </c>
      <c r="BI288" s="80">
        <v>43832</v>
      </c>
      <c r="BJ288" s="80">
        <v>43844</v>
      </c>
      <c r="BK288" s="79" t="s">
        <v>579</v>
      </c>
      <c r="BL288" s="79" t="s">
        <v>17301</v>
      </c>
      <c r="BM288" s="80">
        <v>43832</v>
      </c>
      <c r="BN288" s="80">
        <v>43832</v>
      </c>
      <c r="BO288" s="80">
        <v>43832</v>
      </c>
      <c r="BP288" s="80">
        <v>43832</v>
      </c>
      <c r="BQ288" s="80"/>
      <c r="BR288" s="79" t="s">
        <v>17460</v>
      </c>
      <c r="BS288" s="79" t="s">
        <v>579</v>
      </c>
      <c r="BT288" s="79" t="s">
        <v>579</v>
      </c>
      <c r="BU288" s="79" t="s">
        <v>15899</v>
      </c>
      <c r="BV288" s="79" t="s">
        <v>579</v>
      </c>
      <c r="BW288" s="79" t="s">
        <v>15900</v>
      </c>
      <c r="BX288" s="79" t="s">
        <v>15901</v>
      </c>
      <c r="BY288" s="79" t="s">
        <v>15902</v>
      </c>
      <c r="BZ288" s="79" t="s">
        <v>15903</v>
      </c>
      <c r="CA288" s="79" t="s">
        <v>15904</v>
      </c>
      <c r="CB288" s="79" t="s">
        <v>15905</v>
      </c>
      <c r="CC288" s="79" t="s">
        <v>15872</v>
      </c>
      <c r="CD288" s="79" t="s">
        <v>15873</v>
      </c>
      <c r="CE288" s="79" t="s">
        <v>15960</v>
      </c>
      <c r="CF288" s="79" t="s">
        <v>15960</v>
      </c>
      <c r="CG288" s="79" t="s">
        <v>15907</v>
      </c>
      <c r="CH288" s="79" t="s">
        <v>15908</v>
      </c>
      <c r="CI288" s="79" t="s">
        <v>15909</v>
      </c>
      <c r="CJ288" s="79" t="s">
        <v>2163</v>
      </c>
      <c r="CK288" s="79" t="s">
        <v>15910</v>
      </c>
      <c r="CL288" s="79" t="s">
        <v>15911</v>
      </c>
      <c r="CM288" s="79" t="s">
        <v>15889</v>
      </c>
      <c r="CN288" s="79" t="s">
        <v>51</v>
      </c>
      <c r="CO288" s="79" t="s">
        <v>15912</v>
      </c>
      <c r="CP288" s="79" t="s">
        <v>2257</v>
      </c>
      <c r="CQ288" s="79" t="s">
        <v>16416</v>
      </c>
      <c r="CR288" t="s">
        <v>17461</v>
      </c>
    </row>
    <row r="289" spans="1:96" x14ac:dyDescent="0.25">
      <c r="A289" s="78">
        <v>51857736</v>
      </c>
      <c r="B289" s="78">
        <v>51857736</v>
      </c>
      <c r="C289" s="79" t="s">
        <v>15899</v>
      </c>
      <c r="D289" s="79" t="s">
        <v>15853</v>
      </c>
      <c r="E289" s="79" t="s">
        <v>15291</v>
      </c>
      <c r="F289" s="80">
        <v>31033</v>
      </c>
      <c r="G289" s="79" t="s">
        <v>15854</v>
      </c>
      <c r="H289" s="79" t="s">
        <v>15855</v>
      </c>
      <c r="I289" s="79" t="s">
        <v>15856</v>
      </c>
      <c r="J289" s="79" t="s">
        <v>15857</v>
      </c>
      <c r="K289" s="79" t="s">
        <v>15858</v>
      </c>
      <c r="L289" s="79" t="s">
        <v>15859</v>
      </c>
      <c r="M289" s="79" t="s">
        <v>15860</v>
      </c>
      <c r="N289" s="79" t="s">
        <v>15861</v>
      </c>
      <c r="O289" s="79" t="s">
        <v>15862</v>
      </c>
      <c r="P289" s="79" t="s">
        <v>15193</v>
      </c>
      <c r="Q289" s="79" t="s">
        <v>15863</v>
      </c>
      <c r="R289" s="79" t="s">
        <v>15864</v>
      </c>
      <c r="S289" s="79" t="s">
        <v>5337</v>
      </c>
      <c r="T289" s="79" t="s">
        <v>63</v>
      </c>
      <c r="U289" s="79" t="s">
        <v>15866</v>
      </c>
      <c r="V289" s="79" t="s">
        <v>15867</v>
      </c>
      <c r="W289" s="79" t="s">
        <v>579</v>
      </c>
      <c r="X289" s="79" t="s">
        <v>15929</v>
      </c>
      <c r="Y289" s="79" t="s">
        <v>15930</v>
      </c>
      <c r="Z289" s="79" t="s">
        <v>17302</v>
      </c>
      <c r="AA289" s="79" t="s">
        <v>16074</v>
      </c>
      <c r="AB289" s="79" t="s">
        <v>15872</v>
      </c>
      <c r="AC289" s="79" t="s">
        <v>15873</v>
      </c>
      <c r="AD289" s="79" t="s">
        <v>15862</v>
      </c>
      <c r="AE289" s="79" t="s">
        <v>15874</v>
      </c>
      <c r="AF289" s="79" t="s">
        <v>15875</v>
      </c>
      <c r="AG289" s="79" t="s">
        <v>15876</v>
      </c>
      <c r="AH289" s="79" t="s">
        <v>15877</v>
      </c>
      <c r="AI289" s="79" t="s">
        <v>15878</v>
      </c>
      <c r="AJ289" s="79" t="s">
        <v>15879</v>
      </c>
      <c r="AK289" s="79" t="s">
        <v>15880</v>
      </c>
      <c r="AL289" s="79" t="s">
        <v>15881</v>
      </c>
      <c r="AM289" s="79" t="s">
        <v>15880</v>
      </c>
      <c r="AN289" s="79" t="s">
        <v>15881</v>
      </c>
      <c r="AO289" s="79" t="s">
        <v>15882</v>
      </c>
      <c r="AP289" s="79" t="s">
        <v>15883</v>
      </c>
      <c r="AQ289" s="79" t="s">
        <v>15878</v>
      </c>
      <c r="AR289" s="79" t="s">
        <v>15885</v>
      </c>
      <c r="AS289" s="79" t="s">
        <v>15885</v>
      </c>
      <c r="AT289" s="79" t="s">
        <v>16907</v>
      </c>
      <c r="AU289" s="79" t="s">
        <v>17303</v>
      </c>
      <c r="AV289" s="79" t="s">
        <v>17304</v>
      </c>
      <c r="AW289" s="79" t="s">
        <v>16064</v>
      </c>
      <c r="AX289" s="79" t="s">
        <v>16064</v>
      </c>
      <c r="AY289" s="79" t="s">
        <v>1003</v>
      </c>
      <c r="AZ289" s="79" t="s">
        <v>15878</v>
      </c>
      <c r="BA289" s="79" t="s">
        <v>15879</v>
      </c>
      <c r="BB289" s="79" t="s">
        <v>15890</v>
      </c>
      <c r="BC289" s="79" t="s">
        <v>15891</v>
      </c>
      <c r="BD289" s="79" t="s">
        <v>15892</v>
      </c>
      <c r="BE289" s="79" t="s">
        <v>15895</v>
      </c>
      <c r="BF289" s="79" t="s">
        <v>16970</v>
      </c>
      <c r="BG289" s="79" t="s">
        <v>15895</v>
      </c>
      <c r="BH289" s="79" t="s">
        <v>16971</v>
      </c>
      <c r="BI289" s="80">
        <v>43839</v>
      </c>
      <c r="BJ289" s="80">
        <v>43845</v>
      </c>
      <c r="BK289" s="79" t="s">
        <v>579</v>
      </c>
      <c r="BL289" s="79" t="s">
        <v>17069</v>
      </c>
      <c r="BM289" s="80">
        <v>43839</v>
      </c>
      <c r="BN289" s="80">
        <v>43839</v>
      </c>
      <c r="BO289" s="80">
        <v>43839</v>
      </c>
      <c r="BP289" s="80">
        <v>43839</v>
      </c>
      <c r="BQ289" s="80"/>
      <c r="BR289" s="79" t="s">
        <v>17460</v>
      </c>
      <c r="BS289" s="79" t="s">
        <v>579</v>
      </c>
      <c r="BT289" s="79" t="s">
        <v>579</v>
      </c>
      <c r="BU289" s="79" t="s">
        <v>15899</v>
      </c>
      <c r="BV289" s="79" t="s">
        <v>579</v>
      </c>
      <c r="BW289" s="79" t="s">
        <v>15900</v>
      </c>
      <c r="BX289" s="79" t="s">
        <v>15901</v>
      </c>
      <c r="BY289" s="79" t="s">
        <v>15902</v>
      </c>
      <c r="BZ289" s="79" t="s">
        <v>15903</v>
      </c>
      <c r="CA289" s="79" t="s">
        <v>15904</v>
      </c>
      <c r="CB289" s="79" t="s">
        <v>15905</v>
      </c>
      <c r="CC289" s="79" t="s">
        <v>15872</v>
      </c>
      <c r="CD289" s="79" t="s">
        <v>15873</v>
      </c>
      <c r="CE289" s="79" t="s">
        <v>15960</v>
      </c>
      <c r="CF289" s="79" t="s">
        <v>15960</v>
      </c>
      <c r="CG289" s="79" t="s">
        <v>15907</v>
      </c>
      <c r="CH289" s="79" t="s">
        <v>15908</v>
      </c>
      <c r="CI289" s="79" t="s">
        <v>15909</v>
      </c>
      <c r="CJ289" s="79" t="s">
        <v>2163</v>
      </c>
      <c r="CK289" s="79" t="s">
        <v>15910</v>
      </c>
      <c r="CL289" s="79" t="s">
        <v>15911</v>
      </c>
      <c r="CM289" s="79" t="s">
        <v>15889</v>
      </c>
      <c r="CN289" s="79" t="s">
        <v>51</v>
      </c>
      <c r="CO289" s="79" t="s">
        <v>15912</v>
      </c>
      <c r="CP289" s="79" t="s">
        <v>2257</v>
      </c>
      <c r="CQ289" s="79" t="s">
        <v>16056</v>
      </c>
      <c r="CR289" t="s">
        <v>17305</v>
      </c>
    </row>
    <row r="290" spans="1:96" x14ac:dyDescent="0.25">
      <c r="A290" s="78">
        <v>51858786</v>
      </c>
      <c r="B290" s="78">
        <v>51858786</v>
      </c>
      <c r="C290" s="79" t="s">
        <v>15899</v>
      </c>
      <c r="D290" s="79" t="s">
        <v>15926</v>
      </c>
      <c r="E290" s="79" t="s">
        <v>15329</v>
      </c>
      <c r="F290" s="80">
        <v>30248</v>
      </c>
      <c r="G290" s="79" t="s">
        <v>15854</v>
      </c>
      <c r="H290" s="79" t="s">
        <v>15855</v>
      </c>
      <c r="I290" s="79" t="s">
        <v>15927</v>
      </c>
      <c r="J290" s="79" t="s">
        <v>15928</v>
      </c>
      <c r="K290" s="79" t="s">
        <v>15858</v>
      </c>
      <c r="L290" s="79" t="s">
        <v>15859</v>
      </c>
      <c r="M290" s="79" t="s">
        <v>15860</v>
      </c>
      <c r="N290" s="79" t="s">
        <v>15861</v>
      </c>
      <c r="O290" s="79" t="s">
        <v>15862</v>
      </c>
      <c r="P290" s="79" t="s">
        <v>15193</v>
      </c>
      <c r="Q290" s="79" t="s">
        <v>15863</v>
      </c>
      <c r="R290" s="79" t="s">
        <v>15864</v>
      </c>
      <c r="S290" s="79" t="s">
        <v>5337</v>
      </c>
      <c r="T290" s="79" t="s">
        <v>63</v>
      </c>
      <c r="U290" s="79" t="s">
        <v>15866</v>
      </c>
      <c r="V290" s="79" t="s">
        <v>15867</v>
      </c>
      <c r="W290" s="79" t="s">
        <v>579</v>
      </c>
      <c r="X290" s="79" t="s">
        <v>15929</v>
      </c>
      <c r="Y290" s="79" t="s">
        <v>15930</v>
      </c>
      <c r="Z290" s="79" t="s">
        <v>17306</v>
      </c>
      <c r="AA290" s="79" t="s">
        <v>16074</v>
      </c>
      <c r="AB290" s="79" t="s">
        <v>15872</v>
      </c>
      <c r="AC290" s="79" t="s">
        <v>15873</v>
      </c>
      <c r="AD290" s="79" t="s">
        <v>15862</v>
      </c>
      <c r="AE290" s="79" t="s">
        <v>15874</v>
      </c>
      <c r="AF290" s="79" t="s">
        <v>15875</v>
      </c>
      <c r="AG290" s="79" t="s">
        <v>15876</v>
      </c>
      <c r="AH290" s="79" t="s">
        <v>15877</v>
      </c>
      <c r="AI290" s="79" t="s">
        <v>15878</v>
      </c>
      <c r="AJ290" s="79" t="s">
        <v>15879</v>
      </c>
      <c r="AK290" s="79" t="s">
        <v>15880</v>
      </c>
      <c r="AL290" s="79" t="s">
        <v>15881</v>
      </c>
      <c r="AM290" s="79" t="s">
        <v>15880</v>
      </c>
      <c r="AN290" s="79" t="s">
        <v>15881</v>
      </c>
      <c r="AO290" s="79" t="s">
        <v>15882</v>
      </c>
      <c r="AP290" s="79" t="s">
        <v>15883</v>
      </c>
      <c r="AQ290" s="79" t="s">
        <v>15878</v>
      </c>
      <c r="AR290" s="79" t="s">
        <v>15885</v>
      </c>
      <c r="AS290" s="79" t="s">
        <v>15885</v>
      </c>
      <c r="AT290" s="79" t="s">
        <v>16907</v>
      </c>
      <c r="AU290" s="79" t="s">
        <v>17307</v>
      </c>
      <c r="AV290" s="79" t="s">
        <v>17308</v>
      </c>
      <c r="AW290" s="79" t="s">
        <v>16064</v>
      </c>
      <c r="AX290" s="79" t="s">
        <v>16064</v>
      </c>
      <c r="AY290" s="79" t="s">
        <v>1003</v>
      </c>
      <c r="AZ290" s="79" t="s">
        <v>15878</v>
      </c>
      <c r="BA290" s="79" t="s">
        <v>15879</v>
      </c>
      <c r="BB290" s="79" t="s">
        <v>15890</v>
      </c>
      <c r="BC290" s="79" t="s">
        <v>15891</v>
      </c>
      <c r="BD290" s="79" t="s">
        <v>15892</v>
      </c>
      <c r="BE290" s="79" t="s">
        <v>15895</v>
      </c>
      <c r="BF290" s="79" t="s">
        <v>16970</v>
      </c>
      <c r="BG290" s="79" t="s">
        <v>15895</v>
      </c>
      <c r="BH290" s="79" t="s">
        <v>16971</v>
      </c>
      <c r="BI290" s="80">
        <v>43851</v>
      </c>
      <c r="BJ290" s="80">
        <v>43852</v>
      </c>
      <c r="BK290" s="79" t="s">
        <v>579</v>
      </c>
      <c r="BL290" s="79" t="s">
        <v>15863</v>
      </c>
      <c r="BM290" s="80">
        <v>43851</v>
      </c>
      <c r="BN290" s="80">
        <v>43851</v>
      </c>
      <c r="BO290" s="80">
        <v>43851</v>
      </c>
      <c r="BP290" s="80">
        <v>43851</v>
      </c>
      <c r="BQ290" s="80"/>
      <c r="BR290" s="79" t="s">
        <v>17460</v>
      </c>
      <c r="BS290" s="79" t="s">
        <v>579</v>
      </c>
      <c r="BT290" s="79" t="s">
        <v>579</v>
      </c>
      <c r="BU290" s="79" t="s">
        <v>15899</v>
      </c>
      <c r="BV290" s="79" t="s">
        <v>579</v>
      </c>
      <c r="BW290" s="79" t="s">
        <v>15900</v>
      </c>
      <c r="BX290" s="79" t="s">
        <v>15901</v>
      </c>
      <c r="BY290" s="79" t="s">
        <v>15902</v>
      </c>
      <c r="BZ290" s="79" t="s">
        <v>15903</v>
      </c>
      <c r="CA290" s="79" t="s">
        <v>15904</v>
      </c>
      <c r="CB290" s="79" t="s">
        <v>15905</v>
      </c>
      <c r="CC290" s="79" t="s">
        <v>15872</v>
      </c>
      <c r="CD290" s="79" t="s">
        <v>15873</v>
      </c>
      <c r="CE290" s="79" t="s">
        <v>15960</v>
      </c>
      <c r="CF290" s="79" t="s">
        <v>15960</v>
      </c>
      <c r="CG290" s="79" t="s">
        <v>15907</v>
      </c>
      <c r="CH290" s="79" t="s">
        <v>15908</v>
      </c>
      <c r="CI290" s="79" t="s">
        <v>15909</v>
      </c>
      <c r="CJ290" s="79" t="s">
        <v>2163</v>
      </c>
      <c r="CK290" s="79" t="s">
        <v>15910</v>
      </c>
      <c r="CL290" s="79" t="s">
        <v>15911</v>
      </c>
      <c r="CM290" s="79" t="s">
        <v>15889</v>
      </c>
      <c r="CN290" s="79" t="s">
        <v>51</v>
      </c>
      <c r="CO290" s="79" t="s">
        <v>15912</v>
      </c>
      <c r="CP290" s="79" t="s">
        <v>2257</v>
      </c>
      <c r="CQ290" s="79" t="s">
        <v>16416</v>
      </c>
      <c r="CR290" t="s">
        <v>17309</v>
      </c>
    </row>
    <row r="291" spans="1:96" x14ac:dyDescent="0.25">
      <c r="A291" s="78">
        <v>51858787</v>
      </c>
      <c r="B291" s="78">
        <v>51858787</v>
      </c>
      <c r="C291" s="79" t="s">
        <v>15899</v>
      </c>
      <c r="D291" s="79" t="s">
        <v>15926</v>
      </c>
      <c r="E291" s="79" t="s">
        <v>15309</v>
      </c>
      <c r="F291" s="80">
        <v>32385</v>
      </c>
      <c r="G291" s="79" t="s">
        <v>15854</v>
      </c>
      <c r="H291" s="79" t="s">
        <v>15855</v>
      </c>
      <c r="I291" s="79" t="s">
        <v>15927</v>
      </c>
      <c r="J291" s="79" t="s">
        <v>15928</v>
      </c>
      <c r="K291" s="79" t="s">
        <v>15858</v>
      </c>
      <c r="L291" s="79" t="s">
        <v>15859</v>
      </c>
      <c r="M291" s="79" t="s">
        <v>15860</v>
      </c>
      <c r="N291" s="79" t="s">
        <v>15861</v>
      </c>
      <c r="O291" s="79" t="s">
        <v>15862</v>
      </c>
      <c r="P291" s="79" t="s">
        <v>15193</v>
      </c>
      <c r="Q291" s="79" t="s">
        <v>15863</v>
      </c>
      <c r="R291" s="79" t="s">
        <v>15864</v>
      </c>
      <c r="S291" s="79" t="s">
        <v>5337</v>
      </c>
      <c r="T291" s="79" t="s">
        <v>63</v>
      </c>
      <c r="U291" s="79" t="s">
        <v>15866</v>
      </c>
      <c r="V291" s="79" t="s">
        <v>15867</v>
      </c>
      <c r="W291" s="79" t="s">
        <v>579</v>
      </c>
      <c r="X291" s="79" t="s">
        <v>15929</v>
      </c>
      <c r="Y291" s="79" t="s">
        <v>15930</v>
      </c>
      <c r="Z291" s="79" t="s">
        <v>17310</v>
      </c>
      <c r="AA291" s="79" t="s">
        <v>16074</v>
      </c>
      <c r="AB291" s="79" t="s">
        <v>15872</v>
      </c>
      <c r="AC291" s="79" t="s">
        <v>15873</v>
      </c>
      <c r="AD291" s="79" t="s">
        <v>15862</v>
      </c>
      <c r="AE291" s="79" t="s">
        <v>15874</v>
      </c>
      <c r="AF291" s="79" t="s">
        <v>15875</v>
      </c>
      <c r="AG291" s="79" t="s">
        <v>15876</v>
      </c>
      <c r="AH291" s="79" t="s">
        <v>15877</v>
      </c>
      <c r="AI291" s="79" t="s">
        <v>15878</v>
      </c>
      <c r="AJ291" s="79" t="s">
        <v>15879</v>
      </c>
      <c r="AK291" s="79" t="s">
        <v>15880</v>
      </c>
      <c r="AL291" s="79" t="s">
        <v>15881</v>
      </c>
      <c r="AM291" s="79" t="s">
        <v>15880</v>
      </c>
      <c r="AN291" s="79" t="s">
        <v>15881</v>
      </c>
      <c r="AO291" s="79" t="s">
        <v>15882</v>
      </c>
      <c r="AP291" s="79" t="s">
        <v>15883</v>
      </c>
      <c r="AQ291" s="79" t="s">
        <v>15878</v>
      </c>
      <c r="AR291" s="79" t="s">
        <v>15885</v>
      </c>
      <c r="AS291" s="79" t="s">
        <v>15885</v>
      </c>
      <c r="AT291" s="79" t="s">
        <v>16907</v>
      </c>
      <c r="AU291" s="79" t="s">
        <v>17311</v>
      </c>
      <c r="AV291" s="79" t="s">
        <v>17312</v>
      </c>
      <c r="AW291" s="79" t="s">
        <v>16064</v>
      </c>
      <c r="AX291" s="79" t="s">
        <v>16064</v>
      </c>
      <c r="AY291" s="79" t="s">
        <v>1003</v>
      </c>
      <c r="AZ291" s="79" t="s">
        <v>15878</v>
      </c>
      <c r="BA291" s="79" t="s">
        <v>15879</v>
      </c>
      <c r="BB291" s="79" t="s">
        <v>15890</v>
      </c>
      <c r="BC291" s="79" t="s">
        <v>15891</v>
      </c>
      <c r="BD291" s="79" t="s">
        <v>15892</v>
      </c>
      <c r="BE291" s="79" t="s">
        <v>15895</v>
      </c>
      <c r="BF291" s="79" t="s">
        <v>16970</v>
      </c>
      <c r="BG291" s="79" t="s">
        <v>15895</v>
      </c>
      <c r="BH291" s="79" t="s">
        <v>16971</v>
      </c>
      <c r="BI291" s="80">
        <v>43851</v>
      </c>
      <c r="BJ291" s="80">
        <v>43852</v>
      </c>
      <c r="BK291" s="79" t="s">
        <v>579</v>
      </c>
      <c r="BL291" s="79" t="s">
        <v>15863</v>
      </c>
      <c r="BM291" s="80">
        <v>43851</v>
      </c>
      <c r="BN291" s="80">
        <v>43851</v>
      </c>
      <c r="BO291" s="80">
        <v>43851</v>
      </c>
      <c r="BP291" s="80">
        <v>43851</v>
      </c>
      <c r="BQ291" s="80"/>
      <c r="BR291" s="79" t="s">
        <v>17460</v>
      </c>
      <c r="BS291" s="79" t="s">
        <v>579</v>
      </c>
      <c r="BT291" s="79" t="s">
        <v>579</v>
      </c>
      <c r="BU291" s="79" t="s">
        <v>15899</v>
      </c>
      <c r="BV291" s="79" t="s">
        <v>579</v>
      </c>
      <c r="BW291" s="79" t="s">
        <v>15900</v>
      </c>
      <c r="BX291" s="79" t="s">
        <v>15901</v>
      </c>
      <c r="BY291" s="79" t="s">
        <v>15902</v>
      </c>
      <c r="BZ291" s="79" t="s">
        <v>15903</v>
      </c>
      <c r="CA291" s="79" t="s">
        <v>15904</v>
      </c>
      <c r="CB291" s="79" t="s">
        <v>15905</v>
      </c>
      <c r="CC291" s="79" t="s">
        <v>15872</v>
      </c>
      <c r="CD291" s="79" t="s">
        <v>15873</v>
      </c>
      <c r="CE291" s="79" t="s">
        <v>15960</v>
      </c>
      <c r="CF291" s="79" t="s">
        <v>15960</v>
      </c>
      <c r="CG291" s="79" t="s">
        <v>15907</v>
      </c>
      <c r="CH291" s="79" t="s">
        <v>15908</v>
      </c>
      <c r="CI291" s="79" t="s">
        <v>15909</v>
      </c>
      <c r="CJ291" s="79" t="s">
        <v>2163</v>
      </c>
      <c r="CK291" s="79" t="s">
        <v>15910</v>
      </c>
      <c r="CL291" s="79" t="s">
        <v>15911</v>
      </c>
      <c r="CM291" s="79" t="s">
        <v>15889</v>
      </c>
      <c r="CN291" s="79" t="s">
        <v>51</v>
      </c>
      <c r="CO291" s="79" t="s">
        <v>15912</v>
      </c>
      <c r="CP291" s="79" t="s">
        <v>2257</v>
      </c>
      <c r="CQ291" s="79" t="s">
        <v>16416</v>
      </c>
      <c r="CR291" t="s">
        <v>17313</v>
      </c>
    </row>
    <row r="292" spans="1:96" x14ac:dyDescent="0.25">
      <c r="A292" s="78">
        <v>51858788</v>
      </c>
      <c r="B292" s="78">
        <v>51858788</v>
      </c>
      <c r="C292" s="79" t="s">
        <v>15899</v>
      </c>
      <c r="D292" s="79" t="s">
        <v>15926</v>
      </c>
      <c r="E292" s="79" t="s">
        <v>15313</v>
      </c>
      <c r="F292" s="80">
        <v>31577</v>
      </c>
      <c r="G292" s="79" t="s">
        <v>15854</v>
      </c>
      <c r="H292" s="79" t="s">
        <v>15855</v>
      </c>
      <c r="I292" s="79" t="s">
        <v>15856</v>
      </c>
      <c r="J292" s="79" t="s">
        <v>15857</v>
      </c>
      <c r="K292" s="79" t="s">
        <v>15858</v>
      </c>
      <c r="L292" s="79" t="s">
        <v>15859</v>
      </c>
      <c r="M292" s="79" t="s">
        <v>15860</v>
      </c>
      <c r="N292" s="79" t="s">
        <v>15861</v>
      </c>
      <c r="O292" s="79" t="s">
        <v>15862</v>
      </c>
      <c r="P292" s="79" t="s">
        <v>15193</v>
      </c>
      <c r="Q292" s="79" t="s">
        <v>15863</v>
      </c>
      <c r="R292" s="79" t="s">
        <v>15864</v>
      </c>
      <c r="S292" s="79" t="s">
        <v>5337</v>
      </c>
      <c r="T292" s="79" t="s">
        <v>63</v>
      </c>
      <c r="U292" s="79" t="s">
        <v>15866</v>
      </c>
      <c r="V292" s="79" t="s">
        <v>15867</v>
      </c>
      <c r="W292" s="79" t="s">
        <v>579</v>
      </c>
      <c r="X292" s="79" t="s">
        <v>15929</v>
      </c>
      <c r="Y292" s="79" t="s">
        <v>15930</v>
      </c>
      <c r="Z292" s="79" t="s">
        <v>17314</v>
      </c>
      <c r="AA292" s="79" t="s">
        <v>16074</v>
      </c>
      <c r="AB292" s="79" t="s">
        <v>15872</v>
      </c>
      <c r="AC292" s="79" t="s">
        <v>15873</v>
      </c>
      <c r="AD292" s="79" t="s">
        <v>15862</v>
      </c>
      <c r="AE292" s="79" t="s">
        <v>15874</v>
      </c>
      <c r="AF292" s="79" t="s">
        <v>15875</v>
      </c>
      <c r="AG292" s="79" t="s">
        <v>15876</v>
      </c>
      <c r="AH292" s="79" t="s">
        <v>15877</v>
      </c>
      <c r="AI292" s="79" t="s">
        <v>15878</v>
      </c>
      <c r="AJ292" s="79" t="s">
        <v>15879</v>
      </c>
      <c r="AK292" s="79" t="s">
        <v>15880</v>
      </c>
      <c r="AL292" s="79" t="s">
        <v>15881</v>
      </c>
      <c r="AM292" s="79" t="s">
        <v>15880</v>
      </c>
      <c r="AN292" s="79" t="s">
        <v>15881</v>
      </c>
      <c r="AO292" s="79" t="s">
        <v>15882</v>
      </c>
      <c r="AP292" s="79" t="s">
        <v>15883</v>
      </c>
      <c r="AQ292" s="79" t="s">
        <v>15878</v>
      </c>
      <c r="AR292" s="79" t="s">
        <v>15885</v>
      </c>
      <c r="AS292" s="79" t="s">
        <v>15885</v>
      </c>
      <c r="AT292" s="79" t="s">
        <v>16907</v>
      </c>
      <c r="AU292" s="79" t="s">
        <v>17315</v>
      </c>
      <c r="AV292" s="79" t="s">
        <v>17316</v>
      </c>
      <c r="AW292" s="79" t="s">
        <v>16064</v>
      </c>
      <c r="AX292" s="79" t="s">
        <v>16064</v>
      </c>
      <c r="AY292" s="79" t="s">
        <v>1003</v>
      </c>
      <c r="AZ292" s="79" t="s">
        <v>15878</v>
      </c>
      <c r="BA292" s="79" t="s">
        <v>15879</v>
      </c>
      <c r="BB292" s="79" t="s">
        <v>15890</v>
      </c>
      <c r="BC292" s="79" t="s">
        <v>15891</v>
      </c>
      <c r="BD292" s="79" t="s">
        <v>15892</v>
      </c>
      <c r="BE292" s="79" t="s">
        <v>15895</v>
      </c>
      <c r="BF292" s="79" t="s">
        <v>16970</v>
      </c>
      <c r="BG292" s="79" t="s">
        <v>15895</v>
      </c>
      <c r="BH292" s="79" t="s">
        <v>16971</v>
      </c>
      <c r="BI292" s="80">
        <v>43851</v>
      </c>
      <c r="BJ292" s="80">
        <v>43852</v>
      </c>
      <c r="BK292" s="79" t="s">
        <v>579</v>
      </c>
      <c r="BL292" s="79" t="s">
        <v>15863</v>
      </c>
      <c r="BM292" s="80">
        <v>43851</v>
      </c>
      <c r="BN292" s="80">
        <v>43851</v>
      </c>
      <c r="BO292" s="80">
        <v>43851</v>
      </c>
      <c r="BP292" s="80">
        <v>43851</v>
      </c>
      <c r="BQ292" s="80"/>
      <c r="BR292" s="79" t="s">
        <v>17460</v>
      </c>
      <c r="BS292" s="79" t="s">
        <v>579</v>
      </c>
      <c r="BT292" s="79" t="s">
        <v>579</v>
      </c>
      <c r="BU292" s="79" t="s">
        <v>15899</v>
      </c>
      <c r="BV292" s="79" t="s">
        <v>579</v>
      </c>
      <c r="BW292" s="79" t="s">
        <v>15900</v>
      </c>
      <c r="BX292" s="79" t="s">
        <v>15901</v>
      </c>
      <c r="BY292" s="79" t="s">
        <v>15902</v>
      </c>
      <c r="BZ292" s="79" t="s">
        <v>15903</v>
      </c>
      <c r="CA292" s="79" t="s">
        <v>15904</v>
      </c>
      <c r="CB292" s="79" t="s">
        <v>15905</v>
      </c>
      <c r="CC292" s="79" t="s">
        <v>15872</v>
      </c>
      <c r="CD292" s="79" t="s">
        <v>15873</v>
      </c>
      <c r="CE292" s="79" t="s">
        <v>15960</v>
      </c>
      <c r="CF292" s="79" t="s">
        <v>15960</v>
      </c>
      <c r="CG292" s="79" t="s">
        <v>15907</v>
      </c>
      <c r="CH292" s="79" t="s">
        <v>15908</v>
      </c>
      <c r="CI292" s="79" t="s">
        <v>15909</v>
      </c>
      <c r="CJ292" s="79" t="s">
        <v>2163</v>
      </c>
      <c r="CK292" s="79" t="s">
        <v>15910</v>
      </c>
      <c r="CL292" s="79" t="s">
        <v>15911</v>
      </c>
      <c r="CM292" s="79" t="s">
        <v>15889</v>
      </c>
      <c r="CN292" s="79" t="s">
        <v>51</v>
      </c>
      <c r="CO292" s="79" t="s">
        <v>15912</v>
      </c>
      <c r="CP292" s="79" t="s">
        <v>2257</v>
      </c>
      <c r="CQ292" s="79" t="s">
        <v>16416</v>
      </c>
      <c r="CR292" t="s">
        <v>17462</v>
      </c>
    </row>
    <row r="293" spans="1:96" x14ac:dyDescent="0.25">
      <c r="A293" s="78">
        <v>51858789</v>
      </c>
      <c r="B293" s="78">
        <v>51858789</v>
      </c>
      <c r="C293" s="79" t="s">
        <v>15899</v>
      </c>
      <c r="D293" s="79" t="s">
        <v>15926</v>
      </c>
      <c r="E293" s="79" t="s">
        <v>15305</v>
      </c>
      <c r="F293" s="80">
        <v>23516</v>
      </c>
      <c r="G293" s="79" t="s">
        <v>15854</v>
      </c>
      <c r="H293" s="79" t="s">
        <v>15855</v>
      </c>
      <c r="I293" s="79" t="s">
        <v>15856</v>
      </c>
      <c r="J293" s="79" t="s">
        <v>15857</v>
      </c>
      <c r="K293" s="79" t="s">
        <v>15858</v>
      </c>
      <c r="L293" s="79" t="s">
        <v>15859</v>
      </c>
      <c r="M293" s="79" t="s">
        <v>15860</v>
      </c>
      <c r="N293" s="79" t="s">
        <v>15861</v>
      </c>
      <c r="O293" s="79" t="s">
        <v>15862</v>
      </c>
      <c r="P293" s="79" t="s">
        <v>15193</v>
      </c>
      <c r="Q293" s="79" t="s">
        <v>15863</v>
      </c>
      <c r="R293" s="79" t="s">
        <v>15864</v>
      </c>
      <c r="S293" s="79" t="s">
        <v>5337</v>
      </c>
      <c r="T293" s="79" t="s">
        <v>63</v>
      </c>
      <c r="U293" s="79" t="s">
        <v>15866</v>
      </c>
      <c r="V293" s="79" t="s">
        <v>15867</v>
      </c>
      <c r="W293" s="79" t="s">
        <v>579</v>
      </c>
      <c r="X293" s="79" t="s">
        <v>15929</v>
      </c>
      <c r="Y293" s="79" t="s">
        <v>15930</v>
      </c>
      <c r="Z293" s="79" t="s">
        <v>17317</v>
      </c>
      <c r="AA293" s="79" t="s">
        <v>16074</v>
      </c>
      <c r="AB293" s="79" t="s">
        <v>15872</v>
      </c>
      <c r="AC293" s="79" t="s">
        <v>15873</v>
      </c>
      <c r="AD293" s="79" t="s">
        <v>15862</v>
      </c>
      <c r="AE293" s="79" t="s">
        <v>15874</v>
      </c>
      <c r="AF293" s="79" t="s">
        <v>15875</v>
      </c>
      <c r="AG293" s="79" t="s">
        <v>15876</v>
      </c>
      <c r="AH293" s="79" t="s">
        <v>15877</v>
      </c>
      <c r="AI293" s="79" t="s">
        <v>15878</v>
      </c>
      <c r="AJ293" s="79" t="s">
        <v>15879</v>
      </c>
      <c r="AK293" s="79" t="s">
        <v>15880</v>
      </c>
      <c r="AL293" s="79" t="s">
        <v>15881</v>
      </c>
      <c r="AM293" s="79" t="s">
        <v>15880</v>
      </c>
      <c r="AN293" s="79" t="s">
        <v>15881</v>
      </c>
      <c r="AO293" s="79" t="s">
        <v>15882</v>
      </c>
      <c r="AP293" s="79" t="s">
        <v>15883</v>
      </c>
      <c r="AQ293" s="79" t="s">
        <v>15878</v>
      </c>
      <c r="AR293" s="79" t="s">
        <v>15885</v>
      </c>
      <c r="AS293" s="79" t="s">
        <v>15885</v>
      </c>
      <c r="AT293" s="79" t="s">
        <v>16907</v>
      </c>
      <c r="AU293" s="79" t="s">
        <v>17318</v>
      </c>
      <c r="AV293" s="79" t="s">
        <v>17319</v>
      </c>
      <c r="AW293" s="79" t="s">
        <v>16064</v>
      </c>
      <c r="AX293" s="79" t="s">
        <v>16064</v>
      </c>
      <c r="AY293" s="79" t="s">
        <v>1003</v>
      </c>
      <c r="AZ293" s="79" t="s">
        <v>15878</v>
      </c>
      <c r="BA293" s="79" t="s">
        <v>15879</v>
      </c>
      <c r="BB293" s="79" t="s">
        <v>15890</v>
      </c>
      <c r="BC293" s="79" t="s">
        <v>15891</v>
      </c>
      <c r="BD293" s="79" t="s">
        <v>15892</v>
      </c>
      <c r="BE293" s="79" t="s">
        <v>15895</v>
      </c>
      <c r="BF293" s="79" t="s">
        <v>16970</v>
      </c>
      <c r="BG293" s="79" t="s">
        <v>15895</v>
      </c>
      <c r="BH293" s="79" t="s">
        <v>16971</v>
      </c>
      <c r="BI293" s="80">
        <v>43851</v>
      </c>
      <c r="BJ293" s="80">
        <v>43852</v>
      </c>
      <c r="BK293" s="79" t="s">
        <v>579</v>
      </c>
      <c r="BL293" s="79" t="s">
        <v>15863</v>
      </c>
      <c r="BM293" s="80">
        <v>43851</v>
      </c>
      <c r="BN293" s="80">
        <v>43851</v>
      </c>
      <c r="BO293" s="80">
        <v>43851</v>
      </c>
      <c r="BP293" s="80">
        <v>43851</v>
      </c>
      <c r="BQ293" s="80"/>
      <c r="BR293" s="79" t="s">
        <v>17460</v>
      </c>
      <c r="BS293" s="79" t="s">
        <v>579</v>
      </c>
      <c r="BT293" s="79" t="s">
        <v>579</v>
      </c>
      <c r="BU293" s="79" t="s">
        <v>15899</v>
      </c>
      <c r="BV293" s="79" t="s">
        <v>579</v>
      </c>
      <c r="BW293" s="79" t="s">
        <v>15900</v>
      </c>
      <c r="BX293" s="79" t="s">
        <v>15901</v>
      </c>
      <c r="BY293" s="79" t="s">
        <v>15902</v>
      </c>
      <c r="BZ293" s="79" t="s">
        <v>15903</v>
      </c>
      <c r="CA293" s="79" t="s">
        <v>15904</v>
      </c>
      <c r="CB293" s="79" t="s">
        <v>15905</v>
      </c>
      <c r="CC293" s="79" t="s">
        <v>15872</v>
      </c>
      <c r="CD293" s="79" t="s">
        <v>15873</v>
      </c>
      <c r="CE293" s="79" t="s">
        <v>15960</v>
      </c>
      <c r="CF293" s="79" t="s">
        <v>15960</v>
      </c>
      <c r="CG293" s="79" t="s">
        <v>15907</v>
      </c>
      <c r="CH293" s="79" t="s">
        <v>15908</v>
      </c>
      <c r="CI293" s="79" t="s">
        <v>15909</v>
      </c>
      <c r="CJ293" s="79" t="s">
        <v>2163</v>
      </c>
      <c r="CK293" s="79" t="s">
        <v>15910</v>
      </c>
      <c r="CL293" s="79" t="s">
        <v>15911</v>
      </c>
      <c r="CM293" s="79" t="s">
        <v>15889</v>
      </c>
      <c r="CN293" s="79" t="s">
        <v>51</v>
      </c>
      <c r="CO293" s="79" t="s">
        <v>15912</v>
      </c>
      <c r="CP293" s="79" t="s">
        <v>2257</v>
      </c>
      <c r="CQ293" s="79" t="s">
        <v>16416</v>
      </c>
      <c r="CR293" t="s">
        <v>17320</v>
      </c>
    </row>
    <row r="294" spans="1:96" x14ac:dyDescent="0.25">
      <c r="A294" s="78">
        <v>51858790</v>
      </c>
      <c r="B294" s="78">
        <v>51858790</v>
      </c>
      <c r="C294" s="79" t="s">
        <v>15899</v>
      </c>
      <c r="D294" s="79" t="s">
        <v>15926</v>
      </c>
      <c r="E294" s="79" t="s">
        <v>15333</v>
      </c>
      <c r="F294" s="80">
        <v>34137</v>
      </c>
      <c r="G294" s="79" t="s">
        <v>15854</v>
      </c>
      <c r="H294" s="79" t="s">
        <v>15855</v>
      </c>
      <c r="I294" s="79" t="s">
        <v>15856</v>
      </c>
      <c r="J294" s="79" t="s">
        <v>15857</v>
      </c>
      <c r="K294" s="79" t="s">
        <v>15858</v>
      </c>
      <c r="L294" s="79" t="s">
        <v>15859</v>
      </c>
      <c r="M294" s="79" t="s">
        <v>15860</v>
      </c>
      <c r="N294" s="79" t="s">
        <v>15861</v>
      </c>
      <c r="O294" s="79" t="s">
        <v>15862</v>
      </c>
      <c r="P294" s="79" t="s">
        <v>15193</v>
      </c>
      <c r="Q294" s="79" t="s">
        <v>15863</v>
      </c>
      <c r="R294" s="79" t="s">
        <v>15864</v>
      </c>
      <c r="S294" s="79" t="s">
        <v>5337</v>
      </c>
      <c r="T294" s="79" t="s">
        <v>63</v>
      </c>
      <c r="U294" s="79" t="s">
        <v>15866</v>
      </c>
      <c r="V294" s="79" t="s">
        <v>15867</v>
      </c>
      <c r="W294" s="79" t="s">
        <v>579</v>
      </c>
      <c r="X294" s="79" t="s">
        <v>15929</v>
      </c>
      <c r="Y294" s="79" t="s">
        <v>15930</v>
      </c>
      <c r="Z294" s="79" t="s">
        <v>17321</v>
      </c>
      <c r="AA294" s="79" t="s">
        <v>16074</v>
      </c>
      <c r="AB294" s="79" t="s">
        <v>15872</v>
      </c>
      <c r="AC294" s="79" t="s">
        <v>15873</v>
      </c>
      <c r="AD294" s="79" t="s">
        <v>15862</v>
      </c>
      <c r="AE294" s="79" t="s">
        <v>15874</v>
      </c>
      <c r="AF294" s="79" t="s">
        <v>15875</v>
      </c>
      <c r="AG294" s="79" t="s">
        <v>15876</v>
      </c>
      <c r="AH294" s="79" t="s">
        <v>15877</v>
      </c>
      <c r="AI294" s="79" t="s">
        <v>15878</v>
      </c>
      <c r="AJ294" s="79" t="s">
        <v>15879</v>
      </c>
      <c r="AK294" s="79" t="s">
        <v>15880</v>
      </c>
      <c r="AL294" s="79" t="s">
        <v>15881</v>
      </c>
      <c r="AM294" s="79" t="s">
        <v>15880</v>
      </c>
      <c r="AN294" s="79" t="s">
        <v>15881</v>
      </c>
      <c r="AO294" s="79" t="s">
        <v>15882</v>
      </c>
      <c r="AP294" s="79" t="s">
        <v>15883</v>
      </c>
      <c r="AQ294" s="79" t="s">
        <v>15878</v>
      </c>
      <c r="AR294" s="79" t="s">
        <v>15885</v>
      </c>
      <c r="AS294" s="79" t="s">
        <v>15885</v>
      </c>
      <c r="AT294" s="79" t="s">
        <v>16907</v>
      </c>
      <c r="AU294" s="79" t="s">
        <v>17322</v>
      </c>
      <c r="AV294" s="79" t="s">
        <v>17323</v>
      </c>
      <c r="AW294" s="79" t="s">
        <v>16064</v>
      </c>
      <c r="AX294" s="79" t="s">
        <v>16064</v>
      </c>
      <c r="AY294" s="79" t="s">
        <v>1003</v>
      </c>
      <c r="AZ294" s="79" t="s">
        <v>15878</v>
      </c>
      <c r="BA294" s="79" t="s">
        <v>15879</v>
      </c>
      <c r="BB294" s="79" t="s">
        <v>15890</v>
      </c>
      <c r="BC294" s="79" t="s">
        <v>15891</v>
      </c>
      <c r="BD294" s="79" t="s">
        <v>15892</v>
      </c>
      <c r="BE294" s="79" t="s">
        <v>15895</v>
      </c>
      <c r="BF294" s="79" t="s">
        <v>16970</v>
      </c>
      <c r="BG294" s="79" t="s">
        <v>15895</v>
      </c>
      <c r="BH294" s="79" t="s">
        <v>16971</v>
      </c>
      <c r="BI294" s="80">
        <v>43851</v>
      </c>
      <c r="BJ294" s="80">
        <v>43852</v>
      </c>
      <c r="BK294" s="79" t="s">
        <v>579</v>
      </c>
      <c r="BL294" s="79" t="s">
        <v>15863</v>
      </c>
      <c r="BM294" s="80">
        <v>43851</v>
      </c>
      <c r="BN294" s="80">
        <v>43851</v>
      </c>
      <c r="BO294" s="80">
        <v>43851</v>
      </c>
      <c r="BP294" s="80">
        <v>43851</v>
      </c>
      <c r="BQ294" s="80"/>
      <c r="BR294" s="79" t="s">
        <v>17460</v>
      </c>
      <c r="BS294" s="79" t="s">
        <v>579</v>
      </c>
      <c r="BT294" s="79" t="s">
        <v>579</v>
      </c>
      <c r="BU294" s="79" t="s">
        <v>15899</v>
      </c>
      <c r="BV294" s="79" t="s">
        <v>579</v>
      </c>
      <c r="BW294" s="79" t="s">
        <v>15900</v>
      </c>
      <c r="BX294" s="79" t="s">
        <v>15901</v>
      </c>
      <c r="BY294" s="79" t="s">
        <v>15902</v>
      </c>
      <c r="BZ294" s="79" t="s">
        <v>15903</v>
      </c>
      <c r="CA294" s="79" t="s">
        <v>15904</v>
      </c>
      <c r="CB294" s="79" t="s">
        <v>15905</v>
      </c>
      <c r="CC294" s="79" t="s">
        <v>15872</v>
      </c>
      <c r="CD294" s="79" t="s">
        <v>15873</v>
      </c>
      <c r="CE294" s="79" t="s">
        <v>15960</v>
      </c>
      <c r="CF294" s="79" t="s">
        <v>15960</v>
      </c>
      <c r="CG294" s="79" t="s">
        <v>15907</v>
      </c>
      <c r="CH294" s="79" t="s">
        <v>15908</v>
      </c>
      <c r="CI294" s="79" t="s">
        <v>15909</v>
      </c>
      <c r="CJ294" s="79" t="s">
        <v>2163</v>
      </c>
      <c r="CK294" s="79" t="s">
        <v>15910</v>
      </c>
      <c r="CL294" s="79" t="s">
        <v>15911</v>
      </c>
      <c r="CM294" s="79" t="s">
        <v>15889</v>
      </c>
      <c r="CN294" s="79" t="s">
        <v>51</v>
      </c>
      <c r="CO294" s="79" t="s">
        <v>15912</v>
      </c>
      <c r="CP294" s="79" t="s">
        <v>2257</v>
      </c>
      <c r="CQ294" s="79" t="s">
        <v>16416</v>
      </c>
      <c r="CR294" t="s">
        <v>17324</v>
      </c>
    </row>
    <row r="295" spans="1:96" x14ac:dyDescent="0.25">
      <c r="A295" s="78">
        <v>51859438</v>
      </c>
      <c r="B295" s="78">
        <v>51859438</v>
      </c>
      <c r="C295" s="79" t="s">
        <v>15899</v>
      </c>
      <c r="D295" s="79" t="s">
        <v>15926</v>
      </c>
      <c r="E295" s="79" t="s">
        <v>15336</v>
      </c>
      <c r="F295" s="80">
        <v>33953</v>
      </c>
      <c r="G295" s="79" t="s">
        <v>15854</v>
      </c>
      <c r="H295" s="79" t="s">
        <v>15855</v>
      </c>
      <c r="I295" s="79" t="s">
        <v>15856</v>
      </c>
      <c r="J295" s="79" t="s">
        <v>15857</v>
      </c>
      <c r="K295" s="79" t="s">
        <v>15858</v>
      </c>
      <c r="L295" s="79" t="s">
        <v>15859</v>
      </c>
      <c r="M295" s="79" t="s">
        <v>15860</v>
      </c>
      <c r="N295" s="79" t="s">
        <v>15861</v>
      </c>
      <c r="O295" s="79" t="s">
        <v>15862</v>
      </c>
      <c r="P295" s="79" t="s">
        <v>15193</v>
      </c>
      <c r="Q295" s="79" t="s">
        <v>15863</v>
      </c>
      <c r="R295" s="79" t="s">
        <v>15864</v>
      </c>
      <c r="S295" s="79" t="s">
        <v>5337</v>
      </c>
      <c r="T295" s="79" t="s">
        <v>63</v>
      </c>
      <c r="U295" s="79" t="s">
        <v>15866</v>
      </c>
      <c r="V295" s="79" t="s">
        <v>15867</v>
      </c>
      <c r="W295" s="79" t="s">
        <v>579</v>
      </c>
      <c r="X295" s="79" t="s">
        <v>15929</v>
      </c>
      <c r="Y295" s="79" t="s">
        <v>15930</v>
      </c>
      <c r="Z295" s="79" t="s">
        <v>17325</v>
      </c>
      <c r="AA295" s="79" t="s">
        <v>16074</v>
      </c>
      <c r="AB295" s="79" t="s">
        <v>15872</v>
      </c>
      <c r="AC295" s="79" t="s">
        <v>15873</v>
      </c>
      <c r="AD295" s="79" t="s">
        <v>15862</v>
      </c>
      <c r="AE295" s="79" t="s">
        <v>15874</v>
      </c>
      <c r="AF295" s="79" t="s">
        <v>15875</v>
      </c>
      <c r="AG295" s="79" t="s">
        <v>15876</v>
      </c>
      <c r="AH295" s="79" t="s">
        <v>15877</v>
      </c>
      <c r="AI295" s="79" t="s">
        <v>15878</v>
      </c>
      <c r="AJ295" s="79" t="s">
        <v>15879</v>
      </c>
      <c r="AK295" s="79" t="s">
        <v>15880</v>
      </c>
      <c r="AL295" s="79" t="s">
        <v>15881</v>
      </c>
      <c r="AM295" s="79" t="s">
        <v>15880</v>
      </c>
      <c r="AN295" s="79" t="s">
        <v>15881</v>
      </c>
      <c r="AO295" s="79" t="s">
        <v>15882</v>
      </c>
      <c r="AP295" s="79" t="s">
        <v>15883</v>
      </c>
      <c r="AQ295" s="79" t="s">
        <v>15878</v>
      </c>
      <c r="AR295" s="79" t="s">
        <v>15885</v>
      </c>
      <c r="AS295" s="79" t="s">
        <v>15885</v>
      </c>
      <c r="AT295" s="79" t="s">
        <v>16907</v>
      </c>
      <c r="AU295" s="79" t="s">
        <v>17463</v>
      </c>
      <c r="AV295" s="79" t="s">
        <v>17464</v>
      </c>
      <c r="AW295" s="79" t="s">
        <v>16064</v>
      </c>
      <c r="AX295" s="79" t="s">
        <v>16064</v>
      </c>
      <c r="AY295" s="79" t="s">
        <v>1003</v>
      </c>
      <c r="AZ295" s="79" t="s">
        <v>15878</v>
      </c>
      <c r="BA295" s="79" t="s">
        <v>15879</v>
      </c>
      <c r="BB295" s="79" t="s">
        <v>15890</v>
      </c>
      <c r="BC295" s="79" t="s">
        <v>15891</v>
      </c>
      <c r="BD295" s="79" t="s">
        <v>15892</v>
      </c>
      <c r="BE295" s="79" t="s">
        <v>15895</v>
      </c>
      <c r="BF295" s="79" t="s">
        <v>16970</v>
      </c>
      <c r="BG295" s="79" t="s">
        <v>15895</v>
      </c>
      <c r="BH295" s="79" t="s">
        <v>16971</v>
      </c>
      <c r="BI295" s="80">
        <v>43853</v>
      </c>
      <c r="BJ295" s="80">
        <v>43857</v>
      </c>
      <c r="BK295" s="79" t="s">
        <v>579</v>
      </c>
      <c r="BL295" s="79" t="s">
        <v>16972</v>
      </c>
      <c r="BM295" s="80">
        <v>43853</v>
      </c>
      <c r="BN295" s="80">
        <v>43853</v>
      </c>
      <c r="BO295" s="80">
        <v>43853</v>
      </c>
      <c r="BP295" s="80">
        <v>43853</v>
      </c>
      <c r="BQ295" s="80"/>
      <c r="BR295" s="79" t="s">
        <v>17460</v>
      </c>
      <c r="BS295" s="79" t="s">
        <v>579</v>
      </c>
      <c r="BT295" s="79" t="s">
        <v>579</v>
      </c>
      <c r="BU295" s="79" t="s">
        <v>15899</v>
      </c>
      <c r="BV295" s="79" t="s">
        <v>579</v>
      </c>
      <c r="BW295" s="79" t="s">
        <v>15900</v>
      </c>
      <c r="BX295" s="79" t="s">
        <v>15901</v>
      </c>
      <c r="BY295" s="79" t="s">
        <v>15902</v>
      </c>
      <c r="BZ295" s="79" t="s">
        <v>15903</v>
      </c>
      <c r="CA295" s="79" t="s">
        <v>15904</v>
      </c>
      <c r="CB295" s="79" t="s">
        <v>15905</v>
      </c>
      <c r="CC295" s="79" t="s">
        <v>15872</v>
      </c>
      <c r="CD295" s="79" t="s">
        <v>15873</v>
      </c>
      <c r="CE295" s="79" t="s">
        <v>15960</v>
      </c>
      <c r="CF295" s="79" t="s">
        <v>15960</v>
      </c>
      <c r="CG295" s="79" t="s">
        <v>15907</v>
      </c>
      <c r="CH295" s="79" t="s">
        <v>15908</v>
      </c>
      <c r="CI295" s="79" t="s">
        <v>15909</v>
      </c>
      <c r="CJ295" s="79" t="s">
        <v>2163</v>
      </c>
      <c r="CK295" s="79" t="s">
        <v>15910</v>
      </c>
      <c r="CL295" s="79" t="s">
        <v>15911</v>
      </c>
      <c r="CM295" s="79" t="s">
        <v>15889</v>
      </c>
      <c r="CN295" s="79" t="s">
        <v>51</v>
      </c>
      <c r="CO295" s="79" t="s">
        <v>15912</v>
      </c>
      <c r="CP295" s="79" t="s">
        <v>2257</v>
      </c>
      <c r="CQ295" s="79" t="s">
        <v>16416</v>
      </c>
      <c r="CR295" t="s">
        <v>17326</v>
      </c>
    </row>
    <row r="296" spans="1:96" x14ac:dyDescent="0.25">
      <c r="A296" s="78">
        <v>51859441</v>
      </c>
      <c r="B296" s="78">
        <v>51859441</v>
      </c>
      <c r="C296" s="79" t="s">
        <v>15899</v>
      </c>
      <c r="D296" s="79" t="s">
        <v>15926</v>
      </c>
      <c r="E296" s="79" t="s">
        <v>15325</v>
      </c>
      <c r="F296" s="80">
        <v>31521</v>
      </c>
      <c r="G296" s="79" t="s">
        <v>15854</v>
      </c>
      <c r="H296" s="79" t="s">
        <v>15855</v>
      </c>
      <c r="I296" s="79" t="s">
        <v>15856</v>
      </c>
      <c r="J296" s="79" t="s">
        <v>15857</v>
      </c>
      <c r="K296" s="79" t="s">
        <v>15858</v>
      </c>
      <c r="L296" s="79" t="s">
        <v>15859</v>
      </c>
      <c r="M296" s="79" t="s">
        <v>15860</v>
      </c>
      <c r="N296" s="79" t="s">
        <v>15861</v>
      </c>
      <c r="O296" s="79" t="s">
        <v>15862</v>
      </c>
      <c r="P296" s="79" t="s">
        <v>15193</v>
      </c>
      <c r="Q296" s="79" t="s">
        <v>15863</v>
      </c>
      <c r="R296" s="79" t="s">
        <v>15864</v>
      </c>
      <c r="S296" s="79" t="s">
        <v>5337</v>
      </c>
      <c r="T296" s="79" t="s">
        <v>63</v>
      </c>
      <c r="U296" s="79" t="s">
        <v>15866</v>
      </c>
      <c r="V296" s="79" t="s">
        <v>15867</v>
      </c>
      <c r="W296" s="79" t="s">
        <v>579</v>
      </c>
      <c r="X296" s="79" t="s">
        <v>15929</v>
      </c>
      <c r="Y296" s="79" t="s">
        <v>15930</v>
      </c>
      <c r="Z296" s="79" t="s">
        <v>17327</v>
      </c>
      <c r="AA296" s="79" t="s">
        <v>16074</v>
      </c>
      <c r="AB296" s="79" t="s">
        <v>15872</v>
      </c>
      <c r="AC296" s="79" t="s">
        <v>15873</v>
      </c>
      <c r="AD296" s="79" t="s">
        <v>15862</v>
      </c>
      <c r="AE296" s="79" t="s">
        <v>15874</v>
      </c>
      <c r="AF296" s="79" t="s">
        <v>15875</v>
      </c>
      <c r="AG296" s="79" t="s">
        <v>15876</v>
      </c>
      <c r="AH296" s="79" t="s">
        <v>15877</v>
      </c>
      <c r="AI296" s="79" t="s">
        <v>15878</v>
      </c>
      <c r="AJ296" s="79" t="s">
        <v>15879</v>
      </c>
      <c r="AK296" s="79" t="s">
        <v>15880</v>
      </c>
      <c r="AL296" s="79" t="s">
        <v>15881</v>
      </c>
      <c r="AM296" s="79" t="s">
        <v>15880</v>
      </c>
      <c r="AN296" s="79" t="s">
        <v>15881</v>
      </c>
      <c r="AO296" s="79" t="s">
        <v>15882</v>
      </c>
      <c r="AP296" s="79" t="s">
        <v>15883</v>
      </c>
      <c r="AQ296" s="79" t="s">
        <v>15878</v>
      </c>
      <c r="AR296" s="79" t="s">
        <v>15885</v>
      </c>
      <c r="AS296" s="79" t="s">
        <v>15885</v>
      </c>
      <c r="AT296" s="79" t="s">
        <v>16907</v>
      </c>
      <c r="AU296" s="79" t="s">
        <v>17465</v>
      </c>
      <c r="AV296" s="79" t="s">
        <v>17466</v>
      </c>
      <c r="AW296" s="79" t="s">
        <v>16064</v>
      </c>
      <c r="AX296" s="79" t="s">
        <v>16064</v>
      </c>
      <c r="AY296" s="79" t="s">
        <v>1003</v>
      </c>
      <c r="AZ296" s="79" t="s">
        <v>15878</v>
      </c>
      <c r="BA296" s="79" t="s">
        <v>15879</v>
      </c>
      <c r="BB296" s="79" t="s">
        <v>15890</v>
      </c>
      <c r="BC296" s="79" t="s">
        <v>15891</v>
      </c>
      <c r="BD296" s="79" t="s">
        <v>15892</v>
      </c>
      <c r="BE296" s="79" t="s">
        <v>15895</v>
      </c>
      <c r="BF296" s="79" t="s">
        <v>16970</v>
      </c>
      <c r="BG296" s="79" t="s">
        <v>15895</v>
      </c>
      <c r="BH296" s="79" t="s">
        <v>16971</v>
      </c>
      <c r="BI296" s="80">
        <v>43853</v>
      </c>
      <c r="BJ296" s="80">
        <v>43857</v>
      </c>
      <c r="BK296" s="79" t="s">
        <v>579</v>
      </c>
      <c r="BL296" s="79" t="s">
        <v>16972</v>
      </c>
      <c r="BM296" s="80">
        <v>43853</v>
      </c>
      <c r="BN296" s="80">
        <v>43853</v>
      </c>
      <c r="BO296" s="80">
        <v>43853</v>
      </c>
      <c r="BP296" s="80">
        <v>43853</v>
      </c>
      <c r="BQ296" s="80"/>
      <c r="BR296" s="79" t="s">
        <v>17460</v>
      </c>
      <c r="BS296" s="79" t="s">
        <v>579</v>
      </c>
      <c r="BT296" s="79" t="s">
        <v>579</v>
      </c>
      <c r="BU296" s="79" t="s">
        <v>15899</v>
      </c>
      <c r="BV296" s="79" t="s">
        <v>579</v>
      </c>
      <c r="BW296" s="79" t="s">
        <v>15900</v>
      </c>
      <c r="BX296" s="79" t="s">
        <v>15901</v>
      </c>
      <c r="BY296" s="79" t="s">
        <v>15902</v>
      </c>
      <c r="BZ296" s="79" t="s">
        <v>15903</v>
      </c>
      <c r="CA296" s="79" t="s">
        <v>15904</v>
      </c>
      <c r="CB296" s="79" t="s">
        <v>15905</v>
      </c>
      <c r="CC296" s="79" t="s">
        <v>15872</v>
      </c>
      <c r="CD296" s="79" t="s">
        <v>15873</v>
      </c>
      <c r="CE296" s="79" t="s">
        <v>15960</v>
      </c>
      <c r="CF296" s="79" t="s">
        <v>15960</v>
      </c>
      <c r="CG296" s="79" t="s">
        <v>15907</v>
      </c>
      <c r="CH296" s="79" t="s">
        <v>15908</v>
      </c>
      <c r="CI296" s="79" t="s">
        <v>15909</v>
      </c>
      <c r="CJ296" s="79" t="s">
        <v>2163</v>
      </c>
      <c r="CK296" s="79" t="s">
        <v>15910</v>
      </c>
      <c r="CL296" s="79" t="s">
        <v>15911</v>
      </c>
      <c r="CM296" s="79" t="s">
        <v>15889</v>
      </c>
      <c r="CN296" s="79" t="s">
        <v>51</v>
      </c>
      <c r="CO296" s="79" t="s">
        <v>15912</v>
      </c>
      <c r="CP296" s="79" t="s">
        <v>2257</v>
      </c>
      <c r="CQ296" s="79" t="s">
        <v>16416</v>
      </c>
      <c r="CR296" t="s">
        <v>17328</v>
      </c>
    </row>
    <row r="297" spans="1:96" x14ac:dyDescent="0.25">
      <c r="A297" s="78">
        <v>51859442</v>
      </c>
      <c r="B297" s="78">
        <v>51859442</v>
      </c>
      <c r="C297" s="79" t="s">
        <v>15899</v>
      </c>
      <c r="D297" s="79" t="s">
        <v>15926</v>
      </c>
      <c r="E297" s="79" t="s">
        <v>15321</v>
      </c>
      <c r="F297" s="80">
        <v>32967</v>
      </c>
      <c r="G297" s="79" t="s">
        <v>15854</v>
      </c>
      <c r="H297" s="79" t="s">
        <v>15855</v>
      </c>
      <c r="I297" s="79" t="s">
        <v>17329</v>
      </c>
      <c r="J297" s="79" t="s">
        <v>17330</v>
      </c>
      <c r="K297" s="79" t="s">
        <v>15858</v>
      </c>
      <c r="L297" s="79" t="s">
        <v>15859</v>
      </c>
      <c r="M297" s="79" t="s">
        <v>15860</v>
      </c>
      <c r="N297" s="79" t="s">
        <v>15861</v>
      </c>
      <c r="O297" s="79" t="s">
        <v>15862</v>
      </c>
      <c r="P297" s="79" t="s">
        <v>15193</v>
      </c>
      <c r="Q297" s="79" t="s">
        <v>15863</v>
      </c>
      <c r="R297" s="79" t="s">
        <v>15864</v>
      </c>
      <c r="S297" s="79" t="s">
        <v>5337</v>
      </c>
      <c r="T297" s="79" t="s">
        <v>63</v>
      </c>
      <c r="U297" s="79" t="s">
        <v>15866</v>
      </c>
      <c r="V297" s="79" t="s">
        <v>15867</v>
      </c>
      <c r="W297" s="79" t="s">
        <v>579</v>
      </c>
      <c r="X297" s="79" t="s">
        <v>15929</v>
      </c>
      <c r="Y297" s="79" t="s">
        <v>15930</v>
      </c>
      <c r="Z297" s="79" t="s">
        <v>17331</v>
      </c>
      <c r="AA297" s="79" t="s">
        <v>16074</v>
      </c>
      <c r="AB297" s="79" t="s">
        <v>15872</v>
      </c>
      <c r="AC297" s="79" t="s">
        <v>15873</v>
      </c>
      <c r="AD297" s="79" t="s">
        <v>15862</v>
      </c>
      <c r="AE297" s="79" t="s">
        <v>15874</v>
      </c>
      <c r="AF297" s="79" t="s">
        <v>15875</v>
      </c>
      <c r="AG297" s="79" t="s">
        <v>15876</v>
      </c>
      <c r="AH297" s="79" t="s">
        <v>15877</v>
      </c>
      <c r="AI297" s="79" t="s">
        <v>15878</v>
      </c>
      <c r="AJ297" s="79" t="s">
        <v>15879</v>
      </c>
      <c r="AK297" s="79" t="s">
        <v>15880</v>
      </c>
      <c r="AL297" s="79" t="s">
        <v>15881</v>
      </c>
      <c r="AM297" s="79" t="s">
        <v>15880</v>
      </c>
      <c r="AN297" s="79" t="s">
        <v>15881</v>
      </c>
      <c r="AO297" s="79" t="s">
        <v>15882</v>
      </c>
      <c r="AP297" s="79" t="s">
        <v>15883</v>
      </c>
      <c r="AQ297" s="79" t="s">
        <v>15878</v>
      </c>
      <c r="AR297" s="79" t="s">
        <v>15885</v>
      </c>
      <c r="AS297" s="79" t="s">
        <v>15885</v>
      </c>
      <c r="AT297" s="79" t="s">
        <v>16907</v>
      </c>
      <c r="AU297" s="79" t="s">
        <v>17467</v>
      </c>
      <c r="AV297" s="79" t="s">
        <v>17468</v>
      </c>
      <c r="AW297" s="79" t="s">
        <v>16064</v>
      </c>
      <c r="AX297" s="79" t="s">
        <v>16064</v>
      </c>
      <c r="AY297" s="79" t="s">
        <v>1003</v>
      </c>
      <c r="AZ297" s="79" t="s">
        <v>15878</v>
      </c>
      <c r="BA297" s="79" t="s">
        <v>15879</v>
      </c>
      <c r="BB297" s="79" t="s">
        <v>15890</v>
      </c>
      <c r="BC297" s="79" t="s">
        <v>15891</v>
      </c>
      <c r="BD297" s="79" t="s">
        <v>15892</v>
      </c>
      <c r="BE297" s="79" t="s">
        <v>15895</v>
      </c>
      <c r="BF297" s="79" t="s">
        <v>16970</v>
      </c>
      <c r="BG297" s="79" t="s">
        <v>15895</v>
      </c>
      <c r="BH297" s="79" t="s">
        <v>16971</v>
      </c>
      <c r="BI297" s="80">
        <v>43853</v>
      </c>
      <c r="BJ297" s="80">
        <v>43857</v>
      </c>
      <c r="BK297" s="79" t="s">
        <v>579</v>
      </c>
      <c r="BL297" s="79" t="s">
        <v>16972</v>
      </c>
      <c r="BM297" s="80">
        <v>43853</v>
      </c>
      <c r="BN297" s="80">
        <v>43853</v>
      </c>
      <c r="BO297" s="80">
        <v>43853</v>
      </c>
      <c r="BP297" s="80">
        <v>43853</v>
      </c>
      <c r="BQ297" s="80"/>
      <c r="BR297" s="79" t="s">
        <v>17460</v>
      </c>
      <c r="BS297" s="79" t="s">
        <v>579</v>
      </c>
      <c r="BT297" s="79" t="s">
        <v>579</v>
      </c>
      <c r="BU297" s="79" t="s">
        <v>15899</v>
      </c>
      <c r="BV297" s="79" t="s">
        <v>579</v>
      </c>
      <c r="BW297" s="79" t="s">
        <v>15900</v>
      </c>
      <c r="BX297" s="79" t="s">
        <v>15901</v>
      </c>
      <c r="BY297" s="79" t="s">
        <v>15902</v>
      </c>
      <c r="BZ297" s="79" t="s">
        <v>15903</v>
      </c>
      <c r="CA297" s="79" t="s">
        <v>15904</v>
      </c>
      <c r="CB297" s="79" t="s">
        <v>15905</v>
      </c>
      <c r="CC297" s="79" t="s">
        <v>15872</v>
      </c>
      <c r="CD297" s="79" t="s">
        <v>15873</v>
      </c>
      <c r="CE297" s="79" t="s">
        <v>15960</v>
      </c>
      <c r="CF297" s="79" t="s">
        <v>15960</v>
      </c>
      <c r="CG297" s="79" t="s">
        <v>15907</v>
      </c>
      <c r="CH297" s="79" t="s">
        <v>15908</v>
      </c>
      <c r="CI297" s="79" t="s">
        <v>15909</v>
      </c>
      <c r="CJ297" s="79" t="s">
        <v>2163</v>
      </c>
      <c r="CK297" s="79" t="s">
        <v>15910</v>
      </c>
      <c r="CL297" s="79" t="s">
        <v>15911</v>
      </c>
      <c r="CM297" s="79" t="s">
        <v>15889</v>
      </c>
      <c r="CN297" s="79" t="s">
        <v>51</v>
      </c>
      <c r="CO297" s="79" t="s">
        <v>15912</v>
      </c>
      <c r="CP297" s="79" t="s">
        <v>2257</v>
      </c>
      <c r="CQ297" s="79" t="s">
        <v>16056</v>
      </c>
      <c r="CR297" t="s">
        <v>17332</v>
      </c>
    </row>
    <row r="298" spans="1:96" x14ac:dyDescent="0.25">
      <c r="A298" s="78">
        <v>51859443</v>
      </c>
      <c r="B298" s="78">
        <v>51859443</v>
      </c>
      <c r="C298" s="79" t="s">
        <v>15899</v>
      </c>
      <c r="D298" s="79" t="s">
        <v>15853</v>
      </c>
      <c r="E298" s="79" t="s">
        <v>17333</v>
      </c>
      <c r="F298" s="80">
        <v>35154</v>
      </c>
      <c r="G298" s="79" t="s">
        <v>15854</v>
      </c>
      <c r="H298" s="79" t="s">
        <v>15855</v>
      </c>
      <c r="I298" s="79" t="s">
        <v>15927</v>
      </c>
      <c r="J298" s="79" t="s">
        <v>15928</v>
      </c>
      <c r="K298" s="79" t="s">
        <v>15858</v>
      </c>
      <c r="L298" s="79" t="s">
        <v>15859</v>
      </c>
      <c r="M298" s="79" t="s">
        <v>15860</v>
      </c>
      <c r="N298" s="79" t="s">
        <v>15861</v>
      </c>
      <c r="O298" s="79" t="s">
        <v>15862</v>
      </c>
      <c r="P298" s="79" t="s">
        <v>15193</v>
      </c>
      <c r="Q298" s="79" t="s">
        <v>15863</v>
      </c>
      <c r="R298" s="79" t="s">
        <v>15864</v>
      </c>
      <c r="S298" s="79" t="s">
        <v>5337</v>
      </c>
      <c r="T298" s="79" t="s">
        <v>63</v>
      </c>
      <c r="U298" s="79" t="s">
        <v>15866</v>
      </c>
      <c r="V298" s="79" t="s">
        <v>15867</v>
      </c>
      <c r="W298" s="79" t="s">
        <v>579</v>
      </c>
      <c r="X298" s="79" t="s">
        <v>15929</v>
      </c>
      <c r="Y298" s="79" t="s">
        <v>15930</v>
      </c>
      <c r="Z298" s="79" t="s">
        <v>17334</v>
      </c>
      <c r="AA298" s="79" t="s">
        <v>16074</v>
      </c>
      <c r="AB298" s="79" t="s">
        <v>15872</v>
      </c>
      <c r="AC298" s="79" t="s">
        <v>15873</v>
      </c>
      <c r="AD298" s="79" t="s">
        <v>15862</v>
      </c>
      <c r="AE298" s="79" t="s">
        <v>15874</v>
      </c>
      <c r="AF298" s="79" t="s">
        <v>15875</v>
      </c>
      <c r="AG298" s="79" t="s">
        <v>15876</v>
      </c>
      <c r="AH298" s="79" t="s">
        <v>15877</v>
      </c>
      <c r="AI298" s="79" t="s">
        <v>15878</v>
      </c>
      <c r="AJ298" s="79" t="s">
        <v>15879</v>
      </c>
      <c r="AK298" s="79" t="s">
        <v>15880</v>
      </c>
      <c r="AL298" s="79" t="s">
        <v>15881</v>
      </c>
      <c r="AM298" s="79" t="s">
        <v>15880</v>
      </c>
      <c r="AN298" s="79" t="s">
        <v>15881</v>
      </c>
      <c r="AO298" s="79" t="s">
        <v>15882</v>
      </c>
      <c r="AP298" s="79" t="s">
        <v>15883</v>
      </c>
      <c r="AQ298" s="79" t="s">
        <v>15878</v>
      </c>
      <c r="AR298" s="79" t="s">
        <v>15885</v>
      </c>
      <c r="AS298" s="79" t="s">
        <v>15885</v>
      </c>
      <c r="AT298" s="79" t="s">
        <v>16907</v>
      </c>
      <c r="AU298" s="79" t="s">
        <v>17469</v>
      </c>
      <c r="AV298" s="79" t="s">
        <v>17470</v>
      </c>
      <c r="AW298" s="79" t="s">
        <v>16064</v>
      </c>
      <c r="AX298" s="79" t="s">
        <v>16064</v>
      </c>
      <c r="AY298" s="79" t="s">
        <v>1003</v>
      </c>
      <c r="AZ298" s="79" t="s">
        <v>15878</v>
      </c>
      <c r="BA298" s="79" t="s">
        <v>15879</v>
      </c>
      <c r="BB298" s="79" t="s">
        <v>15890</v>
      </c>
      <c r="BC298" s="79" t="s">
        <v>15891</v>
      </c>
      <c r="BD298" s="79" t="s">
        <v>15892</v>
      </c>
      <c r="BE298" s="79" t="s">
        <v>15895</v>
      </c>
      <c r="BF298" s="79" t="s">
        <v>16970</v>
      </c>
      <c r="BG298" s="79" t="s">
        <v>15895</v>
      </c>
      <c r="BH298" s="79" t="s">
        <v>16971</v>
      </c>
      <c r="BI298" s="80">
        <v>43853</v>
      </c>
      <c r="BJ298" s="80">
        <v>43857</v>
      </c>
      <c r="BK298" s="79" t="s">
        <v>579</v>
      </c>
      <c r="BL298" s="79" t="s">
        <v>16972</v>
      </c>
      <c r="BM298" s="80">
        <v>43853</v>
      </c>
      <c r="BN298" s="80">
        <v>43853</v>
      </c>
      <c r="BO298" s="80">
        <v>43853</v>
      </c>
      <c r="BP298" s="80">
        <v>43853</v>
      </c>
      <c r="BQ298" s="80"/>
      <c r="BR298" s="79" t="s">
        <v>17460</v>
      </c>
      <c r="BS298" s="79" t="s">
        <v>579</v>
      </c>
      <c r="BT298" s="79" t="s">
        <v>579</v>
      </c>
      <c r="BU298" s="79" t="s">
        <v>15899</v>
      </c>
      <c r="BV298" s="79" t="s">
        <v>579</v>
      </c>
      <c r="BW298" s="79" t="s">
        <v>15900</v>
      </c>
      <c r="BX298" s="79" t="s">
        <v>15901</v>
      </c>
      <c r="BY298" s="79" t="s">
        <v>15902</v>
      </c>
      <c r="BZ298" s="79" t="s">
        <v>15903</v>
      </c>
      <c r="CA298" s="79" t="s">
        <v>15904</v>
      </c>
      <c r="CB298" s="79" t="s">
        <v>15905</v>
      </c>
      <c r="CC298" s="79" t="s">
        <v>15872</v>
      </c>
      <c r="CD298" s="79" t="s">
        <v>15873</v>
      </c>
      <c r="CE298" s="79" t="s">
        <v>15960</v>
      </c>
      <c r="CF298" s="79" t="s">
        <v>15960</v>
      </c>
      <c r="CG298" s="79" t="s">
        <v>15907</v>
      </c>
      <c r="CH298" s="79" t="s">
        <v>15908</v>
      </c>
      <c r="CI298" s="79" t="s">
        <v>15909</v>
      </c>
      <c r="CJ298" s="79" t="s">
        <v>2163</v>
      </c>
      <c r="CK298" s="79" t="s">
        <v>15910</v>
      </c>
      <c r="CL298" s="79" t="s">
        <v>15911</v>
      </c>
      <c r="CM298" s="79" t="s">
        <v>15889</v>
      </c>
      <c r="CN298" s="79" t="s">
        <v>51</v>
      </c>
      <c r="CO298" s="79" t="s">
        <v>15912</v>
      </c>
      <c r="CP298" s="79" t="s">
        <v>2257</v>
      </c>
      <c r="CQ298" s="79" t="s">
        <v>16056</v>
      </c>
      <c r="CR298" t="s">
        <v>17335</v>
      </c>
    </row>
    <row r="299" spans="1:96" x14ac:dyDescent="0.25">
      <c r="A299" s="78">
        <v>51859444</v>
      </c>
      <c r="B299" s="78">
        <v>51859444</v>
      </c>
      <c r="C299" s="79" t="s">
        <v>15899</v>
      </c>
      <c r="D299" s="79" t="s">
        <v>15853</v>
      </c>
      <c r="E299" s="79" t="s">
        <v>15344</v>
      </c>
      <c r="F299" s="80">
        <v>34492</v>
      </c>
      <c r="G299" s="79" t="s">
        <v>15854</v>
      </c>
      <c r="H299" s="79" t="s">
        <v>15855</v>
      </c>
      <c r="I299" s="79" t="s">
        <v>16118</v>
      </c>
      <c r="J299" s="79" t="s">
        <v>16119</v>
      </c>
      <c r="K299" s="79" t="s">
        <v>15858</v>
      </c>
      <c r="L299" s="79" t="s">
        <v>15859</v>
      </c>
      <c r="M299" s="79" t="s">
        <v>15860</v>
      </c>
      <c r="N299" s="79" t="s">
        <v>15861</v>
      </c>
      <c r="O299" s="79" t="s">
        <v>15862</v>
      </c>
      <c r="P299" s="79" t="s">
        <v>15193</v>
      </c>
      <c r="Q299" s="79" t="s">
        <v>15863</v>
      </c>
      <c r="R299" s="79" t="s">
        <v>15864</v>
      </c>
      <c r="S299" s="79" t="s">
        <v>5337</v>
      </c>
      <c r="T299" s="79" t="s">
        <v>63</v>
      </c>
      <c r="U299" s="79" t="s">
        <v>15866</v>
      </c>
      <c r="V299" s="79" t="s">
        <v>15867</v>
      </c>
      <c r="W299" s="79" t="s">
        <v>579</v>
      </c>
      <c r="X299" s="79" t="s">
        <v>15929</v>
      </c>
      <c r="Y299" s="79" t="s">
        <v>15930</v>
      </c>
      <c r="Z299" s="79" t="s">
        <v>17336</v>
      </c>
      <c r="AA299" s="79" t="s">
        <v>16074</v>
      </c>
      <c r="AB299" s="79" t="s">
        <v>15872</v>
      </c>
      <c r="AC299" s="79" t="s">
        <v>15873</v>
      </c>
      <c r="AD299" s="79" t="s">
        <v>15862</v>
      </c>
      <c r="AE299" s="79" t="s">
        <v>15874</v>
      </c>
      <c r="AF299" s="79" t="s">
        <v>15875</v>
      </c>
      <c r="AG299" s="79" t="s">
        <v>15876</v>
      </c>
      <c r="AH299" s="79" t="s">
        <v>15877</v>
      </c>
      <c r="AI299" s="79" t="s">
        <v>15878</v>
      </c>
      <c r="AJ299" s="79" t="s">
        <v>15879</v>
      </c>
      <c r="AK299" s="79" t="s">
        <v>15880</v>
      </c>
      <c r="AL299" s="79" t="s">
        <v>15881</v>
      </c>
      <c r="AM299" s="79" t="s">
        <v>15880</v>
      </c>
      <c r="AN299" s="79" t="s">
        <v>15881</v>
      </c>
      <c r="AO299" s="79" t="s">
        <v>15882</v>
      </c>
      <c r="AP299" s="79" t="s">
        <v>15883</v>
      </c>
      <c r="AQ299" s="79" t="s">
        <v>15878</v>
      </c>
      <c r="AR299" s="79" t="s">
        <v>15885</v>
      </c>
      <c r="AS299" s="79" t="s">
        <v>15885</v>
      </c>
      <c r="AT299" s="79" t="s">
        <v>16907</v>
      </c>
      <c r="AU299" s="79" t="s">
        <v>17471</v>
      </c>
      <c r="AV299" s="79" t="s">
        <v>17472</v>
      </c>
      <c r="AW299" s="79" t="s">
        <v>16064</v>
      </c>
      <c r="AX299" s="79" t="s">
        <v>16064</v>
      </c>
      <c r="AY299" s="79" t="s">
        <v>1003</v>
      </c>
      <c r="AZ299" s="79" t="s">
        <v>15878</v>
      </c>
      <c r="BA299" s="79" t="s">
        <v>15879</v>
      </c>
      <c r="BB299" s="79" t="s">
        <v>15890</v>
      </c>
      <c r="BC299" s="79" t="s">
        <v>15891</v>
      </c>
      <c r="BD299" s="79" t="s">
        <v>15892</v>
      </c>
      <c r="BE299" s="79" t="s">
        <v>15895</v>
      </c>
      <c r="BF299" s="79" t="s">
        <v>16970</v>
      </c>
      <c r="BG299" s="79" t="s">
        <v>15895</v>
      </c>
      <c r="BH299" s="79" t="s">
        <v>16971</v>
      </c>
      <c r="BI299" s="80">
        <v>43853</v>
      </c>
      <c r="BJ299" s="80">
        <v>43857</v>
      </c>
      <c r="BK299" s="79" t="s">
        <v>579</v>
      </c>
      <c r="BL299" s="79" t="s">
        <v>16972</v>
      </c>
      <c r="BM299" s="80">
        <v>43853</v>
      </c>
      <c r="BN299" s="80">
        <v>43853</v>
      </c>
      <c r="BO299" s="80">
        <v>43853</v>
      </c>
      <c r="BP299" s="80">
        <v>43853</v>
      </c>
      <c r="BQ299" s="80"/>
      <c r="BR299" s="79" t="s">
        <v>17460</v>
      </c>
      <c r="BS299" s="79" t="s">
        <v>579</v>
      </c>
      <c r="BT299" s="79" t="s">
        <v>579</v>
      </c>
      <c r="BU299" s="79" t="s">
        <v>15899</v>
      </c>
      <c r="BV299" s="79" t="s">
        <v>579</v>
      </c>
      <c r="BW299" s="79" t="s">
        <v>15900</v>
      </c>
      <c r="BX299" s="79" t="s">
        <v>15901</v>
      </c>
      <c r="BY299" s="79" t="s">
        <v>15902</v>
      </c>
      <c r="BZ299" s="79" t="s">
        <v>15903</v>
      </c>
      <c r="CA299" s="79" t="s">
        <v>15904</v>
      </c>
      <c r="CB299" s="79" t="s">
        <v>15905</v>
      </c>
      <c r="CC299" s="79" t="s">
        <v>15872</v>
      </c>
      <c r="CD299" s="79" t="s">
        <v>15873</v>
      </c>
      <c r="CE299" s="79" t="s">
        <v>15960</v>
      </c>
      <c r="CF299" s="79" t="s">
        <v>15960</v>
      </c>
      <c r="CG299" s="79" t="s">
        <v>15907</v>
      </c>
      <c r="CH299" s="79" t="s">
        <v>15908</v>
      </c>
      <c r="CI299" s="79" t="s">
        <v>15909</v>
      </c>
      <c r="CJ299" s="79" t="s">
        <v>2163</v>
      </c>
      <c r="CK299" s="79" t="s">
        <v>15910</v>
      </c>
      <c r="CL299" s="79" t="s">
        <v>15911</v>
      </c>
      <c r="CM299" s="79" t="s">
        <v>15889</v>
      </c>
      <c r="CN299" s="79" t="s">
        <v>51</v>
      </c>
      <c r="CO299" s="79" t="s">
        <v>15912</v>
      </c>
      <c r="CP299" s="79" t="s">
        <v>2257</v>
      </c>
      <c r="CQ299" s="79" t="s">
        <v>16056</v>
      </c>
      <c r="CR299" t="s">
        <v>17337</v>
      </c>
    </row>
    <row r="300" spans="1:96" x14ac:dyDescent="0.25">
      <c r="A300" s="78">
        <v>51859445</v>
      </c>
      <c r="B300" s="78">
        <v>51859445</v>
      </c>
      <c r="C300" s="79" t="s">
        <v>15899</v>
      </c>
      <c r="D300" s="79" t="s">
        <v>15853</v>
      </c>
      <c r="E300" s="79" t="s">
        <v>15317</v>
      </c>
      <c r="F300" s="80">
        <v>32146</v>
      </c>
      <c r="G300" s="79" t="s">
        <v>15854</v>
      </c>
      <c r="H300" s="79" t="s">
        <v>15855</v>
      </c>
      <c r="I300" s="79" t="s">
        <v>15856</v>
      </c>
      <c r="J300" s="79" t="s">
        <v>15857</v>
      </c>
      <c r="K300" s="79" t="s">
        <v>15858</v>
      </c>
      <c r="L300" s="79" t="s">
        <v>15859</v>
      </c>
      <c r="M300" s="79" t="s">
        <v>15860</v>
      </c>
      <c r="N300" s="79" t="s">
        <v>15861</v>
      </c>
      <c r="O300" s="79" t="s">
        <v>15862</v>
      </c>
      <c r="P300" s="79" t="s">
        <v>15193</v>
      </c>
      <c r="Q300" s="79" t="s">
        <v>15863</v>
      </c>
      <c r="R300" s="79" t="s">
        <v>15864</v>
      </c>
      <c r="S300" s="79" t="s">
        <v>5337</v>
      </c>
      <c r="T300" s="79" t="s">
        <v>63</v>
      </c>
      <c r="U300" s="79" t="s">
        <v>15866</v>
      </c>
      <c r="V300" s="79" t="s">
        <v>15867</v>
      </c>
      <c r="W300" s="79" t="s">
        <v>579</v>
      </c>
      <c r="X300" s="79" t="s">
        <v>15929</v>
      </c>
      <c r="Y300" s="79" t="s">
        <v>15930</v>
      </c>
      <c r="Z300" s="79" t="s">
        <v>17338</v>
      </c>
      <c r="AA300" s="79" t="s">
        <v>16074</v>
      </c>
      <c r="AB300" s="79" t="s">
        <v>15872</v>
      </c>
      <c r="AC300" s="79" t="s">
        <v>15873</v>
      </c>
      <c r="AD300" s="79" t="s">
        <v>15862</v>
      </c>
      <c r="AE300" s="79" t="s">
        <v>15874</v>
      </c>
      <c r="AF300" s="79" t="s">
        <v>15875</v>
      </c>
      <c r="AG300" s="79" t="s">
        <v>15876</v>
      </c>
      <c r="AH300" s="79" t="s">
        <v>15877</v>
      </c>
      <c r="AI300" s="79" t="s">
        <v>15878</v>
      </c>
      <c r="AJ300" s="79" t="s">
        <v>15879</v>
      </c>
      <c r="AK300" s="79" t="s">
        <v>15880</v>
      </c>
      <c r="AL300" s="79" t="s">
        <v>15881</v>
      </c>
      <c r="AM300" s="79" t="s">
        <v>15880</v>
      </c>
      <c r="AN300" s="79" t="s">
        <v>15881</v>
      </c>
      <c r="AO300" s="79" t="s">
        <v>15882</v>
      </c>
      <c r="AP300" s="79" t="s">
        <v>15883</v>
      </c>
      <c r="AQ300" s="79" t="s">
        <v>15878</v>
      </c>
      <c r="AR300" s="79" t="s">
        <v>15885</v>
      </c>
      <c r="AS300" s="79" t="s">
        <v>15885</v>
      </c>
      <c r="AT300" s="79" t="s">
        <v>16907</v>
      </c>
      <c r="AU300" s="79" t="s">
        <v>17473</v>
      </c>
      <c r="AV300" s="79" t="s">
        <v>17474</v>
      </c>
      <c r="AW300" s="79" t="s">
        <v>16064</v>
      </c>
      <c r="AX300" s="79" t="s">
        <v>16064</v>
      </c>
      <c r="AY300" s="79" t="s">
        <v>1003</v>
      </c>
      <c r="AZ300" s="79" t="s">
        <v>15878</v>
      </c>
      <c r="BA300" s="79" t="s">
        <v>15879</v>
      </c>
      <c r="BB300" s="79" t="s">
        <v>15890</v>
      </c>
      <c r="BC300" s="79" t="s">
        <v>15891</v>
      </c>
      <c r="BD300" s="79" t="s">
        <v>15892</v>
      </c>
      <c r="BE300" s="79" t="s">
        <v>15895</v>
      </c>
      <c r="BF300" s="79" t="s">
        <v>16970</v>
      </c>
      <c r="BG300" s="79" t="s">
        <v>15895</v>
      </c>
      <c r="BH300" s="79" t="s">
        <v>16971</v>
      </c>
      <c r="BI300" s="80">
        <v>43853</v>
      </c>
      <c r="BJ300" s="80">
        <v>43857</v>
      </c>
      <c r="BK300" s="79" t="s">
        <v>579</v>
      </c>
      <c r="BL300" s="79" t="s">
        <v>16972</v>
      </c>
      <c r="BM300" s="80">
        <v>43853</v>
      </c>
      <c r="BN300" s="80">
        <v>43853</v>
      </c>
      <c r="BO300" s="80">
        <v>43853</v>
      </c>
      <c r="BP300" s="80">
        <v>43853</v>
      </c>
      <c r="BQ300" s="80"/>
      <c r="BR300" s="79" t="s">
        <v>17460</v>
      </c>
      <c r="BS300" s="79" t="s">
        <v>579</v>
      </c>
      <c r="BT300" s="79" t="s">
        <v>579</v>
      </c>
      <c r="BU300" s="79" t="s">
        <v>15899</v>
      </c>
      <c r="BV300" s="79" t="s">
        <v>579</v>
      </c>
      <c r="BW300" s="79" t="s">
        <v>15900</v>
      </c>
      <c r="BX300" s="79" t="s">
        <v>15901</v>
      </c>
      <c r="BY300" s="79" t="s">
        <v>15902</v>
      </c>
      <c r="BZ300" s="79" t="s">
        <v>15903</v>
      </c>
      <c r="CA300" s="79" t="s">
        <v>15904</v>
      </c>
      <c r="CB300" s="79" t="s">
        <v>15905</v>
      </c>
      <c r="CC300" s="79" t="s">
        <v>15872</v>
      </c>
      <c r="CD300" s="79" t="s">
        <v>15873</v>
      </c>
      <c r="CE300" s="79" t="s">
        <v>15960</v>
      </c>
      <c r="CF300" s="79" t="s">
        <v>15960</v>
      </c>
      <c r="CG300" s="79" t="s">
        <v>15907</v>
      </c>
      <c r="CH300" s="79" t="s">
        <v>15908</v>
      </c>
      <c r="CI300" s="79" t="s">
        <v>15909</v>
      </c>
      <c r="CJ300" s="79" t="s">
        <v>2163</v>
      </c>
      <c r="CK300" s="79" t="s">
        <v>15910</v>
      </c>
      <c r="CL300" s="79" t="s">
        <v>15911</v>
      </c>
      <c r="CM300" s="79" t="s">
        <v>15889</v>
      </c>
      <c r="CN300" s="79" t="s">
        <v>51</v>
      </c>
      <c r="CO300" s="79" t="s">
        <v>15912</v>
      </c>
      <c r="CP300" s="79" t="s">
        <v>2257</v>
      </c>
      <c r="CQ300" s="79" t="s">
        <v>16416</v>
      </c>
      <c r="CR300" t="s">
        <v>17339</v>
      </c>
    </row>
    <row r="301" spans="1:96" x14ac:dyDescent="0.25">
      <c r="A301" s="78">
        <v>51859449</v>
      </c>
      <c r="B301" s="78">
        <v>51859449</v>
      </c>
      <c r="C301" s="79" t="s">
        <v>15899</v>
      </c>
      <c r="D301" s="79" t="s">
        <v>15853</v>
      </c>
      <c r="E301" s="79" t="s">
        <v>15346</v>
      </c>
      <c r="F301" s="80">
        <v>34049</v>
      </c>
      <c r="G301" s="79" t="s">
        <v>15854</v>
      </c>
      <c r="H301" s="79" t="s">
        <v>15855</v>
      </c>
      <c r="I301" s="79" t="s">
        <v>15895</v>
      </c>
      <c r="J301" s="79" t="s">
        <v>16046</v>
      </c>
      <c r="K301" s="79" t="s">
        <v>15858</v>
      </c>
      <c r="L301" s="79" t="s">
        <v>15859</v>
      </c>
      <c r="M301" s="79" t="s">
        <v>15860</v>
      </c>
      <c r="N301" s="79" t="s">
        <v>15861</v>
      </c>
      <c r="O301" s="79" t="s">
        <v>15862</v>
      </c>
      <c r="P301" s="79" t="s">
        <v>15193</v>
      </c>
      <c r="Q301" s="79" t="s">
        <v>15863</v>
      </c>
      <c r="R301" s="79" t="s">
        <v>15864</v>
      </c>
      <c r="S301" s="79" t="s">
        <v>5337</v>
      </c>
      <c r="T301" s="79" t="s">
        <v>63</v>
      </c>
      <c r="U301" s="79" t="s">
        <v>15866</v>
      </c>
      <c r="V301" s="79" t="s">
        <v>15867</v>
      </c>
      <c r="W301" s="79" t="s">
        <v>579</v>
      </c>
      <c r="X301" s="79" t="s">
        <v>15929</v>
      </c>
      <c r="Y301" s="79" t="s">
        <v>15930</v>
      </c>
      <c r="Z301" s="79" t="s">
        <v>17340</v>
      </c>
      <c r="AA301" s="79" t="s">
        <v>16074</v>
      </c>
      <c r="AB301" s="79" t="s">
        <v>15872</v>
      </c>
      <c r="AC301" s="79" t="s">
        <v>15873</v>
      </c>
      <c r="AD301" s="79" t="s">
        <v>15862</v>
      </c>
      <c r="AE301" s="79" t="s">
        <v>15874</v>
      </c>
      <c r="AF301" s="79" t="s">
        <v>15875</v>
      </c>
      <c r="AG301" s="79" t="s">
        <v>15876</v>
      </c>
      <c r="AH301" s="79" t="s">
        <v>15877</v>
      </c>
      <c r="AI301" s="79" t="s">
        <v>15878</v>
      </c>
      <c r="AJ301" s="79" t="s">
        <v>15879</v>
      </c>
      <c r="AK301" s="79" t="s">
        <v>15880</v>
      </c>
      <c r="AL301" s="79" t="s">
        <v>15881</v>
      </c>
      <c r="AM301" s="79" t="s">
        <v>15880</v>
      </c>
      <c r="AN301" s="79" t="s">
        <v>15881</v>
      </c>
      <c r="AO301" s="79" t="s">
        <v>15882</v>
      </c>
      <c r="AP301" s="79" t="s">
        <v>15883</v>
      </c>
      <c r="AQ301" s="79" t="s">
        <v>15878</v>
      </c>
      <c r="AR301" s="79" t="s">
        <v>15885</v>
      </c>
      <c r="AS301" s="79" t="s">
        <v>15885</v>
      </c>
      <c r="AT301" s="79" t="s">
        <v>16907</v>
      </c>
      <c r="AU301" s="79" t="s">
        <v>17475</v>
      </c>
      <c r="AV301" s="79" t="s">
        <v>17476</v>
      </c>
      <c r="AW301" s="79" t="s">
        <v>16064</v>
      </c>
      <c r="AX301" s="79" t="s">
        <v>16064</v>
      </c>
      <c r="AY301" s="79" t="s">
        <v>1003</v>
      </c>
      <c r="AZ301" s="79" t="s">
        <v>15878</v>
      </c>
      <c r="BA301" s="79" t="s">
        <v>15879</v>
      </c>
      <c r="BB301" s="79" t="s">
        <v>15890</v>
      </c>
      <c r="BC301" s="79" t="s">
        <v>15891</v>
      </c>
      <c r="BD301" s="79" t="s">
        <v>15892</v>
      </c>
      <c r="BE301" s="79" t="s">
        <v>15895</v>
      </c>
      <c r="BF301" s="79" t="s">
        <v>16970</v>
      </c>
      <c r="BG301" s="79" t="s">
        <v>15895</v>
      </c>
      <c r="BH301" s="79" t="s">
        <v>16971</v>
      </c>
      <c r="BI301" s="80">
        <v>43854</v>
      </c>
      <c r="BJ301" s="80">
        <v>43857</v>
      </c>
      <c r="BK301" s="79" t="s">
        <v>579</v>
      </c>
      <c r="BL301" s="79" t="s">
        <v>15878</v>
      </c>
      <c r="BM301" s="80">
        <v>43854</v>
      </c>
      <c r="BN301" s="80">
        <v>43854</v>
      </c>
      <c r="BO301" s="80">
        <v>43854</v>
      </c>
      <c r="BP301" s="80">
        <v>43854</v>
      </c>
      <c r="BQ301" s="80"/>
      <c r="BR301" s="79" t="s">
        <v>17460</v>
      </c>
      <c r="BS301" s="79" t="s">
        <v>579</v>
      </c>
      <c r="BT301" s="79" t="s">
        <v>579</v>
      </c>
      <c r="BU301" s="79" t="s">
        <v>15899</v>
      </c>
      <c r="BV301" s="79" t="s">
        <v>579</v>
      </c>
      <c r="BW301" s="79" t="s">
        <v>15900</v>
      </c>
      <c r="BX301" s="79" t="s">
        <v>15901</v>
      </c>
      <c r="BY301" s="79" t="s">
        <v>15902</v>
      </c>
      <c r="BZ301" s="79" t="s">
        <v>15903</v>
      </c>
      <c r="CA301" s="79" t="s">
        <v>15904</v>
      </c>
      <c r="CB301" s="79" t="s">
        <v>15905</v>
      </c>
      <c r="CC301" s="79" t="s">
        <v>15872</v>
      </c>
      <c r="CD301" s="79" t="s">
        <v>15873</v>
      </c>
      <c r="CE301" s="79" t="s">
        <v>15960</v>
      </c>
      <c r="CF301" s="79" t="s">
        <v>15960</v>
      </c>
      <c r="CG301" s="79" t="s">
        <v>15907</v>
      </c>
      <c r="CH301" s="79" t="s">
        <v>15908</v>
      </c>
      <c r="CI301" s="79" t="s">
        <v>15909</v>
      </c>
      <c r="CJ301" s="79" t="s">
        <v>2163</v>
      </c>
      <c r="CK301" s="79" t="s">
        <v>15910</v>
      </c>
      <c r="CL301" s="79" t="s">
        <v>15911</v>
      </c>
      <c r="CM301" s="79" t="s">
        <v>15889</v>
      </c>
      <c r="CN301" s="79" t="s">
        <v>51</v>
      </c>
      <c r="CO301" s="79" t="s">
        <v>15912</v>
      </c>
      <c r="CP301" s="79" t="s">
        <v>2257</v>
      </c>
      <c r="CQ301" s="79" t="s">
        <v>16416</v>
      </c>
      <c r="CR301" t="s">
        <v>17341</v>
      </c>
    </row>
    <row r="302" spans="1:96" x14ac:dyDescent="0.25">
      <c r="A302" s="78">
        <v>51859637</v>
      </c>
      <c r="B302" s="78">
        <v>51859637</v>
      </c>
      <c r="C302" s="79" t="s">
        <v>15899</v>
      </c>
      <c r="D302" s="79" t="s">
        <v>15926</v>
      </c>
      <c r="E302" s="79" t="s">
        <v>17477</v>
      </c>
      <c r="F302" s="80">
        <v>34970</v>
      </c>
      <c r="G302" s="79" t="s">
        <v>15854</v>
      </c>
      <c r="H302" s="79" t="s">
        <v>15855</v>
      </c>
      <c r="I302" s="79" t="s">
        <v>15856</v>
      </c>
      <c r="J302" s="79" t="s">
        <v>15857</v>
      </c>
      <c r="K302" s="79" t="s">
        <v>15858</v>
      </c>
      <c r="L302" s="79" t="s">
        <v>15859</v>
      </c>
      <c r="M302" s="79" t="s">
        <v>15860</v>
      </c>
      <c r="N302" s="79" t="s">
        <v>15861</v>
      </c>
      <c r="O302" s="79" t="s">
        <v>15862</v>
      </c>
      <c r="P302" s="79" t="s">
        <v>15193</v>
      </c>
      <c r="Q302" s="79" t="s">
        <v>15863</v>
      </c>
      <c r="R302" s="79" t="s">
        <v>15864</v>
      </c>
      <c r="S302" s="79" t="s">
        <v>5337</v>
      </c>
      <c r="T302" s="79" t="s">
        <v>63</v>
      </c>
      <c r="U302" s="79" t="s">
        <v>15866</v>
      </c>
      <c r="V302" s="79" t="s">
        <v>15867</v>
      </c>
      <c r="W302" s="79" t="s">
        <v>579</v>
      </c>
      <c r="X302" s="79" t="s">
        <v>15929</v>
      </c>
      <c r="Y302" s="79" t="s">
        <v>15930</v>
      </c>
      <c r="Z302" s="79" t="s">
        <v>17478</v>
      </c>
      <c r="AA302" s="79" t="s">
        <v>16074</v>
      </c>
      <c r="AB302" s="79" t="s">
        <v>15872</v>
      </c>
      <c r="AC302" s="79" t="s">
        <v>15873</v>
      </c>
      <c r="AD302" s="79" t="s">
        <v>15862</v>
      </c>
      <c r="AE302" s="79" t="s">
        <v>15874</v>
      </c>
      <c r="AF302" s="79" t="s">
        <v>15875</v>
      </c>
      <c r="AG302" s="79" t="s">
        <v>15876</v>
      </c>
      <c r="AH302" s="79" t="s">
        <v>15877</v>
      </c>
      <c r="AI302" s="79" t="s">
        <v>15878</v>
      </c>
      <c r="AJ302" s="79" t="s">
        <v>15879</v>
      </c>
      <c r="AK302" s="79" t="s">
        <v>15880</v>
      </c>
      <c r="AL302" s="79" t="s">
        <v>15881</v>
      </c>
      <c r="AM302" s="79" t="s">
        <v>15880</v>
      </c>
      <c r="AN302" s="79" t="s">
        <v>15881</v>
      </c>
      <c r="AO302" s="79" t="s">
        <v>15882</v>
      </c>
      <c r="AP302" s="79" t="s">
        <v>15883</v>
      </c>
      <c r="AQ302" s="79" t="s">
        <v>15878</v>
      </c>
      <c r="AR302" s="79" t="s">
        <v>15885</v>
      </c>
      <c r="AS302" s="79" t="s">
        <v>15885</v>
      </c>
      <c r="AT302" s="79" t="s">
        <v>16907</v>
      </c>
      <c r="AU302" s="79" t="s">
        <v>17479</v>
      </c>
      <c r="AV302" s="79" t="s">
        <v>17480</v>
      </c>
      <c r="AW302" s="79" t="s">
        <v>16064</v>
      </c>
      <c r="AX302" s="79" t="s">
        <v>16064</v>
      </c>
      <c r="AY302" s="79" t="s">
        <v>1003</v>
      </c>
      <c r="AZ302" s="79" t="s">
        <v>15878</v>
      </c>
      <c r="BA302" s="79" t="s">
        <v>15879</v>
      </c>
      <c r="BB302" s="79" t="s">
        <v>15890</v>
      </c>
      <c r="BC302" s="79" t="s">
        <v>15891</v>
      </c>
      <c r="BD302" s="79" t="s">
        <v>15892</v>
      </c>
      <c r="BE302" s="79" t="s">
        <v>15895</v>
      </c>
      <c r="BF302" s="79" t="s">
        <v>16970</v>
      </c>
      <c r="BG302" s="79" t="s">
        <v>15895</v>
      </c>
      <c r="BH302" s="79" t="s">
        <v>16971</v>
      </c>
      <c r="BI302" s="80">
        <v>43857</v>
      </c>
      <c r="BJ302" s="80">
        <v>43858</v>
      </c>
      <c r="BK302" s="79" t="s">
        <v>579</v>
      </c>
      <c r="BL302" s="79" t="s">
        <v>15863</v>
      </c>
      <c r="BM302" s="80">
        <v>43857</v>
      </c>
      <c r="BN302" s="80">
        <v>43857</v>
      </c>
      <c r="BO302" s="80">
        <v>43857</v>
      </c>
      <c r="BP302" s="80">
        <v>43857</v>
      </c>
      <c r="BQ302" s="80"/>
      <c r="BR302" s="79" t="s">
        <v>17283</v>
      </c>
      <c r="BS302" s="79" t="s">
        <v>579</v>
      </c>
      <c r="BT302" s="79" t="s">
        <v>579</v>
      </c>
      <c r="BU302" s="79" t="s">
        <v>15899</v>
      </c>
      <c r="BV302" s="79" t="s">
        <v>579</v>
      </c>
      <c r="BW302" s="79" t="s">
        <v>15900</v>
      </c>
      <c r="BX302" s="79" t="s">
        <v>15901</v>
      </c>
      <c r="BY302" s="79" t="s">
        <v>15902</v>
      </c>
      <c r="BZ302" s="79" t="s">
        <v>15903</v>
      </c>
      <c r="CA302" s="79" t="s">
        <v>15904</v>
      </c>
      <c r="CB302" s="79" t="s">
        <v>15905</v>
      </c>
      <c r="CC302" s="79" t="s">
        <v>15872</v>
      </c>
      <c r="CD302" s="79" t="s">
        <v>15873</v>
      </c>
      <c r="CE302" s="79" t="s">
        <v>15960</v>
      </c>
      <c r="CF302" s="79" t="s">
        <v>15960</v>
      </c>
      <c r="CG302" s="79" t="s">
        <v>15907</v>
      </c>
      <c r="CH302" s="79" t="s">
        <v>15908</v>
      </c>
      <c r="CI302" s="79" t="s">
        <v>15909</v>
      </c>
      <c r="CJ302" s="79" t="s">
        <v>2163</v>
      </c>
      <c r="CK302" s="79" t="s">
        <v>15910</v>
      </c>
      <c r="CL302" s="79" t="s">
        <v>15911</v>
      </c>
      <c r="CM302" s="79" t="s">
        <v>15889</v>
      </c>
      <c r="CN302" s="79" t="s">
        <v>51</v>
      </c>
      <c r="CO302" s="79" t="s">
        <v>15912</v>
      </c>
      <c r="CP302" s="79" t="s">
        <v>2257</v>
      </c>
      <c r="CQ302" s="79" t="s">
        <v>16117</v>
      </c>
      <c r="CR302" t="s">
        <v>17481</v>
      </c>
    </row>
    <row r="303" spans="1:96" x14ac:dyDescent="0.25">
      <c r="A303" s="78">
        <v>51859976</v>
      </c>
      <c r="B303" s="78">
        <v>51859976</v>
      </c>
      <c r="C303" s="79" t="s">
        <v>15899</v>
      </c>
      <c r="D303" s="79" t="s">
        <v>15926</v>
      </c>
      <c r="E303" s="79" t="s">
        <v>15745</v>
      </c>
      <c r="F303" s="80">
        <v>32861</v>
      </c>
      <c r="G303" s="79" t="s">
        <v>15854</v>
      </c>
      <c r="H303" s="79" t="s">
        <v>15855</v>
      </c>
      <c r="I303" s="79" t="s">
        <v>15895</v>
      </c>
      <c r="J303" s="79" t="s">
        <v>16046</v>
      </c>
      <c r="K303" s="79" t="s">
        <v>15858</v>
      </c>
      <c r="L303" s="79" t="s">
        <v>15859</v>
      </c>
      <c r="M303" s="79" t="s">
        <v>15860</v>
      </c>
      <c r="N303" s="79" t="s">
        <v>15861</v>
      </c>
      <c r="O303" s="79" t="s">
        <v>15862</v>
      </c>
      <c r="P303" s="79" t="s">
        <v>15193</v>
      </c>
      <c r="Q303" s="79" t="s">
        <v>15863</v>
      </c>
      <c r="R303" s="79" t="s">
        <v>15864</v>
      </c>
      <c r="S303" s="79" t="s">
        <v>5337</v>
      </c>
      <c r="T303" s="79" t="s">
        <v>63</v>
      </c>
      <c r="U303" s="79" t="s">
        <v>15866</v>
      </c>
      <c r="V303" s="79" t="s">
        <v>15867</v>
      </c>
      <c r="W303" s="79" t="s">
        <v>579</v>
      </c>
      <c r="X303" s="79" t="s">
        <v>15929</v>
      </c>
      <c r="Y303" s="79" t="s">
        <v>15930</v>
      </c>
      <c r="Z303" s="79" t="s">
        <v>17482</v>
      </c>
      <c r="AA303" s="79" t="s">
        <v>16074</v>
      </c>
      <c r="AB303" s="79" t="s">
        <v>15872</v>
      </c>
      <c r="AC303" s="79" t="s">
        <v>15873</v>
      </c>
      <c r="AD303" s="79" t="s">
        <v>15862</v>
      </c>
      <c r="AE303" s="79" t="s">
        <v>15874</v>
      </c>
      <c r="AF303" s="79" t="s">
        <v>15875</v>
      </c>
      <c r="AG303" s="79" t="s">
        <v>15876</v>
      </c>
      <c r="AH303" s="79" t="s">
        <v>15877</v>
      </c>
      <c r="AI303" s="79" t="s">
        <v>15878</v>
      </c>
      <c r="AJ303" s="79" t="s">
        <v>15879</v>
      </c>
      <c r="AK303" s="79" t="s">
        <v>15880</v>
      </c>
      <c r="AL303" s="79" t="s">
        <v>15881</v>
      </c>
      <c r="AM303" s="79" t="s">
        <v>15880</v>
      </c>
      <c r="AN303" s="79" t="s">
        <v>15881</v>
      </c>
      <c r="AO303" s="79" t="s">
        <v>15882</v>
      </c>
      <c r="AP303" s="79" t="s">
        <v>15883</v>
      </c>
      <c r="AQ303" s="79" t="s">
        <v>15878</v>
      </c>
      <c r="AR303" s="79" t="s">
        <v>15885</v>
      </c>
      <c r="AS303" s="79" t="s">
        <v>15885</v>
      </c>
      <c r="AT303" s="79" t="s">
        <v>16907</v>
      </c>
      <c r="AU303" s="79" t="s">
        <v>17483</v>
      </c>
      <c r="AV303" s="79" t="s">
        <v>17484</v>
      </c>
      <c r="AW303" s="79" t="s">
        <v>16064</v>
      </c>
      <c r="AX303" s="79" t="s">
        <v>16064</v>
      </c>
      <c r="AY303" s="79" t="s">
        <v>1003</v>
      </c>
      <c r="AZ303" s="79" t="s">
        <v>15878</v>
      </c>
      <c r="BA303" s="79" t="s">
        <v>15879</v>
      </c>
      <c r="BB303" s="79" t="s">
        <v>15890</v>
      </c>
      <c r="BC303" s="79" t="s">
        <v>15891</v>
      </c>
      <c r="BD303" s="79" t="s">
        <v>15892</v>
      </c>
      <c r="BE303" s="79" t="s">
        <v>15895</v>
      </c>
      <c r="BF303" s="79" t="s">
        <v>16970</v>
      </c>
      <c r="BG303" s="79" t="s">
        <v>15895</v>
      </c>
      <c r="BH303" s="79" t="s">
        <v>16971</v>
      </c>
      <c r="BI303" s="80">
        <v>43858</v>
      </c>
      <c r="BJ303" s="80">
        <v>43859</v>
      </c>
      <c r="BK303" s="79" t="s">
        <v>579</v>
      </c>
      <c r="BL303" s="79" t="s">
        <v>15863</v>
      </c>
      <c r="BM303" s="80">
        <v>43858</v>
      </c>
      <c r="BN303" s="80">
        <v>43858</v>
      </c>
      <c r="BO303" s="80">
        <v>43858</v>
      </c>
      <c r="BP303" s="80">
        <v>43858</v>
      </c>
      <c r="BQ303" s="80"/>
      <c r="BR303" s="79" t="s">
        <v>17283</v>
      </c>
      <c r="BS303" s="79" t="s">
        <v>579</v>
      </c>
      <c r="BT303" s="79" t="s">
        <v>579</v>
      </c>
      <c r="BU303" s="79" t="s">
        <v>15899</v>
      </c>
      <c r="BV303" s="79" t="s">
        <v>579</v>
      </c>
      <c r="BW303" s="79" t="s">
        <v>15900</v>
      </c>
      <c r="BX303" s="79" t="s">
        <v>15901</v>
      </c>
      <c r="BY303" s="79" t="s">
        <v>15902</v>
      </c>
      <c r="BZ303" s="79" t="s">
        <v>15903</v>
      </c>
      <c r="CA303" s="79" t="s">
        <v>15904</v>
      </c>
      <c r="CB303" s="79" t="s">
        <v>15905</v>
      </c>
      <c r="CC303" s="79" t="s">
        <v>15872</v>
      </c>
      <c r="CD303" s="79" t="s">
        <v>15873</v>
      </c>
      <c r="CE303" s="79" t="s">
        <v>15960</v>
      </c>
      <c r="CF303" s="79" t="s">
        <v>15960</v>
      </c>
      <c r="CG303" s="79" t="s">
        <v>15907</v>
      </c>
      <c r="CH303" s="79" t="s">
        <v>15908</v>
      </c>
      <c r="CI303" s="79" t="s">
        <v>15909</v>
      </c>
      <c r="CJ303" s="79" t="s">
        <v>2163</v>
      </c>
      <c r="CK303" s="79" t="s">
        <v>15910</v>
      </c>
      <c r="CL303" s="79" t="s">
        <v>15911</v>
      </c>
      <c r="CM303" s="79" t="s">
        <v>15889</v>
      </c>
      <c r="CN303" s="79" t="s">
        <v>51</v>
      </c>
      <c r="CO303" s="79" t="s">
        <v>15912</v>
      </c>
      <c r="CP303" s="79" t="s">
        <v>2257</v>
      </c>
      <c r="CQ303" s="79" t="s">
        <v>16117</v>
      </c>
      <c r="CR303" t="s">
        <v>17485</v>
      </c>
    </row>
    <row r="304" spans="1:96" x14ac:dyDescent="0.25">
      <c r="A304" s="78">
        <v>51860775</v>
      </c>
      <c r="B304" s="78">
        <v>51860775</v>
      </c>
      <c r="C304" s="79" t="s">
        <v>15899</v>
      </c>
      <c r="D304" s="79" t="s">
        <v>15926</v>
      </c>
      <c r="E304" s="79" t="s">
        <v>15749</v>
      </c>
      <c r="F304" s="80">
        <v>34118</v>
      </c>
      <c r="G304" s="79" t="s">
        <v>15854</v>
      </c>
      <c r="H304" s="79" t="s">
        <v>15855</v>
      </c>
      <c r="I304" s="79" t="s">
        <v>15856</v>
      </c>
      <c r="J304" s="79" t="s">
        <v>15857</v>
      </c>
      <c r="K304" s="79" t="s">
        <v>15858</v>
      </c>
      <c r="L304" s="79" t="s">
        <v>15859</v>
      </c>
      <c r="M304" s="79" t="s">
        <v>15860</v>
      </c>
      <c r="N304" s="79" t="s">
        <v>15861</v>
      </c>
      <c r="O304" s="79" t="s">
        <v>15862</v>
      </c>
      <c r="P304" s="79" t="s">
        <v>15193</v>
      </c>
      <c r="Q304" s="79" t="s">
        <v>15863</v>
      </c>
      <c r="R304" s="79" t="s">
        <v>15864</v>
      </c>
      <c r="S304" s="79" t="s">
        <v>5337</v>
      </c>
      <c r="T304" s="79" t="s">
        <v>63</v>
      </c>
      <c r="U304" s="79" t="s">
        <v>15866</v>
      </c>
      <c r="V304" s="79" t="s">
        <v>15867</v>
      </c>
      <c r="W304" s="79" t="s">
        <v>579</v>
      </c>
      <c r="X304" s="79" t="s">
        <v>15929</v>
      </c>
      <c r="Y304" s="79" t="s">
        <v>15930</v>
      </c>
      <c r="Z304" s="79" t="s">
        <v>17486</v>
      </c>
      <c r="AA304" s="79" t="s">
        <v>16074</v>
      </c>
      <c r="AB304" s="79" t="s">
        <v>15872</v>
      </c>
      <c r="AC304" s="79" t="s">
        <v>15873</v>
      </c>
      <c r="AD304" s="79" t="s">
        <v>15862</v>
      </c>
      <c r="AE304" s="79" t="s">
        <v>15874</v>
      </c>
      <c r="AF304" s="79" t="s">
        <v>15875</v>
      </c>
      <c r="AG304" s="79" t="s">
        <v>15876</v>
      </c>
      <c r="AH304" s="79" t="s">
        <v>15877</v>
      </c>
      <c r="AI304" s="79" t="s">
        <v>15878</v>
      </c>
      <c r="AJ304" s="79" t="s">
        <v>15879</v>
      </c>
      <c r="AK304" s="79" t="s">
        <v>15880</v>
      </c>
      <c r="AL304" s="79" t="s">
        <v>15881</v>
      </c>
      <c r="AM304" s="79" t="s">
        <v>15880</v>
      </c>
      <c r="AN304" s="79" t="s">
        <v>15881</v>
      </c>
      <c r="AO304" s="79" t="s">
        <v>15882</v>
      </c>
      <c r="AP304" s="79" t="s">
        <v>15883</v>
      </c>
      <c r="AQ304" s="79" t="s">
        <v>15878</v>
      </c>
      <c r="AR304" s="79" t="s">
        <v>15885</v>
      </c>
      <c r="AS304" s="79" t="s">
        <v>15885</v>
      </c>
      <c r="AT304" s="79" t="s">
        <v>16907</v>
      </c>
      <c r="AU304" s="79" t="s">
        <v>17487</v>
      </c>
      <c r="AV304" s="79" t="s">
        <v>17488</v>
      </c>
      <c r="AW304" s="79" t="s">
        <v>16064</v>
      </c>
      <c r="AX304" s="79" t="s">
        <v>16064</v>
      </c>
      <c r="AY304" s="79" t="s">
        <v>1003</v>
      </c>
      <c r="AZ304" s="79" t="s">
        <v>15878</v>
      </c>
      <c r="BA304" s="79" t="s">
        <v>15879</v>
      </c>
      <c r="BB304" s="79" t="s">
        <v>15890</v>
      </c>
      <c r="BC304" s="79" t="s">
        <v>15891</v>
      </c>
      <c r="BD304" s="79" t="s">
        <v>15892</v>
      </c>
      <c r="BE304" s="79" t="s">
        <v>15895</v>
      </c>
      <c r="BF304" s="79" t="s">
        <v>16970</v>
      </c>
      <c r="BG304" s="79" t="s">
        <v>15895</v>
      </c>
      <c r="BH304" s="79" t="s">
        <v>16971</v>
      </c>
      <c r="BI304" s="80">
        <v>43860</v>
      </c>
      <c r="BJ304" s="80">
        <v>43861</v>
      </c>
      <c r="BK304" s="79" t="s">
        <v>579</v>
      </c>
      <c r="BL304" s="79" t="s">
        <v>15863</v>
      </c>
      <c r="BM304" s="80">
        <v>43860</v>
      </c>
      <c r="BN304" s="80">
        <v>43860</v>
      </c>
      <c r="BO304" s="80">
        <v>43860</v>
      </c>
      <c r="BP304" s="80">
        <v>43860</v>
      </c>
      <c r="BQ304" s="80"/>
      <c r="BR304" s="79" t="s">
        <v>17283</v>
      </c>
      <c r="BS304" s="79" t="s">
        <v>579</v>
      </c>
      <c r="BT304" s="79" t="s">
        <v>579</v>
      </c>
      <c r="BU304" s="79" t="s">
        <v>15899</v>
      </c>
      <c r="BV304" s="79" t="s">
        <v>579</v>
      </c>
      <c r="BW304" s="79" t="s">
        <v>15900</v>
      </c>
      <c r="BX304" s="79" t="s">
        <v>15901</v>
      </c>
      <c r="BY304" s="79" t="s">
        <v>15902</v>
      </c>
      <c r="BZ304" s="79" t="s">
        <v>15903</v>
      </c>
      <c r="CA304" s="79" t="s">
        <v>15904</v>
      </c>
      <c r="CB304" s="79" t="s">
        <v>15905</v>
      </c>
      <c r="CC304" s="79" t="s">
        <v>15872</v>
      </c>
      <c r="CD304" s="79" t="s">
        <v>15873</v>
      </c>
      <c r="CE304" s="79" t="s">
        <v>15960</v>
      </c>
      <c r="CF304" s="79" t="s">
        <v>15960</v>
      </c>
      <c r="CG304" s="79" t="s">
        <v>15907</v>
      </c>
      <c r="CH304" s="79" t="s">
        <v>15908</v>
      </c>
      <c r="CI304" s="79" t="s">
        <v>15909</v>
      </c>
      <c r="CJ304" s="79" t="s">
        <v>2163</v>
      </c>
      <c r="CK304" s="79" t="s">
        <v>15910</v>
      </c>
      <c r="CL304" s="79" t="s">
        <v>15911</v>
      </c>
      <c r="CM304" s="79" t="s">
        <v>15889</v>
      </c>
      <c r="CN304" s="79" t="s">
        <v>51</v>
      </c>
      <c r="CO304" s="79" t="s">
        <v>15912</v>
      </c>
      <c r="CP304" s="79" t="s">
        <v>2257</v>
      </c>
      <c r="CQ304" s="79" t="s">
        <v>17143</v>
      </c>
      <c r="CR304" t="s">
        <v>17489</v>
      </c>
    </row>
    <row r="305" spans="1:96" x14ac:dyDescent="0.25">
      <c r="A305" s="78">
        <v>51860776</v>
      </c>
      <c r="B305" s="78">
        <v>51860776</v>
      </c>
      <c r="C305" s="79" t="s">
        <v>15899</v>
      </c>
      <c r="D305" s="79" t="s">
        <v>15926</v>
      </c>
      <c r="E305" s="79" t="s">
        <v>15753</v>
      </c>
      <c r="F305" s="80">
        <v>31875</v>
      </c>
      <c r="G305" s="79" t="s">
        <v>15854</v>
      </c>
      <c r="H305" s="79" t="s">
        <v>15855</v>
      </c>
      <c r="I305" s="79" t="s">
        <v>15856</v>
      </c>
      <c r="J305" s="79" t="s">
        <v>15857</v>
      </c>
      <c r="K305" s="79" t="s">
        <v>15858</v>
      </c>
      <c r="L305" s="79" t="s">
        <v>15859</v>
      </c>
      <c r="M305" s="79" t="s">
        <v>15860</v>
      </c>
      <c r="N305" s="79" t="s">
        <v>15861</v>
      </c>
      <c r="O305" s="79" t="s">
        <v>15862</v>
      </c>
      <c r="P305" s="79" t="s">
        <v>15193</v>
      </c>
      <c r="Q305" s="79" t="s">
        <v>15863</v>
      </c>
      <c r="R305" s="79" t="s">
        <v>15864</v>
      </c>
      <c r="S305" s="79" t="s">
        <v>5337</v>
      </c>
      <c r="T305" s="79" t="s">
        <v>63</v>
      </c>
      <c r="U305" s="79" t="s">
        <v>15866</v>
      </c>
      <c r="V305" s="79" t="s">
        <v>15867</v>
      </c>
      <c r="W305" s="79" t="s">
        <v>579</v>
      </c>
      <c r="X305" s="79" t="s">
        <v>15929</v>
      </c>
      <c r="Y305" s="79" t="s">
        <v>15930</v>
      </c>
      <c r="Z305" s="79" t="s">
        <v>17490</v>
      </c>
      <c r="AA305" s="79" t="s">
        <v>16074</v>
      </c>
      <c r="AB305" s="79" t="s">
        <v>15872</v>
      </c>
      <c r="AC305" s="79" t="s">
        <v>15873</v>
      </c>
      <c r="AD305" s="79" t="s">
        <v>15862</v>
      </c>
      <c r="AE305" s="79" t="s">
        <v>15874</v>
      </c>
      <c r="AF305" s="79" t="s">
        <v>15875</v>
      </c>
      <c r="AG305" s="79" t="s">
        <v>15876</v>
      </c>
      <c r="AH305" s="79" t="s">
        <v>15877</v>
      </c>
      <c r="AI305" s="79" t="s">
        <v>15878</v>
      </c>
      <c r="AJ305" s="79" t="s">
        <v>15879</v>
      </c>
      <c r="AK305" s="79" t="s">
        <v>15880</v>
      </c>
      <c r="AL305" s="79" t="s">
        <v>15881</v>
      </c>
      <c r="AM305" s="79" t="s">
        <v>15880</v>
      </c>
      <c r="AN305" s="79" t="s">
        <v>15881</v>
      </c>
      <c r="AO305" s="79" t="s">
        <v>15882</v>
      </c>
      <c r="AP305" s="79" t="s">
        <v>15883</v>
      </c>
      <c r="AQ305" s="79" t="s">
        <v>15878</v>
      </c>
      <c r="AR305" s="79" t="s">
        <v>15885</v>
      </c>
      <c r="AS305" s="79" t="s">
        <v>15885</v>
      </c>
      <c r="AT305" s="79" t="s">
        <v>16907</v>
      </c>
      <c r="AU305" s="79" t="s">
        <v>17491</v>
      </c>
      <c r="AV305" s="79" t="s">
        <v>17492</v>
      </c>
      <c r="AW305" s="79" t="s">
        <v>16064</v>
      </c>
      <c r="AX305" s="79" t="s">
        <v>16064</v>
      </c>
      <c r="AY305" s="79" t="s">
        <v>1003</v>
      </c>
      <c r="AZ305" s="79" t="s">
        <v>15878</v>
      </c>
      <c r="BA305" s="79" t="s">
        <v>15879</v>
      </c>
      <c r="BB305" s="79" t="s">
        <v>15890</v>
      </c>
      <c r="BC305" s="79" t="s">
        <v>15891</v>
      </c>
      <c r="BD305" s="79" t="s">
        <v>15892</v>
      </c>
      <c r="BE305" s="79" t="s">
        <v>15895</v>
      </c>
      <c r="BF305" s="79" t="s">
        <v>16970</v>
      </c>
      <c r="BG305" s="79" t="s">
        <v>15895</v>
      </c>
      <c r="BH305" s="79" t="s">
        <v>16971</v>
      </c>
      <c r="BI305" s="80">
        <v>43860</v>
      </c>
      <c r="BJ305" s="80">
        <v>43861</v>
      </c>
      <c r="BK305" s="79" t="s">
        <v>579</v>
      </c>
      <c r="BL305" s="79" t="s">
        <v>15863</v>
      </c>
      <c r="BM305" s="80">
        <v>43860</v>
      </c>
      <c r="BN305" s="80">
        <v>43860</v>
      </c>
      <c r="BO305" s="80">
        <v>43860</v>
      </c>
      <c r="BP305" s="80">
        <v>43860</v>
      </c>
      <c r="BQ305" s="80"/>
      <c r="BR305" s="79" t="s">
        <v>17283</v>
      </c>
      <c r="BS305" s="79" t="s">
        <v>579</v>
      </c>
      <c r="BT305" s="79" t="s">
        <v>579</v>
      </c>
      <c r="BU305" s="79" t="s">
        <v>15899</v>
      </c>
      <c r="BV305" s="79" t="s">
        <v>579</v>
      </c>
      <c r="BW305" s="79" t="s">
        <v>15900</v>
      </c>
      <c r="BX305" s="79" t="s">
        <v>15901</v>
      </c>
      <c r="BY305" s="79" t="s">
        <v>15902</v>
      </c>
      <c r="BZ305" s="79" t="s">
        <v>15903</v>
      </c>
      <c r="CA305" s="79" t="s">
        <v>15904</v>
      </c>
      <c r="CB305" s="79" t="s">
        <v>15905</v>
      </c>
      <c r="CC305" s="79" t="s">
        <v>15872</v>
      </c>
      <c r="CD305" s="79" t="s">
        <v>15873</v>
      </c>
      <c r="CE305" s="79" t="s">
        <v>15960</v>
      </c>
      <c r="CF305" s="79" t="s">
        <v>15960</v>
      </c>
      <c r="CG305" s="79" t="s">
        <v>15907</v>
      </c>
      <c r="CH305" s="79" t="s">
        <v>15908</v>
      </c>
      <c r="CI305" s="79" t="s">
        <v>15909</v>
      </c>
      <c r="CJ305" s="79" t="s">
        <v>2163</v>
      </c>
      <c r="CK305" s="79" t="s">
        <v>15910</v>
      </c>
      <c r="CL305" s="79" t="s">
        <v>15911</v>
      </c>
      <c r="CM305" s="79" t="s">
        <v>15889</v>
      </c>
      <c r="CN305" s="79" t="s">
        <v>51</v>
      </c>
      <c r="CO305" s="79" t="s">
        <v>15912</v>
      </c>
      <c r="CP305" s="79" t="s">
        <v>2257</v>
      </c>
      <c r="CQ305" s="79" t="s">
        <v>16117</v>
      </c>
      <c r="CR305" t="s">
        <v>17493</v>
      </c>
    </row>
    <row r="306" spans="1:96" x14ac:dyDescent="0.25">
      <c r="A306" s="78">
        <v>51860777</v>
      </c>
      <c r="B306" s="78">
        <v>51860777</v>
      </c>
      <c r="C306" s="79" t="s">
        <v>15899</v>
      </c>
      <c r="D306" s="79" t="s">
        <v>15926</v>
      </c>
      <c r="E306" s="79" t="s">
        <v>15756</v>
      </c>
      <c r="F306" s="80">
        <v>29635</v>
      </c>
      <c r="G306" s="79" t="s">
        <v>15854</v>
      </c>
      <c r="H306" s="79" t="s">
        <v>15855</v>
      </c>
      <c r="I306" s="79" t="s">
        <v>15856</v>
      </c>
      <c r="J306" s="79" t="s">
        <v>15857</v>
      </c>
      <c r="K306" s="79" t="s">
        <v>15858</v>
      </c>
      <c r="L306" s="79" t="s">
        <v>15859</v>
      </c>
      <c r="M306" s="79" t="s">
        <v>15860</v>
      </c>
      <c r="N306" s="79" t="s">
        <v>15861</v>
      </c>
      <c r="O306" s="79" t="s">
        <v>15862</v>
      </c>
      <c r="P306" s="79" t="s">
        <v>15193</v>
      </c>
      <c r="Q306" s="79" t="s">
        <v>15863</v>
      </c>
      <c r="R306" s="79" t="s">
        <v>15864</v>
      </c>
      <c r="S306" s="79" t="s">
        <v>5337</v>
      </c>
      <c r="T306" s="79" t="s">
        <v>63</v>
      </c>
      <c r="U306" s="79" t="s">
        <v>15866</v>
      </c>
      <c r="V306" s="79" t="s">
        <v>15867</v>
      </c>
      <c r="W306" s="79" t="s">
        <v>579</v>
      </c>
      <c r="X306" s="79" t="s">
        <v>15929</v>
      </c>
      <c r="Y306" s="79" t="s">
        <v>15930</v>
      </c>
      <c r="Z306" s="79" t="s">
        <v>17494</v>
      </c>
      <c r="AA306" s="79" t="s">
        <v>16074</v>
      </c>
      <c r="AB306" s="79" t="s">
        <v>15872</v>
      </c>
      <c r="AC306" s="79" t="s">
        <v>15873</v>
      </c>
      <c r="AD306" s="79" t="s">
        <v>15862</v>
      </c>
      <c r="AE306" s="79" t="s">
        <v>15874</v>
      </c>
      <c r="AF306" s="79" t="s">
        <v>15875</v>
      </c>
      <c r="AG306" s="79" t="s">
        <v>15876</v>
      </c>
      <c r="AH306" s="79" t="s">
        <v>15877</v>
      </c>
      <c r="AI306" s="79" t="s">
        <v>15878</v>
      </c>
      <c r="AJ306" s="79" t="s">
        <v>15879</v>
      </c>
      <c r="AK306" s="79" t="s">
        <v>15880</v>
      </c>
      <c r="AL306" s="79" t="s">
        <v>15881</v>
      </c>
      <c r="AM306" s="79" t="s">
        <v>15880</v>
      </c>
      <c r="AN306" s="79" t="s">
        <v>15881</v>
      </c>
      <c r="AO306" s="79" t="s">
        <v>15882</v>
      </c>
      <c r="AP306" s="79" t="s">
        <v>15883</v>
      </c>
      <c r="AQ306" s="79" t="s">
        <v>15878</v>
      </c>
      <c r="AR306" s="79" t="s">
        <v>15885</v>
      </c>
      <c r="AS306" s="79" t="s">
        <v>15885</v>
      </c>
      <c r="AT306" s="79" t="s">
        <v>16907</v>
      </c>
      <c r="AU306" s="79" t="s">
        <v>17495</v>
      </c>
      <c r="AV306" s="79" t="s">
        <v>17496</v>
      </c>
      <c r="AW306" s="79" t="s">
        <v>16064</v>
      </c>
      <c r="AX306" s="79" t="s">
        <v>16064</v>
      </c>
      <c r="AY306" s="79" t="s">
        <v>1003</v>
      </c>
      <c r="AZ306" s="79" t="s">
        <v>15878</v>
      </c>
      <c r="BA306" s="79" t="s">
        <v>15879</v>
      </c>
      <c r="BB306" s="79" t="s">
        <v>15890</v>
      </c>
      <c r="BC306" s="79" t="s">
        <v>15891</v>
      </c>
      <c r="BD306" s="79" t="s">
        <v>15892</v>
      </c>
      <c r="BE306" s="79" t="s">
        <v>15895</v>
      </c>
      <c r="BF306" s="79" t="s">
        <v>16970</v>
      </c>
      <c r="BG306" s="79" t="s">
        <v>15895</v>
      </c>
      <c r="BH306" s="79" t="s">
        <v>16971</v>
      </c>
      <c r="BI306" s="80">
        <v>43860</v>
      </c>
      <c r="BJ306" s="80">
        <v>43861</v>
      </c>
      <c r="BK306" s="79" t="s">
        <v>579</v>
      </c>
      <c r="BL306" s="79" t="s">
        <v>15863</v>
      </c>
      <c r="BM306" s="80">
        <v>43860</v>
      </c>
      <c r="BN306" s="80">
        <v>43860</v>
      </c>
      <c r="BO306" s="80">
        <v>43860</v>
      </c>
      <c r="BP306" s="80">
        <v>43860</v>
      </c>
      <c r="BQ306" s="80"/>
      <c r="BR306" s="79" t="s">
        <v>17283</v>
      </c>
      <c r="BS306" s="79" t="s">
        <v>579</v>
      </c>
      <c r="BT306" s="79" t="s">
        <v>579</v>
      </c>
      <c r="BU306" s="79" t="s">
        <v>15899</v>
      </c>
      <c r="BV306" s="79" t="s">
        <v>579</v>
      </c>
      <c r="BW306" s="79" t="s">
        <v>15900</v>
      </c>
      <c r="BX306" s="79" t="s">
        <v>15901</v>
      </c>
      <c r="BY306" s="79" t="s">
        <v>15902</v>
      </c>
      <c r="BZ306" s="79" t="s">
        <v>15903</v>
      </c>
      <c r="CA306" s="79" t="s">
        <v>15904</v>
      </c>
      <c r="CB306" s="79" t="s">
        <v>15905</v>
      </c>
      <c r="CC306" s="79" t="s">
        <v>15872</v>
      </c>
      <c r="CD306" s="79" t="s">
        <v>15873</v>
      </c>
      <c r="CE306" s="79" t="s">
        <v>15960</v>
      </c>
      <c r="CF306" s="79" t="s">
        <v>15960</v>
      </c>
      <c r="CG306" s="79" t="s">
        <v>15907</v>
      </c>
      <c r="CH306" s="79" t="s">
        <v>15908</v>
      </c>
      <c r="CI306" s="79" t="s">
        <v>15909</v>
      </c>
      <c r="CJ306" s="79" t="s">
        <v>2163</v>
      </c>
      <c r="CK306" s="79" t="s">
        <v>15910</v>
      </c>
      <c r="CL306" s="79" t="s">
        <v>15911</v>
      </c>
      <c r="CM306" s="79" t="s">
        <v>15889</v>
      </c>
      <c r="CN306" s="79" t="s">
        <v>51</v>
      </c>
      <c r="CO306" s="79" t="s">
        <v>15912</v>
      </c>
      <c r="CP306" s="79" t="s">
        <v>2257</v>
      </c>
      <c r="CQ306" s="79" t="s">
        <v>16145</v>
      </c>
      <c r="CR306" t="s">
        <v>17497</v>
      </c>
    </row>
    <row r="307" spans="1:96" x14ac:dyDescent="0.25">
      <c r="A307" s="78"/>
      <c r="B307" s="78"/>
      <c r="C307" s="79"/>
      <c r="D307" s="79"/>
      <c r="E307" s="79"/>
      <c r="F307" s="80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80"/>
      <c r="BJ307" s="80"/>
      <c r="BK307" s="79"/>
      <c r="BL307" s="79"/>
      <c r="BM307" s="80"/>
      <c r="BN307" s="80"/>
      <c r="BO307" s="80"/>
      <c r="BP307" s="80"/>
      <c r="BQ307" s="80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</row>
    <row r="308" spans="1:96" x14ac:dyDescent="0.25">
      <c r="A308" s="78"/>
      <c r="B308" s="78"/>
      <c r="C308" s="79"/>
      <c r="D308" s="79"/>
      <c r="E308" s="79"/>
      <c r="F308" s="80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80"/>
      <c r="BJ308" s="80"/>
      <c r="BK308" s="79"/>
      <c r="BL308" s="79"/>
      <c r="BM308" s="80"/>
      <c r="BN308" s="80"/>
      <c r="BO308" s="80"/>
      <c r="BP308" s="80"/>
      <c r="BQ308" s="80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</row>
    <row r="309" spans="1:96" x14ac:dyDescent="0.25">
      <c r="A309" s="78"/>
      <c r="B309" s="78"/>
      <c r="C309" s="79"/>
      <c r="D309" s="79"/>
      <c r="E309" s="79"/>
      <c r="F309" s="80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80"/>
      <c r="BJ309" s="80"/>
      <c r="BK309" s="79"/>
      <c r="BL309" s="79"/>
      <c r="BM309" s="80"/>
      <c r="BN309" s="80"/>
      <c r="BO309" s="80"/>
      <c r="BP309" s="80"/>
      <c r="BQ309" s="80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</row>
    <row r="310" spans="1:96" x14ac:dyDescent="0.25">
      <c r="A310" s="78"/>
      <c r="B310" s="78"/>
      <c r="C310" s="79"/>
      <c r="D310" s="79"/>
      <c r="E310" s="79"/>
      <c r="F310" s="80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80"/>
      <c r="BJ310" s="80"/>
      <c r="BK310" s="79"/>
      <c r="BL310" s="79"/>
      <c r="BM310" s="80"/>
      <c r="BN310" s="80"/>
      <c r="BO310" s="80"/>
      <c r="BP310" s="80"/>
      <c r="BQ310" s="80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</row>
    <row r="311" spans="1:96" x14ac:dyDescent="0.25">
      <c r="A311" s="78"/>
      <c r="B311" s="78"/>
      <c r="C311" s="79"/>
      <c r="D311" s="79"/>
      <c r="E311" s="79"/>
      <c r="F311" s="80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80"/>
      <c r="BJ311" s="80"/>
      <c r="BK311" s="79"/>
      <c r="BL311" s="79"/>
      <c r="BM311" s="80"/>
      <c r="BN311" s="80"/>
      <c r="BO311" s="80"/>
      <c r="BP311" s="80"/>
      <c r="BQ311" s="80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</row>
    <row r="312" spans="1:96" x14ac:dyDescent="0.25">
      <c r="A312" s="78"/>
      <c r="B312" s="78"/>
      <c r="C312" s="79"/>
      <c r="D312" s="79"/>
      <c r="E312" s="79"/>
      <c r="F312" s="80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80"/>
      <c r="BJ312" s="80"/>
      <c r="BK312" s="79"/>
      <c r="BL312" s="79"/>
      <c r="BM312" s="80"/>
      <c r="BN312" s="80"/>
      <c r="BO312" s="80"/>
      <c r="BP312" s="80"/>
      <c r="BQ312" s="80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</row>
    <row r="313" spans="1:96" x14ac:dyDescent="0.25">
      <c r="A313" s="78"/>
      <c r="B313" s="78"/>
      <c r="C313" s="79"/>
      <c r="D313" s="79"/>
      <c r="E313" s="79"/>
      <c r="F313" s="80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80"/>
      <c r="BJ313" s="80"/>
      <c r="BK313" s="79"/>
      <c r="BL313" s="79"/>
      <c r="BM313" s="80"/>
      <c r="BN313" s="80"/>
      <c r="BO313" s="80"/>
      <c r="BP313" s="80"/>
      <c r="BQ313" s="80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</row>
    <row r="314" spans="1:96" x14ac:dyDescent="0.25">
      <c r="A314" s="78"/>
      <c r="B314" s="78"/>
      <c r="C314" s="79"/>
      <c r="D314" s="79"/>
      <c r="E314" s="79"/>
      <c r="F314" s="80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80"/>
      <c r="BJ314" s="80"/>
      <c r="BK314" s="79"/>
      <c r="BL314" s="79"/>
      <c r="BM314" s="80"/>
      <c r="BN314" s="80"/>
      <c r="BO314" s="80"/>
      <c r="BP314" s="80"/>
      <c r="BQ314" s="80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</row>
    <row r="315" spans="1:96" x14ac:dyDescent="0.25">
      <c r="A315" s="78"/>
      <c r="B315" s="78"/>
      <c r="C315" s="79"/>
      <c r="D315" s="79"/>
      <c r="E315" s="79"/>
      <c r="F315" s="80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80"/>
      <c r="BJ315" s="80"/>
      <c r="BK315" s="79"/>
      <c r="BL315" s="79"/>
      <c r="BM315" s="80"/>
      <c r="BN315" s="80"/>
      <c r="BO315" s="80"/>
      <c r="BP315" s="80"/>
      <c r="BQ315" s="80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</row>
    <row r="316" spans="1:96" x14ac:dyDescent="0.25">
      <c r="A316" s="78"/>
      <c r="B316" s="78"/>
      <c r="C316" s="79"/>
      <c r="D316" s="79"/>
      <c r="E316" s="79"/>
      <c r="F316" s="80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80"/>
      <c r="BJ316" s="80"/>
      <c r="BK316" s="79"/>
      <c r="BL316" s="79"/>
      <c r="BM316" s="80"/>
      <c r="BN316" s="80"/>
      <c r="BO316" s="80"/>
      <c r="BP316" s="80"/>
      <c r="BQ316" s="80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</row>
    <row r="317" spans="1:96" x14ac:dyDescent="0.25">
      <c r="A317" s="78"/>
      <c r="B317" s="78"/>
      <c r="C317" s="79"/>
      <c r="D317" s="79"/>
      <c r="E317" s="79"/>
      <c r="F317" s="80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80"/>
      <c r="BJ317" s="80"/>
      <c r="BK317" s="79"/>
      <c r="BL317" s="79"/>
      <c r="BM317" s="80"/>
      <c r="BN317" s="80"/>
      <c r="BO317" s="80"/>
      <c r="BP317" s="80"/>
      <c r="BQ317" s="80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</row>
    <row r="318" spans="1:96" x14ac:dyDescent="0.25">
      <c r="A318" s="78"/>
      <c r="B318" s="78"/>
      <c r="C318" s="79"/>
      <c r="D318" s="79"/>
      <c r="E318" s="79"/>
      <c r="F318" s="80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80"/>
      <c r="BJ318" s="80"/>
      <c r="BK318" s="79"/>
      <c r="BL318" s="79"/>
      <c r="BM318" s="80"/>
      <c r="BN318" s="80"/>
      <c r="BO318" s="80"/>
      <c r="BP318" s="80"/>
      <c r="BQ318" s="80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workbookViewId="0">
      <selection sqref="A1:XFD1048576"/>
    </sheetView>
  </sheetViews>
  <sheetFormatPr defaultRowHeight="15" x14ac:dyDescent="0.25"/>
  <cols>
    <col min="1" max="1" width="12.140625" style="65" bestFit="1" customWidth="1"/>
    <col min="2" max="2" width="38.7109375" style="65" bestFit="1" customWidth="1"/>
    <col min="3" max="3" width="9" bestFit="1" customWidth="1"/>
    <col min="4" max="4" width="29.28515625" bestFit="1" customWidth="1"/>
    <col min="5" max="5" width="9" bestFit="1" customWidth="1"/>
    <col min="6" max="6" width="25" bestFit="1" customWidth="1"/>
    <col min="7" max="7" width="25.5703125" bestFit="1" customWidth="1"/>
    <col min="8" max="8" width="12.85546875" bestFit="1" customWidth="1"/>
    <col min="9" max="9" width="8" bestFit="1" customWidth="1"/>
    <col min="10" max="10" width="21.5703125" bestFit="1" customWidth="1"/>
    <col min="11" max="11" width="5.42578125" bestFit="1" customWidth="1"/>
    <col min="12" max="12" width="8.42578125" bestFit="1" customWidth="1"/>
    <col min="13" max="13" width="13.140625" bestFit="1" customWidth="1"/>
    <col min="14" max="14" width="13.28515625" bestFit="1" customWidth="1"/>
    <col min="15" max="15" width="9.42578125" bestFit="1" customWidth="1"/>
    <col min="16" max="16" width="12.5703125" bestFit="1" customWidth="1"/>
    <col min="17" max="17" width="5.42578125" bestFit="1" customWidth="1"/>
    <col min="18" max="18" width="8.42578125" bestFit="1" customWidth="1"/>
    <col min="19" max="19" width="13.140625" bestFit="1" customWidth="1"/>
    <col min="20" max="20" width="13.28515625" bestFit="1" customWidth="1"/>
    <col min="21" max="21" width="9.42578125" bestFit="1" customWidth="1"/>
    <col min="22" max="22" width="12.5703125" bestFit="1" customWidth="1"/>
  </cols>
  <sheetData>
    <row r="1" spans="1:16" x14ac:dyDescent="0.25">
      <c r="A1" s="62" t="s">
        <v>0</v>
      </c>
      <c r="B1" s="62" t="s">
        <v>1</v>
      </c>
      <c r="C1" s="62" t="s">
        <v>6</v>
      </c>
      <c r="D1" s="62" t="s">
        <v>7</v>
      </c>
      <c r="E1" s="62" t="s">
        <v>8</v>
      </c>
      <c r="F1" s="62" t="s">
        <v>9</v>
      </c>
      <c r="G1" s="62" t="s">
        <v>10</v>
      </c>
      <c r="H1" s="62" t="s">
        <v>11</v>
      </c>
      <c r="I1" s="62" t="s">
        <v>12</v>
      </c>
      <c r="J1" s="62" t="s">
        <v>13</v>
      </c>
      <c r="K1" s="62" t="s">
        <v>16</v>
      </c>
      <c r="L1" s="62" t="s">
        <v>17</v>
      </c>
      <c r="M1" s="62" t="s">
        <v>18</v>
      </c>
      <c r="N1" s="62" t="s">
        <v>17365</v>
      </c>
      <c r="O1" s="62" t="s">
        <v>17366</v>
      </c>
      <c r="P1" s="62" t="s">
        <v>12</v>
      </c>
    </row>
    <row r="2" spans="1:16" x14ac:dyDescent="0.25">
      <c r="A2">
        <v>51581034</v>
      </c>
      <c r="B2" t="s">
        <v>30</v>
      </c>
      <c r="C2">
        <v>51758030</v>
      </c>
      <c r="D2" t="s">
        <v>2140</v>
      </c>
      <c r="E2">
        <v>40166880</v>
      </c>
      <c r="F2" t="s">
        <v>51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14440</v>
      </c>
      <c r="M2" s="64">
        <v>42284</v>
      </c>
      <c r="N2" s="63">
        <v>79</v>
      </c>
      <c r="O2" s="63">
        <v>91485854</v>
      </c>
      <c r="P2" s="63" t="s">
        <v>17367</v>
      </c>
    </row>
    <row r="3" spans="1:16" x14ac:dyDescent="0.25">
      <c r="A3">
        <v>51578947</v>
      </c>
      <c r="B3" t="s">
        <v>65</v>
      </c>
      <c r="C3">
        <v>51747002</v>
      </c>
      <c r="D3" t="s">
        <v>57</v>
      </c>
      <c r="E3">
        <v>51621455</v>
      </c>
      <c r="F3" t="s">
        <v>150</v>
      </c>
      <c r="G3" t="s">
        <v>70</v>
      </c>
      <c r="H3" t="s">
        <v>37</v>
      </c>
      <c r="I3" t="s">
        <v>38</v>
      </c>
      <c r="J3" t="s">
        <v>60</v>
      </c>
      <c r="K3" t="s">
        <v>73</v>
      </c>
      <c r="L3" t="s">
        <v>336</v>
      </c>
      <c r="M3" s="64">
        <v>42264</v>
      </c>
      <c r="N3" s="63">
        <v>57</v>
      </c>
      <c r="O3" s="63">
        <v>83693898</v>
      </c>
      <c r="P3" s="63" t="s">
        <v>17368</v>
      </c>
    </row>
    <row r="4" spans="1:16" x14ac:dyDescent="0.25">
      <c r="A4">
        <v>51585203</v>
      </c>
      <c r="B4" t="s">
        <v>87</v>
      </c>
      <c r="C4">
        <v>51615282</v>
      </c>
      <c r="D4" t="s">
        <v>91</v>
      </c>
      <c r="E4">
        <v>51747002</v>
      </c>
      <c r="F4" t="s">
        <v>57</v>
      </c>
      <c r="G4" t="s">
        <v>58</v>
      </c>
      <c r="H4" t="s">
        <v>59</v>
      </c>
      <c r="I4" t="s">
        <v>38</v>
      </c>
      <c r="J4" t="s">
        <v>92</v>
      </c>
      <c r="K4" t="s">
        <v>63</v>
      </c>
      <c r="L4" t="s">
        <v>386</v>
      </c>
      <c r="M4" s="64">
        <v>42320</v>
      </c>
      <c r="N4" s="63">
        <v>71</v>
      </c>
      <c r="O4" s="63">
        <v>25082404</v>
      </c>
      <c r="P4" s="63" t="s">
        <v>17367</v>
      </c>
    </row>
    <row r="5" spans="1:16" x14ac:dyDescent="0.25">
      <c r="A5">
        <v>51585202</v>
      </c>
      <c r="B5" t="s">
        <v>99</v>
      </c>
      <c r="C5">
        <v>51615282</v>
      </c>
      <c r="D5" t="s">
        <v>91</v>
      </c>
      <c r="E5">
        <v>51747002</v>
      </c>
      <c r="F5" t="s">
        <v>57</v>
      </c>
      <c r="G5" t="s">
        <v>58</v>
      </c>
      <c r="H5" t="s">
        <v>59</v>
      </c>
      <c r="I5" t="s">
        <v>38</v>
      </c>
      <c r="J5" t="s">
        <v>92</v>
      </c>
      <c r="K5" t="s">
        <v>63</v>
      </c>
      <c r="L5" t="s">
        <v>386</v>
      </c>
      <c r="M5" s="64">
        <v>42320</v>
      </c>
      <c r="N5" s="63">
        <v>61</v>
      </c>
      <c r="O5" s="63">
        <v>49545733</v>
      </c>
      <c r="P5" s="63" t="s">
        <v>17368</v>
      </c>
    </row>
    <row r="6" spans="1:16" x14ac:dyDescent="0.25">
      <c r="A6">
        <v>51585201</v>
      </c>
      <c r="B6" t="s">
        <v>107</v>
      </c>
      <c r="C6">
        <v>51710500</v>
      </c>
      <c r="D6" t="s">
        <v>111</v>
      </c>
      <c r="E6">
        <v>51758030</v>
      </c>
      <c r="F6" t="s">
        <v>2140</v>
      </c>
      <c r="G6" t="s">
        <v>112</v>
      </c>
      <c r="H6" t="s">
        <v>37</v>
      </c>
      <c r="I6" t="s">
        <v>38</v>
      </c>
      <c r="J6" t="s">
        <v>113</v>
      </c>
      <c r="K6" t="s">
        <v>73</v>
      </c>
      <c r="L6" t="s">
        <v>386</v>
      </c>
      <c r="M6" s="64">
        <v>42320</v>
      </c>
      <c r="N6" s="63">
        <v>68</v>
      </c>
      <c r="O6" s="63">
        <v>45877305</v>
      </c>
      <c r="P6" s="63" t="s">
        <v>17367</v>
      </c>
    </row>
    <row r="7" spans="1:16" x14ac:dyDescent="0.25">
      <c r="A7">
        <v>51545798</v>
      </c>
      <c r="B7" t="s">
        <v>118</v>
      </c>
      <c r="C7">
        <v>51615282</v>
      </c>
      <c r="D7" t="s">
        <v>91</v>
      </c>
      <c r="E7">
        <v>51747002</v>
      </c>
      <c r="F7" t="s">
        <v>57</v>
      </c>
      <c r="G7" t="s">
        <v>58</v>
      </c>
      <c r="H7" t="s">
        <v>59</v>
      </c>
      <c r="I7" t="s">
        <v>38</v>
      </c>
      <c r="J7" t="s">
        <v>92</v>
      </c>
      <c r="K7" t="s">
        <v>63</v>
      </c>
      <c r="L7" t="s">
        <v>12260</v>
      </c>
      <c r="M7" s="64">
        <v>42030</v>
      </c>
      <c r="N7" s="63">
        <v>64</v>
      </c>
      <c r="O7" s="63">
        <v>68590209</v>
      </c>
      <c r="P7" s="63" t="s">
        <v>17367</v>
      </c>
    </row>
    <row r="8" spans="1:16" x14ac:dyDescent="0.25">
      <c r="A8">
        <v>51605129</v>
      </c>
      <c r="B8" t="s">
        <v>127</v>
      </c>
      <c r="C8">
        <v>51615282</v>
      </c>
      <c r="D8" t="s">
        <v>91</v>
      </c>
      <c r="E8">
        <v>51747002</v>
      </c>
      <c r="F8" t="s">
        <v>57</v>
      </c>
      <c r="G8" t="s">
        <v>58</v>
      </c>
      <c r="H8" t="s">
        <v>59</v>
      </c>
      <c r="I8" t="s">
        <v>38</v>
      </c>
      <c r="J8" t="s">
        <v>92</v>
      </c>
      <c r="K8" t="s">
        <v>73</v>
      </c>
      <c r="L8" t="s">
        <v>175</v>
      </c>
      <c r="M8" s="64">
        <v>42461</v>
      </c>
      <c r="N8" s="63">
        <v>62</v>
      </c>
      <c r="O8" s="63">
        <v>44793344</v>
      </c>
      <c r="P8" s="63" t="s">
        <v>17367</v>
      </c>
    </row>
    <row r="9" spans="1:16" x14ac:dyDescent="0.25">
      <c r="A9">
        <v>51604889</v>
      </c>
      <c r="B9" t="s">
        <v>137</v>
      </c>
      <c r="C9">
        <v>51615282</v>
      </c>
      <c r="D9" t="s">
        <v>91</v>
      </c>
      <c r="E9">
        <v>51747002</v>
      </c>
      <c r="F9" t="s">
        <v>57</v>
      </c>
      <c r="G9" t="s">
        <v>58</v>
      </c>
      <c r="H9" t="s">
        <v>59</v>
      </c>
      <c r="I9" t="s">
        <v>38</v>
      </c>
      <c r="J9" t="s">
        <v>92</v>
      </c>
      <c r="K9" t="s">
        <v>63</v>
      </c>
      <c r="L9" t="s">
        <v>175</v>
      </c>
      <c r="M9" s="64">
        <v>42460</v>
      </c>
      <c r="N9" s="63">
        <v>66</v>
      </c>
      <c r="O9" s="63">
        <v>63172545</v>
      </c>
      <c r="P9" s="63" t="s">
        <v>17367</v>
      </c>
    </row>
    <row r="10" spans="1:16" x14ac:dyDescent="0.25">
      <c r="A10">
        <v>51588223</v>
      </c>
      <c r="B10" t="s">
        <v>145</v>
      </c>
      <c r="C10">
        <v>51609648</v>
      </c>
      <c r="D10" t="s">
        <v>149</v>
      </c>
      <c r="E10">
        <v>51621455</v>
      </c>
      <c r="F10" t="s">
        <v>150</v>
      </c>
      <c r="G10" t="s">
        <v>70</v>
      </c>
      <c r="H10" t="s">
        <v>37</v>
      </c>
      <c r="I10" t="s">
        <v>15268</v>
      </c>
      <c r="J10" t="s">
        <v>151</v>
      </c>
      <c r="K10" t="s">
        <v>73</v>
      </c>
      <c r="L10" t="s">
        <v>74</v>
      </c>
      <c r="M10" s="64">
        <v>42348</v>
      </c>
      <c r="N10" s="63">
        <v>47</v>
      </c>
      <c r="O10" s="63">
        <v>26044048</v>
      </c>
      <c r="P10" s="63" t="s">
        <v>17368</v>
      </c>
    </row>
    <row r="11" spans="1:16" x14ac:dyDescent="0.25">
      <c r="A11">
        <v>51588218</v>
      </c>
      <c r="B11" t="s">
        <v>157</v>
      </c>
      <c r="C11">
        <v>51609647</v>
      </c>
      <c r="D11" t="s">
        <v>161</v>
      </c>
      <c r="E11">
        <v>51747002</v>
      </c>
      <c r="F11" t="s">
        <v>57</v>
      </c>
      <c r="G11" t="s">
        <v>58</v>
      </c>
      <c r="H11" t="s">
        <v>59</v>
      </c>
      <c r="I11" t="s">
        <v>38</v>
      </c>
      <c r="J11" t="s">
        <v>162</v>
      </c>
      <c r="K11" t="s">
        <v>63</v>
      </c>
      <c r="L11" t="s">
        <v>74</v>
      </c>
      <c r="M11" s="64">
        <v>42348</v>
      </c>
      <c r="N11" s="63">
        <v>66</v>
      </c>
      <c r="O11" s="63">
        <v>81122810</v>
      </c>
      <c r="P11" s="63" t="s">
        <v>17367</v>
      </c>
    </row>
    <row r="12" spans="1:16" x14ac:dyDescent="0.25">
      <c r="A12">
        <v>51591940</v>
      </c>
      <c r="B12" t="s">
        <v>171</v>
      </c>
      <c r="C12">
        <v>51609648</v>
      </c>
      <c r="D12" t="s">
        <v>149</v>
      </c>
      <c r="E12">
        <v>51621455</v>
      </c>
      <c r="F12" t="s">
        <v>150</v>
      </c>
      <c r="G12" t="s">
        <v>70</v>
      </c>
      <c r="H12" t="s">
        <v>37</v>
      </c>
      <c r="I12" t="s">
        <v>38</v>
      </c>
      <c r="J12" t="s">
        <v>151</v>
      </c>
      <c r="K12" t="s">
        <v>73</v>
      </c>
      <c r="L12" t="s">
        <v>41</v>
      </c>
      <c r="M12" s="64">
        <v>42376</v>
      </c>
      <c r="N12" s="63">
        <v>62</v>
      </c>
      <c r="O12" s="63">
        <v>78013244</v>
      </c>
      <c r="P12" s="63" t="s">
        <v>17367</v>
      </c>
    </row>
    <row r="13" spans="1:16" x14ac:dyDescent="0.25">
      <c r="A13">
        <v>51742024</v>
      </c>
      <c r="B13" t="s">
        <v>180</v>
      </c>
      <c r="C13">
        <v>51607523</v>
      </c>
      <c r="D13" t="s">
        <v>185</v>
      </c>
      <c r="E13">
        <v>51772919</v>
      </c>
      <c r="F13" t="s">
        <v>186</v>
      </c>
      <c r="G13" t="s">
        <v>58</v>
      </c>
      <c r="H13" t="s">
        <v>59</v>
      </c>
      <c r="I13" t="s">
        <v>38</v>
      </c>
      <c r="J13" t="s">
        <v>187</v>
      </c>
      <c r="K13" t="s">
        <v>63</v>
      </c>
      <c r="L13" t="s">
        <v>1752</v>
      </c>
      <c r="M13" s="64">
        <v>43290</v>
      </c>
      <c r="N13" s="63">
        <v>68</v>
      </c>
      <c r="O13" s="63">
        <v>78104640</v>
      </c>
      <c r="P13" s="63" t="s">
        <v>17367</v>
      </c>
    </row>
    <row r="14" spans="1:16" x14ac:dyDescent="0.25">
      <c r="A14">
        <v>51591945</v>
      </c>
      <c r="B14" t="s">
        <v>194</v>
      </c>
      <c r="C14">
        <v>51747002</v>
      </c>
      <c r="D14" t="s">
        <v>57</v>
      </c>
      <c r="E14">
        <v>51621455</v>
      </c>
      <c r="F14" t="s">
        <v>150</v>
      </c>
      <c r="G14" t="s">
        <v>198</v>
      </c>
      <c r="H14" t="s">
        <v>37</v>
      </c>
      <c r="I14" t="s">
        <v>38</v>
      </c>
      <c r="J14" t="s">
        <v>60</v>
      </c>
      <c r="K14" t="s">
        <v>199</v>
      </c>
      <c r="L14" t="s">
        <v>41</v>
      </c>
      <c r="M14" s="64">
        <v>42376</v>
      </c>
      <c r="N14" s="63">
        <v>63</v>
      </c>
      <c r="O14" s="63">
        <v>65762159</v>
      </c>
      <c r="P14" s="63" t="s">
        <v>17367</v>
      </c>
    </row>
    <row r="15" spans="1:16" x14ac:dyDescent="0.25">
      <c r="A15">
        <v>51591938</v>
      </c>
      <c r="B15" t="s">
        <v>204</v>
      </c>
      <c r="C15">
        <v>51609647</v>
      </c>
      <c r="D15" t="s">
        <v>161</v>
      </c>
      <c r="E15">
        <v>51747002</v>
      </c>
      <c r="F15" t="s">
        <v>57</v>
      </c>
      <c r="G15" t="s">
        <v>58</v>
      </c>
      <c r="H15" t="s">
        <v>59</v>
      </c>
      <c r="I15" t="s">
        <v>38</v>
      </c>
      <c r="J15" t="s">
        <v>162</v>
      </c>
      <c r="K15" t="s">
        <v>63</v>
      </c>
      <c r="L15" t="s">
        <v>41</v>
      </c>
      <c r="M15" s="64">
        <v>42376</v>
      </c>
      <c r="N15" s="63">
        <v>66</v>
      </c>
      <c r="O15" s="63">
        <v>50507011</v>
      </c>
      <c r="P15" s="63" t="s">
        <v>17367</v>
      </c>
    </row>
    <row r="16" spans="1:16" x14ac:dyDescent="0.25">
      <c r="A16">
        <v>51588225</v>
      </c>
      <c r="B16" t="s">
        <v>212</v>
      </c>
      <c r="C16">
        <v>51747002</v>
      </c>
      <c r="D16" t="s">
        <v>57</v>
      </c>
      <c r="E16">
        <v>51621455</v>
      </c>
      <c r="F16" t="s">
        <v>150</v>
      </c>
      <c r="G16" t="s">
        <v>70</v>
      </c>
      <c r="H16" t="s">
        <v>37</v>
      </c>
      <c r="I16" t="s">
        <v>38</v>
      </c>
      <c r="J16" t="s">
        <v>162</v>
      </c>
      <c r="K16" t="s">
        <v>73</v>
      </c>
      <c r="L16" t="s">
        <v>74</v>
      </c>
      <c r="M16" s="64">
        <v>42348</v>
      </c>
      <c r="N16" s="63">
        <v>68</v>
      </c>
      <c r="O16" s="63">
        <v>26059037</v>
      </c>
      <c r="P16" s="63" t="s">
        <v>17367</v>
      </c>
    </row>
    <row r="17" spans="1:16" x14ac:dyDescent="0.25">
      <c r="A17">
        <v>51588228</v>
      </c>
      <c r="B17" t="s">
        <v>220</v>
      </c>
      <c r="C17">
        <v>51578947</v>
      </c>
      <c r="D17" t="s">
        <v>65</v>
      </c>
      <c r="E17">
        <v>51747002</v>
      </c>
      <c r="F17" t="s">
        <v>57</v>
      </c>
      <c r="G17" t="s">
        <v>58</v>
      </c>
      <c r="H17" t="s">
        <v>59</v>
      </c>
      <c r="I17" t="s">
        <v>38</v>
      </c>
      <c r="J17" t="s">
        <v>60</v>
      </c>
      <c r="K17" t="s">
        <v>63</v>
      </c>
      <c r="L17" t="s">
        <v>74</v>
      </c>
      <c r="M17" s="64">
        <v>42348</v>
      </c>
      <c r="N17" s="63">
        <v>61</v>
      </c>
      <c r="O17" s="63">
        <v>22129914</v>
      </c>
      <c r="P17" s="63" t="s">
        <v>17368</v>
      </c>
    </row>
    <row r="18" spans="1:16" x14ac:dyDescent="0.25">
      <c r="A18">
        <v>51588229</v>
      </c>
      <c r="B18" t="s">
        <v>228</v>
      </c>
      <c r="C18">
        <v>51747002</v>
      </c>
      <c r="D18" t="s">
        <v>57</v>
      </c>
      <c r="E18">
        <v>51621455</v>
      </c>
      <c r="F18" t="s">
        <v>150</v>
      </c>
      <c r="G18" t="s">
        <v>198</v>
      </c>
      <c r="H18" t="s">
        <v>37</v>
      </c>
      <c r="I18" t="s">
        <v>38</v>
      </c>
      <c r="J18" t="s">
        <v>162</v>
      </c>
      <c r="K18" t="s">
        <v>199</v>
      </c>
      <c r="L18" t="s">
        <v>74</v>
      </c>
      <c r="M18" s="64">
        <v>42348</v>
      </c>
      <c r="N18" s="63">
        <v>68</v>
      </c>
      <c r="O18" s="63">
        <v>83159296</v>
      </c>
      <c r="P18" s="63" t="s">
        <v>17367</v>
      </c>
    </row>
    <row r="19" spans="1:16" x14ac:dyDescent="0.25">
      <c r="A19">
        <v>51591949</v>
      </c>
      <c r="B19" t="s">
        <v>244</v>
      </c>
      <c r="C19">
        <v>51698640</v>
      </c>
      <c r="D19" t="s">
        <v>248</v>
      </c>
      <c r="E19">
        <v>51747002</v>
      </c>
      <c r="F19" t="s">
        <v>57</v>
      </c>
      <c r="G19" t="s">
        <v>58</v>
      </c>
      <c r="H19" t="s">
        <v>59</v>
      </c>
      <c r="I19" t="s">
        <v>38</v>
      </c>
      <c r="J19" t="s">
        <v>60</v>
      </c>
      <c r="K19" t="s">
        <v>63</v>
      </c>
      <c r="L19" t="s">
        <v>41</v>
      </c>
      <c r="M19" s="64">
        <v>42376</v>
      </c>
      <c r="N19" s="63">
        <v>49</v>
      </c>
      <c r="O19" s="63">
        <v>66757742</v>
      </c>
      <c r="P19" s="63" t="s">
        <v>17368</v>
      </c>
    </row>
    <row r="20" spans="1:16" x14ac:dyDescent="0.25">
      <c r="A20">
        <v>51615809</v>
      </c>
      <c r="B20" t="s">
        <v>253</v>
      </c>
      <c r="C20">
        <v>51737073</v>
      </c>
      <c r="D20" t="s">
        <v>56</v>
      </c>
      <c r="E20">
        <v>51747002</v>
      </c>
      <c r="F20" t="s">
        <v>57</v>
      </c>
      <c r="G20" t="s">
        <v>58</v>
      </c>
      <c r="H20" t="s">
        <v>59</v>
      </c>
      <c r="I20" t="s">
        <v>721</v>
      </c>
      <c r="J20" t="s">
        <v>60</v>
      </c>
      <c r="K20" t="s">
        <v>63</v>
      </c>
      <c r="L20" t="s">
        <v>132</v>
      </c>
      <c r="M20" s="64">
        <v>42534</v>
      </c>
      <c r="N20" s="63">
        <v>71</v>
      </c>
      <c r="O20" s="63">
        <v>37485053</v>
      </c>
      <c r="P20" s="63" t="s">
        <v>17367</v>
      </c>
    </row>
    <row r="21" spans="1:16" x14ac:dyDescent="0.25">
      <c r="A21">
        <v>51615825</v>
      </c>
      <c r="B21" t="s">
        <v>262</v>
      </c>
      <c r="C21">
        <v>51698640</v>
      </c>
      <c r="D21" t="s">
        <v>248</v>
      </c>
      <c r="E21">
        <v>51747002</v>
      </c>
      <c r="F21" t="s">
        <v>57</v>
      </c>
      <c r="G21" t="s">
        <v>58</v>
      </c>
      <c r="H21" t="s">
        <v>59</v>
      </c>
      <c r="I21" t="s">
        <v>38</v>
      </c>
      <c r="J21" t="s">
        <v>60</v>
      </c>
      <c r="K21" t="s">
        <v>63</v>
      </c>
      <c r="L21" t="s">
        <v>132</v>
      </c>
      <c r="M21" s="64">
        <v>42534</v>
      </c>
      <c r="N21" s="63">
        <v>66</v>
      </c>
      <c r="O21" s="63">
        <v>33015161</v>
      </c>
      <c r="P21" s="63" t="s">
        <v>17367</v>
      </c>
    </row>
    <row r="22" spans="1:16" x14ac:dyDescent="0.25">
      <c r="A22">
        <v>51615823</v>
      </c>
      <c r="B22" t="s">
        <v>270</v>
      </c>
      <c r="C22">
        <v>51581034</v>
      </c>
      <c r="D22" t="s">
        <v>30</v>
      </c>
      <c r="E22">
        <v>51758030</v>
      </c>
      <c r="F22" t="s">
        <v>2140</v>
      </c>
      <c r="G22" t="s">
        <v>275</v>
      </c>
      <c r="H22" t="s">
        <v>37</v>
      </c>
      <c r="I22" t="s">
        <v>38</v>
      </c>
      <c r="J22" t="s">
        <v>162</v>
      </c>
      <c r="K22" t="s">
        <v>199</v>
      </c>
      <c r="L22" t="s">
        <v>132</v>
      </c>
      <c r="M22" s="64">
        <v>42534</v>
      </c>
      <c r="N22" s="63">
        <v>58</v>
      </c>
      <c r="O22" s="63">
        <v>27223999</v>
      </c>
      <c r="P22" s="63" t="s">
        <v>17368</v>
      </c>
    </row>
    <row r="23" spans="1:16" x14ac:dyDescent="0.25">
      <c r="A23">
        <v>51615813</v>
      </c>
      <c r="B23" t="s">
        <v>280</v>
      </c>
      <c r="C23">
        <v>51698640</v>
      </c>
      <c r="D23" t="s">
        <v>248</v>
      </c>
      <c r="E23">
        <v>51747002</v>
      </c>
      <c r="F23" t="s">
        <v>57</v>
      </c>
      <c r="G23" t="s">
        <v>284</v>
      </c>
      <c r="H23" t="s">
        <v>59</v>
      </c>
      <c r="I23" t="s">
        <v>38</v>
      </c>
      <c r="J23" t="s">
        <v>60</v>
      </c>
      <c r="K23" t="s">
        <v>285</v>
      </c>
      <c r="L23" t="s">
        <v>132</v>
      </c>
      <c r="M23" s="64">
        <v>42534</v>
      </c>
      <c r="N23" s="63">
        <v>62</v>
      </c>
      <c r="O23" s="63">
        <v>45755216</v>
      </c>
      <c r="P23" s="63" t="s">
        <v>17367</v>
      </c>
    </row>
    <row r="24" spans="1:16" x14ac:dyDescent="0.25">
      <c r="A24">
        <v>51598218</v>
      </c>
      <c r="B24" t="s">
        <v>290</v>
      </c>
      <c r="C24">
        <v>51576660</v>
      </c>
      <c r="D24" t="s">
        <v>294</v>
      </c>
      <c r="E24">
        <v>51609648</v>
      </c>
      <c r="F24" t="s">
        <v>149</v>
      </c>
      <c r="G24" t="s">
        <v>284</v>
      </c>
      <c r="H24" t="s">
        <v>59</v>
      </c>
      <c r="I24" t="s">
        <v>38</v>
      </c>
      <c r="J24" t="s">
        <v>151</v>
      </c>
      <c r="K24" t="s">
        <v>285</v>
      </c>
      <c r="L24" t="s">
        <v>94</v>
      </c>
      <c r="M24" s="64">
        <v>42418</v>
      </c>
      <c r="N24" s="63">
        <v>65</v>
      </c>
      <c r="O24" s="63">
        <v>69137131</v>
      </c>
      <c r="P24" s="63" t="s">
        <v>17367</v>
      </c>
    </row>
    <row r="25" spans="1:16" x14ac:dyDescent="0.25">
      <c r="A25">
        <v>51580866</v>
      </c>
      <c r="B25" t="s">
        <v>300</v>
      </c>
      <c r="C25">
        <v>51757905</v>
      </c>
      <c r="D25" t="s">
        <v>304</v>
      </c>
      <c r="E25">
        <v>51547367</v>
      </c>
      <c r="F25" t="s">
        <v>50</v>
      </c>
      <c r="G25" t="s">
        <v>305</v>
      </c>
      <c r="H25" t="s">
        <v>37</v>
      </c>
      <c r="I25" t="s">
        <v>38</v>
      </c>
      <c r="J25" t="s">
        <v>39</v>
      </c>
      <c r="K25" t="s">
        <v>199</v>
      </c>
      <c r="L25" t="s">
        <v>14440</v>
      </c>
      <c r="M25" s="64">
        <v>42278</v>
      </c>
      <c r="N25" s="63">
        <v>66</v>
      </c>
      <c r="O25" s="63">
        <v>72606834</v>
      </c>
      <c r="P25" s="63" t="s">
        <v>17367</v>
      </c>
    </row>
    <row r="26" spans="1:16" x14ac:dyDescent="0.25">
      <c r="A26">
        <v>51609648</v>
      </c>
      <c r="B26" t="s">
        <v>149</v>
      </c>
      <c r="C26">
        <v>51621455</v>
      </c>
      <c r="D26" t="s">
        <v>150</v>
      </c>
      <c r="E26">
        <v>51758030</v>
      </c>
      <c r="F26" t="s">
        <v>2140</v>
      </c>
      <c r="G26" t="s">
        <v>313</v>
      </c>
      <c r="H26" t="s">
        <v>37</v>
      </c>
      <c r="I26" t="s">
        <v>38</v>
      </c>
      <c r="J26" t="s">
        <v>314</v>
      </c>
      <c r="K26" t="s">
        <v>316</v>
      </c>
      <c r="L26" t="s">
        <v>64</v>
      </c>
      <c r="M26" s="64">
        <v>42489</v>
      </c>
      <c r="N26" s="63">
        <v>76</v>
      </c>
      <c r="O26" s="63">
        <v>71671285</v>
      </c>
      <c r="P26" s="63" t="s">
        <v>17367</v>
      </c>
    </row>
    <row r="27" spans="1:16" x14ac:dyDescent="0.25">
      <c r="A27">
        <v>51564575</v>
      </c>
      <c r="B27" t="s">
        <v>322</v>
      </c>
      <c r="C27">
        <v>51615282</v>
      </c>
      <c r="D27" t="s">
        <v>91</v>
      </c>
      <c r="E27">
        <v>51747002</v>
      </c>
      <c r="F27" t="s">
        <v>57</v>
      </c>
      <c r="G27" t="s">
        <v>58</v>
      </c>
      <c r="H27" t="s">
        <v>59</v>
      </c>
      <c r="I27" t="s">
        <v>38</v>
      </c>
      <c r="J27" t="s">
        <v>92</v>
      </c>
      <c r="K27" t="s">
        <v>63</v>
      </c>
      <c r="L27" t="s">
        <v>13796</v>
      </c>
      <c r="M27" s="64">
        <v>42159</v>
      </c>
      <c r="N27" s="63">
        <v>64</v>
      </c>
      <c r="O27" s="63">
        <v>85373920</v>
      </c>
      <c r="P27" s="63" t="s">
        <v>17367</v>
      </c>
    </row>
    <row r="28" spans="1:16" x14ac:dyDescent="0.25">
      <c r="A28">
        <v>51609008</v>
      </c>
      <c r="B28" t="s">
        <v>337</v>
      </c>
      <c r="C28">
        <v>51607523</v>
      </c>
      <c r="D28" t="s">
        <v>185</v>
      </c>
      <c r="E28">
        <v>51772919</v>
      </c>
      <c r="F28" t="s">
        <v>186</v>
      </c>
      <c r="G28" t="s">
        <v>284</v>
      </c>
      <c r="H28" t="s">
        <v>59</v>
      </c>
      <c r="I28" t="s">
        <v>38</v>
      </c>
      <c r="J28" t="s">
        <v>187</v>
      </c>
      <c r="K28" t="s">
        <v>285</v>
      </c>
      <c r="L28" t="s">
        <v>64</v>
      </c>
      <c r="M28" s="64">
        <v>42488</v>
      </c>
      <c r="N28" s="63">
        <v>63</v>
      </c>
      <c r="O28" s="63">
        <v>70065180</v>
      </c>
      <c r="P28" s="63" t="s">
        <v>17367</v>
      </c>
    </row>
    <row r="29" spans="1:16" x14ac:dyDescent="0.25">
      <c r="A29">
        <v>51609016</v>
      </c>
      <c r="B29" t="s">
        <v>349</v>
      </c>
      <c r="C29">
        <v>51747002</v>
      </c>
      <c r="D29" t="s">
        <v>57</v>
      </c>
      <c r="E29">
        <v>51621455</v>
      </c>
      <c r="F29" t="s">
        <v>150</v>
      </c>
      <c r="G29" t="s">
        <v>58</v>
      </c>
      <c r="H29" t="s">
        <v>59</v>
      </c>
      <c r="I29" t="s">
        <v>38</v>
      </c>
      <c r="J29" t="s">
        <v>334</v>
      </c>
      <c r="K29" t="s">
        <v>63</v>
      </c>
      <c r="L29" t="s">
        <v>64</v>
      </c>
      <c r="M29" s="64">
        <v>42488</v>
      </c>
      <c r="N29" s="63">
        <v>62</v>
      </c>
      <c r="O29" s="63">
        <v>40888288</v>
      </c>
      <c r="P29" s="63" t="s">
        <v>17367</v>
      </c>
    </row>
    <row r="30" spans="1:16" x14ac:dyDescent="0.25">
      <c r="A30">
        <v>51600382</v>
      </c>
      <c r="B30" t="s">
        <v>357</v>
      </c>
      <c r="C30">
        <v>51581034</v>
      </c>
      <c r="D30" t="s">
        <v>30</v>
      </c>
      <c r="E30">
        <v>51758030</v>
      </c>
      <c r="F30" t="s">
        <v>2140</v>
      </c>
      <c r="G30" t="s">
        <v>275</v>
      </c>
      <c r="H30" t="s">
        <v>37</v>
      </c>
      <c r="I30" t="s">
        <v>38</v>
      </c>
      <c r="J30" t="s">
        <v>334</v>
      </c>
      <c r="K30" t="s">
        <v>199</v>
      </c>
      <c r="L30" t="s">
        <v>152</v>
      </c>
      <c r="M30" s="64">
        <v>42446</v>
      </c>
      <c r="N30" s="63">
        <v>74</v>
      </c>
      <c r="O30" s="63">
        <v>58685220</v>
      </c>
      <c r="P30" s="63" t="s">
        <v>17367</v>
      </c>
    </row>
    <row r="31" spans="1:16" x14ac:dyDescent="0.25">
      <c r="A31">
        <v>51600383</v>
      </c>
      <c r="B31" t="s">
        <v>366</v>
      </c>
      <c r="C31">
        <v>51747002</v>
      </c>
      <c r="D31" t="s">
        <v>57</v>
      </c>
      <c r="E31">
        <v>51621455</v>
      </c>
      <c r="F31" t="s">
        <v>150</v>
      </c>
      <c r="G31" t="s">
        <v>58</v>
      </c>
      <c r="H31" t="s">
        <v>59</v>
      </c>
      <c r="I31" t="s">
        <v>38</v>
      </c>
      <c r="J31" t="s">
        <v>334</v>
      </c>
      <c r="K31" t="s">
        <v>63</v>
      </c>
      <c r="L31" t="s">
        <v>152</v>
      </c>
      <c r="M31" s="64">
        <v>42446</v>
      </c>
      <c r="N31" s="63">
        <v>67</v>
      </c>
      <c r="O31" s="63">
        <v>43922318</v>
      </c>
      <c r="P31" s="63" t="s">
        <v>17367</v>
      </c>
    </row>
    <row r="32" spans="1:16" x14ac:dyDescent="0.25">
      <c r="A32">
        <v>51609644</v>
      </c>
      <c r="B32" t="s">
        <v>374</v>
      </c>
      <c r="C32">
        <v>51691175</v>
      </c>
      <c r="D32" t="s">
        <v>403</v>
      </c>
      <c r="E32">
        <v>51609648</v>
      </c>
      <c r="F32" t="s">
        <v>149</v>
      </c>
      <c r="G32" t="s">
        <v>58</v>
      </c>
      <c r="H32" t="s">
        <v>59</v>
      </c>
      <c r="I32" t="s">
        <v>38</v>
      </c>
      <c r="J32" t="s">
        <v>151</v>
      </c>
      <c r="K32" t="s">
        <v>63</v>
      </c>
      <c r="L32" t="s">
        <v>64</v>
      </c>
      <c r="M32" s="64">
        <v>42489</v>
      </c>
      <c r="N32" s="63" t="s">
        <v>15267</v>
      </c>
      <c r="O32" s="63" t="s">
        <v>15267</v>
      </c>
      <c r="P32" s="63" t="s">
        <v>17375</v>
      </c>
    </row>
    <row r="33" spans="1:16" x14ac:dyDescent="0.25">
      <c r="A33">
        <v>51576660</v>
      </c>
      <c r="B33" t="s">
        <v>294</v>
      </c>
      <c r="C33">
        <v>51609648</v>
      </c>
      <c r="D33" t="s">
        <v>149</v>
      </c>
      <c r="E33">
        <v>51621455</v>
      </c>
      <c r="F33" t="s">
        <v>150</v>
      </c>
      <c r="G33" t="s">
        <v>70</v>
      </c>
      <c r="H33" t="s">
        <v>37</v>
      </c>
      <c r="I33" t="s">
        <v>38</v>
      </c>
      <c r="J33" t="s">
        <v>151</v>
      </c>
      <c r="K33" t="s">
        <v>73</v>
      </c>
      <c r="L33" t="s">
        <v>336</v>
      </c>
      <c r="M33" s="64">
        <v>42243</v>
      </c>
      <c r="N33" s="63">
        <v>74</v>
      </c>
      <c r="O33" s="63">
        <v>43004169</v>
      </c>
      <c r="P33" s="63" t="s">
        <v>17367</v>
      </c>
    </row>
    <row r="34" spans="1:16" x14ac:dyDescent="0.25">
      <c r="A34">
        <v>51607523</v>
      </c>
      <c r="B34" t="s">
        <v>185</v>
      </c>
      <c r="C34">
        <v>51772919</v>
      </c>
      <c r="D34" t="s">
        <v>186</v>
      </c>
      <c r="E34">
        <v>51621455</v>
      </c>
      <c r="F34" t="s">
        <v>150</v>
      </c>
      <c r="G34" t="s">
        <v>70</v>
      </c>
      <c r="H34" t="s">
        <v>37</v>
      </c>
      <c r="I34" t="s">
        <v>38</v>
      </c>
      <c r="J34" t="s">
        <v>187</v>
      </c>
      <c r="K34" t="s">
        <v>63</v>
      </c>
      <c r="L34" t="s">
        <v>175</v>
      </c>
      <c r="M34" s="64">
        <v>42478</v>
      </c>
      <c r="N34" s="63">
        <v>76</v>
      </c>
      <c r="O34" s="63">
        <v>72245918</v>
      </c>
      <c r="P34" s="63" t="s">
        <v>17367</v>
      </c>
    </row>
    <row r="35" spans="1:16" x14ac:dyDescent="0.25">
      <c r="A35">
        <v>51558115</v>
      </c>
      <c r="B35" t="s">
        <v>399</v>
      </c>
      <c r="C35">
        <v>51691175</v>
      </c>
      <c r="D35" t="s">
        <v>403</v>
      </c>
      <c r="E35">
        <v>51609648</v>
      </c>
      <c r="F35" t="s">
        <v>149</v>
      </c>
      <c r="G35" t="s">
        <v>284</v>
      </c>
      <c r="H35" t="s">
        <v>59</v>
      </c>
      <c r="I35" t="s">
        <v>38</v>
      </c>
      <c r="J35" t="s">
        <v>151</v>
      </c>
      <c r="K35" t="s">
        <v>285</v>
      </c>
      <c r="L35" t="s">
        <v>122</v>
      </c>
      <c r="M35" s="64">
        <v>42109</v>
      </c>
      <c r="N35" s="63">
        <v>62</v>
      </c>
      <c r="O35" s="63">
        <v>69391544</v>
      </c>
      <c r="P35" s="63" t="s">
        <v>17367</v>
      </c>
    </row>
    <row r="36" spans="1:16" x14ac:dyDescent="0.25">
      <c r="A36">
        <v>51559927</v>
      </c>
      <c r="B36" t="s">
        <v>409</v>
      </c>
      <c r="C36">
        <v>51772919</v>
      </c>
      <c r="D36" t="s">
        <v>186</v>
      </c>
      <c r="E36">
        <v>51621455</v>
      </c>
      <c r="F36" t="s">
        <v>150</v>
      </c>
      <c r="G36" t="s">
        <v>70</v>
      </c>
      <c r="H36" t="s">
        <v>37</v>
      </c>
      <c r="I36" t="s">
        <v>38</v>
      </c>
      <c r="J36" t="s">
        <v>413</v>
      </c>
      <c r="K36" t="s">
        <v>73</v>
      </c>
      <c r="L36" t="s">
        <v>538</v>
      </c>
      <c r="M36" s="64">
        <v>42124</v>
      </c>
      <c r="N36" s="63">
        <v>69</v>
      </c>
      <c r="O36" s="63">
        <v>10136638</v>
      </c>
      <c r="P36" s="63" t="s">
        <v>17367</v>
      </c>
    </row>
    <row r="37" spans="1:16" x14ac:dyDescent="0.25">
      <c r="A37">
        <v>51561929</v>
      </c>
      <c r="B37" t="s">
        <v>418</v>
      </c>
      <c r="C37">
        <v>51757905</v>
      </c>
      <c r="D37" t="s">
        <v>304</v>
      </c>
      <c r="E37">
        <v>51547367</v>
      </c>
      <c r="F37" t="s">
        <v>50</v>
      </c>
      <c r="G37" t="s">
        <v>305</v>
      </c>
      <c r="H37" t="s">
        <v>37</v>
      </c>
      <c r="I37" t="s">
        <v>38</v>
      </c>
      <c r="J37" t="s">
        <v>39</v>
      </c>
      <c r="K37" t="s">
        <v>199</v>
      </c>
      <c r="L37" t="s">
        <v>538</v>
      </c>
      <c r="M37" s="64">
        <v>42138</v>
      </c>
      <c r="N37" s="63">
        <v>55</v>
      </c>
      <c r="O37" s="63">
        <v>98713143</v>
      </c>
      <c r="P37" s="63" t="s">
        <v>17369</v>
      </c>
    </row>
    <row r="38" spans="1:16" x14ac:dyDescent="0.25">
      <c r="A38">
        <v>51559928</v>
      </c>
      <c r="B38" t="s">
        <v>426</v>
      </c>
      <c r="C38">
        <v>51581034</v>
      </c>
      <c r="D38" t="s">
        <v>30</v>
      </c>
      <c r="E38">
        <v>51758030</v>
      </c>
      <c r="F38" t="s">
        <v>2140</v>
      </c>
      <c r="G38" t="s">
        <v>275</v>
      </c>
      <c r="H38" t="s">
        <v>37</v>
      </c>
      <c r="I38" t="s">
        <v>38</v>
      </c>
      <c r="J38" t="s">
        <v>151</v>
      </c>
      <c r="K38" t="s">
        <v>199</v>
      </c>
      <c r="L38" t="s">
        <v>538</v>
      </c>
      <c r="M38" s="64">
        <v>42124</v>
      </c>
      <c r="N38" s="63">
        <v>44</v>
      </c>
      <c r="O38" s="63">
        <v>27005920</v>
      </c>
      <c r="P38" s="63" t="s">
        <v>17368</v>
      </c>
    </row>
    <row r="39" spans="1:16" x14ac:dyDescent="0.25">
      <c r="A39">
        <v>51611764</v>
      </c>
      <c r="B39" t="s">
        <v>433</v>
      </c>
      <c r="C39">
        <v>51591940</v>
      </c>
      <c r="D39" t="s">
        <v>171</v>
      </c>
      <c r="E39">
        <v>51609648</v>
      </c>
      <c r="F39" t="s">
        <v>149</v>
      </c>
      <c r="G39" t="s">
        <v>58</v>
      </c>
      <c r="H39" t="s">
        <v>59</v>
      </c>
      <c r="I39" t="s">
        <v>38</v>
      </c>
      <c r="J39" t="s">
        <v>151</v>
      </c>
      <c r="K39" t="s">
        <v>63</v>
      </c>
      <c r="L39" t="s">
        <v>64</v>
      </c>
      <c r="M39" s="64">
        <v>42508</v>
      </c>
      <c r="N39" s="63">
        <v>44</v>
      </c>
      <c r="O39" s="63">
        <v>88901591</v>
      </c>
      <c r="P39" s="63" t="s">
        <v>17368</v>
      </c>
    </row>
    <row r="40" spans="1:16" x14ac:dyDescent="0.25">
      <c r="A40">
        <v>51604916</v>
      </c>
      <c r="B40" t="s">
        <v>443</v>
      </c>
      <c r="C40">
        <v>51581034</v>
      </c>
      <c r="D40" t="s">
        <v>30</v>
      </c>
      <c r="E40">
        <v>51758030</v>
      </c>
      <c r="F40" t="s">
        <v>2140</v>
      </c>
      <c r="G40" t="s">
        <v>275</v>
      </c>
      <c r="H40" t="s">
        <v>37</v>
      </c>
      <c r="I40" t="s">
        <v>38</v>
      </c>
      <c r="J40" t="s">
        <v>39</v>
      </c>
      <c r="K40" t="s">
        <v>199</v>
      </c>
      <c r="L40" t="s">
        <v>175</v>
      </c>
      <c r="M40" s="64">
        <v>42460</v>
      </c>
      <c r="N40" s="63">
        <v>65</v>
      </c>
      <c r="O40" s="63">
        <v>54655356</v>
      </c>
      <c r="P40" s="63" t="s">
        <v>17375</v>
      </c>
    </row>
    <row r="41" spans="1:16" x14ac:dyDescent="0.25">
      <c r="A41">
        <v>51607270</v>
      </c>
      <c r="B41" t="s">
        <v>451</v>
      </c>
      <c r="C41">
        <v>51576660</v>
      </c>
      <c r="D41" t="s">
        <v>294</v>
      </c>
      <c r="E41">
        <v>51609648</v>
      </c>
      <c r="F41" t="s">
        <v>149</v>
      </c>
      <c r="G41" t="s">
        <v>58</v>
      </c>
      <c r="H41" t="s">
        <v>59</v>
      </c>
      <c r="I41" t="s">
        <v>38</v>
      </c>
      <c r="J41" t="s">
        <v>151</v>
      </c>
      <c r="K41" t="s">
        <v>63</v>
      </c>
      <c r="L41" t="s">
        <v>175</v>
      </c>
      <c r="M41" s="64">
        <v>42474</v>
      </c>
      <c r="N41" s="63">
        <v>41</v>
      </c>
      <c r="O41" s="63" t="s">
        <v>17370</v>
      </c>
      <c r="P41" s="63" t="s">
        <v>17368</v>
      </c>
    </row>
    <row r="42" spans="1:16" x14ac:dyDescent="0.25">
      <c r="A42">
        <v>51607271</v>
      </c>
      <c r="B42" t="s">
        <v>459</v>
      </c>
      <c r="C42">
        <v>51710500</v>
      </c>
      <c r="D42" t="s">
        <v>111</v>
      </c>
      <c r="E42">
        <v>51758030</v>
      </c>
      <c r="F42" t="s">
        <v>2140</v>
      </c>
      <c r="G42" t="s">
        <v>112</v>
      </c>
      <c r="H42" t="s">
        <v>37</v>
      </c>
      <c r="I42" t="s">
        <v>38</v>
      </c>
      <c r="J42" t="s">
        <v>463</v>
      </c>
      <c r="K42" t="s">
        <v>73</v>
      </c>
      <c r="L42" t="s">
        <v>175</v>
      </c>
      <c r="M42" s="64">
        <v>42474</v>
      </c>
      <c r="N42" s="63">
        <v>68</v>
      </c>
      <c r="O42" s="63">
        <v>20845019</v>
      </c>
      <c r="P42" s="63" t="s">
        <v>17367</v>
      </c>
    </row>
    <row r="43" spans="1:16" x14ac:dyDescent="0.25">
      <c r="A43">
        <v>51607267</v>
      </c>
      <c r="B43" t="s">
        <v>468</v>
      </c>
      <c r="C43">
        <v>51581034</v>
      </c>
      <c r="D43" t="s">
        <v>30</v>
      </c>
      <c r="E43">
        <v>51758030</v>
      </c>
      <c r="F43" t="s">
        <v>2140</v>
      </c>
      <c r="G43" t="s">
        <v>275</v>
      </c>
      <c r="H43" t="s">
        <v>37</v>
      </c>
      <c r="I43" t="s">
        <v>38</v>
      </c>
      <c r="J43" t="s">
        <v>162</v>
      </c>
      <c r="K43" t="s">
        <v>199</v>
      </c>
      <c r="L43" t="s">
        <v>175</v>
      </c>
      <c r="M43" s="64">
        <v>42474</v>
      </c>
      <c r="N43" s="63">
        <v>64</v>
      </c>
      <c r="O43" s="63">
        <v>95442323</v>
      </c>
      <c r="P43" s="63" t="s">
        <v>17367</v>
      </c>
    </row>
    <row r="44" spans="1:16" x14ac:dyDescent="0.25">
      <c r="A44">
        <v>51607264</v>
      </c>
      <c r="B44" t="s">
        <v>476</v>
      </c>
      <c r="C44">
        <v>51691175</v>
      </c>
      <c r="D44" t="s">
        <v>403</v>
      </c>
      <c r="E44">
        <v>51609648</v>
      </c>
      <c r="F44" t="s">
        <v>149</v>
      </c>
      <c r="G44" t="s">
        <v>58</v>
      </c>
      <c r="H44" t="s">
        <v>59</v>
      </c>
      <c r="I44" t="s">
        <v>38</v>
      </c>
      <c r="J44" t="s">
        <v>151</v>
      </c>
      <c r="K44" t="s">
        <v>63</v>
      </c>
      <c r="L44" t="s">
        <v>175</v>
      </c>
      <c r="M44" s="64">
        <v>42474</v>
      </c>
      <c r="N44" s="63">
        <v>55</v>
      </c>
      <c r="O44" s="63">
        <v>46434365</v>
      </c>
      <c r="P44" s="63" t="s">
        <v>17368</v>
      </c>
    </row>
    <row r="45" spans="1:16" x14ac:dyDescent="0.25">
      <c r="A45">
        <v>51611765</v>
      </c>
      <c r="B45" t="s">
        <v>483</v>
      </c>
      <c r="C45">
        <v>51710500</v>
      </c>
      <c r="D45" t="s">
        <v>111</v>
      </c>
      <c r="E45">
        <v>51758030</v>
      </c>
      <c r="F45" t="s">
        <v>2140</v>
      </c>
      <c r="G45" t="s">
        <v>487</v>
      </c>
      <c r="H45" t="s">
        <v>37</v>
      </c>
      <c r="I45" t="s">
        <v>38</v>
      </c>
      <c r="J45" t="s">
        <v>151</v>
      </c>
      <c r="K45" t="s">
        <v>63</v>
      </c>
      <c r="L45" t="s">
        <v>64</v>
      </c>
      <c r="M45" s="64">
        <v>42508</v>
      </c>
      <c r="N45" s="63">
        <v>69</v>
      </c>
      <c r="O45" s="63">
        <v>26885794</v>
      </c>
      <c r="P45" s="63" t="s">
        <v>17367</v>
      </c>
    </row>
    <row r="46" spans="1:16" x14ac:dyDescent="0.25">
      <c r="A46">
        <v>51564379</v>
      </c>
      <c r="B46" t="s">
        <v>492</v>
      </c>
      <c r="C46">
        <v>51621455</v>
      </c>
      <c r="D46" t="s">
        <v>150</v>
      </c>
      <c r="E46">
        <v>51758030</v>
      </c>
      <c r="F46" t="s">
        <v>2140</v>
      </c>
      <c r="G46" t="s">
        <v>313</v>
      </c>
      <c r="H46" t="s">
        <v>37</v>
      </c>
      <c r="I46" t="s">
        <v>38</v>
      </c>
      <c r="J46" t="s">
        <v>496</v>
      </c>
      <c r="K46" t="s">
        <v>316</v>
      </c>
      <c r="L46" t="s">
        <v>13796</v>
      </c>
      <c r="M46" s="64">
        <v>42156</v>
      </c>
      <c r="N46" s="63">
        <v>74</v>
      </c>
      <c r="O46" s="63">
        <v>22382361</v>
      </c>
      <c r="P46" s="63" t="s">
        <v>17367</v>
      </c>
    </row>
    <row r="47" spans="1:16" x14ac:dyDescent="0.25">
      <c r="A47">
        <v>51615298</v>
      </c>
      <c r="B47" t="s">
        <v>501</v>
      </c>
      <c r="C47">
        <v>51743367</v>
      </c>
      <c r="D47" t="s">
        <v>505</v>
      </c>
      <c r="E47">
        <v>51564379</v>
      </c>
      <c r="F47" t="s">
        <v>492</v>
      </c>
      <c r="G47" t="s">
        <v>58</v>
      </c>
      <c r="H47" t="s">
        <v>59</v>
      </c>
      <c r="I47" t="s">
        <v>38</v>
      </c>
      <c r="J47" t="s">
        <v>496</v>
      </c>
      <c r="K47" t="s">
        <v>63</v>
      </c>
      <c r="L47" t="s">
        <v>132</v>
      </c>
      <c r="M47" s="64">
        <v>42530</v>
      </c>
      <c r="N47" s="63">
        <v>54</v>
      </c>
      <c r="O47" s="63">
        <v>65224576</v>
      </c>
      <c r="P47" s="63" t="s">
        <v>17368</v>
      </c>
    </row>
    <row r="48" spans="1:16" x14ac:dyDescent="0.25">
      <c r="A48">
        <v>51582026</v>
      </c>
      <c r="B48" t="s">
        <v>510</v>
      </c>
      <c r="C48">
        <v>51615282</v>
      </c>
      <c r="D48" t="s">
        <v>91</v>
      </c>
      <c r="E48">
        <v>51747002</v>
      </c>
      <c r="F48" t="s">
        <v>57</v>
      </c>
      <c r="G48" t="s">
        <v>58</v>
      </c>
      <c r="H48" t="s">
        <v>59</v>
      </c>
      <c r="I48" t="s">
        <v>38</v>
      </c>
      <c r="J48" t="s">
        <v>92</v>
      </c>
      <c r="K48" t="s">
        <v>63</v>
      </c>
      <c r="L48" t="s">
        <v>14440</v>
      </c>
      <c r="M48" s="64">
        <v>42292</v>
      </c>
      <c r="N48" s="63">
        <v>67</v>
      </c>
      <c r="O48" s="63">
        <v>25261996</v>
      </c>
      <c r="P48" s="63" t="s">
        <v>17367</v>
      </c>
    </row>
    <row r="49" spans="1:16" x14ac:dyDescent="0.25">
      <c r="A49">
        <v>51615282</v>
      </c>
      <c r="B49" t="s">
        <v>91</v>
      </c>
      <c r="C49">
        <v>51747002</v>
      </c>
      <c r="D49" t="s">
        <v>57</v>
      </c>
      <c r="E49">
        <v>51621455</v>
      </c>
      <c r="F49" t="s">
        <v>150</v>
      </c>
      <c r="G49" t="s">
        <v>70</v>
      </c>
      <c r="H49" t="s">
        <v>37</v>
      </c>
      <c r="I49" t="s">
        <v>38</v>
      </c>
      <c r="J49" t="s">
        <v>92</v>
      </c>
      <c r="K49" t="s">
        <v>73</v>
      </c>
      <c r="L49" t="s">
        <v>132</v>
      </c>
      <c r="M49" s="64">
        <v>42530</v>
      </c>
      <c r="N49" s="63">
        <v>68</v>
      </c>
      <c r="O49" s="63">
        <v>53126923</v>
      </c>
      <c r="P49" s="63" t="s">
        <v>17367</v>
      </c>
    </row>
    <row r="50" spans="1:16" x14ac:dyDescent="0.25">
      <c r="A50">
        <v>51615818</v>
      </c>
      <c r="B50" t="s">
        <v>526</v>
      </c>
      <c r="C50">
        <v>51743367</v>
      </c>
      <c r="D50" t="s">
        <v>505</v>
      </c>
      <c r="E50">
        <v>51564379</v>
      </c>
      <c r="F50" t="s">
        <v>492</v>
      </c>
      <c r="G50" t="s">
        <v>58</v>
      </c>
      <c r="H50" t="s">
        <v>59</v>
      </c>
      <c r="I50" t="s">
        <v>38</v>
      </c>
      <c r="J50" t="s">
        <v>496</v>
      </c>
      <c r="K50" t="s">
        <v>63</v>
      </c>
      <c r="L50" t="s">
        <v>132</v>
      </c>
      <c r="M50" s="64">
        <v>42534</v>
      </c>
      <c r="N50" s="63">
        <v>56</v>
      </c>
      <c r="O50" s="63">
        <v>72373673</v>
      </c>
      <c r="P50" s="63" t="s">
        <v>17368</v>
      </c>
    </row>
    <row r="51" spans="1:16" x14ac:dyDescent="0.25">
      <c r="A51">
        <v>51547594</v>
      </c>
      <c r="B51" t="s">
        <v>534</v>
      </c>
      <c r="C51">
        <v>51581034</v>
      </c>
      <c r="D51" t="s">
        <v>30</v>
      </c>
      <c r="E51">
        <v>51758030</v>
      </c>
      <c r="F51" t="s">
        <v>2140</v>
      </c>
      <c r="G51" t="s">
        <v>275</v>
      </c>
      <c r="H51" t="s">
        <v>37</v>
      </c>
      <c r="I51" t="s">
        <v>38</v>
      </c>
      <c r="J51" t="s">
        <v>496</v>
      </c>
      <c r="K51" t="s">
        <v>199</v>
      </c>
      <c r="L51" t="s">
        <v>12260</v>
      </c>
      <c r="M51" s="64">
        <v>42051</v>
      </c>
      <c r="N51" s="63">
        <v>51</v>
      </c>
      <c r="O51" s="63">
        <v>23735555</v>
      </c>
      <c r="P51" s="63" t="s">
        <v>17368</v>
      </c>
    </row>
    <row r="52" spans="1:16" x14ac:dyDescent="0.25">
      <c r="A52">
        <v>51577893</v>
      </c>
      <c r="B52" t="s">
        <v>546</v>
      </c>
      <c r="C52">
        <v>51772919</v>
      </c>
      <c r="D52" t="s">
        <v>186</v>
      </c>
      <c r="E52">
        <v>51621455</v>
      </c>
      <c r="F52" t="s">
        <v>150</v>
      </c>
      <c r="G52" t="s">
        <v>70</v>
      </c>
      <c r="H52" t="s">
        <v>37</v>
      </c>
      <c r="I52" t="s">
        <v>38</v>
      </c>
      <c r="J52" t="s">
        <v>187</v>
      </c>
      <c r="K52" t="s">
        <v>73</v>
      </c>
      <c r="L52" t="s">
        <v>336</v>
      </c>
      <c r="M52" s="64">
        <v>42250</v>
      </c>
      <c r="N52" s="63">
        <v>63</v>
      </c>
      <c r="O52" s="63">
        <v>61440947</v>
      </c>
      <c r="P52" s="63" t="s">
        <v>17367</v>
      </c>
    </row>
    <row r="53" spans="1:16" x14ac:dyDescent="0.25">
      <c r="A53">
        <v>51547597</v>
      </c>
      <c r="B53" t="s">
        <v>341</v>
      </c>
      <c r="C53">
        <v>51814930</v>
      </c>
      <c r="D53" t="s">
        <v>342</v>
      </c>
      <c r="E53">
        <v>51772919</v>
      </c>
      <c r="F53" t="s">
        <v>186</v>
      </c>
      <c r="G53" t="s">
        <v>70</v>
      </c>
      <c r="H53" t="s">
        <v>37</v>
      </c>
      <c r="I53" t="s">
        <v>38</v>
      </c>
      <c r="J53" t="s">
        <v>343</v>
      </c>
      <c r="K53" t="s">
        <v>73</v>
      </c>
      <c r="L53" t="s">
        <v>12260</v>
      </c>
      <c r="M53" s="64">
        <v>42051</v>
      </c>
      <c r="N53" s="63">
        <v>68</v>
      </c>
      <c r="O53" s="63">
        <v>57208709</v>
      </c>
      <c r="P53" s="63" t="s">
        <v>17367</v>
      </c>
    </row>
    <row r="54" spans="1:16" x14ac:dyDescent="0.25">
      <c r="A54">
        <v>51621455</v>
      </c>
      <c r="B54" t="s">
        <v>150</v>
      </c>
      <c r="C54">
        <v>51758030</v>
      </c>
      <c r="D54" t="s">
        <v>2140</v>
      </c>
      <c r="E54">
        <v>40166880</v>
      </c>
      <c r="F54" t="s">
        <v>51</v>
      </c>
      <c r="G54" t="s">
        <v>563</v>
      </c>
      <c r="H54" t="s">
        <v>37</v>
      </c>
      <c r="I54" t="s">
        <v>38</v>
      </c>
      <c r="J54" t="s">
        <v>39</v>
      </c>
      <c r="K54" t="s">
        <v>40</v>
      </c>
      <c r="L54" t="s">
        <v>54</v>
      </c>
      <c r="M54" s="64">
        <v>42569</v>
      </c>
      <c r="N54" s="63">
        <v>74</v>
      </c>
      <c r="O54" s="63">
        <v>65322400</v>
      </c>
      <c r="P54" s="63" t="s">
        <v>17367</v>
      </c>
    </row>
    <row r="55" spans="1:16" x14ac:dyDescent="0.25">
      <c r="A55">
        <v>51624283</v>
      </c>
      <c r="B55" t="s">
        <v>570</v>
      </c>
      <c r="C55">
        <v>51547367</v>
      </c>
      <c r="D55" t="s">
        <v>50</v>
      </c>
      <c r="E55">
        <v>40166880</v>
      </c>
      <c r="F55" t="s">
        <v>51</v>
      </c>
      <c r="G55" t="s">
        <v>575</v>
      </c>
      <c r="H55" t="s">
        <v>37</v>
      </c>
      <c r="I55" t="s">
        <v>38</v>
      </c>
      <c r="J55" t="s">
        <v>39</v>
      </c>
      <c r="K55" t="s">
        <v>73</v>
      </c>
      <c r="L55" t="s">
        <v>438</v>
      </c>
      <c r="M55" s="64">
        <v>42590</v>
      </c>
      <c r="N55" s="63">
        <v>54</v>
      </c>
      <c r="O55" s="63">
        <v>73591707</v>
      </c>
      <c r="P55" s="63" t="s">
        <v>17369</v>
      </c>
    </row>
    <row r="56" spans="1:16" x14ac:dyDescent="0.25">
      <c r="A56">
        <v>51637918</v>
      </c>
      <c r="B56" t="s">
        <v>580</v>
      </c>
      <c r="C56">
        <v>51576660</v>
      </c>
      <c r="D56" t="s">
        <v>294</v>
      </c>
      <c r="E56">
        <v>51609648</v>
      </c>
      <c r="F56" t="s">
        <v>149</v>
      </c>
      <c r="G56" t="s">
        <v>58</v>
      </c>
      <c r="H56" t="s">
        <v>59</v>
      </c>
      <c r="I56" t="s">
        <v>38</v>
      </c>
      <c r="J56" t="s">
        <v>151</v>
      </c>
      <c r="K56" t="s">
        <v>63</v>
      </c>
      <c r="L56" t="s">
        <v>565</v>
      </c>
      <c r="M56" s="64">
        <v>42663</v>
      </c>
      <c r="N56" s="63">
        <v>51</v>
      </c>
      <c r="O56" s="63">
        <v>45939744</v>
      </c>
      <c r="P56" s="63" t="s">
        <v>17368</v>
      </c>
    </row>
    <row r="57" spans="1:16" x14ac:dyDescent="0.25">
      <c r="A57">
        <v>51637922</v>
      </c>
      <c r="B57" t="s">
        <v>591</v>
      </c>
      <c r="C57">
        <v>51591940</v>
      </c>
      <c r="D57" t="s">
        <v>171</v>
      </c>
      <c r="E57">
        <v>51609648</v>
      </c>
      <c r="F57" t="s">
        <v>149</v>
      </c>
      <c r="G57" t="s">
        <v>58</v>
      </c>
      <c r="H57" t="s">
        <v>59</v>
      </c>
      <c r="I57" t="s">
        <v>38</v>
      </c>
      <c r="J57" t="s">
        <v>151</v>
      </c>
      <c r="K57" t="s">
        <v>63</v>
      </c>
      <c r="L57" t="s">
        <v>565</v>
      </c>
      <c r="M57" s="64">
        <v>42663</v>
      </c>
      <c r="N57" s="63">
        <v>63</v>
      </c>
      <c r="O57" s="63">
        <v>44929193</v>
      </c>
      <c r="P57" s="63" t="s">
        <v>17367</v>
      </c>
    </row>
    <row r="58" spans="1:16" x14ac:dyDescent="0.25">
      <c r="A58">
        <v>51637929</v>
      </c>
      <c r="B58" t="s">
        <v>600</v>
      </c>
      <c r="C58">
        <v>51591940</v>
      </c>
      <c r="D58" t="s">
        <v>171</v>
      </c>
      <c r="E58">
        <v>51609648</v>
      </c>
      <c r="F58" t="s">
        <v>149</v>
      </c>
      <c r="G58" t="s">
        <v>58</v>
      </c>
      <c r="H58" t="s">
        <v>59</v>
      </c>
      <c r="I58" t="s">
        <v>38</v>
      </c>
      <c r="J58" t="s">
        <v>151</v>
      </c>
      <c r="K58" t="s">
        <v>63</v>
      </c>
      <c r="L58" t="s">
        <v>565</v>
      </c>
      <c r="M58" s="64">
        <v>42663</v>
      </c>
      <c r="N58" s="63">
        <v>49</v>
      </c>
      <c r="O58" s="63">
        <v>21410161</v>
      </c>
      <c r="P58" s="63" t="s">
        <v>17368</v>
      </c>
    </row>
    <row r="59" spans="1:16" x14ac:dyDescent="0.25">
      <c r="A59">
        <v>51637926</v>
      </c>
      <c r="B59" t="s">
        <v>608</v>
      </c>
      <c r="C59">
        <v>51581034</v>
      </c>
      <c r="D59" t="s">
        <v>30</v>
      </c>
      <c r="E59">
        <v>51758030</v>
      </c>
      <c r="F59" t="s">
        <v>2140</v>
      </c>
      <c r="G59" t="s">
        <v>275</v>
      </c>
      <c r="H59" t="s">
        <v>37</v>
      </c>
      <c r="I59" t="s">
        <v>38</v>
      </c>
      <c r="J59" t="s">
        <v>413</v>
      </c>
      <c r="K59" t="s">
        <v>199</v>
      </c>
      <c r="L59" t="s">
        <v>565</v>
      </c>
      <c r="M59" s="64">
        <v>42663</v>
      </c>
      <c r="N59" s="63">
        <v>49</v>
      </c>
      <c r="O59" s="63">
        <v>14307832</v>
      </c>
      <c r="P59" s="63" t="s">
        <v>17368</v>
      </c>
    </row>
    <row r="60" spans="1:16" x14ac:dyDescent="0.25">
      <c r="A60">
        <v>51638206</v>
      </c>
      <c r="B60" t="s">
        <v>617</v>
      </c>
      <c r="C60">
        <v>51591940</v>
      </c>
      <c r="D60" t="s">
        <v>171</v>
      </c>
      <c r="E60">
        <v>51609648</v>
      </c>
      <c r="F60" t="s">
        <v>149</v>
      </c>
      <c r="G60" t="s">
        <v>58</v>
      </c>
      <c r="H60" t="s">
        <v>59</v>
      </c>
      <c r="I60" t="s">
        <v>38</v>
      </c>
      <c r="J60" t="s">
        <v>151</v>
      </c>
      <c r="K60" t="s">
        <v>63</v>
      </c>
      <c r="L60" t="s">
        <v>576</v>
      </c>
      <c r="M60" s="64">
        <v>42667</v>
      </c>
      <c r="N60" s="63">
        <v>36</v>
      </c>
      <c r="O60" s="63">
        <v>48358110</v>
      </c>
      <c r="P60" s="63" t="s">
        <v>17368</v>
      </c>
    </row>
    <row r="61" spans="1:16" x14ac:dyDescent="0.25">
      <c r="A61">
        <v>51617212</v>
      </c>
      <c r="B61" t="s">
        <v>626</v>
      </c>
      <c r="C61">
        <v>51581034</v>
      </c>
      <c r="D61" t="s">
        <v>30</v>
      </c>
      <c r="E61">
        <v>51758030</v>
      </c>
      <c r="F61" t="s">
        <v>2140</v>
      </c>
      <c r="G61" t="s">
        <v>275</v>
      </c>
      <c r="H61" t="s">
        <v>37</v>
      </c>
      <c r="I61" t="s">
        <v>38</v>
      </c>
      <c r="J61" t="s">
        <v>413</v>
      </c>
      <c r="K61" t="s">
        <v>199</v>
      </c>
      <c r="L61" t="s">
        <v>54</v>
      </c>
      <c r="M61" s="64">
        <v>42544</v>
      </c>
      <c r="N61" s="63">
        <v>58</v>
      </c>
      <c r="O61" s="63">
        <v>76670530</v>
      </c>
      <c r="P61" s="63" t="s">
        <v>17368</v>
      </c>
    </row>
    <row r="62" spans="1:16" x14ac:dyDescent="0.25">
      <c r="A62">
        <v>51649057</v>
      </c>
      <c r="B62" t="s">
        <v>635</v>
      </c>
      <c r="C62">
        <v>51576660</v>
      </c>
      <c r="D62" t="s">
        <v>294</v>
      </c>
      <c r="E62">
        <v>51609648</v>
      </c>
      <c r="F62" t="s">
        <v>149</v>
      </c>
      <c r="G62" t="s">
        <v>58</v>
      </c>
      <c r="H62" t="s">
        <v>59</v>
      </c>
      <c r="I62" t="s">
        <v>38</v>
      </c>
      <c r="J62" t="s">
        <v>151</v>
      </c>
      <c r="K62" t="s">
        <v>63</v>
      </c>
      <c r="L62" t="s">
        <v>12488</v>
      </c>
      <c r="M62" s="64">
        <v>42712</v>
      </c>
      <c r="N62" s="63">
        <v>65</v>
      </c>
      <c r="O62" s="63">
        <v>70676127</v>
      </c>
      <c r="P62" s="63" t="s">
        <v>17367</v>
      </c>
    </row>
    <row r="63" spans="1:16" x14ac:dyDescent="0.25">
      <c r="A63">
        <v>51649576</v>
      </c>
      <c r="B63" t="s">
        <v>645</v>
      </c>
      <c r="C63">
        <v>51691175</v>
      </c>
      <c r="D63" t="s">
        <v>403</v>
      </c>
      <c r="E63">
        <v>51609648</v>
      </c>
      <c r="F63" t="s">
        <v>149</v>
      </c>
      <c r="G63" t="s">
        <v>284</v>
      </c>
      <c r="H63" t="s">
        <v>59</v>
      </c>
      <c r="I63" t="s">
        <v>38</v>
      </c>
      <c r="J63" t="s">
        <v>151</v>
      </c>
      <c r="K63" t="s">
        <v>285</v>
      </c>
      <c r="L63" t="s">
        <v>12488</v>
      </c>
      <c r="M63" s="64">
        <v>42716</v>
      </c>
      <c r="N63" s="63">
        <v>71</v>
      </c>
      <c r="O63" s="63">
        <v>29967844</v>
      </c>
      <c r="P63" s="63" t="s">
        <v>17367</v>
      </c>
    </row>
    <row r="64" spans="1:16" x14ac:dyDescent="0.25">
      <c r="A64">
        <v>51661970</v>
      </c>
      <c r="B64" t="s">
        <v>654</v>
      </c>
      <c r="C64">
        <v>51737073</v>
      </c>
      <c r="D64" t="s">
        <v>56</v>
      </c>
      <c r="E64">
        <v>51747002</v>
      </c>
      <c r="F64" t="s">
        <v>57</v>
      </c>
      <c r="G64" t="s">
        <v>58</v>
      </c>
      <c r="H64" t="s">
        <v>59</v>
      </c>
      <c r="I64" t="s">
        <v>38</v>
      </c>
      <c r="J64" t="s">
        <v>60</v>
      </c>
      <c r="K64" t="s">
        <v>63</v>
      </c>
      <c r="L64" t="s">
        <v>586</v>
      </c>
      <c r="M64" s="64">
        <v>42752</v>
      </c>
      <c r="N64" s="63">
        <v>63</v>
      </c>
      <c r="O64" s="63">
        <v>35751744</v>
      </c>
      <c r="P64" s="63" t="s">
        <v>17367</v>
      </c>
    </row>
    <row r="65" spans="1:16" x14ac:dyDescent="0.25">
      <c r="A65">
        <v>51662324</v>
      </c>
      <c r="B65" t="s">
        <v>664</v>
      </c>
      <c r="C65">
        <v>51578947</v>
      </c>
      <c r="D65" t="s">
        <v>65</v>
      </c>
      <c r="E65">
        <v>51747002</v>
      </c>
      <c r="F65" t="s">
        <v>57</v>
      </c>
      <c r="G65" t="s">
        <v>58</v>
      </c>
      <c r="H65" t="s">
        <v>59</v>
      </c>
      <c r="I65" t="s">
        <v>38</v>
      </c>
      <c r="J65" t="s">
        <v>60</v>
      </c>
      <c r="K65" t="s">
        <v>63</v>
      </c>
      <c r="L65" t="s">
        <v>586</v>
      </c>
      <c r="M65" s="64">
        <v>42754</v>
      </c>
      <c r="N65" s="63">
        <v>65</v>
      </c>
      <c r="O65" s="63">
        <v>19566561</v>
      </c>
      <c r="P65" s="63" t="s">
        <v>17367</v>
      </c>
    </row>
    <row r="66" spans="1:16" x14ac:dyDescent="0.25">
      <c r="A66">
        <v>51661971</v>
      </c>
      <c r="B66" t="s">
        <v>673</v>
      </c>
      <c r="C66">
        <v>51615282</v>
      </c>
      <c r="D66" t="s">
        <v>91</v>
      </c>
      <c r="E66">
        <v>51747002</v>
      </c>
      <c r="F66" t="s">
        <v>57</v>
      </c>
      <c r="G66" t="s">
        <v>58</v>
      </c>
      <c r="H66" t="s">
        <v>59</v>
      </c>
      <c r="I66" t="s">
        <v>38</v>
      </c>
      <c r="J66" t="s">
        <v>92</v>
      </c>
      <c r="K66" t="s">
        <v>63</v>
      </c>
      <c r="L66" t="s">
        <v>586</v>
      </c>
      <c r="M66" s="64">
        <v>42752</v>
      </c>
      <c r="N66" s="63">
        <v>48</v>
      </c>
      <c r="O66" s="63">
        <v>84037731</v>
      </c>
      <c r="P66" s="63" t="s">
        <v>17368</v>
      </c>
    </row>
    <row r="67" spans="1:16" x14ac:dyDescent="0.25">
      <c r="A67">
        <v>51665079</v>
      </c>
      <c r="B67" t="s">
        <v>692</v>
      </c>
      <c r="C67">
        <v>51691175</v>
      </c>
      <c r="D67" t="s">
        <v>403</v>
      </c>
      <c r="E67">
        <v>51609648</v>
      </c>
      <c r="F67" t="s">
        <v>149</v>
      </c>
      <c r="G67" t="s">
        <v>284</v>
      </c>
      <c r="H67" t="s">
        <v>59</v>
      </c>
      <c r="I67" t="s">
        <v>38</v>
      </c>
      <c r="J67" t="s">
        <v>151</v>
      </c>
      <c r="K67" t="s">
        <v>285</v>
      </c>
      <c r="L67" t="s">
        <v>687</v>
      </c>
      <c r="M67" s="64">
        <v>42768</v>
      </c>
      <c r="N67" s="63">
        <v>47</v>
      </c>
      <c r="O67" s="63">
        <v>62241614</v>
      </c>
      <c r="P67" s="63" t="s">
        <v>17368</v>
      </c>
    </row>
    <row r="68" spans="1:16" x14ac:dyDescent="0.25">
      <c r="A68">
        <v>51667176</v>
      </c>
      <c r="B68" t="s">
        <v>700</v>
      </c>
      <c r="C68">
        <v>51737073</v>
      </c>
      <c r="D68" t="s">
        <v>56</v>
      </c>
      <c r="E68">
        <v>51747002</v>
      </c>
      <c r="F68" t="s">
        <v>57</v>
      </c>
      <c r="G68" t="s">
        <v>58</v>
      </c>
      <c r="H68" t="s">
        <v>59</v>
      </c>
      <c r="I68" t="s">
        <v>38</v>
      </c>
      <c r="J68" t="s">
        <v>60</v>
      </c>
      <c r="K68" t="s">
        <v>63</v>
      </c>
      <c r="L68" t="s">
        <v>687</v>
      </c>
      <c r="M68" s="64">
        <v>42782</v>
      </c>
      <c r="N68" s="63">
        <v>62</v>
      </c>
      <c r="O68" s="63">
        <v>16412771</v>
      </c>
      <c r="P68" s="63" t="s">
        <v>17367</v>
      </c>
    </row>
    <row r="69" spans="1:16" x14ac:dyDescent="0.25">
      <c r="A69">
        <v>51667495</v>
      </c>
      <c r="B69" t="s">
        <v>709</v>
      </c>
      <c r="C69">
        <v>51757905</v>
      </c>
      <c r="D69" t="s">
        <v>304</v>
      </c>
      <c r="E69">
        <v>51547367</v>
      </c>
      <c r="F69" t="s">
        <v>50</v>
      </c>
      <c r="G69" t="s">
        <v>305</v>
      </c>
      <c r="H69" t="s">
        <v>37</v>
      </c>
      <c r="I69" t="s">
        <v>38</v>
      </c>
      <c r="J69" t="s">
        <v>39</v>
      </c>
      <c r="K69" t="s">
        <v>199</v>
      </c>
      <c r="L69" t="s">
        <v>687</v>
      </c>
      <c r="M69" s="64">
        <v>42782</v>
      </c>
      <c r="N69" s="63">
        <v>58</v>
      </c>
      <c r="O69" s="63">
        <v>91743772</v>
      </c>
      <c r="P69" s="63" t="s">
        <v>17369</v>
      </c>
    </row>
    <row r="70" spans="1:16" x14ac:dyDescent="0.25">
      <c r="A70">
        <v>51688381</v>
      </c>
      <c r="B70" t="s">
        <v>717</v>
      </c>
      <c r="C70">
        <v>51710500</v>
      </c>
      <c r="D70" t="s">
        <v>111</v>
      </c>
      <c r="E70">
        <v>51758030</v>
      </c>
      <c r="F70" t="s">
        <v>2140</v>
      </c>
      <c r="G70" t="s">
        <v>487</v>
      </c>
      <c r="H70" t="s">
        <v>37</v>
      </c>
      <c r="I70" t="s">
        <v>38</v>
      </c>
      <c r="J70" t="s">
        <v>334</v>
      </c>
      <c r="K70" t="s">
        <v>63</v>
      </c>
      <c r="L70" t="s">
        <v>17371</v>
      </c>
      <c r="M70" s="64">
        <v>42901</v>
      </c>
      <c r="N70" s="63">
        <v>73</v>
      </c>
      <c r="O70" s="63">
        <v>55769750</v>
      </c>
      <c r="P70" s="63" t="s">
        <v>17367</v>
      </c>
    </row>
    <row r="71" spans="1:16" x14ac:dyDescent="0.25">
      <c r="A71">
        <v>51691175</v>
      </c>
      <c r="B71" t="s">
        <v>403</v>
      </c>
      <c r="C71">
        <v>51609648</v>
      </c>
      <c r="D71" t="s">
        <v>149</v>
      </c>
      <c r="E71">
        <v>51621455</v>
      </c>
      <c r="F71" t="s">
        <v>150</v>
      </c>
      <c r="G71" t="s">
        <v>70</v>
      </c>
      <c r="H71" t="s">
        <v>37</v>
      </c>
      <c r="I71" t="s">
        <v>38</v>
      </c>
      <c r="J71" t="s">
        <v>151</v>
      </c>
      <c r="K71" t="s">
        <v>73</v>
      </c>
      <c r="L71" t="s">
        <v>14166</v>
      </c>
      <c r="M71" s="64">
        <v>42919</v>
      </c>
      <c r="N71" s="63">
        <v>69</v>
      </c>
      <c r="O71" s="63" t="s">
        <v>17372</v>
      </c>
      <c r="P71" s="63" t="s">
        <v>17367</v>
      </c>
    </row>
    <row r="72" spans="1:16" x14ac:dyDescent="0.25">
      <c r="A72">
        <v>51718187</v>
      </c>
      <c r="B72" t="s">
        <v>736</v>
      </c>
      <c r="C72">
        <v>51747002</v>
      </c>
      <c r="D72" t="s">
        <v>57</v>
      </c>
      <c r="E72">
        <v>51621455</v>
      </c>
      <c r="F72" t="s">
        <v>150</v>
      </c>
      <c r="G72" t="s">
        <v>58</v>
      </c>
      <c r="H72" t="s">
        <v>59</v>
      </c>
      <c r="I72" t="s">
        <v>38</v>
      </c>
      <c r="J72" t="s">
        <v>334</v>
      </c>
      <c r="K72" t="s">
        <v>63</v>
      </c>
      <c r="L72" t="s">
        <v>998</v>
      </c>
      <c r="M72" s="64">
        <v>43125</v>
      </c>
      <c r="N72" s="63">
        <v>68</v>
      </c>
      <c r="O72" s="63">
        <v>32817262</v>
      </c>
      <c r="P72" s="63" t="s">
        <v>17367</v>
      </c>
    </row>
    <row r="73" spans="1:16" x14ac:dyDescent="0.25">
      <c r="A73">
        <v>51718193</v>
      </c>
      <c r="B73" t="s">
        <v>746</v>
      </c>
      <c r="C73">
        <v>51559927</v>
      </c>
      <c r="D73" t="s">
        <v>409</v>
      </c>
      <c r="E73">
        <v>51772919</v>
      </c>
      <c r="F73" t="s">
        <v>186</v>
      </c>
      <c r="G73" t="s">
        <v>58</v>
      </c>
      <c r="H73" t="s">
        <v>59</v>
      </c>
      <c r="I73" t="s">
        <v>38</v>
      </c>
      <c r="J73" t="s">
        <v>413</v>
      </c>
      <c r="K73" t="s">
        <v>63</v>
      </c>
      <c r="L73" t="s">
        <v>998</v>
      </c>
      <c r="M73" s="64">
        <v>43125</v>
      </c>
      <c r="N73" s="63">
        <v>65</v>
      </c>
      <c r="O73" s="63">
        <v>19556909</v>
      </c>
      <c r="P73" s="63" t="s">
        <v>17367</v>
      </c>
    </row>
    <row r="74" spans="1:16" x14ac:dyDescent="0.25">
      <c r="A74">
        <v>51694282</v>
      </c>
      <c r="B74" t="s">
        <v>755</v>
      </c>
      <c r="C74">
        <v>51710500</v>
      </c>
      <c r="D74" t="s">
        <v>111</v>
      </c>
      <c r="E74">
        <v>51758030</v>
      </c>
      <c r="F74" t="s">
        <v>2140</v>
      </c>
      <c r="G74" t="s">
        <v>112</v>
      </c>
      <c r="H74" t="s">
        <v>37</v>
      </c>
      <c r="I74" t="s">
        <v>38</v>
      </c>
      <c r="J74" t="s">
        <v>496</v>
      </c>
      <c r="K74" t="s">
        <v>199</v>
      </c>
      <c r="L74" t="s">
        <v>14176</v>
      </c>
      <c r="M74" s="64">
        <v>42937</v>
      </c>
      <c r="N74" s="63">
        <v>70</v>
      </c>
      <c r="O74" s="63">
        <v>52334593</v>
      </c>
      <c r="P74" s="63" t="s">
        <v>17367</v>
      </c>
    </row>
    <row r="75" spans="1:16" x14ac:dyDescent="0.25">
      <c r="A75">
        <v>51694202</v>
      </c>
      <c r="B75" t="s">
        <v>766</v>
      </c>
      <c r="C75">
        <v>51691175</v>
      </c>
      <c r="D75" t="s">
        <v>403</v>
      </c>
      <c r="E75">
        <v>51609648</v>
      </c>
      <c r="F75" t="s">
        <v>149</v>
      </c>
      <c r="G75" t="s">
        <v>58</v>
      </c>
      <c r="H75" t="s">
        <v>59</v>
      </c>
      <c r="I75" t="s">
        <v>38</v>
      </c>
      <c r="J75" t="s">
        <v>151</v>
      </c>
      <c r="K75" t="s">
        <v>63</v>
      </c>
      <c r="L75" t="s">
        <v>14176</v>
      </c>
      <c r="M75" s="64">
        <v>42940</v>
      </c>
      <c r="N75" s="63">
        <v>72</v>
      </c>
      <c r="O75" s="63">
        <v>69854982</v>
      </c>
      <c r="P75" s="63" t="s">
        <v>17367</v>
      </c>
    </row>
    <row r="76" spans="1:16" x14ac:dyDescent="0.25">
      <c r="A76">
        <v>51696340</v>
      </c>
      <c r="B76" t="s">
        <v>774</v>
      </c>
      <c r="C76">
        <v>51578947</v>
      </c>
      <c r="D76" t="s">
        <v>65</v>
      </c>
      <c r="E76">
        <v>51747002</v>
      </c>
      <c r="F76" t="s">
        <v>57</v>
      </c>
      <c r="G76" t="s">
        <v>58</v>
      </c>
      <c r="H76" t="s">
        <v>59</v>
      </c>
      <c r="I76" t="s">
        <v>38</v>
      </c>
      <c r="J76" t="s">
        <v>60</v>
      </c>
      <c r="K76" t="s">
        <v>63</v>
      </c>
      <c r="L76" t="s">
        <v>14176</v>
      </c>
      <c r="M76" s="64">
        <v>42954</v>
      </c>
      <c r="N76" s="63">
        <v>71</v>
      </c>
      <c r="O76" s="63">
        <v>11058253</v>
      </c>
      <c r="P76" s="63" t="s">
        <v>17367</v>
      </c>
    </row>
    <row r="77" spans="1:16" x14ac:dyDescent="0.25">
      <c r="A77">
        <v>51696342</v>
      </c>
      <c r="B77" t="s">
        <v>783</v>
      </c>
      <c r="C77">
        <v>51578947</v>
      </c>
      <c r="D77" t="s">
        <v>65</v>
      </c>
      <c r="E77">
        <v>51747002</v>
      </c>
      <c r="F77" t="s">
        <v>57</v>
      </c>
      <c r="G77" t="s">
        <v>58</v>
      </c>
      <c r="H77" t="s">
        <v>59</v>
      </c>
      <c r="I77" t="s">
        <v>38</v>
      </c>
      <c r="J77" t="s">
        <v>60</v>
      </c>
      <c r="K77" t="s">
        <v>63</v>
      </c>
      <c r="L77" t="s">
        <v>14176</v>
      </c>
      <c r="M77" s="64">
        <v>42954</v>
      </c>
      <c r="N77" s="63">
        <v>74</v>
      </c>
      <c r="O77" s="63">
        <v>81725446</v>
      </c>
      <c r="P77" s="63" t="s">
        <v>17367</v>
      </c>
    </row>
    <row r="78" spans="1:16" x14ac:dyDescent="0.25">
      <c r="A78">
        <v>51696344</v>
      </c>
      <c r="B78" t="s">
        <v>798</v>
      </c>
      <c r="C78">
        <v>51581034</v>
      </c>
      <c r="D78" t="s">
        <v>30</v>
      </c>
      <c r="E78">
        <v>51758030</v>
      </c>
      <c r="F78" t="s">
        <v>2140</v>
      </c>
      <c r="G78" t="s">
        <v>275</v>
      </c>
      <c r="H78" t="s">
        <v>37</v>
      </c>
      <c r="I78" t="s">
        <v>38</v>
      </c>
      <c r="J78" t="s">
        <v>162</v>
      </c>
      <c r="K78" t="s">
        <v>199</v>
      </c>
      <c r="L78" t="s">
        <v>14176</v>
      </c>
      <c r="M78" s="64">
        <v>42954</v>
      </c>
      <c r="N78" s="63">
        <v>69</v>
      </c>
      <c r="O78" s="63">
        <v>84160544</v>
      </c>
      <c r="P78" s="63" t="s">
        <v>17367</v>
      </c>
    </row>
    <row r="79" spans="1:16" x14ac:dyDescent="0.25">
      <c r="A79">
        <v>51697117</v>
      </c>
      <c r="B79" t="s">
        <v>806</v>
      </c>
      <c r="C79">
        <v>51737073</v>
      </c>
      <c r="D79" t="s">
        <v>56</v>
      </c>
      <c r="E79">
        <v>51747002</v>
      </c>
      <c r="F79" t="s">
        <v>57</v>
      </c>
      <c r="G79" t="s">
        <v>58</v>
      </c>
      <c r="H79" t="s">
        <v>59</v>
      </c>
      <c r="I79" t="s">
        <v>38</v>
      </c>
      <c r="J79" t="s">
        <v>60</v>
      </c>
      <c r="K79" t="s">
        <v>63</v>
      </c>
      <c r="L79" t="s">
        <v>14176</v>
      </c>
      <c r="M79" s="64">
        <v>42957</v>
      </c>
      <c r="N79" s="63">
        <v>71</v>
      </c>
      <c r="O79" s="63">
        <v>94709896</v>
      </c>
      <c r="P79" s="63" t="s">
        <v>17367</v>
      </c>
    </row>
    <row r="80" spans="1:16" x14ac:dyDescent="0.25">
      <c r="A80">
        <v>51697018</v>
      </c>
      <c r="B80" t="s">
        <v>814</v>
      </c>
      <c r="C80">
        <v>51547597</v>
      </c>
      <c r="D80" t="s">
        <v>341</v>
      </c>
      <c r="E80">
        <v>51814930</v>
      </c>
      <c r="F80" t="s">
        <v>342</v>
      </c>
      <c r="G80" t="s">
        <v>58</v>
      </c>
      <c r="H80" t="s">
        <v>59</v>
      </c>
      <c r="I80" t="s">
        <v>38</v>
      </c>
      <c r="J80" t="s">
        <v>343</v>
      </c>
      <c r="K80" t="s">
        <v>63</v>
      </c>
      <c r="L80" t="s">
        <v>14176</v>
      </c>
      <c r="M80" s="64">
        <v>42961</v>
      </c>
      <c r="N80" s="63">
        <v>73</v>
      </c>
      <c r="O80" s="63">
        <v>77547516</v>
      </c>
      <c r="P80" s="63" t="s">
        <v>17367</v>
      </c>
    </row>
    <row r="81" spans="1:16" x14ac:dyDescent="0.25">
      <c r="A81">
        <v>51697019</v>
      </c>
      <c r="B81" t="s">
        <v>822</v>
      </c>
      <c r="C81">
        <v>51547597</v>
      </c>
      <c r="D81" t="s">
        <v>341</v>
      </c>
      <c r="E81">
        <v>51814930</v>
      </c>
      <c r="F81" t="s">
        <v>342</v>
      </c>
      <c r="G81" t="s">
        <v>58</v>
      </c>
      <c r="H81" t="s">
        <v>59</v>
      </c>
      <c r="I81" t="s">
        <v>38</v>
      </c>
      <c r="J81" t="s">
        <v>343</v>
      </c>
      <c r="K81" t="s">
        <v>63</v>
      </c>
      <c r="L81" t="s">
        <v>14176</v>
      </c>
      <c r="M81" s="64">
        <v>42961</v>
      </c>
      <c r="N81" s="63">
        <v>73</v>
      </c>
      <c r="O81" s="63">
        <v>32758117</v>
      </c>
      <c r="P81" s="63" t="s">
        <v>17367</v>
      </c>
    </row>
    <row r="82" spans="1:16" x14ac:dyDescent="0.25">
      <c r="A82">
        <v>51697023</v>
      </c>
      <c r="B82" t="s">
        <v>830</v>
      </c>
      <c r="C82">
        <v>51559927</v>
      </c>
      <c r="D82" t="s">
        <v>409</v>
      </c>
      <c r="E82">
        <v>51772919</v>
      </c>
      <c r="F82" t="s">
        <v>186</v>
      </c>
      <c r="G82" t="s">
        <v>58</v>
      </c>
      <c r="H82" t="s">
        <v>59</v>
      </c>
      <c r="I82" t="s">
        <v>38</v>
      </c>
      <c r="J82" t="s">
        <v>413</v>
      </c>
      <c r="K82" t="s">
        <v>63</v>
      </c>
      <c r="L82" t="s">
        <v>14176</v>
      </c>
      <c r="M82" s="64">
        <v>42961</v>
      </c>
      <c r="N82" s="63">
        <v>75</v>
      </c>
      <c r="O82" s="63">
        <v>81160785</v>
      </c>
      <c r="P82" s="63" t="s">
        <v>17367</v>
      </c>
    </row>
    <row r="83" spans="1:16" x14ac:dyDescent="0.25">
      <c r="A83">
        <v>51695859</v>
      </c>
      <c r="B83" t="s">
        <v>838</v>
      </c>
      <c r="C83">
        <v>51576660</v>
      </c>
      <c r="D83" t="s">
        <v>294</v>
      </c>
      <c r="E83">
        <v>51609648</v>
      </c>
      <c r="F83" t="s">
        <v>149</v>
      </c>
      <c r="G83" t="s">
        <v>58</v>
      </c>
      <c r="H83" t="s">
        <v>59</v>
      </c>
      <c r="I83" t="s">
        <v>38</v>
      </c>
      <c r="J83" t="s">
        <v>151</v>
      </c>
      <c r="K83" t="s">
        <v>63</v>
      </c>
      <c r="L83" t="s">
        <v>14176</v>
      </c>
      <c r="M83" s="64">
        <v>42950</v>
      </c>
      <c r="N83" s="63">
        <v>69</v>
      </c>
      <c r="O83" s="63">
        <v>95658238</v>
      </c>
      <c r="P83" s="63" t="s">
        <v>17367</v>
      </c>
    </row>
    <row r="84" spans="1:16" x14ac:dyDescent="0.25">
      <c r="A84">
        <v>51696227</v>
      </c>
      <c r="B84" t="s">
        <v>847</v>
      </c>
      <c r="C84">
        <v>51698635</v>
      </c>
      <c r="D84" t="s">
        <v>851</v>
      </c>
      <c r="E84">
        <v>51609648</v>
      </c>
      <c r="F84" t="s">
        <v>149</v>
      </c>
      <c r="G84" t="s">
        <v>58</v>
      </c>
      <c r="H84" t="s">
        <v>59</v>
      </c>
      <c r="I84" t="s">
        <v>38</v>
      </c>
      <c r="J84" t="s">
        <v>378</v>
      </c>
      <c r="K84" t="s">
        <v>63</v>
      </c>
      <c r="L84" t="s">
        <v>14176</v>
      </c>
      <c r="M84" s="64">
        <v>42951</v>
      </c>
      <c r="N84" s="63">
        <v>69</v>
      </c>
      <c r="O84" s="63">
        <v>12863938</v>
      </c>
      <c r="P84" s="63" t="s">
        <v>17367</v>
      </c>
    </row>
    <row r="85" spans="1:16" x14ac:dyDescent="0.25">
      <c r="A85">
        <v>51698635</v>
      </c>
      <c r="B85" t="s">
        <v>851</v>
      </c>
      <c r="C85">
        <v>51609648</v>
      </c>
      <c r="D85" t="s">
        <v>149</v>
      </c>
      <c r="E85">
        <v>51621455</v>
      </c>
      <c r="F85" t="s">
        <v>150</v>
      </c>
      <c r="G85" t="s">
        <v>70</v>
      </c>
      <c r="H85" t="s">
        <v>37</v>
      </c>
      <c r="I85" t="s">
        <v>38</v>
      </c>
      <c r="J85" t="s">
        <v>378</v>
      </c>
      <c r="K85" t="s">
        <v>73</v>
      </c>
      <c r="L85" t="s">
        <v>723</v>
      </c>
      <c r="M85" s="64">
        <v>42971</v>
      </c>
      <c r="N85" s="63">
        <v>80</v>
      </c>
      <c r="O85" s="63">
        <v>79823440</v>
      </c>
      <c r="P85" s="63" t="s">
        <v>17367</v>
      </c>
    </row>
    <row r="86" spans="1:16" x14ac:dyDescent="0.25">
      <c r="A86">
        <v>51696233</v>
      </c>
      <c r="B86" t="s">
        <v>865</v>
      </c>
      <c r="C86">
        <v>51588225</v>
      </c>
      <c r="D86" t="s">
        <v>212</v>
      </c>
      <c r="E86">
        <v>51747002</v>
      </c>
      <c r="F86" t="s">
        <v>57</v>
      </c>
      <c r="G86" t="s">
        <v>58</v>
      </c>
      <c r="H86" t="s">
        <v>59</v>
      </c>
      <c r="I86" t="s">
        <v>38</v>
      </c>
      <c r="J86" t="s">
        <v>162</v>
      </c>
      <c r="K86" t="s">
        <v>63</v>
      </c>
      <c r="L86" t="s">
        <v>14176</v>
      </c>
      <c r="M86" s="64">
        <v>42951</v>
      </c>
      <c r="N86" s="63">
        <v>71</v>
      </c>
      <c r="O86" s="63">
        <v>69540086</v>
      </c>
      <c r="P86" s="63" t="s">
        <v>17367</v>
      </c>
    </row>
    <row r="87" spans="1:16" x14ac:dyDescent="0.25">
      <c r="A87">
        <v>51698640</v>
      </c>
      <c r="B87" t="s">
        <v>248</v>
      </c>
      <c r="C87">
        <v>51747002</v>
      </c>
      <c r="D87" t="s">
        <v>57</v>
      </c>
      <c r="E87">
        <v>51621455</v>
      </c>
      <c r="F87" t="s">
        <v>150</v>
      </c>
      <c r="G87" t="s">
        <v>70</v>
      </c>
      <c r="H87" t="s">
        <v>37</v>
      </c>
      <c r="I87" t="s">
        <v>38</v>
      </c>
      <c r="J87" t="s">
        <v>60</v>
      </c>
      <c r="K87" t="s">
        <v>73</v>
      </c>
      <c r="L87" t="s">
        <v>723</v>
      </c>
      <c r="M87" s="64">
        <v>42971</v>
      </c>
      <c r="N87" s="63">
        <v>71</v>
      </c>
      <c r="O87" s="63">
        <v>52575494</v>
      </c>
      <c r="P87" s="63" t="s">
        <v>17367</v>
      </c>
    </row>
    <row r="88" spans="1:16" x14ac:dyDescent="0.25">
      <c r="A88">
        <v>51699630</v>
      </c>
      <c r="B88" t="s">
        <v>892</v>
      </c>
      <c r="C88">
        <v>51607523</v>
      </c>
      <c r="D88" t="s">
        <v>185</v>
      </c>
      <c r="E88">
        <v>51772919</v>
      </c>
      <c r="F88" t="s">
        <v>186</v>
      </c>
      <c r="G88" t="s">
        <v>58</v>
      </c>
      <c r="H88" t="s">
        <v>59</v>
      </c>
      <c r="I88" t="s">
        <v>38</v>
      </c>
      <c r="J88" t="s">
        <v>187</v>
      </c>
      <c r="K88" t="s">
        <v>63</v>
      </c>
      <c r="L88" t="s">
        <v>723</v>
      </c>
      <c r="M88" s="64">
        <v>42972</v>
      </c>
      <c r="N88" s="63">
        <v>71</v>
      </c>
      <c r="O88" s="63">
        <v>71955404</v>
      </c>
      <c r="P88" s="63" t="s">
        <v>17367</v>
      </c>
    </row>
    <row r="89" spans="1:16" x14ac:dyDescent="0.25">
      <c r="A89">
        <v>51700481</v>
      </c>
      <c r="B89" t="s">
        <v>901</v>
      </c>
      <c r="C89">
        <v>51757905</v>
      </c>
      <c r="D89" t="s">
        <v>304</v>
      </c>
      <c r="E89">
        <v>51547367</v>
      </c>
      <c r="F89" t="s">
        <v>50</v>
      </c>
      <c r="G89" t="s">
        <v>305</v>
      </c>
      <c r="H89" t="s">
        <v>37</v>
      </c>
      <c r="I89" t="s">
        <v>38</v>
      </c>
      <c r="J89" t="s">
        <v>39</v>
      </c>
      <c r="K89" t="s">
        <v>63</v>
      </c>
      <c r="L89" t="s">
        <v>723</v>
      </c>
      <c r="M89" s="64">
        <v>42978</v>
      </c>
      <c r="N89" s="63">
        <v>69</v>
      </c>
      <c r="O89" s="63">
        <v>91302460</v>
      </c>
      <c r="P89" s="63" t="s">
        <v>17367</v>
      </c>
    </row>
    <row r="90" spans="1:16" x14ac:dyDescent="0.25">
      <c r="A90">
        <v>51700458</v>
      </c>
      <c r="B90" t="s">
        <v>909</v>
      </c>
      <c r="C90">
        <v>51547597</v>
      </c>
      <c r="D90" t="s">
        <v>341</v>
      </c>
      <c r="E90">
        <v>51814930</v>
      </c>
      <c r="F90" t="s">
        <v>342</v>
      </c>
      <c r="G90" t="s">
        <v>58</v>
      </c>
      <c r="H90" t="s">
        <v>59</v>
      </c>
      <c r="I90" t="s">
        <v>38</v>
      </c>
      <c r="J90" t="s">
        <v>343</v>
      </c>
      <c r="K90" t="s">
        <v>63</v>
      </c>
      <c r="L90" t="s">
        <v>723</v>
      </c>
      <c r="M90" s="64">
        <v>42978</v>
      </c>
      <c r="N90" s="63">
        <v>73</v>
      </c>
      <c r="O90" s="63">
        <v>88944024</v>
      </c>
      <c r="P90" s="63" t="s">
        <v>17367</v>
      </c>
    </row>
    <row r="91" spans="1:16" x14ac:dyDescent="0.25">
      <c r="A91">
        <v>51701116</v>
      </c>
      <c r="B91" t="s">
        <v>918</v>
      </c>
      <c r="C91">
        <v>51615282</v>
      </c>
      <c r="D91" t="s">
        <v>91</v>
      </c>
      <c r="E91">
        <v>51747002</v>
      </c>
      <c r="F91" t="s">
        <v>57</v>
      </c>
      <c r="G91" t="s">
        <v>58</v>
      </c>
      <c r="H91" t="s">
        <v>59</v>
      </c>
      <c r="I91" t="s">
        <v>38</v>
      </c>
      <c r="J91" t="s">
        <v>92</v>
      </c>
      <c r="K91" t="s">
        <v>63</v>
      </c>
      <c r="L91" t="s">
        <v>723</v>
      </c>
      <c r="M91" s="64">
        <v>42985</v>
      </c>
      <c r="N91" s="63">
        <v>69</v>
      </c>
      <c r="O91" s="63">
        <v>91460762</v>
      </c>
      <c r="P91" s="63" t="s">
        <v>17367</v>
      </c>
    </row>
    <row r="92" spans="1:16" x14ac:dyDescent="0.25">
      <c r="A92">
        <v>51695853</v>
      </c>
      <c r="B92" t="s">
        <v>928</v>
      </c>
      <c r="C92">
        <v>51698640</v>
      </c>
      <c r="D92" t="s">
        <v>248</v>
      </c>
      <c r="E92">
        <v>51747002</v>
      </c>
      <c r="F92" t="s">
        <v>57</v>
      </c>
      <c r="G92" t="s">
        <v>58</v>
      </c>
      <c r="H92" t="s">
        <v>59</v>
      </c>
      <c r="I92" t="s">
        <v>38</v>
      </c>
      <c r="J92" t="s">
        <v>60</v>
      </c>
      <c r="K92" t="s">
        <v>63</v>
      </c>
      <c r="L92" t="s">
        <v>14176</v>
      </c>
      <c r="M92" s="64">
        <v>42950</v>
      </c>
      <c r="N92" s="63">
        <v>71</v>
      </c>
      <c r="O92" s="63">
        <v>81075346</v>
      </c>
      <c r="P92" s="63" t="s">
        <v>17367</v>
      </c>
    </row>
    <row r="93" spans="1:16" x14ac:dyDescent="0.25">
      <c r="A93">
        <v>51701118</v>
      </c>
      <c r="B93" t="s">
        <v>937</v>
      </c>
      <c r="C93">
        <v>51547597</v>
      </c>
      <c r="D93" t="s">
        <v>341</v>
      </c>
      <c r="E93">
        <v>51814930</v>
      </c>
      <c r="F93" t="s">
        <v>342</v>
      </c>
      <c r="G93" t="s">
        <v>58</v>
      </c>
      <c r="H93" t="s">
        <v>59</v>
      </c>
      <c r="I93" t="s">
        <v>38</v>
      </c>
      <c r="J93" t="s">
        <v>343</v>
      </c>
      <c r="K93" t="s">
        <v>63</v>
      </c>
      <c r="L93" t="s">
        <v>723</v>
      </c>
      <c r="M93" s="64">
        <v>42985</v>
      </c>
      <c r="N93" s="63">
        <v>70</v>
      </c>
      <c r="O93" s="63">
        <v>31844947</v>
      </c>
      <c r="P93" s="63" t="s">
        <v>17367</v>
      </c>
    </row>
    <row r="94" spans="1:16" x14ac:dyDescent="0.25">
      <c r="A94">
        <v>51701985</v>
      </c>
      <c r="B94" t="s">
        <v>946</v>
      </c>
      <c r="C94">
        <v>51607523</v>
      </c>
      <c r="D94" t="s">
        <v>185</v>
      </c>
      <c r="E94">
        <v>51772919</v>
      </c>
      <c r="F94" t="s">
        <v>186</v>
      </c>
      <c r="G94" t="s">
        <v>58</v>
      </c>
      <c r="H94" t="s">
        <v>59</v>
      </c>
      <c r="I94" t="s">
        <v>38</v>
      </c>
      <c r="J94" t="s">
        <v>187</v>
      </c>
      <c r="K94" t="s">
        <v>63</v>
      </c>
      <c r="L94" t="s">
        <v>723</v>
      </c>
      <c r="M94" s="64">
        <v>42992</v>
      </c>
      <c r="N94" s="63">
        <v>70</v>
      </c>
      <c r="O94" s="63" t="s">
        <v>17373</v>
      </c>
      <c r="P94" s="63" t="s">
        <v>17367</v>
      </c>
    </row>
    <row r="95" spans="1:16" x14ac:dyDescent="0.25">
      <c r="A95">
        <v>51695613</v>
      </c>
      <c r="B95" t="s">
        <v>955</v>
      </c>
      <c r="C95">
        <v>51581034</v>
      </c>
      <c r="D95" t="s">
        <v>30</v>
      </c>
      <c r="E95">
        <v>51758030</v>
      </c>
      <c r="F95" t="s">
        <v>2140</v>
      </c>
      <c r="G95" t="s">
        <v>275</v>
      </c>
      <c r="H95" t="s">
        <v>37</v>
      </c>
      <c r="I95" t="s">
        <v>38</v>
      </c>
      <c r="J95" t="s">
        <v>39</v>
      </c>
      <c r="K95" t="s">
        <v>199</v>
      </c>
      <c r="L95" t="s">
        <v>14176</v>
      </c>
      <c r="M95" s="64">
        <v>42948</v>
      </c>
      <c r="N95" s="63">
        <v>72</v>
      </c>
      <c r="O95" s="63">
        <v>94919983</v>
      </c>
      <c r="P95" s="63" t="s">
        <v>17367</v>
      </c>
    </row>
    <row r="96" spans="1:16" x14ac:dyDescent="0.25">
      <c r="A96">
        <v>51705903</v>
      </c>
      <c r="B96" t="s">
        <v>963</v>
      </c>
      <c r="C96">
        <v>51576660</v>
      </c>
      <c r="D96" t="s">
        <v>294</v>
      </c>
      <c r="E96">
        <v>51609648</v>
      </c>
      <c r="F96" t="s">
        <v>149</v>
      </c>
      <c r="G96" t="s">
        <v>58</v>
      </c>
      <c r="H96" t="s">
        <v>59</v>
      </c>
      <c r="I96" t="s">
        <v>38</v>
      </c>
      <c r="J96" t="s">
        <v>151</v>
      </c>
      <c r="K96" t="s">
        <v>63</v>
      </c>
      <c r="L96" t="s">
        <v>761</v>
      </c>
      <c r="M96" s="64">
        <v>43019</v>
      </c>
      <c r="N96" s="63">
        <v>73</v>
      </c>
      <c r="O96" s="63">
        <v>49906275</v>
      </c>
      <c r="P96" s="63" t="s">
        <v>17367</v>
      </c>
    </row>
    <row r="97" spans="1:16" x14ac:dyDescent="0.25">
      <c r="A97">
        <v>51705702</v>
      </c>
      <c r="B97" t="s">
        <v>973</v>
      </c>
      <c r="C97">
        <v>51581034</v>
      </c>
      <c r="D97" t="s">
        <v>30</v>
      </c>
      <c r="E97">
        <v>51758030</v>
      </c>
      <c r="F97" t="s">
        <v>2140</v>
      </c>
      <c r="G97" t="s">
        <v>275</v>
      </c>
      <c r="H97" t="s">
        <v>37</v>
      </c>
      <c r="I97" t="s">
        <v>38</v>
      </c>
      <c r="J97" t="s">
        <v>151</v>
      </c>
      <c r="K97" t="s">
        <v>199</v>
      </c>
      <c r="L97" t="s">
        <v>761</v>
      </c>
      <c r="M97" s="64">
        <v>43017</v>
      </c>
      <c r="N97" s="63">
        <v>69</v>
      </c>
      <c r="O97" s="63" t="s">
        <v>17374</v>
      </c>
      <c r="P97" s="63" t="s">
        <v>17367</v>
      </c>
    </row>
    <row r="98" spans="1:16" x14ac:dyDescent="0.25">
      <c r="A98">
        <v>51706571</v>
      </c>
      <c r="B98" t="s">
        <v>982</v>
      </c>
      <c r="C98">
        <v>51698635</v>
      </c>
      <c r="D98" t="s">
        <v>851</v>
      </c>
      <c r="E98">
        <v>51609648</v>
      </c>
      <c r="F98" t="s">
        <v>149</v>
      </c>
      <c r="G98" t="s">
        <v>58</v>
      </c>
      <c r="H98" t="s">
        <v>59</v>
      </c>
      <c r="I98" t="s">
        <v>38</v>
      </c>
      <c r="J98" t="s">
        <v>378</v>
      </c>
      <c r="K98" t="s">
        <v>63</v>
      </c>
      <c r="L98" t="s">
        <v>761</v>
      </c>
      <c r="M98" s="64">
        <v>43024</v>
      </c>
      <c r="N98" s="63">
        <v>74</v>
      </c>
      <c r="O98" s="63">
        <v>89797859</v>
      </c>
      <c r="P98" s="63" t="s">
        <v>17367</v>
      </c>
    </row>
    <row r="99" spans="1:16" x14ac:dyDescent="0.25">
      <c r="A99">
        <v>51709110</v>
      </c>
      <c r="B99" t="s">
        <v>993</v>
      </c>
      <c r="C99">
        <v>51559927</v>
      </c>
      <c r="D99" t="s">
        <v>409</v>
      </c>
      <c r="E99">
        <v>51772919</v>
      </c>
      <c r="F99" t="s">
        <v>186</v>
      </c>
      <c r="G99" t="s">
        <v>58</v>
      </c>
      <c r="H99" t="s">
        <v>59</v>
      </c>
      <c r="I99" t="s">
        <v>38</v>
      </c>
      <c r="J99" t="s">
        <v>413</v>
      </c>
      <c r="K99" t="s">
        <v>63</v>
      </c>
      <c r="L99" t="s">
        <v>778</v>
      </c>
      <c r="M99" s="64">
        <v>43045</v>
      </c>
      <c r="N99" s="63">
        <v>71</v>
      </c>
      <c r="O99" s="63">
        <v>35398360</v>
      </c>
      <c r="P99" s="63" t="s">
        <v>17367</v>
      </c>
    </row>
    <row r="100" spans="1:16" x14ac:dyDescent="0.25">
      <c r="A100">
        <v>51710500</v>
      </c>
      <c r="B100" t="s">
        <v>111</v>
      </c>
      <c r="C100">
        <v>51758030</v>
      </c>
      <c r="D100" t="s">
        <v>2140</v>
      </c>
      <c r="E100">
        <v>40166880</v>
      </c>
      <c r="F100" t="s">
        <v>51</v>
      </c>
      <c r="G100" t="s">
        <v>1005</v>
      </c>
      <c r="H100" t="s">
        <v>37</v>
      </c>
      <c r="I100" t="s">
        <v>38</v>
      </c>
      <c r="J100" t="s">
        <v>1006</v>
      </c>
      <c r="K100" t="s">
        <v>1007</v>
      </c>
      <c r="L100" t="s">
        <v>923</v>
      </c>
      <c r="M100" s="64">
        <v>43060</v>
      </c>
      <c r="N100" s="63">
        <v>70</v>
      </c>
      <c r="O100" s="63">
        <v>89851300</v>
      </c>
      <c r="P100" s="63" t="s">
        <v>17367</v>
      </c>
    </row>
    <row r="101" spans="1:16" x14ac:dyDescent="0.25">
      <c r="A101">
        <v>51719217</v>
      </c>
      <c r="B101" t="s">
        <v>1012</v>
      </c>
      <c r="C101">
        <v>51576660</v>
      </c>
      <c r="D101" t="s">
        <v>294</v>
      </c>
      <c r="E101">
        <v>51609648</v>
      </c>
      <c r="F101" t="s">
        <v>149</v>
      </c>
      <c r="G101" t="s">
        <v>58</v>
      </c>
      <c r="H101" t="s">
        <v>59</v>
      </c>
      <c r="I101" t="s">
        <v>38</v>
      </c>
      <c r="J101" t="s">
        <v>151</v>
      </c>
      <c r="K101" t="s">
        <v>63</v>
      </c>
      <c r="L101" t="s">
        <v>998</v>
      </c>
      <c r="M101" s="64">
        <v>43131</v>
      </c>
      <c r="N101" s="63">
        <v>68</v>
      </c>
      <c r="O101" s="63">
        <v>53439237</v>
      </c>
      <c r="P101" s="63" t="s">
        <v>17367</v>
      </c>
    </row>
    <row r="102" spans="1:16" x14ac:dyDescent="0.25">
      <c r="A102">
        <v>51722864</v>
      </c>
      <c r="B102" t="s">
        <v>1021</v>
      </c>
      <c r="C102">
        <v>51591940</v>
      </c>
      <c r="D102" t="s">
        <v>171</v>
      </c>
      <c r="E102">
        <v>51609648</v>
      </c>
      <c r="F102" t="s">
        <v>149</v>
      </c>
      <c r="G102" t="s">
        <v>58</v>
      </c>
      <c r="H102" t="s">
        <v>59</v>
      </c>
      <c r="I102" t="s">
        <v>38</v>
      </c>
      <c r="J102" t="s">
        <v>151</v>
      </c>
      <c r="K102" t="s">
        <v>63</v>
      </c>
      <c r="L102" t="s">
        <v>11903</v>
      </c>
      <c r="M102" s="64">
        <v>43159</v>
      </c>
      <c r="N102" s="63">
        <v>65</v>
      </c>
      <c r="O102" s="63">
        <v>25591634</v>
      </c>
      <c r="P102" s="63" t="s">
        <v>17367</v>
      </c>
    </row>
    <row r="103" spans="1:16" x14ac:dyDescent="0.25">
      <c r="A103">
        <v>51715671</v>
      </c>
      <c r="B103" t="s">
        <v>1029</v>
      </c>
      <c r="C103">
        <v>51737073</v>
      </c>
      <c r="D103" t="s">
        <v>56</v>
      </c>
      <c r="E103">
        <v>51747002</v>
      </c>
      <c r="F103" t="s">
        <v>57</v>
      </c>
      <c r="G103" t="s">
        <v>58</v>
      </c>
      <c r="H103" t="s">
        <v>59</v>
      </c>
      <c r="I103" t="s">
        <v>38</v>
      </c>
      <c r="J103" t="s">
        <v>60</v>
      </c>
      <c r="K103" t="s">
        <v>63</v>
      </c>
      <c r="L103" t="s">
        <v>968</v>
      </c>
      <c r="M103" s="64">
        <v>43108</v>
      </c>
      <c r="N103" s="63">
        <v>71</v>
      </c>
      <c r="O103" s="63">
        <v>24279544</v>
      </c>
      <c r="P103" s="63" t="s">
        <v>17367</v>
      </c>
    </row>
    <row r="104" spans="1:16" x14ac:dyDescent="0.25">
      <c r="A104">
        <v>51715940</v>
      </c>
      <c r="B104" t="s">
        <v>1038</v>
      </c>
      <c r="C104">
        <v>51615282</v>
      </c>
      <c r="D104" t="s">
        <v>91</v>
      </c>
      <c r="E104">
        <v>51747002</v>
      </c>
      <c r="F104" t="s">
        <v>57</v>
      </c>
      <c r="G104" t="s">
        <v>58</v>
      </c>
      <c r="H104" t="s">
        <v>59</v>
      </c>
      <c r="I104" t="s">
        <v>38</v>
      </c>
      <c r="J104" t="s">
        <v>92</v>
      </c>
      <c r="K104" t="s">
        <v>63</v>
      </c>
      <c r="L104" t="s">
        <v>968</v>
      </c>
      <c r="M104" s="64">
        <v>43108</v>
      </c>
      <c r="N104" s="63">
        <v>70</v>
      </c>
      <c r="O104" s="63">
        <v>29596963</v>
      </c>
      <c r="P104" s="63" t="s">
        <v>17367</v>
      </c>
    </row>
    <row r="105" spans="1:16" x14ac:dyDescent="0.25">
      <c r="A105">
        <v>51722772</v>
      </c>
      <c r="B105" t="s">
        <v>1049</v>
      </c>
      <c r="C105">
        <v>51691175</v>
      </c>
      <c r="D105" t="s">
        <v>403</v>
      </c>
      <c r="E105">
        <v>51609648</v>
      </c>
      <c r="F105" t="s">
        <v>149</v>
      </c>
      <c r="G105" t="s">
        <v>58</v>
      </c>
      <c r="H105" t="s">
        <v>59</v>
      </c>
      <c r="I105" t="s">
        <v>38</v>
      </c>
      <c r="J105" t="s">
        <v>151</v>
      </c>
      <c r="K105" t="s">
        <v>63</v>
      </c>
      <c r="L105" t="s">
        <v>11903</v>
      </c>
      <c r="M105" s="64">
        <v>43159</v>
      </c>
      <c r="N105" s="63">
        <v>67</v>
      </c>
      <c r="O105" s="63">
        <v>30270740</v>
      </c>
      <c r="P105" s="63" t="s">
        <v>17367</v>
      </c>
    </row>
    <row r="106" spans="1:16" x14ac:dyDescent="0.25">
      <c r="A106">
        <v>51725448</v>
      </c>
      <c r="B106" t="s">
        <v>1057</v>
      </c>
      <c r="C106">
        <v>51577893</v>
      </c>
      <c r="D106" t="s">
        <v>546</v>
      </c>
      <c r="E106">
        <v>51772919</v>
      </c>
      <c r="F106" t="s">
        <v>186</v>
      </c>
      <c r="G106" t="s">
        <v>58</v>
      </c>
      <c r="H106" t="s">
        <v>59</v>
      </c>
      <c r="I106" t="s">
        <v>38</v>
      </c>
      <c r="J106" t="s">
        <v>187</v>
      </c>
      <c r="K106" t="s">
        <v>63</v>
      </c>
      <c r="L106" t="s">
        <v>741</v>
      </c>
      <c r="M106" s="64">
        <v>43180</v>
      </c>
      <c r="N106" s="63">
        <v>63</v>
      </c>
      <c r="O106" s="63">
        <v>21601965</v>
      </c>
      <c r="P106" s="63" t="s">
        <v>17367</v>
      </c>
    </row>
    <row r="107" spans="1:16" x14ac:dyDescent="0.25">
      <c r="A107">
        <v>51609647</v>
      </c>
      <c r="B107" t="s">
        <v>161</v>
      </c>
      <c r="C107">
        <v>51747002</v>
      </c>
      <c r="D107" t="s">
        <v>57</v>
      </c>
      <c r="E107">
        <v>51621455</v>
      </c>
      <c r="F107" t="s">
        <v>150</v>
      </c>
      <c r="G107" t="s">
        <v>70</v>
      </c>
      <c r="H107" t="s">
        <v>37</v>
      </c>
      <c r="I107" t="s">
        <v>38</v>
      </c>
      <c r="J107" t="s">
        <v>162</v>
      </c>
      <c r="K107" t="s">
        <v>73</v>
      </c>
      <c r="L107" t="s">
        <v>64</v>
      </c>
      <c r="M107" s="64">
        <v>42489</v>
      </c>
      <c r="N107" s="63">
        <v>65</v>
      </c>
      <c r="O107" s="63">
        <v>62340334</v>
      </c>
      <c r="P107" s="63" t="s">
        <v>17367</v>
      </c>
    </row>
    <row r="108" spans="1:16" x14ac:dyDescent="0.25">
      <c r="A108">
        <v>51692598</v>
      </c>
      <c r="B108" t="s">
        <v>1076</v>
      </c>
      <c r="C108">
        <v>51747002</v>
      </c>
      <c r="D108" t="s">
        <v>57</v>
      </c>
      <c r="E108">
        <v>51621455</v>
      </c>
      <c r="F108" t="s">
        <v>150</v>
      </c>
      <c r="G108" t="s">
        <v>70</v>
      </c>
      <c r="H108" t="s">
        <v>37</v>
      </c>
      <c r="I108" t="s">
        <v>1080</v>
      </c>
      <c r="J108" t="s">
        <v>334</v>
      </c>
      <c r="K108" t="s">
        <v>73</v>
      </c>
      <c r="L108" t="s">
        <v>14166</v>
      </c>
      <c r="M108" s="64">
        <v>42929</v>
      </c>
      <c r="N108" s="63">
        <v>74</v>
      </c>
      <c r="O108" s="63">
        <v>23378285</v>
      </c>
      <c r="P108" s="63" t="s">
        <v>17367</v>
      </c>
    </row>
    <row r="109" spans="1:16" x14ac:dyDescent="0.25">
      <c r="A109">
        <v>51718507</v>
      </c>
      <c r="B109" t="s">
        <v>1086</v>
      </c>
      <c r="C109">
        <v>51588225</v>
      </c>
      <c r="D109" t="s">
        <v>212</v>
      </c>
      <c r="E109">
        <v>51747002</v>
      </c>
      <c r="F109" t="s">
        <v>57</v>
      </c>
      <c r="G109" t="s">
        <v>58</v>
      </c>
      <c r="H109" t="s">
        <v>59</v>
      </c>
      <c r="I109" t="s">
        <v>38</v>
      </c>
      <c r="J109" t="s">
        <v>162</v>
      </c>
      <c r="K109" t="s">
        <v>63</v>
      </c>
      <c r="L109" t="s">
        <v>998</v>
      </c>
      <c r="M109" s="64">
        <v>43129</v>
      </c>
      <c r="N109" s="63">
        <v>66</v>
      </c>
      <c r="O109" s="63">
        <v>13783750</v>
      </c>
      <c r="P109" s="63" t="s">
        <v>17367</v>
      </c>
    </row>
    <row r="110" spans="1:16" x14ac:dyDescent="0.25">
      <c r="A110">
        <v>51718513</v>
      </c>
      <c r="B110" t="s">
        <v>1095</v>
      </c>
      <c r="C110">
        <v>51559927</v>
      </c>
      <c r="D110" t="s">
        <v>409</v>
      </c>
      <c r="E110">
        <v>51772919</v>
      </c>
      <c r="F110" t="s">
        <v>186</v>
      </c>
      <c r="G110" t="s">
        <v>58</v>
      </c>
      <c r="H110" t="s">
        <v>59</v>
      </c>
      <c r="I110" t="s">
        <v>38</v>
      </c>
      <c r="J110" t="s">
        <v>413</v>
      </c>
      <c r="K110" t="s">
        <v>63</v>
      </c>
      <c r="L110" t="s">
        <v>998</v>
      </c>
      <c r="M110" s="64">
        <v>43129</v>
      </c>
      <c r="N110" s="63">
        <v>67</v>
      </c>
      <c r="O110" s="63">
        <v>62230869</v>
      </c>
      <c r="P110" s="63" t="s">
        <v>17367</v>
      </c>
    </row>
    <row r="111" spans="1:16" x14ac:dyDescent="0.25">
      <c r="A111">
        <v>51719966</v>
      </c>
      <c r="B111" t="s">
        <v>1103</v>
      </c>
      <c r="C111">
        <v>51588225</v>
      </c>
      <c r="D111" t="s">
        <v>212</v>
      </c>
      <c r="E111">
        <v>51747002</v>
      </c>
      <c r="F111" t="s">
        <v>57</v>
      </c>
      <c r="G111" t="s">
        <v>58</v>
      </c>
      <c r="H111" t="s">
        <v>59</v>
      </c>
      <c r="I111" t="s">
        <v>38</v>
      </c>
      <c r="J111" t="s">
        <v>162</v>
      </c>
      <c r="K111" t="s">
        <v>63</v>
      </c>
      <c r="L111" t="s">
        <v>998</v>
      </c>
      <c r="M111" s="64">
        <v>43130</v>
      </c>
      <c r="N111" s="63">
        <v>67</v>
      </c>
      <c r="O111" s="63">
        <v>91856534</v>
      </c>
      <c r="P111" s="63" t="s">
        <v>17367</v>
      </c>
    </row>
    <row r="112" spans="1:16" x14ac:dyDescent="0.25">
      <c r="A112">
        <v>51719215</v>
      </c>
      <c r="B112" t="s">
        <v>1111</v>
      </c>
      <c r="C112">
        <v>51757905</v>
      </c>
      <c r="D112" t="s">
        <v>304</v>
      </c>
      <c r="E112">
        <v>51547367</v>
      </c>
      <c r="F112" t="s">
        <v>50</v>
      </c>
      <c r="G112" t="s">
        <v>305</v>
      </c>
      <c r="H112" t="s">
        <v>37</v>
      </c>
      <c r="I112" t="s">
        <v>38</v>
      </c>
      <c r="J112" t="s">
        <v>39</v>
      </c>
      <c r="K112" t="s">
        <v>63</v>
      </c>
      <c r="L112" t="s">
        <v>998</v>
      </c>
      <c r="M112" s="64">
        <v>43131</v>
      </c>
      <c r="N112" s="63">
        <v>66</v>
      </c>
      <c r="O112" s="63">
        <v>58440973</v>
      </c>
      <c r="P112" s="63" t="s">
        <v>17367</v>
      </c>
    </row>
    <row r="113" spans="1:16" x14ac:dyDescent="0.25">
      <c r="A113">
        <v>51719214</v>
      </c>
      <c r="B113" t="s">
        <v>1119</v>
      </c>
      <c r="C113">
        <v>51607523</v>
      </c>
      <c r="D113" t="s">
        <v>185</v>
      </c>
      <c r="E113">
        <v>51772919</v>
      </c>
      <c r="F113" t="s">
        <v>186</v>
      </c>
      <c r="G113" t="s">
        <v>58</v>
      </c>
      <c r="H113" t="s">
        <v>59</v>
      </c>
      <c r="I113" t="s">
        <v>38</v>
      </c>
      <c r="J113" t="s">
        <v>187</v>
      </c>
      <c r="K113" t="s">
        <v>63</v>
      </c>
      <c r="L113" t="s">
        <v>998</v>
      </c>
      <c r="M113" s="64">
        <v>43131</v>
      </c>
      <c r="N113" s="63">
        <v>66</v>
      </c>
      <c r="O113" s="63">
        <v>27128527</v>
      </c>
      <c r="P113" s="63" t="s">
        <v>17367</v>
      </c>
    </row>
    <row r="114" spans="1:16" x14ac:dyDescent="0.25">
      <c r="A114">
        <v>51719218</v>
      </c>
      <c r="B114" t="s">
        <v>1127</v>
      </c>
      <c r="C114">
        <v>51609647</v>
      </c>
      <c r="D114" t="s">
        <v>161</v>
      </c>
      <c r="E114">
        <v>51747002</v>
      </c>
      <c r="F114" t="s">
        <v>57</v>
      </c>
      <c r="G114" t="s">
        <v>58</v>
      </c>
      <c r="H114" t="s">
        <v>59</v>
      </c>
      <c r="I114" t="s">
        <v>38</v>
      </c>
      <c r="J114" t="s">
        <v>162</v>
      </c>
      <c r="K114" t="s">
        <v>63</v>
      </c>
      <c r="L114" t="s">
        <v>998</v>
      </c>
      <c r="M114" s="64">
        <v>43131</v>
      </c>
      <c r="N114" s="63">
        <v>65</v>
      </c>
      <c r="O114" s="63">
        <v>58248598</v>
      </c>
      <c r="P114" s="63" t="s">
        <v>17367</v>
      </c>
    </row>
    <row r="115" spans="1:16" x14ac:dyDescent="0.25">
      <c r="A115">
        <v>51719239</v>
      </c>
      <c r="B115" t="s">
        <v>1135</v>
      </c>
      <c r="C115">
        <v>51747002</v>
      </c>
      <c r="D115" t="s">
        <v>57</v>
      </c>
      <c r="E115">
        <v>51621455</v>
      </c>
      <c r="F115" t="s">
        <v>150</v>
      </c>
      <c r="G115" t="s">
        <v>58</v>
      </c>
      <c r="H115" t="s">
        <v>59</v>
      </c>
      <c r="I115" t="s">
        <v>38</v>
      </c>
      <c r="J115" t="s">
        <v>334</v>
      </c>
      <c r="K115" t="s">
        <v>63</v>
      </c>
      <c r="L115" t="s">
        <v>998</v>
      </c>
      <c r="M115" s="64">
        <v>43131</v>
      </c>
      <c r="N115" s="63">
        <v>70</v>
      </c>
      <c r="O115" s="63">
        <v>57794698</v>
      </c>
      <c r="P115" s="63" t="s">
        <v>17367</v>
      </c>
    </row>
    <row r="116" spans="1:16" x14ac:dyDescent="0.25">
      <c r="A116">
        <v>51719219</v>
      </c>
      <c r="B116" t="s">
        <v>1143</v>
      </c>
      <c r="C116">
        <v>51609647</v>
      </c>
      <c r="D116" t="s">
        <v>161</v>
      </c>
      <c r="E116">
        <v>51747002</v>
      </c>
      <c r="F116" t="s">
        <v>57</v>
      </c>
      <c r="G116" t="s">
        <v>58</v>
      </c>
      <c r="H116" t="s">
        <v>59</v>
      </c>
      <c r="I116" t="s">
        <v>38</v>
      </c>
      <c r="J116" t="s">
        <v>162</v>
      </c>
      <c r="K116" t="s">
        <v>63</v>
      </c>
      <c r="L116" t="s">
        <v>998</v>
      </c>
      <c r="M116" s="64">
        <v>43131</v>
      </c>
      <c r="N116" s="63">
        <v>65</v>
      </c>
      <c r="O116" s="63">
        <v>40654282</v>
      </c>
      <c r="P116" s="63" t="s">
        <v>17367</v>
      </c>
    </row>
    <row r="117" spans="1:16" x14ac:dyDescent="0.25">
      <c r="A117">
        <v>51692764</v>
      </c>
      <c r="B117" t="s">
        <v>1151</v>
      </c>
      <c r="C117">
        <v>51581034</v>
      </c>
      <c r="D117" t="s">
        <v>30</v>
      </c>
      <c r="E117">
        <v>51758030</v>
      </c>
      <c r="F117" t="s">
        <v>2140</v>
      </c>
      <c r="G117" t="s">
        <v>275</v>
      </c>
      <c r="H117" t="s">
        <v>37</v>
      </c>
      <c r="I117" t="s">
        <v>38</v>
      </c>
      <c r="J117" t="s">
        <v>162</v>
      </c>
      <c r="K117" t="s">
        <v>199</v>
      </c>
      <c r="L117" t="s">
        <v>14166</v>
      </c>
      <c r="M117" s="64">
        <v>42930</v>
      </c>
      <c r="N117" s="63">
        <v>69</v>
      </c>
      <c r="O117" s="63">
        <v>71060660</v>
      </c>
      <c r="P117" s="63" t="s">
        <v>17367</v>
      </c>
    </row>
    <row r="118" spans="1:16" x14ac:dyDescent="0.25">
      <c r="A118">
        <v>51724277</v>
      </c>
      <c r="B118" t="s">
        <v>1162</v>
      </c>
      <c r="C118">
        <v>51576660</v>
      </c>
      <c r="D118" t="s">
        <v>294</v>
      </c>
      <c r="E118">
        <v>51609648</v>
      </c>
      <c r="F118" t="s">
        <v>149</v>
      </c>
      <c r="G118" t="s">
        <v>58</v>
      </c>
      <c r="H118" t="s">
        <v>59</v>
      </c>
      <c r="I118" t="s">
        <v>38</v>
      </c>
      <c r="J118" t="s">
        <v>151</v>
      </c>
      <c r="K118" t="s">
        <v>63</v>
      </c>
      <c r="L118" t="s">
        <v>11903</v>
      </c>
      <c r="M118" s="64">
        <v>43168</v>
      </c>
      <c r="N118" s="63">
        <v>65</v>
      </c>
      <c r="O118" s="63">
        <v>34881164</v>
      </c>
      <c r="P118" s="63" t="s">
        <v>17367</v>
      </c>
    </row>
    <row r="119" spans="1:16" x14ac:dyDescent="0.25">
      <c r="A119">
        <v>51724272</v>
      </c>
      <c r="B119" t="s">
        <v>1171</v>
      </c>
      <c r="C119">
        <v>51691175</v>
      </c>
      <c r="D119" t="s">
        <v>403</v>
      </c>
      <c r="E119">
        <v>51609648</v>
      </c>
      <c r="F119" t="s">
        <v>149</v>
      </c>
      <c r="G119" t="s">
        <v>58</v>
      </c>
      <c r="H119" t="s">
        <v>59</v>
      </c>
      <c r="I119" t="s">
        <v>38</v>
      </c>
      <c r="J119" t="s">
        <v>151</v>
      </c>
      <c r="K119" t="s">
        <v>63</v>
      </c>
      <c r="L119" t="s">
        <v>11903</v>
      </c>
      <c r="M119" s="64">
        <v>43168</v>
      </c>
      <c r="N119" s="63">
        <v>64</v>
      </c>
      <c r="O119" s="63">
        <v>85917516</v>
      </c>
      <c r="P119" s="63" t="s">
        <v>17367</v>
      </c>
    </row>
    <row r="120" spans="1:16" x14ac:dyDescent="0.25">
      <c r="A120">
        <v>51715674</v>
      </c>
      <c r="B120" t="s">
        <v>1179</v>
      </c>
      <c r="C120">
        <v>51747002</v>
      </c>
      <c r="D120" t="s">
        <v>57</v>
      </c>
      <c r="E120">
        <v>51621455</v>
      </c>
      <c r="F120" t="s">
        <v>150</v>
      </c>
      <c r="G120" t="s">
        <v>58</v>
      </c>
      <c r="H120" t="s">
        <v>1081</v>
      </c>
      <c r="I120" t="s">
        <v>1080</v>
      </c>
      <c r="J120" t="s">
        <v>1081</v>
      </c>
      <c r="K120" t="s">
        <v>63</v>
      </c>
      <c r="L120" t="s">
        <v>968</v>
      </c>
      <c r="M120" s="64">
        <v>43108</v>
      </c>
      <c r="N120" s="63">
        <v>62</v>
      </c>
      <c r="O120" s="63">
        <v>37617922</v>
      </c>
      <c r="P120" s="63" t="s">
        <v>17367</v>
      </c>
    </row>
    <row r="121" spans="1:16" x14ac:dyDescent="0.25">
      <c r="A121">
        <v>51715941</v>
      </c>
      <c r="B121" t="s">
        <v>1187</v>
      </c>
      <c r="C121">
        <v>51747002</v>
      </c>
      <c r="D121" t="s">
        <v>57</v>
      </c>
      <c r="E121">
        <v>51621455</v>
      </c>
      <c r="F121" t="s">
        <v>150</v>
      </c>
      <c r="G121" t="s">
        <v>284</v>
      </c>
      <c r="H121" t="s">
        <v>59</v>
      </c>
      <c r="I121" t="s">
        <v>38</v>
      </c>
      <c r="J121" t="s">
        <v>334</v>
      </c>
      <c r="K121" t="s">
        <v>285</v>
      </c>
      <c r="L121" t="s">
        <v>968</v>
      </c>
      <c r="M121" s="64">
        <v>43108</v>
      </c>
      <c r="N121" s="63">
        <v>65</v>
      </c>
      <c r="O121" s="63">
        <v>69508119</v>
      </c>
      <c r="P121" s="63" t="s">
        <v>17367</v>
      </c>
    </row>
    <row r="122" spans="1:16" x14ac:dyDescent="0.25">
      <c r="A122">
        <v>51720810</v>
      </c>
      <c r="B122" t="s">
        <v>1198</v>
      </c>
      <c r="C122">
        <v>51591940</v>
      </c>
      <c r="D122" t="s">
        <v>171</v>
      </c>
      <c r="E122">
        <v>51609648</v>
      </c>
      <c r="F122" t="s">
        <v>149</v>
      </c>
      <c r="G122" t="s">
        <v>58</v>
      </c>
      <c r="H122" t="s">
        <v>59</v>
      </c>
      <c r="I122" t="s">
        <v>38</v>
      </c>
      <c r="J122" t="s">
        <v>151</v>
      </c>
      <c r="K122" t="s">
        <v>63</v>
      </c>
      <c r="L122" t="s">
        <v>998</v>
      </c>
      <c r="M122" s="64">
        <v>43144</v>
      </c>
      <c r="N122" s="63">
        <v>62</v>
      </c>
      <c r="O122" s="63">
        <v>20692158</v>
      </c>
      <c r="P122" s="63" t="s">
        <v>17367</v>
      </c>
    </row>
    <row r="123" spans="1:16" x14ac:dyDescent="0.25">
      <c r="A123">
        <v>51721298</v>
      </c>
      <c r="B123" t="s">
        <v>1207</v>
      </c>
      <c r="C123">
        <v>51591940</v>
      </c>
      <c r="D123" t="s">
        <v>171</v>
      </c>
      <c r="E123">
        <v>51609648</v>
      </c>
      <c r="F123" t="s">
        <v>149</v>
      </c>
      <c r="G123" t="s">
        <v>58</v>
      </c>
      <c r="H123" t="s">
        <v>59</v>
      </c>
      <c r="I123" t="s">
        <v>38</v>
      </c>
      <c r="J123" t="s">
        <v>151</v>
      </c>
      <c r="K123" t="s">
        <v>63</v>
      </c>
      <c r="L123" t="s">
        <v>998</v>
      </c>
      <c r="M123" s="64">
        <v>43144</v>
      </c>
      <c r="N123" s="63">
        <v>62</v>
      </c>
      <c r="O123" s="63">
        <v>74735208</v>
      </c>
      <c r="P123" s="63" t="s">
        <v>17367</v>
      </c>
    </row>
    <row r="124" spans="1:16" x14ac:dyDescent="0.25">
      <c r="A124">
        <v>51721450</v>
      </c>
      <c r="B124" t="s">
        <v>1216</v>
      </c>
      <c r="C124">
        <v>51743367</v>
      </c>
      <c r="D124" t="s">
        <v>505</v>
      </c>
      <c r="E124">
        <v>51564379</v>
      </c>
      <c r="F124" t="s">
        <v>492</v>
      </c>
      <c r="G124" t="s">
        <v>58</v>
      </c>
      <c r="H124" t="s">
        <v>59</v>
      </c>
      <c r="I124" t="s">
        <v>38</v>
      </c>
      <c r="J124" t="s">
        <v>496</v>
      </c>
      <c r="K124" t="s">
        <v>63</v>
      </c>
      <c r="L124" t="s">
        <v>998</v>
      </c>
      <c r="M124" s="64">
        <v>43144</v>
      </c>
      <c r="N124" s="63">
        <v>63</v>
      </c>
      <c r="O124" s="63">
        <v>90965461</v>
      </c>
      <c r="P124" s="63" t="s">
        <v>17367</v>
      </c>
    </row>
    <row r="125" spans="1:16" x14ac:dyDescent="0.25">
      <c r="A125">
        <v>51720817</v>
      </c>
      <c r="B125" t="s">
        <v>1226</v>
      </c>
      <c r="C125">
        <v>51577893</v>
      </c>
      <c r="D125" t="s">
        <v>546</v>
      </c>
      <c r="E125">
        <v>51772919</v>
      </c>
      <c r="F125" t="s">
        <v>186</v>
      </c>
      <c r="G125" t="s">
        <v>58</v>
      </c>
      <c r="H125" t="s">
        <v>59</v>
      </c>
      <c r="I125" t="s">
        <v>38</v>
      </c>
      <c r="J125" t="s">
        <v>187</v>
      </c>
      <c r="K125" t="s">
        <v>63</v>
      </c>
      <c r="L125" t="s">
        <v>998</v>
      </c>
      <c r="M125" s="64">
        <v>43144</v>
      </c>
      <c r="N125" s="63">
        <v>68</v>
      </c>
      <c r="O125" s="63">
        <v>37435808</v>
      </c>
      <c r="P125" s="63" t="s">
        <v>17367</v>
      </c>
    </row>
    <row r="126" spans="1:16" x14ac:dyDescent="0.25">
      <c r="A126">
        <v>51720821</v>
      </c>
      <c r="B126" t="s">
        <v>1234</v>
      </c>
      <c r="C126">
        <v>51559927</v>
      </c>
      <c r="D126" t="s">
        <v>409</v>
      </c>
      <c r="E126">
        <v>51772919</v>
      </c>
      <c r="F126" t="s">
        <v>186</v>
      </c>
      <c r="G126" t="s">
        <v>58</v>
      </c>
      <c r="H126" t="s">
        <v>59</v>
      </c>
      <c r="I126" t="s">
        <v>38</v>
      </c>
      <c r="J126" t="s">
        <v>413</v>
      </c>
      <c r="K126" t="s">
        <v>63</v>
      </c>
      <c r="L126" t="s">
        <v>998</v>
      </c>
      <c r="M126" s="64">
        <v>43144</v>
      </c>
      <c r="N126" s="63">
        <v>65</v>
      </c>
      <c r="O126" s="63">
        <v>59093863</v>
      </c>
      <c r="P126" s="63" t="s">
        <v>17367</v>
      </c>
    </row>
    <row r="127" spans="1:16" x14ac:dyDescent="0.25">
      <c r="A127">
        <v>51721456</v>
      </c>
      <c r="B127" t="s">
        <v>1242</v>
      </c>
      <c r="C127">
        <v>51698635</v>
      </c>
      <c r="D127" t="s">
        <v>851</v>
      </c>
      <c r="E127">
        <v>51609648</v>
      </c>
      <c r="F127" t="s">
        <v>149</v>
      </c>
      <c r="G127" t="s">
        <v>58</v>
      </c>
      <c r="H127" t="s">
        <v>59</v>
      </c>
      <c r="I127" t="s">
        <v>38</v>
      </c>
      <c r="J127" t="s">
        <v>378</v>
      </c>
      <c r="K127" t="s">
        <v>63</v>
      </c>
      <c r="L127" t="s">
        <v>998</v>
      </c>
      <c r="M127" s="64">
        <v>43150</v>
      </c>
      <c r="N127" s="63">
        <v>64</v>
      </c>
      <c r="O127" s="63">
        <v>28542232</v>
      </c>
      <c r="P127" s="63" t="s">
        <v>17367</v>
      </c>
    </row>
    <row r="128" spans="1:16" x14ac:dyDescent="0.25">
      <c r="A128">
        <v>51721469</v>
      </c>
      <c r="B128" t="s">
        <v>1249</v>
      </c>
      <c r="C128">
        <v>51698635</v>
      </c>
      <c r="D128" t="s">
        <v>851</v>
      </c>
      <c r="E128">
        <v>51609648</v>
      </c>
      <c r="F128" t="s">
        <v>149</v>
      </c>
      <c r="G128" t="s">
        <v>58</v>
      </c>
      <c r="H128" t="s">
        <v>59</v>
      </c>
      <c r="I128" t="s">
        <v>38</v>
      </c>
      <c r="J128" t="s">
        <v>378</v>
      </c>
      <c r="K128" t="s">
        <v>63</v>
      </c>
      <c r="L128" t="s">
        <v>998</v>
      </c>
      <c r="M128" s="64">
        <v>43150</v>
      </c>
      <c r="N128" s="63">
        <v>65</v>
      </c>
      <c r="O128" s="63">
        <v>44088580</v>
      </c>
      <c r="P128" s="63" t="s">
        <v>17367</v>
      </c>
    </row>
    <row r="129" spans="1:16" x14ac:dyDescent="0.25">
      <c r="A129">
        <v>51721483</v>
      </c>
      <c r="B129" t="s">
        <v>1257</v>
      </c>
      <c r="C129">
        <v>51591940</v>
      </c>
      <c r="D129" t="s">
        <v>171</v>
      </c>
      <c r="E129">
        <v>51609648</v>
      </c>
      <c r="F129" t="s">
        <v>149</v>
      </c>
      <c r="G129" t="s">
        <v>58</v>
      </c>
      <c r="H129" t="s">
        <v>59</v>
      </c>
      <c r="I129" t="s">
        <v>38</v>
      </c>
      <c r="J129" t="s">
        <v>151</v>
      </c>
      <c r="K129" t="s">
        <v>63</v>
      </c>
      <c r="L129" t="s">
        <v>998</v>
      </c>
      <c r="M129" s="64">
        <v>43150</v>
      </c>
      <c r="N129" s="63">
        <v>62</v>
      </c>
      <c r="O129" s="63">
        <v>92545357</v>
      </c>
      <c r="P129" s="63" t="s">
        <v>17367</v>
      </c>
    </row>
    <row r="130" spans="1:16" x14ac:dyDescent="0.25">
      <c r="A130">
        <v>51721475</v>
      </c>
      <c r="B130" t="s">
        <v>1265</v>
      </c>
      <c r="C130">
        <v>51547597</v>
      </c>
      <c r="D130" t="s">
        <v>341</v>
      </c>
      <c r="E130">
        <v>51814930</v>
      </c>
      <c r="F130" t="s">
        <v>342</v>
      </c>
      <c r="G130" t="s">
        <v>58</v>
      </c>
      <c r="H130" t="s">
        <v>59</v>
      </c>
      <c r="I130" t="s">
        <v>38</v>
      </c>
      <c r="J130" t="s">
        <v>1334</v>
      </c>
      <c r="K130" t="s">
        <v>63</v>
      </c>
      <c r="L130" t="s">
        <v>998</v>
      </c>
      <c r="M130" s="64">
        <v>43150</v>
      </c>
      <c r="N130" s="63">
        <v>63</v>
      </c>
      <c r="O130" s="63">
        <v>27472303</v>
      </c>
      <c r="P130" s="63" t="s">
        <v>17367</v>
      </c>
    </row>
    <row r="131" spans="1:16" x14ac:dyDescent="0.25">
      <c r="A131">
        <v>51721479</v>
      </c>
      <c r="B131" t="s">
        <v>1273</v>
      </c>
      <c r="C131">
        <v>51547597</v>
      </c>
      <c r="D131" t="s">
        <v>341</v>
      </c>
      <c r="E131">
        <v>51814930</v>
      </c>
      <c r="F131" t="s">
        <v>342</v>
      </c>
      <c r="G131" t="s">
        <v>58</v>
      </c>
      <c r="H131" t="s">
        <v>59</v>
      </c>
      <c r="I131" t="s">
        <v>38</v>
      </c>
      <c r="J131" t="s">
        <v>343</v>
      </c>
      <c r="K131" t="s">
        <v>63</v>
      </c>
      <c r="L131" t="s">
        <v>998</v>
      </c>
      <c r="M131" s="64">
        <v>43150</v>
      </c>
      <c r="N131" s="63">
        <v>78</v>
      </c>
      <c r="O131" s="63">
        <v>20051432</v>
      </c>
      <c r="P131" s="63" t="s">
        <v>17367</v>
      </c>
    </row>
    <row r="132" spans="1:16" x14ac:dyDescent="0.25">
      <c r="A132">
        <v>51721457</v>
      </c>
      <c r="B132" t="s">
        <v>1281</v>
      </c>
      <c r="C132">
        <v>51547597</v>
      </c>
      <c r="D132" t="s">
        <v>341</v>
      </c>
      <c r="E132">
        <v>51814930</v>
      </c>
      <c r="F132" t="s">
        <v>342</v>
      </c>
      <c r="G132" t="s">
        <v>58</v>
      </c>
      <c r="H132" t="s">
        <v>59</v>
      </c>
      <c r="I132" t="s">
        <v>38</v>
      </c>
      <c r="J132" t="s">
        <v>343</v>
      </c>
      <c r="K132" t="s">
        <v>63</v>
      </c>
      <c r="L132" t="s">
        <v>998</v>
      </c>
      <c r="M132" s="64">
        <v>43150</v>
      </c>
      <c r="N132" s="63">
        <v>67</v>
      </c>
      <c r="O132" s="63">
        <v>90101041</v>
      </c>
      <c r="P132" s="63" t="s">
        <v>17367</v>
      </c>
    </row>
    <row r="133" spans="1:16" x14ac:dyDescent="0.25">
      <c r="A133">
        <v>51721472</v>
      </c>
      <c r="B133" t="s">
        <v>1289</v>
      </c>
      <c r="C133">
        <v>51591940</v>
      </c>
      <c r="D133" t="s">
        <v>171</v>
      </c>
      <c r="E133">
        <v>51609648</v>
      </c>
      <c r="F133" t="s">
        <v>149</v>
      </c>
      <c r="G133" t="s">
        <v>58</v>
      </c>
      <c r="H133" t="s">
        <v>59</v>
      </c>
      <c r="I133" t="s">
        <v>38</v>
      </c>
      <c r="J133" t="s">
        <v>151</v>
      </c>
      <c r="K133" t="s">
        <v>63</v>
      </c>
      <c r="L133" t="s">
        <v>998</v>
      </c>
      <c r="M133" s="64">
        <v>43150</v>
      </c>
      <c r="N133" s="63">
        <v>65</v>
      </c>
      <c r="O133" s="63">
        <v>24561992</v>
      </c>
      <c r="P133" s="63" t="s">
        <v>17367</v>
      </c>
    </row>
    <row r="134" spans="1:16" x14ac:dyDescent="0.25">
      <c r="A134">
        <v>51721454</v>
      </c>
      <c r="B134" t="s">
        <v>1297</v>
      </c>
      <c r="C134">
        <v>51691175</v>
      </c>
      <c r="D134" t="s">
        <v>403</v>
      </c>
      <c r="E134">
        <v>51609648</v>
      </c>
      <c r="F134" t="s">
        <v>149</v>
      </c>
      <c r="G134" t="s">
        <v>58</v>
      </c>
      <c r="H134" t="s">
        <v>59</v>
      </c>
      <c r="I134" t="s">
        <v>38</v>
      </c>
      <c r="J134" t="s">
        <v>151</v>
      </c>
      <c r="K134" t="s">
        <v>63</v>
      </c>
      <c r="L134" t="s">
        <v>998</v>
      </c>
      <c r="M134" s="64">
        <v>43150</v>
      </c>
      <c r="N134" s="63">
        <v>68</v>
      </c>
      <c r="O134" s="63">
        <v>40827872</v>
      </c>
      <c r="P134" s="63" t="s">
        <v>17367</v>
      </c>
    </row>
    <row r="135" spans="1:16" x14ac:dyDescent="0.25">
      <c r="A135">
        <v>51721464</v>
      </c>
      <c r="B135" t="s">
        <v>1314</v>
      </c>
      <c r="C135">
        <v>51691175</v>
      </c>
      <c r="D135" t="s">
        <v>403</v>
      </c>
      <c r="E135">
        <v>51609648</v>
      </c>
      <c r="F135" t="s">
        <v>149</v>
      </c>
      <c r="G135" t="s">
        <v>58</v>
      </c>
      <c r="H135" t="s">
        <v>59</v>
      </c>
      <c r="I135" t="s">
        <v>38</v>
      </c>
      <c r="J135" t="s">
        <v>151</v>
      </c>
      <c r="K135" t="s">
        <v>63</v>
      </c>
      <c r="L135" t="s">
        <v>998</v>
      </c>
      <c r="M135" s="64">
        <v>43150</v>
      </c>
      <c r="N135" s="63">
        <v>69</v>
      </c>
      <c r="O135" s="63">
        <v>44891198</v>
      </c>
      <c r="P135" s="63" t="s">
        <v>17367</v>
      </c>
    </row>
    <row r="136" spans="1:16" x14ac:dyDescent="0.25">
      <c r="A136">
        <v>51721462</v>
      </c>
      <c r="B136" t="s">
        <v>1322</v>
      </c>
      <c r="C136">
        <v>51698635</v>
      </c>
      <c r="D136" t="s">
        <v>851</v>
      </c>
      <c r="E136">
        <v>51609648</v>
      </c>
      <c r="F136" t="s">
        <v>149</v>
      </c>
      <c r="G136" t="s">
        <v>58</v>
      </c>
      <c r="H136" t="s">
        <v>59</v>
      </c>
      <c r="I136" t="s">
        <v>38</v>
      </c>
      <c r="J136" t="s">
        <v>378</v>
      </c>
      <c r="K136" t="s">
        <v>63</v>
      </c>
      <c r="L136" t="s">
        <v>998</v>
      </c>
      <c r="M136" s="64">
        <v>43150</v>
      </c>
      <c r="N136" s="63">
        <v>68</v>
      </c>
      <c r="O136" s="63">
        <v>59896405</v>
      </c>
      <c r="P136" s="63" t="s">
        <v>17367</v>
      </c>
    </row>
    <row r="137" spans="1:16" x14ac:dyDescent="0.25">
      <c r="A137">
        <v>51721470</v>
      </c>
      <c r="B137" t="s">
        <v>1330</v>
      </c>
      <c r="C137">
        <v>51547597</v>
      </c>
      <c r="D137" t="s">
        <v>341</v>
      </c>
      <c r="E137">
        <v>51814930</v>
      </c>
      <c r="F137" t="s">
        <v>342</v>
      </c>
      <c r="G137" t="s">
        <v>58</v>
      </c>
      <c r="H137" t="s">
        <v>59</v>
      </c>
      <c r="I137" t="s">
        <v>38</v>
      </c>
      <c r="J137" t="s">
        <v>1334</v>
      </c>
      <c r="K137" t="s">
        <v>63</v>
      </c>
      <c r="L137" t="s">
        <v>998</v>
      </c>
      <c r="M137" s="64">
        <v>43150</v>
      </c>
      <c r="N137" s="63">
        <v>65</v>
      </c>
      <c r="O137" s="63">
        <v>29888853</v>
      </c>
      <c r="P137" s="63" t="s">
        <v>17367</v>
      </c>
    </row>
    <row r="138" spans="1:16" x14ac:dyDescent="0.25">
      <c r="A138">
        <v>51721458</v>
      </c>
      <c r="B138" t="s">
        <v>1339</v>
      </c>
      <c r="C138">
        <v>51547597</v>
      </c>
      <c r="D138" t="s">
        <v>341</v>
      </c>
      <c r="E138">
        <v>51814930</v>
      </c>
      <c r="F138" t="s">
        <v>342</v>
      </c>
      <c r="G138" t="s">
        <v>58</v>
      </c>
      <c r="H138" t="s">
        <v>59</v>
      </c>
      <c r="I138" t="s">
        <v>38</v>
      </c>
      <c r="J138" t="s">
        <v>1334</v>
      </c>
      <c r="K138" t="s">
        <v>63</v>
      </c>
      <c r="L138" t="s">
        <v>998</v>
      </c>
      <c r="M138" s="64">
        <v>43150</v>
      </c>
      <c r="N138" s="63">
        <v>76</v>
      </c>
      <c r="O138" s="63">
        <v>15653143</v>
      </c>
      <c r="P138" s="63" t="s">
        <v>17367</v>
      </c>
    </row>
    <row r="139" spans="1:16" x14ac:dyDescent="0.25">
      <c r="A139">
        <v>51721823</v>
      </c>
      <c r="B139" t="s">
        <v>1347</v>
      </c>
      <c r="C139">
        <v>51577893</v>
      </c>
      <c r="D139" t="s">
        <v>546</v>
      </c>
      <c r="E139">
        <v>51772919</v>
      </c>
      <c r="F139" t="s">
        <v>186</v>
      </c>
      <c r="G139" t="s">
        <v>58</v>
      </c>
      <c r="H139" t="s">
        <v>59</v>
      </c>
      <c r="I139" t="s">
        <v>38</v>
      </c>
      <c r="J139" t="s">
        <v>187</v>
      </c>
      <c r="K139" t="s">
        <v>63</v>
      </c>
      <c r="L139" t="s">
        <v>11903</v>
      </c>
      <c r="M139" s="64">
        <v>43153</v>
      </c>
      <c r="N139" s="63">
        <v>75</v>
      </c>
      <c r="O139" s="63">
        <v>26279437</v>
      </c>
      <c r="P139" s="63" t="s">
        <v>17367</v>
      </c>
    </row>
    <row r="140" spans="1:16" x14ac:dyDescent="0.25">
      <c r="A140">
        <v>51721824</v>
      </c>
      <c r="B140" t="s">
        <v>1355</v>
      </c>
      <c r="C140">
        <v>51547597</v>
      </c>
      <c r="D140" t="s">
        <v>341</v>
      </c>
      <c r="E140">
        <v>51814930</v>
      </c>
      <c r="F140" t="s">
        <v>342</v>
      </c>
      <c r="G140" t="s">
        <v>58</v>
      </c>
      <c r="H140" t="s">
        <v>59</v>
      </c>
      <c r="I140" t="s">
        <v>38</v>
      </c>
      <c r="J140" t="s">
        <v>1334</v>
      </c>
      <c r="K140" t="s">
        <v>63</v>
      </c>
      <c r="L140" t="s">
        <v>11903</v>
      </c>
      <c r="M140" s="64">
        <v>43153</v>
      </c>
      <c r="N140" s="63">
        <v>64</v>
      </c>
      <c r="O140" s="63">
        <v>93553285</v>
      </c>
      <c r="P140" s="63" t="s">
        <v>17367</v>
      </c>
    </row>
    <row r="141" spans="1:16" x14ac:dyDescent="0.25">
      <c r="A141">
        <v>51721821</v>
      </c>
      <c r="B141" t="s">
        <v>1362</v>
      </c>
      <c r="C141">
        <v>51577893</v>
      </c>
      <c r="D141" t="s">
        <v>546</v>
      </c>
      <c r="E141">
        <v>51772919</v>
      </c>
      <c r="F141" t="s">
        <v>186</v>
      </c>
      <c r="G141" t="s">
        <v>58</v>
      </c>
      <c r="H141" t="s">
        <v>59</v>
      </c>
      <c r="I141" t="s">
        <v>38</v>
      </c>
      <c r="J141" t="s">
        <v>187</v>
      </c>
      <c r="K141" t="s">
        <v>63</v>
      </c>
      <c r="L141" t="s">
        <v>11903</v>
      </c>
      <c r="M141" s="64">
        <v>43153</v>
      </c>
      <c r="N141" s="63">
        <v>70</v>
      </c>
      <c r="O141" s="63">
        <v>24555768</v>
      </c>
      <c r="P141" s="63" t="s">
        <v>17367</v>
      </c>
    </row>
    <row r="142" spans="1:16" x14ac:dyDescent="0.25">
      <c r="A142">
        <v>51721818</v>
      </c>
      <c r="B142" t="s">
        <v>1370</v>
      </c>
      <c r="C142">
        <v>51577893</v>
      </c>
      <c r="D142" t="s">
        <v>546</v>
      </c>
      <c r="E142">
        <v>51772919</v>
      </c>
      <c r="F142" t="s">
        <v>186</v>
      </c>
      <c r="G142" t="s">
        <v>58</v>
      </c>
      <c r="H142" t="s">
        <v>59</v>
      </c>
      <c r="I142" t="s">
        <v>38</v>
      </c>
      <c r="J142" t="s">
        <v>187</v>
      </c>
      <c r="K142" t="s">
        <v>63</v>
      </c>
      <c r="L142" t="s">
        <v>11903</v>
      </c>
      <c r="M142" s="64">
        <v>43153</v>
      </c>
      <c r="N142" s="63">
        <v>62</v>
      </c>
      <c r="O142" s="63">
        <v>14478237</v>
      </c>
      <c r="P142" s="63" t="s">
        <v>17367</v>
      </c>
    </row>
    <row r="143" spans="1:16" x14ac:dyDescent="0.25">
      <c r="A143">
        <v>51744975</v>
      </c>
      <c r="B143" t="s">
        <v>1378</v>
      </c>
      <c r="C143">
        <v>51609647</v>
      </c>
      <c r="D143" t="s">
        <v>161</v>
      </c>
      <c r="E143">
        <v>51747002</v>
      </c>
      <c r="F143" t="s">
        <v>57</v>
      </c>
      <c r="G143" t="s">
        <v>58</v>
      </c>
      <c r="H143" t="s">
        <v>59</v>
      </c>
      <c r="I143" t="s">
        <v>38</v>
      </c>
      <c r="J143" t="s">
        <v>162</v>
      </c>
      <c r="K143" t="s">
        <v>63</v>
      </c>
      <c r="L143" t="s">
        <v>1889</v>
      </c>
      <c r="M143" s="64">
        <v>43308</v>
      </c>
      <c r="N143" s="63">
        <v>64</v>
      </c>
      <c r="O143" s="63">
        <v>99011466</v>
      </c>
      <c r="P143" s="63" t="s">
        <v>17367</v>
      </c>
    </row>
    <row r="144" spans="1:16" x14ac:dyDescent="0.25">
      <c r="A144">
        <v>51722399</v>
      </c>
      <c r="B144" t="s">
        <v>1386</v>
      </c>
      <c r="C144">
        <v>51615282</v>
      </c>
      <c r="D144" t="s">
        <v>91</v>
      </c>
      <c r="E144">
        <v>51747002</v>
      </c>
      <c r="F144" t="s">
        <v>57</v>
      </c>
      <c r="G144" t="s">
        <v>58</v>
      </c>
      <c r="H144" t="s">
        <v>59</v>
      </c>
      <c r="I144" t="s">
        <v>38</v>
      </c>
      <c r="J144" t="s">
        <v>92</v>
      </c>
      <c r="K144" t="s">
        <v>63</v>
      </c>
      <c r="L144" t="s">
        <v>11903</v>
      </c>
      <c r="M144" s="64">
        <v>43153</v>
      </c>
      <c r="N144" s="63">
        <v>63</v>
      </c>
      <c r="O144" s="63">
        <v>46333771</v>
      </c>
      <c r="P144" s="63" t="s">
        <v>17367</v>
      </c>
    </row>
    <row r="145" spans="1:16" x14ac:dyDescent="0.25">
      <c r="A145">
        <v>51746048</v>
      </c>
      <c r="B145" t="s">
        <v>1393</v>
      </c>
      <c r="C145">
        <v>51588225</v>
      </c>
      <c r="D145" t="s">
        <v>212</v>
      </c>
      <c r="E145">
        <v>51747002</v>
      </c>
      <c r="F145" t="s">
        <v>57</v>
      </c>
      <c r="G145" t="s">
        <v>58</v>
      </c>
      <c r="H145" t="s">
        <v>59</v>
      </c>
      <c r="I145" t="s">
        <v>38</v>
      </c>
      <c r="J145" t="s">
        <v>162</v>
      </c>
      <c r="K145" t="s">
        <v>63</v>
      </c>
      <c r="L145" t="s">
        <v>1889</v>
      </c>
      <c r="M145" s="64">
        <v>43315</v>
      </c>
      <c r="N145" s="63">
        <v>63</v>
      </c>
      <c r="O145" s="63">
        <v>26047416</v>
      </c>
      <c r="P145" s="63" t="s">
        <v>17367</v>
      </c>
    </row>
    <row r="146" spans="1:16" x14ac:dyDescent="0.25">
      <c r="A146">
        <v>51722217</v>
      </c>
      <c r="B146" t="s">
        <v>1400</v>
      </c>
      <c r="C146">
        <v>51578947</v>
      </c>
      <c r="D146" t="s">
        <v>65</v>
      </c>
      <c r="E146">
        <v>51747002</v>
      </c>
      <c r="F146" t="s">
        <v>57</v>
      </c>
      <c r="G146" t="s">
        <v>58</v>
      </c>
      <c r="H146" t="s">
        <v>59</v>
      </c>
      <c r="I146" t="s">
        <v>38</v>
      </c>
      <c r="J146" t="s">
        <v>60</v>
      </c>
      <c r="K146" t="s">
        <v>63</v>
      </c>
      <c r="L146" t="s">
        <v>11903</v>
      </c>
      <c r="M146" s="64">
        <v>43157</v>
      </c>
      <c r="N146" s="63">
        <v>63</v>
      </c>
      <c r="O146" s="63">
        <v>81017703</v>
      </c>
      <c r="P146" s="63" t="s">
        <v>17367</v>
      </c>
    </row>
    <row r="147" spans="1:16" x14ac:dyDescent="0.25">
      <c r="A147">
        <v>51722213</v>
      </c>
      <c r="B147" t="s">
        <v>1408</v>
      </c>
      <c r="C147">
        <v>51615282</v>
      </c>
      <c r="D147" t="s">
        <v>91</v>
      </c>
      <c r="E147">
        <v>51747002</v>
      </c>
      <c r="F147" t="s">
        <v>57</v>
      </c>
      <c r="G147" t="s">
        <v>58</v>
      </c>
      <c r="H147" t="s">
        <v>59</v>
      </c>
      <c r="I147" t="s">
        <v>38</v>
      </c>
      <c r="J147" t="s">
        <v>92</v>
      </c>
      <c r="K147" t="s">
        <v>63</v>
      </c>
      <c r="L147" t="s">
        <v>11903</v>
      </c>
      <c r="M147" s="64">
        <v>43157</v>
      </c>
      <c r="N147" s="63">
        <v>64</v>
      </c>
      <c r="O147" s="63">
        <v>33182845</v>
      </c>
      <c r="P147" s="63" t="s">
        <v>17367</v>
      </c>
    </row>
    <row r="148" spans="1:16" x14ac:dyDescent="0.25">
      <c r="A148">
        <v>51722211</v>
      </c>
      <c r="B148" t="s">
        <v>1415</v>
      </c>
      <c r="C148">
        <v>51698640</v>
      </c>
      <c r="D148" t="s">
        <v>248</v>
      </c>
      <c r="E148">
        <v>51747002</v>
      </c>
      <c r="F148" t="s">
        <v>57</v>
      </c>
      <c r="G148" t="s">
        <v>58</v>
      </c>
      <c r="H148" t="s">
        <v>59</v>
      </c>
      <c r="I148" t="s">
        <v>38</v>
      </c>
      <c r="J148" t="s">
        <v>60</v>
      </c>
      <c r="K148" t="s">
        <v>63</v>
      </c>
      <c r="L148" t="s">
        <v>11903</v>
      </c>
      <c r="M148" s="64">
        <v>43157</v>
      </c>
      <c r="N148" s="63">
        <v>68</v>
      </c>
      <c r="O148" s="63">
        <v>61674808</v>
      </c>
      <c r="P148" s="63" t="s">
        <v>17367</v>
      </c>
    </row>
    <row r="149" spans="1:16" x14ac:dyDescent="0.25">
      <c r="A149">
        <v>51722219</v>
      </c>
      <c r="B149" t="s">
        <v>1422</v>
      </c>
      <c r="C149">
        <v>51698640</v>
      </c>
      <c r="D149" t="s">
        <v>248</v>
      </c>
      <c r="E149">
        <v>51747002</v>
      </c>
      <c r="F149" t="s">
        <v>57</v>
      </c>
      <c r="G149" t="s">
        <v>58</v>
      </c>
      <c r="H149" t="s">
        <v>59</v>
      </c>
      <c r="I149" t="s">
        <v>38</v>
      </c>
      <c r="J149" t="s">
        <v>60</v>
      </c>
      <c r="K149" t="s">
        <v>63</v>
      </c>
      <c r="L149" t="s">
        <v>11903</v>
      </c>
      <c r="M149" s="64">
        <v>43157</v>
      </c>
      <c r="N149" s="63">
        <v>66</v>
      </c>
      <c r="O149" s="63">
        <v>18021261</v>
      </c>
      <c r="P149" s="63" t="s">
        <v>17367</v>
      </c>
    </row>
    <row r="150" spans="1:16" x14ac:dyDescent="0.25">
      <c r="A150">
        <v>51717245</v>
      </c>
      <c r="B150" t="s">
        <v>1430</v>
      </c>
      <c r="C150">
        <v>51576660</v>
      </c>
      <c r="D150" t="s">
        <v>294</v>
      </c>
      <c r="E150">
        <v>51609648</v>
      </c>
      <c r="F150" t="s">
        <v>149</v>
      </c>
      <c r="G150" t="s">
        <v>58</v>
      </c>
      <c r="H150" t="s">
        <v>59</v>
      </c>
      <c r="I150" t="s">
        <v>38</v>
      </c>
      <c r="J150" t="s">
        <v>151</v>
      </c>
      <c r="K150" t="s">
        <v>63</v>
      </c>
      <c r="L150" t="s">
        <v>968</v>
      </c>
      <c r="M150" s="64">
        <v>43115</v>
      </c>
      <c r="N150" s="63">
        <v>70</v>
      </c>
      <c r="O150" s="63">
        <v>32868611</v>
      </c>
      <c r="P150" s="63" t="s">
        <v>17367</v>
      </c>
    </row>
    <row r="151" spans="1:16" x14ac:dyDescent="0.25">
      <c r="A151">
        <v>51716764</v>
      </c>
      <c r="B151" t="s">
        <v>1444</v>
      </c>
      <c r="C151">
        <v>51591940</v>
      </c>
      <c r="D151" t="s">
        <v>171</v>
      </c>
      <c r="E151">
        <v>51609648</v>
      </c>
      <c r="F151" t="s">
        <v>149</v>
      </c>
      <c r="G151" t="s">
        <v>58</v>
      </c>
      <c r="H151" t="s">
        <v>59</v>
      </c>
      <c r="I151" t="s">
        <v>38</v>
      </c>
      <c r="J151" t="s">
        <v>151</v>
      </c>
      <c r="K151" t="s">
        <v>63</v>
      </c>
      <c r="L151" t="s">
        <v>968</v>
      </c>
      <c r="M151" s="64">
        <v>43115</v>
      </c>
      <c r="N151" s="63">
        <v>71</v>
      </c>
      <c r="O151" s="63">
        <v>41557573</v>
      </c>
      <c r="P151" s="63" t="s">
        <v>17367</v>
      </c>
    </row>
    <row r="152" spans="1:16" x14ac:dyDescent="0.25">
      <c r="A152">
        <v>51717293</v>
      </c>
      <c r="B152" t="s">
        <v>1451</v>
      </c>
      <c r="C152">
        <v>51747002</v>
      </c>
      <c r="D152" t="s">
        <v>57</v>
      </c>
      <c r="E152">
        <v>51621455</v>
      </c>
      <c r="F152" t="s">
        <v>150</v>
      </c>
      <c r="G152" t="s">
        <v>58</v>
      </c>
      <c r="H152" t="s">
        <v>59</v>
      </c>
      <c r="I152" t="s">
        <v>38</v>
      </c>
      <c r="J152" t="s">
        <v>334</v>
      </c>
      <c r="K152" t="s">
        <v>63</v>
      </c>
      <c r="L152" t="s">
        <v>968</v>
      </c>
      <c r="M152" s="64">
        <v>43118</v>
      </c>
      <c r="N152" s="63">
        <v>69</v>
      </c>
      <c r="O152" s="63">
        <v>97017086</v>
      </c>
      <c r="P152" s="63" t="s">
        <v>17367</v>
      </c>
    </row>
    <row r="153" spans="1:16" x14ac:dyDescent="0.25">
      <c r="A153">
        <v>51723236</v>
      </c>
      <c r="B153" t="s">
        <v>1459</v>
      </c>
      <c r="C153">
        <v>51737073</v>
      </c>
      <c r="D153" t="s">
        <v>56</v>
      </c>
      <c r="E153">
        <v>51747002</v>
      </c>
      <c r="F153" t="s">
        <v>57</v>
      </c>
      <c r="G153" t="s">
        <v>58</v>
      </c>
      <c r="H153" t="s">
        <v>59</v>
      </c>
      <c r="I153" t="s">
        <v>38</v>
      </c>
      <c r="J153" t="s">
        <v>60</v>
      </c>
      <c r="K153" t="s">
        <v>63</v>
      </c>
      <c r="L153" t="s">
        <v>11903</v>
      </c>
      <c r="M153" s="64">
        <v>43161</v>
      </c>
      <c r="N153" s="63">
        <v>64</v>
      </c>
      <c r="O153" s="63">
        <v>99936261</v>
      </c>
      <c r="P153" s="63" t="s">
        <v>17367</v>
      </c>
    </row>
    <row r="154" spans="1:16" x14ac:dyDescent="0.25">
      <c r="A154">
        <v>51723238</v>
      </c>
      <c r="B154" t="s">
        <v>1468</v>
      </c>
      <c r="C154">
        <v>51615282</v>
      </c>
      <c r="D154" t="s">
        <v>91</v>
      </c>
      <c r="E154">
        <v>51747002</v>
      </c>
      <c r="F154" t="s">
        <v>57</v>
      </c>
      <c r="G154" t="s">
        <v>58</v>
      </c>
      <c r="H154" t="s">
        <v>59</v>
      </c>
      <c r="I154" t="s">
        <v>38</v>
      </c>
      <c r="J154" t="s">
        <v>92</v>
      </c>
      <c r="K154" t="s">
        <v>63</v>
      </c>
      <c r="L154" t="s">
        <v>11903</v>
      </c>
      <c r="M154" s="64">
        <v>43161</v>
      </c>
      <c r="N154" s="63">
        <v>62</v>
      </c>
      <c r="O154" s="63">
        <v>55420747</v>
      </c>
      <c r="P154" s="63" t="s">
        <v>17367</v>
      </c>
    </row>
    <row r="155" spans="1:16" x14ac:dyDescent="0.25">
      <c r="A155">
        <v>51723237</v>
      </c>
      <c r="B155" t="s">
        <v>1476</v>
      </c>
      <c r="C155">
        <v>51698640</v>
      </c>
      <c r="D155" t="s">
        <v>248</v>
      </c>
      <c r="E155">
        <v>51747002</v>
      </c>
      <c r="F155" t="s">
        <v>57</v>
      </c>
      <c r="G155" t="s">
        <v>58</v>
      </c>
      <c r="H155" t="s">
        <v>59</v>
      </c>
      <c r="I155" t="s">
        <v>38</v>
      </c>
      <c r="J155" t="s">
        <v>60</v>
      </c>
      <c r="K155" t="s">
        <v>63</v>
      </c>
      <c r="L155" t="s">
        <v>11903</v>
      </c>
      <c r="M155" s="64">
        <v>43161</v>
      </c>
      <c r="N155" s="63">
        <v>69</v>
      </c>
      <c r="O155" s="63">
        <v>98939770</v>
      </c>
      <c r="P155" s="63" t="s">
        <v>17367</v>
      </c>
    </row>
    <row r="156" spans="1:16" x14ac:dyDescent="0.25">
      <c r="A156">
        <v>51724274</v>
      </c>
      <c r="B156" t="s">
        <v>1484</v>
      </c>
      <c r="C156">
        <v>51737073</v>
      </c>
      <c r="D156" t="s">
        <v>56</v>
      </c>
      <c r="E156">
        <v>51747002</v>
      </c>
      <c r="F156" t="s">
        <v>57</v>
      </c>
      <c r="G156" t="s">
        <v>58</v>
      </c>
      <c r="H156" t="s">
        <v>59</v>
      </c>
      <c r="I156" t="s">
        <v>38</v>
      </c>
      <c r="J156" t="s">
        <v>60</v>
      </c>
      <c r="K156" t="s">
        <v>63</v>
      </c>
      <c r="L156" t="s">
        <v>11903</v>
      </c>
      <c r="M156" s="64">
        <v>43166</v>
      </c>
      <c r="N156" s="63">
        <v>69</v>
      </c>
      <c r="O156" s="63">
        <v>77123584</v>
      </c>
      <c r="P156" s="63" t="s">
        <v>17367</v>
      </c>
    </row>
    <row r="157" spans="1:16" x14ac:dyDescent="0.25">
      <c r="A157">
        <v>51723675</v>
      </c>
      <c r="B157" t="s">
        <v>1493</v>
      </c>
      <c r="C157">
        <v>51609647</v>
      </c>
      <c r="D157" t="s">
        <v>161</v>
      </c>
      <c r="E157">
        <v>51747002</v>
      </c>
      <c r="F157" t="s">
        <v>57</v>
      </c>
      <c r="G157" t="s">
        <v>58</v>
      </c>
      <c r="H157" t="s">
        <v>59</v>
      </c>
      <c r="I157" t="s">
        <v>38</v>
      </c>
      <c r="J157" t="s">
        <v>162</v>
      </c>
      <c r="K157" t="s">
        <v>63</v>
      </c>
      <c r="L157" t="s">
        <v>11903</v>
      </c>
      <c r="M157" s="64">
        <v>43166</v>
      </c>
      <c r="N157" s="63">
        <v>66</v>
      </c>
      <c r="O157" s="63">
        <v>25839565</v>
      </c>
      <c r="P157" s="63" t="s">
        <v>17367</v>
      </c>
    </row>
    <row r="158" spans="1:16" x14ac:dyDescent="0.25">
      <c r="A158">
        <v>51724732</v>
      </c>
      <c r="B158" t="s">
        <v>1502</v>
      </c>
      <c r="C158">
        <v>51578947</v>
      </c>
      <c r="D158" t="s">
        <v>65</v>
      </c>
      <c r="E158">
        <v>51747002</v>
      </c>
      <c r="F158" t="s">
        <v>57</v>
      </c>
      <c r="G158" t="s">
        <v>58</v>
      </c>
      <c r="H158" t="s">
        <v>59</v>
      </c>
      <c r="I158" t="s">
        <v>38</v>
      </c>
      <c r="J158" t="s">
        <v>60</v>
      </c>
      <c r="K158" t="s">
        <v>63</v>
      </c>
      <c r="L158" t="s">
        <v>11903</v>
      </c>
      <c r="M158" s="64">
        <v>43166</v>
      </c>
      <c r="N158" s="63">
        <v>68</v>
      </c>
      <c r="O158" s="63">
        <v>59264003</v>
      </c>
      <c r="P158" s="63" t="s">
        <v>17367</v>
      </c>
    </row>
    <row r="159" spans="1:16" x14ac:dyDescent="0.25">
      <c r="A159">
        <v>51723910</v>
      </c>
      <c r="B159" t="s">
        <v>1511</v>
      </c>
      <c r="C159">
        <v>51609647</v>
      </c>
      <c r="D159" t="s">
        <v>161</v>
      </c>
      <c r="E159">
        <v>51747002</v>
      </c>
      <c r="F159" t="s">
        <v>57</v>
      </c>
      <c r="G159" t="s">
        <v>58</v>
      </c>
      <c r="H159" t="s">
        <v>59</v>
      </c>
      <c r="I159" t="s">
        <v>38</v>
      </c>
      <c r="J159" t="s">
        <v>162</v>
      </c>
      <c r="K159" t="s">
        <v>63</v>
      </c>
      <c r="L159" t="s">
        <v>11903</v>
      </c>
      <c r="M159" s="64">
        <v>43166</v>
      </c>
      <c r="N159" s="63">
        <v>71</v>
      </c>
      <c r="O159" s="63">
        <v>65196368</v>
      </c>
      <c r="P159" s="63" t="s">
        <v>17367</v>
      </c>
    </row>
    <row r="160" spans="1:16" x14ac:dyDescent="0.25">
      <c r="A160">
        <v>51723670</v>
      </c>
      <c r="B160" t="s">
        <v>1519</v>
      </c>
      <c r="C160">
        <v>51578947</v>
      </c>
      <c r="D160" t="s">
        <v>65</v>
      </c>
      <c r="E160">
        <v>51747002</v>
      </c>
      <c r="F160" t="s">
        <v>57</v>
      </c>
      <c r="G160" t="s">
        <v>58</v>
      </c>
      <c r="H160" t="s">
        <v>59</v>
      </c>
      <c r="I160" t="s">
        <v>38</v>
      </c>
      <c r="J160" t="s">
        <v>60</v>
      </c>
      <c r="K160" t="s">
        <v>63</v>
      </c>
      <c r="L160" t="s">
        <v>11903</v>
      </c>
      <c r="M160" s="64">
        <v>43166</v>
      </c>
      <c r="N160" s="63" t="s">
        <v>15267</v>
      </c>
      <c r="O160" s="63" t="s">
        <v>15267</v>
      </c>
      <c r="P160" s="63" t="s">
        <v>17375</v>
      </c>
    </row>
    <row r="161" spans="1:16" x14ac:dyDescent="0.25">
      <c r="A161">
        <v>51724734</v>
      </c>
      <c r="B161" t="s">
        <v>1537</v>
      </c>
      <c r="C161">
        <v>51578947</v>
      </c>
      <c r="D161" t="s">
        <v>65</v>
      </c>
      <c r="E161">
        <v>51747002</v>
      </c>
      <c r="F161" t="s">
        <v>57</v>
      </c>
      <c r="G161" t="s">
        <v>58</v>
      </c>
      <c r="H161" t="s">
        <v>59</v>
      </c>
      <c r="I161" t="s">
        <v>38</v>
      </c>
      <c r="J161" t="s">
        <v>60</v>
      </c>
      <c r="K161" t="s">
        <v>63</v>
      </c>
      <c r="L161" t="s">
        <v>11903</v>
      </c>
      <c r="M161" s="64">
        <v>43166</v>
      </c>
      <c r="N161" s="63">
        <v>64</v>
      </c>
      <c r="O161" s="63">
        <v>56216422</v>
      </c>
      <c r="P161" s="63" t="s">
        <v>17367</v>
      </c>
    </row>
    <row r="162" spans="1:16" x14ac:dyDescent="0.25">
      <c r="A162">
        <v>51725134</v>
      </c>
      <c r="B162" t="s">
        <v>1546</v>
      </c>
      <c r="C162">
        <v>51559927</v>
      </c>
      <c r="D162" t="s">
        <v>409</v>
      </c>
      <c r="E162">
        <v>51772919</v>
      </c>
      <c r="F162" t="s">
        <v>186</v>
      </c>
      <c r="G162" t="s">
        <v>58</v>
      </c>
      <c r="H162" t="s">
        <v>59</v>
      </c>
      <c r="I162" t="s">
        <v>38</v>
      </c>
      <c r="J162" t="s">
        <v>413</v>
      </c>
      <c r="K162" t="s">
        <v>63</v>
      </c>
      <c r="L162" t="s">
        <v>11903</v>
      </c>
      <c r="M162" s="64">
        <v>43178</v>
      </c>
      <c r="N162" s="63">
        <v>67</v>
      </c>
      <c r="O162" s="63">
        <v>77229423</v>
      </c>
      <c r="P162" s="63" t="s">
        <v>17367</v>
      </c>
    </row>
    <row r="163" spans="1:16" x14ac:dyDescent="0.25">
      <c r="A163">
        <v>51725455</v>
      </c>
      <c r="B163" t="s">
        <v>1554</v>
      </c>
      <c r="C163">
        <v>51559927</v>
      </c>
      <c r="D163" t="s">
        <v>409</v>
      </c>
      <c r="E163">
        <v>51772919</v>
      </c>
      <c r="F163" t="s">
        <v>186</v>
      </c>
      <c r="G163" t="s">
        <v>58</v>
      </c>
      <c r="H163" t="s">
        <v>59</v>
      </c>
      <c r="I163" t="s">
        <v>38</v>
      </c>
      <c r="J163" t="s">
        <v>413</v>
      </c>
      <c r="K163" t="s">
        <v>63</v>
      </c>
      <c r="L163" t="s">
        <v>741</v>
      </c>
      <c r="M163" s="64">
        <v>43180</v>
      </c>
      <c r="N163" s="63">
        <v>62</v>
      </c>
      <c r="O163" s="63">
        <v>52959000</v>
      </c>
      <c r="P163" s="63" t="s">
        <v>17367</v>
      </c>
    </row>
    <row r="164" spans="1:16" x14ac:dyDescent="0.25">
      <c r="A164">
        <v>51692595</v>
      </c>
      <c r="B164" t="s">
        <v>1564</v>
      </c>
      <c r="C164">
        <v>51710500</v>
      </c>
      <c r="D164" t="s">
        <v>111</v>
      </c>
      <c r="E164">
        <v>51758030</v>
      </c>
      <c r="F164" t="s">
        <v>2140</v>
      </c>
      <c r="G164" t="s">
        <v>112</v>
      </c>
      <c r="H164" t="s">
        <v>37</v>
      </c>
      <c r="I164" t="s">
        <v>38</v>
      </c>
      <c r="J164" t="s">
        <v>334</v>
      </c>
      <c r="K164" t="s">
        <v>199</v>
      </c>
      <c r="L164" t="s">
        <v>14166</v>
      </c>
      <c r="M164" s="64">
        <v>42929</v>
      </c>
      <c r="N164" s="63">
        <v>69</v>
      </c>
      <c r="O164" s="63">
        <v>32617013</v>
      </c>
      <c r="P164" s="63" t="s">
        <v>17367</v>
      </c>
    </row>
    <row r="165" spans="1:16" x14ac:dyDescent="0.25">
      <c r="A165">
        <v>51724905</v>
      </c>
      <c r="B165" t="s">
        <v>1571</v>
      </c>
      <c r="C165">
        <v>51609647</v>
      </c>
      <c r="D165" t="s">
        <v>161</v>
      </c>
      <c r="E165">
        <v>51747002</v>
      </c>
      <c r="F165" t="s">
        <v>57</v>
      </c>
      <c r="G165" t="s">
        <v>58</v>
      </c>
      <c r="H165" t="s">
        <v>59</v>
      </c>
      <c r="I165" t="s">
        <v>38</v>
      </c>
      <c r="J165" t="s">
        <v>162</v>
      </c>
      <c r="K165" t="s">
        <v>63</v>
      </c>
      <c r="L165" t="s">
        <v>11903</v>
      </c>
      <c r="M165" s="64">
        <v>43174</v>
      </c>
      <c r="N165" s="63">
        <v>68</v>
      </c>
      <c r="O165" s="63">
        <v>62608965</v>
      </c>
      <c r="P165" s="63" t="s">
        <v>17367</v>
      </c>
    </row>
    <row r="166" spans="1:16" x14ac:dyDescent="0.25">
      <c r="A166">
        <v>51692290</v>
      </c>
      <c r="B166" t="s">
        <v>1580</v>
      </c>
      <c r="C166">
        <v>51588225</v>
      </c>
      <c r="D166" t="s">
        <v>212</v>
      </c>
      <c r="E166">
        <v>51747002</v>
      </c>
      <c r="F166" t="s">
        <v>57</v>
      </c>
      <c r="G166" t="s">
        <v>58</v>
      </c>
      <c r="H166" t="s">
        <v>59</v>
      </c>
      <c r="I166" t="s">
        <v>38</v>
      </c>
      <c r="J166" t="s">
        <v>162</v>
      </c>
      <c r="K166" t="s">
        <v>63</v>
      </c>
      <c r="L166" t="s">
        <v>14166</v>
      </c>
      <c r="M166" s="64">
        <v>42927</v>
      </c>
      <c r="N166" s="63">
        <v>79</v>
      </c>
      <c r="O166" s="63">
        <v>39640028</v>
      </c>
      <c r="P166" s="63" t="s">
        <v>17367</v>
      </c>
    </row>
    <row r="167" spans="1:16" x14ac:dyDescent="0.25">
      <c r="A167">
        <v>51703005</v>
      </c>
      <c r="B167" t="s">
        <v>1588</v>
      </c>
      <c r="C167">
        <v>51747002</v>
      </c>
      <c r="D167" t="s">
        <v>57</v>
      </c>
      <c r="E167">
        <v>51621455</v>
      </c>
      <c r="F167" t="s">
        <v>150</v>
      </c>
      <c r="G167" t="s">
        <v>58</v>
      </c>
      <c r="H167" t="s">
        <v>59</v>
      </c>
      <c r="I167" t="s">
        <v>38</v>
      </c>
      <c r="J167" t="s">
        <v>334</v>
      </c>
      <c r="K167" t="s">
        <v>63</v>
      </c>
      <c r="L167" t="s">
        <v>761</v>
      </c>
      <c r="M167" s="64">
        <v>42999</v>
      </c>
      <c r="N167" s="63">
        <v>73</v>
      </c>
      <c r="O167" s="63">
        <v>18844796</v>
      </c>
      <c r="P167" s="63" t="s">
        <v>17367</v>
      </c>
    </row>
    <row r="168" spans="1:16" x14ac:dyDescent="0.25">
      <c r="A168">
        <v>51722867</v>
      </c>
      <c r="B168" t="s">
        <v>1597</v>
      </c>
      <c r="C168">
        <v>51710500</v>
      </c>
      <c r="D168" t="s">
        <v>111</v>
      </c>
      <c r="E168">
        <v>51758030</v>
      </c>
      <c r="F168" t="s">
        <v>2140</v>
      </c>
      <c r="G168" t="s">
        <v>487</v>
      </c>
      <c r="H168" t="s">
        <v>37</v>
      </c>
      <c r="I168" t="s">
        <v>38</v>
      </c>
      <c r="J168" t="s">
        <v>413</v>
      </c>
      <c r="K168" t="s">
        <v>63</v>
      </c>
      <c r="L168" t="s">
        <v>11903</v>
      </c>
      <c r="M168" s="64">
        <v>43159</v>
      </c>
      <c r="N168" s="63">
        <v>64</v>
      </c>
      <c r="O168" s="63">
        <v>71345511</v>
      </c>
      <c r="P168" s="63" t="s">
        <v>17367</v>
      </c>
    </row>
    <row r="169" spans="1:16" x14ac:dyDescent="0.25">
      <c r="A169">
        <v>51722942</v>
      </c>
      <c r="B169" t="s">
        <v>1605</v>
      </c>
      <c r="C169">
        <v>51609647</v>
      </c>
      <c r="D169" t="s">
        <v>161</v>
      </c>
      <c r="E169">
        <v>51747002</v>
      </c>
      <c r="F169" t="s">
        <v>57</v>
      </c>
      <c r="G169" t="s">
        <v>58</v>
      </c>
      <c r="H169" t="s">
        <v>59</v>
      </c>
      <c r="I169" t="s">
        <v>38</v>
      </c>
      <c r="J169" t="s">
        <v>162</v>
      </c>
      <c r="K169" t="s">
        <v>63</v>
      </c>
      <c r="L169" t="s">
        <v>11903</v>
      </c>
      <c r="M169" s="64">
        <v>43159</v>
      </c>
      <c r="N169" s="63">
        <v>68</v>
      </c>
      <c r="O169" s="63">
        <v>93906792</v>
      </c>
      <c r="P169" s="63" t="s">
        <v>17367</v>
      </c>
    </row>
    <row r="170" spans="1:16" x14ac:dyDescent="0.25">
      <c r="A170">
        <v>51726928</v>
      </c>
      <c r="B170" t="s">
        <v>1612</v>
      </c>
      <c r="C170">
        <v>51615282</v>
      </c>
      <c r="D170" t="s">
        <v>91</v>
      </c>
      <c r="E170">
        <v>51747002</v>
      </c>
      <c r="F170" t="s">
        <v>57</v>
      </c>
      <c r="G170" t="s">
        <v>58</v>
      </c>
      <c r="H170" t="s">
        <v>59</v>
      </c>
      <c r="I170" t="s">
        <v>38</v>
      </c>
      <c r="J170" t="s">
        <v>92</v>
      </c>
      <c r="K170" t="s">
        <v>63</v>
      </c>
      <c r="L170" t="s">
        <v>741</v>
      </c>
      <c r="M170" s="64">
        <v>43187</v>
      </c>
      <c r="N170" s="63">
        <v>62</v>
      </c>
      <c r="O170" s="63">
        <v>73011687</v>
      </c>
      <c r="P170" s="63" t="s">
        <v>17367</v>
      </c>
    </row>
    <row r="171" spans="1:16" x14ac:dyDescent="0.25">
      <c r="A171">
        <v>51726356</v>
      </c>
      <c r="B171" t="s">
        <v>1621</v>
      </c>
      <c r="C171">
        <v>51737073</v>
      </c>
      <c r="D171" t="s">
        <v>56</v>
      </c>
      <c r="E171">
        <v>51747002</v>
      </c>
      <c r="F171" t="s">
        <v>57</v>
      </c>
      <c r="G171" t="s">
        <v>58</v>
      </c>
      <c r="H171" t="s">
        <v>59</v>
      </c>
      <c r="I171" t="s">
        <v>721</v>
      </c>
      <c r="J171" t="s">
        <v>60</v>
      </c>
      <c r="K171" t="s">
        <v>63</v>
      </c>
      <c r="L171" t="s">
        <v>741</v>
      </c>
      <c r="M171" s="64">
        <v>43187</v>
      </c>
      <c r="N171" s="63">
        <v>68</v>
      </c>
      <c r="O171" s="63">
        <v>47827281</v>
      </c>
      <c r="P171" s="63" t="s">
        <v>17367</v>
      </c>
    </row>
    <row r="172" spans="1:16" x14ac:dyDescent="0.25">
      <c r="A172">
        <v>51726926</v>
      </c>
      <c r="B172" t="s">
        <v>1630</v>
      </c>
      <c r="C172">
        <v>51737073</v>
      </c>
      <c r="D172" t="s">
        <v>56</v>
      </c>
      <c r="E172">
        <v>51747002</v>
      </c>
      <c r="F172" t="s">
        <v>57</v>
      </c>
      <c r="G172" t="s">
        <v>58</v>
      </c>
      <c r="H172" t="s">
        <v>59</v>
      </c>
      <c r="I172" t="s">
        <v>38</v>
      </c>
      <c r="J172" t="s">
        <v>60</v>
      </c>
      <c r="K172" t="s">
        <v>63</v>
      </c>
      <c r="L172" t="s">
        <v>741</v>
      </c>
      <c r="M172" s="64">
        <v>43187</v>
      </c>
      <c r="N172" s="63">
        <v>63</v>
      </c>
      <c r="O172" s="63">
        <v>42039401</v>
      </c>
      <c r="P172" s="63" t="s">
        <v>17367</v>
      </c>
    </row>
    <row r="173" spans="1:16" x14ac:dyDescent="0.25">
      <c r="A173">
        <v>51725467</v>
      </c>
      <c r="B173" t="s">
        <v>1639</v>
      </c>
      <c r="C173">
        <v>51615282</v>
      </c>
      <c r="D173" t="s">
        <v>91</v>
      </c>
      <c r="E173">
        <v>51747002</v>
      </c>
      <c r="F173" t="s">
        <v>57</v>
      </c>
      <c r="G173" t="s">
        <v>58</v>
      </c>
      <c r="H173" t="s">
        <v>59</v>
      </c>
      <c r="I173" t="s">
        <v>38</v>
      </c>
      <c r="J173" t="s">
        <v>92</v>
      </c>
      <c r="K173" t="s">
        <v>63</v>
      </c>
      <c r="L173" t="s">
        <v>741</v>
      </c>
      <c r="M173" s="64">
        <v>43180</v>
      </c>
      <c r="N173" s="63">
        <v>66</v>
      </c>
      <c r="O173" s="63">
        <v>89909396</v>
      </c>
      <c r="P173" s="63" t="s">
        <v>17367</v>
      </c>
    </row>
    <row r="174" spans="1:16" x14ac:dyDescent="0.25">
      <c r="A174">
        <v>51736813</v>
      </c>
      <c r="B174" t="s">
        <v>1648</v>
      </c>
      <c r="C174">
        <v>51588225</v>
      </c>
      <c r="D174" t="s">
        <v>212</v>
      </c>
      <c r="E174">
        <v>51747002</v>
      </c>
      <c r="F174" t="s">
        <v>57</v>
      </c>
      <c r="G174" t="s">
        <v>58</v>
      </c>
      <c r="H174" t="s">
        <v>59</v>
      </c>
      <c r="I174" t="s">
        <v>38</v>
      </c>
      <c r="J174" t="s">
        <v>162</v>
      </c>
      <c r="K174" t="s">
        <v>63</v>
      </c>
      <c r="L174" t="s">
        <v>1061</v>
      </c>
      <c r="M174" s="64">
        <v>43264</v>
      </c>
      <c r="N174" s="63">
        <v>66</v>
      </c>
      <c r="O174" s="63">
        <v>35838485</v>
      </c>
      <c r="P174" s="63" t="s">
        <v>17367</v>
      </c>
    </row>
    <row r="175" spans="1:16" x14ac:dyDescent="0.25">
      <c r="A175">
        <v>51725691</v>
      </c>
      <c r="B175" t="s">
        <v>1658</v>
      </c>
      <c r="C175">
        <v>51737073</v>
      </c>
      <c r="D175" t="s">
        <v>56</v>
      </c>
      <c r="E175">
        <v>51747002</v>
      </c>
      <c r="F175" t="s">
        <v>57</v>
      </c>
      <c r="G175" t="s">
        <v>58</v>
      </c>
      <c r="H175" t="s">
        <v>59</v>
      </c>
      <c r="I175" t="s">
        <v>38</v>
      </c>
      <c r="J175" t="s">
        <v>60</v>
      </c>
      <c r="K175" t="s">
        <v>63</v>
      </c>
      <c r="L175" t="s">
        <v>741</v>
      </c>
      <c r="M175" s="64">
        <v>43182</v>
      </c>
      <c r="N175" s="63">
        <v>80</v>
      </c>
      <c r="O175" s="63">
        <v>40194788</v>
      </c>
      <c r="P175" s="63" t="s">
        <v>17367</v>
      </c>
    </row>
    <row r="176" spans="1:16" x14ac:dyDescent="0.25">
      <c r="A176">
        <v>51725693</v>
      </c>
      <c r="B176" t="s">
        <v>1667</v>
      </c>
      <c r="C176">
        <v>51698640</v>
      </c>
      <c r="D176" t="s">
        <v>248</v>
      </c>
      <c r="E176">
        <v>51747002</v>
      </c>
      <c r="F176" t="s">
        <v>57</v>
      </c>
      <c r="G176" t="s">
        <v>58</v>
      </c>
      <c r="H176" t="s">
        <v>59</v>
      </c>
      <c r="I176" t="s">
        <v>38</v>
      </c>
      <c r="J176" t="s">
        <v>60</v>
      </c>
      <c r="K176" t="s">
        <v>63</v>
      </c>
      <c r="L176" t="s">
        <v>741</v>
      </c>
      <c r="M176" s="64">
        <v>43182</v>
      </c>
      <c r="N176" s="63">
        <v>67</v>
      </c>
      <c r="O176" s="63">
        <v>73444325</v>
      </c>
      <c r="P176" s="63" t="s">
        <v>17367</v>
      </c>
    </row>
    <row r="177" spans="1:16" x14ac:dyDescent="0.25">
      <c r="A177">
        <v>51739116</v>
      </c>
      <c r="B177" t="s">
        <v>1676</v>
      </c>
      <c r="C177">
        <v>51578947</v>
      </c>
      <c r="D177" t="s">
        <v>65</v>
      </c>
      <c r="E177">
        <v>51747002</v>
      </c>
      <c r="F177" t="s">
        <v>57</v>
      </c>
      <c r="G177" t="s">
        <v>58</v>
      </c>
      <c r="H177" t="s">
        <v>59</v>
      </c>
      <c r="I177" t="s">
        <v>38</v>
      </c>
      <c r="J177" t="s">
        <v>60</v>
      </c>
      <c r="K177" t="s">
        <v>63</v>
      </c>
      <c r="L177" t="s">
        <v>1752</v>
      </c>
      <c r="M177" s="64">
        <v>43277</v>
      </c>
      <c r="N177" s="63">
        <v>64</v>
      </c>
      <c r="O177" s="63">
        <v>77871766</v>
      </c>
      <c r="P177" s="63" t="s">
        <v>17367</v>
      </c>
    </row>
    <row r="178" spans="1:16" x14ac:dyDescent="0.25">
      <c r="A178">
        <v>51725689</v>
      </c>
      <c r="B178" t="s">
        <v>1684</v>
      </c>
      <c r="C178">
        <v>51698640</v>
      </c>
      <c r="D178" t="s">
        <v>248</v>
      </c>
      <c r="E178">
        <v>51747002</v>
      </c>
      <c r="F178" t="s">
        <v>57</v>
      </c>
      <c r="G178" t="s">
        <v>58</v>
      </c>
      <c r="H178" t="s">
        <v>59</v>
      </c>
      <c r="I178" t="s">
        <v>38</v>
      </c>
      <c r="J178" t="s">
        <v>60</v>
      </c>
      <c r="K178" t="s">
        <v>63</v>
      </c>
      <c r="L178" t="s">
        <v>741</v>
      </c>
      <c r="M178" s="64">
        <v>43182</v>
      </c>
      <c r="N178" s="63">
        <v>68</v>
      </c>
      <c r="O178" s="63">
        <v>31647948</v>
      </c>
      <c r="P178" s="63" t="s">
        <v>17367</v>
      </c>
    </row>
    <row r="179" spans="1:16" x14ac:dyDescent="0.25">
      <c r="A179">
        <v>51721815</v>
      </c>
      <c r="B179" t="s">
        <v>1692</v>
      </c>
      <c r="C179">
        <v>51547597</v>
      </c>
      <c r="D179" t="s">
        <v>341</v>
      </c>
      <c r="E179">
        <v>51814930</v>
      </c>
      <c r="F179" t="s">
        <v>342</v>
      </c>
      <c r="G179" t="s">
        <v>58</v>
      </c>
      <c r="H179" t="s">
        <v>59</v>
      </c>
      <c r="I179" t="s">
        <v>38</v>
      </c>
      <c r="J179" t="s">
        <v>343</v>
      </c>
      <c r="K179" t="s">
        <v>63</v>
      </c>
      <c r="L179" t="s">
        <v>11903</v>
      </c>
      <c r="M179" s="64">
        <v>43153</v>
      </c>
      <c r="N179" s="63">
        <v>69</v>
      </c>
      <c r="O179" s="63">
        <v>24996487</v>
      </c>
      <c r="P179" s="63" t="s">
        <v>17367</v>
      </c>
    </row>
    <row r="180" spans="1:16" x14ac:dyDescent="0.25">
      <c r="A180">
        <v>51727440</v>
      </c>
      <c r="B180" t="s">
        <v>1700</v>
      </c>
      <c r="C180">
        <v>51698640</v>
      </c>
      <c r="D180" t="s">
        <v>248</v>
      </c>
      <c r="E180">
        <v>51747002</v>
      </c>
      <c r="F180" t="s">
        <v>57</v>
      </c>
      <c r="G180" t="s">
        <v>58</v>
      </c>
      <c r="H180" t="s">
        <v>59</v>
      </c>
      <c r="I180" t="s">
        <v>38</v>
      </c>
      <c r="J180" t="s">
        <v>60</v>
      </c>
      <c r="K180" t="s">
        <v>63</v>
      </c>
      <c r="L180" t="s">
        <v>741</v>
      </c>
      <c r="M180" s="64">
        <v>43194</v>
      </c>
      <c r="N180" s="63">
        <v>70</v>
      </c>
      <c r="O180" s="63">
        <v>25141692</v>
      </c>
      <c r="P180" s="63" t="s">
        <v>17367</v>
      </c>
    </row>
    <row r="181" spans="1:16" x14ac:dyDescent="0.25">
      <c r="A181">
        <v>51742442</v>
      </c>
      <c r="B181" t="s">
        <v>1708</v>
      </c>
      <c r="C181">
        <v>51588225</v>
      </c>
      <c r="D181" t="s">
        <v>212</v>
      </c>
      <c r="E181">
        <v>51747002</v>
      </c>
      <c r="F181" t="s">
        <v>57</v>
      </c>
      <c r="G181" t="s">
        <v>58</v>
      </c>
      <c r="H181" t="s">
        <v>59</v>
      </c>
      <c r="I181" t="s">
        <v>38</v>
      </c>
      <c r="J181" t="s">
        <v>162</v>
      </c>
      <c r="K181" t="s">
        <v>63</v>
      </c>
      <c r="L181" t="s">
        <v>1752</v>
      </c>
      <c r="M181" s="64">
        <v>43294</v>
      </c>
      <c r="N181" s="63">
        <v>63</v>
      </c>
      <c r="O181" s="63">
        <v>13737053</v>
      </c>
      <c r="P181" s="63" t="s">
        <v>17367</v>
      </c>
    </row>
    <row r="182" spans="1:16" x14ac:dyDescent="0.25">
      <c r="A182">
        <v>51742634</v>
      </c>
      <c r="B182" t="s">
        <v>1716</v>
      </c>
      <c r="C182">
        <v>51588225</v>
      </c>
      <c r="D182" t="s">
        <v>212</v>
      </c>
      <c r="E182">
        <v>51747002</v>
      </c>
      <c r="F182" t="s">
        <v>57</v>
      </c>
      <c r="G182" t="s">
        <v>58</v>
      </c>
      <c r="H182" t="s">
        <v>59</v>
      </c>
      <c r="I182" t="s">
        <v>38</v>
      </c>
      <c r="J182" t="s">
        <v>162</v>
      </c>
      <c r="K182" t="s">
        <v>63</v>
      </c>
      <c r="L182" t="s">
        <v>1752</v>
      </c>
      <c r="M182" s="64">
        <v>43297</v>
      </c>
      <c r="N182" s="63">
        <v>71</v>
      </c>
      <c r="O182" s="63">
        <v>18499415</v>
      </c>
      <c r="P182" s="63" t="s">
        <v>17367</v>
      </c>
    </row>
    <row r="183" spans="1:16" x14ac:dyDescent="0.25">
      <c r="A183">
        <v>51727438</v>
      </c>
      <c r="B183" t="s">
        <v>1724</v>
      </c>
      <c r="C183">
        <v>51691175</v>
      </c>
      <c r="D183" t="s">
        <v>403</v>
      </c>
      <c r="E183">
        <v>51609648</v>
      </c>
      <c r="F183" t="s">
        <v>149</v>
      </c>
      <c r="G183" t="s">
        <v>58</v>
      </c>
      <c r="H183" t="s">
        <v>59</v>
      </c>
      <c r="I183" t="s">
        <v>38</v>
      </c>
      <c r="J183" t="s">
        <v>151</v>
      </c>
      <c r="K183" t="s">
        <v>63</v>
      </c>
      <c r="L183" t="s">
        <v>741</v>
      </c>
      <c r="M183" s="64">
        <v>43194</v>
      </c>
      <c r="N183" s="63">
        <v>68</v>
      </c>
      <c r="O183" s="63">
        <v>16532730</v>
      </c>
      <c r="P183" s="63" t="s">
        <v>17367</v>
      </c>
    </row>
    <row r="184" spans="1:16" x14ac:dyDescent="0.25">
      <c r="A184">
        <v>51727437</v>
      </c>
      <c r="B184" t="s">
        <v>1732</v>
      </c>
      <c r="C184">
        <v>51698635</v>
      </c>
      <c r="D184" t="s">
        <v>851</v>
      </c>
      <c r="E184">
        <v>51609648</v>
      </c>
      <c r="F184" t="s">
        <v>149</v>
      </c>
      <c r="G184" t="s">
        <v>58</v>
      </c>
      <c r="H184" t="s">
        <v>59</v>
      </c>
      <c r="I184" t="s">
        <v>38</v>
      </c>
      <c r="J184" t="s">
        <v>378</v>
      </c>
      <c r="K184" t="s">
        <v>63</v>
      </c>
      <c r="L184" t="s">
        <v>741</v>
      </c>
      <c r="M184" s="64">
        <v>43194</v>
      </c>
      <c r="N184" s="63">
        <v>65</v>
      </c>
      <c r="O184" s="63">
        <v>18184969</v>
      </c>
      <c r="P184" s="63" t="s">
        <v>17367</v>
      </c>
    </row>
    <row r="185" spans="1:16" x14ac:dyDescent="0.25">
      <c r="A185">
        <v>51727444</v>
      </c>
      <c r="B185" t="s">
        <v>1740</v>
      </c>
      <c r="C185">
        <v>51691175</v>
      </c>
      <c r="D185" t="s">
        <v>403</v>
      </c>
      <c r="E185">
        <v>51609648</v>
      </c>
      <c r="F185" t="s">
        <v>149</v>
      </c>
      <c r="G185" t="s">
        <v>58</v>
      </c>
      <c r="H185" t="s">
        <v>59</v>
      </c>
      <c r="I185" t="s">
        <v>38</v>
      </c>
      <c r="J185" t="s">
        <v>151</v>
      </c>
      <c r="K185" t="s">
        <v>63</v>
      </c>
      <c r="L185" t="s">
        <v>741</v>
      </c>
      <c r="M185" s="64">
        <v>43194</v>
      </c>
      <c r="N185" s="63">
        <v>65</v>
      </c>
      <c r="O185" s="63">
        <v>64174776</v>
      </c>
      <c r="P185" s="63" t="s">
        <v>17367</v>
      </c>
    </row>
    <row r="186" spans="1:16" x14ac:dyDescent="0.25">
      <c r="A186">
        <v>51727777</v>
      </c>
      <c r="B186" t="s">
        <v>1748</v>
      </c>
      <c r="C186">
        <v>51698635</v>
      </c>
      <c r="D186" t="s">
        <v>851</v>
      </c>
      <c r="E186">
        <v>51609648</v>
      </c>
      <c r="F186" t="s">
        <v>149</v>
      </c>
      <c r="G186" t="s">
        <v>58</v>
      </c>
      <c r="H186" t="s">
        <v>59</v>
      </c>
      <c r="I186" t="s">
        <v>38</v>
      </c>
      <c r="J186" t="s">
        <v>378</v>
      </c>
      <c r="K186" t="s">
        <v>63</v>
      </c>
      <c r="L186" t="s">
        <v>741</v>
      </c>
      <c r="M186" s="64">
        <v>43195</v>
      </c>
      <c r="N186" s="63">
        <v>63</v>
      </c>
      <c r="O186" s="63">
        <v>11559629</v>
      </c>
      <c r="P186" s="63" t="s">
        <v>17367</v>
      </c>
    </row>
    <row r="187" spans="1:16" x14ac:dyDescent="0.25">
      <c r="A187">
        <v>51727796</v>
      </c>
      <c r="B187" t="s">
        <v>1757</v>
      </c>
      <c r="C187">
        <v>51691175</v>
      </c>
      <c r="D187" t="s">
        <v>403</v>
      </c>
      <c r="E187">
        <v>51609648</v>
      </c>
      <c r="F187" t="s">
        <v>149</v>
      </c>
      <c r="G187" t="s">
        <v>58</v>
      </c>
      <c r="H187" t="s">
        <v>59</v>
      </c>
      <c r="I187" t="s">
        <v>38</v>
      </c>
      <c r="J187" t="s">
        <v>151</v>
      </c>
      <c r="K187" t="s">
        <v>63</v>
      </c>
      <c r="L187" t="s">
        <v>741</v>
      </c>
      <c r="M187" s="64">
        <v>43195</v>
      </c>
      <c r="N187" s="63">
        <v>63</v>
      </c>
      <c r="O187" s="63">
        <v>41114589</v>
      </c>
      <c r="P187" s="63" t="s">
        <v>17367</v>
      </c>
    </row>
    <row r="188" spans="1:16" x14ac:dyDescent="0.25">
      <c r="A188">
        <v>51727800</v>
      </c>
      <c r="B188" t="s">
        <v>1765</v>
      </c>
      <c r="C188">
        <v>51691175</v>
      </c>
      <c r="D188" t="s">
        <v>403</v>
      </c>
      <c r="E188">
        <v>51609648</v>
      </c>
      <c r="F188" t="s">
        <v>149</v>
      </c>
      <c r="G188" t="s">
        <v>58</v>
      </c>
      <c r="H188" t="s">
        <v>59</v>
      </c>
      <c r="I188" t="s">
        <v>38</v>
      </c>
      <c r="J188" t="s">
        <v>151</v>
      </c>
      <c r="K188" t="s">
        <v>63</v>
      </c>
      <c r="L188" t="s">
        <v>741</v>
      </c>
      <c r="M188" s="64">
        <v>43195</v>
      </c>
      <c r="N188" s="63">
        <v>67</v>
      </c>
      <c r="O188" s="63">
        <v>81289607</v>
      </c>
      <c r="P188" s="63" t="s">
        <v>17367</v>
      </c>
    </row>
    <row r="189" spans="1:16" x14ac:dyDescent="0.25">
      <c r="A189">
        <v>51727439</v>
      </c>
      <c r="B189" t="s">
        <v>1773</v>
      </c>
      <c r="C189">
        <v>51691175</v>
      </c>
      <c r="D189" t="s">
        <v>403</v>
      </c>
      <c r="E189">
        <v>51609648</v>
      </c>
      <c r="F189" t="s">
        <v>149</v>
      </c>
      <c r="G189" t="s">
        <v>58</v>
      </c>
      <c r="H189" t="s">
        <v>59</v>
      </c>
      <c r="I189" t="s">
        <v>38</v>
      </c>
      <c r="J189" t="s">
        <v>151</v>
      </c>
      <c r="K189" t="s">
        <v>63</v>
      </c>
      <c r="L189" t="s">
        <v>741</v>
      </c>
      <c r="M189" s="64">
        <v>43194</v>
      </c>
      <c r="N189" s="63">
        <v>77</v>
      </c>
      <c r="O189" s="63">
        <v>19408708</v>
      </c>
      <c r="P189" s="63" t="s">
        <v>17367</v>
      </c>
    </row>
    <row r="190" spans="1:16" x14ac:dyDescent="0.25">
      <c r="A190">
        <v>51728256</v>
      </c>
      <c r="B190" t="s">
        <v>1782</v>
      </c>
      <c r="C190">
        <v>51576660</v>
      </c>
      <c r="D190" t="s">
        <v>294</v>
      </c>
      <c r="E190">
        <v>51609648</v>
      </c>
      <c r="F190" t="s">
        <v>149</v>
      </c>
      <c r="G190" t="s">
        <v>58</v>
      </c>
      <c r="H190" t="s">
        <v>59</v>
      </c>
      <c r="I190" t="s">
        <v>38</v>
      </c>
      <c r="J190" t="s">
        <v>151</v>
      </c>
      <c r="K190" t="s">
        <v>63</v>
      </c>
      <c r="L190" t="s">
        <v>741</v>
      </c>
      <c r="M190" s="64">
        <v>43194</v>
      </c>
      <c r="N190" s="63">
        <v>67</v>
      </c>
      <c r="O190" s="63">
        <v>86404188</v>
      </c>
      <c r="P190" s="63" t="s">
        <v>17367</v>
      </c>
    </row>
    <row r="191" spans="1:16" x14ac:dyDescent="0.25">
      <c r="A191">
        <v>51728258</v>
      </c>
      <c r="B191" t="s">
        <v>1790</v>
      </c>
      <c r="C191">
        <v>51576660</v>
      </c>
      <c r="D191" t="s">
        <v>294</v>
      </c>
      <c r="E191">
        <v>51609648</v>
      </c>
      <c r="F191" t="s">
        <v>149</v>
      </c>
      <c r="G191" t="s">
        <v>58</v>
      </c>
      <c r="H191" t="s">
        <v>59</v>
      </c>
      <c r="I191" t="s">
        <v>38</v>
      </c>
      <c r="J191" t="s">
        <v>151</v>
      </c>
      <c r="K191" t="s">
        <v>63</v>
      </c>
      <c r="L191" t="s">
        <v>741</v>
      </c>
      <c r="M191" s="64">
        <v>43194</v>
      </c>
      <c r="N191" s="63">
        <v>66</v>
      </c>
      <c r="O191" s="63">
        <v>20269845</v>
      </c>
      <c r="P191" s="63" t="s">
        <v>17367</v>
      </c>
    </row>
    <row r="192" spans="1:16" x14ac:dyDescent="0.25">
      <c r="A192">
        <v>51727788</v>
      </c>
      <c r="B192" t="s">
        <v>1798</v>
      </c>
      <c r="C192">
        <v>51577893</v>
      </c>
      <c r="D192" t="s">
        <v>546</v>
      </c>
      <c r="E192">
        <v>51772919</v>
      </c>
      <c r="F192" t="s">
        <v>186</v>
      </c>
      <c r="G192" t="s">
        <v>58</v>
      </c>
      <c r="H192" t="s">
        <v>59</v>
      </c>
      <c r="I192" t="s">
        <v>38</v>
      </c>
      <c r="J192" t="s">
        <v>187</v>
      </c>
      <c r="K192" t="s">
        <v>63</v>
      </c>
      <c r="L192" t="s">
        <v>741</v>
      </c>
      <c r="M192" s="64">
        <v>43195</v>
      </c>
      <c r="N192" s="63">
        <v>71</v>
      </c>
      <c r="O192" s="63">
        <v>65707276</v>
      </c>
      <c r="P192" s="63" t="s">
        <v>17367</v>
      </c>
    </row>
    <row r="193" spans="1:16" x14ac:dyDescent="0.25">
      <c r="A193">
        <v>51727792</v>
      </c>
      <c r="B193" t="s">
        <v>1806</v>
      </c>
      <c r="C193">
        <v>51743367</v>
      </c>
      <c r="D193" t="s">
        <v>505</v>
      </c>
      <c r="E193">
        <v>51564379</v>
      </c>
      <c r="F193" t="s">
        <v>492</v>
      </c>
      <c r="G193" t="s">
        <v>58</v>
      </c>
      <c r="H193" t="s">
        <v>59</v>
      </c>
      <c r="I193" t="s">
        <v>38</v>
      </c>
      <c r="J193" t="s">
        <v>496</v>
      </c>
      <c r="K193" t="s">
        <v>63</v>
      </c>
      <c r="L193" t="s">
        <v>741</v>
      </c>
      <c r="M193" s="64">
        <v>43195</v>
      </c>
      <c r="N193" s="63">
        <v>63</v>
      </c>
      <c r="O193" s="63">
        <v>52242253</v>
      </c>
      <c r="P193" s="63" t="s">
        <v>17367</v>
      </c>
    </row>
    <row r="194" spans="1:16" x14ac:dyDescent="0.25">
      <c r="A194">
        <v>51728030</v>
      </c>
      <c r="B194" t="s">
        <v>1823</v>
      </c>
      <c r="C194">
        <v>51691175</v>
      </c>
      <c r="D194" t="s">
        <v>403</v>
      </c>
      <c r="E194">
        <v>51609648</v>
      </c>
      <c r="F194" t="s">
        <v>149</v>
      </c>
      <c r="G194" t="s">
        <v>58</v>
      </c>
      <c r="H194" t="s">
        <v>59</v>
      </c>
      <c r="I194" t="s">
        <v>38</v>
      </c>
      <c r="J194" t="s">
        <v>151</v>
      </c>
      <c r="K194" t="s">
        <v>63</v>
      </c>
      <c r="L194" t="s">
        <v>741</v>
      </c>
      <c r="M194" s="64">
        <v>43200</v>
      </c>
      <c r="N194" s="63">
        <v>75</v>
      </c>
      <c r="O194" s="63">
        <v>88418384</v>
      </c>
      <c r="P194" s="63" t="s">
        <v>17367</v>
      </c>
    </row>
    <row r="195" spans="1:16" x14ac:dyDescent="0.25">
      <c r="A195">
        <v>51728561</v>
      </c>
      <c r="B195" t="s">
        <v>1832</v>
      </c>
      <c r="C195">
        <v>51576660</v>
      </c>
      <c r="D195" t="s">
        <v>294</v>
      </c>
      <c r="E195">
        <v>51609648</v>
      </c>
      <c r="F195" t="s">
        <v>149</v>
      </c>
      <c r="G195" t="s">
        <v>58</v>
      </c>
      <c r="H195" t="s">
        <v>59</v>
      </c>
      <c r="I195" t="s">
        <v>38</v>
      </c>
      <c r="J195" t="s">
        <v>151</v>
      </c>
      <c r="K195" t="s">
        <v>63</v>
      </c>
      <c r="L195" t="s">
        <v>741</v>
      </c>
      <c r="M195" s="64">
        <v>43203</v>
      </c>
      <c r="N195" s="63">
        <v>64</v>
      </c>
      <c r="O195" s="63">
        <v>70366334</v>
      </c>
      <c r="P195" s="63" t="s">
        <v>17367</v>
      </c>
    </row>
    <row r="196" spans="1:16" x14ac:dyDescent="0.25">
      <c r="A196">
        <v>51728819</v>
      </c>
      <c r="B196" t="s">
        <v>1839</v>
      </c>
      <c r="C196">
        <v>51576660</v>
      </c>
      <c r="D196" t="s">
        <v>294</v>
      </c>
      <c r="E196">
        <v>51609648</v>
      </c>
      <c r="F196" t="s">
        <v>149</v>
      </c>
      <c r="G196" t="s">
        <v>58</v>
      </c>
      <c r="H196" t="s">
        <v>59</v>
      </c>
      <c r="I196" t="s">
        <v>38</v>
      </c>
      <c r="J196" t="s">
        <v>151</v>
      </c>
      <c r="K196" t="s">
        <v>63</v>
      </c>
      <c r="L196" t="s">
        <v>741</v>
      </c>
      <c r="M196" s="64">
        <v>43203</v>
      </c>
      <c r="N196" s="63">
        <v>68</v>
      </c>
      <c r="O196" s="63">
        <v>79184410</v>
      </c>
      <c r="P196" s="63" t="s">
        <v>17367</v>
      </c>
    </row>
    <row r="197" spans="1:16" x14ac:dyDescent="0.25">
      <c r="A197">
        <v>51729165</v>
      </c>
      <c r="B197" t="s">
        <v>1847</v>
      </c>
      <c r="C197">
        <v>51698635</v>
      </c>
      <c r="D197" t="s">
        <v>851</v>
      </c>
      <c r="E197">
        <v>51609648</v>
      </c>
      <c r="F197" t="s">
        <v>149</v>
      </c>
      <c r="G197" t="s">
        <v>58</v>
      </c>
      <c r="H197" t="s">
        <v>59</v>
      </c>
      <c r="I197" t="s">
        <v>38</v>
      </c>
      <c r="J197" t="s">
        <v>378</v>
      </c>
      <c r="K197" t="s">
        <v>63</v>
      </c>
      <c r="L197" t="s">
        <v>741</v>
      </c>
      <c r="M197" s="64">
        <v>43208</v>
      </c>
      <c r="N197" s="63">
        <v>67</v>
      </c>
      <c r="O197" s="63">
        <v>97673866</v>
      </c>
      <c r="P197" s="63" t="s">
        <v>17367</v>
      </c>
    </row>
    <row r="198" spans="1:16" x14ac:dyDescent="0.25">
      <c r="A198">
        <v>51729961</v>
      </c>
      <c r="B198" t="s">
        <v>1856</v>
      </c>
      <c r="C198">
        <v>51547597</v>
      </c>
      <c r="D198" t="s">
        <v>341</v>
      </c>
      <c r="E198">
        <v>51814930</v>
      </c>
      <c r="F198" t="s">
        <v>342</v>
      </c>
      <c r="G198" t="s">
        <v>58</v>
      </c>
      <c r="H198" t="s">
        <v>59</v>
      </c>
      <c r="I198" t="s">
        <v>38</v>
      </c>
      <c r="J198" t="s">
        <v>1860</v>
      </c>
      <c r="K198" t="s">
        <v>63</v>
      </c>
      <c r="L198" t="s">
        <v>1024</v>
      </c>
      <c r="M198" s="64">
        <v>43215</v>
      </c>
      <c r="N198" s="63">
        <v>64</v>
      </c>
      <c r="O198" s="63">
        <v>44000206</v>
      </c>
      <c r="P198" s="63" t="s">
        <v>17367</v>
      </c>
    </row>
    <row r="199" spans="1:16" x14ac:dyDescent="0.25">
      <c r="A199">
        <v>51729967</v>
      </c>
      <c r="B199" t="s">
        <v>1866</v>
      </c>
      <c r="C199">
        <v>51559927</v>
      </c>
      <c r="D199" t="s">
        <v>409</v>
      </c>
      <c r="E199">
        <v>51772919</v>
      </c>
      <c r="F199" t="s">
        <v>186</v>
      </c>
      <c r="G199" t="s">
        <v>58</v>
      </c>
      <c r="H199" t="s">
        <v>59</v>
      </c>
      <c r="I199" t="s">
        <v>38</v>
      </c>
      <c r="J199" t="s">
        <v>413</v>
      </c>
      <c r="K199" t="s">
        <v>63</v>
      </c>
      <c r="L199" t="s">
        <v>1024</v>
      </c>
      <c r="M199" s="64">
        <v>43215</v>
      </c>
      <c r="N199" s="63">
        <v>69</v>
      </c>
      <c r="O199" s="63">
        <v>63206408</v>
      </c>
      <c r="P199" s="63" t="s">
        <v>17367</v>
      </c>
    </row>
    <row r="200" spans="1:16" x14ac:dyDescent="0.25">
      <c r="A200">
        <v>51730061</v>
      </c>
      <c r="B200" t="s">
        <v>1876</v>
      </c>
      <c r="C200">
        <v>51743367</v>
      </c>
      <c r="D200" t="s">
        <v>505</v>
      </c>
      <c r="E200">
        <v>51564379</v>
      </c>
      <c r="F200" t="s">
        <v>492</v>
      </c>
      <c r="G200" t="s">
        <v>58</v>
      </c>
      <c r="H200" t="s">
        <v>2907</v>
      </c>
      <c r="I200" t="s">
        <v>38</v>
      </c>
      <c r="J200" t="s">
        <v>151</v>
      </c>
      <c r="K200" t="s">
        <v>63</v>
      </c>
      <c r="L200" t="s">
        <v>1024</v>
      </c>
      <c r="M200" s="64">
        <v>43216</v>
      </c>
      <c r="N200" s="63">
        <v>65</v>
      </c>
      <c r="O200" s="63">
        <v>44732643</v>
      </c>
      <c r="P200" s="63" t="s">
        <v>17367</v>
      </c>
    </row>
    <row r="201" spans="1:16" x14ac:dyDescent="0.25">
      <c r="A201">
        <v>51732711</v>
      </c>
      <c r="B201" t="s">
        <v>1884</v>
      </c>
      <c r="C201">
        <v>51577893</v>
      </c>
      <c r="D201" t="s">
        <v>546</v>
      </c>
      <c r="E201">
        <v>51772919</v>
      </c>
      <c r="F201" t="s">
        <v>186</v>
      </c>
      <c r="G201" t="s">
        <v>58</v>
      </c>
      <c r="H201" t="s">
        <v>59</v>
      </c>
      <c r="I201" t="s">
        <v>38</v>
      </c>
      <c r="J201" t="s">
        <v>187</v>
      </c>
      <c r="K201" t="s">
        <v>63</v>
      </c>
      <c r="L201" t="s">
        <v>1024</v>
      </c>
      <c r="M201" s="64">
        <v>43231</v>
      </c>
      <c r="N201" s="63">
        <v>73</v>
      </c>
      <c r="O201" s="63">
        <v>27197230</v>
      </c>
      <c r="P201" s="63" t="s">
        <v>17367</v>
      </c>
    </row>
    <row r="202" spans="1:16" x14ac:dyDescent="0.25">
      <c r="A202">
        <v>51732948</v>
      </c>
      <c r="B202" t="s">
        <v>1898</v>
      </c>
      <c r="C202">
        <v>51698640</v>
      </c>
      <c r="D202" t="s">
        <v>248</v>
      </c>
      <c r="E202">
        <v>51747002</v>
      </c>
      <c r="F202" t="s">
        <v>57</v>
      </c>
      <c r="G202" t="s">
        <v>58</v>
      </c>
      <c r="H202" t="s">
        <v>59</v>
      </c>
      <c r="I202" t="s">
        <v>38</v>
      </c>
      <c r="J202" t="s">
        <v>60</v>
      </c>
      <c r="K202" t="s">
        <v>63</v>
      </c>
      <c r="L202" t="s">
        <v>1024</v>
      </c>
      <c r="M202" s="64">
        <v>43237</v>
      </c>
      <c r="N202" s="63">
        <v>64</v>
      </c>
      <c r="O202" s="63">
        <v>48586956</v>
      </c>
      <c r="P202" s="63" t="s">
        <v>17367</v>
      </c>
    </row>
    <row r="203" spans="1:16" x14ac:dyDescent="0.25">
      <c r="A203">
        <v>51742636</v>
      </c>
      <c r="B203" t="s">
        <v>1908</v>
      </c>
      <c r="C203">
        <v>51698640</v>
      </c>
      <c r="D203" t="s">
        <v>248</v>
      </c>
      <c r="E203">
        <v>51747002</v>
      </c>
      <c r="F203" t="s">
        <v>57</v>
      </c>
      <c r="G203" t="s">
        <v>58</v>
      </c>
      <c r="H203" t="s">
        <v>59</v>
      </c>
      <c r="I203" t="s">
        <v>38</v>
      </c>
      <c r="J203" t="s">
        <v>60</v>
      </c>
      <c r="K203" t="s">
        <v>63</v>
      </c>
      <c r="L203" t="s">
        <v>1752</v>
      </c>
      <c r="M203" s="64">
        <v>43297</v>
      </c>
      <c r="N203" s="63">
        <v>63</v>
      </c>
      <c r="O203" s="63">
        <v>46397774</v>
      </c>
      <c r="P203" s="63" t="s">
        <v>17367</v>
      </c>
    </row>
    <row r="204" spans="1:16" x14ac:dyDescent="0.25">
      <c r="A204">
        <v>51737710</v>
      </c>
      <c r="B204" t="s">
        <v>1916</v>
      </c>
      <c r="C204">
        <v>51743367</v>
      </c>
      <c r="D204" t="s">
        <v>505</v>
      </c>
      <c r="E204">
        <v>51564379</v>
      </c>
      <c r="F204" t="s">
        <v>492</v>
      </c>
      <c r="G204" t="s">
        <v>58</v>
      </c>
      <c r="H204" t="s">
        <v>59</v>
      </c>
      <c r="I204" t="s">
        <v>38</v>
      </c>
      <c r="J204" t="s">
        <v>496</v>
      </c>
      <c r="K204" t="s">
        <v>63</v>
      </c>
      <c r="L204" t="s">
        <v>1061</v>
      </c>
      <c r="M204" s="64">
        <v>43265</v>
      </c>
      <c r="N204" s="63">
        <v>74</v>
      </c>
      <c r="O204" s="63">
        <v>58941762</v>
      </c>
      <c r="P204" s="63" t="s">
        <v>17367</v>
      </c>
    </row>
    <row r="205" spans="1:16" x14ac:dyDescent="0.25">
      <c r="A205">
        <v>51737073</v>
      </c>
      <c r="B205" t="s">
        <v>56</v>
      </c>
      <c r="C205">
        <v>51747002</v>
      </c>
      <c r="D205" t="s">
        <v>57</v>
      </c>
      <c r="E205">
        <v>51621455</v>
      </c>
      <c r="F205" t="s">
        <v>150</v>
      </c>
      <c r="G205" t="s">
        <v>70</v>
      </c>
      <c r="H205" t="s">
        <v>37</v>
      </c>
      <c r="I205" t="s">
        <v>38</v>
      </c>
      <c r="J205" t="s">
        <v>60</v>
      </c>
      <c r="K205" t="s">
        <v>73</v>
      </c>
      <c r="L205" t="s">
        <v>1061</v>
      </c>
      <c r="M205" s="64">
        <v>43265</v>
      </c>
      <c r="N205" s="63">
        <v>72</v>
      </c>
      <c r="O205" s="63">
        <v>73567161</v>
      </c>
      <c r="P205" s="63" t="s">
        <v>17367</v>
      </c>
    </row>
    <row r="206" spans="1:16" x14ac:dyDescent="0.25">
      <c r="A206">
        <v>51742637</v>
      </c>
      <c r="B206" t="s">
        <v>1933</v>
      </c>
      <c r="C206">
        <v>51578947</v>
      </c>
      <c r="D206" t="s">
        <v>65</v>
      </c>
      <c r="E206">
        <v>51747002</v>
      </c>
      <c r="F206" t="s">
        <v>57</v>
      </c>
      <c r="G206" t="s">
        <v>58</v>
      </c>
      <c r="H206" t="s">
        <v>59</v>
      </c>
      <c r="I206" t="s">
        <v>38</v>
      </c>
      <c r="J206" t="s">
        <v>60</v>
      </c>
      <c r="K206" t="s">
        <v>63</v>
      </c>
      <c r="L206" t="s">
        <v>1752</v>
      </c>
      <c r="M206" s="64">
        <v>43297</v>
      </c>
      <c r="N206" s="63">
        <v>67</v>
      </c>
      <c r="O206" s="63">
        <v>52038785</v>
      </c>
      <c r="P206" s="63" t="s">
        <v>17367</v>
      </c>
    </row>
    <row r="207" spans="1:16" x14ac:dyDescent="0.25">
      <c r="A207">
        <v>51743041</v>
      </c>
      <c r="B207" t="s">
        <v>1944</v>
      </c>
      <c r="C207">
        <v>51588225</v>
      </c>
      <c r="D207" t="s">
        <v>212</v>
      </c>
      <c r="E207">
        <v>51747002</v>
      </c>
      <c r="F207" t="s">
        <v>57</v>
      </c>
      <c r="G207" t="s">
        <v>58</v>
      </c>
      <c r="H207" t="s">
        <v>59</v>
      </c>
      <c r="I207" t="s">
        <v>38</v>
      </c>
      <c r="J207" t="s">
        <v>162</v>
      </c>
      <c r="K207" t="s">
        <v>63</v>
      </c>
      <c r="L207" t="s">
        <v>1752</v>
      </c>
      <c r="M207" s="64">
        <v>43297</v>
      </c>
      <c r="N207" s="63">
        <v>69</v>
      </c>
      <c r="O207" s="63">
        <v>89516830</v>
      </c>
      <c r="P207" s="63" t="s">
        <v>17367</v>
      </c>
    </row>
    <row r="208" spans="1:16" x14ac:dyDescent="0.25">
      <c r="A208">
        <v>51741229</v>
      </c>
      <c r="B208" t="s">
        <v>1952</v>
      </c>
      <c r="C208">
        <v>51591940</v>
      </c>
      <c r="D208" t="s">
        <v>171</v>
      </c>
      <c r="E208">
        <v>51609648</v>
      </c>
      <c r="F208" t="s">
        <v>149</v>
      </c>
      <c r="G208" t="s">
        <v>58</v>
      </c>
      <c r="H208" t="s">
        <v>59</v>
      </c>
      <c r="I208" t="s">
        <v>38</v>
      </c>
      <c r="J208" t="s">
        <v>151</v>
      </c>
      <c r="K208" t="s">
        <v>63</v>
      </c>
      <c r="L208" t="s">
        <v>1752</v>
      </c>
      <c r="M208" s="64">
        <v>43285</v>
      </c>
      <c r="N208" s="63">
        <v>62</v>
      </c>
      <c r="O208" s="63">
        <v>18359349</v>
      </c>
      <c r="P208" s="63" t="s">
        <v>17367</v>
      </c>
    </row>
    <row r="209" spans="1:16" x14ac:dyDescent="0.25">
      <c r="A209">
        <v>51742638</v>
      </c>
      <c r="B209" t="s">
        <v>1963</v>
      </c>
      <c r="C209">
        <v>51737073</v>
      </c>
      <c r="D209" t="s">
        <v>56</v>
      </c>
      <c r="E209">
        <v>51747002</v>
      </c>
      <c r="F209" t="s">
        <v>57</v>
      </c>
      <c r="G209" t="s">
        <v>58</v>
      </c>
      <c r="H209" t="s">
        <v>59</v>
      </c>
      <c r="I209" t="s">
        <v>38</v>
      </c>
      <c r="J209" t="s">
        <v>60</v>
      </c>
      <c r="K209" t="s">
        <v>63</v>
      </c>
      <c r="L209" t="s">
        <v>1752</v>
      </c>
      <c r="M209" s="64">
        <v>43297</v>
      </c>
      <c r="N209" s="63">
        <v>63</v>
      </c>
      <c r="O209" s="63">
        <v>44959857</v>
      </c>
      <c r="P209" s="63" t="s">
        <v>17367</v>
      </c>
    </row>
    <row r="210" spans="1:16" x14ac:dyDescent="0.25">
      <c r="A210">
        <v>51741205</v>
      </c>
      <c r="B210" t="s">
        <v>1971</v>
      </c>
      <c r="C210">
        <v>51743367</v>
      </c>
      <c r="D210" t="s">
        <v>505</v>
      </c>
      <c r="E210">
        <v>51564379</v>
      </c>
      <c r="F210" t="s">
        <v>492</v>
      </c>
      <c r="G210" t="s">
        <v>58</v>
      </c>
      <c r="H210" t="s">
        <v>59</v>
      </c>
      <c r="I210" t="s">
        <v>38</v>
      </c>
      <c r="J210" t="s">
        <v>496</v>
      </c>
      <c r="K210" t="s">
        <v>63</v>
      </c>
      <c r="L210" t="s">
        <v>1752</v>
      </c>
      <c r="M210" s="64">
        <v>43287</v>
      </c>
      <c r="N210" s="63">
        <v>64</v>
      </c>
      <c r="O210" s="63">
        <v>77015157</v>
      </c>
      <c r="P210" s="63" t="s">
        <v>17367</v>
      </c>
    </row>
    <row r="211" spans="1:16" x14ac:dyDescent="0.25">
      <c r="A211">
        <v>51721817</v>
      </c>
      <c r="B211" t="s">
        <v>1980</v>
      </c>
      <c r="C211">
        <v>51578947</v>
      </c>
      <c r="D211" t="s">
        <v>65</v>
      </c>
      <c r="E211">
        <v>51747002</v>
      </c>
      <c r="F211" t="s">
        <v>57</v>
      </c>
      <c r="G211" t="s">
        <v>58</v>
      </c>
      <c r="H211" t="s">
        <v>59</v>
      </c>
      <c r="I211" t="s">
        <v>38</v>
      </c>
      <c r="J211" t="s">
        <v>60</v>
      </c>
      <c r="K211" t="s">
        <v>63</v>
      </c>
      <c r="L211" t="s">
        <v>11903</v>
      </c>
      <c r="M211" s="64">
        <v>43153</v>
      </c>
      <c r="N211" s="63">
        <v>62</v>
      </c>
      <c r="O211" s="63">
        <v>48818841</v>
      </c>
      <c r="P211" s="63" t="s">
        <v>17367</v>
      </c>
    </row>
    <row r="212" spans="1:16" x14ac:dyDescent="0.25">
      <c r="A212">
        <v>51722234</v>
      </c>
      <c r="B212" t="s">
        <v>1995</v>
      </c>
      <c r="C212">
        <v>51698640</v>
      </c>
      <c r="D212" t="s">
        <v>248</v>
      </c>
      <c r="E212">
        <v>51747002</v>
      </c>
      <c r="F212" t="s">
        <v>57</v>
      </c>
      <c r="G212" t="s">
        <v>58</v>
      </c>
      <c r="H212" t="s">
        <v>59</v>
      </c>
      <c r="I212" t="s">
        <v>38</v>
      </c>
      <c r="J212" t="s">
        <v>60</v>
      </c>
      <c r="K212" t="s">
        <v>63</v>
      </c>
      <c r="L212" t="s">
        <v>11903</v>
      </c>
      <c r="M212" s="64">
        <v>43157</v>
      </c>
      <c r="N212" s="63">
        <v>62</v>
      </c>
      <c r="O212" s="63">
        <v>42032070</v>
      </c>
      <c r="P212" s="63" t="s">
        <v>17367</v>
      </c>
    </row>
    <row r="213" spans="1:16" x14ac:dyDescent="0.25">
      <c r="A213">
        <v>51742635</v>
      </c>
      <c r="B213" t="s">
        <v>2003</v>
      </c>
      <c r="C213">
        <v>51615282</v>
      </c>
      <c r="D213" t="s">
        <v>91</v>
      </c>
      <c r="E213">
        <v>51747002</v>
      </c>
      <c r="F213" t="s">
        <v>57</v>
      </c>
      <c r="G213" t="s">
        <v>58</v>
      </c>
      <c r="H213" t="s">
        <v>59</v>
      </c>
      <c r="I213" t="s">
        <v>38</v>
      </c>
      <c r="J213" t="s">
        <v>92</v>
      </c>
      <c r="K213" t="s">
        <v>63</v>
      </c>
      <c r="L213" t="s">
        <v>1752</v>
      </c>
      <c r="M213" s="64">
        <v>43297</v>
      </c>
      <c r="N213" s="63">
        <v>63</v>
      </c>
      <c r="O213" s="63">
        <v>66628000</v>
      </c>
      <c r="P213" s="63" t="s">
        <v>17367</v>
      </c>
    </row>
    <row r="214" spans="1:16" x14ac:dyDescent="0.25">
      <c r="A214">
        <v>51722220</v>
      </c>
      <c r="B214" t="s">
        <v>2011</v>
      </c>
      <c r="C214">
        <v>51578947</v>
      </c>
      <c r="D214" t="s">
        <v>65</v>
      </c>
      <c r="E214">
        <v>51747002</v>
      </c>
      <c r="F214" t="s">
        <v>57</v>
      </c>
      <c r="G214" t="s">
        <v>58</v>
      </c>
      <c r="H214" t="s">
        <v>59</v>
      </c>
      <c r="I214" t="s">
        <v>38</v>
      </c>
      <c r="J214" t="s">
        <v>60</v>
      </c>
      <c r="K214" t="s">
        <v>63</v>
      </c>
      <c r="L214" t="s">
        <v>11903</v>
      </c>
      <c r="M214" s="64">
        <v>43157</v>
      </c>
      <c r="N214" s="63">
        <v>67</v>
      </c>
      <c r="O214" s="63">
        <v>32386859</v>
      </c>
      <c r="P214" s="63" t="s">
        <v>17367</v>
      </c>
    </row>
    <row r="215" spans="1:16" x14ac:dyDescent="0.25">
      <c r="A215">
        <v>51726361</v>
      </c>
      <c r="B215" t="s">
        <v>2019</v>
      </c>
      <c r="C215">
        <v>51698640</v>
      </c>
      <c r="D215" t="s">
        <v>248</v>
      </c>
      <c r="E215">
        <v>51747002</v>
      </c>
      <c r="F215" t="s">
        <v>57</v>
      </c>
      <c r="G215" t="s">
        <v>58</v>
      </c>
      <c r="H215" t="s">
        <v>59</v>
      </c>
      <c r="I215" t="s">
        <v>38</v>
      </c>
      <c r="J215" t="s">
        <v>60</v>
      </c>
      <c r="K215" t="s">
        <v>63</v>
      </c>
      <c r="L215" t="s">
        <v>741</v>
      </c>
      <c r="M215" s="64">
        <v>43187</v>
      </c>
      <c r="N215" s="63">
        <v>67</v>
      </c>
      <c r="O215" s="63">
        <v>16261224</v>
      </c>
      <c r="P215" s="63" t="s">
        <v>17367</v>
      </c>
    </row>
    <row r="216" spans="1:16" x14ac:dyDescent="0.25">
      <c r="A216">
        <v>51726359</v>
      </c>
      <c r="B216" t="s">
        <v>2028</v>
      </c>
      <c r="C216">
        <v>51698640</v>
      </c>
      <c r="D216" t="s">
        <v>248</v>
      </c>
      <c r="E216">
        <v>51747002</v>
      </c>
      <c r="F216" t="s">
        <v>57</v>
      </c>
      <c r="G216" t="s">
        <v>58</v>
      </c>
      <c r="H216" t="s">
        <v>59</v>
      </c>
      <c r="I216" t="s">
        <v>38</v>
      </c>
      <c r="J216" t="s">
        <v>60</v>
      </c>
      <c r="K216" t="s">
        <v>63</v>
      </c>
      <c r="L216" t="s">
        <v>741</v>
      </c>
      <c r="M216" s="64">
        <v>43187</v>
      </c>
      <c r="N216" s="63">
        <v>65</v>
      </c>
      <c r="O216" s="63">
        <v>26041079</v>
      </c>
      <c r="P216" s="63" t="s">
        <v>17367</v>
      </c>
    </row>
    <row r="217" spans="1:16" x14ac:dyDescent="0.25">
      <c r="A217">
        <v>51725454</v>
      </c>
      <c r="B217" t="s">
        <v>2037</v>
      </c>
      <c r="C217">
        <v>51578947</v>
      </c>
      <c r="D217" t="s">
        <v>65</v>
      </c>
      <c r="E217">
        <v>51747002</v>
      </c>
      <c r="F217" t="s">
        <v>57</v>
      </c>
      <c r="G217" t="s">
        <v>58</v>
      </c>
      <c r="H217" t="s">
        <v>59</v>
      </c>
      <c r="I217" t="s">
        <v>38</v>
      </c>
      <c r="J217" t="s">
        <v>60</v>
      </c>
      <c r="K217" t="s">
        <v>63</v>
      </c>
      <c r="L217" t="s">
        <v>741</v>
      </c>
      <c r="M217" s="64">
        <v>43180</v>
      </c>
      <c r="N217" s="63">
        <v>64</v>
      </c>
      <c r="O217" s="63">
        <v>58614846</v>
      </c>
      <c r="P217" s="63" t="s">
        <v>17367</v>
      </c>
    </row>
    <row r="218" spans="1:16" x14ac:dyDescent="0.25">
      <c r="A218">
        <v>51725688</v>
      </c>
      <c r="B218" t="s">
        <v>2045</v>
      </c>
      <c r="C218">
        <v>51615282</v>
      </c>
      <c r="D218" t="s">
        <v>91</v>
      </c>
      <c r="E218">
        <v>51747002</v>
      </c>
      <c r="F218" t="s">
        <v>57</v>
      </c>
      <c r="G218" t="s">
        <v>58</v>
      </c>
      <c r="H218" t="s">
        <v>59</v>
      </c>
      <c r="I218" t="s">
        <v>38</v>
      </c>
      <c r="J218" t="s">
        <v>92</v>
      </c>
      <c r="K218" t="s">
        <v>63</v>
      </c>
      <c r="L218" t="s">
        <v>741</v>
      </c>
      <c r="M218" s="64">
        <v>43182</v>
      </c>
      <c r="N218" s="63">
        <v>64</v>
      </c>
      <c r="O218" s="63">
        <v>96611259</v>
      </c>
      <c r="P218" s="63" t="s">
        <v>17367</v>
      </c>
    </row>
    <row r="219" spans="1:16" x14ac:dyDescent="0.25">
      <c r="A219">
        <v>51743021</v>
      </c>
      <c r="B219" t="s">
        <v>2054</v>
      </c>
      <c r="C219">
        <v>51559927</v>
      </c>
      <c r="D219" t="s">
        <v>409</v>
      </c>
      <c r="E219">
        <v>51772919</v>
      </c>
      <c r="F219" t="s">
        <v>186</v>
      </c>
      <c r="G219" t="s">
        <v>58</v>
      </c>
      <c r="H219" t="s">
        <v>59</v>
      </c>
      <c r="I219" t="s">
        <v>38</v>
      </c>
      <c r="J219" t="s">
        <v>413</v>
      </c>
      <c r="K219" t="s">
        <v>63</v>
      </c>
      <c r="L219" t="s">
        <v>1752</v>
      </c>
      <c r="M219" s="64">
        <v>43300</v>
      </c>
      <c r="N219" s="63">
        <v>65</v>
      </c>
      <c r="O219" s="63">
        <v>89104568</v>
      </c>
      <c r="P219" s="63" t="s">
        <v>17367</v>
      </c>
    </row>
    <row r="220" spans="1:16" x14ac:dyDescent="0.25">
      <c r="A220">
        <v>51743367</v>
      </c>
      <c r="B220" t="s">
        <v>505</v>
      </c>
      <c r="C220">
        <v>51564379</v>
      </c>
      <c r="D220" t="s">
        <v>492</v>
      </c>
      <c r="E220">
        <v>51621455</v>
      </c>
      <c r="F220" t="s">
        <v>150</v>
      </c>
      <c r="G220" t="s">
        <v>70</v>
      </c>
      <c r="H220" t="s">
        <v>37</v>
      </c>
      <c r="I220" t="s">
        <v>38</v>
      </c>
      <c r="J220" t="s">
        <v>496</v>
      </c>
      <c r="K220" t="s">
        <v>73</v>
      </c>
      <c r="L220" t="s">
        <v>1889</v>
      </c>
      <c r="M220" s="64">
        <v>43304</v>
      </c>
      <c r="N220" s="63">
        <v>70</v>
      </c>
      <c r="O220" s="63">
        <v>83363514</v>
      </c>
      <c r="P220" s="63" t="s">
        <v>17367</v>
      </c>
    </row>
    <row r="221" spans="1:16" x14ac:dyDescent="0.25">
      <c r="A221">
        <v>51743515</v>
      </c>
      <c r="B221" t="s">
        <v>2071</v>
      </c>
      <c r="C221">
        <v>51607523</v>
      </c>
      <c r="D221" t="s">
        <v>185</v>
      </c>
      <c r="E221">
        <v>51772919</v>
      </c>
      <c r="F221" t="s">
        <v>186</v>
      </c>
      <c r="G221" t="s">
        <v>284</v>
      </c>
      <c r="H221" t="s">
        <v>59</v>
      </c>
      <c r="I221" t="s">
        <v>38</v>
      </c>
      <c r="J221" t="s">
        <v>187</v>
      </c>
      <c r="K221" t="s">
        <v>285</v>
      </c>
      <c r="L221" t="s">
        <v>1752</v>
      </c>
      <c r="M221" s="64">
        <v>43301</v>
      </c>
      <c r="N221" s="63">
        <v>63</v>
      </c>
      <c r="O221" s="63">
        <v>18291769</v>
      </c>
      <c r="P221" s="63" t="s">
        <v>17367</v>
      </c>
    </row>
    <row r="222" spans="1:16" x14ac:dyDescent="0.25">
      <c r="A222">
        <v>51744285</v>
      </c>
      <c r="B222" t="s">
        <v>2079</v>
      </c>
      <c r="C222">
        <v>51577893</v>
      </c>
      <c r="D222" t="s">
        <v>546</v>
      </c>
      <c r="E222">
        <v>51772919</v>
      </c>
      <c r="F222" t="s">
        <v>186</v>
      </c>
      <c r="G222" t="s">
        <v>58</v>
      </c>
      <c r="H222" t="s">
        <v>59</v>
      </c>
      <c r="I222" t="s">
        <v>38</v>
      </c>
      <c r="J222" t="s">
        <v>187</v>
      </c>
      <c r="K222" t="s">
        <v>63</v>
      </c>
      <c r="L222" t="s">
        <v>1889</v>
      </c>
      <c r="M222" s="64">
        <v>43306</v>
      </c>
      <c r="N222" s="63">
        <v>63</v>
      </c>
      <c r="O222" s="63">
        <v>88939706</v>
      </c>
      <c r="P222" s="63" t="s">
        <v>17367</v>
      </c>
    </row>
    <row r="223" spans="1:16" x14ac:dyDescent="0.25">
      <c r="A223">
        <v>51744287</v>
      </c>
      <c r="B223" t="s">
        <v>2087</v>
      </c>
      <c r="C223">
        <v>51607523</v>
      </c>
      <c r="D223" t="s">
        <v>185</v>
      </c>
      <c r="E223">
        <v>51772919</v>
      </c>
      <c r="F223" t="s">
        <v>186</v>
      </c>
      <c r="G223" t="s">
        <v>58</v>
      </c>
      <c r="H223" t="s">
        <v>59</v>
      </c>
      <c r="I223" t="s">
        <v>38</v>
      </c>
      <c r="J223" t="s">
        <v>187</v>
      </c>
      <c r="K223" t="s">
        <v>63</v>
      </c>
      <c r="L223" t="s">
        <v>1889</v>
      </c>
      <c r="M223" s="64">
        <v>43306</v>
      </c>
      <c r="N223" s="63">
        <v>70</v>
      </c>
      <c r="O223" s="63">
        <v>76851660</v>
      </c>
      <c r="P223" s="63" t="s">
        <v>17367</v>
      </c>
    </row>
    <row r="224" spans="1:16" x14ac:dyDescent="0.25">
      <c r="A224">
        <v>51757905</v>
      </c>
      <c r="B224" t="s">
        <v>304</v>
      </c>
      <c r="C224">
        <v>51547367</v>
      </c>
      <c r="D224" t="s">
        <v>50</v>
      </c>
      <c r="E224">
        <v>40166880</v>
      </c>
      <c r="F224" t="s">
        <v>51</v>
      </c>
      <c r="G224" t="s">
        <v>52</v>
      </c>
      <c r="H224" t="s">
        <v>37</v>
      </c>
      <c r="I224" t="s">
        <v>38</v>
      </c>
      <c r="J224" t="s">
        <v>39</v>
      </c>
      <c r="K224" t="s">
        <v>53</v>
      </c>
      <c r="L224" t="s">
        <v>15719</v>
      </c>
      <c r="M224" s="64">
        <v>41554</v>
      </c>
      <c r="N224" s="63" t="e">
        <v>#N/A</v>
      </c>
      <c r="O224" s="63" t="e">
        <v>#N/A</v>
      </c>
      <c r="P224" s="63" t="s">
        <v>17375</v>
      </c>
    </row>
    <row r="225" spans="1:16" x14ac:dyDescent="0.25">
      <c r="A225">
        <v>51743068</v>
      </c>
      <c r="B225" t="s">
        <v>2105</v>
      </c>
      <c r="C225">
        <v>51588225</v>
      </c>
      <c r="D225" t="s">
        <v>212</v>
      </c>
      <c r="E225">
        <v>51747002</v>
      </c>
      <c r="F225" t="s">
        <v>57</v>
      </c>
      <c r="G225" t="s">
        <v>284</v>
      </c>
      <c r="H225" t="s">
        <v>59</v>
      </c>
      <c r="I225" t="s">
        <v>38</v>
      </c>
      <c r="J225" t="s">
        <v>162</v>
      </c>
      <c r="K225" t="s">
        <v>285</v>
      </c>
      <c r="L225" t="s">
        <v>1752</v>
      </c>
      <c r="M225" s="64">
        <v>43301</v>
      </c>
      <c r="N225" s="63">
        <v>64</v>
      </c>
      <c r="O225" s="63">
        <v>55964006</v>
      </c>
      <c r="P225" s="63" t="s">
        <v>17367</v>
      </c>
    </row>
    <row r="226" spans="1:16" x14ac:dyDescent="0.25">
      <c r="A226">
        <v>51744224</v>
      </c>
      <c r="B226" t="s">
        <v>2113</v>
      </c>
      <c r="C226">
        <v>51577893</v>
      </c>
      <c r="D226" t="s">
        <v>546</v>
      </c>
      <c r="E226">
        <v>51772919</v>
      </c>
      <c r="F226" t="s">
        <v>186</v>
      </c>
      <c r="G226" t="s">
        <v>284</v>
      </c>
      <c r="H226" t="s">
        <v>59</v>
      </c>
      <c r="I226" t="s">
        <v>38</v>
      </c>
      <c r="J226" t="s">
        <v>187</v>
      </c>
      <c r="K226" t="s">
        <v>285</v>
      </c>
      <c r="L226" t="s">
        <v>1752</v>
      </c>
      <c r="M226" s="64">
        <v>43301</v>
      </c>
      <c r="N226" s="63">
        <v>80</v>
      </c>
      <c r="O226" s="63">
        <v>69127805</v>
      </c>
      <c r="P226" s="63" t="s">
        <v>17367</v>
      </c>
    </row>
    <row r="227" spans="1:16" x14ac:dyDescent="0.25">
      <c r="A227">
        <v>51746044</v>
      </c>
      <c r="B227" t="s">
        <v>15269</v>
      </c>
      <c r="C227">
        <v>51607523</v>
      </c>
      <c r="D227" t="s">
        <v>185</v>
      </c>
      <c r="E227">
        <v>51772919</v>
      </c>
      <c r="F227" t="s">
        <v>186</v>
      </c>
      <c r="G227" t="s">
        <v>284</v>
      </c>
      <c r="H227" t="s">
        <v>59</v>
      </c>
      <c r="I227" t="s">
        <v>38</v>
      </c>
      <c r="J227" t="s">
        <v>187</v>
      </c>
      <c r="K227" t="s">
        <v>285</v>
      </c>
      <c r="L227" t="s">
        <v>1889</v>
      </c>
      <c r="M227" s="64">
        <v>43315</v>
      </c>
      <c r="N227" s="63">
        <v>76</v>
      </c>
      <c r="O227" s="63">
        <v>63560550</v>
      </c>
      <c r="P227" s="63" t="s">
        <v>17367</v>
      </c>
    </row>
    <row r="228" spans="1:16" x14ac:dyDescent="0.25">
      <c r="A228">
        <v>51747002</v>
      </c>
      <c r="B228" t="s">
        <v>57</v>
      </c>
      <c r="C228">
        <v>51621455</v>
      </c>
      <c r="D228" t="s">
        <v>150</v>
      </c>
      <c r="E228">
        <v>51758030</v>
      </c>
      <c r="F228" t="s">
        <v>2140</v>
      </c>
      <c r="G228" t="s">
        <v>2130</v>
      </c>
      <c r="H228" t="s">
        <v>37</v>
      </c>
      <c r="I228" t="s">
        <v>38</v>
      </c>
      <c r="J228" t="s">
        <v>162</v>
      </c>
      <c r="K228" t="s">
        <v>1007</v>
      </c>
      <c r="L228" t="s">
        <v>1889</v>
      </c>
      <c r="M228" s="64">
        <v>43325</v>
      </c>
      <c r="N228" s="63">
        <v>78</v>
      </c>
      <c r="O228" s="63">
        <v>40914382</v>
      </c>
      <c r="P228" s="63" t="s">
        <v>17367</v>
      </c>
    </row>
    <row r="229" spans="1:16" x14ac:dyDescent="0.25">
      <c r="A229">
        <v>51747003</v>
      </c>
      <c r="B229" t="s">
        <v>2136</v>
      </c>
      <c r="C229">
        <v>51758030</v>
      </c>
      <c r="D229" t="s">
        <v>2140</v>
      </c>
      <c r="E229">
        <v>40166880</v>
      </c>
      <c r="F229" t="s">
        <v>51</v>
      </c>
      <c r="G229" t="s">
        <v>2141</v>
      </c>
      <c r="H229" t="s">
        <v>37</v>
      </c>
      <c r="I229" t="s">
        <v>38</v>
      </c>
      <c r="J229" t="s">
        <v>39</v>
      </c>
      <c r="K229" t="s">
        <v>73</v>
      </c>
      <c r="L229" t="s">
        <v>1889</v>
      </c>
      <c r="M229" s="64">
        <v>43325</v>
      </c>
      <c r="N229" s="63" t="e">
        <v>#N/A</v>
      </c>
      <c r="O229" s="63" t="e">
        <v>#N/A</v>
      </c>
      <c r="P229" s="63" t="s">
        <v>17375</v>
      </c>
    </row>
    <row r="230" spans="1:16" x14ac:dyDescent="0.25">
      <c r="A230">
        <v>51746424</v>
      </c>
      <c r="B230" t="s">
        <v>2144</v>
      </c>
      <c r="C230">
        <v>51577893</v>
      </c>
      <c r="D230" t="s">
        <v>546</v>
      </c>
      <c r="E230">
        <v>51772919</v>
      </c>
      <c r="F230" t="s">
        <v>186</v>
      </c>
      <c r="G230" t="s">
        <v>58</v>
      </c>
      <c r="H230" t="s">
        <v>59</v>
      </c>
      <c r="I230" t="s">
        <v>38</v>
      </c>
      <c r="J230" t="s">
        <v>187</v>
      </c>
      <c r="K230" t="s">
        <v>63</v>
      </c>
      <c r="L230" t="s">
        <v>1889</v>
      </c>
      <c r="M230" s="64">
        <v>43315</v>
      </c>
      <c r="N230" s="63">
        <v>68</v>
      </c>
      <c r="O230" s="63">
        <v>24082004</v>
      </c>
      <c r="P230" s="63" t="s">
        <v>17367</v>
      </c>
    </row>
    <row r="231" spans="1:16" x14ac:dyDescent="0.25">
      <c r="A231">
        <v>51748839</v>
      </c>
      <c r="B231" t="s">
        <v>2152</v>
      </c>
      <c r="C231">
        <v>51691175</v>
      </c>
      <c r="D231" t="s">
        <v>403</v>
      </c>
      <c r="E231">
        <v>51609648</v>
      </c>
      <c r="F231" t="s">
        <v>149</v>
      </c>
      <c r="G231" t="s">
        <v>58</v>
      </c>
      <c r="H231" t="s">
        <v>59</v>
      </c>
      <c r="I231" t="s">
        <v>38</v>
      </c>
      <c r="J231" t="s">
        <v>151</v>
      </c>
      <c r="K231" t="s">
        <v>63</v>
      </c>
      <c r="L231" t="s">
        <v>1889</v>
      </c>
      <c r="M231" s="64">
        <v>43328</v>
      </c>
      <c r="N231" s="63">
        <v>72</v>
      </c>
      <c r="O231" s="63">
        <v>51302602</v>
      </c>
      <c r="P231" s="63" t="s">
        <v>17367</v>
      </c>
    </row>
    <row r="232" spans="1:16" x14ac:dyDescent="0.25">
      <c r="A232">
        <v>51758030</v>
      </c>
      <c r="B232" t="s">
        <v>2140</v>
      </c>
      <c r="C232">
        <v>40166880</v>
      </c>
      <c r="D232" t="s">
        <v>51</v>
      </c>
      <c r="E232">
        <v>40130603</v>
      </c>
      <c r="F232" t="s">
        <v>2163</v>
      </c>
      <c r="G232" t="s">
        <v>2164</v>
      </c>
      <c r="H232" t="s">
        <v>37</v>
      </c>
      <c r="I232" t="s">
        <v>38</v>
      </c>
      <c r="J232" t="s">
        <v>39</v>
      </c>
      <c r="K232" t="s">
        <v>2165</v>
      </c>
      <c r="L232" t="s">
        <v>15724</v>
      </c>
      <c r="M232" s="64">
        <v>38331</v>
      </c>
      <c r="N232" s="63" t="e">
        <v>#N/A</v>
      </c>
      <c r="O232" s="63" t="e">
        <v>#N/A</v>
      </c>
      <c r="P232" s="63" t="s">
        <v>17375</v>
      </c>
    </row>
    <row r="233" spans="1:16" x14ac:dyDescent="0.25">
      <c r="A233">
        <v>51763970</v>
      </c>
      <c r="B233" t="s">
        <v>2168</v>
      </c>
      <c r="C233">
        <v>51743367</v>
      </c>
      <c r="D233" t="s">
        <v>505</v>
      </c>
      <c r="E233">
        <v>51564379</v>
      </c>
      <c r="F233" t="s">
        <v>492</v>
      </c>
      <c r="G233" t="s">
        <v>58</v>
      </c>
      <c r="H233" t="s">
        <v>59</v>
      </c>
      <c r="I233" t="s">
        <v>38</v>
      </c>
      <c r="J233" t="s">
        <v>496</v>
      </c>
      <c r="K233" t="s">
        <v>63</v>
      </c>
      <c r="L233" t="s">
        <v>189</v>
      </c>
      <c r="M233" s="64">
        <v>43385</v>
      </c>
      <c r="N233" s="63">
        <v>67</v>
      </c>
      <c r="O233" s="63">
        <v>75414740</v>
      </c>
      <c r="P233" s="63" t="s">
        <v>17367</v>
      </c>
    </row>
    <row r="234" spans="1:16" x14ac:dyDescent="0.25">
      <c r="A234">
        <v>51764419</v>
      </c>
      <c r="B234" t="s">
        <v>2177</v>
      </c>
      <c r="C234">
        <v>51698635</v>
      </c>
      <c r="D234" t="s">
        <v>851</v>
      </c>
      <c r="E234">
        <v>51609648</v>
      </c>
      <c r="F234" t="s">
        <v>149</v>
      </c>
      <c r="G234" t="s">
        <v>58</v>
      </c>
      <c r="H234" t="s">
        <v>59</v>
      </c>
      <c r="I234" t="s">
        <v>38</v>
      </c>
      <c r="J234" t="s">
        <v>378</v>
      </c>
      <c r="K234" t="s">
        <v>63</v>
      </c>
      <c r="L234" t="s">
        <v>189</v>
      </c>
      <c r="M234" s="64">
        <v>43389</v>
      </c>
      <c r="N234" s="63">
        <v>62</v>
      </c>
      <c r="O234" s="63">
        <v>52431651</v>
      </c>
      <c r="P234" s="63" t="s">
        <v>17367</v>
      </c>
    </row>
    <row r="235" spans="1:16" x14ac:dyDescent="0.25">
      <c r="A235">
        <v>51764511</v>
      </c>
      <c r="B235" t="s">
        <v>2185</v>
      </c>
      <c r="C235">
        <v>51547597</v>
      </c>
      <c r="D235" t="s">
        <v>341</v>
      </c>
      <c r="E235">
        <v>51814930</v>
      </c>
      <c r="F235" t="s">
        <v>342</v>
      </c>
      <c r="G235" t="s">
        <v>58</v>
      </c>
      <c r="H235" t="s">
        <v>59</v>
      </c>
      <c r="I235" t="s">
        <v>38</v>
      </c>
      <c r="J235" t="s">
        <v>1860</v>
      </c>
      <c r="K235" t="s">
        <v>63</v>
      </c>
      <c r="L235" t="s">
        <v>189</v>
      </c>
      <c r="M235" s="64">
        <v>43391</v>
      </c>
      <c r="N235" s="63">
        <v>64</v>
      </c>
      <c r="O235" s="63">
        <v>42902300</v>
      </c>
      <c r="P235" s="63" t="s">
        <v>17367</v>
      </c>
    </row>
    <row r="236" spans="1:16" x14ac:dyDescent="0.25">
      <c r="A236">
        <v>51764512</v>
      </c>
      <c r="B236" t="s">
        <v>2192</v>
      </c>
      <c r="C236">
        <v>51559927</v>
      </c>
      <c r="D236" t="s">
        <v>409</v>
      </c>
      <c r="E236">
        <v>51772919</v>
      </c>
      <c r="F236" t="s">
        <v>186</v>
      </c>
      <c r="G236" t="s">
        <v>58</v>
      </c>
      <c r="H236" t="s">
        <v>59</v>
      </c>
      <c r="I236" t="s">
        <v>38</v>
      </c>
      <c r="J236" t="s">
        <v>413</v>
      </c>
      <c r="K236" t="s">
        <v>63</v>
      </c>
      <c r="L236" t="s">
        <v>189</v>
      </c>
      <c r="M236" s="64">
        <v>43391</v>
      </c>
      <c r="N236" s="63">
        <v>64</v>
      </c>
      <c r="O236" s="63">
        <v>47336091</v>
      </c>
      <c r="P236" s="63" t="s">
        <v>17367</v>
      </c>
    </row>
    <row r="237" spans="1:16" x14ac:dyDescent="0.25">
      <c r="A237">
        <v>51764516</v>
      </c>
      <c r="B237" t="s">
        <v>2202</v>
      </c>
      <c r="C237">
        <v>51547597</v>
      </c>
      <c r="D237" t="s">
        <v>341</v>
      </c>
      <c r="E237">
        <v>51814930</v>
      </c>
      <c r="F237" t="s">
        <v>342</v>
      </c>
      <c r="G237" t="s">
        <v>58</v>
      </c>
      <c r="H237" t="s">
        <v>59</v>
      </c>
      <c r="I237" t="s">
        <v>38</v>
      </c>
      <c r="J237" t="s">
        <v>1860</v>
      </c>
      <c r="K237" t="s">
        <v>63</v>
      </c>
      <c r="L237" t="s">
        <v>189</v>
      </c>
      <c r="M237" s="64">
        <v>43391</v>
      </c>
      <c r="N237" s="63">
        <v>62</v>
      </c>
      <c r="O237" s="63">
        <v>62471187</v>
      </c>
      <c r="P237" s="63" t="s">
        <v>17367</v>
      </c>
    </row>
    <row r="238" spans="1:16" x14ac:dyDescent="0.25">
      <c r="A238">
        <v>51764660</v>
      </c>
      <c r="B238" t="s">
        <v>2210</v>
      </c>
      <c r="C238">
        <v>51559927</v>
      </c>
      <c r="D238" t="s">
        <v>409</v>
      </c>
      <c r="E238">
        <v>51772919</v>
      </c>
      <c r="F238" t="s">
        <v>186</v>
      </c>
      <c r="G238" t="s">
        <v>58</v>
      </c>
      <c r="H238" t="s">
        <v>59</v>
      </c>
      <c r="I238" t="s">
        <v>38</v>
      </c>
      <c r="J238" t="s">
        <v>413</v>
      </c>
      <c r="K238" t="s">
        <v>63</v>
      </c>
      <c r="L238" t="s">
        <v>189</v>
      </c>
      <c r="M238" s="64">
        <v>43391</v>
      </c>
      <c r="N238" s="63">
        <v>67</v>
      </c>
      <c r="O238" s="63">
        <v>65780359</v>
      </c>
      <c r="P238" s="63" t="s">
        <v>17367</v>
      </c>
    </row>
    <row r="239" spans="1:16" x14ac:dyDescent="0.25">
      <c r="A239">
        <v>51765992</v>
      </c>
      <c r="B239" t="s">
        <v>2218</v>
      </c>
      <c r="C239">
        <v>51559927</v>
      </c>
      <c r="D239" t="s">
        <v>409</v>
      </c>
      <c r="E239">
        <v>51772919</v>
      </c>
      <c r="F239" t="s">
        <v>186</v>
      </c>
      <c r="G239" t="s">
        <v>58</v>
      </c>
      <c r="H239" t="s">
        <v>59</v>
      </c>
      <c r="I239" t="s">
        <v>38</v>
      </c>
      <c r="J239" t="s">
        <v>413</v>
      </c>
      <c r="K239" t="s">
        <v>63</v>
      </c>
      <c r="L239" t="s">
        <v>2131</v>
      </c>
      <c r="M239" s="64">
        <v>43397</v>
      </c>
      <c r="N239" s="63">
        <v>62</v>
      </c>
      <c r="O239" s="63">
        <v>45959415</v>
      </c>
      <c r="P239" s="63" t="s">
        <v>17367</v>
      </c>
    </row>
    <row r="240" spans="1:16" x14ac:dyDescent="0.25">
      <c r="A240">
        <v>51768433</v>
      </c>
      <c r="B240" t="s">
        <v>2226</v>
      </c>
      <c r="C240">
        <v>51747002</v>
      </c>
      <c r="D240" t="s">
        <v>57</v>
      </c>
      <c r="E240">
        <v>51621455</v>
      </c>
      <c r="F240" t="s">
        <v>150</v>
      </c>
      <c r="G240" t="s">
        <v>58</v>
      </c>
      <c r="H240" t="s">
        <v>59</v>
      </c>
      <c r="I240" t="s">
        <v>38</v>
      </c>
      <c r="J240" t="s">
        <v>334</v>
      </c>
      <c r="K240" t="s">
        <v>63</v>
      </c>
      <c r="L240" t="s">
        <v>2131</v>
      </c>
      <c r="M240" s="64">
        <v>43413</v>
      </c>
      <c r="N240" s="63">
        <v>62</v>
      </c>
      <c r="O240" s="63">
        <v>20084579</v>
      </c>
      <c r="P240" s="63" t="s">
        <v>17367</v>
      </c>
    </row>
    <row r="241" spans="1:16" x14ac:dyDescent="0.25">
      <c r="A241">
        <v>51768434</v>
      </c>
      <c r="B241" t="s">
        <v>2234</v>
      </c>
      <c r="C241">
        <v>51747002</v>
      </c>
      <c r="D241" t="s">
        <v>57</v>
      </c>
      <c r="E241">
        <v>51621455</v>
      </c>
      <c r="F241" t="s">
        <v>150</v>
      </c>
      <c r="G241" t="s">
        <v>58</v>
      </c>
      <c r="H241" t="s">
        <v>59</v>
      </c>
      <c r="I241" t="s">
        <v>38</v>
      </c>
      <c r="J241" t="s">
        <v>334</v>
      </c>
      <c r="K241" t="s">
        <v>63</v>
      </c>
      <c r="L241" t="s">
        <v>2131</v>
      </c>
      <c r="M241" s="64">
        <v>43413</v>
      </c>
      <c r="N241" s="63">
        <v>64</v>
      </c>
      <c r="O241" s="63">
        <v>39026270</v>
      </c>
      <c r="P241" s="63" t="s">
        <v>17367</v>
      </c>
    </row>
    <row r="242" spans="1:16" x14ac:dyDescent="0.25">
      <c r="A242">
        <v>51770309</v>
      </c>
      <c r="B242" t="s">
        <v>2241</v>
      </c>
      <c r="C242">
        <v>51576660</v>
      </c>
      <c r="D242" t="s">
        <v>294</v>
      </c>
      <c r="E242">
        <v>51609648</v>
      </c>
      <c r="F242" t="s">
        <v>149</v>
      </c>
      <c r="G242" t="s">
        <v>58</v>
      </c>
      <c r="H242" t="s">
        <v>59</v>
      </c>
      <c r="I242" t="s">
        <v>38</v>
      </c>
      <c r="J242" t="s">
        <v>151</v>
      </c>
      <c r="K242" t="s">
        <v>63</v>
      </c>
      <c r="L242" t="s">
        <v>2131</v>
      </c>
      <c r="M242" s="64">
        <v>43423</v>
      </c>
      <c r="N242" s="63">
        <v>68</v>
      </c>
      <c r="O242" s="63">
        <v>49144393</v>
      </c>
      <c r="P242" s="63" t="s">
        <v>17367</v>
      </c>
    </row>
    <row r="243" spans="1:16" x14ac:dyDescent="0.25">
      <c r="A243">
        <v>51770763</v>
      </c>
      <c r="B243" t="s">
        <v>2249</v>
      </c>
      <c r="C243">
        <v>51576660</v>
      </c>
      <c r="D243" t="s">
        <v>294</v>
      </c>
      <c r="E243">
        <v>51609648</v>
      </c>
      <c r="F243" t="s">
        <v>149</v>
      </c>
      <c r="G243" t="s">
        <v>284</v>
      </c>
      <c r="H243" t="s">
        <v>59</v>
      </c>
      <c r="I243" t="s">
        <v>38</v>
      </c>
      <c r="J243" t="s">
        <v>151</v>
      </c>
      <c r="K243" t="s">
        <v>285</v>
      </c>
      <c r="L243" t="s">
        <v>11519</v>
      </c>
      <c r="M243" s="64">
        <v>43425</v>
      </c>
      <c r="N243" s="63">
        <v>63</v>
      </c>
      <c r="O243" s="63">
        <v>12563346</v>
      </c>
      <c r="P243" s="63" t="s">
        <v>17367</v>
      </c>
    </row>
    <row r="244" spans="1:16" x14ac:dyDescent="0.25">
      <c r="A244">
        <v>51772919</v>
      </c>
      <c r="B244" t="s">
        <v>186</v>
      </c>
      <c r="C244">
        <v>51621455</v>
      </c>
      <c r="D244" t="s">
        <v>150</v>
      </c>
      <c r="E244">
        <v>51758030</v>
      </c>
      <c r="F244" t="s">
        <v>2140</v>
      </c>
      <c r="G244" t="s">
        <v>2130</v>
      </c>
      <c r="H244" t="s">
        <v>37</v>
      </c>
      <c r="I244" t="s">
        <v>38</v>
      </c>
      <c r="J244" t="s">
        <v>413</v>
      </c>
      <c r="K244" t="s">
        <v>1007</v>
      </c>
      <c r="L244" t="s">
        <v>11519</v>
      </c>
      <c r="M244" s="64">
        <v>43437</v>
      </c>
      <c r="N244" s="63">
        <v>66</v>
      </c>
      <c r="O244" s="63">
        <v>51593094</v>
      </c>
      <c r="P244" s="63" t="s">
        <v>17367</v>
      </c>
    </row>
    <row r="245" spans="1:16" x14ac:dyDescent="0.25">
      <c r="A245">
        <v>51730933</v>
      </c>
      <c r="B245" t="s">
        <v>2267</v>
      </c>
      <c r="C245">
        <v>51576660</v>
      </c>
      <c r="D245" t="s">
        <v>294</v>
      </c>
      <c r="E245">
        <v>51609648</v>
      </c>
      <c r="F245" t="s">
        <v>149</v>
      </c>
      <c r="G245" t="s">
        <v>58</v>
      </c>
      <c r="H245" t="s">
        <v>59</v>
      </c>
      <c r="I245" t="s">
        <v>38</v>
      </c>
      <c r="J245" t="s">
        <v>151</v>
      </c>
      <c r="K245" t="s">
        <v>63</v>
      </c>
      <c r="L245" t="s">
        <v>1024</v>
      </c>
      <c r="M245" s="64">
        <v>43217</v>
      </c>
      <c r="N245" s="63">
        <v>67</v>
      </c>
      <c r="O245" s="63">
        <v>26591348</v>
      </c>
      <c r="P245" s="63" t="s">
        <v>17367</v>
      </c>
    </row>
    <row r="246" spans="1:16" x14ac:dyDescent="0.25">
      <c r="A246">
        <v>51730049</v>
      </c>
      <c r="B246" t="s">
        <v>2275</v>
      </c>
      <c r="C246">
        <v>51698635</v>
      </c>
      <c r="D246" t="s">
        <v>851</v>
      </c>
      <c r="E246">
        <v>51609648</v>
      </c>
      <c r="F246" t="s">
        <v>149</v>
      </c>
      <c r="G246" t="s">
        <v>58</v>
      </c>
      <c r="H246" t="s">
        <v>59</v>
      </c>
      <c r="I246" t="s">
        <v>38</v>
      </c>
      <c r="J246" t="s">
        <v>378</v>
      </c>
      <c r="K246" t="s">
        <v>63</v>
      </c>
      <c r="L246" t="s">
        <v>1024</v>
      </c>
      <c r="M246" s="64">
        <v>43215</v>
      </c>
      <c r="N246" s="63">
        <v>63</v>
      </c>
      <c r="O246" s="63">
        <v>29284591</v>
      </c>
      <c r="P246" s="63" t="s">
        <v>17367</v>
      </c>
    </row>
    <row r="247" spans="1:16" x14ac:dyDescent="0.25">
      <c r="A247">
        <v>51785245</v>
      </c>
      <c r="B247" t="s">
        <v>2284</v>
      </c>
      <c r="C247">
        <v>51559927</v>
      </c>
      <c r="D247" t="s">
        <v>409</v>
      </c>
      <c r="E247">
        <v>51772919</v>
      </c>
      <c r="F247" t="s">
        <v>186</v>
      </c>
      <c r="G247" t="s">
        <v>58</v>
      </c>
      <c r="H247" t="s">
        <v>59</v>
      </c>
      <c r="I247" t="s">
        <v>38</v>
      </c>
      <c r="J247" t="s">
        <v>413</v>
      </c>
      <c r="K247" t="s">
        <v>63</v>
      </c>
      <c r="L247" t="s">
        <v>2229</v>
      </c>
      <c r="M247" s="64">
        <v>43497</v>
      </c>
      <c r="N247" s="63">
        <v>62</v>
      </c>
      <c r="O247" s="63">
        <v>19322484</v>
      </c>
      <c r="P247" s="63" t="s">
        <v>17367</v>
      </c>
    </row>
    <row r="248" spans="1:16" x14ac:dyDescent="0.25">
      <c r="A248">
        <v>51785246</v>
      </c>
      <c r="B248" t="s">
        <v>2294</v>
      </c>
      <c r="C248">
        <v>51588225</v>
      </c>
      <c r="D248" t="s">
        <v>212</v>
      </c>
      <c r="E248">
        <v>51747002</v>
      </c>
      <c r="F248" t="s">
        <v>57</v>
      </c>
      <c r="G248" t="s">
        <v>58</v>
      </c>
      <c r="H248" t="s">
        <v>59</v>
      </c>
      <c r="I248" t="s">
        <v>38</v>
      </c>
      <c r="J248" t="s">
        <v>162</v>
      </c>
      <c r="K248" t="s">
        <v>63</v>
      </c>
      <c r="L248" t="s">
        <v>2229</v>
      </c>
      <c r="M248" s="64">
        <v>43497</v>
      </c>
      <c r="N248" s="63">
        <v>63</v>
      </c>
      <c r="O248" s="63">
        <v>33270814</v>
      </c>
      <c r="P248" s="63" t="s">
        <v>17367</v>
      </c>
    </row>
    <row r="249" spans="1:16" x14ac:dyDescent="0.25">
      <c r="A249">
        <v>51781014</v>
      </c>
      <c r="B249" t="s">
        <v>2302</v>
      </c>
      <c r="C249">
        <v>51588225</v>
      </c>
      <c r="D249" t="s">
        <v>212</v>
      </c>
      <c r="E249">
        <v>51747002</v>
      </c>
      <c r="F249" t="s">
        <v>57</v>
      </c>
      <c r="G249" t="s">
        <v>284</v>
      </c>
      <c r="H249" t="s">
        <v>59</v>
      </c>
      <c r="I249" t="s">
        <v>38</v>
      </c>
      <c r="J249" t="s">
        <v>162</v>
      </c>
      <c r="K249" t="s">
        <v>285</v>
      </c>
      <c r="L249" t="s">
        <v>2172</v>
      </c>
      <c r="M249" s="64">
        <v>43479</v>
      </c>
      <c r="N249" s="63">
        <v>64</v>
      </c>
      <c r="O249" s="63">
        <v>43915171</v>
      </c>
      <c r="P249" s="63" t="s">
        <v>17367</v>
      </c>
    </row>
    <row r="250" spans="1:16" x14ac:dyDescent="0.25">
      <c r="A250">
        <v>51781016</v>
      </c>
      <c r="B250" t="s">
        <v>2309</v>
      </c>
      <c r="C250">
        <v>51747002</v>
      </c>
      <c r="D250" t="s">
        <v>57</v>
      </c>
      <c r="E250">
        <v>51621455</v>
      </c>
      <c r="F250" t="s">
        <v>150</v>
      </c>
      <c r="G250" t="s">
        <v>58</v>
      </c>
      <c r="H250" t="s">
        <v>59</v>
      </c>
      <c r="I250" t="s">
        <v>38</v>
      </c>
      <c r="J250" t="s">
        <v>334</v>
      </c>
      <c r="K250" t="s">
        <v>63</v>
      </c>
      <c r="L250" t="s">
        <v>2172</v>
      </c>
      <c r="M250" s="64">
        <v>43479</v>
      </c>
      <c r="N250" s="63">
        <v>71</v>
      </c>
      <c r="O250" s="63">
        <v>36925928</v>
      </c>
      <c r="P250" s="63" t="s">
        <v>17367</v>
      </c>
    </row>
    <row r="251" spans="1:16" x14ac:dyDescent="0.25">
      <c r="A251">
        <v>51787985</v>
      </c>
      <c r="B251" t="s">
        <v>2327</v>
      </c>
      <c r="C251">
        <v>51609647</v>
      </c>
      <c r="D251" t="s">
        <v>161</v>
      </c>
      <c r="E251">
        <v>51747002</v>
      </c>
      <c r="F251" t="s">
        <v>57</v>
      </c>
      <c r="G251" t="s">
        <v>284</v>
      </c>
      <c r="H251" t="s">
        <v>59</v>
      </c>
      <c r="I251" t="s">
        <v>38</v>
      </c>
      <c r="J251" t="s">
        <v>162</v>
      </c>
      <c r="K251" t="s">
        <v>285</v>
      </c>
      <c r="L251" t="s">
        <v>2229</v>
      </c>
      <c r="M251" s="64">
        <v>43511</v>
      </c>
      <c r="N251" s="63">
        <v>66</v>
      </c>
      <c r="O251" s="63">
        <v>41575352</v>
      </c>
      <c r="P251" s="63" t="s">
        <v>17367</v>
      </c>
    </row>
    <row r="252" spans="1:16" x14ac:dyDescent="0.25">
      <c r="A252">
        <v>51788324</v>
      </c>
      <c r="B252" t="s">
        <v>2334</v>
      </c>
      <c r="C252">
        <v>51609647</v>
      </c>
      <c r="D252" t="s">
        <v>161</v>
      </c>
      <c r="E252">
        <v>51747002</v>
      </c>
      <c r="F252" t="s">
        <v>57</v>
      </c>
      <c r="G252" t="s">
        <v>284</v>
      </c>
      <c r="H252" t="s">
        <v>59</v>
      </c>
      <c r="I252" t="s">
        <v>38</v>
      </c>
      <c r="J252" t="s">
        <v>162</v>
      </c>
      <c r="K252" t="s">
        <v>285</v>
      </c>
      <c r="L252" t="s">
        <v>2229</v>
      </c>
      <c r="M252" s="64">
        <v>43514</v>
      </c>
      <c r="N252" s="63">
        <v>78</v>
      </c>
      <c r="O252" s="63">
        <v>69564362</v>
      </c>
      <c r="P252" s="63" t="s">
        <v>17367</v>
      </c>
    </row>
    <row r="253" spans="1:16" x14ac:dyDescent="0.25">
      <c r="A253">
        <v>51788758</v>
      </c>
      <c r="B253" t="s">
        <v>2342</v>
      </c>
      <c r="C253">
        <v>51609647</v>
      </c>
      <c r="D253" t="s">
        <v>161</v>
      </c>
      <c r="E253">
        <v>51747002</v>
      </c>
      <c r="F253" t="s">
        <v>57</v>
      </c>
      <c r="G253" t="s">
        <v>284</v>
      </c>
      <c r="H253" t="s">
        <v>59</v>
      </c>
      <c r="I253" t="s">
        <v>38</v>
      </c>
      <c r="J253" t="s">
        <v>162</v>
      </c>
      <c r="K253" t="s">
        <v>285</v>
      </c>
      <c r="L253" t="s">
        <v>2229</v>
      </c>
      <c r="M253" s="64">
        <v>43515</v>
      </c>
      <c r="N253" s="63">
        <v>63</v>
      </c>
      <c r="O253" s="63">
        <v>14450555</v>
      </c>
      <c r="P253" s="63" t="s">
        <v>17367</v>
      </c>
    </row>
    <row r="254" spans="1:16" x14ac:dyDescent="0.25">
      <c r="A254">
        <v>51781656</v>
      </c>
      <c r="B254" t="s">
        <v>2350</v>
      </c>
      <c r="C254">
        <v>40108183</v>
      </c>
      <c r="D254" t="s">
        <v>2258</v>
      </c>
      <c r="E254" t="s">
        <v>2098</v>
      </c>
      <c r="F254" t="s">
        <v>2098</v>
      </c>
      <c r="G254" t="s">
        <v>2259</v>
      </c>
      <c r="H254" t="s">
        <v>37</v>
      </c>
      <c r="I254" t="s">
        <v>38</v>
      </c>
      <c r="J254" t="s">
        <v>39</v>
      </c>
      <c r="K254" t="s">
        <v>53</v>
      </c>
      <c r="L254" t="s">
        <v>2172</v>
      </c>
      <c r="M254" s="64">
        <v>43482</v>
      </c>
      <c r="N254" s="63" t="e">
        <v>#N/A</v>
      </c>
      <c r="O254" s="63" t="e">
        <v>#N/A</v>
      </c>
      <c r="P254" s="63" t="s">
        <v>17375</v>
      </c>
    </row>
    <row r="255" spans="1:16" x14ac:dyDescent="0.25">
      <c r="A255">
        <v>51790902</v>
      </c>
      <c r="B255" t="s">
        <v>2355</v>
      </c>
      <c r="C255">
        <v>51559927</v>
      </c>
      <c r="D255" t="s">
        <v>409</v>
      </c>
      <c r="E255">
        <v>51772919</v>
      </c>
      <c r="F255" t="s">
        <v>186</v>
      </c>
      <c r="G255" t="s">
        <v>58</v>
      </c>
      <c r="H255" t="s">
        <v>59</v>
      </c>
      <c r="I255" t="s">
        <v>38</v>
      </c>
      <c r="J255" t="s">
        <v>413</v>
      </c>
      <c r="K255" t="s">
        <v>63</v>
      </c>
      <c r="L255" t="s">
        <v>11621</v>
      </c>
      <c r="M255" s="64">
        <v>43523</v>
      </c>
      <c r="N255" s="63">
        <v>72</v>
      </c>
      <c r="O255" s="63">
        <v>28882963</v>
      </c>
      <c r="P255" s="63" t="s">
        <v>17367</v>
      </c>
    </row>
    <row r="256" spans="1:16" x14ac:dyDescent="0.25">
      <c r="A256">
        <v>51741418</v>
      </c>
      <c r="B256" t="s">
        <v>2362</v>
      </c>
      <c r="C256">
        <v>51591940</v>
      </c>
      <c r="D256" t="s">
        <v>171</v>
      </c>
      <c r="E256">
        <v>51609648</v>
      </c>
      <c r="F256" t="s">
        <v>149</v>
      </c>
      <c r="G256" t="s">
        <v>58</v>
      </c>
      <c r="H256" t="s">
        <v>59</v>
      </c>
      <c r="I256" t="s">
        <v>38</v>
      </c>
      <c r="J256" t="s">
        <v>151</v>
      </c>
      <c r="K256" t="s">
        <v>63</v>
      </c>
      <c r="L256" t="s">
        <v>1752</v>
      </c>
      <c r="M256" s="64">
        <v>43290</v>
      </c>
      <c r="N256" s="63">
        <v>63</v>
      </c>
      <c r="O256" s="63">
        <v>59600390</v>
      </c>
      <c r="P256" s="63" t="s">
        <v>17367</v>
      </c>
    </row>
    <row r="257" spans="1:16" x14ac:dyDescent="0.25">
      <c r="A257">
        <v>51803955</v>
      </c>
      <c r="B257" t="s">
        <v>2372</v>
      </c>
      <c r="C257">
        <v>51559927</v>
      </c>
      <c r="D257" t="s">
        <v>409</v>
      </c>
      <c r="E257">
        <v>51772919</v>
      </c>
      <c r="F257" t="s">
        <v>186</v>
      </c>
      <c r="G257" t="s">
        <v>58</v>
      </c>
      <c r="H257" t="s">
        <v>59</v>
      </c>
      <c r="I257" t="s">
        <v>38</v>
      </c>
      <c r="J257" t="s">
        <v>413</v>
      </c>
      <c r="K257" t="s">
        <v>63</v>
      </c>
      <c r="L257" t="s">
        <v>2288</v>
      </c>
      <c r="M257" s="64">
        <v>43566</v>
      </c>
      <c r="N257" s="63">
        <v>62</v>
      </c>
      <c r="O257" s="63">
        <v>89200599</v>
      </c>
      <c r="P257" s="63" t="s">
        <v>17367</v>
      </c>
    </row>
    <row r="258" spans="1:16" x14ac:dyDescent="0.25">
      <c r="A258">
        <v>51803947</v>
      </c>
      <c r="B258" t="s">
        <v>2380</v>
      </c>
      <c r="C258">
        <v>51559927</v>
      </c>
      <c r="D258" t="s">
        <v>409</v>
      </c>
      <c r="E258">
        <v>51772919</v>
      </c>
      <c r="F258" t="s">
        <v>186</v>
      </c>
      <c r="G258" t="s">
        <v>58</v>
      </c>
      <c r="H258" t="s">
        <v>59</v>
      </c>
      <c r="I258" t="s">
        <v>38</v>
      </c>
      <c r="J258" t="s">
        <v>413</v>
      </c>
      <c r="K258" t="s">
        <v>63</v>
      </c>
      <c r="L258" t="s">
        <v>2288</v>
      </c>
      <c r="M258" s="64">
        <v>43566</v>
      </c>
      <c r="N258" s="63">
        <v>67</v>
      </c>
      <c r="O258" s="63">
        <v>42554470</v>
      </c>
      <c r="P258" s="63" t="s">
        <v>17367</v>
      </c>
    </row>
    <row r="259" spans="1:16" x14ac:dyDescent="0.25">
      <c r="A259">
        <v>51803954</v>
      </c>
      <c r="B259" t="s">
        <v>2388</v>
      </c>
      <c r="C259">
        <v>51607523</v>
      </c>
      <c r="D259" t="s">
        <v>185</v>
      </c>
      <c r="E259">
        <v>51772919</v>
      </c>
      <c r="F259" t="s">
        <v>186</v>
      </c>
      <c r="G259" t="s">
        <v>58</v>
      </c>
      <c r="H259" t="s">
        <v>59</v>
      </c>
      <c r="I259" t="s">
        <v>38</v>
      </c>
      <c r="J259" t="s">
        <v>187</v>
      </c>
      <c r="K259" t="s">
        <v>63</v>
      </c>
      <c r="L259" t="s">
        <v>2288</v>
      </c>
      <c r="M259" s="64">
        <v>43566</v>
      </c>
      <c r="N259" s="63">
        <v>62</v>
      </c>
      <c r="O259" s="63">
        <v>52890057</v>
      </c>
      <c r="P259" s="63" t="s">
        <v>17367</v>
      </c>
    </row>
    <row r="260" spans="1:16" x14ac:dyDescent="0.25">
      <c r="A260">
        <v>51801658</v>
      </c>
      <c r="B260" t="s">
        <v>2396</v>
      </c>
      <c r="C260">
        <v>51747002</v>
      </c>
      <c r="D260" t="s">
        <v>57</v>
      </c>
      <c r="E260">
        <v>51621455</v>
      </c>
      <c r="F260" t="s">
        <v>150</v>
      </c>
      <c r="G260" t="s">
        <v>58</v>
      </c>
      <c r="H260" t="s">
        <v>59</v>
      </c>
      <c r="I260" t="s">
        <v>38</v>
      </c>
      <c r="J260" t="s">
        <v>334</v>
      </c>
      <c r="K260" t="s">
        <v>63</v>
      </c>
      <c r="L260" t="s">
        <v>2288</v>
      </c>
      <c r="M260" s="64">
        <v>43553</v>
      </c>
      <c r="N260" s="63">
        <v>63</v>
      </c>
      <c r="O260" s="63">
        <v>58490105</v>
      </c>
      <c r="P260" s="63" t="s">
        <v>17367</v>
      </c>
    </row>
    <row r="261" spans="1:16" x14ac:dyDescent="0.25">
      <c r="A261">
        <v>51801659</v>
      </c>
      <c r="B261" t="s">
        <v>2405</v>
      </c>
      <c r="C261">
        <v>51591940</v>
      </c>
      <c r="D261" t="s">
        <v>171</v>
      </c>
      <c r="E261">
        <v>51609648</v>
      </c>
      <c r="F261" t="s">
        <v>149</v>
      </c>
      <c r="G261" t="s">
        <v>284</v>
      </c>
      <c r="H261" t="s">
        <v>59</v>
      </c>
      <c r="I261" t="s">
        <v>1080</v>
      </c>
      <c r="J261" t="s">
        <v>151</v>
      </c>
      <c r="K261" t="s">
        <v>285</v>
      </c>
      <c r="L261" t="s">
        <v>2288</v>
      </c>
      <c r="M261" s="64">
        <v>43553</v>
      </c>
      <c r="N261" s="63">
        <v>66</v>
      </c>
      <c r="O261" s="63">
        <v>44285840</v>
      </c>
      <c r="P261" s="63" t="s">
        <v>17367</v>
      </c>
    </row>
    <row r="262" spans="1:16" x14ac:dyDescent="0.25">
      <c r="A262">
        <v>51802519</v>
      </c>
      <c r="B262" t="s">
        <v>2413</v>
      </c>
      <c r="C262">
        <v>51747002</v>
      </c>
      <c r="D262" t="s">
        <v>57</v>
      </c>
      <c r="E262">
        <v>51621455</v>
      </c>
      <c r="F262" t="s">
        <v>150</v>
      </c>
      <c r="G262" t="s">
        <v>58</v>
      </c>
      <c r="H262" t="s">
        <v>59</v>
      </c>
      <c r="I262" t="s">
        <v>38</v>
      </c>
      <c r="J262" t="s">
        <v>334</v>
      </c>
      <c r="K262" t="s">
        <v>63</v>
      </c>
      <c r="L262" t="s">
        <v>2288</v>
      </c>
      <c r="M262" s="64">
        <v>43557</v>
      </c>
      <c r="N262" s="63">
        <v>66</v>
      </c>
      <c r="O262" s="63">
        <v>80452236</v>
      </c>
      <c r="P262" s="63" t="s">
        <v>17367</v>
      </c>
    </row>
    <row r="263" spans="1:16" x14ac:dyDescent="0.25">
      <c r="A263">
        <v>51802874</v>
      </c>
      <c r="B263" t="s">
        <v>2421</v>
      </c>
      <c r="C263">
        <v>51747002</v>
      </c>
      <c r="D263" t="s">
        <v>57</v>
      </c>
      <c r="E263">
        <v>51621455</v>
      </c>
      <c r="F263" t="s">
        <v>150</v>
      </c>
      <c r="G263" t="s">
        <v>58</v>
      </c>
      <c r="H263" t="s">
        <v>59</v>
      </c>
      <c r="I263" t="s">
        <v>38</v>
      </c>
      <c r="J263" t="s">
        <v>334</v>
      </c>
      <c r="K263" t="s">
        <v>63</v>
      </c>
      <c r="L263" t="s">
        <v>2288</v>
      </c>
      <c r="M263" s="64">
        <v>43559</v>
      </c>
      <c r="N263" s="63">
        <v>69</v>
      </c>
      <c r="O263" s="63">
        <v>67308288</v>
      </c>
      <c r="P263" s="63" t="s">
        <v>17367</v>
      </c>
    </row>
    <row r="264" spans="1:16" x14ac:dyDescent="0.25">
      <c r="A264">
        <v>51797296</v>
      </c>
      <c r="B264" t="s">
        <v>2428</v>
      </c>
      <c r="C264">
        <v>51581034</v>
      </c>
      <c r="D264" t="s">
        <v>30</v>
      </c>
      <c r="E264">
        <v>51758030</v>
      </c>
      <c r="F264" t="s">
        <v>2140</v>
      </c>
      <c r="G264" t="s">
        <v>2432</v>
      </c>
      <c r="H264" t="s">
        <v>37</v>
      </c>
      <c r="I264" t="s">
        <v>38</v>
      </c>
      <c r="J264" t="s">
        <v>39</v>
      </c>
      <c r="K264" t="s">
        <v>73</v>
      </c>
      <c r="L264" t="s">
        <v>2288</v>
      </c>
      <c r="M264" s="64">
        <v>43550</v>
      </c>
      <c r="N264" s="63">
        <v>74</v>
      </c>
      <c r="O264" s="63">
        <v>54646914</v>
      </c>
      <c r="P264" s="63" t="s">
        <v>17367</v>
      </c>
    </row>
    <row r="265" spans="1:16" x14ac:dyDescent="0.25">
      <c r="A265">
        <v>51586624</v>
      </c>
      <c r="B265" t="s">
        <v>2435</v>
      </c>
      <c r="C265">
        <v>51698635</v>
      </c>
      <c r="D265" t="s">
        <v>851</v>
      </c>
      <c r="E265">
        <v>51609648</v>
      </c>
      <c r="F265" t="s">
        <v>149</v>
      </c>
      <c r="G265" t="s">
        <v>284</v>
      </c>
      <c r="H265" t="s">
        <v>59</v>
      </c>
      <c r="I265" t="s">
        <v>38</v>
      </c>
      <c r="J265" t="s">
        <v>378</v>
      </c>
      <c r="K265" t="s">
        <v>285</v>
      </c>
      <c r="L265" t="s">
        <v>74</v>
      </c>
      <c r="M265" s="64">
        <v>42331</v>
      </c>
      <c r="N265" s="63">
        <v>62</v>
      </c>
      <c r="O265" s="63">
        <v>32312818</v>
      </c>
      <c r="P265" s="63" t="s">
        <v>17367</v>
      </c>
    </row>
    <row r="266" spans="1:16" x14ac:dyDescent="0.25">
      <c r="A266">
        <v>51808053</v>
      </c>
      <c r="B266" t="s">
        <v>2444</v>
      </c>
      <c r="C266">
        <v>51747002</v>
      </c>
      <c r="D266" t="s">
        <v>57</v>
      </c>
      <c r="E266">
        <v>51621455</v>
      </c>
      <c r="F266" t="s">
        <v>150</v>
      </c>
      <c r="G266" t="s">
        <v>58</v>
      </c>
      <c r="H266" t="s">
        <v>59</v>
      </c>
      <c r="I266" t="s">
        <v>38</v>
      </c>
      <c r="J266" t="s">
        <v>334</v>
      </c>
      <c r="K266" t="s">
        <v>63</v>
      </c>
      <c r="L266" t="s">
        <v>2321</v>
      </c>
      <c r="M266" s="64">
        <v>43588</v>
      </c>
      <c r="N266" s="63">
        <v>69</v>
      </c>
      <c r="O266" s="63">
        <v>53665068</v>
      </c>
      <c r="P266" s="63" t="s">
        <v>17367</v>
      </c>
    </row>
    <row r="267" spans="1:16" x14ac:dyDescent="0.25">
      <c r="A267">
        <v>51807806</v>
      </c>
      <c r="B267" t="s">
        <v>2452</v>
      </c>
      <c r="C267">
        <v>51547367</v>
      </c>
      <c r="D267" t="s">
        <v>50</v>
      </c>
      <c r="E267">
        <v>40166880</v>
      </c>
      <c r="F267" t="s">
        <v>51</v>
      </c>
      <c r="G267" t="s">
        <v>2457</v>
      </c>
      <c r="H267" t="s">
        <v>37</v>
      </c>
      <c r="I267" t="s">
        <v>38</v>
      </c>
      <c r="J267" t="s">
        <v>39</v>
      </c>
      <c r="K267" t="s">
        <v>73</v>
      </c>
      <c r="L267" t="s">
        <v>2321</v>
      </c>
      <c r="M267" s="64">
        <v>43587</v>
      </c>
      <c r="N267" s="63">
        <v>62</v>
      </c>
      <c r="O267" s="63">
        <v>38160898</v>
      </c>
      <c r="P267" s="63" t="s">
        <v>17367</v>
      </c>
    </row>
    <row r="268" spans="1:16" x14ac:dyDescent="0.25">
      <c r="A268">
        <v>51518664</v>
      </c>
      <c r="B268" t="s">
        <v>2460</v>
      </c>
      <c r="C268">
        <v>51564379</v>
      </c>
      <c r="D268" t="s">
        <v>492</v>
      </c>
      <c r="E268">
        <v>51621455</v>
      </c>
      <c r="F268" t="s">
        <v>150</v>
      </c>
      <c r="G268" t="s">
        <v>70</v>
      </c>
      <c r="H268" t="s">
        <v>37</v>
      </c>
      <c r="I268" t="s">
        <v>1080</v>
      </c>
      <c r="J268" t="s">
        <v>496</v>
      </c>
      <c r="K268" t="s">
        <v>73</v>
      </c>
      <c r="L268" t="s">
        <v>15730</v>
      </c>
      <c r="M268" s="64">
        <v>41883</v>
      </c>
      <c r="N268" s="63" t="e">
        <v>#N/A</v>
      </c>
      <c r="O268" s="63" t="e">
        <v>#N/A</v>
      </c>
      <c r="P268" s="63" t="s">
        <v>17375</v>
      </c>
    </row>
    <row r="269" spans="1:16" x14ac:dyDescent="0.25">
      <c r="A269">
        <v>51511057</v>
      </c>
      <c r="B269" t="s">
        <v>2468</v>
      </c>
      <c r="C269">
        <v>51591940</v>
      </c>
      <c r="D269" t="s">
        <v>171</v>
      </c>
      <c r="E269">
        <v>51609648</v>
      </c>
      <c r="F269" t="s">
        <v>149</v>
      </c>
      <c r="G269" t="s">
        <v>58</v>
      </c>
      <c r="H269" t="s">
        <v>59</v>
      </c>
      <c r="I269" t="s">
        <v>38</v>
      </c>
      <c r="J269" t="s">
        <v>151</v>
      </c>
      <c r="K269" t="s">
        <v>63</v>
      </c>
      <c r="L269" t="s">
        <v>15270</v>
      </c>
      <c r="M269" s="64">
        <v>41848</v>
      </c>
      <c r="N269" s="63" t="e">
        <v>#N/A</v>
      </c>
      <c r="O269" s="63" t="e">
        <v>#N/A</v>
      </c>
      <c r="P269" s="63" t="s">
        <v>17375</v>
      </c>
    </row>
    <row r="270" spans="1:16" x14ac:dyDescent="0.25">
      <c r="A270">
        <v>51810297</v>
      </c>
      <c r="B270" t="s">
        <v>2476</v>
      </c>
      <c r="C270">
        <v>51591940</v>
      </c>
      <c r="D270" t="s">
        <v>171</v>
      </c>
      <c r="E270">
        <v>51609648</v>
      </c>
      <c r="F270" t="s">
        <v>149</v>
      </c>
      <c r="G270" t="s">
        <v>284</v>
      </c>
      <c r="H270" t="s">
        <v>59</v>
      </c>
      <c r="I270" t="s">
        <v>38</v>
      </c>
      <c r="J270" t="s">
        <v>151</v>
      </c>
      <c r="K270" t="s">
        <v>285</v>
      </c>
      <c r="L270" t="s">
        <v>2321</v>
      </c>
      <c r="M270" s="64">
        <v>43599</v>
      </c>
      <c r="N270" s="63">
        <v>62</v>
      </c>
      <c r="O270" s="63">
        <v>33825919</v>
      </c>
      <c r="P270" s="63" t="s">
        <v>17367</v>
      </c>
    </row>
    <row r="271" spans="1:16" x14ac:dyDescent="0.25">
      <c r="A271">
        <v>51810944</v>
      </c>
      <c r="B271" t="s">
        <v>15271</v>
      </c>
      <c r="C271">
        <v>51609647</v>
      </c>
      <c r="D271" t="s">
        <v>161</v>
      </c>
      <c r="E271">
        <v>51747002</v>
      </c>
      <c r="F271" t="s">
        <v>57</v>
      </c>
      <c r="G271" t="s">
        <v>58</v>
      </c>
      <c r="H271" t="s">
        <v>59</v>
      </c>
      <c r="I271" t="s">
        <v>38</v>
      </c>
      <c r="J271" t="s">
        <v>162</v>
      </c>
      <c r="K271" t="s">
        <v>63</v>
      </c>
      <c r="L271" t="s">
        <v>2321</v>
      </c>
      <c r="M271" s="64">
        <v>43601</v>
      </c>
      <c r="N271" s="63">
        <v>64</v>
      </c>
      <c r="O271" s="63">
        <v>55330017</v>
      </c>
      <c r="P271" s="63" t="s">
        <v>17367</v>
      </c>
    </row>
    <row r="272" spans="1:16" x14ac:dyDescent="0.25">
      <c r="A272">
        <v>51810942</v>
      </c>
      <c r="B272" t="s">
        <v>2491</v>
      </c>
      <c r="C272">
        <v>51588225</v>
      </c>
      <c r="D272" t="s">
        <v>212</v>
      </c>
      <c r="E272">
        <v>51747002</v>
      </c>
      <c r="F272" t="s">
        <v>57</v>
      </c>
      <c r="G272" t="s">
        <v>58</v>
      </c>
      <c r="H272" t="s">
        <v>59</v>
      </c>
      <c r="I272" t="s">
        <v>38</v>
      </c>
      <c r="J272" t="s">
        <v>162</v>
      </c>
      <c r="K272" t="s">
        <v>63</v>
      </c>
      <c r="L272" t="s">
        <v>2321</v>
      </c>
      <c r="M272" s="64">
        <v>43601</v>
      </c>
      <c r="N272" s="63">
        <v>65</v>
      </c>
      <c r="O272" s="63">
        <v>36124020</v>
      </c>
      <c r="P272" s="63" t="s">
        <v>17367</v>
      </c>
    </row>
    <row r="273" spans="1:16" x14ac:dyDescent="0.25">
      <c r="A273">
        <v>51811768</v>
      </c>
      <c r="B273" t="s">
        <v>2499</v>
      </c>
      <c r="C273">
        <v>51588225</v>
      </c>
      <c r="D273" t="s">
        <v>212</v>
      </c>
      <c r="E273">
        <v>51747002</v>
      </c>
      <c r="F273" t="s">
        <v>57</v>
      </c>
      <c r="G273" t="s">
        <v>58</v>
      </c>
      <c r="H273" t="s">
        <v>59</v>
      </c>
      <c r="I273" t="s">
        <v>38</v>
      </c>
      <c r="J273" t="s">
        <v>162</v>
      </c>
      <c r="K273" t="s">
        <v>63</v>
      </c>
      <c r="L273" t="s">
        <v>2400</v>
      </c>
      <c r="M273" s="64">
        <v>43606</v>
      </c>
      <c r="N273" s="63">
        <v>71</v>
      </c>
      <c r="O273" s="63">
        <v>84466979</v>
      </c>
      <c r="P273" s="63" t="s">
        <v>17367</v>
      </c>
    </row>
    <row r="274" spans="1:16" x14ac:dyDescent="0.25">
      <c r="A274">
        <v>51811770</v>
      </c>
      <c r="B274" t="s">
        <v>2507</v>
      </c>
      <c r="C274">
        <v>51609647</v>
      </c>
      <c r="D274" t="s">
        <v>161</v>
      </c>
      <c r="E274">
        <v>51747002</v>
      </c>
      <c r="F274" t="s">
        <v>57</v>
      </c>
      <c r="G274" t="s">
        <v>58</v>
      </c>
      <c r="H274" t="s">
        <v>59</v>
      </c>
      <c r="I274" t="s">
        <v>38</v>
      </c>
      <c r="J274" t="s">
        <v>162</v>
      </c>
      <c r="K274" t="s">
        <v>63</v>
      </c>
      <c r="L274" t="s">
        <v>2400</v>
      </c>
      <c r="M274" s="64">
        <v>43606</v>
      </c>
      <c r="N274" s="63">
        <v>77</v>
      </c>
      <c r="O274" s="63">
        <v>60874501</v>
      </c>
      <c r="P274" s="63" t="s">
        <v>17367</v>
      </c>
    </row>
    <row r="275" spans="1:16" x14ac:dyDescent="0.25">
      <c r="A275">
        <v>51812950</v>
      </c>
      <c r="B275" t="s">
        <v>2514</v>
      </c>
      <c r="C275">
        <v>51609647</v>
      </c>
      <c r="D275" t="s">
        <v>161</v>
      </c>
      <c r="E275">
        <v>51747002</v>
      </c>
      <c r="F275" t="s">
        <v>57</v>
      </c>
      <c r="G275" t="s">
        <v>58</v>
      </c>
      <c r="H275" t="s">
        <v>59</v>
      </c>
      <c r="I275" t="s">
        <v>38</v>
      </c>
      <c r="J275" t="s">
        <v>162</v>
      </c>
      <c r="K275" t="s">
        <v>63</v>
      </c>
      <c r="L275" t="s">
        <v>2400</v>
      </c>
      <c r="M275" s="64">
        <v>43606</v>
      </c>
      <c r="N275" s="63">
        <v>69</v>
      </c>
      <c r="O275" s="63">
        <v>73116887</v>
      </c>
      <c r="P275" s="63" t="s">
        <v>17367</v>
      </c>
    </row>
    <row r="276" spans="1:16" x14ac:dyDescent="0.25">
      <c r="A276">
        <v>51810947</v>
      </c>
      <c r="B276" t="s">
        <v>2522</v>
      </c>
      <c r="C276">
        <v>40108183</v>
      </c>
      <c r="D276" t="s">
        <v>2258</v>
      </c>
      <c r="E276" t="s">
        <v>2098</v>
      </c>
      <c r="F276" t="s">
        <v>2098</v>
      </c>
      <c r="G276" t="s">
        <v>2259</v>
      </c>
      <c r="H276" t="s">
        <v>37</v>
      </c>
      <c r="I276" t="s">
        <v>38</v>
      </c>
      <c r="J276" t="s">
        <v>39</v>
      </c>
      <c r="K276" t="s">
        <v>40</v>
      </c>
      <c r="L276" t="s">
        <v>2321</v>
      </c>
      <c r="M276" s="64">
        <v>43601</v>
      </c>
      <c r="N276" s="63" t="e">
        <v>#N/A</v>
      </c>
      <c r="O276" s="63" t="e">
        <v>#N/A</v>
      </c>
      <c r="P276" s="63" t="s">
        <v>17375</v>
      </c>
    </row>
    <row r="277" spans="1:16" x14ac:dyDescent="0.25">
      <c r="A277">
        <v>51813982</v>
      </c>
      <c r="B277" t="s">
        <v>2526</v>
      </c>
      <c r="C277">
        <v>51747002</v>
      </c>
      <c r="D277" t="s">
        <v>57</v>
      </c>
      <c r="E277">
        <v>51621455</v>
      </c>
      <c r="F277" t="s">
        <v>150</v>
      </c>
      <c r="G277" t="s">
        <v>58</v>
      </c>
      <c r="H277" t="s">
        <v>59</v>
      </c>
      <c r="I277" t="s">
        <v>38</v>
      </c>
      <c r="J277" t="s">
        <v>334</v>
      </c>
      <c r="K277" t="s">
        <v>63</v>
      </c>
      <c r="L277" t="s">
        <v>2400</v>
      </c>
      <c r="M277" s="64">
        <v>43613</v>
      </c>
      <c r="N277" s="63">
        <v>64</v>
      </c>
      <c r="O277" s="63">
        <v>82997563</v>
      </c>
      <c r="P277" s="63" t="s">
        <v>17367</v>
      </c>
    </row>
    <row r="278" spans="1:16" x14ac:dyDescent="0.25">
      <c r="A278">
        <v>51814218</v>
      </c>
      <c r="B278" t="s">
        <v>2533</v>
      </c>
      <c r="C278">
        <v>51588225</v>
      </c>
      <c r="D278" t="s">
        <v>212</v>
      </c>
      <c r="E278">
        <v>51747002</v>
      </c>
      <c r="F278" t="s">
        <v>57</v>
      </c>
      <c r="G278" t="s">
        <v>58</v>
      </c>
      <c r="H278" t="s">
        <v>59</v>
      </c>
      <c r="I278" t="s">
        <v>38</v>
      </c>
      <c r="J278" t="s">
        <v>162</v>
      </c>
      <c r="K278" t="s">
        <v>63</v>
      </c>
      <c r="L278" t="s">
        <v>2400</v>
      </c>
      <c r="M278" s="64">
        <v>43615</v>
      </c>
      <c r="N278" s="63">
        <v>63</v>
      </c>
      <c r="O278" s="63">
        <v>58892819</v>
      </c>
      <c r="P278" s="63" t="s">
        <v>17367</v>
      </c>
    </row>
    <row r="279" spans="1:16" x14ac:dyDescent="0.25">
      <c r="A279">
        <v>51814930</v>
      </c>
      <c r="B279" t="s">
        <v>342</v>
      </c>
      <c r="C279">
        <v>51772919</v>
      </c>
      <c r="D279" t="s">
        <v>186</v>
      </c>
      <c r="E279">
        <v>51621455</v>
      </c>
      <c r="F279" t="s">
        <v>150</v>
      </c>
      <c r="G279" t="s">
        <v>313</v>
      </c>
      <c r="H279" t="s">
        <v>37</v>
      </c>
      <c r="I279" t="s">
        <v>38</v>
      </c>
      <c r="J279" t="s">
        <v>343</v>
      </c>
      <c r="K279" t="s">
        <v>316</v>
      </c>
      <c r="L279" t="s">
        <v>2400</v>
      </c>
      <c r="M279" s="64">
        <v>43615</v>
      </c>
      <c r="N279" s="63">
        <v>80</v>
      </c>
      <c r="O279" s="63">
        <v>33096251</v>
      </c>
      <c r="P279" s="63" t="s">
        <v>17367</v>
      </c>
    </row>
    <row r="280" spans="1:16" x14ac:dyDescent="0.25">
      <c r="A280">
        <v>51857621</v>
      </c>
      <c r="B280" t="s">
        <v>15274</v>
      </c>
      <c r="C280">
        <v>51710500</v>
      </c>
      <c r="D280" t="s">
        <v>111</v>
      </c>
      <c r="E280">
        <v>51758030</v>
      </c>
      <c r="F280" t="s">
        <v>2140</v>
      </c>
      <c r="G280" t="s">
        <v>58</v>
      </c>
      <c r="H280" t="s">
        <v>2907</v>
      </c>
      <c r="I280" t="s">
        <v>38</v>
      </c>
      <c r="J280" t="s">
        <v>162</v>
      </c>
      <c r="K280" t="s">
        <v>63</v>
      </c>
      <c r="L280" t="s">
        <v>11531</v>
      </c>
      <c r="M280" s="64">
        <v>43832</v>
      </c>
      <c r="N280" s="63" t="e">
        <v>#N/A</v>
      </c>
      <c r="O280" s="63" t="e">
        <v>#N/A</v>
      </c>
      <c r="P280" s="63" t="s">
        <v>17375</v>
      </c>
    </row>
    <row r="281" spans="1:16" x14ac:dyDescent="0.25">
      <c r="A281">
        <v>51857172</v>
      </c>
      <c r="B281" t="s">
        <v>15277</v>
      </c>
      <c r="C281">
        <v>51710500</v>
      </c>
      <c r="D281" t="s">
        <v>111</v>
      </c>
      <c r="E281">
        <v>51758030</v>
      </c>
      <c r="F281" t="s">
        <v>2140</v>
      </c>
      <c r="G281" t="s">
        <v>58</v>
      </c>
      <c r="H281" t="s">
        <v>2907</v>
      </c>
      <c r="I281" t="s">
        <v>38</v>
      </c>
      <c r="J281" t="s">
        <v>162</v>
      </c>
      <c r="K281" t="s">
        <v>63</v>
      </c>
      <c r="L281" t="s">
        <v>11531</v>
      </c>
      <c r="M281" s="64">
        <v>43832</v>
      </c>
      <c r="N281" s="63" t="e">
        <v>#N/A</v>
      </c>
      <c r="O281" s="63" t="e">
        <v>#N/A</v>
      </c>
      <c r="P281" s="63" t="s">
        <v>17375</v>
      </c>
    </row>
    <row r="282" spans="1:16" x14ac:dyDescent="0.25">
      <c r="A282">
        <v>51857173</v>
      </c>
      <c r="B282" t="s">
        <v>15281</v>
      </c>
      <c r="C282">
        <v>51710500</v>
      </c>
      <c r="D282" t="s">
        <v>111</v>
      </c>
      <c r="E282">
        <v>51758030</v>
      </c>
      <c r="F282" t="s">
        <v>2140</v>
      </c>
      <c r="G282" t="s">
        <v>58</v>
      </c>
      <c r="H282" t="s">
        <v>2907</v>
      </c>
      <c r="I282" t="s">
        <v>38</v>
      </c>
      <c r="J282" t="s">
        <v>162</v>
      </c>
      <c r="K282" t="s">
        <v>63</v>
      </c>
      <c r="L282" t="s">
        <v>11531</v>
      </c>
      <c r="M282" s="64">
        <v>43832</v>
      </c>
      <c r="N282" s="63" t="e">
        <v>#N/A</v>
      </c>
      <c r="O282" s="63" t="e">
        <v>#N/A</v>
      </c>
      <c r="P282" s="63" t="s">
        <v>17375</v>
      </c>
    </row>
    <row r="283" spans="1:16" x14ac:dyDescent="0.25">
      <c r="A283">
        <v>51857171</v>
      </c>
      <c r="B283" t="s">
        <v>15285</v>
      </c>
      <c r="C283">
        <v>51710500</v>
      </c>
      <c r="D283" t="s">
        <v>111</v>
      </c>
      <c r="E283">
        <v>51758030</v>
      </c>
      <c r="F283" t="s">
        <v>2140</v>
      </c>
      <c r="G283" t="s">
        <v>58</v>
      </c>
      <c r="H283" t="s">
        <v>2907</v>
      </c>
      <c r="I283" t="s">
        <v>38</v>
      </c>
      <c r="J283" t="s">
        <v>162</v>
      </c>
      <c r="K283" t="s">
        <v>63</v>
      </c>
      <c r="L283" t="s">
        <v>11531</v>
      </c>
      <c r="M283" s="64">
        <v>43832</v>
      </c>
      <c r="N283" s="63" t="e">
        <v>#N/A</v>
      </c>
      <c r="O283" s="63" t="e">
        <v>#N/A</v>
      </c>
      <c r="P283" s="63" t="s">
        <v>17375</v>
      </c>
    </row>
    <row r="284" spans="1:16" x14ac:dyDescent="0.25">
      <c r="A284">
        <v>51857174</v>
      </c>
      <c r="B284" t="s">
        <v>15287</v>
      </c>
      <c r="C284">
        <v>51710500</v>
      </c>
      <c r="D284" t="s">
        <v>111</v>
      </c>
      <c r="E284">
        <v>51758030</v>
      </c>
      <c r="F284" t="s">
        <v>2140</v>
      </c>
      <c r="G284" t="s">
        <v>58</v>
      </c>
      <c r="H284" t="s">
        <v>2907</v>
      </c>
      <c r="I284" t="s">
        <v>38</v>
      </c>
      <c r="J284" t="s">
        <v>162</v>
      </c>
      <c r="K284" t="s">
        <v>63</v>
      </c>
      <c r="L284" t="s">
        <v>11531</v>
      </c>
      <c r="M284" s="64">
        <v>43832</v>
      </c>
      <c r="N284" s="63" t="e">
        <v>#N/A</v>
      </c>
      <c r="O284" s="63" t="e">
        <v>#N/A</v>
      </c>
      <c r="P284" s="63" t="s">
        <v>17375</v>
      </c>
    </row>
    <row r="285" spans="1:16" x14ac:dyDescent="0.25">
      <c r="A285">
        <v>51857736</v>
      </c>
      <c r="B285" t="s">
        <v>15290</v>
      </c>
      <c r="C285">
        <v>51710500</v>
      </c>
      <c r="D285" t="s">
        <v>111</v>
      </c>
      <c r="E285">
        <v>51758030</v>
      </c>
      <c r="F285" t="s">
        <v>2140</v>
      </c>
      <c r="G285" t="s">
        <v>58</v>
      </c>
      <c r="H285" t="s">
        <v>2907</v>
      </c>
      <c r="I285" t="s">
        <v>38</v>
      </c>
      <c r="J285" t="s">
        <v>162</v>
      </c>
      <c r="K285" t="s">
        <v>63</v>
      </c>
      <c r="L285" t="s">
        <v>11531</v>
      </c>
      <c r="M285" s="64">
        <v>43839</v>
      </c>
      <c r="N285" s="63" t="e">
        <v>#N/A</v>
      </c>
      <c r="O285" s="63" t="e">
        <v>#N/A</v>
      </c>
      <c r="P285" s="63" t="s">
        <v>17375</v>
      </c>
    </row>
    <row r="286" spans="1:16" x14ac:dyDescent="0.25">
      <c r="A286">
        <v>51825648</v>
      </c>
      <c r="B286" t="s">
        <v>15293</v>
      </c>
      <c r="C286">
        <v>51710500</v>
      </c>
      <c r="D286" t="s">
        <v>111</v>
      </c>
      <c r="E286">
        <v>51758030</v>
      </c>
      <c r="F286" t="s">
        <v>2140</v>
      </c>
      <c r="G286" t="s">
        <v>58</v>
      </c>
      <c r="H286" t="s">
        <v>2907</v>
      </c>
      <c r="I286" t="s">
        <v>38</v>
      </c>
      <c r="J286" t="s">
        <v>162</v>
      </c>
      <c r="K286" t="s">
        <v>63</v>
      </c>
      <c r="L286" t="s">
        <v>2480</v>
      </c>
      <c r="M286" s="64">
        <v>43671</v>
      </c>
      <c r="N286" s="63" t="e">
        <v>#N/A</v>
      </c>
      <c r="O286" s="63" t="e">
        <v>#N/A</v>
      </c>
      <c r="P286" s="63" t="s">
        <v>17375</v>
      </c>
    </row>
    <row r="287" spans="1:16" x14ac:dyDescent="0.25">
      <c r="A287">
        <v>51815316</v>
      </c>
      <c r="B287" t="s">
        <v>12809</v>
      </c>
      <c r="C287">
        <v>51710500</v>
      </c>
      <c r="D287" t="s">
        <v>111</v>
      </c>
      <c r="E287">
        <v>51758030</v>
      </c>
      <c r="F287" t="s">
        <v>2140</v>
      </c>
      <c r="G287" t="s">
        <v>58</v>
      </c>
      <c r="H287" t="s">
        <v>2907</v>
      </c>
      <c r="I287" t="s">
        <v>38</v>
      </c>
      <c r="J287" t="s">
        <v>162</v>
      </c>
      <c r="K287" t="s">
        <v>63</v>
      </c>
      <c r="L287" t="s">
        <v>2400</v>
      </c>
      <c r="M287" s="64">
        <v>43619</v>
      </c>
      <c r="N287" s="63">
        <v>65</v>
      </c>
      <c r="O287" s="63">
        <v>64183684</v>
      </c>
      <c r="P287" s="63" t="s">
        <v>17367</v>
      </c>
    </row>
    <row r="288" spans="1:16" x14ac:dyDescent="0.25">
      <c r="A288">
        <v>51727806</v>
      </c>
      <c r="B288" t="s">
        <v>15297</v>
      </c>
      <c r="C288">
        <v>51591940</v>
      </c>
      <c r="D288" t="s">
        <v>171</v>
      </c>
      <c r="E288">
        <v>51609648</v>
      </c>
      <c r="F288" t="s">
        <v>149</v>
      </c>
      <c r="G288" t="s">
        <v>58</v>
      </c>
      <c r="H288" t="s">
        <v>2745</v>
      </c>
      <c r="I288" t="s">
        <v>38</v>
      </c>
      <c r="J288" t="s">
        <v>151</v>
      </c>
      <c r="K288" t="s">
        <v>63</v>
      </c>
      <c r="L288" t="s">
        <v>741</v>
      </c>
      <c r="M288" s="64">
        <v>43196</v>
      </c>
      <c r="N288" s="63">
        <v>62</v>
      </c>
      <c r="O288" s="63">
        <v>74204183</v>
      </c>
      <c r="P288" s="63" t="s">
        <v>17367</v>
      </c>
    </row>
    <row r="289" spans="1:16" x14ac:dyDescent="0.25">
      <c r="A289">
        <v>51764418</v>
      </c>
      <c r="B289" t="s">
        <v>15299</v>
      </c>
      <c r="C289">
        <v>51591940</v>
      </c>
      <c r="D289" t="s">
        <v>171</v>
      </c>
      <c r="E289">
        <v>51609648</v>
      </c>
      <c r="F289" t="s">
        <v>149</v>
      </c>
      <c r="G289" t="s">
        <v>58</v>
      </c>
      <c r="H289" t="s">
        <v>2745</v>
      </c>
      <c r="I289" t="s">
        <v>38</v>
      </c>
      <c r="J289" t="s">
        <v>151</v>
      </c>
      <c r="K289" t="s">
        <v>63</v>
      </c>
      <c r="L289" t="s">
        <v>189</v>
      </c>
      <c r="M289" s="64">
        <v>43389</v>
      </c>
      <c r="N289" s="63">
        <v>64</v>
      </c>
      <c r="O289" s="63">
        <v>59456275</v>
      </c>
      <c r="P289" s="63" t="s">
        <v>17367</v>
      </c>
    </row>
    <row r="290" spans="1:16" x14ac:dyDescent="0.25">
      <c r="A290">
        <v>51858789</v>
      </c>
      <c r="B290" t="s">
        <v>15304</v>
      </c>
      <c r="C290">
        <v>51710500</v>
      </c>
      <c r="D290" t="s">
        <v>111</v>
      </c>
      <c r="E290">
        <v>51758030</v>
      </c>
      <c r="F290" t="s">
        <v>2140</v>
      </c>
      <c r="G290" t="s">
        <v>58</v>
      </c>
      <c r="H290" t="s">
        <v>2907</v>
      </c>
      <c r="I290" t="s">
        <v>38</v>
      </c>
      <c r="J290" t="s">
        <v>151</v>
      </c>
      <c r="K290" t="s">
        <v>63</v>
      </c>
      <c r="L290" t="s">
        <v>11735</v>
      </c>
      <c r="M290" s="64">
        <v>43851</v>
      </c>
      <c r="N290" s="63" t="e">
        <v>#N/A</v>
      </c>
      <c r="O290" s="63" t="e">
        <v>#N/A</v>
      </c>
      <c r="P290" s="63" t="s">
        <v>17375</v>
      </c>
    </row>
    <row r="291" spans="1:16" x14ac:dyDescent="0.25">
      <c r="A291">
        <v>51858787</v>
      </c>
      <c r="B291" t="s">
        <v>15308</v>
      </c>
      <c r="C291">
        <v>51710500</v>
      </c>
      <c r="D291" t="s">
        <v>111</v>
      </c>
      <c r="E291">
        <v>51758030</v>
      </c>
      <c r="F291" t="s">
        <v>2140</v>
      </c>
      <c r="G291" t="s">
        <v>58</v>
      </c>
      <c r="H291" t="s">
        <v>2907</v>
      </c>
      <c r="I291" t="s">
        <v>38</v>
      </c>
      <c r="J291" t="s">
        <v>151</v>
      </c>
      <c r="K291" t="s">
        <v>63</v>
      </c>
      <c r="L291" t="s">
        <v>11735</v>
      </c>
      <c r="M291" s="64">
        <v>43851</v>
      </c>
      <c r="N291" s="63" t="e">
        <v>#N/A</v>
      </c>
      <c r="O291" s="63" t="e">
        <v>#N/A</v>
      </c>
      <c r="P291" s="63" t="s">
        <v>17375</v>
      </c>
    </row>
    <row r="292" spans="1:16" x14ac:dyDescent="0.25">
      <c r="A292">
        <v>51858788</v>
      </c>
      <c r="B292" t="s">
        <v>15312</v>
      </c>
      <c r="C292">
        <v>51710500</v>
      </c>
      <c r="D292" t="s">
        <v>111</v>
      </c>
      <c r="E292">
        <v>51758030</v>
      </c>
      <c r="F292" t="s">
        <v>2140</v>
      </c>
      <c r="G292" t="s">
        <v>58</v>
      </c>
      <c r="H292" t="s">
        <v>2907</v>
      </c>
      <c r="I292" t="s">
        <v>38</v>
      </c>
      <c r="J292" t="s">
        <v>151</v>
      </c>
      <c r="K292" t="s">
        <v>63</v>
      </c>
      <c r="L292" t="s">
        <v>11735</v>
      </c>
      <c r="M292" s="64">
        <v>43851</v>
      </c>
      <c r="N292" s="63" t="e">
        <v>#N/A</v>
      </c>
      <c r="O292" s="63" t="e">
        <v>#N/A</v>
      </c>
      <c r="P292" s="63" t="s">
        <v>17375</v>
      </c>
    </row>
    <row r="293" spans="1:16" x14ac:dyDescent="0.25">
      <c r="A293">
        <v>51859445</v>
      </c>
      <c r="B293" t="s">
        <v>15316</v>
      </c>
      <c r="C293">
        <v>51710500</v>
      </c>
      <c r="D293" t="s">
        <v>111</v>
      </c>
      <c r="E293">
        <v>51758030</v>
      </c>
      <c r="F293" t="s">
        <v>2140</v>
      </c>
      <c r="G293" t="s">
        <v>58</v>
      </c>
      <c r="H293" t="s">
        <v>2907</v>
      </c>
      <c r="I293" t="s">
        <v>38</v>
      </c>
      <c r="J293" t="s">
        <v>151</v>
      </c>
      <c r="K293" t="s">
        <v>63</v>
      </c>
      <c r="L293" t="s">
        <v>2098</v>
      </c>
      <c r="M293" s="64" t="s">
        <v>2098</v>
      </c>
      <c r="N293" s="63" t="e">
        <v>#N/A</v>
      </c>
      <c r="O293" s="63" t="e">
        <v>#N/A</v>
      </c>
      <c r="P293" s="63" t="s">
        <v>17375</v>
      </c>
    </row>
    <row r="294" spans="1:16" x14ac:dyDescent="0.25">
      <c r="A294">
        <v>51859442</v>
      </c>
      <c r="B294" t="s">
        <v>15320</v>
      </c>
      <c r="C294">
        <v>51710500</v>
      </c>
      <c r="D294" t="s">
        <v>111</v>
      </c>
      <c r="E294">
        <v>51758030</v>
      </c>
      <c r="F294" t="s">
        <v>2140</v>
      </c>
      <c r="G294" t="s">
        <v>58</v>
      </c>
      <c r="H294" t="s">
        <v>2907</v>
      </c>
      <c r="I294" t="s">
        <v>38</v>
      </c>
      <c r="J294" t="s">
        <v>151</v>
      </c>
      <c r="K294" t="s">
        <v>63</v>
      </c>
      <c r="L294" t="s">
        <v>2098</v>
      </c>
      <c r="M294" s="64" t="s">
        <v>2098</v>
      </c>
      <c r="N294" s="63" t="e">
        <v>#N/A</v>
      </c>
      <c r="O294" s="63" t="e">
        <v>#N/A</v>
      </c>
      <c r="P294" s="63" t="s">
        <v>17375</v>
      </c>
    </row>
    <row r="295" spans="1:16" x14ac:dyDescent="0.25">
      <c r="A295">
        <v>51859441</v>
      </c>
      <c r="B295" t="s">
        <v>15324</v>
      </c>
      <c r="C295">
        <v>51710500</v>
      </c>
      <c r="D295" t="s">
        <v>111</v>
      </c>
      <c r="E295">
        <v>51758030</v>
      </c>
      <c r="F295" t="s">
        <v>2140</v>
      </c>
      <c r="G295" t="s">
        <v>58</v>
      </c>
      <c r="H295" t="s">
        <v>2907</v>
      </c>
      <c r="I295" t="s">
        <v>38</v>
      </c>
      <c r="J295" t="s">
        <v>151</v>
      </c>
      <c r="K295" t="s">
        <v>63</v>
      </c>
      <c r="L295" t="s">
        <v>2098</v>
      </c>
      <c r="M295" s="64" t="s">
        <v>2098</v>
      </c>
      <c r="N295" s="63" t="e">
        <v>#N/A</v>
      </c>
      <c r="O295" s="63" t="e">
        <v>#N/A</v>
      </c>
      <c r="P295" s="63" t="s">
        <v>17375</v>
      </c>
    </row>
    <row r="296" spans="1:16" x14ac:dyDescent="0.25">
      <c r="A296">
        <v>51858786</v>
      </c>
      <c r="B296" t="s">
        <v>15328</v>
      </c>
      <c r="C296">
        <v>51710500</v>
      </c>
      <c r="D296" t="s">
        <v>111</v>
      </c>
      <c r="E296">
        <v>51758030</v>
      </c>
      <c r="F296" t="s">
        <v>2140</v>
      </c>
      <c r="G296" t="s">
        <v>58</v>
      </c>
      <c r="H296" t="s">
        <v>2907</v>
      </c>
      <c r="I296" t="s">
        <v>38</v>
      </c>
      <c r="J296" t="s">
        <v>162</v>
      </c>
      <c r="K296" t="s">
        <v>63</v>
      </c>
      <c r="L296" t="s">
        <v>11735</v>
      </c>
      <c r="M296" s="64">
        <v>43851</v>
      </c>
      <c r="N296" s="63" t="e">
        <v>#N/A</v>
      </c>
      <c r="O296" s="63" t="e">
        <v>#N/A</v>
      </c>
      <c r="P296" s="63" t="s">
        <v>17375</v>
      </c>
    </row>
    <row r="297" spans="1:16" x14ac:dyDescent="0.25">
      <c r="A297">
        <v>51858790</v>
      </c>
      <c r="B297" t="s">
        <v>15332</v>
      </c>
      <c r="C297">
        <v>51710500</v>
      </c>
      <c r="D297" t="s">
        <v>111</v>
      </c>
      <c r="E297">
        <v>51758030</v>
      </c>
      <c r="F297" t="s">
        <v>2140</v>
      </c>
      <c r="G297" t="s">
        <v>58</v>
      </c>
      <c r="H297" t="s">
        <v>2907</v>
      </c>
      <c r="I297" t="s">
        <v>38</v>
      </c>
      <c r="J297" t="s">
        <v>162</v>
      </c>
      <c r="K297" t="s">
        <v>63</v>
      </c>
      <c r="L297" t="s">
        <v>11735</v>
      </c>
      <c r="M297" s="64">
        <v>43851</v>
      </c>
      <c r="N297" s="63" t="e">
        <v>#N/A</v>
      </c>
      <c r="O297" s="63" t="e">
        <v>#N/A</v>
      </c>
      <c r="P297" s="63" t="s">
        <v>17375</v>
      </c>
    </row>
    <row r="298" spans="1:16" x14ac:dyDescent="0.25">
      <c r="A298">
        <v>51859438</v>
      </c>
      <c r="B298" t="s">
        <v>15335</v>
      </c>
      <c r="C298">
        <v>51710500</v>
      </c>
      <c r="D298" t="s">
        <v>111</v>
      </c>
      <c r="E298">
        <v>51758030</v>
      </c>
      <c r="F298" t="s">
        <v>2140</v>
      </c>
      <c r="G298" t="s">
        <v>58</v>
      </c>
      <c r="H298" t="s">
        <v>2907</v>
      </c>
      <c r="I298" t="s">
        <v>38</v>
      </c>
      <c r="J298" t="s">
        <v>162</v>
      </c>
      <c r="K298" t="s">
        <v>63</v>
      </c>
      <c r="L298" t="s">
        <v>2098</v>
      </c>
      <c r="M298" s="64" t="s">
        <v>2098</v>
      </c>
      <c r="N298" s="63" t="e">
        <v>#N/A</v>
      </c>
      <c r="O298" s="63" t="e">
        <v>#N/A</v>
      </c>
      <c r="P298" s="63" t="s">
        <v>17375</v>
      </c>
    </row>
    <row r="299" spans="1:16" x14ac:dyDescent="0.25">
      <c r="A299">
        <v>51859443</v>
      </c>
      <c r="B299" t="s">
        <v>15339</v>
      </c>
      <c r="C299">
        <v>51710500</v>
      </c>
      <c r="D299" t="s">
        <v>111</v>
      </c>
      <c r="E299">
        <v>51758030</v>
      </c>
      <c r="F299" t="s">
        <v>2140</v>
      </c>
      <c r="G299" t="s">
        <v>58</v>
      </c>
      <c r="H299" t="s">
        <v>2907</v>
      </c>
      <c r="I299" t="s">
        <v>38</v>
      </c>
      <c r="J299" t="s">
        <v>162</v>
      </c>
      <c r="K299" t="s">
        <v>63</v>
      </c>
      <c r="L299" t="s">
        <v>2098</v>
      </c>
      <c r="M299" s="64" t="s">
        <v>2098</v>
      </c>
      <c r="N299" s="63" t="e">
        <v>#N/A</v>
      </c>
      <c r="O299" s="63" t="e">
        <v>#N/A</v>
      </c>
      <c r="P299" s="63" t="s">
        <v>17375</v>
      </c>
    </row>
    <row r="300" spans="1:16" x14ac:dyDescent="0.25">
      <c r="A300">
        <v>51859444</v>
      </c>
      <c r="B300" t="s">
        <v>15343</v>
      </c>
      <c r="C300">
        <v>51710500</v>
      </c>
      <c r="D300" t="s">
        <v>111</v>
      </c>
      <c r="E300">
        <v>51758030</v>
      </c>
      <c r="F300" t="s">
        <v>2140</v>
      </c>
      <c r="G300" t="s">
        <v>58</v>
      </c>
      <c r="H300" t="s">
        <v>2907</v>
      </c>
      <c r="I300" t="s">
        <v>38</v>
      </c>
      <c r="J300" t="s">
        <v>162</v>
      </c>
      <c r="K300" t="s">
        <v>63</v>
      </c>
      <c r="L300" t="s">
        <v>2098</v>
      </c>
      <c r="M300" s="64" t="s">
        <v>2098</v>
      </c>
      <c r="N300" s="63" t="e">
        <v>#N/A</v>
      </c>
      <c r="O300" s="63" t="e">
        <v>#N/A</v>
      </c>
      <c r="P300" s="63" t="s">
        <v>17375</v>
      </c>
    </row>
    <row r="301" spans="1:16" x14ac:dyDescent="0.25">
      <c r="A301">
        <v>51859449</v>
      </c>
      <c r="B301" t="s">
        <v>15345</v>
      </c>
      <c r="C301">
        <v>51710500</v>
      </c>
      <c r="D301" t="s">
        <v>111</v>
      </c>
      <c r="E301">
        <v>51758030</v>
      </c>
      <c r="F301" t="s">
        <v>2140</v>
      </c>
      <c r="G301" t="s">
        <v>58</v>
      </c>
      <c r="H301" t="s">
        <v>2907</v>
      </c>
      <c r="I301" t="s">
        <v>38</v>
      </c>
      <c r="J301" t="s">
        <v>162</v>
      </c>
      <c r="K301" t="s">
        <v>63</v>
      </c>
      <c r="L301" t="s">
        <v>2098</v>
      </c>
      <c r="M301" s="64" t="s">
        <v>2098</v>
      </c>
      <c r="N301" s="63" t="e">
        <v>#N/A</v>
      </c>
      <c r="O301" s="63" t="e">
        <v>#N/A</v>
      </c>
      <c r="P301" s="63" t="s">
        <v>17375</v>
      </c>
    </row>
    <row r="302" spans="1:16" x14ac:dyDescent="0.25">
      <c r="A302">
        <v>51827773</v>
      </c>
      <c r="B302" t="s">
        <v>15348</v>
      </c>
      <c r="C302">
        <v>51710500</v>
      </c>
      <c r="D302" t="s">
        <v>111</v>
      </c>
      <c r="E302">
        <v>51758030</v>
      </c>
      <c r="F302" t="s">
        <v>2140</v>
      </c>
      <c r="G302" t="s">
        <v>58</v>
      </c>
      <c r="H302" t="s">
        <v>2907</v>
      </c>
      <c r="I302" t="s">
        <v>38</v>
      </c>
      <c r="J302" t="s">
        <v>162</v>
      </c>
      <c r="K302" t="s">
        <v>63</v>
      </c>
      <c r="L302" t="s">
        <v>2480</v>
      </c>
      <c r="M302" s="64">
        <v>43683</v>
      </c>
      <c r="N302" s="63" t="e">
        <v>#N/A</v>
      </c>
      <c r="O302" s="63" t="e">
        <v>#N/A</v>
      </c>
      <c r="P302" s="63" t="s">
        <v>17375</v>
      </c>
    </row>
    <row r="303" spans="1:16" x14ac:dyDescent="0.25">
      <c r="A303">
        <v>51859976</v>
      </c>
      <c r="B303" t="s">
        <v>15744</v>
      </c>
      <c r="C303">
        <v>51710500</v>
      </c>
      <c r="D303" t="s">
        <v>111</v>
      </c>
      <c r="E303">
        <v>51758030</v>
      </c>
      <c r="F303" t="s">
        <v>2140</v>
      </c>
      <c r="G303" t="s">
        <v>58</v>
      </c>
      <c r="H303" t="s">
        <v>2907</v>
      </c>
      <c r="I303" t="s">
        <v>38</v>
      </c>
      <c r="J303" t="s">
        <v>162</v>
      </c>
      <c r="K303" t="s">
        <v>63</v>
      </c>
      <c r="L303" t="s">
        <v>2098</v>
      </c>
      <c r="M303" s="64" t="s">
        <v>2098</v>
      </c>
      <c r="N303" s="63" t="e">
        <v>#N/A</v>
      </c>
      <c r="O303" s="63" t="e">
        <v>#N/A</v>
      </c>
      <c r="P303" s="63" t="s">
        <v>17375</v>
      </c>
    </row>
    <row r="304" spans="1:16" x14ac:dyDescent="0.25">
      <c r="A304">
        <v>51860775</v>
      </c>
      <c r="B304" t="s">
        <v>15748</v>
      </c>
      <c r="C304">
        <v>51710500</v>
      </c>
      <c r="D304" t="s">
        <v>111</v>
      </c>
      <c r="E304">
        <v>51758030</v>
      </c>
      <c r="F304" t="s">
        <v>2140</v>
      </c>
      <c r="G304" t="s">
        <v>58</v>
      </c>
      <c r="H304" t="s">
        <v>2907</v>
      </c>
      <c r="I304" t="s">
        <v>38</v>
      </c>
      <c r="J304" t="s">
        <v>151</v>
      </c>
      <c r="K304" t="s">
        <v>63</v>
      </c>
      <c r="L304" t="s">
        <v>2098</v>
      </c>
      <c r="M304" s="64" t="s">
        <v>2098</v>
      </c>
      <c r="N304" s="63" t="e">
        <v>#N/A</v>
      </c>
      <c r="O304" s="63" t="e">
        <v>#N/A</v>
      </c>
      <c r="P304" s="63" t="s">
        <v>17375</v>
      </c>
    </row>
    <row r="305" spans="1:16" x14ac:dyDescent="0.25">
      <c r="A305">
        <v>51860776</v>
      </c>
      <c r="B305" t="s">
        <v>15752</v>
      </c>
      <c r="C305">
        <v>51710500</v>
      </c>
      <c r="D305" t="s">
        <v>111</v>
      </c>
      <c r="E305">
        <v>51758030</v>
      </c>
      <c r="F305" t="s">
        <v>2140</v>
      </c>
      <c r="G305" t="s">
        <v>58</v>
      </c>
      <c r="H305" t="s">
        <v>2907</v>
      </c>
      <c r="I305" t="s">
        <v>38</v>
      </c>
      <c r="J305" t="s">
        <v>151</v>
      </c>
      <c r="K305" t="s">
        <v>63</v>
      </c>
      <c r="L305" t="s">
        <v>2098</v>
      </c>
      <c r="M305" s="64" t="s">
        <v>2098</v>
      </c>
      <c r="N305" s="63" t="e">
        <v>#N/A</v>
      </c>
      <c r="O305" s="63" t="e">
        <v>#N/A</v>
      </c>
      <c r="P305" s="63" t="s">
        <v>17375</v>
      </c>
    </row>
    <row r="306" spans="1:16" x14ac:dyDescent="0.25">
      <c r="A306">
        <v>51860777</v>
      </c>
      <c r="B306" t="s">
        <v>15755</v>
      </c>
      <c r="C306">
        <v>51710500</v>
      </c>
      <c r="D306" t="s">
        <v>111</v>
      </c>
      <c r="E306">
        <v>51758030</v>
      </c>
      <c r="F306" t="s">
        <v>2140</v>
      </c>
      <c r="G306" t="s">
        <v>58</v>
      </c>
      <c r="H306" t="s">
        <v>2907</v>
      </c>
      <c r="I306" t="s">
        <v>38</v>
      </c>
      <c r="J306" t="s">
        <v>151</v>
      </c>
      <c r="K306" t="s">
        <v>63</v>
      </c>
      <c r="L306" t="s">
        <v>2098</v>
      </c>
      <c r="M306" s="64" t="s">
        <v>2098</v>
      </c>
      <c r="N306" s="63" t="e">
        <v>#N/A</v>
      </c>
      <c r="O306" s="63" t="e">
        <v>#N/A</v>
      </c>
      <c r="P306" s="63" t="s">
        <v>17375</v>
      </c>
    </row>
    <row r="307" spans="1:16" x14ac:dyDescent="0.25">
      <c r="A307">
        <v>51859637</v>
      </c>
      <c r="B307" t="s">
        <v>15758</v>
      </c>
      <c r="C307">
        <v>51710500</v>
      </c>
      <c r="D307" t="s">
        <v>111</v>
      </c>
      <c r="E307">
        <v>51758030</v>
      </c>
      <c r="F307" t="s">
        <v>2140</v>
      </c>
      <c r="G307" t="s">
        <v>58</v>
      </c>
      <c r="H307" t="s">
        <v>2907</v>
      </c>
      <c r="I307" t="s">
        <v>38</v>
      </c>
      <c r="J307" t="s">
        <v>151</v>
      </c>
      <c r="K307" t="s">
        <v>63</v>
      </c>
      <c r="L307" t="s">
        <v>2098</v>
      </c>
      <c r="M307" s="64" t="s">
        <v>2098</v>
      </c>
      <c r="N307" s="63" t="e">
        <v>#N/A</v>
      </c>
      <c r="O307" s="63" t="e">
        <v>#N/A</v>
      </c>
      <c r="P307" s="63" t="s">
        <v>17375</v>
      </c>
    </row>
  </sheetData>
  <conditionalFormatting sqref="P1:P307">
    <cfRule type="cellIs" dxfId="286" priority="1" operator="equal">
      <formula>"EXEMPTED"</formula>
    </cfRule>
    <cfRule type="cellIs" dxfId="285" priority="2" operator="equal">
      <formula>"PASSED"</formula>
    </cfRule>
    <cfRule type="cellIs" dxfId="284" priority="3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workbookViewId="0">
      <pane xSplit="2" topLeftCell="I1" activePane="topRight" state="frozen"/>
      <selection sqref="A1:XFD1048576"/>
      <selection pane="topRight" activeCell="N19" sqref="N19"/>
    </sheetView>
  </sheetViews>
  <sheetFormatPr defaultRowHeight="15" x14ac:dyDescent="0.25"/>
  <cols>
    <col min="1" max="1" width="15.7109375" bestFit="1" customWidth="1"/>
    <col min="2" max="2" width="31" bestFit="1" customWidth="1"/>
    <col min="3" max="3" width="10.85546875" bestFit="1" customWidth="1"/>
    <col min="4" max="4" width="23.5703125" bestFit="1" customWidth="1"/>
    <col min="5" max="5" width="10.42578125" bestFit="1" customWidth="1"/>
    <col min="6" max="6" width="21.28515625" bestFit="1" customWidth="1"/>
    <col min="7" max="7" width="20" bestFit="1" customWidth="1"/>
    <col min="8" max="8" width="13" bestFit="1" customWidth="1"/>
    <col min="9" max="9" width="10.85546875" bestFit="1" customWidth="1"/>
    <col min="10" max="10" width="19.140625" bestFit="1" customWidth="1"/>
    <col min="11" max="11" width="9.5703125" bestFit="1" customWidth="1"/>
    <col min="12" max="12" width="16.5703125" bestFit="1" customWidth="1"/>
    <col min="13" max="13" width="13" bestFit="1" customWidth="1"/>
    <col min="14" max="14" width="14.140625" style="91" bestFit="1" customWidth="1"/>
    <col min="15" max="15" width="21.85546875" bestFit="1" customWidth="1"/>
    <col min="16" max="16" width="16.7109375" bestFit="1" customWidth="1"/>
    <col min="17" max="17" width="18.42578125" bestFit="1" customWidth="1"/>
    <col min="18" max="18" width="14.7109375" bestFit="1" customWidth="1"/>
    <col min="19" max="19" width="13.85546875" bestFit="1" customWidth="1"/>
    <col min="20" max="20" width="12.5703125" bestFit="1" customWidth="1"/>
    <col min="21" max="21" width="11" bestFit="1" customWidth="1"/>
    <col min="22" max="22" width="11.85546875" bestFit="1" customWidth="1"/>
    <col min="23" max="23" width="35.28515625" bestFit="1" customWidth="1"/>
  </cols>
  <sheetData>
    <row r="1" spans="1:23" s="63" customFormat="1" x14ac:dyDescent="0.25">
      <c r="A1" s="83" t="s">
        <v>0</v>
      </c>
      <c r="B1" s="83" t="s">
        <v>1</v>
      </c>
      <c r="C1" s="83" t="s">
        <v>6</v>
      </c>
      <c r="D1" s="83" t="s">
        <v>7</v>
      </c>
      <c r="E1" s="83" t="s">
        <v>8</v>
      </c>
      <c r="F1" s="83" t="s">
        <v>9</v>
      </c>
      <c r="G1" s="83" t="s">
        <v>10</v>
      </c>
      <c r="H1" s="83" t="s">
        <v>11</v>
      </c>
      <c r="I1" s="83" t="s">
        <v>12</v>
      </c>
      <c r="J1" s="83" t="s">
        <v>13</v>
      </c>
      <c r="K1" s="83" t="s">
        <v>16</v>
      </c>
      <c r="L1" s="84" t="s">
        <v>18</v>
      </c>
      <c r="M1" s="84" t="s">
        <v>15761</v>
      </c>
      <c r="N1" s="88" t="s">
        <v>14867</v>
      </c>
      <c r="O1" s="83" t="s">
        <v>14868</v>
      </c>
      <c r="P1" s="83" t="s">
        <v>14869</v>
      </c>
      <c r="Q1" s="83" t="s">
        <v>14866</v>
      </c>
      <c r="R1" s="83" t="s">
        <v>14870</v>
      </c>
      <c r="S1" s="83" t="s">
        <v>14871</v>
      </c>
      <c r="T1" s="83" t="s">
        <v>14872</v>
      </c>
      <c r="U1" s="83" t="s">
        <v>14864</v>
      </c>
      <c r="V1" s="83" t="s">
        <v>14863</v>
      </c>
      <c r="W1" s="83" t="s">
        <v>2555</v>
      </c>
    </row>
    <row r="2" spans="1:23" x14ac:dyDescent="0.25">
      <c r="A2" s="5">
        <v>51715671</v>
      </c>
      <c r="B2" s="6" t="str">
        <f t="shared" ref="B2:B65" si="0">VLOOKUP(A2,OO,2,FALSE)</f>
        <v>Bahin, Loida</v>
      </c>
      <c r="C2" s="6">
        <f t="shared" ref="C2:C65" si="1">VLOOKUP(A2,OO,7,FALSE)</f>
        <v>51737073</v>
      </c>
      <c r="D2" s="6" t="str">
        <f t="shared" ref="D2:D65" si="2">VLOOKUP(A2,OO,8,FALSE)</f>
        <v>Oyando, Jayson</v>
      </c>
      <c r="E2" s="6">
        <f t="shared" ref="E2:E65" si="3">VLOOKUP(A2,OO,9,FALSE)</f>
        <v>51747002</v>
      </c>
      <c r="F2" s="6" t="str">
        <f t="shared" ref="F2:F65" si="4">VLOOKUP(A2,OO,10,FALSE)</f>
        <v>Ronelle, Dalay</v>
      </c>
      <c r="G2" s="5" t="str">
        <f t="shared" ref="G2:G65" si="5">VLOOKUP(A2,OO,11,FALSE)</f>
        <v>Senior CSR</v>
      </c>
      <c r="H2" s="7" t="str">
        <f t="shared" ref="H2:H65" si="6">VLOOKUP(A2,OO,12,FALSE)</f>
        <v>PRODUCTION</v>
      </c>
      <c r="I2" s="7" t="str">
        <f t="shared" ref="I2:I65" si="7">VLOOKUP(A2,OO,13,FALSE)</f>
        <v>ACTIVE</v>
      </c>
      <c r="J2" s="8" t="str">
        <f t="shared" ref="J2:J65" si="8">VLOOKUP(A2,OO,14,FALSE)</f>
        <v>PPMC IB L2</v>
      </c>
      <c r="K2" s="9" t="str">
        <f t="shared" ref="K2:K65" si="9">VLOOKUP(A2,OO,17,FALSE)</f>
        <v>E0.2</v>
      </c>
      <c r="L2" s="10">
        <f t="shared" ref="L2:L65" si="10">VLOOKUP(A2,OO,19,FALSE)</f>
        <v>43108</v>
      </c>
      <c r="M2" s="73" t="s">
        <v>15668</v>
      </c>
      <c r="N2" s="89">
        <v>43872</v>
      </c>
      <c r="O2" s="11" t="s">
        <v>14873</v>
      </c>
      <c r="P2" s="11" t="s">
        <v>14873</v>
      </c>
      <c r="Q2" s="11" t="s">
        <v>14873</v>
      </c>
      <c r="R2" s="11" t="s">
        <v>14873</v>
      </c>
      <c r="S2" s="11" t="s">
        <v>14875</v>
      </c>
      <c r="T2" s="82">
        <v>35</v>
      </c>
      <c r="U2" s="82" t="s">
        <v>17344</v>
      </c>
      <c r="V2" s="68">
        <f t="shared" ref="V2:V65" si="11">VLOOKUP(A2,VV,20,FALSE)</f>
        <v>0</v>
      </c>
      <c r="W2" s="11"/>
    </row>
    <row r="3" spans="1:23" x14ac:dyDescent="0.25">
      <c r="A3" s="5">
        <v>51705903</v>
      </c>
      <c r="B3" s="6" t="str">
        <f t="shared" si="0"/>
        <v>Bernales, Arlo</v>
      </c>
      <c r="C3" s="6">
        <f t="shared" si="1"/>
        <v>51576660</v>
      </c>
      <c r="D3" s="6" t="str">
        <f t="shared" si="2"/>
        <v>Rodrigo, Robin</v>
      </c>
      <c r="E3" s="6">
        <f t="shared" si="3"/>
        <v>51609648</v>
      </c>
      <c r="F3" s="6" t="str">
        <f t="shared" si="4"/>
        <v>Alcantara, Ma. Concepcion</v>
      </c>
      <c r="G3" s="5" t="str">
        <f t="shared" si="5"/>
        <v>Senior CSR</v>
      </c>
      <c r="H3" s="7" t="str">
        <f t="shared" si="6"/>
        <v>PRODUCTION</v>
      </c>
      <c r="I3" s="7" t="str">
        <f t="shared" si="7"/>
        <v>ACTIVE</v>
      </c>
      <c r="J3" s="8" t="str">
        <f t="shared" si="8"/>
        <v>Sleep EQ</v>
      </c>
      <c r="K3" s="9" t="str">
        <f t="shared" si="9"/>
        <v>E0.2</v>
      </c>
      <c r="L3" s="10">
        <f t="shared" si="10"/>
        <v>43019</v>
      </c>
      <c r="M3" s="73" t="s">
        <v>15668</v>
      </c>
      <c r="N3" s="89">
        <v>43872</v>
      </c>
      <c r="O3" s="11" t="s">
        <v>14873</v>
      </c>
      <c r="P3" s="11" t="s">
        <v>14873</v>
      </c>
      <c r="Q3" s="11" t="s">
        <v>14873</v>
      </c>
      <c r="R3" s="11" t="s">
        <v>14874</v>
      </c>
      <c r="S3" s="11" t="s">
        <v>14874</v>
      </c>
      <c r="T3" s="82" t="s">
        <v>17345</v>
      </c>
      <c r="U3" s="82" t="s">
        <v>17346</v>
      </c>
      <c r="V3" s="68">
        <f t="shared" si="11"/>
        <v>0</v>
      </c>
      <c r="W3" s="11"/>
    </row>
    <row r="4" spans="1:23" x14ac:dyDescent="0.25">
      <c r="A4" s="5">
        <v>51764511</v>
      </c>
      <c r="B4" s="6" t="str">
        <f t="shared" si="0"/>
        <v>Cruz, Leovino</v>
      </c>
      <c r="C4" s="6">
        <f t="shared" si="1"/>
        <v>51547597</v>
      </c>
      <c r="D4" s="6" t="str">
        <f t="shared" si="2"/>
        <v>Venales, Marven</v>
      </c>
      <c r="E4" s="6">
        <f t="shared" si="3"/>
        <v>51814930</v>
      </c>
      <c r="F4" s="6" t="str">
        <f t="shared" si="4"/>
        <v xml:space="preserve">Raagas, Jake </v>
      </c>
      <c r="G4" s="5" t="str">
        <f t="shared" si="5"/>
        <v>Senior CSR</v>
      </c>
      <c r="H4" s="7" t="str">
        <f t="shared" si="6"/>
        <v>PRODUCTION</v>
      </c>
      <c r="I4" s="7" t="str">
        <f t="shared" si="7"/>
        <v>ACTIVE</v>
      </c>
      <c r="J4" s="8" t="str">
        <f t="shared" si="8"/>
        <v>Kaiser Pickup</v>
      </c>
      <c r="K4" s="9" t="str">
        <f t="shared" si="9"/>
        <v>E0.2</v>
      </c>
      <c r="L4" s="10">
        <f t="shared" si="10"/>
        <v>43391</v>
      </c>
      <c r="M4" s="73" t="s">
        <v>15668</v>
      </c>
      <c r="N4" s="89">
        <v>43872</v>
      </c>
      <c r="O4" s="11" t="s">
        <v>14873</v>
      </c>
      <c r="P4" s="11" t="s">
        <v>14873</v>
      </c>
      <c r="Q4" s="11" t="s">
        <v>14873</v>
      </c>
      <c r="R4" s="11" t="s">
        <v>14873</v>
      </c>
      <c r="S4" s="11" t="s">
        <v>14875</v>
      </c>
      <c r="T4" s="82" t="s">
        <v>17349</v>
      </c>
      <c r="U4" s="82" t="s">
        <v>17350</v>
      </c>
      <c r="V4" s="68">
        <f t="shared" si="11"/>
        <v>0</v>
      </c>
      <c r="W4" s="11"/>
    </row>
    <row r="5" spans="1:23" x14ac:dyDescent="0.25">
      <c r="A5" s="5">
        <v>51764512</v>
      </c>
      <c r="B5" s="6" t="str">
        <f t="shared" si="0"/>
        <v>Gernale, Jonachelle</v>
      </c>
      <c r="C5" s="6">
        <f t="shared" si="1"/>
        <v>51559927</v>
      </c>
      <c r="D5" s="6" t="str">
        <f t="shared" si="2"/>
        <v>Acena, Bert Allan</v>
      </c>
      <c r="E5" s="6">
        <f t="shared" si="3"/>
        <v>51772919</v>
      </c>
      <c r="F5" s="6" t="str">
        <f t="shared" si="4"/>
        <v>Fernandez, Rosanna Eslava</v>
      </c>
      <c r="G5" s="5" t="str">
        <f t="shared" si="5"/>
        <v>Senior CSR</v>
      </c>
      <c r="H5" s="7" t="str">
        <f t="shared" si="6"/>
        <v>PRODUCTION</v>
      </c>
      <c r="I5" s="7" t="str">
        <f t="shared" si="7"/>
        <v>ACTIVE</v>
      </c>
      <c r="J5" s="8" t="str">
        <f t="shared" si="8"/>
        <v>Kaiser Closet</v>
      </c>
      <c r="K5" s="9" t="str">
        <f t="shared" si="9"/>
        <v>E0.2</v>
      </c>
      <c r="L5" s="10">
        <f t="shared" si="10"/>
        <v>43391</v>
      </c>
      <c r="M5" s="73" t="s">
        <v>15668</v>
      </c>
      <c r="N5" s="89">
        <v>43872</v>
      </c>
      <c r="O5" s="11" t="s">
        <v>14873</v>
      </c>
      <c r="P5" s="11" t="s">
        <v>14873</v>
      </c>
      <c r="Q5" s="11" t="s">
        <v>14873</v>
      </c>
      <c r="R5" s="11" t="s">
        <v>14873</v>
      </c>
      <c r="S5" s="11" t="s">
        <v>14875</v>
      </c>
      <c r="T5" s="82" t="s">
        <v>17351</v>
      </c>
      <c r="U5" s="82" t="s">
        <v>17352</v>
      </c>
      <c r="V5" s="68">
        <f t="shared" si="11"/>
        <v>0</v>
      </c>
      <c r="W5" s="11"/>
    </row>
    <row r="6" spans="1:23" x14ac:dyDescent="0.25">
      <c r="A6" s="5">
        <v>51715940</v>
      </c>
      <c r="B6" s="6" t="str">
        <f t="shared" si="0"/>
        <v>Guina, Selina</v>
      </c>
      <c r="C6" s="6">
        <f t="shared" si="1"/>
        <v>51615282</v>
      </c>
      <c r="D6" s="6" t="str">
        <f t="shared" si="2"/>
        <v>Lozares, Eurvene Mark Santiago</v>
      </c>
      <c r="E6" s="6">
        <f t="shared" si="3"/>
        <v>51747002</v>
      </c>
      <c r="F6" s="6" t="str">
        <f t="shared" si="4"/>
        <v>Ronelle, Dalay</v>
      </c>
      <c r="G6" s="5" t="str">
        <f t="shared" si="5"/>
        <v>Senior CSR</v>
      </c>
      <c r="H6" s="7" t="str">
        <f t="shared" si="6"/>
        <v>PRODUCTION</v>
      </c>
      <c r="I6" s="7" t="str">
        <f t="shared" si="7"/>
        <v>ACTIVE</v>
      </c>
      <c r="J6" s="8" t="str">
        <f t="shared" si="8"/>
        <v>PPMC BPM</v>
      </c>
      <c r="K6" s="9" t="str">
        <f t="shared" si="9"/>
        <v>E0.2</v>
      </c>
      <c r="L6" s="10">
        <f t="shared" si="10"/>
        <v>43108</v>
      </c>
      <c r="M6" s="73" t="s">
        <v>15668</v>
      </c>
      <c r="N6" s="89">
        <v>43872</v>
      </c>
      <c r="O6" s="11" t="s">
        <v>14873</v>
      </c>
      <c r="P6" s="11" t="s">
        <v>14873</v>
      </c>
      <c r="Q6" s="11" t="s">
        <v>14873</v>
      </c>
      <c r="R6" s="11" t="s">
        <v>14874</v>
      </c>
      <c r="S6" s="11" t="s">
        <v>17343</v>
      </c>
      <c r="T6" s="82" t="s">
        <v>17353</v>
      </c>
      <c r="U6" s="82" t="s">
        <v>17141</v>
      </c>
      <c r="V6" s="68">
        <f t="shared" si="11"/>
        <v>0</v>
      </c>
      <c r="W6" s="82"/>
    </row>
    <row r="7" spans="1:23" x14ac:dyDescent="0.25">
      <c r="A7" s="5">
        <v>51764419</v>
      </c>
      <c r="B7" s="6" t="str">
        <f t="shared" si="0"/>
        <v xml:space="preserve">Lumotac, Ferdinand Jr. </v>
      </c>
      <c r="C7" s="6">
        <f t="shared" si="1"/>
        <v>51743367</v>
      </c>
      <c r="D7" s="6" t="str">
        <f t="shared" si="2"/>
        <v>Evangelista, Jose Roy</v>
      </c>
      <c r="E7" s="6">
        <f t="shared" si="3"/>
        <v>51564379</v>
      </c>
      <c r="F7" s="6" t="str">
        <f t="shared" si="4"/>
        <v>Puentenegra, Kris Angelo</v>
      </c>
      <c r="G7" s="5" t="str">
        <f t="shared" si="5"/>
        <v>Senior CSR</v>
      </c>
      <c r="H7" s="7" t="str">
        <f t="shared" si="6"/>
        <v>PRODUCTION</v>
      </c>
      <c r="I7" s="7" t="str">
        <f t="shared" si="7"/>
        <v>ACTIVE</v>
      </c>
      <c r="J7" s="8" t="str">
        <f t="shared" si="8"/>
        <v>DME EQ</v>
      </c>
      <c r="K7" s="9" t="str">
        <f t="shared" si="9"/>
        <v>E0.2</v>
      </c>
      <c r="L7" s="10">
        <f t="shared" si="10"/>
        <v>43389</v>
      </c>
      <c r="M7" s="73" t="s">
        <v>15668</v>
      </c>
      <c r="N7" s="89">
        <v>43872</v>
      </c>
      <c r="O7" s="11" t="s">
        <v>14873</v>
      </c>
      <c r="P7" s="11" t="s">
        <v>14873</v>
      </c>
      <c r="Q7" s="11" t="s">
        <v>14873</v>
      </c>
      <c r="R7" s="11" t="s">
        <v>14873</v>
      </c>
      <c r="S7" s="11" t="s">
        <v>14875</v>
      </c>
      <c r="T7" s="82" t="s">
        <v>17354</v>
      </c>
      <c r="U7" s="82" t="s">
        <v>17344</v>
      </c>
      <c r="V7" s="68">
        <f t="shared" si="11"/>
        <v>0</v>
      </c>
      <c r="W7" s="11"/>
    </row>
    <row r="8" spans="1:23" x14ac:dyDescent="0.25">
      <c r="A8" s="5">
        <v>51545798</v>
      </c>
      <c r="B8" s="6" t="str">
        <f t="shared" si="0"/>
        <v>Acelejado, Gerald</v>
      </c>
      <c r="C8" s="6">
        <f t="shared" si="1"/>
        <v>51615282</v>
      </c>
      <c r="D8" s="6" t="str">
        <f t="shared" si="2"/>
        <v>Lozares, Eurvene Mark Santiago</v>
      </c>
      <c r="E8" s="6">
        <f t="shared" si="3"/>
        <v>51747002</v>
      </c>
      <c r="F8" s="6" t="str">
        <f t="shared" si="4"/>
        <v>Ronelle, Dalay</v>
      </c>
      <c r="G8" s="5" t="str">
        <f t="shared" si="5"/>
        <v>Senior CSR</v>
      </c>
      <c r="H8" s="7" t="str">
        <f t="shared" si="6"/>
        <v>PRODUCTION</v>
      </c>
      <c r="I8" s="7" t="str">
        <f t="shared" si="7"/>
        <v>ACTIVE</v>
      </c>
      <c r="J8" s="8" t="str">
        <f t="shared" si="8"/>
        <v>PPMC BPM</v>
      </c>
      <c r="K8" s="9" t="str">
        <f t="shared" si="9"/>
        <v>E0.2</v>
      </c>
      <c r="L8" s="10">
        <f t="shared" si="10"/>
        <v>42030</v>
      </c>
      <c r="M8" s="73" t="s">
        <v>15668</v>
      </c>
      <c r="N8" s="89">
        <v>43872</v>
      </c>
      <c r="O8" s="85" t="s">
        <v>14873</v>
      </c>
      <c r="P8" s="85" t="s">
        <v>14874</v>
      </c>
      <c r="Q8" s="85" t="s">
        <v>14873</v>
      </c>
      <c r="R8" s="85" t="s">
        <v>14873</v>
      </c>
      <c r="S8" s="85" t="s">
        <v>14875</v>
      </c>
      <c r="T8" s="85">
        <v>36</v>
      </c>
      <c r="U8" s="85">
        <v>30</v>
      </c>
      <c r="V8" s="68">
        <f t="shared" si="11"/>
        <v>0</v>
      </c>
      <c r="W8" s="85"/>
    </row>
    <row r="9" spans="1:23" x14ac:dyDescent="0.25">
      <c r="A9" s="5">
        <v>51559927</v>
      </c>
      <c r="B9" s="6" t="str">
        <f t="shared" si="0"/>
        <v>Acena, Bert Allan</v>
      </c>
      <c r="C9" s="6">
        <f t="shared" si="1"/>
        <v>51772919</v>
      </c>
      <c r="D9" s="6" t="str">
        <f t="shared" si="2"/>
        <v>Fernandez, Rosanna Eslava</v>
      </c>
      <c r="E9" s="6">
        <f t="shared" si="3"/>
        <v>51621455</v>
      </c>
      <c r="F9" s="6" t="str">
        <f t="shared" si="4"/>
        <v>Francisco, Patricia Anne</v>
      </c>
      <c r="G9" s="5" t="str">
        <f t="shared" si="5"/>
        <v>Team Leader</v>
      </c>
      <c r="H9" s="7" t="str">
        <f t="shared" si="6"/>
        <v>SUPPORT</v>
      </c>
      <c r="I9" s="7" t="str">
        <f t="shared" si="7"/>
        <v>ACTIVE</v>
      </c>
      <c r="J9" s="8" t="str">
        <f t="shared" si="8"/>
        <v>Kaiser Closet</v>
      </c>
      <c r="K9" s="9" t="str">
        <f t="shared" si="9"/>
        <v>E1.1</v>
      </c>
      <c r="L9" s="10">
        <f t="shared" si="10"/>
        <v>42124</v>
      </c>
      <c r="M9" s="73" t="s">
        <v>15668</v>
      </c>
      <c r="N9" s="89">
        <v>43872</v>
      </c>
      <c r="O9" s="85" t="s">
        <v>14873</v>
      </c>
      <c r="P9" s="85" t="s">
        <v>14873</v>
      </c>
      <c r="Q9" s="85" t="s">
        <v>14873</v>
      </c>
      <c r="R9" s="86" t="s">
        <v>14873</v>
      </c>
      <c r="S9" s="85" t="s">
        <v>14875</v>
      </c>
      <c r="T9" s="85">
        <v>35</v>
      </c>
      <c r="U9" s="85">
        <v>42</v>
      </c>
      <c r="V9" s="68">
        <f t="shared" si="11"/>
        <v>0</v>
      </c>
      <c r="W9" s="85"/>
    </row>
    <row r="10" spans="1:23" x14ac:dyDescent="0.25">
      <c r="A10" s="5">
        <v>51721821</v>
      </c>
      <c r="B10" s="6" t="str">
        <f t="shared" si="0"/>
        <v>Acupinpin, Ernesto Jr.</v>
      </c>
      <c r="C10" s="6">
        <f t="shared" si="1"/>
        <v>51577893</v>
      </c>
      <c r="D10" s="6" t="str">
        <f t="shared" si="2"/>
        <v>Alcantara, Charie Hope</v>
      </c>
      <c r="E10" s="6">
        <f t="shared" si="3"/>
        <v>51772919</v>
      </c>
      <c r="F10" s="6" t="str">
        <f t="shared" si="4"/>
        <v>Fernandez, Rosanna Eslava</v>
      </c>
      <c r="G10" s="5" t="str">
        <f t="shared" si="5"/>
        <v>Senior CSR</v>
      </c>
      <c r="H10" s="7" t="str">
        <f t="shared" si="6"/>
        <v>PRODUCTION</v>
      </c>
      <c r="I10" s="7" t="str">
        <f t="shared" si="7"/>
        <v>ACTIVE</v>
      </c>
      <c r="J10" s="8" t="str">
        <f t="shared" si="8"/>
        <v>Kaiser SMC Resupply</v>
      </c>
      <c r="K10" s="9" t="str">
        <f t="shared" si="9"/>
        <v>E0.2</v>
      </c>
      <c r="L10" s="10">
        <f t="shared" si="10"/>
        <v>43153</v>
      </c>
      <c r="M10" s="73" t="s">
        <v>15668</v>
      </c>
      <c r="N10" s="89">
        <v>43872</v>
      </c>
      <c r="O10" s="85" t="s">
        <v>14873</v>
      </c>
      <c r="P10" s="85" t="s">
        <v>14873</v>
      </c>
      <c r="Q10" s="85" t="s">
        <v>14873</v>
      </c>
      <c r="R10" s="86" t="s">
        <v>14874</v>
      </c>
      <c r="S10" s="85" t="s">
        <v>14875</v>
      </c>
      <c r="T10" s="85">
        <v>32</v>
      </c>
      <c r="U10" s="85">
        <v>38</v>
      </c>
      <c r="V10" s="68">
        <f t="shared" si="11"/>
        <v>0</v>
      </c>
      <c r="W10" s="85"/>
    </row>
    <row r="11" spans="1:23" x14ac:dyDescent="0.25">
      <c r="A11" s="5">
        <v>51607523</v>
      </c>
      <c r="B11" s="6" t="str">
        <f t="shared" si="0"/>
        <v>Adove, Christian</v>
      </c>
      <c r="C11" s="6">
        <f t="shared" si="1"/>
        <v>51772919</v>
      </c>
      <c r="D11" s="6" t="str">
        <f t="shared" si="2"/>
        <v>Fernandez, Rosanna Eslava</v>
      </c>
      <c r="E11" s="6">
        <f t="shared" si="3"/>
        <v>51621455</v>
      </c>
      <c r="F11" s="6" t="str">
        <f t="shared" si="4"/>
        <v>Francisco, Patricia Anne</v>
      </c>
      <c r="G11" s="5" t="str">
        <f t="shared" si="5"/>
        <v>Team Leader</v>
      </c>
      <c r="H11" s="7" t="str">
        <f t="shared" si="6"/>
        <v>SUPPORT</v>
      </c>
      <c r="I11" s="7" t="str">
        <f t="shared" si="7"/>
        <v>ACTIVE</v>
      </c>
      <c r="J11" s="8" t="str">
        <f t="shared" si="8"/>
        <v>Kaiser SMC Resupply</v>
      </c>
      <c r="K11" s="9" t="str">
        <f t="shared" si="9"/>
        <v>E0.2</v>
      </c>
      <c r="L11" s="10">
        <f t="shared" si="10"/>
        <v>42478</v>
      </c>
      <c r="M11" s="73" t="s">
        <v>15668</v>
      </c>
      <c r="N11" s="89">
        <v>43872</v>
      </c>
      <c r="O11" s="85" t="s">
        <v>14873</v>
      </c>
      <c r="P11" s="85" t="s">
        <v>14873</v>
      </c>
      <c r="Q11" s="85" t="s">
        <v>14873</v>
      </c>
      <c r="R11" s="85" t="s">
        <v>14873</v>
      </c>
      <c r="S11" s="85" t="s">
        <v>14875</v>
      </c>
      <c r="T11" s="85">
        <v>36</v>
      </c>
      <c r="U11" s="85">
        <v>41</v>
      </c>
      <c r="V11" s="68">
        <f t="shared" si="11"/>
        <v>0</v>
      </c>
      <c r="W11" s="85"/>
    </row>
    <row r="12" spans="1:23" x14ac:dyDescent="0.25">
      <c r="A12" s="5">
        <v>51724732</v>
      </c>
      <c r="B12" s="6" t="str">
        <f t="shared" si="0"/>
        <v>Advincula, Theodolph</v>
      </c>
      <c r="C12" s="6">
        <f t="shared" si="1"/>
        <v>51578947</v>
      </c>
      <c r="D12" s="6" t="str">
        <f t="shared" si="2"/>
        <v>Del Rosario, Rosemarie</v>
      </c>
      <c r="E12" s="6">
        <f t="shared" si="3"/>
        <v>51747002</v>
      </c>
      <c r="F12" s="6" t="str">
        <f t="shared" si="4"/>
        <v>Ronelle, Dalay</v>
      </c>
      <c r="G12" s="5" t="str">
        <f t="shared" si="5"/>
        <v>Senior CSR</v>
      </c>
      <c r="H12" s="7" t="str">
        <f t="shared" si="6"/>
        <v>PRODUCTION</v>
      </c>
      <c r="I12" s="7" t="str">
        <f t="shared" si="7"/>
        <v>ACTIVE</v>
      </c>
      <c r="J12" s="8" t="str">
        <f t="shared" si="8"/>
        <v>PPMC IB L2</v>
      </c>
      <c r="K12" s="9" t="str">
        <f t="shared" si="9"/>
        <v>E0.2</v>
      </c>
      <c r="L12" s="10">
        <f t="shared" si="10"/>
        <v>43166</v>
      </c>
      <c r="M12" s="73" t="s">
        <v>15668</v>
      </c>
      <c r="N12" s="89">
        <v>43872</v>
      </c>
      <c r="O12" s="85" t="s">
        <v>14873</v>
      </c>
      <c r="P12" s="85" t="s">
        <v>14873</v>
      </c>
      <c r="Q12" s="85" t="s">
        <v>14873</v>
      </c>
      <c r="R12" s="85" t="s">
        <v>14874</v>
      </c>
      <c r="S12" s="85" t="s">
        <v>14875</v>
      </c>
      <c r="T12" s="85">
        <v>33</v>
      </c>
      <c r="U12" s="85">
        <v>38</v>
      </c>
      <c r="V12" s="68">
        <f t="shared" si="11"/>
        <v>0</v>
      </c>
      <c r="W12" s="85"/>
    </row>
    <row r="13" spans="1:23" x14ac:dyDescent="0.25">
      <c r="A13" s="5">
        <v>51688381</v>
      </c>
      <c r="B13" s="6" t="str">
        <f t="shared" si="0"/>
        <v>Ala, John Daryll</v>
      </c>
      <c r="C13" s="6">
        <f t="shared" si="1"/>
        <v>51710500</v>
      </c>
      <c r="D13" s="6" t="str">
        <f t="shared" si="2"/>
        <v>Rodriguez, Rose Anne</v>
      </c>
      <c r="E13" s="6">
        <f t="shared" si="3"/>
        <v>51758030</v>
      </c>
      <c r="F13" s="6" t="str">
        <f t="shared" si="4"/>
        <v>Alaganantham, Sundaram</v>
      </c>
      <c r="G13" s="5" t="str">
        <f t="shared" si="5"/>
        <v>Trainer RN</v>
      </c>
      <c r="H13" s="7" t="str">
        <f t="shared" si="6"/>
        <v>SUPPORT</v>
      </c>
      <c r="I13" s="7" t="str">
        <f t="shared" si="7"/>
        <v>ACTIVE</v>
      </c>
      <c r="J13" s="8" t="str">
        <f t="shared" si="8"/>
        <v>Sleep CS</v>
      </c>
      <c r="K13" s="9" t="str">
        <f t="shared" si="9"/>
        <v>E0.2</v>
      </c>
      <c r="L13" s="10">
        <f t="shared" si="10"/>
        <v>42901</v>
      </c>
      <c r="M13" s="73" t="s">
        <v>15668</v>
      </c>
      <c r="N13" s="89">
        <v>43872</v>
      </c>
      <c r="O13" s="85" t="s">
        <v>14873</v>
      </c>
      <c r="P13" s="85" t="s">
        <v>14873</v>
      </c>
      <c r="Q13" s="85" t="s">
        <v>14873</v>
      </c>
      <c r="R13" s="85" t="s">
        <v>14873</v>
      </c>
      <c r="S13" s="85" t="s">
        <v>14875</v>
      </c>
      <c r="T13" s="85">
        <v>40</v>
      </c>
      <c r="U13" s="85">
        <v>47</v>
      </c>
      <c r="V13" s="68">
        <f t="shared" si="11"/>
        <v>0</v>
      </c>
      <c r="W13" s="85"/>
    </row>
    <row r="14" spans="1:23" x14ac:dyDescent="0.25">
      <c r="A14" s="5">
        <v>51611765</v>
      </c>
      <c r="B14" s="6" t="str">
        <f t="shared" si="0"/>
        <v>Albior, Kenneth Ben</v>
      </c>
      <c r="C14" s="6">
        <f t="shared" si="1"/>
        <v>51710500</v>
      </c>
      <c r="D14" s="6" t="str">
        <f t="shared" si="2"/>
        <v>Rodriguez, Rose Anne</v>
      </c>
      <c r="E14" s="6">
        <f t="shared" si="3"/>
        <v>51758030</v>
      </c>
      <c r="F14" s="6" t="str">
        <f t="shared" si="4"/>
        <v>Alaganantham, Sundaram</v>
      </c>
      <c r="G14" s="5" t="str">
        <f t="shared" si="5"/>
        <v>Trainer RN</v>
      </c>
      <c r="H14" s="7" t="str">
        <f t="shared" si="6"/>
        <v>SUPPORT</v>
      </c>
      <c r="I14" s="7" t="str">
        <f t="shared" si="7"/>
        <v>ACTIVE</v>
      </c>
      <c r="J14" s="8" t="str">
        <f t="shared" si="8"/>
        <v>Sleep EQ</v>
      </c>
      <c r="K14" s="9" t="str">
        <f t="shared" si="9"/>
        <v>E0.2</v>
      </c>
      <c r="L14" s="10">
        <f t="shared" si="10"/>
        <v>42508</v>
      </c>
      <c r="M14" s="73" t="s">
        <v>15668</v>
      </c>
      <c r="N14" s="89">
        <v>43872</v>
      </c>
      <c r="O14" s="85" t="s">
        <v>14873</v>
      </c>
      <c r="P14" s="85" t="s">
        <v>14873</v>
      </c>
      <c r="Q14" s="85" t="s">
        <v>14873</v>
      </c>
      <c r="R14" s="85" t="s">
        <v>14873</v>
      </c>
      <c r="S14" s="85" t="s">
        <v>14875</v>
      </c>
      <c r="T14" s="85">
        <v>41</v>
      </c>
      <c r="U14" s="85">
        <v>41</v>
      </c>
      <c r="V14" s="68">
        <f t="shared" si="11"/>
        <v>0</v>
      </c>
      <c r="W14" s="85"/>
    </row>
    <row r="15" spans="1:23" x14ac:dyDescent="0.25">
      <c r="A15" s="5">
        <v>51609008</v>
      </c>
      <c r="B15" s="6" t="str">
        <f t="shared" si="0"/>
        <v>Albor, April Mae</v>
      </c>
      <c r="C15" s="6">
        <f t="shared" si="1"/>
        <v>51607523</v>
      </c>
      <c r="D15" s="6" t="str">
        <f t="shared" si="2"/>
        <v>Adove, Christian</v>
      </c>
      <c r="E15" s="6">
        <f t="shared" si="3"/>
        <v>51772919</v>
      </c>
      <c r="F15" s="6" t="str">
        <f t="shared" si="4"/>
        <v>Fernandez, Rosanna Eslava</v>
      </c>
      <c r="G15" s="5" t="str">
        <f t="shared" si="5"/>
        <v>CSR</v>
      </c>
      <c r="H15" s="7" t="str">
        <f t="shared" si="6"/>
        <v>PRODUCTION</v>
      </c>
      <c r="I15" s="7" t="str">
        <f t="shared" si="7"/>
        <v>ACTIVE</v>
      </c>
      <c r="J15" s="8" t="str">
        <f t="shared" si="8"/>
        <v>Kaiser SMC Resupply</v>
      </c>
      <c r="K15" s="9" t="str">
        <f t="shared" si="9"/>
        <v>E0.1</v>
      </c>
      <c r="L15" s="10">
        <f t="shared" si="10"/>
        <v>42488</v>
      </c>
      <c r="M15" s="73" t="s">
        <v>15668</v>
      </c>
      <c r="N15" s="89">
        <v>43872</v>
      </c>
      <c r="O15" s="85" t="s">
        <v>14873</v>
      </c>
      <c r="P15" s="85" t="s">
        <v>14873</v>
      </c>
      <c r="Q15" s="85" t="s">
        <v>14873</v>
      </c>
      <c r="R15" s="85" t="s">
        <v>14873</v>
      </c>
      <c r="S15" s="85" t="s">
        <v>14875</v>
      </c>
      <c r="T15" s="85">
        <v>37</v>
      </c>
      <c r="U15" s="85">
        <v>41</v>
      </c>
      <c r="V15" s="68">
        <f t="shared" si="11"/>
        <v>0</v>
      </c>
      <c r="W15" s="85"/>
    </row>
    <row r="16" spans="1:23" x14ac:dyDescent="0.25">
      <c r="A16" s="5">
        <v>51577893</v>
      </c>
      <c r="B16" s="6" t="str">
        <f t="shared" si="0"/>
        <v>Alcantara, Charie Hope</v>
      </c>
      <c r="C16" s="6">
        <f t="shared" si="1"/>
        <v>51772919</v>
      </c>
      <c r="D16" s="6" t="str">
        <f t="shared" si="2"/>
        <v>Fernandez, Rosanna Eslava</v>
      </c>
      <c r="E16" s="6">
        <f t="shared" si="3"/>
        <v>51621455</v>
      </c>
      <c r="F16" s="6" t="str">
        <f t="shared" si="4"/>
        <v>Francisco, Patricia Anne</v>
      </c>
      <c r="G16" s="5" t="str">
        <f t="shared" si="5"/>
        <v>Team Leader</v>
      </c>
      <c r="H16" s="7" t="str">
        <f t="shared" si="6"/>
        <v>SUPPORT</v>
      </c>
      <c r="I16" s="7" t="str">
        <f t="shared" si="7"/>
        <v>ACTIVE</v>
      </c>
      <c r="J16" s="8" t="str">
        <f t="shared" si="8"/>
        <v>Kaiser SMC Resupply</v>
      </c>
      <c r="K16" s="9" t="str">
        <f t="shared" si="9"/>
        <v>E1.1</v>
      </c>
      <c r="L16" s="10">
        <f t="shared" si="10"/>
        <v>42250</v>
      </c>
      <c r="M16" s="73" t="s">
        <v>15668</v>
      </c>
      <c r="N16" s="89">
        <v>43872</v>
      </c>
      <c r="O16" s="85" t="s">
        <v>14873</v>
      </c>
      <c r="P16" s="85" t="s">
        <v>14873</v>
      </c>
      <c r="Q16" s="85" t="s">
        <v>14873</v>
      </c>
      <c r="R16" s="85" t="s">
        <v>14873</v>
      </c>
      <c r="S16" s="85" t="s">
        <v>17343</v>
      </c>
      <c r="T16" s="85">
        <v>39</v>
      </c>
      <c r="U16" s="85">
        <v>37</v>
      </c>
      <c r="V16" s="68">
        <f t="shared" si="11"/>
        <v>0</v>
      </c>
      <c r="W16" s="85"/>
    </row>
    <row r="17" spans="1:23" x14ac:dyDescent="0.25">
      <c r="A17" s="5">
        <v>51609648</v>
      </c>
      <c r="B17" s="6" t="str">
        <f t="shared" si="0"/>
        <v>Alcantara, Ma. Concepcion</v>
      </c>
      <c r="C17" s="6">
        <f t="shared" si="1"/>
        <v>51621455</v>
      </c>
      <c r="D17" s="6" t="str">
        <f t="shared" si="2"/>
        <v>Francisco, Patricia Anne</v>
      </c>
      <c r="E17" s="6">
        <f t="shared" si="3"/>
        <v>51758030</v>
      </c>
      <c r="F17" s="6" t="str">
        <f t="shared" si="4"/>
        <v>Alaganantham, Sundaram</v>
      </c>
      <c r="G17" s="5" t="str">
        <f t="shared" si="5"/>
        <v>Associate Manager</v>
      </c>
      <c r="H17" s="7" t="str">
        <f t="shared" si="6"/>
        <v>SUPPORT</v>
      </c>
      <c r="I17" s="7" t="str">
        <f t="shared" si="7"/>
        <v>ACTIVE</v>
      </c>
      <c r="J17" s="8" t="str">
        <f t="shared" si="8"/>
        <v>DME EQ/Sleep EQ</v>
      </c>
      <c r="K17" s="9" t="str">
        <f t="shared" si="9"/>
        <v>E2.1</v>
      </c>
      <c r="L17" s="10">
        <f t="shared" si="10"/>
        <v>42489</v>
      </c>
      <c r="M17" s="73" t="s">
        <v>15668</v>
      </c>
      <c r="N17" s="89">
        <v>43872</v>
      </c>
      <c r="O17" s="85" t="s">
        <v>14873</v>
      </c>
      <c r="P17" s="85" t="s">
        <v>14873</v>
      </c>
      <c r="Q17" s="85" t="s">
        <v>14873</v>
      </c>
      <c r="R17" s="85" t="s">
        <v>14873</v>
      </c>
      <c r="S17" s="85" t="s">
        <v>14875</v>
      </c>
      <c r="T17" s="85">
        <v>40</v>
      </c>
      <c r="U17" s="85">
        <v>40</v>
      </c>
      <c r="V17" s="68">
        <f t="shared" si="11"/>
        <v>0</v>
      </c>
      <c r="W17" s="85"/>
    </row>
    <row r="18" spans="1:23" x14ac:dyDescent="0.25">
      <c r="A18" s="5">
        <v>51607264</v>
      </c>
      <c r="B18" s="6" t="str">
        <f t="shared" si="0"/>
        <v>Alcantara, Manly</v>
      </c>
      <c r="C18" s="6">
        <f t="shared" si="1"/>
        <v>51588223</v>
      </c>
      <c r="D18" s="6" t="str">
        <f t="shared" si="2"/>
        <v>Pereira, Aiza Gay</v>
      </c>
      <c r="E18" s="6">
        <f t="shared" si="3"/>
        <v>51609648</v>
      </c>
      <c r="F18" s="6" t="str">
        <f t="shared" si="4"/>
        <v>Alcantara, Ma. Concepcion</v>
      </c>
      <c r="G18" s="5" t="str">
        <f t="shared" si="5"/>
        <v>Senior CSR</v>
      </c>
      <c r="H18" s="7" t="str">
        <f t="shared" si="6"/>
        <v>PRODUCTION</v>
      </c>
      <c r="I18" s="7" t="str">
        <f t="shared" si="7"/>
        <v>ACTIVE</v>
      </c>
      <c r="J18" s="8" t="str">
        <f t="shared" si="8"/>
        <v>Sleep EQ</v>
      </c>
      <c r="K18" s="9" t="str">
        <f t="shared" si="9"/>
        <v>E0.2</v>
      </c>
      <c r="L18" s="10">
        <f t="shared" si="10"/>
        <v>42474</v>
      </c>
      <c r="M18" s="73" t="s">
        <v>15668</v>
      </c>
      <c r="N18" s="89">
        <v>43872</v>
      </c>
      <c r="O18" s="85" t="s">
        <v>14873</v>
      </c>
      <c r="P18" s="85" t="s">
        <v>14873</v>
      </c>
      <c r="Q18" s="85" t="s">
        <v>14873</v>
      </c>
      <c r="R18" s="85" t="s">
        <v>14873</v>
      </c>
      <c r="S18" s="85" t="s">
        <v>14875</v>
      </c>
      <c r="T18" s="85">
        <v>36</v>
      </c>
      <c r="U18" s="85">
        <v>38</v>
      </c>
      <c r="V18" s="68">
        <f t="shared" si="11"/>
        <v>0</v>
      </c>
      <c r="W18" s="85"/>
    </row>
    <row r="19" spans="1:23" x14ac:dyDescent="0.25">
      <c r="A19" s="5">
        <v>51609016</v>
      </c>
      <c r="B19" s="6" t="str">
        <f t="shared" si="0"/>
        <v>Aliga, Mark Lester</v>
      </c>
      <c r="C19" s="6">
        <f t="shared" si="1"/>
        <v>51747002</v>
      </c>
      <c r="D19" s="6" t="str">
        <f t="shared" si="2"/>
        <v>Ronelle, Dalay</v>
      </c>
      <c r="E19" s="6">
        <f t="shared" si="3"/>
        <v>51621455</v>
      </c>
      <c r="F19" s="6" t="str">
        <f t="shared" si="4"/>
        <v>Francisco, Patricia Anne</v>
      </c>
      <c r="G19" s="5" t="str">
        <f t="shared" si="5"/>
        <v>Senior CSR</v>
      </c>
      <c r="H19" s="7" t="str">
        <f t="shared" si="6"/>
        <v>PRODUCTION</v>
      </c>
      <c r="I19" s="7" t="str">
        <f t="shared" si="7"/>
        <v>ACTIVE</v>
      </c>
      <c r="J19" s="8" t="str">
        <f t="shared" si="8"/>
        <v>PPMC</v>
      </c>
      <c r="K19" s="9" t="str">
        <f t="shared" si="9"/>
        <v>E0.2</v>
      </c>
      <c r="L19" s="10">
        <f t="shared" si="10"/>
        <v>42488</v>
      </c>
      <c r="M19" s="73" t="s">
        <v>15668</v>
      </c>
      <c r="N19" s="89">
        <v>43872</v>
      </c>
      <c r="O19" s="85" t="s">
        <v>14873</v>
      </c>
      <c r="P19" s="85" t="s">
        <v>14873</v>
      </c>
      <c r="Q19" s="85" t="s">
        <v>14873</v>
      </c>
      <c r="R19" s="85" t="s">
        <v>14873</v>
      </c>
      <c r="S19" s="85" t="s">
        <v>14875</v>
      </c>
      <c r="T19" s="85">
        <v>35</v>
      </c>
      <c r="U19" s="85">
        <v>38</v>
      </c>
      <c r="V19" s="68">
        <f t="shared" si="11"/>
        <v>0</v>
      </c>
      <c r="W19" s="85"/>
    </row>
    <row r="20" spans="1:23" x14ac:dyDescent="0.25">
      <c r="A20" s="5">
        <v>51727796</v>
      </c>
      <c r="B20" s="6" t="str">
        <f t="shared" si="0"/>
        <v>Almerino, Nikki</v>
      </c>
      <c r="C20" s="6">
        <f t="shared" si="1"/>
        <v>51691175</v>
      </c>
      <c r="D20" s="6" t="str">
        <f t="shared" si="2"/>
        <v>Estaras, Rowell Golloso</v>
      </c>
      <c r="E20" s="6">
        <f t="shared" si="3"/>
        <v>51609648</v>
      </c>
      <c r="F20" s="6" t="str">
        <f t="shared" si="4"/>
        <v>Alcantara, Ma. Concepcion</v>
      </c>
      <c r="G20" s="5" t="str">
        <f t="shared" si="5"/>
        <v>Senior CSR</v>
      </c>
      <c r="H20" s="7" t="str">
        <f t="shared" si="6"/>
        <v>PRODUCTION</v>
      </c>
      <c r="I20" s="7" t="str">
        <f t="shared" si="7"/>
        <v>ACTIVE</v>
      </c>
      <c r="J20" s="8" t="str">
        <f t="shared" si="8"/>
        <v>Sleep EQ</v>
      </c>
      <c r="K20" s="9" t="str">
        <f t="shared" si="9"/>
        <v>E0.2</v>
      </c>
      <c r="L20" s="10">
        <f t="shared" si="10"/>
        <v>43195</v>
      </c>
      <c r="M20" s="73" t="s">
        <v>15668</v>
      </c>
      <c r="N20" s="89">
        <v>43872</v>
      </c>
      <c r="O20" s="85" t="s">
        <v>14873</v>
      </c>
      <c r="P20" s="85" t="s">
        <v>14873</v>
      </c>
      <c r="Q20" s="85" t="s">
        <v>14873</v>
      </c>
      <c r="R20" s="85" t="s">
        <v>14873</v>
      </c>
      <c r="S20" s="85" t="s">
        <v>14875</v>
      </c>
      <c r="T20" s="85">
        <v>36</v>
      </c>
      <c r="U20" s="85">
        <v>43</v>
      </c>
      <c r="V20" s="68">
        <f t="shared" si="11"/>
        <v>0</v>
      </c>
      <c r="W20" s="85"/>
    </row>
    <row r="21" spans="1:23" x14ac:dyDescent="0.25">
      <c r="A21" s="5">
        <v>51697018</v>
      </c>
      <c r="B21" s="6" t="str">
        <f t="shared" si="0"/>
        <v>Alon, Amerodin</v>
      </c>
      <c r="C21" s="6">
        <f t="shared" si="1"/>
        <v>51547597</v>
      </c>
      <c r="D21" s="6" t="str">
        <f t="shared" si="2"/>
        <v>Venales, Marven</v>
      </c>
      <c r="E21" s="6">
        <f t="shared" si="3"/>
        <v>51814930</v>
      </c>
      <c r="F21" s="6" t="str">
        <f t="shared" si="4"/>
        <v xml:space="preserve">Raagas, Jake </v>
      </c>
      <c r="G21" s="5" t="str">
        <f t="shared" si="5"/>
        <v>Senior CSR</v>
      </c>
      <c r="H21" s="7" t="str">
        <f t="shared" si="6"/>
        <v>PRODUCTION</v>
      </c>
      <c r="I21" s="7" t="str">
        <f t="shared" si="7"/>
        <v>ACTIVE</v>
      </c>
      <c r="J21" s="8" t="str">
        <f t="shared" si="8"/>
        <v>Kaiser BU/AH</v>
      </c>
      <c r="K21" s="9" t="str">
        <f t="shared" si="9"/>
        <v>E0.2</v>
      </c>
      <c r="L21" s="10">
        <f t="shared" si="10"/>
        <v>42961</v>
      </c>
      <c r="M21" s="73" t="s">
        <v>15668</v>
      </c>
      <c r="N21" s="89">
        <v>43872</v>
      </c>
      <c r="O21" s="85" t="s">
        <v>14873</v>
      </c>
      <c r="P21" s="85" t="s">
        <v>14873</v>
      </c>
      <c r="Q21" s="85" t="s">
        <v>14873</v>
      </c>
      <c r="R21" s="85" t="s">
        <v>14874</v>
      </c>
      <c r="S21" s="85" t="s">
        <v>14875</v>
      </c>
      <c r="T21" s="85">
        <v>37</v>
      </c>
      <c r="U21" s="85">
        <v>38</v>
      </c>
      <c r="V21" s="68">
        <f t="shared" si="11"/>
        <v>0</v>
      </c>
      <c r="W21" s="85"/>
    </row>
    <row r="22" spans="1:23" x14ac:dyDescent="0.25">
      <c r="A22" s="5">
        <v>51638206</v>
      </c>
      <c r="B22" s="6" t="str">
        <f t="shared" si="0"/>
        <v>Ancheta, Armando D Jr.</v>
      </c>
      <c r="C22" s="6">
        <f t="shared" si="1"/>
        <v>51591940</v>
      </c>
      <c r="D22" s="6" t="str">
        <f t="shared" si="2"/>
        <v>Famisaran, Kimberly</v>
      </c>
      <c r="E22" s="6">
        <f t="shared" si="3"/>
        <v>51609648</v>
      </c>
      <c r="F22" s="6" t="str">
        <f t="shared" si="4"/>
        <v>Alcantara, Ma. Concepcion</v>
      </c>
      <c r="G22" s="5" t="str">
        <f t="shared" si="5"/>
        <v>Senior CSR</v>
      </c>
      <c r="H22" s="7" t="str">
        <f t="shared" si="6"/>
        <v>PRODUCTION</v>
      </c>
      <c r="I22" s="7" t="str">
        <f t="shared" si="7"/>
        <v>ACTIVE</v>
      </c>
      <c r="J22" s="8" t="str">
        <f t="shared" si="8"/>
        <v>Sleep EQ</v>
      </c>
      <c r="K22" s="9" t="str">
        <f t="shared" si="9"/>
        <v>E0.2</v>
      </c>
      <c r="L22" s="10">
        <f t="shared" si="10"/>
        <v>42667</v>
      </c>
      <c r="M22" s="73" t="s">
        <v>15668</v>
      </c>
      <c r="N22" s="89">
        <v>43872</v>
      </c>
      <c r="O22" s="85" t="s">
        <v>14873</v>
      </c>
      <c r="P22" s="85" t="s">
        <v>14873</v>
      </c>
      <c r="Q22" s="85" t="s">
        <v>14873</v>
      </c>
      <c r="R22" s="85" t="s">
        <v>14873</v>
      </c>
      <c r="S22" s="85" t="s">
        <v>14875</v>
      </c>
      <c r="T22" s="85">
        <v>35</v>
      </c>
      <c r="U22" s="85">
        <v>47</v>
      </c>
      <c r="V22" s="68">
        <f t="shared" si="11"/>
        <v>0</v>
      </c>
      <c r="W22" s="85"/>
    </row>
    <row r="23" spans="1:23" x14ac:dyDescent="0.25">
      <c r="A23" s="5">
        <v>51695859</v>
      </c>
      <c r="B23" s="6" t="str">
        <f t="shared" si="0"/>
        <v>Angeles, Ninio</v>
      </c>
      <c r="C23" s="6">
        <f t="shared" si="1"/>
        <v>51576660</v>
      </c>
      <c r="D23" s="6" t="str">
        <f t="shared" si="2"/>
        <v>Rodrigo, Robin</v>
      </c>
      <c r="E23" s="6">
        <f t="shared" si="3"/>
        <v>51609648</v>
      </c>
      <c r="F23" s="6" t="str">
        <f t="shared" si="4"/>
        <v>Alcantara, Ma. Concepcion</v>
      </c>
      <c r="G23" s="5" t="str">
        <f t="shared" si="5"/>
        <v>Senior CSR</v>
      </c>
      <c r="H23" s="7" t="str">
        <f t="shared" si="6"/>
        <v>PRODUCTION</v>
      </c>
      <c r="I23" s="7" t="str">
        <f t="shared" si="7"/>
        <v>ACTIVE</v>
      </c>
      <c r="J23" s="8" t="str">
        <f t="shared" si="8"/>
        <v>Sleep EQ</v>
      </c>
      <c r="K23" s="9" t="str">
        <f t="shared" si="9"/>
        <v>E0.2</v>
      </c>
      <c r="L23" s="10">
        <f t="shared" si="10"/>
        <v>42950</v>
      </c>
      <c r="M23" s="73" t="s">
        <v>15668</v>
      </c>
      <c r="N23" s="89">
        <v>43872</v>
      </c>
      <c r="O23" s="85" t="s">
        <v>14873</v>
      </c>
      <c r="P23" s="85" t="s">
        <v>14873</v>
      </c>
      <c r="Q23" s="85" t="s">
        <v>14873</v>
      </c>
      <c r="R23" s="85" t="s">
        <v>14874</v>
      </c>
      <c r="S23" s="85" t="s">
        <v>14875</v>
      </c>
      <c r="T23" s="85">
        <v>32</v>
      </c>
      <c r="U23" s="85">
        <v>37</v>
      </c>
      <c r="V23" s="68">
        <f t="shared" si="11"/>
        <v>0</v>
      </c>
      <c r="W23" s="85"/>
    </row>
    <row r="24" spans="1:23" x14ac:dyDescent="0.25">
      <c r="A24" s="5">
        <v>51742635</v>
      </c>
      <c r="B24" s="6" t="str">
        <f t="shared" si="0"/>
        <v>Antoni, Cyrus</v>
      </c>
      <c r="C24" s="6">
        <f t="shared" si="1"/>
        <v>51615282</v>
      </c>
      <c r="D24" s="6" t="str">
        <f t="shared" si="2"/>
        <v>Lozares, Eurvene Mark Santiago</v>
      </c>
      <c r="E24" s="6">
        <f t="shared" si="3"/>
        <v>51747002</v>
      </c>
      <c r="F24" s="6" t="str">
        <f t="shared" si="4"/>
        <v>Ronelle, Dalay</v>
      </c>
      <c r="G24" s="5" t="str">
        <f t="shared" si="5"/>
        <v>Senior CSR</v>
      </c>
      <c r="H24" s="7" t="str">
        <f t="shared" si="6"/>
        <v>PRODUCTION</v>
      </c>
      <c r="I24" s="7" t="str">
        <f t="shared" si="7"/>
        <v>ACTIVE</v>
      </c>
      <c r="J24" s="8" t="str">
        <f t="shared" si="8"/>
        <v>PPMC BPM</v>
      </c>
      <c r="K24" s="9" t="str">
        <f t="shared" si="9"/>
        <v>E0.2</v>
      </c>
      <c r="L24" s="10">
        <f t="shared" si="10"/>
        <v>43297</v>
      </c>
      <c r="M24" s="73" t="s">
        <v>15668</v>
      </c>
      <c r="N24" s="89">
        <v>43872</v>
      </c>
      <c r="O24" s="85" t="s">
        <v>14873</v>
      </c>
      <c r="P24" s="85" t="s">
        <v>14873</v>
      </c>
      <c r="Q24" s="85" t="s">
        <v>14873</v>
      </c>
      <c r="R24" s="85" t="s">
        <v>14873</v>
      </c>
      <c r="S24" s="85" t="s">
        <v>14875</v>
      </c>
      <c r="T24" s="85">
        <v>35</v>
      </c>
      <c r="U24" s="85">
        <v>37</v>
      </c>
      <c r="V24" s="68">
        <f t="shared" si="11"/>
        <v>0</v>
      </c>
      <c r="W24" s="85"/>
    </row>
    <row r="25" spans="1:23" x14ac:dyDescent="0.25">
      <c r="A25" s="5">
        <v>51604889</v>
      </c>
      <c r="B25" s="6" t="str">
        <f t="shared" si="0"/>
        <v>Antonio, Majeed</v>
      </c>
      <c r="C25" s="6">
        <f t="shared" si="1"/>
        <v>51615282</v>
      </c>
      <c r="D25" s="6" t="str">
        <f t="shared" si="2"/>
        <v>Lozares, Eurvene Mark Santiago</v>
      </c>
      <c r="E25" s="6">
        <f t="shared" si="3"/>
        <v>51747002</v>
      </c>
      <c r="F25" s="6" t="str">
        <f t="shared" si="4"/>
        <v>Ronelle, Dalay</v>
      </c>
      <c r="G25" s="5" t="str">
        <f t="shared" si="5"/>
        <v>Senior CSR</v>
      </c>
      <c r="H25" s="7" t="str">
        <f t="shared" si="6"/>
        <v>PRODUCTION</v>
      </c>
      <c r="I25" s="7" t="str">
        <f t="shared" si="7"/>
        <v>ACTIVE</v>
      </c>
      <c r="J25" s="8" t="str">
        <f t="shared" si="8"/>
        <v>PPMC BPM</v>
      </c>
      <c r="K25" s="9" t="str">
        <f t="shared" si="9"/>
        <v>E0.2</v>
      </c>
      <c r="L25" s="10">
        <f t="shared" si="10"/>
        <v>42460</v>
      </c>
      <c r="M25" s="73" t="s">
        <v>15668</v>
      </c>
      <c r="N25" s="89">
        <v>43872</v>
      </c>
      <c r="O25" s="85" t="s">
        <v>14873</v>
      </c>
      <c r="P25" s="85" t="s">
        <v>14873</v>
      </c>
      <c r="Q25" s="85" t="s">
        <v>14873</v>
      </c>
      <c r="R25" s="85" t="s">
        <v>14873</v>
      </c>
      <c r="S25" s="85" t="s">
        <v>14875</v>
      </c>
      <c r="T25" s="85">
        <v>37</v>
      </c>
      <c r="U25" s="85">
        <v>42</v>
      </c>
      <c r="V25" s="68">
        <f t="shared" si="11"/>
        <v>0</v>
      </c>
      <c r="W25" s="85"/>
    </row>
    <row r="26" spans="1:23" x14ac:dyDescent="0.25">
      <c r="A26" s="5">
        <v>51701985</v>
      </c>
      <c r="B26" s="6" t="str">
        <f t="shared" si="0"/>
        <v>Aragones, Sean Rico</v>
      </c>
      <c r="C26" s="6">
        <f t="shared" si="1"/>
        <v>51607523</v>
      </c>
      <c r="D26" s="6" t="str">
        <f t="shared" si="2"/>
        <v>Adove, Christian</v>
      </c>
      <c r="E26" s="6">
        <f t="shared" si="3"/>
        <v>51772919</v>
      </c>
      <c r="F26" s="6" t="str">
        <f t="shared" si="4"/>
        <v>Fernandez, Rosanna Eslava</v>
      </c>
      <c r="G26" s="5" t="str">
        <f t="shared" si="5"/>
        <v>Senior CSR</v>
      </c>
      <c r="H26" s="7" t="str">
        <f t="shared" si="6"/>
        <v>PRODUCTION</v>
      </c>
      <c r="I26" s="7" t="str">
        <f t="shared" si="7"/>
        <v>ACTIVE</v>
      </c>
      <c r="J26" s="8" t="str">
        <f t="shared" si="8"/>
        <v>Kaiser SMC Resupply</v>
      </c>
      <c r="K26" s="9" t="str">
        <f t="shared" si="9"/>
        <v>E0.2</v>
      </c>
      <c r="L26" s="10">
        <f t="shared" si="10"/>
        <v>42992</v>
      </c>
      <c r="M26" s="73" t="s">
        <v>15668</v>
      </c>
      <c r="N26" s="89">
        <v>43872</v>
      </c>
      <c r="O26" s="85" t="s">
        <v>14873</v>
      </c>
      <c r="P26" s="85" t="s">
        <v>14873</v>
      </c>
      <c r="Q26" s="85" t="s">
        <v>14873</v>
      </c>
      <c r="R26" s="85" t="s">
        <v>14874</v>
      </c>
      <c r="S26" s="85" t="s">
        <v>17343</v>
      </c>
      <c r="T26" s="85">
        <v>38</v>
      </c>
      <c r="U26" s="85">
        <v>54</v>
      </c>
      <c r="V26" s="68">
        <f t="shared" si="11"/>
        <v>0</v>
      </c>
      <c r="W26" s="85"/>
    </row>
    <row r="27" spans="1:23" x14ac:dyDescent="0.25">
      <c r="A27" s="5">
        <v>51694282</v>
      </c>
      <c r="B27" s="6" t="str">
        <f t="shared" si="0"/>
        <v>Arizabal, Carlo Ar-ar</v>
      </c>
      <c r="C27" s="6">
        <f t="shared" si="1"/>
        <v>51710500</v>
      </c>
      <c r="D27" s="6" t="str">
        <f t="shared" si="2"/>
        <v>Rodriguez, Rose Anne</v>
      </c>
      <c r="E27" s="6">
        <f t="shared" si="3"/>
        <v>51758030</v>
      </c>
      <c r="F27" s="6" t="str">
        <f t="shared" si="4"/>
        <v>Alaganantham, Sundaram</v>
      </c>
      <c r="G27" s="5" t="str">
        <f t="shared" si="5"/>
        <v>Trainer</v>
      </c>
      <c r="H27" s="7" t="str">
        <f t="shared" si="6"/>
        <v>SUPPORT</v>
      </c>
      <c r="I27" s="7" t="str">
        <f t="shared" si="7"/>
        <v>ACTIVE</v>
      </c>
      <c r="J27" s="8" t="str">
        <f t="shared" si="8"/>
        <v>Standard PAP</v>
      </c>
      <c r="K27" s="9" t="str">
        <f t="shared" si="9"/>
        <v>E0.3</v>
      </c>
      <c r="L27" s="10">
        <f t="shared" si="10"/>
        <v>42937</v>
      </c>
      <c r="M27" s="73" t="s">
        <v>15668</v>
      </c>
      <c r="N27" s="89">
        <v>43872</v>
      </c>
      <c r="O27" s="85" t="s">
        <v>14873</v>
      </c>
      <c r="P27" s="85" t="s">
        <v>14873</v>
      </c>
      <c r="Q27" s="85" t="s">
        <v>14873</v>
      </c>
      <c r="R27" s="85" t="s">
        <v>14874</v>
      </c>
      <c r="S27" s="85" t="s">
        <v>14875</v>
      </c>
      <c r="T27" s="85">
        <v>38</v>
      </c>
      <c r="U27" s="85">
        <v>43</v>
      </c>
      <c r="V27" s="68">
        <f t="shared" si="11"/>
        <v>0</v>
      </c>
      <c r="W27" s="85"/>
    </row>
    <row r="28" spans="1:23" x14ac:dyDescent="0.25">
      <c r="A28" s="5">
        <v>51730061</v>
      </c>
      <c r="B28" s="6" t="str">
        <f t="shared" si="0"/>
        <v>Asopardo, Jomabel</v>
      </c>
      <c r="C28" s="6">
        <f t="shared" si="1"/>
        <v>51743367</v>
      </c>
      <c r="D28" s="6" t="str">
        <f t="shared" si="2"/>
        <v>Evangelista, Jose Roy</v>
      </c>
      <c r="E28" s="6">
        <f t="shared" si="3"/>
        <v>51564379</v>
      </c>
      <c r="F28" s="6" t="str">
        <f t="shared" si="4"/>
        <v>Puentenegra, Kris Angelo</v>
      </c>
      <c r="G28" s="5" t="str">
        <f t="shared" si="5"/>
        <v>Senior CSR</v>
      </c>
      <c r="H28" s="7" t="str">
        <f t="shared" si="6"/>
        <v>TRAINING</v>
      </c>
      <c r="I28" s="7" t="str">
        <f t="shared" si="7"/>
        <v>ACTIVE</v>
      </c>
      <c r="J28" s="8" t="str">
        <f t="shared" si="8"/>
        <v>Sleep EQ</v>
      </c>
      <c r="K28" s="9" t="str">
        <f t="shared" si="9"/>
        <v>E0.2</v>
      </c>
      <c r="L28" s="10">
        <f t="shared" si="10"/>
        <v>43216</v>
      </c>
      <c r="M28" s="73" t="s">
        <v>15668</v>
      </c>
      <c r="N28" s="89">
        <v>43872</v>
      </c>
      <c r="O28" s="85" t="s">
        <v>14873</v>
      </c>
      <c r="P28" s="85" t="s">
        <v>14873</v>
      </c>
      <c r="Q28" s="85" t="s">
        <v>14873</v>
      </c>
      <c r="R28" s="85" t="s">
        <v>14874</v>
      </c>
      <c r="S28" s="85" t="s">
        <v>14875</v>
      </c>
      <c r="T28" s="85">
        <v>33</v>
      </c>
      <c r="U28" s="85">
        <v>37</v>
      </c>
      <c r="V28" s="68">
        <f t="shared" si="11"/>
        <v>0</v>
      </c>
      <c r="W28" s="85"/>
    </row>
    <row r="29" spans="1:23" x14ac:dyDescent="0.25">
      <c r="A29" s="5">
        <v>51810297</v>
      </c>
      <c r="B29" s="6" t="str">
        <f t="shared" si="0"/>
        <v xml:space="preserve">Atibula, Jhon Paul </v>
      </c>
      <c r="C29" s="6">
        <f t="shared" si="1"/>
        <v>51591940</v>
      </c>
      <c r="D29" s="6" t="str">
        <f t="shared" si="2"/>
        <v>Famisaran, Kimberly</v>
      </c>
      <c r="E29" s="6">
        <f t="shared" si="3"/>
        <v>51609648</v>
      </c>
      <c r="F29" s="6" t="str">
        <f t="shared" si="4"/>
        <v>Alcantara, Ma. Concepcion</v>
      </c>
      <c r="G29" s="5" t="str">
        <f t="shared" si="5"/>
        <v>CSR</v>
      </c>
      <c r="H29" s="7" t="str">
        <f t="shared" si="6"/>
        <v>PRODUCTION</v>
      </c>
      <c r="I29" s="7" t="str">
        <f t="shared" si="7"/>
        <v>ACTIVE</v>
      </c>
      <c r="J29" s="8" t="str">
        <f t="shared" si="8"/>
        <v>Sleep EQ</v>
      </c>
      <c r="K29" s="9" t="str">
        <f t="shared" si="9"/>
        <v>E0.1</v>
      </c>
      <c r="L29" s="10">
        <f t="shared" si="10"/>
        <v>43599</v>
      </c>
      <c r="M29" s="73" t="s">
        <v>15668</v>
      </c>
      <c r="N29" s="89">
        <v>43872</v>
      </c>
      <c r="O29" s="85" t="s">
        <v>14873</v>
      </c>
      <c r="P29" s="85" t="s">
        <v>14873</v>
      </c>
      <c r="Q29" s="85" t="s">
        <v>14873</v>
      </c>
      <c r="R29" s="85" t="s">
        <v>14874</v>
      </c>
      <c r="S29" s="85" t="s">
        <v>17343</v>
      </c>
      <c r="T29" s="85">
        <v>33</v>
      </c>
      <c r="U29" s="85">
        <v>42</v>
      </c>
      <c r="V29" s="68">
        <f t="shared" si="11"/>
        <v>0</v>
      </c>
      <c r="W29" s="85"/>
    </row>
    <row r="30" spans="1:23" x14ac:dyDescent="0.25">
      <c r="A30" s="5">
        <v>51722211</v>
      </c>
      <c r="B30" s="6" t="str">
        <f t="shared" si="0"/>
        <v>Austria, Jobert</v>
      </c>
      <c r="C30" s="6">
        <f t="shared" si="1"/>
        <v>51698640</v>
      </c>
      <c r="D30" s="6" t="str">
        <f t="shared" si="2"/>
        <v>Catalan, Honorato</v>
      </c>
      <c r="E30" s="6">
        <f t="shared" si="3"/>
        <v>51747002</v>
      </c>
      <c r="F30" s="6" t="str">
        <f t="shared" si="4"/>
        <v>Ronelle, Dalay</v>
      </c>
      <c r="G30" s="5" t="str">
        <f t="shared" si="5"/>
        <v>Senior CSR</v>
      </c>
      <c r="H30" s="7" t="str">
        <f t="shared" si="6"/>
        <v>PRODUCTION</v>
      </c>
      <c r="I30" s="7" t="str">
        <f t="shared" si="7"/>
        <v>ACTIVE</v>
      </c>
      <c r="J30" s="8" t="str">
        <f t="shared" si="8"/>
        <v>PPMC IB L2</v>
      </c>
      <c r="K30" s="9" t="str">
        <f t="shared" si="9"/>
        <v>E0.2</v>
      </c>
      <c r="L30" s="10">
        <f t="shared" si="10"/>
        <v>43157</v>
      </c>
      <c r="M30" s="73" t="s">
        <v>15668</v>
      </c>
      <c r="N30" s="89">
        <v>43872</v>
      </c>
      <c r="O30" s="85" t="s">
        <v>14873</v>
      </c>
      <c r="P30" s="85" t="s">
        <v>14873</v>
      </c>
      <c r="Q30" s="85" t="s">
        <v>14873</v>
      </c>
      <c r="R30" s="85" t="s">
        <v>14874</v>
      </c>
      <c r="S30" s="85" t="s">
        <v>14875</v>
      </c>
      <c r="T30" s="85">
        <v>34</v>
      </c>
      <c r="U30" s="85">
        <v>61</v>
      </c>
      <c r="V30" s="68">
        <f t="shared" si="11"/>
        <v>0</v>
      </c>
      <c r="W30" s="85"/>
    </row>
    <row r="31" spans="1:23" x14ac:dyDescent="0.25">
      <c r="A31" s="5">
        <v>51694202</v>
      </c>
      <c r="B31" s="6" t="str">
        <f t="shared" si="0"/>
        <v>Austria, Miled Grace</v>
      </c>
      <c r="C31" s="6">
        <f t="shared" si="1"/>
        <v>51691175</v>
      </c>
      <c r="D31" s="6" t="str">
        <f t="shared" si="2"/>
        <v>Estaras, Rowell Golloso</v>
      </c>
      <c r="E31" s="6">
        <f t="shared" si="3"/>
        <v>51609648</v>
      </c>
      <c r="F31" s="6" t="str">
        <f t="shared" si="4"/>
        <v>Alcantara, Ma. Concepcion</v>
      </c>
      <c r="G31" s="5" t="str">
        <f t="shared" si="5"/>
        <v>Senior CSR</v>
      </c>
      <c r="H31" s="7" t="str">
        <f t="shared" si="6"/>
        <v>PRODUCTION</v>
      </c>
      <c r="I31" s="7" t="str">
        <f t="shared" si="7"/>
        <v>ACTIVE</v>
      </c>
      <c r="J31" s="8" t="str">
        <f t="shared" si="8"/>
        <v>Sleep EQ</v>
      </c>
      <c r="K31" s="9" t="str">
        <f t="shared" si="9"/>
        <v>E0.2</v>
      </c>
      <c r="L31" s="10">
        <f t="shared" si="10"/>
        <v>42940</v>
      </c>
      <c r="M31" s="73" t="s">
        <v>15668</v>
      </c>
      <c r="N31" s="89">
        <v>43872</v>
      </c>
      <c r="O31" s="85" t="s">
        <v>14873</v>
      </c>
      <c r="P31" s="85" t="s">
        <v>14873</v>
      </c>
      <c r="Q31" s="85" t="s">
        <v>14873</v>
      </c>
      <c r="R31" s="85" t="s">
        <v>14873</v>
      </c>
      <c r="S31" s="85" t="s">
        <v>17343</v>
      </c>
      <c r="T31" s="85">
        <v>37</v>
      </c>
      <c r="U31" s="85">
        <v>38</v>
      </c>
      <c r="V31" s="68">
        <f t="shared" si="11"/>
        <v>0</v>
      </c>
      <c r="W31" s="85"/>
    </row>
    <row r="32" spans="1:23" x14ac:dyDescent="0.25">
      <c r="A32" s="5">
        <v>51742024</v>
      </c>
      <c r="B32" s="6" t="str">
        <f t="shared" si="0"/>
        <v>Azarcon, Lovely Marie</v>
      </c>
      <c r="C32" s="6">
        <f t="shared" si="1"/>
        <v>51607523</v>
      </c>
      <c r="D32" s="6" t="str">
        <f t="shared" si="2"/>
        <v>Adove, Christian</v>
      </c>
      <c r="E32" s="6">
        <f t="shared" si="3"/>
        <v>51772919</v>
      </c>
      <c r="F32" s="6" t="str">
        <f t="shared" si="4"/>
        <v>Fernandez, Rosanna Eslava</v>
      </c>
      <c r="G32" s="5" t="str">
        <f t="shared" si="5"/>
        <v>Senior CSR</v>
      </c>
      <c r="H32" s="7" t="str">
        <f t="shared" si="6"/>
        <v>PRODUCTION</v>
      </c>
      <c r="I32" s="7" t="str">
        <f t="shared" si="7"/>
        <v>ACTIVE</v>
      </c>
      <c r="J32" s="8" t="str">
        <f t="shared" si="8"/>
        <v>Kaiser SMC Resupply</v>
      </c>
      <c r="K32" s="9" t="str">
        <f t="shared" si="9"/>
        <v>E0.2</v>
      </c>
      <c r="L32" s="10">
        <f t="shared" si="10"/>
        <v>43290</v>
      </c>
      <c r="M32" s="73" t="s">
        <v>15668</v>
      </c>
      <c r="N32" s="89">
        <v>43872</v>
      </c>
      <c r="O32" s="85" t="s">
        <v>14873</v>
      </c>
      <c r="P32" s="85" t="s">
        <v>14873</v>
      </c>
      <c r="Q32" s="85" t="s">
        <v>14873</v>
      </c>
      <c r="R32" s="85" t="s">
        <v>14874</v>
      </c>
      <c r="S32" s="85" t="s">
        <v>14875</v>
      </c>
      <c r="T32" s="85">
        <v>32</v>
      </c>
      <c r="U32" s="85">
        <v>39</v>
      </c>
      <c r="V32" s="68">
        <f t="shared" si="11"/>
        <v>0</v>
      </c>
      <c r="W32" s="85"/>
    </row>
    <row r="33" spans="1:23" x14ac:dyDescent="0.25">
      <c r="A33" s="5">
        <v>51801659</v>
      </c>
      <c r="B33" s="6" t="str">
        <f t="shared" si="0"/>
        <v xml:space="preserve">Bacene, Esperanza </v>
      </c>
      <c r="C33" s="6">
        <f t="shared" si="1"/>
        <v>51591940</v>
      </c>
      <c r="D33" s="6" t="str">
        <f t="shared" si="2"/>
        <v>Famisaran, Kimberly</v>
      </c>
      <c r="E33" s="6">
        <f t="shared" si="3"/>
        <v>51609648</v>
      </c>
      <c r="F33" s="6" t="str">
        <f t="shared" si="4"/>
        <v>Alcantara, Ma. Concepcion</v>
      </c>
      <c r="G33" s="5" t="str">
        <f t="shared" si="5"/>
        <v>CSR</v>
      </c>
      <c r="H33" s="7" t="str">
        <f t="shared" si="6"/>
        <v>PRODUCTION</v>
      </c>
      <c r="I33" s="7" t="str">
        <f t="shared" si="7"/>
        <v>ML</v>
      </c>
      <c r="J33" s="8" t="str">
        <f t="shared" si="8"/>
        <v>Sleep EQ</v>
      </c>
      <c r="K33" s="9" t="str">
        <f t="shared" si="9"/>
        <v>E0.1</v>
      </c>
      <c r="L33" s="10">
        <f t="shared" si="10"/>
        <v>43553</v>
      </c>
      <c r="M33" s="73" t="s">
        <v>15668</v>
      </c>
      <c r="N33" s="89">
        <v>43872</v>
      </c>
      <c r="O33" s="85" t="s">
        <v>14873</v>
      </c>
      <c r="P33" s="85" t="s">
        <v>14873</v>
      </c>
      <c r="Q33" s="85" t="s">
        <v>14873</v>
      </c>
      <c r="R33" s="85" t="s">
        <v>14874</v>
      </c>
      <c r="S33" s="85" t="s">
        <v>14875</v>
      </c>
      <c r="T33" s="85">
        <v>35</v>
      </c>
      <c r="U33" s="85">
        <v>38</v>
      </c>
      <c r="V33" s="68">
        <f t="shared" si="11"/>
        <v>0</v>
      </c>
      <c r="W33" s="85"/>
    </row>
    <row r="34" spans="1:23" x14ac:dyDescent="0.25">
      <c r="A34" s="5">
        <v>51727444</v>
      </c>
      <c r="B34" s="6" t="str">
        <f t="shared" si="0"/>
        <v>Bada, Vernadine</v>
      </c>
      <c r="C34" s="6">
        <f t="shared" si="1"/>
        <v>51588223</v>
      </c>
      <c r="D34" s="6" t="str">
        <f t="shared" si="2"/>
        <v>Pereira, Aiza Gay</v>
      </c>
      <c r="E34" s="6">
        <f t="shared" si="3"/>
        <v>51609648</v>
      </c>
      <c r="F34" s="6" t="str">
        <f t="shared" si="4"/>
        <v>Alcantara, Ma. Concepcion</v>
      </c>
      <c r="G34" s="5" t="str">
        <f t="shared" si="5"/>
        <v>Senior CSR</v>
      </c>
      <c r="H34" s="7" t="str">
        <f t="shared" si="6"/>
        <v>PRODUCTION</v>
      </c>
      <c r="I34" s="7" t="str">
        <f t="shared" si="7"/>
        <v>ACTIVE</v>
      </c>
      <c r="J34" s="8" t="str">
        <f t="shared" si="8"/>
        <v>Sleep EQ</v>
      </c>
      <c r="K34" s="9" t="str">
        <f t="shared" si="9"/>
        <v>E0.2</v>
      </c>
      <c r="L34" s="10">
        <f t="shared" si="10"/>
        <v>43194</v>
      </c>
      <c r="M34" s="73" t="s">
        <v>15668</v>
      </c>
      <c r="N34" s="89">
        <v>43872</v>
      </c>
      <c r="O34" s="85" t="s">
        <v>14873</v>
      </c>
      <c r="P34" s="85" t="s">
        <v>14873</v>
      </c>
      <c r="Q34" s="85" t="s">
        <v>14873</v>
      </c>
      <c r="R34" s="85" t="s">
        <v>14874</v>
      </c>
      <c r="S34" s="85" t="s">
        <v>14875</v>
      </c>
      <c r="T34" s="85">
        <v>32</v>
      </c>
      <c r="U34" s="85">
        <v>38</v>
      </c>
      <c r="V34" s="68">
        <f t="shared" si="11"/>
        <v>0</v>
      </c>
      <c r="W34" s="85"/>
    </row>
    <row r="35" spans="1:23" x14ac:dyDescent="0.25">
      <c r="A35" s="5">
        <v>51729165</v>
      </c>
      <c r="B35" s="6" t="str">
        <f t="shared" si="0"/>
        <v>Bais, Maribel</v>
      </c>
      <c r="C35" s="6">
        <f t="shared" si="1"/>
        <v>51698635</v>
      </c>
      <c r="D35" s="6" t="str">
        <f t="shared" si="2"/>
        <v>Bautista, Monica</v>
      </c>
      <c r="E35" s="6">
        <f t="shared" si="3"/>
        <v>51609648</v>
      </c>
      <c r="F35" s="6" t="str">
        <f t="shared" si="4"/>
        <v>Alcantara, Ma. Concepcion</v>
      </c>
      <c r="G35" s="5" t="str">
        <f t="shared" si="5"/>
        <v>Senior CSR</v>
      </c>
      <c r="H35" s="7" t="str">
        <f t="shared" si="6"/>
        <v>PRODUCTION</v>
      </c>
      <c r="I35" s="7" t="str">
        <f t="shared" si="7"/>
        <v>ACTIVE</v>
      </c>
      <c r="J35" s="8" t="str">
        <f t="shared" si="8"/>
        <v>DME EQ</v>
      </c>
      <c r="K35" s="9" t="str">
        <f t="shared" si="9"/>
        <v>E0.2</v>
      </c>
      <c r="L35" s="10">
        <f t="shared" si="10"/>
        <v>43208</v>
      </c>
      <c r="M35" s="73" t="s">
        <v>15668</v>
      </c>
      <c r="N35" s="89">
        <v>43872</v>
      </c>
      <c r="O35" s="85" t="s">
        <v>14873</v>
      </c>
      <c r="P35" s="85" t="s">
        <v>14873</v>
      </c>
      <c r="Q35" s="85" t="s">
        <v>14873</v>
      </c>
      <c r="R35" s="85" t="s">
        <v>14874</v>
      </c>
      <c r="S35" s="85" t="s">
        <v>14875</v>
      </c>
      <c r="T35" s="85">
        <v>32</v>
      </c>
      <c r="U35" s="85">
        <v>44</v>
      </c>
      <c r="V35" s="68">
        <f t="shared" si="11"/>
        <v>0</v>
      </c>
      <c r="W35" s="85"/>
    </row>
    <row r="36" spans="1:23" x14ac:dyDescent="0.25">
      <c r="A36" s="5">
        <v>51797296</v>
      </c>
      <c r="B36" s="6" t="str">
        <f t="shared" si="0"/>
        <v>Banal, Christian John</v>
      </c>
      <c r="C36" s="6">
        <f t="shared" si="1"/>
        <v>51581034</v>
      </c>
      <c r="D36" s="6" t="str">
        <f t="shared" si="2"/>
        <v>Leona, Christian Geemee</v>
      </c>
      <c r="E36" s="6">
        <f t="shared" si="3"/>
        <v>51758030</v>
      </c>
      <c r="F36" s="6" t="str">
        <f t="shared" si="4"/>
        <v>Alaganantham, Sundaram</v>
      </c>
      <c r="G36" s="5" t="str">
        <f t="shared" si="5"/>
        <v>Automation</v>
      </c>
      <c r="H36" s="7" t="str">
        <f t="shared" si="6"/>
        <v>SUPPORT</v>
      </c>
      <c r="I36" s="7" t="str">
        <f t="shared" si="7"/>
        <v>ACTIVE</v>
      </c>
      <c r="J36" s="8" t="str">
        <f t="shared" si="8"/>
        <v>ALL</v>
      </c>
      <c r="K36" s="9" t="str">
        <f t="shared" si="9"/>
        <v>E1.1</v>
      </c>
      <c r="L36" s="10">
        <f t="shared" si="10"/>
        <v>43550</v>
      </c>
      <c r="M36" s="73" t="s">
        <v>15668</v>
      </c>
      <c r="N36" s="89">
        <v>43872</v>
      </c>
      <c r="O36" s="85" t="s">
        <v>14873</v>
      </c>
      <c r="P36" s="85" t="s">
        <v>14873</v>
      </c>
      <c r="Q36" s="85" t="s">
        <v>14873</v>
      </c>
      <c r="R36" s="85" t="s">
        <v>14874</v>
      </c>
      <c r="S36" s="85" t="s">
        <v>17343</v>
      </c>
      <c r="T36" s="85">
        <v>37</v>
      </c>
      <c r="U36" s="85">
        <v>46</v>
      </c>
      <c r="V36" s="68">
        <f t="shared" si="11"/>
        <v>0</v>
      </c>
      <c r="W36" s="85"/>
    </row>
    <row r="37" spans="1:23" x14ac:dyDescent="0.25">
      <c r="A37" s="5">
        <v>51724277</v>
      </c>
      <c r="B37" s="6" t="str">
        <f t="shared" si="0"/>
        <v>Banares, Bernard</v>
      </c>
      <c r="C37" s="6">
        <f t="shared" si="1"/>
        <v>51576660</v>
      </c>
      <c r="D37" s="6" t="str">
        <f t="shared" si="2"/>
        <v>Rodrigo, Robin</v>
      </c>
      <c r="E37" s="6">
        <f t="shared" si="3"/>
        <v>51609648</v>
      </c>
      <c r="F37" s="6" t="str">
        <f t="shared" si="4"/>
        <v>Alcantara, Ma. Concepcion</v>
      </c>
      <c r="G37" s="5" t="str">
        <f t="shared" si="5"/>
        <v>Senior CSR</v>
      </c>
      <c r="H37" s="7" t="str">
        <f t="shared" si="6"/>
        <v>PRODUCTION</v>
      </c>
      <c r="I37" s="7" t="str">
        <f t="shared" si="7"/>
        <v>ACTIVE</v>
      </c>
      <c r="J37" s="8" t="str">
        <f t="shared" si="8"/>
        <v>Sleep EQ</v>
      </c>
      <c r="K37" s="9" t="str">
        <f t="shared" si="9"/>
        <v>E0.2</v>
      </c>
      <c r="L37" s="10">
        <f t="shared" si="10"/>
        <v>43168</v>
      </c>
      <c r="M37" s="73" t="s">
        <v>15668</v>
      </c>
      <c r="N37" s="89">
        <v>43872</v>
      </c>
      <c r="O37" s="85" t="s">
        <v>14873</v>
      </c>
      <c r="P37" s="85" t="s">
        <v>14873</v>
      </c>
      <c r="Q37" s="85" t="s">
        <v>14873</v>
      </c>
      <c r="R37" s="85" t="s">
        <v>14874</v>
      </c>
      <c r="S37" s="85" t="s">
        <v>17343</v>
      </c>
      <c r="T37" s="85">
        <v>33</v>
      </c>
      <c r="U37" s="85">
        <v>42</v>
      </c>
      <c r="V37" s="68">
        <f t="shared" si="11"/>
        <v>0</v>
      </c>
      <c r="W37" s="85"/>
    </row>
    <row r="38" spans="1:23" x14ac:dyDescent="0.25">
      <c r="A38" s="5">
        <v>51729967</v>
      </c>
      <c r="B38" s="6" t="str">
        <f t="shared" si="0"/>
        <v>Baquillos, Babes</v>
      </c>
      <c r="C38" s="6">
        <f t="shared" si="1"/>
        <v>51559927</v>
      </c>
      <c r="D38" s="6" t="str">
        <f t="shared" si="2"/>
        <v>Acena, Bert Allan</v>
      </c>
      <c r="E38" s="6">
        <f t="shared" si="3"/>
        <v>51772919</v>
      </c>
      <c r="F38" s="6" t="str">
        <f t="shared" si="4"/>
        <v>Fernandez, Rosanna Eslava</v>
      </c>
      <c r="G38" s="5" t="str">
        <f t="shared" si="5"/>
        <v>Senior CSR</v>
      </c>
      <c r="H38" s="7" t="str">
        <f t="shared" si="6"/>
        <v>PRODUCTION</v>
      </c>
      <c r="I38" s="7" t="str">
        <f t="shared" si="7"/>
        <v>ACTIVE</v>
      </c>
      <c r="J38" s="8" t="str">
        <f t="shared" si="8"/>
        <v>Kaiser Closet</v>
      </c>
      <c r="K38" s="9" t="str">
        <f t="shared" si="9"/>
        <v>E0.2</v>
      </c>
      <c r="L38" s="10">
        <f t="shared" si="10"/>
        <v>43215</v>
      </c>
      <c r="M38" s="73" t="s">
        <v>15668</v>
      </c>
      <c r="N38" s="89">
        <v>43872</v>
      </c>
      <c r="O38" s="85" t="s">
        <v>14873</v>
      </c>
      <c r="P38" s="85" t="s">
        <v>14873</v>
      </c>
      <c r="Q38" s="85" t="s">
        <v>14873</v>
      </c>
      <c r="R38" s="85" t="s">
        <v>14873</v>
      </c>
      <c r="S38" s="85" t="s">
        <v>14875</v>
      </c>
      <c r="T38" s="85">
        <v>37</v>
      </c>
      <c r="U38" s="85">
        <v>46</v>
      </c>
      <c r="V38" s="68">
        <f t="shared" si="11"/>
        <v>0</v>
      </c>
      <c r="W38" s="85"/>
    </row>
    <row r="39" spans="1:23" x14ac:dyDescent="0.25">
      <c r="A39" s="5">
        <v>51721462</v>
      </c>
      <c r="B39" s="6" t="str">
        <f t="shared" si="0"/>
        <v>Barruga, Jason</v>
      </c>
      <c r="C39" s="6">
        <f t="shared" si="1"/>
        <v>51698635</v>
      </c>
      <c r="D39" s="6" t="str">
        <f t="shared" si="2"/>
        <v>Bautista, Monica</v>
      </c>
      <c r="E39" s="6">
        <f t="shared" si="3"/>
        <v>51609648</v>
      </c>
      <c r="F39" s="6" t="str">
        <f t="shared" si="4"/>
        <v>Alcantara, Ma. Concepcion</v>
      </c>
      <c r="G39" s="5" t="str">
        <f t="shared" si="5"/>
        <v>Senior CSR</v>
      </c>
      <c r="H39" s="7" t="str">
        <f t="shared" si="6"/>
        <v>PRODUCTION</v>
      </c>
      <c r="I39" s="7" t="str">
        <f t="shared" si="7"/>
        <v>ACTIVE</v>
      </c>
      <c r="J39" s="8" t="str">
        <f t="shared" si="8"/>
        <v>DME EQ</v>
      </c>
      <c r="K39" s="9" t="str">
        <f t="shared" si="9"/>
        <v>E0.2</v>
      </c>
      <c r="L39" s="10">
        <f t="shared" si="10"/>
        <v>43150</v>
      </c>
      <c r="M39" s="73" t="s">
        <v>15668</v>
      </c>
      <c r="N39" s="89">
        <v>43872</v>
      </c>
      <c r="O39" s="85" t="s">
        <v>14873</v>
      </c>
      <c r="P39" s="85" t="s">
        <v>14873</v>
      </c>
      <c r="Q39" s="85" t="s">
        <v>14873</v>
      </c>
      <c r="R39" s="85" t="s">
        <v>14874</v>
      </c>
      <c r="S39" s="85" t="s">
        <v>14875</v>
      </c>
      <c r="T39" s="85">
        <v>34</v>
      </c>
      <c r="U39" s="85">
        <v>38</v>
      </c>
      <c r="V39" s="68">
        <f t="shared" si="11"/>
        <v>0</v>
      </c>
      <c r="W39" s="85"/>
    </row>
    <row r="40" spans="1:23" x14ac:dyDescent="0.25">
      <c r="A40" s="5">
        <v>51661970</v>
      </c>
      <c r="B40" s="6" t="str">
        <f t="shared" si="0"/>
        <v>Bato, Abdul Rahman</v>
      </c>
      <c r="C40" s="6">
        <f t="shared" si="1"/>
        <v>51737073</v>
      </c>
      <c r="D40" s="6" t="str">
        <f t="shared" si="2"/>
        <v>Oyando, Jayson</v>
      </c>
      <c r="E40" s="6">
        <f t="shared" si="3"/>
        <v>51747002</v>
      </c>
      <c r="F40" s="6" t="str">
        <f t="shared" si="4"/>
        <v>Ronelle, Dalay</v>
      </c>
      <c r="G40" s="5" t="str">
        <f t="shared" si="5"/>
        <v>Senior CSR</v>
      </c>
      <c r="H40" s="7" t="str">
        <f t="shared" si="6"/>
        <v>PRODUCTION</v>
      </c>
      <c r="I40" s="7" t="str">
        <f t="shared" si="7"/>
        <v>ACTIVE</v>
      </c>
      <c r="J40" s="8" t="str">
        <f t="shared" si="8"/>
        <v>PPMC IB L2</v>
      </c>
      <c r="K40" s="9" t="str">
        <f t="shared" si="9"/>
        <v>E0.2</v>
      </c>
      <c r="L40" s="10">
        <f t="shared" si="10"/>
        <v>42752</v>
      </c>
      <c r="M40" s="73" t="s">
        <v>15668</v>
      </c>
      <c r="N40" s="89">
        <v>43872</v>
      </c>
      <c r="O40" s="85" t="s">
        <v>14873</v>
      </c>
      <c r="P40" s="85" t="s">
        <v>14873</v>
      </c>
      <c r="Q40" s="85" t="s">
        <v>14873</v>
      </c>
      <c r="R40" s="85" t="s">
        <v>14873</v>
      </c>
      <c r="S40" s="85" t="s">
        <v>14875</v>
      </c>
      <c r="T40" s="85">
        <v>35</v>
      </c>
      <c r="U40" s="85">
        <v>40</v>
      </c>
      <c r="V40" s="68">
        <f t="shared" si="11"/>
        <v>0</v>
      </c>
      <c r="W40" s="85"/>
    </row>
    <row r="41" spans="1:23" x14ac:dyDescent="0.25">
      <c r="A41" s="5">
        <v>51698635</v>
      </c>
      <c r="B41" s="6" t="str">
        <f t="shared" si="0"/>
        <v>Bautista, Monica</v>
      </c>
      <c r="C41" s="6">
        <f t="shared" si="1"/>
        <v>51609648</v>
      </c>
      <c r="D41" s="6" t="str">
        <f t="shared" si="2"/>
        <v>Alcantara, Ma. Concepcion</v>
      </c>
      <c r="E41" s="6">
        <f t="shared" si="3"/>
        <v>51621455</v>
      </c>
      <c r="F41" s="6" t="str">
        <f t="shared" si="4"/>
        <v>Francisco, Patricia Anne</v>
      </c>
      <c r="G41" s="5" t="str">
        <f t="shared" si="5"/>
        <v>Team Leader</v>
      </c>
      <c r="H41" s="7" t="str">
        <f t="shared" si="6"/>
        <v>SUPPORT</v>
      </c>
      <c r="I41" s="7" t="str">
        <f t="shared" si="7"/>
        <v>ACTIVE</v>
      </c>
      <c r="J41" s="8" t="str">
        <f t="shared" si="8"/>
        <v>DME EQ</v>
      </c>
      <c r="K41" s="9" t="str">
        <f t="shared" si="9"/>
        <v>E1.1</v>
      </c>
      <c r="L41" s="10">
        <f t="shared" si="10"/>
        <v>42971</v>
      </c>
      <c r="M41" s="73" t="s">
        <v>15668</v>
      </c>
      <c r="N41" s="89">
        <v>43872</v>
      </c>
      <c r="O41" s="85" t="s">
        <v>14873</v>
      </c>
      <c r="P41" s="85" t="s">
        <v>14873</v>
      </c>
      <c r="Q41" s="85" t="s">
        <v>14873</v>
      </c>
      <c r="R41" s="85" t="s">
        <v>14873</v>
      </c>
      <c r="S41" s="85" t="s">
        <v>14875</v>
      </c>
      <c r="T41" s="85">
        <v>35</v>
      </c>
      <c r="U41" s="85">
        <v>43</v>
      </c>
      <c r="V41" s="68">
        <f t="shared" si="11"/>
        <v>0</v>
      </c>
      <c r="W41" s="85"/>
    </row>
    <row r="42" spans="1:23" x14ac:dyDescent="0.25">
      <c r="A42" s="5">
        <v>51692595</v>
      </c>
      <c r="B42" s="6" t="str">
        <f t="shared" si="0"/>
        <v>Bautista, Rodolfo</v>
      </c>
      <c r="C42" s="6">
        <f t="shared" si="1"/>
        <v>51710500</v>
      </c>
      <c r="D42" s="6" t="str">
        <f t="shared" si="2"/>
        <v>Rodriguez, Rose Anne</v>
      </c>
      <c r="E42" s="6">
        <f t="shared" si="3"/>
        <v>51758030</v>
      </c>
      <c r="F42" s="6" t="str">
        <f t="shared" si="4"/>
        <v>Alaganantham, Sundaram</v>
      </c>
      <c r="G42" s="5" t="str">
        <f t="shared" si="5"/>
        <v>Trainer</v>
      </c>
      <c r="H42" s="7" t="str">
        <f t="shared" si="6"/>
        <v>SUPPORT</v>
      </c>
      <c r="I42" s="7" t="str">
        <f t="shared" si="7"/>
        <v>ACTIVE</v>
      </c>
      <c r="J42" s="8" t="str">
        <f t="shared" si="8"/>
        <v>Sleep CS</v>
      </c>
      <c r="K42" s="9" t="str">
        <f t="shared" si="9"/>
        <v>E0.3</v>
      </c>
      <c r="L42" s="10">
        <f t="shared" si="10"/>
        <v>42929</v>
      </c>
      <c r="M42" s="73" t="s">
        <v>15668</v>
      </c>
      <c r="N42" s="89">
        <v>43872</v>
      </c>
      <c r="O42" s="85" t="s">
        <v>14873</v>
      </c>
      <c r="P42" s="85" t="s">
        <v>14873</v>
      </c>
      <c r="Q42" s="85" t="s">
        <v>14873</v>
      </c>
      <c r="R42" s="85" t="s">
        <v>14874</v>
      </c>
      <c r="S42" s="85" t="s">
        <v>17343</v>
      </c>
      <c r="T42" s="85">
        <v>35</v>
      </c>
      <c r="U42" s="85">
        <v>38</v>
      </c>
      <c r="V42" s="68">
        <f t="shared" si="11"/>
        <v>0</v>
      </c>
      <c r="W42" s="85"/>
    </row>
    <row r="43" spans="1:23" x14ac:dyDescent="0.25">
      <c r="A43" s="5">
        <v>51742638</v>
      </c>
      <c r="B43" s="6" t="str">
        <f t="shared" si="0"/>
        <v>Bayanban, Eddie</v>
      </c>
      <c r="C43" s="6">
        <f t="shared" si="1"/>
        <v>51737073</v>
      </c>
      <c r="D43" s="6" t="str">
        <f t="shared" si="2"/>
        <v>Oyando, Jayson</v>
      </c>
      <c r="E43" s="6">
        <f t="shared" si="3"/>
        <v>51747002</v>
      </c>
      <c r="F43" s="6" t="str">
        <f t="shared" si="4"/>
        <v>Ronelle, Dalay</v>
      </c>
      <c r="G43" s="5" t="str">
        <f t="shared" si="5"/>
        <v>Senior CSR</v>
      </c>
      <c r="H43" s="7" t="str">
        <f t="shared" si="6"/>
        <v>PRODUCTION</v>
      </c>
      <c r="I43" s="7" t="str">
        <f t="shared" si="7"/>
        <v>ACTIVE</v>
      </c>
      <c r="J43" s="8" t="str">
        <f t="shared" si="8"/>
        <v>PPMC IB L2</v>
      </c>
      <c r="K43" s="9" t="str">
        <f t="shared" si="9"/>
        <v>E0.2</v>
      </c>
      <c r="L43" s="10">
        <f t="shared" si="10"/>
        <v>43297</v>
      </c>
      <c r="M43" s="73" t="s">
        <v>15668</v>
      </c>
      <c r="N43" s="89">
        <v>43872</v>
      </c>
      <c r="O43" s="85" t="s">
        <v>14873</v>
      </c>
      <c r="P43" s="85" t="s">
        <v>14873</v>
      </c>
      <c r="Q43" s="85" t="s">
        <v>14873</v>
      </c>
      <c r="R43" s="85" t="s">
        <v>14874</v>
      </c>
      <c r="S43" s="85" t="s">
        <v>14875</v>
      </c>
      <c r="T43" s="85">
        <v>32</v>
      </c>
      <c r="U43" s="85">
        <v>37</v>
      </c>
      <c r="V43" s="68">
        <f t="shared" si="11"/>
        <v>0</v>
      </c>
      <c r="W43" s="85"/>
    </row>
    <row r="44" spans="1:23" x14ac:dyDescent="0.25">
      <c r="A44" s="5">
        <v>51727800</v>
      </c>
      <c r="B44" s="6" t="str">
        <f t="shared" si="0"/>
        <v>Bayotas, Bernie</v>
      </c>
      <c r="C44" s="6">
        <f t="shared" si="1"/>
        <v>51691175</v>
      </c>
      <c r="D44" s="6" t="str">
        <f t="shared" si="2"/>
        <v>Estaras, Rowell Golloso</v>
      </c>
      <c r="E44" s="6">
        <f t="shared" si="3"/>
        <v>51609648</v>
      </c>
      <c r="F44" s="6" t="str">
        <f t="shared" si="4"/>
        <v>Alcantara, Ma. Concepcion</v>
      </c>
      <c r="G44" s="5" t="str">
        <f t="shared" si="5"/>
        <v>Senior CSR</v>
      </c>
      <c r="H44" s="7" t="str">
        <f t="shared" si="6"/>
        <v>PRODUCTION</v>
      </c>
      <c r="I44" s="7" t="str">
        <f t="shared" si="7"/>
        <v>ACTIVE</v>
      </c>
      <c r="J44" s="8" t="str">
        <f t="shared" si="8"/>
        <v>Sleep EQ</v>
      </c>
      <c r="K44" s="9" t="str">
        <f t="shared" si="9"/>
        <v>E0.2</v>
      </c>
      <c r="L44" s="10">
        <f t="shared" si="10"/>
        <v>43195</v>
      </c>
      <c r="M44" s="73" t="s">
        <v>15668</v>
      </c>
      <c r="N44" s="89">
        <v>43872</v>
      </c>
      <c r="O44" s="85" t="s">
        <v>14873</v>
      </c>
      <c r="P44" s="85" t="s">
        <v>14873</v>
      </c>
      <c r="Q44" s="85" t="s">
        <v>14873</v>
      </c>
      <c r="R44" s="85" t="s">
        <v>14873</v>
      </c>
      <c r="S44" s="85" t="s">
        <v>14875</v>
      </c>
      <c r="T44" s="85">
        <v>32</v>
      </c>
      <c r="U44" s="85">
        <v>43</v>
      </c>
      <c r="V44" s="68">
        <f t="shared" si="11"/>
        <v>0</v>
      </c>
      <c r="W44" s="85"/>
    </row>
    <row r="45" spans="1:23" x14ac:dyDescent="0.25">
      <c r="A45" s="5">
        <v>51591949</v>
      </c>
      <c r="B45" s="6" t="str">
        <f t="shared" si="0"/>
        <v>Bechayda, Florife</v>
      </c>
      <c r="C45" s="6">
        <f t="shared" si="1"/>
        <v>51698640</v>
      </c>
      <c r="D45" s="6" t="str">
        <f t="shared" si="2"/>
        <v>Catalan, Honorato</v>
      </c>
      <c r="E45" s="6">
        <f t="shared" si="3"/>
        <v>51747002</v>
      </c>
      <c r="F45" s="6" t="str">
        <f t="shared" si="4"/>
        <v>Ronelle, Dalay</v>
      </c>
      <c r="G45" s="5" t="str">
        <f t="shared" si="5"/>
        <v>Senior CSR</v>
      </c>
      <c r="H45" s="7" t="str">
        <f t="shared" si="6"/>
        <v>PRODUCTION</v>
      </c>
      <c r="I45" s="7" t="str">
        <f t="shared" si="7"/>
        <v>ACTIVE</v>
      </c>
      <c r="J45" s="8" t="str">
        <f t="shared" si="8"/>
        <v>PPMC IB L2</v>
      </c>
      <c r="K45" s="9" t="str">
        <f t="shared" si="9"/>
        <v>E0.2</v>
      </c>
      <c r="L45" s="10">
        <f t="shared" si="10"/>
        <v>42376</v>
      </c>
      <c r="M45" s="73" t="s">
        <v>15668</v>
      </c>
      <c r="N45" s="89">
        <v>43872</v>
      </c>
      <c r="O45" s="85" t="s">
        <v>14873</v>
      </c>
      <c r="P45" s="85" t="s">
        <v>14873</v>
      </c>
      <c r="Q45" s="85" t="s">
        <v>14873</v>
      </c>
      <c r="R45" s="85" t="s">
        <v>14873</v>
      </c>
      <c r="S45" s="85" t="s">
        <v>14875</v>
      </c>
      <c r="T45" s="85">
        <v>43</v>
      </c>
      <c r="U45" s="85">
        <v>41</v>
      </c>
      <c r="V45" s="68">
        <f t="shared" si="11"/>
        <v>0</v>
      </c>
      <c r="W45" s="85"/>
    </row>
    <row r="46" spans="1:23" x14ac:dyDescent="0.25">
      <c r="A46" s="5">
        <v>51725691</v>
      </c>
      <c r="B46" s="6" t="str">
        <f t="shared" si="0"/>
        <v>Beltran, Nanette</v>
      </c>
      <c r="C46" s="6">
        <f t="shared" si="1"/>
        <v>51737073</v>
      </c>
      <c r="D46" s="6" t="str">
        <f t="shared" si="2"/>
        <v>Oyando, Jayson</v>
      </c>
      <c r="E46" s="6">
        <f t="shared" si="3"/>
        <v>51747002</v>
      </c>
      <c r="F46" s="6" t="str">
        <f t="shared" si="4"/>
        <v>Ronelle, Dalay</v>
      </c>
      <c r="G46" s="5" t="str">
        <f t="shared" si="5"/>
        <v>Senior CSR</v>
      </c>
      <c r="H46" s="7" t="str">
        <f t="shared" si="6"/>
        <v>PRODUCTION</v>
      </c>
      <c r="I46" s="7" t="str">
        <f t="shared" si="7"/>
        <v>ACTIVE</v>
      </c>
      <c r="J46" s="8" t="str">
        <f t="shared" si="8"/>
        <v>PPMC IB L2</v>
      </c>
      <c r="K46" s="9" t="str">
        <f t="shared" si="9"/>
        <v>E0.2</v>
      </c>
      <c r="L46" s="10">
        <f t="shared" si="10"/>
        <v>43182</v>
      </c>
      <c r="M46" s="73" t="s">
        <v>15668</v>
      </c>
      <c r="N46" s="89">
        <v>43872</v>
      </c>
      <c r="O46" s="85" t="s">
        <v>14873</v>
      </c>
      <c r="P46" s="85" t="s">
        <v>14873</v>
      </c>
      <c r="Q46" s="85" t="s">
        <v>14873</v>
      </c>
      <c r="R46" s="85" t="s">
        <v>14873</v>
      </c>
      <c r="S46" s="85" t="s">
        <v>17343</v>
      </c>
      <c r="T46" s="85">
        <v>35</v>
      </c>
      <c r="U46" s="85">
        <v>51</v>
      </c>
      <c r="V46" s="68">
        <f t="shared" si="11"/>
        <v>0</v>
      </c>
      <c r="W46" s="85"/>
    </row>
    <row r="47" spans="1:23" x14ac:dyDescent="0.25">
      <c r="A47" s="5">
        <v>51721456</v>
      </c>
      <c r="B47" s="6" t="str">
        <f t="shared" si="0"/>
        <v>Bergancia, Mary Grace</v>
      </c>
      <c r="C47" s="6">
        <f t="shared" si="1"/>
        <v>51698635</v>
      </c>
      <c r="D47" s="6" t="str">
        <f t="shared" si="2"/>
        <v>Bautista, Monica</v>
      </c>
      <c r="E47" s="6">
        <f t="shared" si="3"/>
        <v>51609648</v>
      </c>
      <c r="F47" s="6" t="str">
        <f t="shared" si="4"/>
        <v>Alcantara, Ma. Concepcion</v>
      </c>
      <c r="G47" s="5" t="str">
        <f t="shared" si="5"/>
        <v>Senior CSR</v>
      </c>
      <c r="H47" s="7" t="str">
        <f t="shared" si="6"/>
        <v>PRODUCTION</v>
      </c>
      <c r="I47" s="7" t="str">
        <f t="shared" si="7"/>
        <v>ACTIVE</v>
      </c>
      <c r="J47" s="8" t="str">
        <f t="shared" si="8"/>
        <v>DME EQ</v>
      </c>
      <c r="K47" s="9" t="str">
        <f t="shared" si="9"/>
        <v>E0.2</v>
      </c>
      <c r="L47" s="10">
        <f t="shared" si="10"/>
        <v>43150</v>
      </c>
      <c r="M47" s="73" t="s">
        <v>15668</v>
      </c>
      <c r="N47" s="89">
        <v>43872</v>
      </c>
      <c r="O47" s="85" t="s">
        <v>14873</v>
      </c>
      <c r="P47" s="85" t="s">
        <v>14873</v>
      </c>
      <c r="Q47" s="85" t="s">
        <v>14873</v>
      </c>
      <c r="R47" s="85" t="s">
        <v>14874</v>
      </c>
      <c r="S47" s="85" t="s">
        <v>14875</v>
      </c>
      <c r="T47" s="85">
        <v>34</v>
      </c>
      <c r="U47" s="85">
        <v>40</v>
      </c>
      <c r="V47" s="68">
        <f t="shared" si="11"/>
        <v>0</v>
      </c>
      <c r="W47" s="85"/>
    </row>
    <row r="48" spans="1:23" x14ac:dyDescent="0.25">
      <c r="A48" s="5">
        <v>51649576</v>
      </c>
      <c r="B48" s="6" t="str">
        <f t="shared" si="0"/>
        <v>Bergonia, Franny Vista</v>
      </c>
      <c r="C48" s="6">
        <f t="shared" si="1"/>
        <v>51691175</v>
      </c>
      <c r="D48" s="6" t="str">
        <f t="shared" si="2"/>
        <v>Estaras, Rowell Golloso</v>
      </c>
      <c r="E48" s="6">
        <f t="shared" si="3"/>
        <v>51609648</v>
      </c>
      <c r="F48" s="6" t="str">
        <f t="shared" si="4"/>
        <v>Alcantara, Ma. Concepcion</v>
      </c>
      <c r="G48" s="5" t="str">
        <f t="shared" si="5"/>
        <v>CSR</v>
      </c>
      <c r="H48" s="7" t="str">
        <f t="shared" si="6"/>
        <v>PRODUCTION</v>
      </c>
      <c r="I48" s="7" t="str">
        <f t="shared" si="7"/>
        <v>ACTIVE</v>
      </c>
      <c r="J48" s="8" t="str">
        <f t="shared" si="8"/>
        <v>Sleep EQ</v>
      </c>
      <c r="K48" s="9" t="str">
        <f t="shared" si="9"/>
        <v>E0.1</v>
      </c>
      <c r="L48" s="10">
        <f t="shared" si="10"/>
        <v>42716</v>
      </c>
      <c r="M48" s="73" t="s">
        <v>15668</v>
      </c>
      <c r="N48" s="89">
        <v>43872</v>
      </c>
      <c r="O48" s="85" t="s">
        <v>14873</v>
      </c>
      <c r="P48" s="85" t="s">
        <v>14873</v>
      </c>
      <c r="Q48" s="85" t="s">
        <v>14873</v>
      </c>
      <c r="R48" s="85" t="s">
        <v>14873</v>
      </c>
      <c r="S48" s="85" t="s">
        <v>14875</v>
      </c>
      <c r="T48" s="85">
        <v>35</v>
      </c>
      <c r="U48" s="85">
        <v>50</v>
      </c>
      <c r="V48" s="68">
        <f t="shared" si="11"/>
        <v>0</v>
      </c>
      <c r="W48" s="85"/>
    </row>
    <row r="49" spans="1:23" x14ac:dyDescent="0.25">
      <c r="A49" s="5">
        <v>51726926</v>
      </c>
      <c r="B49" s="6" t="str">
        <f t="shared" si="0"/>
        <v>Bernarte, Lene Rose</v>
      </c>
      <c r="C49" s="6">
        <f t="shared" si="1"/>
        <v>51737073</v>
      </c>
      <c r="D49" s="6" t="str">
        <f t="shared" si="2"/>
        <v>Oyando, Jayson</v>
      </c>
      <c r="E49" s="6">
        <f t="shared" si="3"/>
        <v>51747002</v>
      </c>
      <c r="F49" s="6" t="str">
        <f t="shared" si="4"/>
        <v>Ronelle, Dalay</v>
      </c>
      <c r="G49" s="5" t="str">
        <f t="shared" si="5"/>
        <v>Senior CSR</v>
      </c>
      <c r="H49" s="7" t="str">
        <f t="shared" si="6"/>
        <v>PRODUCTION</v>
      </c>
      <c r="I49" s="7" t="str">
        <f t="shared" si="7"/>
        <v>ACTIVE</v>
      </c>
      <c r="J49" s="8" t="str">
        <f t="shared" si="8"/>
        <v>PPMC IB L2</v>
      </c>
      <c r="K49" s="9" t="str">
        <f t="shared" si="9"/>
        <v>E0.2</v>
      </c>
      <c r="L49" s="10">
        <f t="shared" si="10"/>
        <v>43187</v>
      </c>
      <c r="M49" s="73" t="s">
        <v>15668</v>
      </c>
      <c r="N49" s="89">
        <v>43872</v>
      </c>
      <c r="O49" s="85" t="s">
        <v>14873</v>
      </c>
      <c r="P49" s="85" t="s">
        <v>14873</v>
      </c>
      <c r="Q49" s="85" t="s">
        <v>14873</v>
      </c>
      <c r="R49" s="85" t="s">
        <v>14873</v>
      </c>
      <c r="S49" s="85" t="s">
        <v>14875</v>
      </c>
      <c r="T49" s="85">
        <v>34</v>
      </c>
      <c r="U49" s="85">
        <v>45</v>
      </c>
      <c r="V49" s="68">
        <f t="shared" si="11"/>
        <v>0</v>
      </c>
      <c r="W49" s="85"/>
    </row>
    <row r="50" spans="1:23" x14ac:dyDescent="0.25">
      <c r="A50" s="5">
        <v>51770309</v>
      </c>
      <c r="B50" s="6" t="str">
        <f t="shared" si="0"/>
        <v>Berro, Den Aldemar</v>
      </c>
      <c r="C50" s="6">
        <f t="shared" si="1"/>
        <v>51576660</v>
      </c>
      <c r="D50" s="6" t="str">
        <f t="shared" si="2"/>
        <v>Rodrigo, Robin</v>
      </c>
      <c r="E50" s="6">
        <f t="shared" si="3"/>
        <v>51609648</v>
      </c>
      <c r="F50" s="6" t="str">
        <f t="shared" si="4"/>
        <v>Alcantara, Ma. Concepcion</v>
      </c>
      <c r="G50" s="5" t="str">
        <f t="shared" si="5"/>
        <v>Senior CSR</v>
      </c>
      <c r="H50" s="7" t="str">
        <f t="shared" si="6"/>
        <v>PRODUCTION</v>
      </c>
      <c r="I50" s="7" t="str">
        <f t="shared" si="7"/>
        <v>ACTIVE</v>
      </c>
      <c r="J50" s="8" t="str">
        <f t="shared" si="8"/>
        <v>Sleep EQ</v>
      </c>
      <c r="K50" s="9" t="str">
        <f t="shared" si="9"/>
        <v>E0.2</v>
      </c>
      <c r="L50" s="10">
        <f t="shared" si="10"/>
        <v>43423</v>
      </c>
      <c r="M50" s="73" t="s">
        <v>15668</v>
      </c>
      <c r="N50" s="89">
        <v>43872</v>
      </c>
      <c r="O50" s="85" t="s">
        <v>14873</v>
      </c>
      <c r="P50" s="85" t="s">
        <v>14873</v>
      </c>
      <c r="Q50" s="85" t="s">
        <v>14873</v>
      </c>
      <c r="R50" s="85" t="s">
        <v>14874</v>
      </c>
      <c r="S50" s="85" t="s">
        <v>14875</v>
      </c>
      <c r="T50" s="85">
        <v>32</v>
      </c>
      <c r="U50" s="85">
        <v>38</v>
      </c>
      <c r="V50" s="68">
        <f t="shared" si="11"/>
        <v>0</v>
      </c>
      <c r="W50" s="85"/>
    </row>
    <row r="51" spans="1:23" x14ac:dyDescent="0.25">
      <c r="A51" s="5">
        <v>51723670</v>
      </c>
      <c r="B51" s="6" t="str">
        <f t="shared" si="0"/>
        <v>Biscarra, Rhiel Angelo</v>
      </c>
      <c r="C51" s="6">
        <f t="shared" si="1"/>
        <v>51578947</v>
      </c>
      <c r="D51" s="6" t="str">
        <f t="shared" si="2"/>
        <v>Del Rosario, Rosemarie</v>
      </c>
      <c r="E51" s="6">
        <f t="shared" si="3"/>
        <v>51747002</v>
      </c>
      <c r="F51" s="6" t="str">
        <f t="shared" si="4"/>
        <v>Ronelle, Dalay</v>
      </c>
      <c r="G51" s="5" t="str">
        <f t="shared" si="5"/>
        <v>Senior CSR</v>
      </c>
      <c r="H51" s="7" t="str">
        <f t="shared" si="6"/>
        <v>PRODUCTION</v>
      </c>
      <c r="I51" s="7" t="str">
        <f t="shared" si="7"/>
        <v>ACTIVE</v>
      </c>
      <c r="J51" s="8" t="str">
        <f t="shared" si="8"/>
        <v>PPMC IB L2</v>
      </c>
      <c r="K51" s="9" t="str">
        <f t="shared" si="9"/>
        <v>E0.2</v>
      </c>
      <c r="L51" s="10">
        <f t="shared" si="10"/>
        <v>43166</v>
      </c>
      <c r="M51" s="73" t="s">
        <v>15668</v>
      </c>
      <c r="N51" s="89">
        <v>43872</v>
      </c>
      <c r="O51" s="85" t="s">
        <v>14873</v>
      </c>
      <c r="P51" s="85" t="s">
        <v>14873</v>
      </c>
      <c r="Q51" s="85" t="s">
        <v>14873</v>
      </c>
      <c r="R51" s="85" t="s">
        <v>14874</v>
      </c>
      <c r="S51" s="85" t="s">
        <v>14875</v>
      </c>
      <c r="T51" s="85" t="s">
        <v>14874</v>
      </c>
      <c r="U51" s="85">
        <v>53</v>
      </c>
      <c r="V51" s="68">
        <f t="shared" si="11"/>
        <v>0</v>
      </c>
      <c r="W51" s="85" t="s">
        <v>17347</v>
      </c>
    </row>
    <row r="52" spans="1:23" x14ac:dyDescent="0.25">
      <c r="A52" s="5">
        <v>51588225</v>
      </c>
      <c r="B52" s="6" t="str">
        <f t="shared" si="0"/>
        <v>Boado, Ruel</v>
      </c>
      <c r="C52" s="6">
        <f t="shared" si="1"/>
        <v>51747002</v>
      </c>
      <c r="D52" s="6" t="str">
        <f t="shared" si="2"/>
        <v>Ronelle, Dalay</v>
      </c>
      <c r="E52" s="6">
        <f t="shared" si="3"/>
        <v>51621455</v>
      </c>
      <c r="F52" s="6" t="str">
        <f t="shared" si="4"/>
        <v>Francisco, Patricia Anne</v>
      </c>
      <c r="G52" s="5" t="str">
        <f t="shared" si="5"/>
        <v>Team Leader</v>
      </c>
      <c r="H52" s="7" t="str">
        <f t="shared" si="6"/>
        <v>SUPPORT</v>
      </c>
      <c r="I52" s="7" t="str">
        <f t="shared" si="7"/>
        <v>ACTIVE</v>
      </c>
      <c r="J52" s="8" t="str">
        <f t="shared" si="8"/>
        <v>PPMC</v>
      </c>
      <c r="K52" s="9" t="str">
        <f t="shared" si="9"/>
        <v>E1.1</v>
      </c>
      <c r="L52" s="10">
        <f t="shared" si="10"/>
        <v>42348</v>
      </c>
      <c r="M52" s="73" t="s">
        <v>15668</v>
      </c>
      <c r="N52" s="89">
        <v>43872</v>
      </c>
      <c r="O52" s="85" t="s">
        <v>14873</v>
      </c>
      <c r="P52" s="85" t="s">
        <v>14873</v>
      </c>
      <c r="Q52" s="85" t="s">
        <v>14873</v>
      </c>
      <c r="R52" s="85" t="s">
        <v>14873</v>
      </c>
      <c r="S52" s="85" t="s">
        <v>14875</v>
      </c>
      <c r="T52" s="85">
        <v>36</v>
      </c>
      <c r="U52" s="85">
        <v>50</v>
      </c>
      <c r="V52" s="68">
        <f t="shared" si="11"/>
        <v>0</v>
      </c>
      <c r="W52" s="85"/>
    </row>
    <row r="53" spans="1:23" x14ac:dyDescent="0.25">
      <c r="A53" s="5">
        <v>51737710</v>
      </c>
      <c r="B53" s="6" t="str">
        <f t="shared" si="0"/>
        <v>Boiser, Marie Johanne Pauline</v>
      </c>
      <c r="C53" s="6">
        <f t="shared" si="1"/>
        <v>51743367</v>
      </c>
      <c r="D53" s="6" t="str">
        <f t="shared" si="2"/>
        <v>Evangelista, Jose Roy</v>
      </c>
      <c r="E53" s="6">
        <f t="shared" si="3"/>
        <v>51564379</v>
      </c>
      <c r="F53" s="6" t="str">
        <f t="shared" si="4"/>
        <v>Puentenegra, Kris Angelo</v>
      </c>
      <c r="G53" s="5" t="str">
        <f t="shared" si="5"/>
        <v>Senior CSR</v>
      </c>
      <c r="H53" s="7" t="str">
        <f t="shared" si="6"/>
        <v>PRODUCTION</v>
      </c>
      <c r="I53" s="7" t="str">
        <f t="shared" si="7"/>
        <v>ACTIVE</v>
      </c>
      <c r="J53" s="8" t="str">
        <f t="shared" si="8"/>
        <v>Standard PAP</v>
      </c>
      <c r="K53" s="9" t="str">
        <f t="shared" si="9"/>
        <v>E0.2</v>
      </c>
      <c r="L53" s="10">
        <f t="shared" si="10"/>
        <v>43265</v>
      </c>
      <c r="M53" s="73" t="s">
        <v>15668</v>
      </c>
      <c r="N53" s="89">
        <v>43872</v>
      </c>
      <c r="O53" s="85" t="s">
        <v>14873</v>
      </c>
      <c r="P53" s="85" t="s">
        <v>14873</v>
      </c>
      <c r="Q53" s="85" t="s">
        <v>14873</v>
      </c>
      <c r="R53" s="85" t="s">
        <v>14874</v>
      </c>
      <c r="S53" s="85" t="s">
        <v>14875</v>
      </c>
      <c r="T53" s="85">
        <v>33</v>
      </c>
      <c r="U53" s="85">
        <v>61</v>
      </c>
      <c r="V53" s="68">
        <f t="shared" si="11"/>
        <v>0</v>
      </c>
      <c r="W53" s="85" t="s">
        <v>17348</v>
      </c>
    </row>
    <row r="54" spans="1:23" x14ac:dyDescent="0.25">
      <c r="A54" s="5">
        <v>51617212</v>
      </c>
      <c r="B54" s="6" t="str">
        <f t="shared" si="0"/>
        <v>Bolaños, Joseph Del Agua</v>
      </c>
      <c r="C54" s="6">
        <f t="shared" si="1"/>
        <v>51581034</v>
      </c>
      <c r="D54" s="6" t="str">
        <f t="shared" si="2"/>
        <v>Leona, Christian Geemee</v>
      </c>
      <c r="E54" s="6">
        <f t="shared" si="3"/>
        <v>51758030</v>
      </c>
      <c r="F54" s="6" t="str">
        <f t="shared" si="4"/>
        <v>Alaganantham, Sundaram</v>
      </c>
      <c r="G54" s="5" t="str">
        <f t="shared" si="5"/>
        <v>Quality Analyst</v>
      </c>
      <c r="H54" s="7" t="str">
        <f t="shared" si="6"/>
        <v>SUPPORT</v>
      </c>
      <c r="I54" s="7" t="str">
        <f t="shared" si="7"/>
        <v>ACTIVE</v>
      </c>
      <c r="J54" s="8" t="str">
        <f t="shared" si="8"/>
        <v>Kaiser Closet</v>
      </c>
      <c r="K54" s="9" t="str">
        <f t="shared" si="9"/>
        <v>E0.3</v>
      </c>
      <c r="L54" s="10">
        <f t="shared" si="10"/>
        <v>42544</v>
      </c>
      <c r="M54" s="73" t="s">
        <v>15668</v>
      </c>
      <c r="N54" s="89">
        <v>43872</v>
      </c>
      <c r="O54" s="85" t="s">
        <v>14873</v>
      </c>
      <c r="P54" s="85" t="s">
        <v>14873</v>
      </c>
      <c r="Q54" s="85" t="s">
        <v>14873</v>
      </c>
      <c r="R54" s="85" t="s">
        <v>14873</v>
      </c>
      <c r="S54" s="85" t="s">
        <v>14875</v>
      </c>
      <c r="T54" s="85">
        <v>35</v>
      </c>
      <c r="U54" s="85">
        <v>49</v>
      </c>
      <c r="V54" s="68">
        <f t="shared" si="11"/>
        <v>0</v>
      </c>
      <c r="W54" s="85"/>
    </row>
    <row r="55" spans="1:23" x14ac:dyDescent="0.25">
      <c r="A55" s="5">
        <v>51721450</v>
      </c>
      <c r="B55" s="6" t="str">
        <f t="shared" si="0"/>
        <v>Bonoan, Aiza</v>
      </c>
      <c r="C55" s="6">
        <f t="shared" si="1"/>
        <v>51743367</v>
      </c>
      <c r="D55" s="6" t="str">
        <f t="shared" si="2"/>
        <v>Evangelista, Jose Roy</v>
      </c>
      <c r="E55" s="6">
        <f t="shared" si="3"/>
        <v>51564379</v>
      </c>
      <c r="F55" s="6" t="str">
        <f t="shared" si="4"/>
        <v>Puentenegra, Kris Angelo</v>
      </c>
      <c r="G55" s="5" t="str">
        <f t="shared" si="5"/>
        <v>Senior CSR</v>
      </c>
      <c r="H55" s="7" t="str">
        <f t="shared" si="6"/>
        <v>PRODUCTION</v>
      </c>
      <c r="I55" s="7" t="str">
        <f t="shared" si="7"/>
        <v>ACTIVE</v>
      </c>
      <c r="J55" s="8" t="str">
        <f t="shared" si="8"/>
        <v>Standard PAP</v>
      </c>
      <c r="K55" s="9" t="str">
        <f t="shared" si="9"/>
        <v>E0.2</v>
      </c>
      <c r="L55" s="10">
        <f t="shared" si="10"/>
        <v>43144</v>
      </c>
      <c r="M55" s="73" t="s">
        <v>15668</v>
      </c>
      <c r="N55" s="89">
        <v>43872</v>
      </c>
      <c r="O55" s="85" t="s">
        <v>14873</v>
      </c>
      <c r="P55" s="85" t="s">
        <v>14873</v>
      </c>
      <c r="Q55" s="85" t="s">
        <v>14873</v>
      </c>
      <c r="R55" s="85" t="s">
        <v>14874</v>
      </c>
      <c r="S55" s="85" t="s">
        <v>14875</v>
      </c>
      <c r="T55" s="85">
        <v>33</v>
      </c>
      <c r="U55" s="85">
        <v>37</v>
      </c>
      <c r="V55" s="68">
        <f t="shared" si="11"/>
        <v>0</v>
      </c>
      <c r="W55" s="85"/>
    </row>
    <row r="56" spans="1:23" x14ac:dyDescent="0.25">
      <c r="A56" s="5">
        <v>51637926</v>
      </c>
      <c r="B56" s="6" t="str">
        <f t="shared" si="0"/>
        <v>Brazas, Enjel Damasco</v>
      </c>
      <c r="C56" s="6">
        <f t="shared" si="1"/>
        <v>51581034</v>
      </c>
      <c r="D56" s="6" t="str">
        <f t="shared" si="2"/>
        <v>Leona, Christian Geemee</v>
      </c>
      <c r="E56" s="6">
        <f t="shared" si="3"/>
        <v>51758030</v>
      </c>
      <c r="F56" s="6" t="str">
        <f t="shared" si="4"/>
        <v>Alaganantham, Sundaram</v>
      </c>
      <c r="G56" s="5" t="str">
        <f t="shared" si="5"/>
        <v>Quality Analyst</v>
      </c>
      <c r="H56" s="7" t="str">
        <f t="shared" si="6"/>
        <v>SUPPORT</v>
      </c>
      <c r="I56" s="7" t="str">
        <f t="shared" si="7"/>
        <v>ACTIVE</v>
      </c>
      <c r="J56" s="8" t="str">
        <f t="shared" si="8"/>
        <v>Kaiser Closet</v>
      </c>
      <c r="K56" s="9" t="str">
        <f t="shared" si="9"/>
        <v>E0.3</v>
      </c>
      <c r="L56" s="10">
        <f t="shared" si="10"/>
        <v>42663</v>
      </c>
      <c r="M56" s="73" t="s">
        <v>15668</v>
      </c>
      <c r="N56" s="89">
        <v>43872</v>
      </c>
      <c r="O56" s="85" t="s">
        <v>14873</v>
      </c>
      <c r="P56" s="85" t="s">
        <v>14873</v>
      </c>
      <c r="Q56" s="85" t="s">
        <v>14873</v>
      </c>
      <c r="R56" s="85" t="s">
        <v>14873</v>
      </c>
      <c r="S56" s="85" t="s">
        <v>14875</v>
      </c>
      <c r="T56" s="85">
        <v>37</v>
      </c>
      <c r="U56" s="85">
        <v>41</v>
      </c>
      <c r="V56" s="68">
        <f t="shared" si="11"/>
        <v>0</v>
      </c>
      <c r="W56" s="85"/>
    </row>
    <row r="57" spans="1:23" x14ac:dyDescent="0.25">
      <c r="A57" s="5">
        <v>51718193</v>
      </c>
      <c r="B57" s="6" t="str">
        <f t="shared" si="0"/>
        <v>Brinquez, Wian</v>
      </c>
      <c r="C57" s="6">
        <f t="shared" si="1"/>
        <v>51559927</v>
      </c>
      <c r="D57" s="6" t="str">
        <f t="shared" si="2"/>
        <v>Acena, Bert Allan</v>
      </c>
      <c r="E57" s="6">
        <f t="shared" si="3"/>
        <v>51772919</v>
      </c>
      <c r="F57" s="6" t="str">
        <f t="shared" si="4"/>
        <v>Fernandez, Rosanna Eslava</v>
      </c>
      <c r="G57" s="5" t="str">
        <f t="shared" si="5"/>
        <v>Senior CSR</v>
      </c>
      <c r="H57" s="7" t="str">
        <f t="shared" si="6"/>
        <v>PRODUCTION</v>
      </c>
      <c r="I57" s="7" t="str">
        <f t="shared" si="7"/>
        <v>ACTIVE</v>
      </c>
      <c r="J57" s="8" t="str">
        <f t="shared" si="8"/>
        <v>Kaiser Closet</v>
      </c>
      <c r="K57" s="9" t="str">
        <f t="shared" si="9"/>
        <v>E0.2</v>
      </c>
      <c r="L57" s="10">
        <f t="shared" si="10"/>
        <v>43125</v>
      </c>
      <c r="M57" s="73" t="s">
        <v>15668</v>
      </c>
      <c r="N57" s="89">
        <v>43872</v>
      </c>
      <c r="O57" s="85" t="s">
        <v>14873</v>
      </c>
      <c r="P57" s="85" t="s">
        <v>14873</v>
      </c>
      <c r="Q57" s="85" t="s">
        <v>14873</v>
      </c>
      <c r="R57" s="85" t="s">
        <v>14874</v>
      </c>
      <c r="S57" s="85" t="s">
        <v>14875</v>
      </c>
      <c r="T57" s="85">
        <v>32</v>
      </c>
      <c r="U57" s="85">
        <v>39</v>
      </c>
      <c r="V57" s="68">
        <f t="shared" si="11"/>
        <v>0</v>
      </c>
      <c r="W57" s="85"/>
    </row>
    <row r="58" spans="1:23" x14ac:dyDescent="0.25">
      <c r="A58" s="5">
        <v>51802519</v>
      </c>
      <c r="B58" s="6" t="str">
        <f t="shared" si="0"/>
        <v>Bulanio, Zenith</v>
      </c>
      <c r="C58" s="6">
        <f t="shared" si="1"/>
        <v>51747002</v>
      </c>
      <c r="D58" s="6" t="str">
        <f t="shared" si="2"/>
        <v>Ronelle, Dalay</v>
      </c>
      <c r="E58" s="6">
        <f t="shared" si="3"/>
        <v>51621455</v>
      </c>
      <c r="F58" s="6" t="str">
        <f t="shared" si="4"/>
        <v>Francisco, Patricia Anne</v>
      </c>
      <c r="G58" s="5" t="str">
        <f t="shared" si="5"/>
        <v>Senior CSR</v>
      </c>
      <c r="H58" s="7" t="str">
        <f t="shared" si="6"/>
        <v>PRODUCTION</v>
      </c>
      <c r="I58" s="7" t="str">
        <f t="shared" si="7"/>
        <v>ACTIVE</v>
      </c>
      <c r="J58" s="8" t="str">
        <f t="shared" si="8"/>
        <v>PPMC BPM</v>
      </c>
      <c r="K58" s="9" t="str">
        <f t="shared" si="9"/>
        <v>E0.2</v>
      </c>
      <c r="L58" s="10">
        <f t="shared" si="10"/>
        <v>43557</v>
      </c>
      <c r="M58" s="73" t="s">
        <v>15668</v>
      </c>
      <c r="N58" s="89">
        <v>43872</v>
      </c>
      <c r="O58" s="85" t="s">
        <v>14873</v>
      </c>
      <c r="P58" s="85" t="s">
        <v>14873</v>
      </c>
      <c r="Q58" s="85" t="s">
        <v>14873</v>
      </c>
      <c r="R58" s="85" t="s">
        <v>14874</v>
      </c>
      <c r="S58" s="85" t="s">
        <v>14875</v>
      </c>
      <c r="T58" s="85">
        <v>32</v>
      </c>
      <c r="U58" s="85">
        <v>38</v>
      </c>
      <c r="V58" s="68">
        <f t="shared" si="11"/>
        <v>0</v>
      </c>
      <c r="W58" s="85"/>
    </row>
    <row r="59" spans="1:23" x14ac:dyDescent="0.25">
      <c r="A59" s="5">
        <v>51807806</v>
      </c>
      <c r="B59" s="6" t="str">
        <f t="shared" si="0"/>
        <v>Buncaras, Mary Twinkle Rose</v>
      </c>
      <c r="C59" s="6">
        <f t="shared" si="1"/>
        <v>51547367</v>
      </c>
      <c r="D59" s="6" t="str">
        <f t="shared" si="2"/>
        <v>Manikantan M</v>
      </c>
      <c r="E59" s="6">
        <f t="shared" si="3"/>
        <v>40166880</v>
      </c>
      <c r="F59" s="6" t="str">
        <f t="shared" si="4"/>
        <v>Srinivasan Ranganathan</v>
      </c>
      <c r="G59" s="5" t="str">
        <f t="shared" si="5"/>
        <v>Senior Executive</v>
      </c>
      <c r="H59" s="7" t="str">
        <f t="shared" si="6"/>
        <v>SUPPORT</v>
      </c>
      <c r="I59" s="7" t="str">
        <f t="shared" si="7"/>
        <v>ACTIVE</v>
      </c>
      <c r="J59" s="8" t="str">
        <f t="shared" si="8"/>
        <v>ALL</v>
      </c>
      <c r="K59" s="9" t="str">
        <f t="shared" si="9"/>
        <v>E1.1</v>
      </c>
      <c r="L59" s="10">
        <f t="shared" si="10"/>
        <v>43587</v>
      </c>
      <c r="M59" s="73" t="s">
        <v>15668</v>
      </c>
      <c r="N59" s="89">
        <v>43872</v>
      </c>
      <c r="O59" s="85" t="s">
        <v>14873</v>
      </c>
      <c r="P59" s="85" t="s">
        <v>14873</v>
      </c>
      <c r="Q59" s="85" t="s">
        <v>14873</v>
      </c>
      <c r="R59" s="85" t="s">
        <v>14873</v>
      </c>
      <c r="S59" s="85" t="s">
        <v>14875</v>
      </c>
      <c r="T59" s="85">
        <v>35</v>
      </c>
      <c r="U59" s="85">
        <v>47</v>
      </c>
      <c r="V59" s="68">
        <f t="shared" si="11"/>
        <v>0</v>
      </c>
      <c r="W59" s="85"/>
    </row>
    <row r="60" spans="1:23" x14ac:dyDescent="0.25">
      <c r="A60" s="5">
        <v>51765992</v>
      </c>
      <c r="B60" s="6" t="str">
        <f t="shared" si="0"/>
        <v>Cabie, Mary Ann</v>
      </c>
      <c r="C60" s="6">
        <f t="shared" si="1"/>
        <v>51559927</v>
      </c>
      <c r="D60" s="6" t="str">
        <f t="shared" si="2"/>
        <v>Acena, Bert Allan</v>
      </c>
      <c r="E60" s="6">
        <f t="shared" si="3"/>
        <v>51772919</v>
      </c>
      <c r="F60" s="6" t="str">
        <f t="shared" si="4"/>
        <v>Fernandez, Rosanna Eslava</v>
      </c>
      <c r="G60" s="5" t="str">
        <f t="shared" si="5"/>
        <v>Senior CSR</v>
      </c>
      <c r="H60" s="7" t="str">
        <f t="shared" si="6"/>
        <v>PRODUCTION</v>
      </c>
      <c r="I60" s="7" t="str">
        <f t="shared" si="7"/>
        <v>ACTIVE</v>
      </c>
      <c r="J60" s="8" t="str">
        <f t="shared" si="8"/>
        <v>Kaiser Closet</v>
      </c>
      <c r="K60" s="9" t="str">
        <f t="shared" si="9"/>
        <v>E0.2</v>
      </c>
      <c r="L60" s="10">
        <f t="shared" si="10"/>
        <v>43397</v>
      </c>
      <c r="M60" s="73" t="s">
        <v>15668</v>
      </c>
      <c r="N60" s="89">
        <v>43873</v>
      </c>
      <c r="O60" s="85" t="s">
        <v>14873</v>
      </c>
      <c r="P60" s="85" t="s">
        <v>14873</v>
      </c>
      <c r="Q60" s="85" t="s">
        <v>14873</v>
      </c>
      <c r="R60" s="85" t="s">
        <v>14874</v>
      </c>
      <c r="S60" s="85" t="s">
        <v>14875</v>
      </c>
      <c r="T60" s="85">
        <v>33</v>
      </c>
      <c r="U60" s="85">
        <v>40</v>
      </c>
      <c r="V60" s="68">
        <f t="shared" si="11"/>
        <v>0</v>
      </c>
      <c r="W60" s="85"/>
    </row>
    <row r="61" spans="1:23" x14ac:dyDescent="0.25">
      <c r="A61" s="5">
        <v>51728561</v>
      </c>
      <c r="B61" s="6" t="str">
        <f t="shared" si="0"/>
        <v>Calayan, Joy</v>
      </c>
      <c r="C61" s="6">
        <f t="shared" si="1"/>
        <v>51576660</v>
      </c>
      <c r="D61" s="6" t="str">
        <f t="shared" si="2"/>
        <v>Rodrigo, Robin</v>
      </c>
      <c r="E61" s="6">
        <f t="shared" si="3"/>
        <v>51609648</v>
      </c>
      <c r="F61" s="6" t="str">
        <f t="shared" si="4"/>
        <v>Alcantara, Ma. Concepcion</v>
      </c>
      <c r="G61" s="5" t="str">
        <f t="shared" si="5"/>
        <v>Senior CSR</v>
      </c>
      <c r="H61" s="7" t="str">
        <f t="shared" si="6"/>
        <v>PRODUCTION</v>
      </c>
      <c r="I61" s="7" t="str">
        <f t="shared" si="7"/>
        <v>ACTIVE</v>
      </c>
      <c r="J61" s="8" t="str">
        <f t="shared" si="8"/>
        <v>Sleep EQ</v>
      </c>
      <c r="K61" s="9" t="str">
        <f t="shared" si="9"/>
        <v>E0.2</v>
      </c>
      <c r="L61" s="10">
        <f t="shared" si="10"/>
        <v>43203</v>
      </c>
      <c r="M61" s="73" t="s">
        <v>15668</v>
      </c>
      <c r="N61" s="89">
        <v>43873</v>
      </c>
      <c r="O61" s="85" t="s">
        <v>14873</v>
      </c>
      <c r="P61" s="85" t="s">
        <v>14873</v>
      </c>
      <c r="Q61" s="85" t="s">
        <v>14873</v>
      </c>
      <c r="R61" s="85" t="s">
        <v>14874</v>
      </c>
      <c r="S61" s="85" t="s">
        <v>14875</v>
      </c>
      <c r="T61" s="85">
        <v>37</v>
      </c>
      <c r="U61" s="85">
        <v>37</v>
      </c>
      <c r="V61" s="68">
        <f t="shared" si="11"/>
        <v>0</v>
      </c>
      <c r="W61" s="85"/>
    </row>
    <row r="62" spans="1:23" x14ac:dyDescent="0.25">
      <c r="A62" s="5">
        <v>51721817</v>
      </c>
      <c r="B62" s="6" t="str">
        <f t="shared" si="0"/>
        <v>Calicdan, Kloyd Matthew</v>
      </c>
      <c r="C62" s="6">
        <f t="shared" si="1"/>
        <v>51578947</v>
      </c>
      <c r="D62" s="6" t="str">
        <f t="shared" si="2"/>
        <v>Del Rosario, Rosemarie</v>
      </c>
      <c r="E62" s="6">
        <f t="shared" si="3"/>
        <v>51747002</v>
      </c>
      <c r="F62" s="6" t="str">
        <f t="shared" si="4"/>
        <v>Ronelle, Dalay</v>
      </c>
      <c r="G62" s="5" t="str">
        <f t="shared" si="5"/>
        <v>Senior CSR</v>
      </c>
      <c r="H62" s="7" t="str">
        <f t="shared" si="6"/>
        <v>PRODUCTION</v>
      </c>
      <c r="I62" s="7" t="str">
        <f t="shared" si="7"/>
        <v>ACTIVE</v>
      </c>
      <c r="J62" s="8" t="str">
        <f t="shared" si="8"/>
        <v>PPMC IB L2</v>
      </c>
      <c r="K62" s="9" t="str">
        <f t="shared" si="9"/>
        <v>E0.2</v>
      </c>
      <c r="L62" s="10">
        <f t="shared" si="10"/>
        <v>43153</v>
      </c>
      <c r="M62" s="73" t="s">
        <v>15668</v>
      </c>
      <c r="N62" s="89">
        <v>43873</v>
      </c>
      <c r="O62" s="85" t="s">
        <v>14873</v>
      </c>
      <c r="P62" s="85" t="s">
        <v>14873</v>
      </c>
      <c r="Q62" s="85" t="s">
        <v>14873</v>
      </c>
      <c r="R62" s="85" t="s">
        <v>14874</v>
      </c>
      <c r="S62" s="85" t="s">
        <v>14875</v>
      </c>
      <c r="T62" s="85">
        <v>34</v>
      </c>
      <c r="U62" s="85">
        <v>42</v>
      </c>
      <c r="V62" s="68">
        <f t="shared" si="11"/>
        <v>0</v>
      </c>
      <c r="W62" s="85"/>
    </row>
    <row r="63" spans="1:23" x14ac:dyDescent="0.25">
      <c r="A63" s="5">
        <v>51722234</v>
      </c>
      <c r="B63" s="6" t="str">
        <f t="shared" si="0"/>
        <v>Calvar, Honey Lyn</v>
      </c>
      <c r="C63" s="6">
        <f t="shared" si="1"/>
        <v>51698640</v>
      </c>
      <c r="D63" s="6" t="str">
        <f t="shared" si="2"/>
        <v>Catalan, Honorato</v>
      </c>
      <c r="E63" s="6">
        <f t="shared" si="3"/>
        <v>51747002</v>
      </c>
      <c r="F63" s="6" t="str">
        <f t="shared" si="4"/>
        <v>Ronelle, Dalay</v>
      </c>
      <c r="G63" s="5" t="str">
        <f t="shared" si="5"/>
        <v>Senior CSR</v>
      </c>
      <c r="H63" s="7" t="str">
        <f t="shared" si="6"/>
        <v>PRODUCTION</v>
      </c>
      <c r="I63" s="7" t="str">
        <f t="shared" si="7"/>
        <v>ACTIVE</v>
      </c>
      <c r="J63" s="8" t="str">
        <f t="shared" si="8"/>
        <v>PPMC IB L2</v>
      </c>
      <c r="K63" s="9" t="str">
        <f t="shared" si="9"/>
        <v>E0.2</v>
      </c>
      <c r="L63" s="10">
        <f t="shared" si="10"/>
        <v>43157</v>
      </c>
      <c r="M63" s="73" t="s">
        <v>15668</v>
      </c>
      <c r="N63" s="89">
        <v>43873</v>
      </c>
      <c r="O63" s="85" t="s">
        <v>14873</v>
      </c>
      <c r="P63" s="85" t="s">
        <v>14873</v>
      </c>
      <c r="Q63" s="85" t="s">
        <v>14873</v>
      </c>
      <c r="R63" s="85" t="s">
        <v>14874</v>
      </c>
      <c r="S63" s="85" t="s">
        <v>14875</v>
      </c>
      <c r="T63" s="85">
        <v>32</v>
      </c>
      <c r="U63" s="85">
        <v>37</v>
      </c>
      <c r="V63" s="68">
        <f t="shared" si="11"/>
        <v>0</v>
      </c>
      <c r="W63" s="85"/>
    </row>
    <row r="64" spans="1:23" x14ac:dyDescent="0.25">
      <c r="A64" s="5">
        <v>51722220</v>
      </c>
      <c r="B64" s="6" t="str">
        <f t="shared" si="0"/>
        <v>Camitan, Nerissa</v>
      </c>
      <c r="C64" s="6">
        <f t="shared" si="1"/>
        <v>51578947</v>
      </c>
      <c r="D64" s="6" t="str">
        <f t="shared" si="2"/>
        <v>Del Rosario, Rosemarie</v>
      </c>
      <c r="E64" s="6">
        <f t="shared" si="3"/>
        <v>51747002</v>
      </c>
      <c r="F64" s="6" t="str">
        <f t="shared" si="4"/>
        <v>Ronelle, Dalay</v>
      </c>
      <c r="G64" s="5" t="str">
        <f t="shared" si="5"/>
        <v>Senior CSR</v>
      </c>
      <c r="H64" s="7" t="str">
        <f t="shared" si="6"/>
        <v>PRODUCTION</v>
      </c>
      <c r="I64" s="7" t="str">
        <f t="shared" si="7"/>
        <v>ACTIVE</v>
      </c>
      <c r="J64" s="8" t="str">
        <f t="shared" si="8"/>
        <v>PPMC IB L2</v>
      </c>
      <c r="K64" s="9" t="str">
        <f t="shared" si="9"/>
        <v>E0.2</v>
      </c>
      <c r="L64" s="10">
        <f t="shared" si="10"/>
        <v>43157</v>
      </c>
      <c r="M64" s="73" t="s">
        <v>15668</v>
      </c>
      <c r="N64" s="89">
        <v>43873</v>
      </c>
      <c r="O64" s="85" t="s">
        <v>14873</v>
      </c>
      <c r="P64" s="85" t="s">
        <v>14873</v>
      </c>
      <c r="Q64" s="85" t="s">
        <v>14873</v>
      </c>
      <c r="R64" s="85" t="s">
        <v>14874</v>
      </c>
      <c r="S64" s="85" t="s">
        <v>17343</v>
      </c>
      <c r="T64" s="85">
        <v>33</v>
      </c>
      <c r="U64" s="85">
        <v>37</v>
      </c>
      <c r="V64" s="68">
        <f t="shared" si="11"/>
        <v>0</v>
      </c>
      <c r="W64" s="85"/>
    </row>
    <row r="65" spans="1:23" x14ac:dyDescent="0.25">
      <c r="A65" s="5">
        <v>51615818</v>
      </c>
      <c r="B65" s="6" t="str">
        <f t="shared" si="0"/>
        <v>Candido, Mira Kristina</v>
      </c>
      <c r="C65" s="6">
        <f t="shared" si="1"/>
        <v>51743367</v>
      </c>
      <c r="D65" s="6" t="str">
        <f t="shared" si="2"/>
        <v>Evangelista, Jose Roy</v>
      </c>
      <c r="E65" s="6">
        <f t="shared" si="3"/>
        <v>51564379</v>
      </c>
      <c r="F65" s="6" t="str">
        <f t="shared" si="4"/>
        <v>Puentenegra, Kris Angelo</v>
      </c>
      <c r="G65" s="5" t="str">
        <f t="shared" si="5"/>
        <v>Senior CSR</v>
      </c>
      <c r="H65" s="7" t="str">
        <f t="shared" si="6"/>
        <v>PRODUCTION</v>
      </c>
      <c r="I65" s="7" t="str">
        <f t="shared" si="7"/>
        <v>ACTIVE</v>
      </c>
      <c r="J65" s="8" t="str">
        <f t="shared" si="8"/>
        <v>Standard PAP</v>
      </c>
      <c r="K65" s="9" t="str">
        <f t="shared" si="9"/>
        <v>E0.2</v>
      </c>
      <c r="L65" s="10">
        <f t="shared" si="10"/>
        <v>42534</v>
      </c>
      <c r="M65" s="73" t="s">
        <v>15668</v>
      </c>
      <c r="N65" s="89">
        <v>43873</v>
      </c>
      <c r="O65" s="85" t="s">
        <v>14873</v>
      </c>
      <c r="P65" s="85" t="s">
        <v>14873</v>
      </c>
      <c r="Q65" s="85" t="s">
        <v>14873</v>
      </c>
      <c r="R65" s="85" t="s">
        <v>14873</v>
      </c>
      <c r="S65" s="85" t="s">
        <v>14875</v>
      </c>
      <c r="T65" s="85">
        <v>37</v>
      </c>
      <c r="U65" s="85">
        <v>38</v>
      </c>
      <c r="V65" s="68">
        <f t="shared" si="11"/>
        <v>0</v>
      </c>
      <c r="W65" s="85"/>
    </row>
    <row r="66" spans="1:23" x14ac:dyDescent="0.25">
      <c r="A66" s="5">
        <v>51739116</v>
      </c>
      <c r="B66" s="6" t="str">
        <f t="shared" ref="B66:B129" si="12">VLOOKUP(A66,OO,2,FALSE)</f>
        <v>Cariño, Maria Tiffany</v>
      </c>
      <c r="C66" s="6">
        <f t="shared" ref="C66:C129" si="13">VLOOKUP(A66,OO,7,FALSE)</f>
        <v>51578947</v>
      </c>
      <c r="D66" s="6" t="str">
        <f t="shared" ref="D66:D129" si="14">VLOOKUP(A66,OO,8,FALSE)</f>
        <v>Del Rosario, Rosemarie</v>
      </c>
      <c r="E66" s="6">
        <f t="shared" ref="E66:E129" si="15">VLOOKUP(A66,OO,9,FALSE)</f>
        <v>51747002</v>
      </c>
      <c r="F66" s="6" t="str">
        <f t="shared" ref="F66:F129" si="16">VLOOKUP(A66,OO,10,FALSE)</f>
        <v>Ronelle, Dalay</v>
      </c>
      <c r="G66" s="5" t="str">
        <f t="shared" ref="G66:G129" si="17">VLOOKUP(A66,OO,11,FALSE)</f>
        <v>Senior CSR</v>
      </c>
      <c r="H66" s="7" t="str">
        <f t="shared" ref="H66:H129" si="18">VLOOKUP(A66,OO,12,FALSE)</f>
        <v>PRODUCTION</v>
      </c>
      <c r="I66" s="7" t="str">
        <f t="shared" ref="I66:I129" si="19">VLOOKUP(A66,OO,13,FALSE)</f>
        <v>ACTIVE</v>
      </c>
      <c r="J66" s="8" t="str">
        <f t="shared" ref="J66:J129" si="20">VLOOKUP(A66,OO,14,FALSE)</f>
        <v>PPMC IB L2</v>
      </c>
      <c r="K66" s="9" t="str">
        <f t="shared" ref="K66:K129" si="21">VLOOKUP(A66,OO,17,FALSE)</f>
        <v>E0.2</v>
      </c>
      <c r="L66" s="10">
        <f t="shared" ref="L66:L129" si="22">VLOOKUP(A66,OO,19,FALSE)</f>
        <v>43277</v>
      </c>
      <c r="M66" s="73" t="s">
        <v>15668</v>
      </c>
      <c r="N66" s="89">
        <v>43873</v>
      </c>
      <c r="O66" s="85" t="s">
        <v>14873</v>
      </c>
      <c r="P66" s="85" t="s">
        <v>14874</v>
      </c>
      <c r="Q66" s="85" t="s">
        <v>14874</v>
      </c>
      <c r="R66" s="85" t="s">
        <v>14874</v>
      </c>
      <c r="S66" s="85" t="s">
        <v>14875</v>
      </c>
      <c r="T66" s="85">
        <v>39</v>
      </c>
      <c r="U66" s="85" t="s">
        <v>14874</v>
      </c>
      <c r="V66" s="68">
        <f t="shared" ref="V66:V129" si="23">VLOOKUP(A66,VV,20,FALSE)</f>
        <v>0</v>
      </c>
      <c r="W66" s="85" t="s">
        <v>17355</v>
      </c>
    </row>
    <row r="67" spans="1:23" x14ac:dyDescent="0.25">
      <c r="A67" s="5">
        <v>51588228</v>
      </c>
      <c r="B67" s="6" t="str">
        <f t="shared" si="12"/>
        <v>Casinao, Jonalyn</v>
      </c>
      <c r="C67" s="6">
        <f t="shared" si="13"/>
        <v>51578947</v>
      </c>
      <c r="D67" s="6" t="str">
        <f t="shared" si="14"/>
        <v>Del Rosario, Rosemarie</v>
      </c>
      <c r="E67" s="6">
        <f t="shared" si="15"/>
        <v>51747002</v>
      </c>
      <c r="F67" s="6" t="str">
        <f t="shared" si="16"/>
        <v>Ronelle, Dalay</v>
      </c>
      <c r="G67" s="5" t="str">
        <f t="shared" si="17"/>
        <v>Senior CSR</v>
      </c>
      <c r="H67" s="7" t="str">
        <f t="shared" si="18"/>
        <v>PRODUCTION</v>
      </c>
      <c r="I67" s="7" t="str">
        <f t="shared" si="19"/>
        <v>ACTIVE</v>
      </c>
      <c r="J67" s="8" t="str">
        <f t="shared" si="20"/>
        <v>PPMC IB L2</v>
      </c>
      <c r="K67" s="9" t="str">
        <f t="shared" si="21"/>
        <v>E0.2</v>
      </c>
      <c r="L67" s="10">
        <f t="shared" si="22"/>
        <v>42348</v>
      </c>
      <c r="M67" s="73" t="s">
        <v>15668</v>
      </c>
      <c r="N67" s="89">
        <v>43873</v>
      </c>
      <c r="O67" s="85" t="s">
        <v>14873</v>
      </c>
      <c r="P67" s="85" t="s">
        <v>14873</v>
      </c>
      <c r="Q67" s="85" t="s">
        <v>14873</v>
      </c>
      <c r="R67" s="85" t="s">
        <v>14873</v>
      </c>
      <c r="S67" s="85" t="s">
        <v>14875</v>
      </c>
      <c r="T67" s="85">
        <v>34</v>
      </c>
      <c r="U67" s="85">
        <v>33</v>
      </c>
      <c r="V67" s="68">
        <f t="shared" si="23"/>
        <v>0</v>
      </c>
      <c r="W67" s="85" t="s">
        <v>17356</v>
      </c>
    </row>
    <row r="68" spans="1:23" x14ac:dyDescent="0.25">
      <c r="A68" s="5">
        <v>51781016</v>
      </c>
      <c r="B68" s="6" t="str">
        <f t="shared" si="12"/>
        <v>Caspe, Katrina</v>
      </c>
      <c r="C68" s="6">
        <f t="shared" si="13"/>
        <v>51747002</v>
      </c>
      <c r="D68" s="6" t="str">
        <f t="shared" si="14"/>
        <v>Ronelle, Dalay</v>
      </c>
      <c r="E68" s="6">
        <f t="shared" si="15"/>
        <v>51621455</v>
      </c>
      <c r="F68" s="6" t="str">
        <f t="shared" si="16"/>
        <v>Francisco, Patricia Anne</v>
      </c>
      <c r="G68" s="5" t="str">
        <f t="shared" si="17"/>
        <v>Senior CSR</v>
      </c>
      <c r="H68" s="7" t="str">
        <f t="shared" si="18"/>
        <v>PRODUCTION</v>
      </c>
      <c r="I68" s="7" t="str">
        <f t="shared" si="19"/>
        <v>ACTIVE</v>
      </c>
      <c r="J68" s="8" t="str">
        <f t="shared" si="20"/>
        <v>PPMC BPM</v>
      </c>
      <c r="K68" s="9" t="str">
        <f t="shared" si="21"/>
        <v>E0.2</v>
      </c>
      <c r="L68" s="10">
        <f t="shared" si="22"/>
        <v>43479</v>
      </c>
      <c r="M68" s="73" t="s">
        <v>15668</v>
      </c>
      <c r="N68" s="89">
        <v>43873</v>
      </c>
      <c r="O68" s="85" t="s">
        <v>14873</v>
      </c>
      <c r="P68" s="85" t="s">
        <v>14873</v>
      </c>
      <c r="Q68" s="85" t="s">
        <v>14873</v>
      </c>
      <c r="R68" s="85" t="s">
        <v>14874</v>
      </c>
      <c r="S68" s="85" t="s">
        <v>14875</v>
      </c>
      <c r="T68" s="85">
        <v>33</v>
      </c>
      <c r="U68" s="85">
        <v>37</v>
      </c>
      <c r="V68" s="68">
        <f t="shared" si="23"/>
        <v>0</v>
      </c>
      <c r="W68" s="85"/>
    </row>
    <row r="69" spans="1:23" x14ac:dyDescent="0.25">
      <c r="A69" s="5">
        <v>51719214</v>
      </c>
      <c r="B69" s="6" t="str">
        <f t="shared" si="12"/>
        <v>Castillo, Mark Jackson</v>
      </c>
      <c r="C69" s="6">
        <f t="shared" si="13"/>
        <v>51607523</v>
      </c>
      <c r="D69" s="6" t="str">
        <f t="shared" si="14"/>
        <v>Adove, Christian</v>
      </c>
      <c r="E69" s="6">
        <f t="shared" si="15"/>
        <v>51772919</v>
      </c>
      <c r="F69" s="6" t="str">
        <f t="shared" si="16"/>
        <v>Fernandez, Rosanna Eslava</v>
      </c>
      <c r="G69" s="5" t="str">
        <f t="shared" si="17"/>
        <v>Senior CSR</v>
      </c>
      <c r="H69" s="7" t="str">
        <f t="shared" si="18"/>
        <v>PRODUCTION</v>
      </c>
      <c r="I69" s="7" t="str">
        <f t="shared" si="19"/>
        <v>ACTIVE</v>
      </c>
      <c r="J69" s="8" t="str">
        <f t="shared" si="20"/>
        <v>Kaiser SMC Resupply</v>
      </c>
      <c r="K69" s="9" t="str">
        <f t="shared" si="21"/>
        <v>E0.2</v>
      </c>
      <c r="L69" s="10">
        <f t="shared" si="22"/>
        <v>43131</v>
      </c>
      <c r="M69" s="73" t="s">
        <v>15668</v>
      </c>
      <c r="N69" s="89">
        <v>43873</v>
      </c>
      <c r="O69" s="85" t="s">
        <v>14873</v>
      </c>
      <c r="P69" s="85" t="s">
        <v>14873</v>
      </c>
      <c r="Q69" s="85" t="s">
        <v>14873</v>
      </c>
      <c r="R69" s="85" t="s">
        <v>14874</v>
      </c>
      <c r="S69" s="85" t="s">
        <v>14875</v>
      </c>
      <c r="T69" s="85">
        <v>32</v>
      </c>
      <c r="U69" s="85">
        <v>37</v>
      </c>
      <c r="V69" s="68">
        <f t="shared" si="23"/>
        <v>0</v>
      </c>
      <c r="W69" s="85"/>
    </row>
    <row r="70" spans="1:23" x14ac:dyDescent="0.25">
      <c r="A70" s="5">
        <v>51698640</v>
      </c>
      <c r="B70" s="6" t="str">
        <f t="shared" si="12"/>
        <v>Catalan, Honorato</v>
      </c>
      <c r="C70" s="6">
        <f t="shared" si="13"/>
        <v>51747002</v>
      </c>
      <c r="D70" s="6" t="str">
        <f t="shared" si="14"/>
        <v>Ronelle, Dalay</v>
      </c>
      <c r="E70" s="6">
        <f t="shared" si="15"/>
        <v>51621455</v>
      </c>
      <c r="F70" s="6" t="str">
        <f t="shared" si="16"/>
        <v>Francisco, Patricia Anne</v>
      </c>
      <c r="G70" s="5" t="str">
        <f t="shared" si="17"/>
        <v>Team Leader</v>
      </c>
      <c r="H70" s="7" t="str">
        <f t="shared" si="18"/>
        <v>SUPPORT</v>
      </c>
      <c r="I70" s="7" t="str">
        <f t="shared" si="19"/>
        <v>ACTIVE</v>
      </c>
      <c r="J70" s="8" t="str">
        <f t="shared" si="20"/>
        <v>PPMC IB L2</v>
      </c>
      <c r="K70" s="9" t="str">
        <f t="shared" si="21"/>
        <v>E1.1</v>
      </c>
      <c r="L70" s="10">
        <f t="shared" si="22"/>
        <v>42971</v>
      </c>
      <c r="M70" s="73" t="s">
        <v>15668</v>
      </c>
      <c r="N70" s="89">
        <v>43873</v>
      </c>
      <c r="O70" s="85" t="s">
        <v>14873</v>
      </c>
      <c r="P70" s="85" t="s">
        <v>14873</v>
      </c>
      <c r="Q70" s="85" t="s">
        <v>14873</v>
      </c>
      <c r="R70" s="85" t="s">
        <v>14873</v>
      </c>
      <c r="S70" s="85" t="s">
        <v>14875</v>
      </c>
      <c r="T70" s="85">
        <v>45</v>
      </c>
      <c r="U70" s="85">
        <v>44</v>
      </c>
      <c r="V70" s="68">
        <f t="shared" si="23"/>
        <v>0</v>
      </c>
      <c r="W70" s="85"/>
    </row>
    <row r="71" spans="1:23" x14ac:dyDescent="0.25">
      <c r="A71" s="5">
        <v>51692290</v>
      </c>
      <c r="B71" s="6" t="str">
        <f t="shared" si="12"/>
        <v>Catarbas, Paul Aries</v>
      </c>
      <c r="C71" s="6">
        <f t="shared" si="13"/>
        <v>51588225</v>
      </c>
      <c r="D71" s="6" t="str">
        <f t="shared" si="14"/>
        <v>Boado, Ruel</v>
      </c>
      <c r="E71" s="6">
        <f t="shared" si="15"/>
        <v>51747002</v>
      </c>
      <c r="F71" s="6" t="str">
        <f t="shared" si="16"/>
        <v>Ronelle, Dalay</v>
      </c>
      <c r="G71" s="5" t="str">
        <f t="shared" si="17"/>
        <v>Senior CSR</v>
      </c>
      <c r="H71" s="7" t="str">
        <f t="shared" si="18"/>
        <v>PRODUCTION</v>
      </c>
      <c r="I71" s="7" t="str">
        <f t="shared" si="19"/>
        <v>ACTIVE</v>
      </c>
      <c r="J71" s="8" t="str">
        <f t="shared" si="20"/>
        <v>PPMC</v>
      </c>
      <c r="K71" s="9" t="str">
        <f t="shared" si="21"/>
        <v>E0.2</v>
      </c>
      <c r="L71" s="10">
        <f t="shared" si="22"/>
        <v>42927</v>
      </c>
      <c r="M71" s="73" t="s">
        <v>15668</v>
      </c>
      <c r="N71" s="89">
        <v>43873</v>
      </c>
      <c r="O71" s="85" t="s">
        <v>14873</v>
      </c>
      <c r="P71" s="85" t="s">
        <v>14873</v>
      </c>
      <c r="Q71" s="85" t="s">
        <v>14873</v>
      </c>
      <c r="R71" s="85" t="s">
        <v>14874</v>
      </c>
      <c r="S71" s="85" t="s">
        <v>14875</v>
      </c>
      <c r="T71" s="85">
        <v>38</v>
      </c>
      <c r="U71" s="85">
        <v>38</v>
      </c>
      <c r="V71" s="68">
        <f t="shared" si="23"/>
        <v>0</v>
      </c>
      <c r="W71" s="85" t="s">
        <v>17357</v>
      </c>
    </row>
    <row r="72" spans="1:23" x14ac:dyDescent="0.25">
      <c r="A72" s="5">
        <v>51726928</v>
      </c>
      <c r="B72" s="6" t="str">
        <f t="shared" si="12"/>
        <v>Catina, Sidro Miguel</v>
      </c>
      <c r="C72" s="6">
        <f t="shared" si="13"/>
        <v>51615282</v>
      </c>
      <c r="D72" s="6" t="str">
        <f t="shared" si="14"/>
        <v>Lozares, Eurvene Mark Santiago</v>
      </c>
      <c r="E72" s="6">
        <f t="shared" si="15"/>
        <v>51747002</v>
      </c>
      <c r="F72" s="6" t="str">
        <f t="shared" si="16"/>
        <v>Ronelle, Dalay</v>
      </c>
      <c r="G72" s="5" t="str">
        <f t="shared" si="17"/>
        <v>Senior CSR</v>
      </c>
      <c r="H72" s="7" t="str">
        <f t="shared" si="18"/>
        <v>PRODUCTION</v>
      </c>
      <c r="I72" s="7" t="str">
        <f t="shared" si="19"/>
        <v>ACTIVE</v>
      </c>
      <c r="J72" s="8" t="str">
        <f t="shared" si="20"/>
        <v>PPMC BPM</v>
      </c>
      <c r="K72" s="9" t="str">
        <f t="shared" si="21"/>
        <v>E0.2</v>
      </c>
      <c r="L72" s="10">
        <f t="shared" si="22"/>
        <v>43187</v>
      </c>
      <c r="M72" s="73" t="s">
        <v>15668</v>
      </c>
      <c r="N72" s="89">
        <v>43873</v>
      </c>
      <c r="O72" s="85" t="s">
        <v>14873</v>
      </c>
      <c r="P72" s="85" t="s">
        <v>14873</v>
      </c>
      <c r="Q72" s="85" t="s">
        <v>14873</v>
      </c>
      <c r="R72" s="85" t="s">
        <v>14873</v>
      </c>
      <c r="S72" s="85" t="s">
        <v>17343</v>
      </c>
      <c r="T72" s="85">
        <v>32</v>
      </c>
      <c r="U72" s="85">
        <v>41</v>
      </c>
      <c r="V72" s="68">
        <f t="shared" si="23"/>
        <v>0</v>
      </c>
      <c r="W72" s="85"/>
    </row>
    <row r="73" spans="1:23" x14ac:dyDescent="0.25">
      <c r="A73" s="5">
        <v>51717293</v>
      </c>
      <c r="B73" s="6" t="str">
        <f t="shared" si="12"/>
        <v>Celis, April</v>
      </c>
      <c r="C73" s="6">
        <f t="shared" si="13"/>
        <v>51747002</v>
      </c>
      <c r="D73" s="6" t="str">
        <f t="shared" si="14"/>
        <v>Ronelle, Dalay</v>
      </c>
      <c r="E73" s="6">
        <f t="shared" si="15"/>
        <v>51621455</v>
      </c>
      <c r="F73" s="6" t="str">
        <f t="shared" si="16"/>
        <v>Francisco, Patricia Anne</v>
      </c>
      <c r="G73" s="5" t="str">
        <f t="shared" si="17"/>
        <v>Senior CSR</v>
      </c>
      <c r="H73" s="7" t="str">
        <f t="shared" si="18"/>
        <v>TRAINING</v>
      </c>
      <c r="I73" s="7" t="str">
        <f t="shared" si="19"/>
        <v>ACTIVE</v>
      </c>
      <c r="J73" s="8" t="str">
        <f t="shared" si="20"/>
        <v>Sleep EQ</v>
      </c>
      <c r="K73" s="9" t="str">
        <f t="shared" si="21"/>
        <v>E0.2</v>
      </c>
      <c r="L73" s="10">
        <f t="shared" si="22"/>
        <v>43118</v>
      </c>
      <c r="M73" s="73" t="s">
        <v>15668</v>
      </c>
      <c r="N73" s="89">
        <v>43873</v>
      </c>
      <c r="O73" s="85" t="s">
        <v>14873</v>
      </c>
      <c r="P73" s="85" t="s">
        <v>14873</v>
      </c>
      <c r="Q73" s="85" t="s">
        <v>14873</v>
      </c>
      <c r="R73" s="85" t="s">
        <v>14874</v>
      </c>
      <c r="S73" s="85" t="s">
        <v>14875</v>
      </c>
      <c r="T73" s="85">
        <v>36</v>
      </c>
      <c r="U73" s="85">
        <v>43</v>
      </c>
      <c r="V73" s="68">
        <f t="shared" si="23"/>
        <v>0</v>
      </c>
      <c r="W73" s="85"/>
    </row>
    <row r="74" spans="1:23" x14ac:dyDescent="0.25">
      <c r="A74" s="5">
        <v>51728819</v>
      </c>
      <c r="B74" s="6" t="str">
        <f t="shared" si="12"/>
        <v>Chubong, Johannez Andrei</v>
      </c>
      <c r="C74" s="6">
        <f t="shared" si="13"/>
        <v>51576660</v>
      </c>
      <c r="D74" s="6" t="str">
        <f t="shared" si="14"/>
        <v>Rodrigo, Robin</v>
      </c>
      <c r="E74" s="6">
        <f t="shared" si="15"/>
        <v>51609648</v>
      </c>
      <c r="F74" s="6" t="str">
        <f t="shared" si="16"/>
        <v>Alcantara, Ma. Concepcion</v>
      </c>
      <c r="G74" s="5" t="str">
        <f t="shared" si="17"/>
        <v>Senior CSR</v>
      </c>
      <c r="H74" s="7" t="str">
        <f t="shared" si="18"/>
        <v>PRODUCTION</v>
      </c>
      <c r="I74" s="7" t="str">
        <f t="shared" si="19"/>
        <v>ACTIVE</v>
      </c>
      <c r="J74" s="8" t="str">
        <f t="shared" si="20"/>
        <v>Sleep EQ</v>
      </c>
      <c r="K74" s="9" t="str">
        <f t="shared" si="21"/>
        <v>E0.2</v>
      </c>
      <c r="L74" s="10">
        <f t="shared" si="22"/>
        <v>43203</v>
      </c>
      <c r="M74" s="73" t="s">
        <v>15668</v>
      </c>
      <c r="N74" s="89">
        <v>43873</v>
      </c>
      <c r="O74" s="85" t="s">
        <v>14873</v>
      </c>
      <c r="P74" s="85" t="s">
        <v>14873</v>
      </c>
      <c r="Q74" s="85" t="s">
        <v>14873</v>
      </c>
      <c r="R74" s="85" t="s">
        <v>14874</v>
      </c>
      <c r="S74" s="85" t="s">
        <v>14875</v>
      </c>
      <c r="T74" s="85">
        <v>32</v>
      </c>
      <c r="U74" s="85">
        <v>41</v>
      </c>
      <c r="V74" s="68">
        <f t="shared" si="23"/>
        <v>0</v>
      </c>
      <c r="W74" s="85"/>
    </row>
    <row r="75" spans="1:23" x14ac:dyDescent="0.25">
      <c r="A75" s="5">
        <v>51721823</v>
      </c>
      <c r="B75" s="6" t="str">
        <f t="shared" si="12"/>
        <v>Clar, Ian Jay</v>
      </c>
      <c r="C75" s="6">
        <f t="shared" si="13"/>
        <v>51577893</v>
      </c>
      <c r="D75" s="6" t="str">
        <f t="shared" si="14"/>
        <v>Alcantara, Charie Hope</v>
      </c>
      <c r="E75" s="6">
        <f t="shared" si="15"/>
        <v>51772919</v>
      </c>
      <c r="F75" s="6" t="str">
        <f t="shared" si="16"/>
        <v>Fernandez, Rosanna Eslava</v>
      </c>
      <c r="G75" s="5" t="str">
        <f t="shared" si="17"/>
        <v>Senior CSR</v>
      </c>
      <c r="H75" s="7" t="str">
        <f t="shared" si="18"/>
        <v>PRODUCTION</v>
      </c>
      <c r="I75" s="7" t="str">
        <f t="shared" si="19"/>
        <v>ACTIVE</v>
      </c>
      <c r="J75" s="8" t="str">
        <f t="shared" si="20"/>
        <v>Kaiser SMC Resupply</v>
      </c>
      <c r="K75" s="9" t="str">
        <f t="shared" si="21"/>
        <v>E0.2</v>
      </c>
      <c r="L75" s="10">
        <f t="shared" si="22"/>
        <v>43153</v>
      </c>
      <c r="M75" s="73" t="s">
        <v>15668</v>
      </c>
      <c r="N75" s="89">
        <v>43873</v>
      </c>
      <c r="O75" s="85" t="s">
        <v>14873</v>
      </c>
      <c r="P75" s="85" t="s">
        <v>14873</v>
      </c>
      <c r="Q75" s="85" t="s">
        <v>14873</v>
      </c>
      <c r="R75" s="85" t="s">
        <v>14874</v>
      </c>
      <c r="S75" s="85" t="s">
        <v>14875</v>
      </c>
      <c r="T75" s="85">
        <v>33</v>
      </c>
      <c r="U75" s="85">
        <v>45</v>
      </c>
      <c r="V75" s="68">
        <f t="shared" si="23"/>
        <v>0</v>
      </c>
      <c r="W75" s="85"/>
    </row>
    <row r="76" spans="1:23" x14ac:dyDescent="0.25">
      <c r="A76" s="5">
        <v>51721483</v>
      </c>
      <c r="B76" s="6" t="str">
        <f t="shared" si="12"/>
        <v>Claro, Ma. Monica</v>
      </c>
      <c r="C76" s="6">
        <f t="shared" si="13"/>
        <v>51591940</v>
      </c>
      <c r="D76" s="6" t="str">
        <f t="shared" si="14"/>
        <v>Famisaran, Kimberly</v>
      </c>
      <c r="E76" s="6">
        <f t="shared" si="15"/>
        <v>51609648</v>
      </c>
      <c r="F76" s="6" t="str">
        <f t="shared" si="16"/>
        <v>Alcantara, Ma. Concepcion</v>
      </c>
      <c r="G76" s="5" t="str">
        <f t="shared" si="17"/>
        <v>Senior CSR</v>
      </c>
      <c r="H76" s="7" t="str">
        <f t="shared" si="18"/>
        <v>PRODUCTION</v>
      </c>
      <c r="I76" s="7" t="str">
        <f t="shared" si="19"/>
        <v>ACTIVE</v>
      </c>
      <c r="J76" s="8" t="str">
        <f t="shared" si="20"/>
        <v>Sleep EQ</v>
      </c>
      <c r="K76" s="9" t="str">
        <f t="shared" si="21"/>
        <v>E0.2</v>
      </c>
      <c r="L76" s="10">
        <f t="shared" si="22"/>
        <v>43150</v>
      </c>
      <c r="M76" s="73" t="s">
        <v>15668</v>
      </c>
      <c r="N76" s="89">
        <v>43873</v>
      </c>
      <c r="O76" s="85" t="s">
        <v>14873</v>
      </c>
      <c r="P76" s="85" t="s">
        <v>14873</v>
      </c>
      <c r="Q76" s="85" t="s">
        <v>14873</v>
      </c>
      <c r="R76" s="85" t="s">
        <v>14874</v>
      </c>
      <c r="S76" s="85" t="s">
        <v>14875</v>
      </c>
      <c r="T76" s="85">
        <v>33</v>
      </c>
      <c r="U76" s="85">
        <v>50</v>
      </c>
      <c r="V76" s="68">
        <f t="shared" si="23"/>
        <v>0</v>
      </c>
      <c r="W76" s="85"/>
    </row>
    <row r="77" spans="1:23" x14ac:dyDescent="0.25">
      <c r="A77" s="5">
        <v>51615809</v>
      </c>
      <c r="B77" s="6" t="str">
        <f t="shared" si="12"/>
        <v>Conorado, John Micheal</v>
      </c>
      <c r="C77" s="6">
        <f t="shared" si="13"/>
        <v>51737073</v>
      </c>
      <c r="D77" s="6" t="str">
        <f t="shared" si="14"/>
        <v>Oyando, Jayson</v>
      </c>
      <c r="E77" s="6">
        <f t="shared" si="15"/>
        <v>51747002</v>
      </c>
      <c r="F77" s="6" t="str">
        <f t="shared" si="16"/>
        <v>Ronelle, Dalay</v>
      </c>
      <c r="G77" s="5" t="str">
        <f t="shared" si="17"/>
        <v>Senior CSR</v>
      </c>
      <c r="H77" s="7" t="str">
        <f t="shared" si="18"/>
        <v>PRODUCTION</v>
      </c>
      <c r="I77" s="7" t="str">
        <f t="shared" si="19"/>
        <v>LOA</v>
      </c>
      <c r="J77" s="8" t="str">
        <f t="shared" si="20"/>
        <v>PPMC IB L2</v>
      </c>
      <c r="K77" s="9" t="str">
        <f t="shared" si="21"/>
        <v>E0.2</v>
      </c>
      <c r="L77" s="10">
        <f t="shared" si="22"/>
        <v>42534</v>
      </c>
      <c r="M77" s="73" t="s">
        <v>15668</v>
      </c>
      <c r="N77" s="89">
        <v>43873</v>
      </c>
      <c r="O77" s="85" t="s">
        <v>14873</v>
      </c>
      <c r="P77" s="85" t="s">
        <v>14873</v>
      </c>
      <c r="Q77" s="85" t="s">
        <v>14873</v>
      </c>
      <c r="R77" s="85" t="s">
        <v>14873</v>
      </c>
      <c r="S77" s="85" t="s">
        <v>14875</v>
      </c>
      <c r="T77" s="85">
        <v>35</v>
      </c>
      <c r="U77" s="85">
        <v>40</v>
      </c>
      <c r="V77" s="68">
        <f t="shared" si="23"/>
        <v>0</v>
      </c>
      <c r="W77" s="85"/>
    </row>
    <row r="78" spans="1:23" x14ac:dyDescent="0.25">
      <c r="A78" s="5">
        <v>51717245</v>
      </c>
      <c r="B78" s="6" t="str">
        <f t="shared" si="12"/>
        <v>Cristobal, Maristela</v>
      </c>
      <c r="C78" s="6">
        <f t="shared" si="13"/>
        <v>51588223</v>
      </c>
      <c r="D78" s="6" t="str">
        <f t="shared" si="14"/>
        <v>Pereira, Aiza Gay</v>
      </c>
      <c r="E78" s="6">
        <f t="shared" si="15"/>
        <v>51609648</v>
      </c>
      <c r="F78" s="6" t="str">
        <f t="shared" si="16"/>
        <v>Alcantara, Ma. Concepcion</v>
      </c>
      <c r="G78" s="5" t="str">
        <f t="shared" si="17"/>
        <v>Senior CSR</v>
      </c>
      <c r="H78" s="7" t="str">
        <f t="shared" si="18"/>
        <v>PRODUCTION</v>
      </c>
      <c r="I78" s="7" t="str">
        <f t="shared" si="19"/>
        <v>ACTIVE</v>
      </c>
      <c r="J78" s="8" t="str">
        <f t="shared" si="20"/>
        <v>Sleep EQ</v>
      </c>
      <c r="K78" s="9" t="str">
        <f t="shared" si="21"/>
        <v>E0.2</v>
      </c>
      <c r="L78" s="10">
        <f t="shared" si="22"/>
        <v>43115</v>
      </c>
      <c r="M78" s="73" t="s">
        <v>15668</v>
      </c>
      <c r="N78" s="89">
        <v>43873</v>
      </c>
      <c r="O78" s="85" t="s">
        <v>14873</v>
      </c>
      <c r="P78" s="85" t="s">
        <v>14873</v>
      </c>
      <c r="Q78" s="85" t="s">
        <v>14873</v>
      </c>
      <c r="R78" s="85" t="s">
        <v>14874</v>
      </c>
      <c r="S78" s="85" t="s">
        <v>14875</v>
      </c>
      <c r="T78" s="85">
        <v>32</v>
      </c>
      <c r="U78" s="85">
        <v>37</v>
      </c>
      <c r="V78" s="68">
        <f t="shared" si="23"/>
        <v>0</v>
      </c>
      <c r="W78" s="85"/>
    </row>
    <row r="79" spans="1:23" x14ac:dyDescent="0.25">
      <c r="A79" s="5">
        <v>51700481</v>
      </c>
      <c r="B79" s="6" t="str">
        <f t="shared" si="12"/>
        <v>Cruz, Jo Anne</v>
      </c>
      <c r="C79" s="6">
        <f t="shared" si="13"/>
        <v>51757905</v>
      </c>
      <c r="D79" s="6" t="str">
        <f t="shared" si="14"/>
        <v>Pratul Naiya, Animes</v>
      </c>
      <c r="E79" s="6">
        <f t="shared" si="15"/>
        <v>51547367</v>
      </c>
      <c r="F79" s="6" t="str">
        <f t="shared" si="16"/>
        <v>Manikantan M</v>
      </c>
      <c r="G79" s="5" t="str">
        <f t="shared" si="17"/>
        <v>WFM</v>
      </c>
      <c r="H79" s="7" t="str">
        <f t="shared" si="18"/>
        <v>SUPPORT</v>
      </c>
      <c r="I79" s="7" t="str">
        <f t="shared" si="19"/>
        <v>ACTIVE</v>
      </c>
      <c r="J79" s="8" t="str">
        <f t="shared" si="20"/>
        <v>ALL</v>
      </c>
      <c r="K79" s="9" t="str">
        <f t="shared" si="21"/>
        <v>E0.2</v>
      </c>
      <c r="L79" s="10">
        <f t="shared" si="22"/>
        <v>42978</v>
      </c>
      <c r="M79" s="73" t="s">
        <v>15668</v>
      </c>
      <c r="N79" s="89">
        <v>43873</v>
      </c>
      <c r="O79" s="85" t="s">
        <v>14873</v>
      </c>
      <c r="P79" s="85" t="s">
        <v>14873</v>
      </c>
      <c r="Q79" s="85" t="s">
        <v>14873</v>
      </c>
      <c r="R79" s="85" t="s">
        <v>14874</v>
      </c>
      <c r="S79" s="85" t="s">
        <v>14875</v>
      </c>
      <c r="T79" s="85">
        <v>35</v>
      </c>
      <c r="U79" s="85">
        <v>46</v>
      </c>
      <c r="V79" s="68">
        <f t="shared" si="23"/>
        <v>0</v>
      </c>
      <c r="W79" s="85"/>
    </row>
    <row r="80" spans="1:23" x14ac:dyDescent="0.25">
      <c r="A80" s="5">
        <v>51746044</v>
      </c>
      <c r="B80" s="6" t="str">
        <f t="shared" si="12"/>
        <v>Cruz, John Michael Vincent</v>
      </c>
      <c r="C80" s="6">
        <f t="shared" si="13"/>
        <v>51607523</v>
      </c>
      <c r="D80" s="6" t="str">
        <f t="shared" si="14"/>
        <v>Adove, Christian</v>
      </c>
      <c r="E80" s="6">
        <f t="shared" si="15"/>
        <v>51772919</v>
      </c>
      <c r="F80" s="6" t="str">
        <f t="shared" si="16"/>
        <v>Fernandez, Rosanna Eslava</v>
      </c>
      <c r="G80" s="5" t="str">
        <f t="shared" si="17"/>
        <v>CSR</v>
      </c>
      <c r="H80" s="7" t="str">
        <f t="shared" si="18"/>
        <v>PRODUCTION</v>
      </c>
      <c r="I80" s="7" t="str">
        <f t="shared" si="19"/>
        <v>ACTIVE</v>
      </c>
      <c r="J80" s="8" t="str">
        <f t="shared" si="20"/>
        <v>Kaiser SMC Resupply</v>
      </c>
      <c r="K80" s="9" t="str">
        <f t="shared" si="21"/>
        <v>E0.1</v>
      </c>
      <c r="L80" s="10">
        <f t="shared" si="22"/>
        <v>43315</v>
      </c>
      <c r="M80" s="73" t="s">
        <v>15668</v>
      </c>
      <c r="N80" s="89">
        <v>43873</v>
      </c>
      <c r="O80" s="85" t="s">
        <v>14873</v>
      </c>
      <c r="P80" s="85" t="s">
        <v>14873</v>
      </c>
      <c r="Q80" s="85" t="s">
        <v>14873</v>
      </c>
      <c r="R80" s="85" t="s">
        <v>14874</v>
      </c>
      <c r="S80" s="85" t="s">
        <v>14875</v>
      </c>
      <c r="T80" s="85">
        <v>32</v>
      </c>
      <c r="U80" s="85">
        <v>41</v>
      </c>
      <c r="V80" s="68">
        <f t="shared" si="23"/>
        <v>0</v>
      </c>
      <c r="W80" s="85"/>
    </row>
    <row r="81" spans="1:23" x14ac:dyDescent="0.25">
      <c r="A81" s="5">
        <v>51785246</v>
      </c>
      <c r="B81" s="6" t="str">
        <f t="shared" si="12"/>
        <v>Culala, Christine Joy</v>
      </c>
      <c r="C81" s="6">
        <f t="shared" si="13"/>
        <v>51588225</v>
      </c>
      <c r="D81" s="6" t="str">
        <f t="shared" si="14"/>
        <v>Boado, Ruel</v>
      </c>
      <c r="E81" s="6">
        <f t="shared" si="15"/>
        <v>51747002</v>
      </c>
      <c r="F81" s="6" t="str">
        <f t="shared" si="16"/>
        <v>Ronelle, Dalay</v>
      </c>
      <c r="G81" s="5" t="str">
        <f t="shared" si="17"/>
        <v>Senior CSR</v>
      </c>
      <c r="H81" s="7" t="str">
        <f t="shared" si="18"/>
        <v>PRODUCTION</v>
      </c>
      <c r="I81" s="7" t="str">
        <f t="shared" si="19"/>
        <v>ACTIVE</v>
      </c>
      <c r="J81" s="8" t="str">
        <f t="shared" si="20"/>
        <v>PPMC</v>
      </c>
      <c r="K81" s="9" t="str">
        <f t="shared" si="21"/>
        <v>E0.2</v>
      </c>
      <c r="L81" s="10">
        <f t="shared" si="22"/>
        <v>43497</v>
      </c>
      <c r="M81" s="73" t="s">
        <v>15668</v>
      </c>
      <c r="N81" s="89">
        <v>43873</v>
      </c>
      <c r="O81" s="85" t="s">
        <v>14873</v>
      </c>
      <c r="P81" s="85" t="s">
        <v>14873</v>
      </c>
      <c r="Q81" s="85" t="s">
        <v>14873</v>
      </c>
      <c r="R81" s="85" t="s">
        <v>14874</v>
      </c>
      <c r="S81" s="85" t="s">
        <v>14875</v>
      </c>
      <c r="T81" s="85">
        <v>32</v>
      </c>
      <c r="U81" s="85">
        <v>40</v>
      </c>
      <c r="V81" s="68">
        <f t="shared" si="23"/>
        <v>0</v>
      </c>
      <c r="W81" s="85"/>
    </row>
    <row r="82" spans="1:23" x14ac:dyDescent="0.25">
      <c r="A82" s="5">
        <v>51667495</v>
      </c>
      <c r="B82" s="6" t="str">
        <f t="shared" si="12"/>
        <v>Dacer, Thomas Ian</v>
      </c>
      <c r="C82" s="6">
        <f t="shared" si="13"/>
        <v>51757905</v>
      </c>
      <c r="D82" s="6" t="str">
        <f t="shared" si="14"/>
        <v>Pratul Naiya, Animes</v>
      </c>
      <c r="E82" s="6">
        <f t="shared" si="15"/>
        <v>51547367</v>
      </c>
      <c r="F82" s="6" t="str">
        <f t="shared" si="16"/>
        <v>Manikantan M</v>
      </c>
      <c r="G82" s="5" t="str">
        <f t="shared" si="17"/>
        <v>WFM</v>
      </c>
      <c r="H82" s="7" t="str">
        <f t="shared" si="18"/>
        <v>SUPPORT</v>
      </c>
      <c r="I82" s="7" t="str">
        <f t="shared" si="19"/>
        <v>ACTIVE</v>
      </c>
      <c r="J82" s="8" t="str">
        <f t="shared" si="20"/>
        <v>ALL</v>
      </c>
      <c r="K82" s="9" t="str">
        <f t="shared" si="21"/>
        <v>E0.3</v>
      </c>
      <c r="L82" s="10">
        <f t="shared" si="22"/>
        <v>42782</v>
      </c>
      <c r="M82" s="73" t="s">
        <v>15668</v>
      </c>
      <c r="N82" s="89">
        <v>43873</v>
      </c>
      <c r="O82" s="85" t="s">
        <v>14873</v>
      </c>
      <c r="P82" s="85" t="s">
        <v>14873</v>
      </c>
      <c r="Q82" s="85" t="s">
        <v>14873</v>
      </c>
      <c r="R82" s="85" t="s">
        <v>14873</v>
      </c>
      <c r="S82" s="85" t="s">
        <v>14875</v>
      </c>
      <c r="T82" s="85">
        <v>36</v>
      </c>
      <c r="U82" s="85">
        <v>58</v>
      </c>
      <c r="V82" s="68">
        <f t="shared" si="23"/>
        <v>0</v>
      </c>
      <c r="W82" s="85"/>
    </row>
    <row r="83" spans="1:23" x14ac:dyDescent="0.25">
      <c r="A83" s="5">
        <v>51728258</v>
      </c>
      <c r="B83" s="6" t="str">
        <f t="shared" si="12"/>
        <v>Daoa, Memirena</v>
      </c>
      <c r="C83" s="6">
        <f t="shared" si="13"/>
        <v>51576660</v>
      </c>
      <c r="D83" s="6" t="str">
        <f t="shared" si="14"/>
        <v>Rodrigo, Robin</v>
      </c>
      <c r="E83" s="6">
        <f t="shared" si="15"/>
        <v>51609648</v>
      </c>
      <c r="F83" s="6" t="str">
        <f t="shared" si="16"/>
        <v>Alcantara, Ma. Concepcion</v>
      </c>
      <c r="G83" s="5" t="str">
        <f t="shared" si="17"/>
        <v>Senior CSR</v>
      </c>
      <c r="H83" s="7" t="str">
        <f t="shared" si="18"/>
        <v>PRODUCTION</v>
      </c>
      <c r="I83" s="7" t="str">
        <f t="shared" si="19"/>
        <v>ACTIVE</v>
      </c>
      <c r="J83" s="8" t="str">
        <f t="shared" si="20"/>
        <v>Sleep EQ</v>
      </c>
      <c r="K83" s="9" t="str">
        <f t="shared" si="21"/>
        <v>E0.2</v>
      </c>
      <c r="L83" s="10">
        <f t="shared" si="22"/>
        <v>43194</v>
      </c>
      <c r="M83" s="73" t="s">
        <v>15668</v>
      </c>
      <c r="N83" s="89">
        <v>43873</v>
      </c>
      <c r="O83" s="85" t="s">
        <v>14873</v>
      </c>
      <c r="P83" s="85" t="s">
        <v>14873</v>
      </c>
      <c r="Q83" s="85" t="s">
        <v>14873</v>
      </c>
      <c r="R83" s="85" t="s">
        <v>14873</v>
      </c>
      <c r="S83" s="85" t="s">
        <v>14875</v>
      </c>
      <c r="T83" s="85">
        <v>32</v>
      </c>
      <c r="U83" s="85">
        <v>39</v>
      </c>
      <c r="V83" s="68">
        <f t="shared" si="23"/>
        <v>0</v>
      </c>
      <c r="W83" s="85"/>
    </row>
    <row r="84" spans="1:23" x14ac:dyDescent="0.25">
      <c r="A84" s="5">
        <v>51609644</v>
      </c>
      <c r="B84" s="6" t="str">
        <f t="shared" si="12"/>
        <v>de Jesus, Adelina</v>
      </c>
      <c r="C84" s="6">
        <f t="shared" si="13"/>
        <v>51609648</v>
      </c>
      <c r="D84" s="6" t="str">
        <f t="shared" si="14"/>
        <v>Alcantara, Ma. Concepcion</v>
      </c>
      <c r="E84" s="6">
        <f t="shared" si="15"/>
        <v>51621455</v>
      </c>
      <c r="F84" s="6" t="str">
        <f t="shared" si="16"/>
        <v>Francisco, Patricia Anne</v>
      </c>
      <c r="G84" s="5" t="str">
        <f t="shared" si="17"/>
        <v>Senior CSR</v>
      </c>
      <c r="H84" s="7" t="str">
        <f t="shared" si="18"/>
        <v>PRODUCTION</v>
      </c>
      <c r="I84" s="7" t="str">
        <f t="shared" si="19"/>
        <v>ACTIVE</v>
      </c>
      <c r="J84" s="8" t="str">
        <f t="shared" si="20"/>
        <v>Sleep EQ</v>
      </c>
      <c r="K84" s="9" t="str">
        <f t="shared" si="21"/>
        <v>E0.2</v>
      </c>
      <c r="L84" s="10">
        <f t="shared" si="22"/>
        <v>42489</v>
      </c>
      <c r="M84" s="73" t="s">
        <v>15668</v>
      </c>
      <c r="N84" s="89">
        <v>43873</v>
      </c>
      <c r="O84" s="85" t="s">
        <v>14873</v>
      </c>
      <c r="P84" s="85" t="s">
        <v>14873</v>
      </c>
      <c r="Q84" s="85" t="s">
        <v>14873</v>
      </c>
      <c r="R84" s="85" t="s">
        <v>14873</v>
      </c>
      <c r="S84" s="85" t="s">
        <v>14875</v>
      </c>
      <c r="T84" s="85">
        <v>35</v>
      </c>
      <c r="U84" s="85">
        <v>37</v>
      </c>
      <c r="V84" s="68">
        <f t="shared" si="23"/>
        <v>0</v>
      </c>
      <c r="W84" s="85"/>
    </row>
    <row r="85" spans="1:23" x14ac:dyDescent="0.25">
      <c r="A85" s="5">
        <v>51719219</v>
      </c>
      <c r="B85" s="6" t="str">
        <f t="shared" si="12"/>
        <v>De Vera, Darlina</v>
      </c>
      <c r="C85" s="6">
        <f t="shared" si="13"/>
        <v>51609647</v>
      </c>
      <c r="D85" s="6" t="str">
        <f t="shared" si="14"/>
        <v>Oliveros, Kristel Aissa</v>
      </c>
      <c r="E85" s="6">
        <f t="shared" si="15"/>
        <v>51747002</v>
      </c>
      <c r="F85" s="6" t="str">
        <f t="shared" si="16"/>
        <v>Ronelle, Dalay</v>
      </c>
      <c r="G85" s="5" t="str">
        <f t="shared" si="17"/>
        <v>Senior CSR</v>
      </c>
      <c r="H85" s="7" t="str">
        <f t="shared" si="18"/>
        <v>PRODUCTION</v>
      </c>
      <c r="I85" s="7" t="str">
        <f t="shared" si="19"/>
        <v>ACTIVE</v>
      </c>
      <c r="J85" s="8" t="str">
        <f t="shared" si="20"/>
        <v>PPMC</v>
      </c>
      <c r="K85" s="9" t="str">
        <f t="shared" si="21"/>
        <v>E0.2</v>
      </c>
      <c r="L85" s="10">
        <f t="shared" si="22"/>
        <v>43131</v>
      </c>
      <c r="M85" s="73" t="s">
        <v>15668</v>
      </c>
      <c r="N85" s="89">
        <v>43873</v>
      </c>
      <c r="O85" s="85" t="s">
        <v>14873</v>
      </c>
      <c r="P85" s="85" t="s">
        <v>14873</v>
      </c>
      <c r="Q85" s="85" t="s">
        <v>14873</v>
      </c>
      <c r="R85" s="85" t="s">
        <v>14874</v>
      </c>
      <c r="S85" s="85" t="s">
        <v>14875</v>
      </c>
      <c r="T85" s="85">
        <v>32</v>
      </c>
      <c r="U85" s="85">
        <v>37</v>
      </c>
      <c r="V85" s="68">
        <f t="shared" si="23"/>
        <v>0</v>
      </c>
      <c r="W85" s="85"/>
    </row>
    <row r="86" spans="1:23" x14ac:dyDescent="0.25">
      <c r="A86" s="5">
        <v>51803955</v>
      </c>
      <c r="B86" s="6" t="str">
        <f t="shared" si="12"/>
        <v>Dedicatoria, Myco Oliver</v>
      </c>
      <c r="C86" s="6">
        <f t="shared" si="13"/>
        <v>51559927</v>
      </c>
      <c r="D86" s="6" t="str">
        <f t="shared" si="14"/>
        <v>Acena, Bert Allan</v>
      </c>
      <c r="E86" s="6">
        <f t="shared" si="15"/>
        <v>51772919</v>
      </c>
      <c r="F86" s="6" t="str">
        <f t="shared" si="16"/>
        <v>Fernandez, Rosanna Eslava</v>
      </c>
      <c r="G86" s="5" t="str">
        <f t="shared" si="17"/>
        <v>Senior CSR</v>
      </c>
      <c r="H86" s="7" t="str">
        <f t="shared" si="18"/>
        <v>PRODUCTION</v>
      </c>
      <c r="I86" s="7" t="str">
        <f t="shared" si="19"/>
        <v>ACTIVE</v>
      </c>
      <c r="J86" s="8" t="str">
        <f t="shared" si="20"/>
        <v>Kaiser Closet</v>
      </c>
      <c r="K86" s="9" t="str">
        <f t="shared" si="21"/>
        <v>E0.2</v>
      </c>
      <c r="L86" s="10">
        <f t="shared" si="22"/>
        <v>43566</v>
      </c>
      <c r="M86" s="73" t="s">
        <v>15668</v>
      </c>
      <c r="N86" s="89">
        <v>43873</v>
      </c>
      <c r="O86" s="85" t="s">
        <v>14873</v>
      </c>
      <c r="P86" s="85" t="s">
        <v>14873</v>
      </c>
      <c r="Q86" s="85" t="s">
        <v>14873</v>
      </c>
      <c r="R86" s="85" t="s">
        <v>14874</v>
      </c>
      <c r="S86" s="85" t="s">
        <v>14875</v>
      </c>
      <c r="T86" s="85">
        <v>38</v>
      </c>
      <c r="U86" s="85">
        <v>45</v>
      </c>
      <c r="V86" s="68">
        <f t="shared" si="23"/>
        <v>0</v>
      </c>
      <c r="W86" s="85"/>
    </row>
    <row r="87" spans="1:23" x14ac:dyDescent="0.25">
      <c r="A87" s="5">
        <v>51803947</v>
      </c>
      <c r="B87" s="6" t="str">
        <f t="shared" si="12"/>
        <v>Defante, Richard</v>
      </c>
      <c r="C87" s="6">
        <f t="shared" si="13"/>
        <v>51559927</v>
      </c>
      <c r="D87" s="6" t="str">
        <f t="shared" si="14"/>
        <v>Acena, Bert Allan</v>
      </c>
      <c r="E87" s="6">
        <f t="shared" si="15"/>
        <v>51772919</v>
      </c>
      <c r="F87" s="6" t="str">
        <f t="shared" si="16"/>
        <v>Fernandez, Rosanna Eslava</v>
      </c>
      <c r="G87" s="5" t="str">
        <f t="shared" si="17"/>
        <v>Senior CSR</v>
      </c>
      <c r="H87" s="7" t="str">
        <f t="shared" si="18"/>
        <v>PRODUCTION</v>
      </c>
      <c r="I87" s="7" t="str">
        <f t="shared" si="19"/>
        <v>ACTIVE</v>
      </c>
      <c r="J87" s="8" t="str">
        <f t="shared" si="20"/>
        <v>Kaiser Closet</v>
      </c>
      <c r="K87" s="9" t="str">
        <f t="shared" si="21"/>
        <v>E0.2</v>
      </c>
      <c r="L87" s="10">
        <f t="shared" si="22"/>
        <v>43566</v>
      </c>
      <c r="M87" s="73" t="s">
        <v>15668</v>
      </c>
      <c r="N87" s="89">
        <v>43873</v>
      </c>
      <c r="O87" s="85" t="s">
        <v>14873</v>
      </c>
      <c r="P87" s="85" t="s">
        <v>14873</v>
      </c>
      <c r="Q87" s="85" t="s">
        <v>14873</v>
      </c>
      <c r="R87" s="85" t="s">
        <v>14874</v>
      </c>
      <c r="S87" s="85" t="s">
        <v>14875</v>
      </c>
      <c r="T87" s="85">
        <v>37</v>
      </c>
      <c r="U87" s="85">
        <v>38</v>
      </c>
      <c r="V87" s="68">
        <f t="shared" si="23"/>
        <v>0</v>
      </c>
      <c r="W87" s="85"/>
    </row>
    <row r="88" spans="1:23" x14ac:dyDescent="0.25">
      <c r="A88" s="5">
        <v>51725693</v>
      </c>
      <c r="B88" s="6" t="str">
        <f t="shared" si="12"/>
        <v>Del Rosario, Josefina</v>
      </c>
      <c r="C88" s="6">
        <f t="shared" si="13"/>
        <v>51698640</v>
      </c>
      <c r="D88" s="6" t="str">
        <f t="shared" si="14"/>
        <v>Catalan, Honorato</v>
      </c>
      <c r="E88" s="6">
        <f t="shared" si="15"/>
        <v>51747002</v>
      </c>
      <c r="F88" s="6" t="str">
        <f t="shared" si="16"/>
        <v>Ronelle, Dalay</v>
      </c>
      <c r="G88" s="5" t="str">
        <f t="shared" si="17"/>
        <v>Senior CSR</v>
      </c>
      <c r="H88" s="7" t="str">
        <f t="shared" si="18"/>
        <v>PRODUCTION</v>
      </c>
      <c r="I88" s="7" t="str">
        <f t="shared" si="19"/>
        <v>ACTIVE</v>
      </c>
      <c r="J88" s="8" t="str">
        <f t="shared" si="20"/>
        <v>PPMC IB L2</v>
      </c>
      <c r="K88" s="9" t="str">
        <f t="shared" si="21"/>
        <v>E0.2</v>
      </c>
      <c r="L88" s="10">
        <f t="shared" si="22"/>
        <v>43182</v>
      </c>
      <c r="M88" s="73" t="s">
        <v>15668</v>
      </c>
      <c r="N88" s="89">
        <v>43873</v>
      </c>
      <c r="O88" s="85" t="s">
        <v>14873</v>
      </c>
      <c r="P88" s="85" t="s">
        <v>14873</v>
      </c>
      <c r="Q88" s="85" t="s">
        <v>14873</v>
      </c>
      <c r="R88" s="85" t="s">
        <v>14874</v>
      </c>
      <c r="S88" s="85" t="s">
        <v>17343</v>
      </c>
      <c r="T88" s="85">
        <v>33</v>
      </c>
      <c r="U88" s="85">
        <v>39</v>
      </c>
      <c r="V88" s="68">
        <f t="shared" si="23"/>
        <v>0</v>
      </c>
      <c r="W88" s="85"/>
    </row>
    <row r="89" spans="1:23" x14ac:dyDescent="0.25">
      <c r="A89" s="5">
        <v>51578947</v>
      </c>
      <c r="B89" s="6" t="str">
        <f t="shared" si="12"/>
        <v>Del Rosario, Rosemarie</v>
      </c>
      <c r="C89" s="6">
        <f t="shared" si="13"/>
        <v>51747002</v>
      </c>
      <c r="D89" s="6" t="str">
        <f t="shared" si="14"/>
        <v>Ronelle, Dalay</v>
      </c>
      <c r="E89" s="6">
        <f t="shared" si="15"/>
        <v>51621455</v>
      </c>
      <c r="F89" s="6" t="str">
        <f t="shared" si="16"/>
        <v>Francisco, Patricia Anne</v>
      </c>
      <c r="G89" s="5" t="str">
        <f t="shared" si="17"/>
        <v>Team Leader</v>
      </c>
      <c r="H89" s="7" t="str">
        <f t="shared" si="18"/>
        <v>SUPPORT</v>
      </c>
      <c r="I89" s="7" t="str">
        <f t="shared" si="19"/>
        <v>ACTIVE</v>
      </c>
      <c r="J89" s="8" t="str">
        <f t="shared" si="20"/>
        <v>PPMC IB L2</v>
      </c>
      <c r="K89" s="9" t="str">
        <f t="shared" si="21"/>
        <v>E1.1</v>
      </c>
      <c r="L89" s="10">
        <f t="shared" si="22"/>
        <v>42264</v>
      </c>
      <c r="M89" s="73" t="s">
        <v>15668</v>
      </c>
      <c r="N89" s="89">
        <v>43873</v>
      </c>
      <c r="O89" s="85" t="s">
        <v>14873</v>
      </c>
      <c r="P89" s="85" t="s">
        <v>14873</v>
      </c>
      <c r="Q89" s="85" t="s">
        <v>14873</v>
      </c>
      <c r="R89" s="85" t="s">
        <v>14873</v>
      </c>
      <c r="S89" s="85" t="s">
        <v>14875</v>
      </c>
      <c r="T89" s="85">
        <v>34</v>
      </c>
      <c r="U89" s="85">
        <v>40</v>
      </c>
      <c r="V89" s="68">
        <f t="shared" si="23"/>
        <v>0</v>
      </c>
      <c r="W89" s="85"/>
    </row>
    <row r="90" spans="1:23" x14ac:dyDescent="0.25">
      <c r="A90" s="5">
        <v>51787985</v>
      </c>
      <c r="B90" s="6" t="str">
        <f t="shared" si="12"/>
        <v xml:space="preserve">Dela Cruz, Andie May Peralta </v>
      </c>
      <c r="C90" s="6">
        <f t="shared" si="13"/>
        <v>51609647</v>
      </c>
      <c r="D90" s="6" t="str">
        <f t="shared" si="14"/>
        <v>Oliveros, Kristel Aissa</v>
      </c>
      <c r="E90" s="6">
        <f t="shared" si="15"/>
        <v>51747002</v>
      </c>
      <c r="F90" s="6" t="str">
        <f t="shared" si="16"/>
        <v>Ronelle, Dalay</v>
      </c>
      <c r="G90" s="5" t="str">
        <f t="shared" si="17"/>
        <v>CSR</v>
      </c>
      <c r="H90" s="7" t="str">
        <f t="shared" si="18"/>
        <v>PRODUCTION</v>
      </c>
      <c r="I90" s="7" t="str">
        <f t="shared" si="19"/>
        <v>ACTIVE</v>
      </c>
      <c r="J90" s="8" t="str">
        <f t="shared" si="20"/>
        <v>PPMC</v>
      </c>
      <c r="K90" s="9" t="str">
        <f t="shared" si="21"/>
        <v>E0.1</v>
      </c>
      <c r="L90" s="10">
        <f t="shared" si="22"/>
        <v>43511</v>
      </c>
      <c r="M90" s="73" t="s">
        <v>15668</v>
      </c>
      <c r="N90" s="89">
        <v>43873</v>
      </c>
      <c r="O90" s="85" t="s">
        <v>14873</v>
      </c>
      <c r="P90" s="85" t="s">
        <v>14873</v>
      </c>
      <c r="Q90" s="85" t="s">
        <v>14873</v>
      </c>
      <c r="R90" s="85" t="s">
        <v>14874</v>
      </c>
      <c r="S90" s="85" t="s">
        <v>14875</v>
      </c>
      <c r="T90" s="85">
        <v>34</v>
      </c>
      <c r="U90" s="85">
        <v>38</v>
      </c>
      <c r="V90" s="68">
        <f t="shared" si="23"/>
        <v>0</v>
      </c>
      <c r="W90" s="85"/>
    </row>
    <row r="91" spans="1:23" x14ac:dyDescent="0.25">
      <c r="A91" s="5">
        <v>51721824</v>
      </c>
      <c r="B91" s="6" t="str">
        <f t="shared" si="12"/>
        <v>Dela Cruz, Joanalyn</v>
      </c>
      <c r="C91" s="6">
        <f t="shared" si="13"/>
        <v>51547597</v>
      </c>
      <c r="D91" s="6" t="str">
        <f t="shared" si="14"/>
        <v>Venales, Marven</v>
      </c>
      <c r="E91" s="6">
        <f t="shared" si="15"/>
        <v>51814930</v>
      </c>
      <c r="F91" s="6" t="str">
        <f t="shared" si="16"/>
        <v xml:space="preserve">Raagas, Jake </v>
      </c>
      <c r="G91" s="5" t="str">
        <f t="shared" si="17"/>
        <v>Senior CSR</v>
      </c>
      <c r="H91" s="7" t="str">
        <f t="shared" si="18"/>
        <v>PRODUCTION</v>
      </c>
      <c r="I91" s="7" t="str">
        <f t="shared" si="19"/>
        <v>ACTIVE</v>
      </c>
      <c r="J91" s="8" t="str">
        <f t="shared" si="20"/>
        <v>Kaiser Orphan EDI</v>
      </c>
      <c r="K91" s="9" t="str">
        <f t="shared" si="21"/>
        <v>E0.2</v>
      </c>
      <c r="L91" s="10">
        <f t="shared" si="22"/>
        <v>43153</v>
      </c>
      <c r="M91" s="73" t="s">
        <v>15668</v>
      </c>
      <c r="N91" s="89">
        <v>43873</v>
      </c>
      <c r="O91" s="85" t="s">
        <v>14873</v>
      </c>
      <c r="P91" s="85" t="s">
        <v>14873</v>
      </c>
      <c r="Q91" s="85" t="s">
        <v>14873</v>
      </c>
      <c r="R91" s="85" t="s">
        <v>14874</v>
      </c>
      <c r="S91" s="85" t="s">
        <v>17343</v>
      </c>
      <c r="T91" s="85">
        <v>32</v>
      </c>
      <c r="U91" s="85">
        <v>37</v>
      </c>
      <c r="V91" s="68">
        <f t="shared" si="23"/>
        <v>0</v>
      </c>
      <c r="W91" s="85"/>
    </row>
    <row r="92" spans="1:23" x14ac:dyDescent="0.25">
      <c r="A92" s="5">
        <v>51591938</v>
      </c>
      <c r="B92" s="6" t="str">
        <f t="shared" si="12"/>
        <v>Dela Paz, Jemilly</v>
      </c>
      <c r="C92" s="6">
        <f t="shared" si="13"/>
        <v>51609647</v>
      </c>
      <c r="D92" s="6" t="str">
        <f t="shared" si="14"/>
        <v>Oliveros, Kristel Aissa</v>
      </c>
      <c r="E92" s="6">
        <f t="shared" si="15"/>
        <v>51747002</v>
      </c>
      <c r="F92" s="6" t="str">
        <f t="shared" si="16"/>
        <v>Ronelle, Dalay</v>
      </c>
      <c r="G92" s="5" t="str">
        <f t="shared" si="17"/>
        <v>Senior CSR</v>
      </c>
      <c r="H92" s="7" t="str">
        <f t="shared" si="18"/>
        <v>PRODUCTION</v>
      </c>
      <c r="I92" s="7" t="str">
        <f t="shared" si="19"/>
        <v>ACTIVE</v>
      </c>
      <c r="J92" s="8" t="str">
        <f t="shared" si="20"/>
        <v>PPMC</v>
      </c>
      <c r="K92" s="9" t="str">
        <f t="shared" si="21"/>
        <v>E0.2</v>
      </c>
      <c r="L92" s="10">
        <f t="shared" si="22"/>
        <v>42376</v>
      </c>
      <c r="M92" s="73" t="s">
        <v>15668</v>
      </c>
      <c r="N92" s="89">
        <v>43873</v>
      </c>
      <c r="O92" s="85" t="s">
        <v>14873</v>
      </c>
      <c r="P92" s="85" t="s">
        <v>14873</v>
      </c>
      <c r="Q92" s="85" t="s">
        <v>14873</v>
      </c>
      <c r="R92" s="85" t="s">
        <v>14873</v>
      </c>
      <c r="S92" s="85" t="s">
        <v>14875</v>
      </c>
      <c r="T92" s="85">
        <v>42</v>
      </c>
      <c r="U92" s="85">
        <v>39</v>
      </c>
      <c r="V92" s="68">
        <f t="shared" si="23"/>
        <v>0</v>
      </c>
      <c r="W92" s="85"/>
    </row>
    <row r="93" spans="1:23" x14ac:dyDescent="0.25">
      <c r="A93" s="5">
        <v>51558115</v>
      </c>
      <c r="B93" s="6" t="str">
        <f t="shared" si="12"/>
        <v>Dellova, Quendolyn</v>
      </c>
      <c r="C93" s="6">
        <f t="shared" si="13"/>
        <v>51691175</v>
      </c>
      <c r="D93" s="6" t="str">
        <f t="shared" si="14"/>
        <v>Estaras, Rowell Golloso</v>
      </c>
      <c r="E93" s="6">
        <f t="shared" si="15"/>
        <v>51609648</v>
      </c>
      <c r="F93" s="6" t="str">
        <f t="shared" si="16"/>
        <v>Alcantara, Ma. Concepcion</v>
      </c>
      <c r="G93" s="5" t="str">
        <f t="shared" si="17"/>
        <v>CSR</v>
      </c>
      <c r="H93" s="7" t="str">
        <f t="shared" si="18"/>
        <v>PRODUCTION</v>
      </c>
      <c r="I93" s="7" t="str">
        <f t="shared" si="19"/>
        <v>ACTIVE</v>
      </c>
      <c r="J93" s="8" t="str">
        <f t="shared" si="20"/>
        <v>Sleep EQ</v>
      </c>
      <c r="K93" s="9" t="str">
        <f t="shared" si="21"/>
        <v>E0.1</v>
      </c>
      <c r="L93" s="10">
        <f t="shared" si="22"/>
        <v>42109</v>
      </c>
      <c r="M93" s="73" t="s">
        <v>15668</v>
      </c>
      <c r="N93" s="89">
        <v>43873</v>
      </c>
      <c r="O93" s="85" t="s">
        <v>14873</v>
      </c>
      <c r="P93" s="85" t="s">
        <v>14873</v>
      </c>
      <c r="Q93" s="85" t="s">
        <v>14873</v>
      </c>
      <c r="R93" s="85" t="s">
        <v>14873</v>
      </c>
      <c r="S93" s="85" t="s">
        <v>14875</v>
      </c>
      <c r="T93" s="85">
        <v>37</v>
      </c>
      <c r="U93" s="85">
        <v>44</v>
      </c>
      <c r="V93" s="68">
        <f t="shared" si="23"/>
        <v>0</v>
      </c>
      <c r="W93" s="85"/>
    </row>
    <row r="94" spans="1:23" x14ac:dyDescent="0.25">
      <c r="A94" s="5">
        <v>51697023</v>
      </c>
      <c r="B94" s="6" t="str">
        <f t="shared" si="12"/>
        <v>Deyto, Joseph Ryan</v>
      </c>
      <c r="C94" s="6">
        <f t="shared" si="13"/>
        <v>51559927</v>
      </c>
      <c r="D94" s="6" t="str">
        <f t="shared" si="14"/>
        <v>Acena, Bert Allan</v>
      </c>
      <c r="E94" s="6">
        <f t="shared" si="15"/>
        <v>51772919</v>
      </c>
      <c r="F94" s="6" t="str">
        <f t="shared" si="16"/>
        <v>Fernandez, Rosanna Eslava</v>
      </c>
      <c r="G94" s="5" t="str">
        <f t="shared" si="17"/>
        <v>Senior CSR</v>
      </c>
      <c r="H94" s="7" t="str">
        <f t="shared" si="18"/>
        <v>PRODUCTION</v>
      </c>
      <c r="I94" s="7" t="str">
        <f t="shared" si="19"/>
        <v>ACTIVE</v>
      </c>
      <c r="J94" s="8" t="str">
        <f t="shared" si="20"/>
        <v>Kaiser Closet</v>
      </c>
      <c r="K94" s="9" t="str">
        <f t="shared" si="21"/>
        <v>E0.2</v>
      </c>
      <c r="L94" s="10">
        <f t="shared" si="22"/>
        <v>42961</v>
      </c>
      <c r="M94" s="73" t="s">
        <v>15668</v>
      </c>
      <c r="N94" s="89">
        <v>43873</v>
      </c>
      <c r="O94" s="85" t="s">
        <v>14873</v>
      </c>
      <c r="P94" s="85" t="s">
        <v>14873</v>
      </c>
      <c r="Q94" s="85" t="s">
        <v>14873</v>
      </c>
      <c r="R94" s="85" t="s">
        <v>14873</v>
      </c>
      <c r="S94" s="85" t="s">
        <v>14875</v>
      </c>
      <c r="T94" s="85">
        <v>31</v>
      </c>
      <c r="U94" s="85">
        <v>37</v>
      </c>
      <c r="V94" s="68">
        <f t="shared" si="23"/>
        <v>0</v>
      </c>
      <c r="W94" s="85"/>
    </row>
    <row r="95" spans="1:23" x14ac:dyDescent="0.25">
      <c r="A95" s="5">
        <v>51615823</v>
      </c>
      <c r="B95" s="6" t="str">
        <f t="shared" si="12"/>
        <v>Dominguez, Ann Princess</v>
      </c>
      <c r="C95" s="6">
        <f t="shared" si="13"/>
        <v>51581034</v>
      </c>
      <c r="D95" s="6" t="str">
        <f t="shared" si="14"/>
        <v>Leona, Christian Geemee</v>
      </c>
      <c r="E95" s="6">
        <f t="shared" si="15"/>
        <v>51758030</v>
      </c>
      <c r="F95" s="6" t="str">
        <f t="shared" si="16"/>
        <v>Alaganantham, Sundaram</v>
      </c>
      <c r="G95" s="5" t="str">
        <f t="shared" si="17"/>
        <v>Quality Analyst</v>
      </c>
      <c r="H95" s="7" t="str">
        <f t="shared" si="18"/>
        <v>SUPPORT</v>
      </c>
      <c r="I95" s="7" t="str">
        <f t="shared" si="19"/>
        <v>ACTIVE</v>
      </c>
      <c r="J95" s="8" t="str">
        <f t="shared" si="20"/>
        <v>PPMC</v>
      </c>
      <c r="K95" s="9" t="str">
        <f t="shared" si="21"/>
        <v>E0.3</v>
      </c>
      <c r="L95" s="10">
        <f t="shared" si="22"/>
        <v>42534</v>
      </c>
      <c r="M95" s="73" t="s">
        <v>15668</v>
      </c>
      <c r="N95" s="89">
        <v>43873</v>
      </c>
      <c r="O95" s="85" t="s">
        <v>14873</v>
      </c>
      <c r="P95" s="85" t="s">
        <v>14873</v>
      </c>
      <c r="Q95" s="85" t="s">
        <v>14873</v>
      </c>
      <c r="R95" s="85" t="s">
        <v>14873</v>
      </c>
      <c r="S95" s="85" t="s">
        <v>14875</v>
      </c>
      <c r="T95" s="85">
        <v>39</v>
      </c>
      <c r="U95" s="85">
        <v>38</v>
      </c>
      <c r="V95" s="68">
        <f t="shared" si="23"/>
        <v>0</v>
      </c>
      <c r="W95" s="85"/>
    </row>
    <row r="96" spans="1:23" x14ac:dyDescent="0.25">
      <c r="A96" s="5">
        <v>51591945</v>
      </c>
      <c r="B96" s="6" t="str">
        <f t="shared" si="12"/>
        <v>Ducusin, Kevin John</v>
      </c>
      <c r="C96" s="6">
        <f t="shared" si="13"/>
        <v>51747002</v>
      </c>
      <c r="D96" s="6" t="str">
        <f t="shared" si="14"/>
        <v>Ronelle, Dalay</v>
      </c>
      <c r="E96" s="6">
        <f t="shared" si="15"/>
        <v>51621455</v>
      </c>
      <c r="F96" s="6" t="str">
        <f t="shared" si="16"/>
        <v>Francisco, Patricia Anne</v>
      </c>
      <c r="G96" s="5" t="str">
        <f t="shared" si="17"/>
        <v>SME</v>
      </c>
      <c r="H96" s="7" t="str">
        <f t="shared" si="18"/>
        <v>SUPPORT</v>
      </c>
      <c r="I96" s="7" t="str">
        <f t="shared" si="19"/>
        <v>ACTIVE</v>
      </c>
      <c r="J96" s="8" t="str">
        <f t="shared" si="20"/>
        <v>PPMC IB L2</v>
      </c>
      <c r="K96" s="9" t="str">
        <f t="shared" si="21"/>
        <v>E0.3</v>
      </c>
      <c r="L96" s="10">
        <f t="shared" si="22"/>
        <v>42376</v>
      </c>
      <c r="M96" s="73" t="s">
        <v>15668</v>
      </c>
      <c r="N96" s="89">
        <v>43873</v>
      </c>
      <c r="O96" s="85" t="s">
        <v>14873</v>
      </c>
      <c r="P96" s="85" t="s">
        <v>14873</v>
      </c>
      <c r="Q96" s="85" t="s">
        <v>14873</v>
      </c>
      <c r="R96" s="85" t="s">
        <v>14873</v>
      </c>
      <c r="S96" s="85" t="s">
        <v>14875</v>
      </c>
      <c r="T96" s="85">
        <v>38</v>
      </c>
      <c r="U96" s="85">
        <v>38</v>
      </c>
      <c r="V96" s="68">
        <f t="shared" si="23"/>
        <v>0</v>
      </c>
      <c r="W96" s="85"/>
    </row>
    <row r="97" spans="1:23" x14ac:dyDescent="0.25">
      <c r="A97" s="5">
        <v>51788758</v>
      </c>
      <c r="B97" s="6" t="str">
        <f t="shared" si="12"/>
        <v xml:space="preserve">Erivera, James Kevin Deciaro </v>
      </c>
      <c r="C97" s="6">
        <f t="shared" si="13"/>
        <v>51609647</v>
      </c>
      <c r="D97" s="6" t="str">
        <f t="shared" si="14"/>
        <v>Oliveros, Kristel Aissa</v>
      </c>
      <c r="E97" s="6">
        <f t="shared" si="15"/>
        <v>51747002</v>
      </c>
      <c r="F97" s="6" t="str">
        <f t="shared" si="16"/>
        <v>Ronelle, Dalay</v>
      </c>
      <c r="G97" s="5" t="str">
        <f t="shared" si="17"/>
        <v>CSR</v>
      </c>
      <c r="H97" s="7" t="str">
        <f t="shared" si="18"/>
        <v>PRODUCTION</v>
      </c>
      <c r="I97" s="7" t="str">
        <f t="shared" si="19"/>
        <v>ACTIVE</v>
      </c>
      <c r="J97" s="8" t="str">
        <f t="shared" si="20"/>
        <v>PPMC</v>
      </c>
      <c r="K97" s="9" t="str">
        <f t="shared" si="21"/>
        <v>E0.1</v>
      </c>
      <c r="L97" s="10">
        <f t="shared" si="22"/>
        <v>43515</v>
      </c>
      <c r="M97" s="73" t="s">
        <v>15668</v>
      </c>
      <c r="N97" s="89">
        <v>43873</v>
      </c>
      <c r="O97" s="85" t="s">
        <v>14873</v>
      </c>
      <c r="P97" s="85" t="s">
        <v>14873</v>
      </c>
      <c r="Q97" s="85" t="s">
        <v>14873</v>
      </c>
      <c r="R97" s="85" t="s">
        <v>14874</v>
      </c>
      <c r="S97" s="85" t="s">
        <v>14875</v>
      </c>
      <c r="T97" s="85">
        <v>32</v>
      </c>
      <c r="U97" s="85">
        <v>38</v>
      </c>
      <c r="V97" s="68">
        <f t="shared" si="23"/>
        <v>0</v>
      </c>
      <c r="W97" s="85"/>
    </row>
    <row r="98" spans="1:23" x14ac:dyDescent="0.25">
      <c r="A98" s="5">
        <v>51743041</v>
      </c>
      <c r="B98" s="6" t="str">
        <f t="shared" si="12"/>
        <v>Escobar, Kevin Anne</v>
      </c>
      <c r="C98" s="6">
        <f t="shared" si="13"/>
        <v>51588225</v>
      </c>
      <c r="D98" s="6" t="str">
        <f t="shared" si="14"/>
        <v>Boado, Ruel</v>
      </c>
      <c r="E98" s="6">
        <f t="shared" si="15"/>
        <v>51747002</v>
      </c>
      <c r="F98" s="6" t="str">
        <f t="shared" si="16"/>
        <v>Ronelle, Dalay</v>
      </c>
      <c r="G98" s="5" t="str">
        <f t="shared" si="17"/>
        <v>Senior CSR</v>
      </c>
      <c r="H98" s="7" t="str">
        <f t="shared" si="18"/>
        <v>PRODUCTION</v>
      </c>
      <c r="I98" s="7" t="str">
        <f t="shared" si="19"/>
        <v>ACTIVE</v>
      </c>
      <c r="J98" s="8" t="str">
        <f t="shared" si="20"/>
        <v>PPMC</v>
      </c>
      <c r="K98" s="9" t="str">
        <f t="shared" si="21"/>
        <v>E0.2</v>
      </c>
      <c r="L98" s="10">
        <f t="shared" si="22"/>
        <v>43297</v>
      </c>
      <c r="M98" s="73" t="s">
        <v>15668</v>
      </c>
      <c r="N98" s="89">
        <v>43873</v>
      </c>
      <c r="O98" s="85" t="s">
        <v>14873</v>
      </c>
      <c r="P98" s="85" t="s">
        <v>14873</v>
      </c>
      <c r="Q98" s="85" t="s">
        <v>14873</v>
      </c>
      <c r="R98" s="85" t="s">
        <v>14874</v>
      </c>
      <c r="S98" s="85" t="s">
        <v>14875</v>
      </c>
      <c r="T98" s="85">
        <v>35</v>
      </c>
      <c r="U98" s="85">
        <v>41</v>
      </c>
      <c r="V98" s="68">
        <f t="shared" si="23"/>
        <v>0</v>
      </c>
      <c r="W98" s="85"/>
    </row>
    <row r="99" spans="1:23" x14ac:dyDescent="0.25">
      <c r="A99" s="5">
        <v>51722867</v>
      </c>
      <c r="B99" s="6" t="str">
        <f t="shared" si="12"/>
        <v>Esquivias, Roxanne</v>
      </c>
      <c r="C99" s="6">
        <f t="shared" si="13"/>
        <v>51710500</v>
      </c>
      <c r="D99" s="6" t="str">
        <f t="shared" si="14"/>
        <v>Rodriguez, Rose Anne</v>
      </c>
      <c r="E99" s="6">
        <f t="shared" si="15"/>
        <v>51758030</v>
      </c>
      <c r="F99" s="6" t="str">
        <f t="shared" si="16"/>
        <v>Alaganantham, Sundaram</v>
      </c>
      <c r="G99" s="5" t="str">
        <f t="shared" si="17"/>
        <v>Trainer RN</v>
      </c>
      <c r="H99" s="7" t="str">
        <f t="shared" si="18"/>
        <v>SUPPORT</v>
      </c>
      <c r="I99" s="7" t="str">
        <f t="shared" si="19"/>
        <v>ACTIVE</v>
      </c>
      <c r="J99" s="8" t="str">
        <f t="shared" si="20"/>
        <v>Kaiser Closet</v>
      </c>
      <c r="K99" s="9" t="str">
        <f t="shared" si="21"/>
        <v>E0.2</v>
      </c>
      <c r="L99" s="10">
        <f t="shared" si="22"/>
        <v>43159</v>
      </c>
      <c r="M99" s="73" t="s">
        <v>15668</v>
      </c>
      <c r="N99" s="89">
        <v>43873</v>
      </c>
      <c r="O99" s="85" t="s">
        <v>14873</v>
      </c>
      <c r="P99" s="85" t="s">
        <v>14873</v>
      </c>
      <c r="Q99" s="85" t="s">
        <v>14873</v>
      </c>
      <c r="R99" s="85" t="s">
        <v>14874</v>
      </c>
      <c r="S99" s="85" t="s">
        <v>14875</v>
      </c>
      <c r="T99" s="85">
        <v>32</v>
      </c>
      <c r="U99" s="85">
        <v>46</v>
      </c>
      <c r="V99" s="68">
        <f t="shared" si="23"/>
        <v>0</v>
      </c>
      <c r="W99" s="85"/>
    </row>
    <row r="100" spans="1:23" x14ac:dyDescent="0.25">
      <c r="A100" s="5">
        <v>51691175</v>
      </c>
      <c r="B100" s="6" t="str">
        <f t="shared" si="12"/>
        <v>Estaras, Rowell Golloso</v>
      </c>
      <c r="C100" s="6">
        <f t="shared" si="13"/>
        <v>51609648</v>
      </c>
      <c r="D100" s="6" t="str">
        <f t="shared" si="14"/>
        <v>Alcantara, Ma. Concepcion</v>
      </c>
      <c r="E100" s="6">
        <f t="shared" si="15"/>
        <v>51621455</v>
      </c>
      <c r="F100" s="6" t="str">
        <f t="shared" si="16"/>
        <v>Francisco, Patricia Anne</v>
      </c>
      <c r="G100" s="5" t="str">
        <f t="shared" si="17"/>
        <v>Team Leader</v>
      </c>
      <c r="H100" s="7" t="str">
        <f t="shared" si="18"/>
        <v>SUPPORT</v>
      </c>
      <c r="I100" s="7" t="str">
        <f t="shared" si="19"/>
        <v>ACTIVE</v>
      </c>
      <c r="J100" s="8" t="str">
        <f t="shared" si="20"/>
        <v>Sleep EQ</v>
      </c>
      <c r="K100" s="9" t="str">
        <f t="shared" si="21"/>
        <v>E1.1</v>
      </c>
      <c r="L100" s="10">
        <f t="shared" si="22"/>
        <v>42919</v>
      </c>
      <c r="M100" s="73" t="s">
        <v>15668</v>
      </c>
      <c r="N100" s="89">
        <v>43873</v>
      </c>
      <c r="O100" s="85" t="s">
        <v>14873</v>
      </c>
      <c r="P100" s="85" t="s">
        <v>14873</v>
      </c>
      <c r="Q100" s="85" t="s">
        <v>14873</v>
      </c>
      <c r="R100" s="85" t="s">
        <v>14873</v>
      </c>
      <c r="S100" s="85" t="s">
        <v>14875</v>
      </c>
      <c r="T100" s="85">
        <v>35</v>
      </c>
      <c r="U100" s="85">
        <v>48</v>
      </c>
      <c r="V100" s="68">
        <f t="shared" si="23"/>
        <v>0</v>
      </c>
      <c r="W100" s="85"/>
    </row>
    <row r="101" spans="1:23" x14ac:dyDescent="0.25">
      <c r="A101" s="5">
        <v>51743367</v>
      </c>
      <c r="B101" s="6" t="str">
        <f t="shared" si="12"/>
        <v>Evangelista, Jose Roy</v>
      </c>
      <c r="C101" s="6">
        <f t="shared" si="13"/>
        <v>51564379</v>
      </c>
      <c r="D101" s="6" t="str">
        <f t="shared" si="14"/>
        <v>Puentenegra, Kris Angelo</v>
      </c>
      <c r="E101" s="6">
        <f t="shared" si="15"/>
        <v>51621455</v>
      </c>
      <c r="F101" s="6" t="str">
        <f t="shared" si="16"/>
        <v>Francisco, Patricia Anne</v>
      </c>
      <c r="G101" s="5" t="str">
        <f t="shared" si="17"/>
        <v>Team Leader</v>
      </c>
      <c r="H101" s="7" t="str">
        <f t="shared" si="18"/>
        <v>SUPPORT</v>
      </c>
      <c r="I101" s="7" t="str">
        <f t="shared" si="19"/>
        <v>ACTIVE</v>
      </c>
      <c r="J101" s="8" t="str">
        <f t="shared" si="20"/>
        <v>Standard PAP</v>
      </c>
      <c r="K101" s="9" t="str">
        <f t="shared" si="21"/>
        <v>E1.1</v>
      </c>
      <c r="L101" s="10">
        <f t="shared" si="22"/>
        <v>43304</v>
      </c>
      <c r="M101" s="73" t="s">
        <v>15668</v>
      </c>
      <c r="N101" s="89">
        <v>43873</v>
      </c>
      <c r="O101" s="85" t="s">
        <v>14873</v>
      </c>
      <c r="P101" s="85" t="s">
        <v>14873</v>
      </c>
      <c r="Q101" s="85" t="s">
        <v>14873</v>
      </c>
      <c r="R101" s="85" t="s">
        <v>14873</v>
      </c>
      <c r="S101" s="85" t="s">
        <v>17343</v>
      </c>
      <c r="T101" s="85">
        <v>32</v>
      </c>
      <c r="U101" s="85">
        <v>43</v>
      </c>
      <c r="V101" s="68">
        <f t="shared" si="23"/>
        <v>0</v>
      </c>
      <c r="W101" s="85" t="s">
        <v>17358</v>
      </c>
    </row>
    <row r="102" spans="1:23" x14ac:dyDescent="0.25">
      <c r="A102" s="5">
        <v>51662324</v>
      </c>
      <c r="B102" s="6" t="str">
        <f t="shared" si="12"/>
        <v>Fajardo, Mervin Derla</v>
      </c>
      <c r="C102" s="6">
        <f t="shared" si="13"/>
        <v>51578947</v>
      </c>
      <c r="D102" s="6" t="str">
        <f t="shared" si="14"/>
        <v>Del Rosario, Rosemarie</v>
      </c>
      <c r="E102" s="6">
        <f t="shared" si="15"/>
        <v>51747002</v>
      </c>
      <c r="F102" s="6" t="str">
        <f t="shared" si="16"/>
        <v>Ronelle, Dalay</v>
      </c>
      <c r="G102" s="5" t="str">
        <f t="shared" si="17"/>
        <v>Senior CSR</v>
      </c>
      <c r="H102" s="7" t="str">
        <f t="shared" si="18"/>
        <v>PRODUCTION</v>
      </c>
      <c r="I102" s="7" t="str">
        <f t="shared" si="19"/>
        <v>ACTIVE</v>
      </c>
      <c r="J102" s="8" t="str">
        <f t="shared" si="20"/>
        <v>PPMC IB L2</v>
      </c>
      <c r="K102" s="9" t="str">
        <f t="shared" si="21"/>
        <v>E0.2</v>
      </c>
      <c r="L102" s="10">
        <f t="shared" si="22"/>
        <v>42754</v>
      </c>
      <c r="M102" s="73" t="s">
        <v>15668</v>
      </c>
      <c r="N102" s="89">
        <v>43873</v>
      </c>
      <c r="O102" s="85" t="s">
        <v>14873</v>
      </c>
      <c r="P102" s="85" t="s">
        <v>14873</v>
      </c>
      <c r="Q102" s="85" t="s">
        <v>14873</v>
      </c>
      <c r="R102" s="85" t="s">
        <v>14873</v>
      </c>
      <c r="S102" s="85" t="s">
        <v>14875</v>
      </c>
      <c r="T102" s="85">
        <v>41</v>
      </c>
      <c r="U102" s="85">
        <v>37</v>
      </c>
      <c r="V102" s="68">
        <f t="shared" si="23"/>
        <v>0</v>
      </c>
      <c r="W102" s="85"/>
    </row>
    <row r="103" spans="1:23" x14ac:dyDescent="0.25">
      <c r="A103" s="5">
        <v>51591940</v>
      </c>
      <c r="B103" s="6" t="str">
        <f t="shared" si="12"/>
        <v>Famisaran, Kimberly</v>
      </c>
      <c r="C103" s="6">
        <f t="shared" si="13"/>
        <v>51609648</v>
      </c>
      <c r="D103" s="6" t="str">
        <f t="shared" si="14"/>
        <v>Alcantara, Ma. Concepcion</v>
      </c>
      <c r="E103" s="6">
        <f t="shared" si="15"/>
        <v>51621455</v>
      </c>
      <c r="F103" s="6" t="str">
        <f t="shared" si="16"/>
        <v>Francisco, Patricia Anne</v>
      </c>
      <c r="G103" s="5" t="str">
        <f t="shared" si="17"/>
        <v>Team Leader</v>
      </c>
      <c r="H103" s="7" t="str">
        <f t="shared" si="18"/>
        <v>SUPPORT</v>
      </c>
      <c r="I103" s="7" t="str">
        <f t="shared" si="19"/>
        <v>ACTIVE</v>
      </c>
      <c r="J103" s="8" t="str">
        <f t="shared" si="20"/>
        <v>Sleep EQ</v>
      </c>
      <c r="K103" s="9" t="str">
        <f t="shared" si="21"/>
        <v>E1.1</v>
      </c>
      <c r="L103" s="10">
        <f t="shared" si="22"/>
        <v>42376</v>
      </c>
      <c r="M103" s="73" t="s">
        <v>15668</v>
      </c>
      <c r="N103" s="89">
        <v>43873</v>
      </c>
      <c r="O103" s="85" t="s">
        <v>14873</v>
      </c>
      <c r="P103" s="85" t="s">
        <v>14873</v>
      </c>
      <c r="Q103" s="85" t="s">
        <v>14873</v>
      </c>
      <c r="R103" s="85" t="s">
        <v>14873</v>
      </c>
      <c r="S103" s="85" t="s">
        <v>14875</v>
      </c>
      <c r="T103" s="85">
        <v>38</v>
      </c>
      <c r="U103" s="85">
        <v>38</v>
      </c>
      <c r="V103" s="68">
        <f t="shared" si="23"/>
        <v>0</v>
      </c>
      <c r="W103" s="85"/>
    </row>
    <row r="104" spans="1:23" x14ac:dyDescent="0.25">
      <c r="A104" s="5">
        <v>51728256</v>
      </c>
      <c r="B104" s="6" t="str">
        <f t="shared" si="12"/>
        <v>Fernando, John</v>
      </c>
      <c r="C104" s="6">
        <f t="shared" si="13"/>
        <v>51576660</v>
      </c>
      <c r="D104" s="6" t="str">
        <f t="shared" si="14"/>
        <v>Rodrigo, Robin</v>
      </c>
      <c r="E104" s="6">
        <f t="shared" si="15"/>
        <v>51609648</v>
      </c>
      <c r="F104" s="6" t="str">
        <f t="shared" si="16"/>
        <v>Alcantara, Ma. Concepcion</v>
      </c>
      <c r="G104" s="5" t="str">
        <f t="shared" si="17"/>
        <v>Senior CSR</v>
      </c>
      <c r="H104" s="7" t="str">
        <f t="shared" si="18"/>
        <v>PRODUCTION</v>
      </c>
      <c r="I104" s="7" t="str">
        <f t="shared" si="19"/>
        <v>ACTIVE</v>
      </c>
      <c r="J104" s="8" t="str">
        <f t="shared" si="20"/>
        <v>Sleep EQ</v>
      </c>
      <c r="K104" s="9" t="str">
        <f t="shared" si="21"/>
        <v>E0.2</v>
      </c>
      <c r="L104" s="10">
        <f t="shared" si="22"/>
        <v>43194</v>
      </c>
      <c r="M104" s="73" t="s">
        <v>15668</v>
      </c>
      <c r="N104" s="89">
        <v>43873</v>
      </c>
      <c r="O104" s="85" t="s">
        <v>14873</v>
      </c>
      <c r="P104" s="85" t="s">
        <v>14873</v>
      </c>
      <c r="Q104" s="85" t="s">
        <v>14873</v>
      </c>
      <c r="R104" s="85" t="s">
        <v>14874</v>
      </c>
      <c r="S104" s="85" t="s">
        <v>14875</v>
      </c>
      <c r="T104" s="85">
        <v>33</v>
      </c>
      <c r="U104" s="85">
        <v>37</v>
      </c>
      <c r="V104" s="68">
        <f t="shared" si="23"/>
        <v>0</v>
      </c>
      <c r="W104" s="85"/>
    </row>
    <row r="105" spans="1:23" x14ac:dyDescent="0.25">
      <c r="A105" s="5">
        <v>51615298</v>
      </c>
      <c r="B105" s="6" t="str">
        <f t="shared" si="12"/>
        <v>Ferrolino, Johnry Pacia</v>
      </c>
      <c r="C105" s="6">
        <f t="shared" si="13"/>
        <v>51743367</v>
      </c>
      <c r="D105" s="6" t="str">
        <f t="shared" si="14"/>
        <v>Evangelista, Jose Roy</v>
      </c>
      <c r="E105" s="6">
        <f t="shared" si="15"/>
        <v>51564379</v>
      </c>
      <c r="F105" s="6" t="str">
        <f t="shared" si="16"/>
        <v>Puentenegra, Kris Angelo</v>
      </c>
      <c r="G105" s="5" t="str">
        <f t="shared" si="17"/>
        <v>Senior CSR</v>
      </c>
      <c r="H105" s="7" t="str">
        <f t="shared" si="18"/>
        <v>PRODUCTION</v>
      </c>
      <c r="I105" s="7" t="str">
        <f t="shared" si="19"/>
        <v>ACTIVE</v>
      </c>
      <c r="J105" s="8" t="str">
        <f t="shared" si="20"/>
        <v>Standard PAP</v>
      </c>
      <c r="K105" s="9" t="str">
        <f t="shared" si="21"/>
        <v>E0.2</v>
      </c>
      <c r="L105" s="10">
        <f t="shared" si="22"/>
        <v>42530</v>
      </c>
      <c r="M105" s="73" t="s">
        <v>15668</v>
      </c>
      <c r="N105" s="89">
        <v>43873</v>
      </c>
      <c r="O105" s="85" t="s">
        <v>14873</v>
      </c>
      <c r="P105" s="85" t="s">
        <v>14873</v>
      </c>
      <c r="Q105" s="85" t="s">
        <v>14873</v>
      </c>
      <c r="R105" s="85" t="s">
        <v>14873</v>
      </c>
      <c r="S105" s="85" t="s">
        <v>14875</v>
      </c>
      <c r="T105" s="85">
        <v>37</v>
      </c>
      <c r="U105" s="85">
        <v>40</v>
      </c>
      <c r="V105" s="68">
        <f t="shared" si="23"/>
        <v>0</v>
      </c>
      <c r="W105" s="85"/>
    </row>
    <row r="106" spans="1:23" x14ac:dyDescent="0.25">
      <c r="A106" s="5">
        <v>51722942</v>
      </c>
      <c r="B106" s="6" t="str">
        <f t="shared" si="12"/>
        <v>Flores, Allain</v>
      </c>
      <c r="C106" s="6">
        <f t="shared" si="13"/>
        <v>51609647</v>
      </c>
      <c r="D106" s="6" t="str">
        <f t="shared" si="14"/>
        <v>Oliveros, Kristel Aissa</v>
      </c>
      <c r="E106" s="6">
        <f t="shared" si="15"/>
        <v>51747002</v>
      </c>
      <c r="F106" s="6" t="str">
        <f t="shared" si="16"/>
        <v>Ronelle, Dalay</v>
      </c>
      <c r="G106" s="5" t="str">
        <f t="shared" si="17"/>
        <v>Senior CSR</v>
      </c>
      <c r="H106" s="7" t="str">
        <f t="shared" si="18"/>
        <v>PRODUCTION</v>
      </c>
      <c r="I106" s="7" t="str">
        <f t="shared" si="19"/>
        <v>ACTIVE</v>
      </c>
      <c r="J106" s="8" t="str">
        <f t="shared" si="20"/>
        <v>PPMC</v>
      </c>
      <c r="K106" s="9" t="str">
        <f t="shared" si="21"/>
        <v>E0.2</v>
      </c>
      <c r="L106" s="10">
        <f t="shared" si="22"/>
        <v>43159</v>
      </c>
      <c r="M106" s="73" t="s">
        <v>15668</v>
      </c>
      <c r="N106" s="89">
        <v>43873</v>
      </c>
      <c r="O106" s="85" t="s">
        <v>14873</v>
      </c>
      <c r="P106" s="85" t="s">
        <v>14873</v>
      </c>
      <c r="Q106" s="85" t="s">
        <v>14873</v>
      </c>
      <c r="R106" s="85" t="s">
        <v>14874</v>
      </c>
      <c r="S106" s="85" t="s">
        <v>14875</v>
      </c>
      <c r="T106" s="85">
        <v>34</v>
      </c>
      <c r="U106" s="85">
        <v>37</v>
      </c>
      <c r="V106" s="68">
        <f t="shared" si="23"/>
        <v>0</v>
      </c>
      <c r="W106" s="85"/>
    </row>
    <row r="107" spans="1:23" x14ac:dyDescent="0.25">
      <c r="A107" s="5">
        <v>51611764</v>
      </c>
      <c r="B107" s="6" t="str">
        <f t="shared" si="12"/>
        <v>Flores, Crizabel</v>
      </c>
      <c r="C107" s="6">
        <f t="shared" si="13"/>
        <v>51591940</v>
      </c>
      <c r="D107" s="6" t="str">
        <f t="shared" si="14"/>
        <v>Famisaran, Kimberly</v>
      </c>
      <c r="E107" s="6">
        <f t="shared" si="15"/>
        <v>51609648</v>
      </c>
      <c r="F107" s="6" t="str">
        <f t="shared" si="16"/>
        <v>Alcantara, Ma. Concepcion</v>
      </c>
      <c r="G107" s="5" t="str">
        <f t="shared" si="17"/>
        <v>Senior CSR</v>
      </c>
      <c r="H107" s="7" t="str">
        <f t="shared" si="18"/>
        <v>PRODUCTION</v>
      </c>
      <c r="I107" s="7" t="str">
        <f t="shared" si="19"/>
        <v>ACTIVE</v>
      </c>
      <c r="J107" s="8" t="str">
        <f t="shared" si="20"/>
        <v>Sleep EQ</v>
      </c>
      <c r="K107" s="9" t="str">
        <f t="shared" si="21"/>
        <v>E0.2</v>
      </c>
      <c r="L107" s="10">
        <f t="shared" si="22"/>
        <v>42508</v>
      </c>
      <c r="M107" s="73" t="s">
        <v>15668</v>
      </c>
      <c r="N107" s="89">
        <v>43873</v>
      </c>
      <c r="O107" s="85" t="s">
        <v>14873</v>
      </c>
      <c r="P107" s="85" t="s">
        <v>14873</v>
      </c>
      <c r="Q107" s="85" t="s">
        <v>14873</v>
      </c>
      <c r="R107" s="85" t="s">
        <v>14873</v>
      </c>
      <c r="S107" s="85" t="s">
        <v>14875</v>
      </c>
      <c r="T107" s="85">
        <v>36</v>
      </c>
      <c r="U107" s="85">
        <v>40</v>
      </c>
      <c r="V107" s="68">
        <f t="shared" si="23"/>
        <v>0</v>
      </c>
      <c r="W107" s="85"/>
    </row>
    <row r="108" spans="1:23" x14ac:dyDescent="0.25">
      <c r="A108" s="5">
        <v>51605129</v>
      </c>
      <c r="B108" s="6" t="str">
        <f t="shared" si="12"/>
        <v>Florida, Ana Fila</v>
      </c>
      <c r="C108" s="6">
        <f t="shared" si="13"/>
        <v>51615282</v>
      </c>
      <c r="D108" s="6" t="str">
        <f t="shared" si="14"/>
        <v>Lozares, Eurvene Mark Santiago</v>
      </c>
      <c r="E108" s="6">
        <f t="shared" si="15"/>
        <v>51747002</v>
      </c>
      <c r="F108" s="6" t="str">
        <f t="shared" si="16"/>
        <v>Ronelle, Dalay</v>
      </c>
      <c r="G108" s="5" t="str">
        <f t="shared" si="17"/>
        <v>Senior CSR</v>
      </c>
      <c r="H108" s="7" t="str">
        <f t="shared" si="18"/>
        <v>PRODUCTION</v>
      </c>
      <c r="I108" s="7" t="str">
        <f t="shared" si="19"/>
        <v>ACTIVE</v>
      </c>
      <c r="J108" s="8" t="str">
        <f t="shared" si="20"/>
        <v>PPMC BPM</v>
      </c>
      <c r="K108" s="9" t="str">
        <f t="shared" si="21"/>
        <v>E1.1</v>
      </c>
      <c r="L108" s="10">
        <f t="shared" si="22"/>
        <v>42461</v>
      </c>
      <c r="M108" s="73" t="s">
        <v>15668</v>
      </c>
      <c r="N108" s="89">
        <v>43873</v>
      </c>
      <c r="O108" s="85" t="s">
        <v>14873</v>
      </c>
      <c r="P108" s="85" t="s">
        <v>14873</v>
      </c>
      <c r="Q108" s="85" t="s">
        <v>14873</v>
      </c>
      <c r="R108" s="85" t="s">
        <v>14873</v>
      </c>
      <c r="S108" s="85" t="s">
        <v>14875</v>
      </c>
      <c r="T108" s="85">
        <v>42</v>
      </c>
      <c r="U108" s="85">
        <v>40</v>
      </c>
      <c r="V108" s="68">
        <f t="shared" si="23"/>
        <v>0</v>
      </c>
      <c r="W108" s="85"/>
    </row>
    <row r="109" spans="1:23" x14ac:dyDescent="0.25">
      <c r="A109" s="5">
        <v>51716764</v>
      </c>
      <c r="B109" s="6" t="str">
        <f t="shared" si="12"/>
        <v>Gabarda, Marvin</v>
      </c>
      <c r="C109" s="6">
        <f t="shared" si="13"/>
        <v>51588223</v>
      </c>
      <c r="D109" s="6" t="str">
        <f t="shared" si="14"/>
        <v>Pereira, Aiza Gay</v>
      </c>
      <c r="E109" s="6">
        <f t="shared" si="15"/>
        <v>51609648</v>
      </c>
      <c r="F109" s="6" t="str">
        <f t="shared" si="16"/>
        <v>Alcantara, Ma. Concepcion</v>
      </c>
      <c r="G109" s="5" t="str">
        <f t="shared" si="17"/>
        <v>Senior CSR</v>
      </c>
      <c r="H109" s="7" t="str">
        <f t="shared" si="18"/>
        <v>PRODUCTION</v>
      </c>
      <c r="I109" s="7" t="str">
        <f t="shared" si="19"/>
        <v>ACTIVE</v>
      </c>
      <c r="J109" s="8" t="str">
        <f t="shared" si="20"/>
        <v>Sleep EQ</v>
      </c>
      <c r="K109" s="9" t="str">
        <f t="shared" si="21"/>
        <v>E0.2</v>
      </c>
      <c r="L109" s="10">
        <f t="shared" si="22"/>
        <v>43115</v>
      </c>
      <c r="M109" s="73" t="s">
        <v>15668</v>
      </c>
      <c r="N109" s="89">
        <v>43873</v>
      </c>
      <c r="O109" s="85" t="s">
        <v>14873</v>
      </c>
      <c r="P109" s="85" t="s">
        <v>14873</v>
      </c>
      <c r="Q109" s="85" t="s">
        <v>14873</v>
      </c>
      <c r="R109" s="85" t="s">
        <v>14874</v>
      </c>
      <c r="S109" s="85" t="s">
        <v>14875</v>
      </c>
      <c r="T109" s="85">
        <v>32</v>
      </c>
      <c r="U109" s="85">
        <v>39</v>
      </c>
      <c r="V109" s="68">
        <f t="shared" si="23"/>
        <v>0</v>
      </c>
      <c r="W109" s="85"/>
    </row>
    <row r="110" spans="1:23" x14ac:dyDescent="0.25">
      <c r="A110" s="5">
        <v>51808053</v>
      </c>
      <c r="B110" s="6" t="str">
        <f t="shared" si="12"/>
        <v>Gallenero, Danessa Tanael</v>
      </c>
      <c r="C110" s="6">
        <f t="shared" si="13"/>
        <v>51747002</v>
      </c>
      <c r="D110" s="6" t="str">
        <f t="shared" si="14"/>
        <v>Ronelle, Dalay</v>
      </c>
      <c r="E110" s="6">
        <f t="shared" si="15"/>
        <v>51621455</v>
      </c>
      <c r="F110" s="6" t="str">
        <f t="shared" si="16"/>
        <v>Francisco, Patricia Anne</v>
      </c>
      <c r="G110" s="5" t="str">
        <f t="shared" si="17"/>
        <v>Senior CSR</v>
      </c>
      <c r="H110" s="7" t="str">
        <f t="shared" si="18"/>
        <v>TRAINING</v>
      </c>
      <c r="I110" s="7" t="str">
        <f t="shared" si="19"/>
        <v>ACTIVE</v>
      </c>
      <c r="J110" s="8" t="str">
        <f t="shared" si="20"/>
        <v>Sleep EQ</v>
      </c>
      <c r="K110" s="9" t="str">
        <f t="shared" si="21"/>
        <v>E0.2</v>
      </c>
      <c r="L110" s="10">
        <f t="shared" si="22"/>
        <v>43588</v>
      </c>
      <c r="M110" s="73" t="s">
        <v>15668</v>
      </c>
      <c r="N110" s="89">
        <v>43873</v>
      </c>
      <c r="O110" s="85" t="s">
        <v>14873</v>
      </c>
      <c r="P110" s="85" t="s">
        <v>14873</v>
      </c>
      <c r="Q110" s="85" t="s">
        <v>14873</v>
      </c>
      <c r="R110" s="85" t="s">
        <v>14874</v>
      </c>
      <c r="S110" s="85" t="s">
        <v>17343</v>
      </c>
      <c r="T110" s="85">
        <v>37</v>
      </c>
      <c r="U110" s="85">
        <v>38</v>
      </c>
      <c r="V110" s="68">
        <f t="shared" si="23"/>
        <v>0</v>
      </c>
      <c r="W110" s="85"/>
    </row>
    <row r="111" spans="1:23" x14ac:dyDescent="0.25">
      <c r="A111" s="5">
        <v>51607270</v>
      </c>
      <c r="B111" s="6" t="str">
        <f t="shared" si="12"/>
        <v>Gevero, Mylene</v>
      </c>
      <c r="C111" s="6">
        <f t="shared" si="13"/>
        <v>51576660</v>
      </c>
      <c r="D111" s="6" t="str">
        <f t="shared" si="14"/>
        <v>Rodrigo, Robin</v>
      </c>
      <c r="E111" s="6">
        <f t="shared" si="15"/>
        <v>51609648</v>
      </c>
      <c r="F111" s="6" t="str">
        <f t="shared" si="16"/>
        <v>Alcantara, Ma. Concepcion</v>
      </c>
      <c r="G111" s="5" t="str">
        <f t="shared" si="17"/>
        <v>Senior CSR</v>
      </c>
      <c r="H111" s="7" t="str">
        <f t="shared" si="18"/>
        <v>PRODUCTION</v>
      </c>
      <c r="I111" s="7" t="str">
        <f t="shared" si="19"/>
        <v>ACTIVE</v>
      </c>
      <c r="J111" s="8" t="str">
        <f t="shared" si="20"/>
        <v>Sleep EQ</v>
      </c>
      <c r="K111" s="9" t="str">
        <f t="shared" si="21"/>
        <v>E0.2</v>
      </c>
      <c r="L111" s="10">
        <f t="shared" si="22"/>
        <v>42474</v>
      </c>
      <c r="M111" s="73" t="s">
        <v>15668</v>
      </c>
      <c r="N111" s="89">
        <v>43873</v>
      </c>
      <c r="O111" s="85" t="s">
        <v>14873</v>
      </c>
      <c r="P111" s="85" t="s">
        <v>14873</v>
      </c>
      <c r="Q111" s="85" t="s">
        <v>14873</v>
      </c>
      <c r="R111" s="85" t="s">
        <v>14873</v>
      </c>
      <c r="S111" s="85" t="s">
        <v>14875</v>
      </c>
      <c r="T111" s="85">
        <v>35</v>
      </c>
      <c r="U111" s="85">
        <v>40</v>
      </c>
      <c r="V111" s="68">
        <f t="shared" si="23"/>
        <v>0</v>
      </c>
      <c r="W111" s="85"/>
    </row>
    <row r="112" spans="1:23" x14ac:dyDescent="0.25">
      <c r="A112" s="5">
        <v>51763970</v>
      </c>
      <c r="B112" s="6" t="str">
        <f t="shared" si="12"/>
        <v>Gob, Elisabelle</v>
      </c>
      <c r="C112" s="6">
        <f t="shared" si="13"/>
        <v>51743367</v>
      </c>
      <c r="D112" s="6" t="str">
        <f t="shared" si="14"/>
        <v>Evangelista, Jose Roy</v>
      </c>
      <c r="E112" s="6">
        <f t="shared" si="15"/>
        <v>51564379</v>
      </c>
      <c r="F112" s="6" t="str">
        <f t="shared" si="16"/>
        <v>Puentenegra, Kris Angelo</v>
      </c>
      <c r="G112" s="5" t="str">
        <f t="shared" si="17"/>
        <v>Senior CSR</v>
      </c>
      <c r="H112" s="7" t="str">
        <f t="shared" si="18"/>
        <v>PRODUCTION</v>
      </c>
      <c r="I112" s="7" t="str">
        <f t="shared" si="19"/>
        <v>ACTIVE</v>
      </c>
      <c r="J112" s="8" t="str">
        <f t="shared" si="20"/>
        <v>Standard PAP</v>
      </c>
      <c r="K112" s="9" t="str">
        <f t="shared" si="21"/>
        <v>E0.2</v>
      </c>
      <c r="L112" s="10">
        <f t="shared" si="22"/>
        <v>43385</v>
      </c>
      <c r="M112" s="73" t="s">
        <v>15668</v>
      </c>
      <c r="N112" s="89">
        <v>43873</v>
      </c>
      <c r="O112" s="85" t="s">
        <v>14873</v>
      </c>
      <c r="P112" s="85" t="s">
        <v>14873</v>
      </c>
      <c r="Q112" s="85" t="s">
        <v>14873</v>
      </c>
      <c r="R112" s="85" t="s">
        <v>14874</v>
      </c>
      <c r="S112" s="85" t="s">
        <v>14875</v>
      </c>
      <c r="T112" s="85">
        <v>33</v>
      </c>
      <c r="U112" s="85">
        <v>49</v>
      </c>
      <c r="V112" s="68">
        <f t="shared" si="23"/>
        <v>0</v>
      </c>
      <c r="W112" s="85"/>
    </row>
    <row r="113" spans="1:23" x14ac:dyDescent="0.25">
      <c r="A113" s="5">
        <v>51661971</v>
      </c>
      <c r="B113" s="6" t="str">
        <f t="shared" si="12"/>
        <v>Gojit, Naiza Almiñana</v>
      </c>
      <c r="C113" s="6">
        <f t="shared" si="13"/>
        <v>51615282</v>
      </c>
      <c r="D113" s="6" t="str">
        <f t="shared" si="14"/>
        <v>Lozares, Eurvene Mark Santiago</v>
      </c>
      <c r="E113" s="6">
        <f t="shared" si="15"/>
        <v>51747002</v>
      </c>
      <c r="F113" s="6" t="str">
        <f t="shared" si="16"/>
        <v>Ronelle, Dalay</v>
      </c>
      <c r="G113" s="5" t="str">
        <f t="shared" si="17"/>
        <v>Senior CSR</v>
      </c>
      <c r="H113" s="7" t="str">
        <f t="shared" si="18"/>
        <v>PRODUCTION</v>
      </c>
      <c r="I113" s="7" t="str">
        <f t="shared" si="19"/>
        <v>ACTIVE</v>
      </c>
      <c r="J113" s="8" t="str">
        <f t="shared" si="20"/>
        <v>PPMC BPM</v>
      </c>
      <c r="K113" s="9" t="str">
        <f t="shared" si="21"/>
        <v>E0.2</v>
      </c>
      <c r="L113" s="10">
        <f t="shared" si="22"/>
        <v>42752</v>
      </c>
      <c r="M113" s="73" t="s">
        <v>15668</v>
      </c>
      <c r="N113" s="89">
        <v>43873</v>
      </c>
      <c r="O113" s="85" t="s">
        <v>14873</v>
      </c>
      <c r="P113" s="85" t="s">
        <v>14873</v>
      </c>
      <c r="Q113" s="85" t="s">
        <v>14873</v>
      </c>
      <c r="R113" s="85" t="s">
        <v>14873</v>
      </c>
      <c r="S113" s="85" t="s">
        <v>14875</v>
      </c>
      <c r="T113" s="85">
        <v>35</v>
      </c>
      <c r="U113" s="85">
        <v>39</v>
      </c>
      <c r="V113" s="68">
        <f t="shared" si="23"/>
        <v>0</v>
      </c>
      <c r="W113" s="85"/>
    </row>
    <row r="114" spans="1:23" x14ac:dyDescent="0.25">
      <c r="A114" s="5">
        <v>51699630</v>
      </c>
      <c r="B114" s="6" t="str">
        <f t="shared" si="12"/>
        <v>Golle, Jennifer</v>
      </c>
      <c r="C114" s="6">
        <f t="shared" si="13"/>
        <v>51607523</v>
      </c>
      <c r="D114" s="6" t="str">
        <f t="shared" si="14"/>
        <v>Adove, Christian</v>
      </c>
      <c r="E114" s="6">
        <f t="shared" si="15"/>
        <v>51772919</v>
      </c>
      <c r="F114" s="6" t="str">
        <f t="shared" si="16"/>
        <v>Fernandez, Rosanna Eslava</v>
      </c>
      <c r="G114" s="5" t="str">
        <f t="shared" si="17"/>
        <v>Senior CSR</v>
      </c>
      <c r="H114" s="7" t="str">
        <f t="shared" si="18"/>
        <v>PRODUCTION</v>
      </c>
      <c r="I114" s="7" t="str">
        <f t="shared" si="19"/>
        <v>ACTIVE</v>
      </c>
      <c r="J114" s="8" t="str">
        <f t="shared" si="20"/>
        <v>Kaiser SMC Resupply</v>
      </c>
      <c r="K114" s="9" t="str">
        <f t="shared" si="21"/>
        <v>E0.2</v>
      </c>
      <c r="L114" s="10">
        <f t="shared" si="22"/>
        <v>42972</v>
      </c>
      <c r="M114" s="73" t="s">
        <v>15668</v>
      </c>
      <c r="N114" s="89">
        <v>43873</v>
      </c>
      <c r="O114" s="85" t="s">
        <v>14873</v>
      </c>
      <c r="P114" s="85" t="s">
        <v>14873</v>
      </c>
      <c r="Q114" s="85" t="s">
        <v>14873</v>
      </c>
      <c r="R114" s="85" t="s">
        <v>14874</v>
      </c>
      <c r="S114" s="85" t="s">
        <v>17343</v>
      </c>
      <c r="T114" s="85">
        <v>36</v>
      </c>
      <c r="U114" s="85">
        <v>39</v>
      </c>
      <c r="V114" s="68">
        <f t="shared" si="23"/>
        <v>0</v>
      </c>
      <c r="W114" s="85"/>
    </row>
    <row r="115" spans="1:23" x14ac:dyDescent="0.25">
      <c r="A115" s="5">
        <v>51764516</v>
      </c>
      <c r="B115" s="6" t="str">
        <f t="shared" si="12"/>
        <v>Gonzales, Jeric</v>
      </c>
      <c r="C115" s="6">
        <f t="shared" si="13"/>
        <v>51547597</v>
      </c>
      <c r="D115" s="6" t="str">
        <f t="shared" si="14"/>
        <v>Venales, Marven</v>
      </c>
      <c r="E115" s="6">
        <f t="shared" si="15"/>
        <v>51814930</v>
      </c>
      <c r="F115" s="6" t="str">
        <f t="shared" si="16"/>
        <v xml:space="preserve">Raagas, Jake </v>
      </c>
      <c r="G115" s="5" t="str">
        <f t="shared" si="17"/>
        <v>Senior CSR</v>
      </c>
      <c r="H115" s="7" t="str">
        <f t="shared" si="18"/>
        <v>PRODUCTION</v>
      </c>
      <c r="I115" s="7" t="str">
        <f t="shared" si="19"/>
        <v>ACTIVE</v>
      </c>
      <c r="J115" s="8" t="str">
        <f t="shared" si="20"/>
        <v>Kaiser Pickup</v>
      </c>
      <c r="K115" s="9" t="str">
        <f t="shared" si="21"/>
        <v>E0.2</v>
      </c>
      <c r="L115" s="10">
        <f t="shared" si="22"/>
        <v>43391</v>
      </c>
      <c r="M115" s="73" t="s">
        <v>15668</v>
      </c>
      <c r="N115" s="89">
        <v>43873</v>
      </c>
      <c r="O115" s="85" t="s">
        <v>14873</v>
      </c>
      <c r="P115" s="85" t="s">
        <v>14873</v>
      </c>
      <c r="Q115" s="85" t="s">
        <v>14873</v>
      </c>
      <c r="R115" s="85" t="s">
        <v>14874</v>
      </c>
      <c r="S115" s="85" t="s">
        <v>14875</v>
      </c>
      <c r="T115" s="85">
        <v>33</v>
      </c>
      <c r="U115" s="85">
        <v>43</v>
      </c>
      <c r="V115" s="68">
        <f t="shared" si="23"/>
        <v>0</v>
      </c>
      <c r="W115" s="85"/>
    </row>
    <row r="116" spans="1:23" x14ac:dyDescent="0.25">
      <c r="A116" s="5">
        <v>51741229</v>
      </c>
      <c r="B116" s="6" t="str">
        <f t="shared" si="12"/>
        <v>Gonzalo, Christine</v>
      </c>
      <c r="C116" s="6">
        <f t="shared" si="13"/>
        <v>51591940</v>
      </c>
      <c r="D116" s="6" t="str">
        <f t="shared" si="14"/>
        <v>Famisaran, Kimberly</v>
      </c>
      <c r="E116" s="6">
        <f t="shared" si="15"/>
        <v>51609648</v>
      </c>
      <c r="F116" s="6" t="str">
        <f t="shared" si="16"/>
        <v>Alcantara, Ma. Concepcion</v>
      </c>
      <c r="G116" s="5" t="str">
        <f t="shared" si="17"/>
        <v>Senior CSR</v>
      </c>
      <c r="H116" s="7" t="str">
        <f t="shared" si="18"/>
        <v>PRODUCTION</v>
      </c>
      <c r="I116" s="7" t="str">
        <f t="shared" si="19"/>
        <v>ACTIVE</v>
      </c>
      <c r="J116" s="8" t="str">
        <f t="shared" si="20"/>
        <v>Sleep EQ</v>
      </c>
      <c r="K116" s="9" t="str">
        <f t="shared" si="21"/>
        <v>E0.2</v>
      </c>
      <c r="L116" s="10">
        <f t="shared" si="22"/>
        <v>43285</v>
      </c>
      <c r="M116" s="73" t="s">
        <v>15668</v>
      </c>
      <c r="N116" s="89">
        <v>43873</v>
      </c>
      <c r="O116" s="85" t="s">
        <v>14873</v>
      </c>
      <c r="P116" s="85" t="s">
        <v>14873</v>
      </c>
      <c r="Q116" s="85" t="s">
        <v>14873</v>
      </c>
      <c r="R116" s="85" t="s">
        <v>14874</v>
      </c>
      <c r="S116" s="85" t="s">
        <v>14875</v>
      </c>
      <c r="T116" s="85">
        <v>36</v>
      </c>
      <c r="U116" s="85">
        <v>43</v>
      </c>
      <c r="V116" s="68">
        <f t="shared" si="23"/>
        <v>0</v>
      </c>
      <c r="W116" s="85"/>
    </row>
    <row r="117" spans="1:23" x14ac:dyDescent="0.25">
      <c r="A117" s="5">
        <v>51718507</v>
      </c>
      <c r="B117" s="6" t="str">
        <f t="shared" si="12"/>
        <v>Gorospe, Emerlyn</v>
      </c>
      <c r="C117" s="6">
        <f t="shared" si="13"/>
        <v>51588225</v>
      </c>
      <c r="D117" s="6" t="str">
        <f t="shared" si="14"/>
        <v>Boado, Ruel</v>
      </c>
      <c r="E117" s="6">
        <f t="shared" si="15"/>
        <v>51747002</v>
      </c>
      <c r="F117" s="6" t="str">
        <f t="shared" si="16"/>
        <v>Ronelle, Dalay</v>
      </c>
      <c r="G117" s="5" t="str">
        <f t="shared" si="17"/>
        <v>Senior CSR</v>
      </c>
      <c r="H117" s="7" t="str">
        <f t="shared" si="18"/>
        <v>PRODUCTION</v>
      </c>
      <c r="I117" s="7" t="str">
        <f t="shared" si="19"/>
        <v>ACTIVE</v>
      </c>
      <c r="J117" s="8" t="str">
        <f t="shared" si="20"/>
        <v>PPMC</v>
      </c>
      <c r="K117" s="9" t="str">
        <f t="shared" si="21"/>
        <v>E0.2</v>
      </c>
      <c r="L117" s="10">
        <f t="shared" si="22"/>
        <v>43129</v>
      </c>
      <c r="M117" s="73" t="s">
        <v>15668</v>
      </c>
      <c r="N117" s="89">
        <v>43873</v>
      </c>
      <c r="O117" s="85" t="s">
        <v>14873</v>
      </c>
      <c r="P117" s="85" t="s">
        <v>14873</v>
      </c>
      <c r="Q117" s="85" t="s">
        <v>14873</v>
      </c>
      <c r="R117" s="85" t="s">
        <v>14874</v>
      </c>
      <c r="S117" s="85" t="s">
        <v>14875</v>
      </c>
      <c r="T117" s="85">
        <v>32</v>
      </c>
      <c r="U117" s="85">
        <v>39</v>
      </c>
      <c r="V117" s="68">
        <f t="shared" si="23"/>
        <v>0</v>
      </c>
      <c r="W117" s="85"/>
    </row>
    <row r="118" spans="1:23" x14ac:dyDescent="0.25">
      <c r="A118" s="5">
        <v>51742637</v>
      </c>
      <c r="B118" s="6" t="str">
        <f t="shared" si="12"/>
        <v>Gregorio, Chris-John</v>
      </c>
      <c r="C118" s="6">
        <f t="shared" si="13"/>
        <v>51578947</v>
      </c>
      <c r="D118" s="6" t="str">
        <f t="shared" si="14"/>
        <v>Del Rosario, Rosemarie</v>
      </c>
      <c r="E118" s="6">
        <f t="shared" si="15"/>
        <v>51747002</v>
      </c>
      <c r="F118" s="6" t="str">
        <f t="shared" si="16"/>
        <v>Ronelle, Dalay</v>
      </c>
      <c r="G118" s="5" t="str">
        <f t="shared" si="17"/>
        <v>Senior CSR</v>
      </c>
      <c r="H118" s="7" t="str">
        <f t="shared" si="18"/>
        <v>PRODUCTION</v>
      </c>
      <c r="I118" s="7" t="str">
        <f t="shared" si="19"/>
        <v>ACTIVE</v>
      </c>
      <c r="J118" s="8" t="str">
        <f t="shared" si="20"/>
        <v>PPMC IB L2</v>
      </c>
      <c r="K118" s="9" t="str">
        <f t="shared" si="21"/>
        <v>E0.2</v>
      </c>
      <c r="L118" s="10">
        <f t="shared" si="22"/>
        <v>43297</v>
      </c>
      <c r="M118" s="73" t="s">
        <v>15668</v>
      </c>
      <c r="N118" s="89">
        <v>43873</v>
      </c>
      <c r="O118" s="85" t="s">
        <v>14873</v>
      </c>
      <c r="P118" s="85" t="s">
        <v>14873</v>
      </c>
      <c r="Q118" s="85" t="s">
        <v>14873</v>
      </c>
      <c r="R118" s="85" t="s">
        <v>14874</v>
      </c>
      <c r="S118" s="85" t="s">
        <v>17343</v>
      </c>
      <c r="T118" s="85">
        <v>32</v>
      </c>
      <c r="U118" s="85">
        <v>40</v>
      </c>
      <c r="V118" s="68">
        <f t="shared" si="23"/>
        <v>0</v>
      </c>
      <c r="W118" s="85"/>
    </row>
    <row r="119" spans="1:23" x14ac:dyDescent="0.25">
      <c r="A119" s="5">
        <v>51701118</v>
      </c>
      <c r="B119" s="6" t="str">
        <f t="shared" si="12"/>
        <v>Hengoyon, Ronald</v>
      </c>
      <c r="C119" s="6">
        <f t="shared" si="13"/>
        <v>51547597</v>
      </c>
      <c r="D119" s="6" t="str">
        <f t="shared" si="14"/>
        <v>Venales, Marven</v>
      </c>
      <c r="E119" s="6">
        <f t="shared" si="15"/>
        <v>51814930</v>
      </c>
      <c r="F119" s="6" t="str">
        <f t="shared" si="16"/>
        <v xml:space="preserve">Raagas, Jake </v>
      </c>
      <c r="G119" s="5" t="str">
        <f t="shared" si="17"/>
        <v>Senior CSR</v>
      </c>
      <c r="H119" s="7" t="str">
        <f t="shared" si="18"/>
        <v>PRODUCTION</v>
      </c>
      <c r="I119" s="7" t="str">
        <f t="shared" si="19"/>
        <v>ACTIVE</v>
      </c>
      <c r="J119" s="8" t="str">
        <f t="shared" si="20"/>
        <v>Kaiser BU/AH</v>
      </c>
      <c r="K119" s="9" t="str">
        <f t="shared" si="21"/>
        <v>E0.2</v>
      </c>
      <c r="L119" s="10">
        <f t="shared" si="22"/>
        <v>42985</v>
      </c>
      <c r="M119" s="73" t="s">
        <v>15668</v>
      </c>
      <c r="N119" s="89">
        <v>43873</v>
      </c>
      <c r="O119" s="85" t="s">
        <v>14873</v>
      </c>
      <c r="P119" s="85" t="s">
        <v>14873</v>
      </c>
      <c r="Q119" s="85" t="s">
        <v>14873</v>
      </c>
      <c r="R119" s="85" t="s">
        <v>14874</v>
      </c>
      <c r="S119" s="85" t="s">
        <v>14875</v>
      </c>
      <c r="T119" s="85">
        <v>35</v>
      </c>
      <c r="U119" s="85">
        <v>38</v>
      </c>
      <c r="V119" s="68">
        <f t="shared" si="23"/>
        <v>0</v>
      </c>
      <c r="W119" s="85"/>
    </row>
    <row r="120" spans="1:23" x14ac:dyDescent="0.25">
      <c r="A120" s="5">
        <v>51727792</v>
      </c>
      <c r="B120" s="6" t="str">
        <f t="shared" si="12"/>
        <v>Hernaez, Ma. Charlene</v>
      </c>
      <c r="C120" s="6">
        <f t="shared" si="13"/>
        <v>51743367</v>
      </c>
      <c r="D120" s="6" t="str">
        <f t="shared" si="14"/>
        <v>Evangelista, Jose Roy</v>
      </c>
      <c r="E120" s="6">
        <f t="shared" si="15"/>
        <v>51564379</v>
      </c>
      <c r="F120" s="6" t="str">
        <f t="shared" si="16"/>
        <v>Puentenegra, Kris Angelo</v>
      </c>
      <c r="G120" s="5" t="str">
        <f t="shared" si="17"/>
        <v>Senior CSR</v>
      </c>
      <c r="H120" s="7" t="str">
        <f t="shared" si="18"/>
        <v>PRODUCTION</v>
      </c>
      <c r="I120" s="7" t="str">
        <f t="shared" si="19"/>
        <v>LOA</v>
      </c>
      <c r="J120" s="8" t="str">
        <f t="shared" si="20"/>
        <v>Standard PAP</v>
      </c>
      <c r="K120" s="9" t="str">
        <f t="shared" si="21"/>
        <v>E0.2</v>
      </c>
      <c r="L120" s="10">
        <f t="shared" si="22"/>
        <v>43195</v>
      </c>
      <c r="M120" s="73" t="s">
        <v>15668</v>
      </c>
      <c r="N120" s="89">
        <v>43873</v>
      </c>
      <c r="O120" s="85" t="s">
        <v>14873</v>
      </c>
      <c r="P120" s="85" t="s">
        <v>14873</v>
      </c>
      <c r="Q120" s="85" t="s">
        <v>14873</v>
      </c>
      <c r="R120" s="85" t="s">
        <v>14874</v>
      </c>
      <c r="S120" s="85" t="s">
        <v>14875</v>
      </c>
      <c r="T120" s="85">
        <v>32</v>
      </c>
      <c r="U120" s="85">
        <v>42</v>
      </c>
      <c r="V120" s="68">
        <f t="shared" si="23"/>
        <v>0</v>
      </c>
      <c r="W120" s="85"/>
    </row>
    <row r="121" spans="1:23" x14ac:dyDescent="0.25">
      <c r="A121" s="5">
        <v>51580866</v>
      </c>
      <c r="B121" s="6" t="str">
        <f t="shared" si="12"/>
        <v>Hizon, Rolly</v>
      </c>
      <c r="C121" s="6">
        <f t="shared" si="13"/>
        <v>51757905</v>
      </c>
      <c r="D121" s="6" t="str">
        <f t="shared" si="14"/>
        <v>Pratul Naiya, Animes</v>
      </c>
      <c r="E121" s="6">
        <f t="shared" si="15"/>
        <v>51547367</v>
      </c>
      <c r="F121" s="6" t="str">
        <f t="shared" si="16"/>
        <v>Manikantan M</v>
      </c>
      <c r="G121" s="5" t="str">
        <f t="shared" si="17"/>
        <v>WFM</v>
      </c>
      <c r="H121" s="7" t="str">
        <f t="shared" si="18"/>
        <v>SUPPORT</v>
      </c>
      <c r="I121" s="7" t="str">
        <f t="shared" si="19"/>
        <v>ACTIVE</v>
      </c>
      <c r="J121" s="8" t="str">
        <f t="shared" si="20"/>
        <v>ALL</v>
      </c>
      <c r="K121" s="9" t="str">
        <f t="shared" si="21"/>
        <v>E0.3</v>
      </c>
      <c r="L121" s="10">
        <f t="shared" si="22"/>
        <v>42278</v>
      </c>
      <c r="M121" s="73" t="s">
        <v>15668</v>
      </c>
      <c r="N121" s="89">
        <v>43873</v>
      </c>
      <c r="O121" s="85" t="s">
        <v>14873</v>
      </c>
      <c r="P121" s="85" t="s">
        <v>14873</v>
      </c>
      <c r="Q121" s="85" t="s">
        <v>14873</v>
      </c>
      <c r="R121" s="85" t="s">
        <v>14873</v>
      </c>
      <c r="S121" s="85" t="s">
        <v>14875</v>
      </c>
      <c r="T121" s="85">
        <v>34</v>
      </c>
      <c r="U121" s="85">
        <v>40</v>
      </c>
      <c r="V121" s="68">
        <f t="shared" si="23"/>
        <v>0</v>
      </c>
      <c r="W121" s="85"/>
    </row>
    <row r="122" spans="1:23" x14ac:dyDescent="0.25">
      <c r="A122" s="5">
        <v>51743515</v>
      </c>
      <c r="B122" s="6" t="str">
        <f t="shared" si="12"/>
        <v>Ignacio, Karen</v>
      </c>
      <c r="C122" s="6">
        <f t="shared" si="13"/>
        <v>51607523</v>
      </c>
      <c r="D122" s="6" t="str">
        <f t="shared" si="14"/>
        <v>Adove, Christian</v>
      </c>
      <c r="E122" s="6">
        <f t="shared" si="15"/>
        <v>51772919</v>
      </c>
      <c r="F122" s="6" t="str">
        <f t="shared" si="16"/>
        <v>Fernandez, Rosanna Eslava</v>
      </c>
      <c r="G122" s="5" t="str">
        <f t="shared" si="17"/>
        <v>CSR</v>
      </c>
      <c r="H122" s="7" t="str">
        <f t="shared" si="18"/>
        <v>PRODUCTION</v>
      </c>
      <c r="I122" s="7" t="str">
        <f t="shared" si="19"/>
        <v>ACTIVE</v>
      </c>
      <c r="J122" s="8" t="str">
        <f t="shared" si="20"/>
        <v>Kaiser SMC Resupply</v>
      </c>
      <c r="K122" s="9" t="str">
        <f t="shared" si="21"/>
        <v>E0.1</v>
      </c>
      <c r="L122" s="10">
        <f t="shared" si="22"/>
        <v>43301</v>
      </c>
      <c r="M122" s="73" t="s">
        <v>15668</v>
      </c>
      <c r="N122" s="89">
        <v>43873</v>
      </c>
      <c r="O122" s="85" t="s">
        <v>14873</v>
      </c>
      <c r="P122" s="85" t="s">
        <v>14873</v>
      </c>
      <c r="Q122" s="85" t="s">
        <v>14873</v>
      </c>
      <c r="R122" s="85" t="s">
        <v>14874</v>
      </c>
      <c r="S122" s="85" t="s">
        <v>14875</v>
      </c>
      <c r="T122" s="85">
        <v>32</v>
      </c>
      <c r="U122" s="85">
        <v>42</v>
      </c>
      <c r="V122" s="68">
        <f t="shared" si="23"/>
        <v>0</v>
      </c>
      <c r="W122" s="85"/>
    </row>
    <row r="123" spans="1:23" x14ac:dyDescent="0.25">
      <c r="A123" s="5">
        <v>51723238</v>
      </c>
      <c r="B123" s="6" t="str">
        <f t="shared" si="12"/>
        <v>Jao, Rolando</v>
      </c>
      <c r="C123" s="6">
        <f t="shared" si="13"/>
        <v>51615282</v>
      </c>
      <c r="D123" s="6" t="str">
        <f t="shared" si="14"/>
        <v>Lozares, Eurvene Mark Santiago</v>
      </c>
      <c r="E123" s="6">
        <f t="shared" si="15"/>
        <v>51747002</v>
      </c>
      <c r="F123" s="6" t="str">
        <f t="shared" si="16"/>
        <v>Ronelle, Dalay</v>
      </c>
      <c r="G123" s="5" t="str">
        <f t="shared" si="17"/>
        <v>Senior CSR</v>
      </c>
      <c r="H123" s="7" t="str">
        <f t="shared" si="18"/>
        <v>PRODUCTION</v>
      </c>
      <c r="I123" s="7" t="str">
        <f t="shared" si="19"/>
        <v>ACTIVE</v>
      </c>
      <c r="J123" s="8" t="str">
        <f t="shared" si="20"/>
        <v>PPMC BPM</v>
      </c>
      <c r="K123" s="9" t="str">
        <f t="shared" si="21"/>
        <v>E0.2</v>
      </c>
      <c r="L123" s="10">
        <f t="shared" si="22"/>
        <v>43161</v>
      </c>
      <c r="M123" s="73" t="s">
        <v>15668</v>
      </c>
      <c r="N123" s="89">
        <v>43873</v>
      </c>
      <c r="O123" s="85" t="s">
        <v>14873</v>
      </c>
      <c r="P123" s="85" t="s">
        <v>14873</v>
      </c>
      <c r="Q123" s="85" t="s">
        <v>14873</v>
      </c>
      <c r="R123" s="85" t="s">
        <v>14874</v>
      </c>
      <c r="S123" s="85" t="s">
        <v>14875</v>
      </c>
      <c r="T123" s="85">
        <v>35</v>
      </c>
      <c r="U123" s="85">
        <v>38</v>
      </c>
      <c r="V123" s="68">
        <f t="shared" si="23"/>
        <v>0</v>
      </c>
      <c r="W123" s="85"/>
    </row>
    <row r="124" spans="1:23" x14ac:dyDescent="0.25">
      <c r="A124" s="5">
        <v>51696233</v>
      </c>
      <c r="B124" s="6" t="str">
        <f t="shared" si="12"/>
        <v>Jaurigue, Jeffrey</v>
      </c>
      <c r="C124" s="6">
        <f t="shared" si="13"/>
        <v>51588225</v>
      </c>
      <c r="D124" s="6" t="str">
        <f t="shared" si="14"/>
        <v>Boado, Ruel</v>
      </c>
      <c r="E124" s="6">
        <f t="shared" si="15"/>
        <v>51747002</v>
      </c>
      <c r="F124" s="6" t="str">
        <f t="shared" si="16"/>
        <v>Ronelle, Dalay</v>
      </c>
      <c r="G124" s="5" t="str">
        <f t="shared" si="17"/>
        <v>Senior CSR</v>
      </c>
      <c r="H124" s="7" t="str">
        <f t="shared" si="18"/>
        <v>PRODUCTION</v>
      </c>
      <c r="I124" s="7" t="str">
        <f t="shared" si="19"/>
        <v>ACTIVE</v>
      </c>
      <c r="J124" s="8" t="str">
        <f t="shared" si="20"/>
        <v>PPMC</v>
      </c>
      <c r="K124" s="9" t="str">
        <f t="shared" si="21"/>
        <v>E0.2</v>
      </c>
      <c r="L124" s="10">
        <f t="shared" si="22"/>
        <v>42951</v>
      </c>
      <c r="M124" s="73" t="s">
        <v>15668</v>
      </c>
      <c r="N124" s="89">
        <v>43873</v>
      </c>
      <c r="O124" s="85" t="s">
        <v>14873</v>
      </c>
      <c r="P124" s="85" t="s">
        <v>14873</v>
      </c>
      <c r="Q124" s="85" t="s">
        <v>14873</v>
      </c>
      <c r="R124" s="85" t="s">
        <v>14874</v>
      </c>
      <c r="S124" s="85" t="s">
        <v>14875</v>
      </c>
      <c r="T124" s="85">
        <v>38</v>
      </c>
      <c r="U124" s="85">
        <v>41</v>
      </c>
      <c r="V124" s="68">
        <f t="shared" si="23"/>
        <v>0</v>
      </c>
      <c r="W124" s="85"/>
    </row>
    <row r="125" spans="1:23" x14ac:dyDescent="0.25">
      <c r="A125" s="5">
        <v>51722213</v>
      </c>
      <c r="B125" s="6" t="str">
        <f t="shared" si="12"/>
        <v>Jolo, Jo Anne</v>
      </c>
      <c r="C125" s="6">
        <f t="shared" si="13"/>
        <v>51615282</v>
      </c>
      <c r="D125" s="6" t="str">
        <f t="shared" si="14"/>
        <v>Lozares, Eurvene Mark Santiago</v>
      </c>
      <c r="E125" s="6">
        <f t="shared" si="15"/>
        <v>51747002</v>
      </c>
      <c r="F125" s="6" t="str">
        <f t="shared" si="16"/>
        <v>Ronelle, Dalay</v>
      </c>
      <c r="G125" s="5" t="str">
        <f t="shared" si="17"/>
        <v>Senior CSR</v>
      </c>
      <c r="H125" s="7" t="str">
        <f t="shared" si="18"/>
        <v>PRODUCTION</v>
      </c>
      <c r="I125" s="7" t="str">
        <f t="shared" si="19"/>
        <v>ACTIVE</v>
      </c>
      <c r="J125" s="8" t="str">
        <f t="shared" si="20"/>
        <v>PPMC BPM</v>
      </c>
      <c r="K125" s="9" t="str">
        <f t="shared" si="21"/>
        <v>E0.2</v>
      </c>
      <c r="L125" s="10">
        <f t="shared" si="22"/>
        <v>43157</v>
      </c>
      <c r="M125" s="73" t="s">
        <v>15668</v>
      </c>
      <c r="N125" s="89">
        <v>43873</v>
      </c>
      <c r="O125" s="85" t="s">
        <v>14873</v>
      </c>
      <c r="P125" s="85" t="s">
        <v>14873</v>
      </c>
      <c r="Q125" s="85" t="s">
        <v>14873</v>
      </c>
      <c r="R125" s="85" t="s">
        <v>14874</v>
      </c>
      <c r="S125" s="85" t="s">
        <v>14875</v>
      </c>
      <c r="T125" s="85">
        <v>32</v>
      </c>
      <c r="U125" s="85">
        <v>38</v>
      </c>
      <c r="V125" s="68">
        <f t="shared" si="23"/>
        <v>0</v>
      </c>
      <c r="W125" s="85"/>
    </row>
    <row r="126" spans="1:23" x14ac:dyDescent="0.25">
      <c r="A126" s="5">
        <v>51637922</v>
      </c>
      <c r="B126" s="6" t="str">
        <f t="shared" si="12"/>
        <v>Jose, John Noel Jose Dinginbayan</v>
      </c>
      <c r="C126" s="6">
        <f t="shared" si="13"/>
        <v>51591940</v>
      </c>
      <c r="D126" s="6" t="str">
        <f t="shared" si="14"/>
        <v>Famisaran, Kimberly</v>
      </c>
      <c r="E126" s="6">
        <f t="shared" si="15"/>
        <v>51609648</v>
      </c>
      <c r="F126" s="6" t="str">
        <f t="shared" si="16"/>
        <v>Alcantara, Ma. Concepcion</v>
      </c>
      <c r="G126" s="5" t="str">
        <f t="shared" si="17"/>
        <v>Senior CSR</v>
      </c>
      <c r="H126" s="7" t="str">
        <f t="shared" si="18"/>
        <v>PRODUCTION</v>
      </c>
      <c r="I126" s="7" t="str">
        <f t="shared" si="19"/>
        <v>ACTIVE</v>
      </c>
      <c r="J126" s="8" t="str">
        <f t="shared" si="20"/>
        <v>Sleep EQ</v>
      </c>
      <c r="K126" s="9" t="str">
        <f t="shared" si="21"/>
        <v>E0.2</v>
      </c>
      <c r="L126" s="10">
        <f t="shared" si="22"/>
        <v>42663</v>
      </c>
      <c r="M126" s="73" t="s">
        <v>15668</v>
      </c>
      <c r="N126" s="89">
        <v>43873</v>
      </c>
      <c r="O126" s="85" t="s">
        <v>14873</v>
      </c>
      <c r="P126" s="85" t="s">
        <v>14873</v>
      </c>
      <c r="Q126" s="85" t="s">
        <v>14873</v>
      </c>
      <c r="R126" s="85" t="s">
        <v>14873</v>
      </c>
      <c r="S126" s="85" t="s">
        <v>14875</v>
      </c>
      <c r="T126" s="85">
        <v>40</v>
      </c>
      <c r="U126" s="85">
        <v>42</v>
      </c>
      <c r="V126" s="68">
        <f t="shared" si="23"/>
        <v>0</v>
      </c>
      <c r="W126" s="85"/>
    </row>
    <row r="127" spans="1:23" x14ac:dyDescent="0.25">
      <c r="A127" s="5">
        <v>51582026</v>
      </c>
      <c r="B127" s="6" t="str">
        <f t="shared" si="12"/>
        <v>Lacandula, Maricris</v>
      </c>
      <c r="C127" s="6">
        <f t="shared" si="13"/>
        <v>51615282</v>
      </c>
      <c r="D127" s="6" t="str">
        <f t="shared" si="14"/>
        <v>Lozares, Eurvene Mark Santiago</v>
      </c>
      <c r="E127" s="6">
        <f t="shared" si="15"/>
        <v>51747002</v>
      </c>
      <c r="F127" s="6" t="str">
        <f t="shared" si="16"/>
        <v>Ronelle, Dalay</v>
      </c>
      <c r="G127" s="5" t="str">
        <f t="shared" si="17"/>
        <v>Senior CSR</v>
      </c>
      <c r="H127" s="7" t="str">
        <f t="shared" si="18"/>
        <v>PRODUCTION</v>
      </c>
      <c r="I127" s="7" t="str">
        <f t="shared" si="19"/>
        <v>ACTIVE</v>
      </c>
      <c r="J127" s="8" t="str">
        <f t="shared" si="20"/>
        <v>PPMC BPM</v>
      </c>
      <c r="K127" s="9" t="str">
        <f t="shared" si="21"/>
        <v>E0.2</v>
      </c>
      <c r="L127" s="10">
        <f t="shared" si="22"/>
        <v>42292</v>
      </c>
      <c r="M127" s="73" t="s">
        <v>15668</v>
      </c>
      <c r="N127" s="89" t="s">
        <v>17359</v>
      </c>
      <c r="O127" s="85" t="s">
        <v>14873</v>
      </c>
      <c r="P127" s="85" t="s">
        <v>14873</v>
      </c>
      <c r="Q127" s="85" t="s">
        <v>14873</v>
      </c>
      <c r="R127" s="85" t="s">
        <v>14873</v>
      </c>
      <c r="S127" s="85" t="s">
        <v>14875</v>
      </c>
      <c r="T127" s="85">
        <v>35</v>
      </c>
      <c r="U127" s="85">
        <v>35</v>
      </c>
      <c r="V127" s="68">
        <f t="shared" si="23"/>
        <v>0</v>
      </c>
      <c r="W127" s="85"/>
    </row>
    <row r="128" spans="1:23" x14ac:dyDescent="0.25">
      <c r="A128" s="5">
        <v>51748839</v>
      </c>
      <c r="B128" s="6" t="str">
        <f t="shared" si="12"/>
        <v>Lacsamana, Marc Ioan</v>
      </c>
      <c r="C128" s="6">
        <f t="shared" si="13"/>
        <v>51588223</v>
      </c>
      <c r="D128" s="6" t="str">
        <f t="shared" si="14"/>
        <v>Pereira, Aiza Gay</v>
      </c>
      <c r="E128" s="6">
        <f t="shared" si="15"/>
        <v>51609648</v>
      </c>
      <c r="F128" s="6" t="str">
        <f t="shared" si="16"/>
        <v>Alcantara, Ma. Concepcion</v>
      </c>
      <c r="G128" s="5" t="str">
        <f t="shared" si="17"/>
        <v>Senior CSR</v>
      </c>
      <c r="H128" s="7" t="str">
        <f t="shared" si="18"/>
        <v>PRODUCTION</v>
      </c>
      <c r="I128" s="7" t="str">
        <f t="shared" si="19"/>
        <v>ACTIVE</v>
      </c>
      <c r="J128" s="8" t="str">
        <f t="shared" si="20"/>
        <v>Sleep EQ</v>
      </c>
      <c r="K128" s="9" t="str">
        <f t="shared" si="21"/>
        <v>E0.2</v>
      </c>
      <c r="L128" s="10">
        <f t="shared" si="22"/>
        <v>43328</v>
      </c>
      <c r="M128" s="73" t="s">
        <v>15668</v>
      </c>
      <c r="N128" s="89" t="s">
        <v>17359</v>
      </c>
      <c r="O128" s="85" t="s">
        <v>14873</v>
      </c>
      <c r="P128" s="85" t="s">
        <v>14873</v>
      </c>
      <c r="Q128" s="85" t="s">
        <v>14873</v>
      </c>
      <c r="R128" s="85" t="s">
        <v>14874</v>
      </c>
      <c r="S128" s="85" t="s">
        <v>14875</v>
      </c>
      <c r="T128" s="85">
        <v>32</v>
      </c>
      <c r="U128" s="85">
        <v>40</v>
      </c>
      <c r="V128" s="68">
        <f t="shared" si="23"/>
        <v>0</v>
      </c>
      <c r="W128" s="85"/>
    </row>
    <row r="129" spans="1:23" x14ac:dyDescent="0.25">
      <c r="A129" s="5">
        <v>51744224</v>
      </c>
      <c r="B129" s="6" t="str">
        <f t="shared" si="12"/>
        <v>Lagare, Maria Preciosa</v>
      </c>
      <c r="C129" s="6">
        <f t="shared" si="13"/>
        <v>51577893</v>
      </c>
      <c r="D129" s="6" t="str">
        <f t="shared" si="14"/>
        <v>Alcantara, Charie Hope</v>
      </c>
      <c r="E129" s="6">
        <f t="shared" si="15"/>
        <v>51772919</v>
      </c>
      <c r="F129" s="6" t="str">
        <f t="shared" si="16"/>
        <v>Fernandez, Rosanna Eslava</v>
      </c>
      <c r="G129" s="5" t="str">
        <f t="shared" si="17"/>
        <v>CSR</v>
      </c>
      <c r="H129" s="7" t="str">
        <f t="shared" si="18"/>
        <v>PRODUCTION</v>
      </c>
      <c r="I129" s="7" t="str">
        <f t="shared" si="19"/>
        <v>ACTIVE</v>
      </c>
      <c r="J129" s="8" t="str">
        <f t="shared" si="20"/>
        <v>Kaiser SMC Resupply</v>
      </c>
      <c r="K129" s="9" t="str">
        <f t="shared" si="21"/>
        <v>E0.1</v>
      </c>
      <c r="L129" s="10">
        <f t="shared" si="22"/>
        <v>43301</v>
      </c>
      <c r="M129" s="73" t="s">
        <v>15668</v>
      </c>
      <c r="N129" s="89" t="s">
        <v>17359</v>
      </c>
      <c r="O129" s="85" t="s">
        <v>14873</v>
      </c>
      <c r="P129" s="85" t="s">
        <v>14873</v>
      </c>
      <c r="Q129" s="85" t="s">
        <v>14873</v>
      </c>
      <c r="R129" s="85" t="s">
        <v>14874</v>
      </c>
      <c r="S129" s="85" t="s">
        <v>14875</v>
      </c>
      <c r="T129" s="85">
        <v>32</v>
      </c>
      <c r="U129" s="85">
        <v>37</v>
      </c>
      <c r="V129" s="68">
        <f t="shared" si="23"/>
        <v>0</v>
      </c>
      <c r="W129" s="85"/>
    </row>
    <row r="130" spans="1:23" x14ac:dyDescent="0.25">
      <c r="A130" s="5">
        <v>51726361</v>
      </c>
      <c r="B130" s="6" t="str">
        <f t="shared" ref="B130:B193" si="24">VLOOKUP(A130,OO,2,FALSE)</f>
        <v>Lagua, Sheryl</v>
      </c>
      <c r="C130" s="6">
        <f t="shared" ref="C130:C193" si="25">VLOOKUP(A130,OO,7,FALSE)</f>
        <v>51698640</v>
      </c>
      <c r="D130" s="6" t="str">
        <f t="shared" ref="D130:D193" si="26">VLOOKUP(A130,OO,8,FALSE)</f>
        <v>Catalan, Honorato</v>
      </c>
      <c r="E130" s="6">
        <f t="shared" ref="E130:E193" si="27">VLOOKUP(A130,OO,9,FALSE)</f>
        <v>51747002</v>
      </c>
      <c r="F130" s="6" t="str">
        <f t="shared" ref="F130:F193" si="28">VLOOKUP(A130,OO,10,FALSE)</f>
        <v>Ronelle, Dalay</v>
      </c>
      <c r="G130" s="5" t="str">
        <f t="shared" ref="G130:G193" si="29">VLOOKUP(A130,OO,11,FALSE)</f>
        <v>Senior CSR</v>
      </c>
      <c r="H130" s="7" t="str">
        <f t="shared" ref="H130:H193" si="30">VLOOKUP(A130,OO,12,FALSE)</f>
        <v>PRODUCTION</v>
      </c>
      <c r="I130" s="7" t="str">
        <f t="shared" ref="I130:I193" si="31">VLOOKUP(A130,OO,13,FALSE)</f>
        <v>ACTIVE</v>
      </c>
      <c r="J130" s="8" t="str">
        <f t="shared" ref="J130:J193" si="32">VLOOKUP(A130,OO,14,FALSE)</f>
        <v>PPMC IB L2</v>
      </c>
      <c r="K130" s="9" t="str">
        <f t="shared" ref="K130:K193" si="33">VLOOKUP(A130,OO,17,FALSE)</f>
        <v>E0.2</v>
      </c>
      <c r="L130" s="10">
        <f t="shared" ref="L130:L193" si="34">VLOOKUP(A130,OO,19,FALSE)</f>
        <v>43187</v>
      </c>
      <c r="M130" s="73" t="s">
        <v>15668</v>
      </c>
      <c r="N130" s="89" t="s">
        <v>17359</v>
      </c>
      <c r="O130" s="85" t="s">
        <v>14873</v>
      </c>
      <c r="P130" s="85" t="s">
        <v>14873</v>
      </c>
      <c r="Q130" s="85" t="s">
        <v>14873</v>
      </c>
      <c r="R130" s="85" t="s">
        <v>14874</v>
      </c>
      <c r="S130" s="85" t="s">
        <v>14875</v>
      </c>
      <c r="T130" s="85">
        <v>34</v>
      </c>
      <c r="U130" s="85">
        <v>44</v>
      </c>
      <c r="V130" s="68">
        <f t="shared" ref="V130:V193" si="35">VLOOKUP(A130,VV,20,FALSE)</f>
        <v>0</v>
      </c>
      <c r="W130" s="85"/>
    </row>
    <row r="131" spans="1:23" x14ac:dyDescent="0.25">
      <c r="A131" s="5">
        <v>51696340</v>
      </c>
      <c r="B131" s="6" t="str">
        <f t="shared" si="24"/>
        <v>Lanzar, Marvin</v>
      </c>
      <c r="C131" s="6">
        <f t="shared" si="25"/>
        <v>51578947</v>
      </c>
      <c r="D131" s="6" t="str">
        <f t="shared" si="26"/>
        <v>Del Rosario, Rosemarie</v>
      </c>
      <c r="E131" s="6">
        <f t="shared" si="27"/>
        <v>51747002</v>
      </c>
      <c r="F131" s="6" t="str">
        <f t="shared" si="28"/>
        <v>Ronelle, Dalay</v>
      </c>
      <c r="G131" s="5" t="str">
        <f t="shared" si="29"/>
        <v>Senior CSR</v>
      </c>
      <c r="H131" s="7" t="str">
        <f t="shared" si="30"/>
        <v>PRODUCTION</v>
      </c>
      <c r="I131" s="7" t="str">
        <f t="shared" si="31"/>
        <v>ACTIVE</v>
      </c>
      <c r="J131" s="8" t="str">
        <f t="shared" si="32"/>
        <v>PPMC IB L2</v>
      </c>
      <c r="K131" s="9" t="str">
        <f t="shared" si="33"/>
        <v>E0.2</v>
      </c>
      <c r="L131" s="10">
        <f t="shared" si="34"/>
        <v>42954</v>
      </c>
      <c r="M131" s="73" t="s">
        <v>15668</v>
      </c>
      <c r="N131" s="89" t="s">
        <v>17359</v>
      </c>
      <c r="O131" s="85" t="s">
        <v>14873</v>
      </c>
      <c r="P131" s="85" t="s">
        <v>14873</v>
      </c>
      <c r="Q131" s="85" t="s">
        <v>14873</v>
      </c>
      <c r="R131" s="85" t="s">
        <v>14874</v>
      </c>
      <c r="S131" s="85" t="s">
        <v>14875</v>
      </c>
      <c r="T131" s="85">
        <v>37</v>
      </c>
      <c r="U131" s="85">
        <v>40</v>
      </c>
      <c r="V131" s="68">
        <f t="shared" si="35"/>
        <v>0</v>
      </c>
      <c r="W131" s="85"/>
    </row>
    <row r="132" spans="1:23" x14ac:dyDescent="0.25">
      <c r="A132" s="5">
        <v>51725134</v>
      </c>
      <c r="B132" s="6" t="str">
        <f t="shared" si="24"/>
        <v>Larioque, John Dale</v>
      </c>
      <c r="C132" s="6">
        <f t="shared" si="25"/>
        <v>51559927</v>
      </c>
      <c r="D132" s="6" t="str">
        <f t="shared" si="26"/>
        <v>Acena, Bert Allan</v>
      </c>
      <c r="E132" s="6">
        <f t="shared" si="27"/>
        <v>51772919</v>
      </c>
      <c r="F132" s="6" t="str">
        <f t="shared" si="28"/>
        <v>Fernandez, Rosanna Eslava</v>
      </c>
      <c r="G132" s="5" t="str">
        <f t="shared" si="29"/>
        <v>Senior CSR</v>
      </c>
      <c r="H132" s="7" t="str">
        <f t="shared" si="30"/>
        <v>PRODUCTION</v>
      </c>
      <c r="I132" s="7" t="str">
        <f t="shared" si="31"/>
        <v>ACTIVE</v>
      </c>
      <c r="J132" s="8" t="str">
        <f t="shared" si="32"/>
        <v>Kaiser Closet</v>
      </c>
      <c r="K132" s="9" t="str">
        <f t="shared" si="33"/>
        <v>E0.2</v>
      </c>
      <c r="L132" s="10">
        <f t="shared" si="34"/>
        <v>43178</v>
      </c>
      <c r="M132" s="73" t="s">
        <v>15668</v>
      </c>
      <c r="N132" s="89" t="s">
        <v>17359</v>
      </c>
      <c r="O132" s="85" t="s">
        <v>14873</v>
      </c>
      <c r="P132" s="85" t="s">
        <v>14873</v>
      </c>
      <c r="Q132" s="85" t="s">
        <v>14873</v>
      </c>
      <c r="R132" s="85" t="s">
        <v>14874</v>
      </c>
      <c r="S132" s="85" t="s">
        <v>17343</v>
      </c>
      <c r="T132" s="85">
        <v>34</v>
      </c>
      <c r="U132" s="85">
        <v>38</v>
      </c>
      <c r="V132" s="68">
        <f t="shared" si="35"/>
        <v>0</v>
      </c>
      <c r="W132" s="85"/>
    </row>
    <row r="133" spans="1:23" x14ac:dyDescent="0.25">
      <c r="A133" s="5">
        <v>51742442</v>
      </c>
      <c r="B133" s="6" t="str">
        <f t="shared" si="24"/>
        <v>Latupan, Norbert Arpy</v>
      </c>
      <c r="C133" s="6">
        <f t="shared" si="25"/>
        <v>51588225</v>
      </c>
      <c r="D133" s="6" t="str">
        <f t="shared" si="26"/>
        <v>Boado, Ruel</v>
      </c>
      <c r="E133" s="6">
        <f t="shared" si="27"/>
        <v>51747002</v>
      </c>
      <c r="F133" s="6" t="str">
        <f t="shared" si="28"/>
        <v>Ronelle, Dalay</v>
      </c>
      <c r="G133" s="5" t="str">
        <f t="shared" si="29"/>
        <v>Senior CSR</v>
      </c>
      <c r="H133" s="7" t="str">
        <f t="shared" si="30"/>
        <v>PRODUCTION</v>
      </c>
      <c r="I133" s="7" t="str">
        <f t="shared" si="31"/>
        <v>ACTIVE</v>
      </c>
      <c r="J133" s="8" t="str">
        <f t="shared" si="32"/>
        <v>PPMC</v>
      </c>
      <c r="K133" s="9" t="str">
        <f t="shared" si="33"/>
        <v>E0.2</v>
      </c>
      <c r="L133" s="10">
        <f t="shared" si="34"/>
        <v>43294</v>
      </c>
      <c r="M133" s="73" t="s">
        <v>15668</v>
      </c>
      <c r="N133" s="89" t="s">
        <v>17359</v>
      </c>
      <c r="O133" s="85" t="s">
        <v>14873</v>
      </c>
      <c r="P133" s="85" t="s">
        <v>14873</v>
      </c>
      <c r="Q133" s="85" t="s">
        <v>14873</v>
      </c>
      <c r="R133" s="85" t="s">
        <v>14874</v>
      </c>
      <c r="S133" s="85" t="s">
        <v>17343</v>
      </c>
      <c r="T133" s="85">
        <v>34</v>
      </c>
      <c r="U133" s="85">
        <v>44</v>
      </c>
      <c r="V133" s="68">
        <f t="shared" si="35"/>
        <v>0</v>
      </c>
      <c r="W133" s="85"/>
    </row>
    <row r="134" spans="1:23" x14ac:dyDescent="0.25">
      <c r="A134" s="5">
        <v>51692764</v>
      </c>
      <c r="B134" s="6" t="str">
        <f t="shared" si="24"/>
        <v>Lazo II, Daniel</v>
      </c>
      <c r="C134" s="6">
        <f t="shared" si="25"/>
        <v>51581034</v>
      </c>
      <c r="D134" s="6" t="str">
        <f t="shared" si="26"/>
        <v>Leona, Christian Geemee</v>
      </c>
      <c r="E134" s="6">
        <f t="shared" si="27"/>
        <v>51758030</v>
      </c>
      <c r="F134" s="6" t="str">
        <f t="shared" si="28"/>
        <v>Alaganantham, Sundaram</v>
      </c>
      <c r="G134" s="5" t="str">
        <f t="shared" si="29"/>
        <v>Quality Analyst</v>
      </c>
      <c r="H134" s="7" t="str">
        <f t="shared" si="30"/>
        <v>SUPPORT</v>
      </c>
      <c r="I134" s="7" t="str">
        <f t="shared" si="31"/>
        <v>ACTIVE</v>
      </c>
      <c r="J134" s="8" t="str">
        <f t="shared" si="32"/>
        <v>PPMC</v>
      </c>
      <c r="K134" s="9" t="str">
        <f t="shared" si="33"/>
        <v>E0.3</v>
      </c>
      <c r="L134" s="10">
        <f t="shared" si="34"/>
        <v>42930</v>
      </c>
      <c r="M134" s="73" t="s">
        <v>15668</v>
      </c>
      <c r="N134" s="89" t="s">
        <v>17359</v>
      </c>
      <c r="O134" s="85" t="s">
        <v>14873</v>
      </c>
      <c r="P134" s="85" t="s">
        <v>14873</v>
      </c>
      <c r="Q134" s="85" t="s">
        <v>14873</v>
      </c>
      <c r="R134" s="85" t="s">
        <v>14874</v>
      </c>
      <c r="S134" s="85" t="s">
        <v>17343</v>
      </c>
      <c r="T134" s="85">
        <v>35</v>
      </c>
      <c r="U134" s="85">
        <v>40</v>
      </c>
      <c r="V134" s="68">
        <f t="shared" si="35"/>
        <v>0</v>
      </c>
      <c r="W134" s="85"/>
    </row>
    <row r="135" spans="1:23" x14ac:dyDescent="0.25">
      <c r="A135" s="5">
        <v>51788324</v>
      </c>
      <c r="B135" s="6" t="str">
        <f t="shared" si="24"/>
        <v xml:space="preserve">Linato, Anastacia Aina Cleveth Exconde </v>
      </c>
      <c r="C135" s="6">
        <f t="shared" si="25"/>
        <v>51609647</v>
      </c>
      <c r="D135" s="6" t="str">
        <f t="shared" si="26"/>
        <v>Oliveros, Kristel Aissa</v>
      </c>
      <c r="E135" s="6">
        <f t="shared" si="27"/>
        <v>51747002</v>
      </c>
      <c r="F135" s="6" t="str">
        <f t="shared" si="28"/>
        <v>Ronelle, Dalay</v>
      </c>
      <c r="G135" s="5" t="str">
        <f t="shared" si="29"/>
        <v>CSR</v>
      </c>
      <c r="H135" s="7" t="str">
        <f t="shared" si="30"/>
        <v>PRODUCTION</v>
      </c>
      <c r="I135" s="7" t="str">
        <f t="shared" si="31"/>
        <v>ACTIVE</v>
      </c>
      <c r="J135" s="8" t="str">
        <f t="shared" si="32"/>
        <v>PPMC</v>
      </c>
      <c r="K135" s="9" t="str">
        <f t="shared" si="33"/>
        <v>E0.1</v>
      </c>
      <c r="L135" s="10">
        <f t="shared" si="34"/>
        <v>43514</v>
      </c>
      <c r="M135" s="73" t="s">
        <v>15668</v>
      </c>
      <c r="N135" s="89" t="s">
        <v>17359</v>
      </c>
      <c r="O135" s="85" t="s">
        <v>14873</v>
      </c>
      <c r="P135" s="85" t="s">
        <v>14873</v>
      </c>
      <c r="Q135" s="85" t="s">
        <v>14873</v>
      </c>
      <c r="R135" s="85" t="s">
        <v>14874</v>
      </c>
      <c r="S135" s="85" t="s">
        <v>14875</v>
      </c>
      <c r="T135" s="85">
        <v>35</v>
      </c>
      <c r="U135" s="85">
        <v>39</v>
      </c>
      <c r="V135" s="68">
        <f t="shared" si="35"/>
        <v>0</v>
      </c>
      <c r="W135" s="85"/>
    </row>
    <row r="136" spans="1:23" x14ac:dyDescent="0.25">
      <c r="A136" s="5">
        <v>51719218</v>
      </c>
      <c r="B136" s="6" t="str">
        <f t="shared" si="24"/>
        <v>Lobaton, Rufmarie</v>
      </c>
      <c r="C136" s="6">
        <f t="shared" si="25"/>
        <v>51609647</v>
      </c>
      <c r="D136" s="6" t="str">
        <f t="shared" si="26"/>
        <v>Oliveros, Kristel Aissa</v>
      </c>
      <c r="E136" s="6">
        <f t="shared" si="27"/>
        <v>51747002</v>
      </c>
      <c r="F136" s="6" t="str">
        <f t="shared" si="28"/>
        <v>Ronelle, Dalay</v>
      </c>
      <c r="G136" s="5" t="str">
        <f t="shared" si="29"/>
        <v>Senior CSR</v>
      </c>
      <c r="H136" s="7" t="str">
        <f t="shared" si="30"/>
        <v>PRODUCTION</v>
      </c>
      <c r="I136" s="7" t="str">
        <f t="shared" si="31"/>
        <v>ACTIVE</v>
      </c>
      <c r="J136" s="8" t="str">
        <f t="shared" si="32"/>
        <v>PPMC</v>
      </c>
      <c r="K136" s="9" t="str">
        <f t="shared" si="33"/>
        <v>E0.2</v>
      </c>
      <c r="L136" s="10">
        <f t="shared" si="34"/>
        <v>43131</v>
      </c>
      <c r="M136" s="73" t="s">
        <v>15668</v>
      </c>
      <c r="N136" s="89" t="s">
        <v>17359</v>
      </c>
      <c r="O136" s="85" t="s">
        <v>14873</v>
      </c>
      <c r="P136" s="85" t="s">
        <v>14873</v>
      </c>
      <c r="Q136" s="85" t="s">
        <v>14873</v>
      </c>
      <c r="R136" s="85" t="s">
        <v>14873</v>
      </c>
      <c r="S136" s="85" t="s">
        <v>17343</v>
      </c>
      <c r="T136" s="85">
        <v>33</v>
      </c>
      <c r="U136" s="85">
        <v>40</v>
      </c>
      <c r="V136" s="68">
        <f t="shared" si="35"/>
        <v>0</v>
      </c>
      <c r="W136" s="85"/>
    </row>
    <row r="137" spans="1:23" x14ac:dyDescent="0.25">
      <c r="A137" s="5">
        <v>51709110</v>
      </c>
      <c r="B137" s="6" t="str">
        <f t="shared" si="24"/>
        <v>Lombendencio, Alvie Joy</v>
      </c>
      <c r="C137" s="6">
        <f t="shared" si="25"/>
        <v>51559927</v>
      </c>
      <c r="D137" s="6" t="str">
        <f t="shared" si="26"/>
        <v>Acena, Bert Allan</v>
      </c>
      <c r="E137" s="6">
        <f t="shared" si="27"/>
        <v>51772919</v>
      </c>
      <c r="F137" s="6" t="str">
        <f t="shared" si="28"/>
        <v>Fernandez, Rosanna Eslava</v>
      </c>
      <c r="G137" s="5" t="str">
        <f t="shared" si="29"/>
        <v>Senior CSR</v>
      </c>
      <c r="H137" s="7" t="str">
        <f t="shared" si="30"/>
        <v>PRODUCTION</v>
      </c>
      <c r="I137" s="7" t="str">
        <f t="shared" si="31"/>
        <v>ACTIVE</v>
      </c>
      <c r="J137" s="8" t="str">
        <f t="shared" si="32"/>
        <v>Kaiser Closet</v>
      </c>
      <c r="K137" s="9" t="str">
        <f t="shared" si="33"/>
        <v>E0.2</v>
      </c>
      <c r="L137" s="10">
        <f t="shared" si="34"/>
        <v>43045</v>
      </c>
      <c r="M137" s="73" t="s">
        <v>15668</v>
      </c>
      <c r="N137" s="89" t="s">
        <v>17359</v>
      </c>
      <c r="O137" s="85" t="s">
        <v>14873</v>
      </c>
      <c r="P137" s="85" t="s">
        <v>14873</v>
      </c>
      <c r="Q137" s="85" t="s">
        <v>14873</v>
      </c>
      <c r="R137" s="85" t="s">
        <v>14874</v>
      </c>
      <c r="S137" s="85" t="s">
        <v>14875</v>
      </c>
      <c r="T137" s="85">
        <v>42</v>
      </c>
      <c r="U137" s="85">
        <v>51</v>
      </c>
      <c r="V137" s="68">
        <f t="shared" si="35"/>
        <v>0</v>
      </c>
      <c r="W137" s="85"/>
    </row>
    <row r="138" spans="1:23" x14ac:dyDescent="0.25">
      <c r="A138" s="5">
        <v>51615282</v>
      </c>
      <c r="B138" s="6" t="str">
        <f t="shared" si="24"/>
        <v>Lozares, Eurvene Mark Santiago</v>
      </c>
      <c r="C138" s="6">
        <f t="shared" si="25"/>
        <v>51747002</v>
      </c>
      <c r="D138" s="6" t="str">
        <f t="shared" si="26"/>
        <v>Ronelle, Dalay</v>
      </c>
      <c r="E138" s="6">
        <f t="shared" si="27"/>
        <v>51621455</v>
      </c>
      <c r="F138" s="6" t="str">
        <f t="shared" si="28"/>
        <v>Francisco, Patricia Anne</v>
      </c>
      <c r="G138" s="5" t="str">
        <f t="shared" si="29"/>
        <v>Team Leader</v>
      </c>
      <c r="H138" s="7" t="str">
        <f t="shared" si="30"/>
        <v>SUPPORT</v>
      </c>
      <c r="I138" s="7" t="str">
        <f t="shared" si="31"/>
        <v>ACTIVE</v>
      </c>
      <c r="J138" s="8" t="str">
        <f t="shared" si="32"/>
        <v>PPMC BPM</v>
      </c>
      <c r="K138" s="9" t="str">
        <f t="shared" si="33"/>
        <v>E1.1</v>
      </c>
      <c r="L138" s="10">
        <f t="shared" si="34"/>
        <v>42530</v>
      </c>
      <c r="M138" s="73" t="s">
        <v>15668</v>
      </c>
      <c r="N138" s="89" t="s">
        <v>17359</v>
      </c>
      <c r="O138" s="85" t="s">
        <v>14873</v>
      </c>
      <c r="P138" s="85" t="s">
        <v>14873</v>
      </c>
      <c r="Q138" s="85" t="s">
        <v>14873</v>
      </c>
      <c r="R138" s="85" t="s">
        <v>14873</v>
      </c>
      <c r="S138" s="85" t="s">
        <v>14875</v>
      </c>
      <c r="T138" s="85">
        <v>37</v>
      </c>
      <c r="U138" s="85">
        <v>42</v>
      </c>
      <c r="V138" s="68">
        <f t="shared" si="35"/>
        <v>0</v>
      </c>
      <c r="W138" s="85"/>
    </row>
    <row r="139" spans="1:23" x14ac:dyDescent="0.25">
      <c r="A139" s="5">
        <v>51815316</v>
      </c>
      <c r="B139" s="6" t="str">
        <f t="shared" si="24"/>
        <v xml:space="preserve">Lumagui, Rizi </v>
      </c>
      <c r="C139" s="6">
        <f t="shared" si="25"/>
        <v>51710500</v>
      </c>
      <c r="D139" s="6" t="str">
        <f t="shared" si="26"/>
        <v>Rodriguez, Rose Anne</v>
      </c>
      <c r="E139" s="6">
        <f t="shared" si="27"/>
        <v>51758030</v>
      </c>
      <c r="F139" s="6" t="str">
        <f t="shared" si="28"/>
        <v>Alaganantham, Sundaram</v>
      </c>
      <c r="G139" s="5" t="str">
        <f t="shared" si="29"/>
        <v>Senior CSR</v>
      </c>
      <c r="H139" s="7" t="str">
        <f t="shared" si="30"/>
        <v>ABAY</v>
      </c>
      <c r="I139" s="7" t="str">
        <f t="shared" si="31"/>
        <v>ACTIVE</v>
      </c>
      <c r="J139" s="8" t="str">
        <f t="shared" si="32"/>
        <v>PPMC</v>
      </c>
      <c r="K139" s="9" t="str">
        <f t="shared" si="33"/>
        <v>E0.2</v>
      </c>
      <c r="L139" s="10">
        <f t="shared" si="34"/>
        <v>43619</v>
      </c>
      <c r="M139" s="73" t="s">
        <v>15668</v>
      </c>
      <c r="N139" s="89" t="s">
        <v>17359</v>
      </c>
      <c r="O139" s="85" t="s">
        <v>14873</v>
      </c>
      <c r="P139" s="85" t="s">
        <v>14873</v>
      </c>
      <c r="Q139" s="85" t="s">
        <v>14874</v>
      </c>
      <c r="R139" s="85" t="s">
        <v>14874</v>
      </c>
      <c r="S139" s="85" t="s">
        <v>17343</v>
      </c>
      <c r="T139" s="85">
        <v>34</v>
      </c>
      <c r="U139" s="85">
        <v>42</v>
      </c>
      <c r="V139" s="68">
        <f t="shared" si="35"/>
        <v>0</v>
      </c>
      <c r="W139" s="85"/>
    </row>
    <row r="140" spans="1:23" x14ac:dyDescent="0.25">
      <c r="A140" s="5">
        <v>51723910</v>
      </c>
      <c r="B140" s="6" t="str">
        <f t="shared" si="24"/>
        <v>Macabenta III, Carlos</v>
      </c>
      <c r="C140" s="6">
        <f t="shared" si="25"/>
        <v>51609647</v>
      </c>
      <c r="D140" s="6" t="str">
        <f t="shared" si="26"/>
        <v>Oliveros, Kristel Aissa</v>
      </c>
      <c r="E140" s="6">
        <f t="shared" si="27"/>
        <v>51747002</v>
      </c>
      <c r="F140" s="6" t="str">
        <f t="shared" si="28"/>
        <v>Ronelle, Dalay</v>
      </c>
      <c r="G140" s="5" t="str">
        <f t="shared" si="29"/>
        <v>Senior CSR</v>
      </c>
      <c r="H140" s="7" t="str">
        <f t="shared" si="30"/>
        <v>PRODUCTION</v>
      </c>
      <c r="I140" s="7" t="str">
        <f t="shared" si="31"/>
        <v>ACTIVE</v>
      </c>
      <c r="J140" s="8" t="str">
        <f t="shared" si="32"/>
        <v>PPMC</v>
      </c>
      <c r="K140" s="9" t="str">
        <f t="shared" si="33"/>
        <v>E0.2</v>
      </c>
      <c r="L140" s="10">
        <f t="shared" si="34"/>
        <v>43166</v>
      </c>
      <c r="M140" s="73" t="s">
        <v>15668</v>
      </c>
      <c r="N140" s="89" t="s">
        <v>17359</v>
      </c>
      <c r="O140" s="85" t="s">
        <v>14873</v>
      </c>
      <c r="P140" s="85" t="s">
        <v>14873</v>
      </c>
      <c r="Q140" s="85" t="s">
        <v>14873</v>
      </c>
      <c r="R140" s="85" t="s">
        <v>14874</v>
      </c>
      <c r="S140" s="85" t="s">
        <v>17343</v>
      </c>
      <c r="T140" s="85">
        <v>33</v>
      </c>
      <c r="U140" s="85">
        <v>42</v>
      </c>
      <c r="V140" s="68">
        <f t="shared" si="35"/>
        <v>0</v>
      </c>
      <c r="W140" s="85"/>
    </row>
    <row r="141" spans="1:23" x14ac:dyDescent="0.25">
      <c r="A141" s="5">
        <v>51764660</v>
      </c>
      <c r="B141" s="6" t="str">
        <f t="shared" si="24"/>
        <v>Macabuhay, John</v>
      </c>
      <c r="C141" s="6">
        <f t="shared" si="25"/>
        <v>51559927</v>
      </c>
      <c r="D141" s="6" t="str">
        <f t="shared" si="26"/>
        <v>Acena, Bert Allan</v>
      </c>
      <c r="E141" s="6">
        <f t="shared" si="27"/>
        <v>51772919</v>
      </c>
      <c r="F141" s="6" t="str">
        <f t="shared" si="28"/>
        <v>Fernandez, Rosanna Eslava</v>
      </c>
      <c r="G141" s="5" t="str">
        <f t="shared" si="29"/>
        <v>Senior CSR</v>
      </c>
      <c r="H141" s="7" t="str">
        <f t="shared" si="30"/>
        <v>PRODUCTION</v>
      </c>
      <c r="I141" s="7" t="str">
        <f t="shared" si="31"/>
        <v>ACTIVE</v>
      </c>
      <c r="J141" s="8" t="str">
        <f t="shared" si="32"/>
        <v>Kaiser Closet</v>
      </c>
      <c r="K141" s="9" t="str">
        <f t="shared" si="33"/>
        <v>E0.2</v>
      </c>
      <c r="L141" s="10">
        <f t="shared" si="34"/>
        <v>43391</v>
      </c>
      <c r="M141" s="73" t="s">
        <v>15668</v>
      </c>
      <c r="N141" s="89" t="s">
        <v>17359</v>
      </c>
      <c r="O141" s="85" t="s">
        <v>14873</v>
      </c>
      <c r="P141" s="85" t="s">
        <v>14873</v>
      </c>
      <c r="Q141" s="85" t="s">
        <v>14873</v>
      </c>
      <c r="R141" s="85" t="s">
        <v>14874</v>
      </c>
      <c r="S141" s="85" t="s">
        <v>14875</v>
      </c>
      <c r="T141" s="85">
        <v>32</v>
      </c>
      <c r="U141" s="85">
        <v>39</v>
      </c>
      <c r="V141" s="68">
        <f t="shared" si="35"/>
        <v>0</v>
      </c>
      <c r="W141" s="85"/>
    </row>
    <row r="142" spans="1:23" x14ac:dyDescent="0.25">
      <c r="A142" s="5">
        <v>51803954</v>
      </c>
      <c r="B142" s="6" t="str">
        <f t="shared" si="24"/>
        <v>Maddalora, Emmanuel</v>
      </c>
      <c r="C142" s="6">
        <f t="shared" si="25"/>
        <v>51607523</v>
      </c>
      <c r="D142" s="6" t="str">
        <f t="shared" si="26"/>
        <v>Adove, Christian</v>
      </c>
      <c r="E142" s="6">
        <f t="shared" si="27"/>
        <v>51772919</v>
      </c>
      <c r="F142" s="6" t="str">
        <f t="shared" si="28"/>
        <v>Fernandez, Rosanna Eslava</v>
      </c>
      <c r="G142" s="5" t="str">
        <f t="shared" si="29"/>
        <v>Senior CSR</v>
      </c>
      <c r="H142" s="7" t="str">
        <f t="shared" si="30"/>
        <v>PRODUCTION</v>
      </c>
      <c r="I142" s="7" t="str">
        <f t="shared" si="31"/>
        <v>ACTIVE</v>
      </c>
      <c r="J142" s="8" t="str">
        <f t="shared" si="32"/>
        <v>Kaiser SMC Resupply</v>
      </c>
      <c r="K142" s="9" t="str">
        <f t="shared" si="33"/>
        <v>E0.2</v>
      </c>
      <c r="L142" s="10">
        <f t="shared" si="34"/>
        <v>43566</v>
      </c>
      <c r="M142" s="73" t="s">
        <v>15668</v>
      </c>
      <c r="N142" s="89" t="s">
        <v>17359</v>
      </c>
      <c r="O142" s="85" t="s">
        <v>14873</v>
      </c>
      <c r="P142" s="85" t="s">
        <v>14873</v>
      </c>
      <c r="Q142" s="85" t="s">
        <v>14873</v>
      </c>
      <c r="R142" s="85" t="s">
        <v>14874</v>
      </c>
      <c r="S142" s="85" t="s">
        <v>14875</v>
      </c>
      <c r="T142" s="85">
        <v>32</v>
      </c>
      <c r="U142" s="85">
        <v>46</v>
      </c>
      <c r="V142" s="68">
        <f t="shared" si="35"/>
        <v>0</v>
      </c>
      <c r="W142" s="85"/>
    </row>
    <row r="143" spans="1:23" x14ac:dyDescent="0.25">
      <c r="A143" s="5">
        <v>51742636</v>
      </c>
      <c r="B143" s="6" t="str">
        <f t="shared" si="24"/>
        <v>Magcayang, Sandra</v>
      </c>
      <c r="C143" s="6">
        <f t="shared" si="25"/>
        <v>51698640</v>
      </c>
      <c r="D143" s="6" t="str">
        <f t="shared" si="26"/>
        <v>Catalan, Honorato</v>
      </c>
      <c r="E143" s="6">
        <f t="shared" si="27"/>
        <v>51747002</v>
      </c>
      <c r="F143" s="6" t="str">
        <f t="shared" si="28"/>
        <v>Ronelle, Dalay</v>
      </c>
      <c r="G143" s="5" t="str">
        <f t="shared" si="29"/>
        <v>Senior CSR</v>
      </c>
      <c r="H143" s="7" t="str">
        <f t="shared" si="30"/>
        <v>PRODUCTION</v>
      </c>
      <c r="I143" s="7" t="str">
        <f t="shared" si="31"/>
        <v>ACTIVE</v>
      </c>
      <c r="J143" s="8" t="str">
        <f t="shared" si="32"/>
        <v>PPMC IB L2</v>
      </c>
      <c r="K143" s="9" t="str">
        <f t="shared" si="33"/>
        <v>E0.2</v>
      </c>
      <c r="L143" s="10">
        <f t="shared" si="34"/>
        <v>43297</v>
      </c>
      <c r="M143" s="73" t="s">
        <v>15668</v>
      </c>
      <c r="N143" s="89" t="s">
        <v>17359</v>
      </c>
      <c r="O143" s="85" t="s">
        <v>14873</v>
      </c>
      <c r="P143" s="85" t="s">
        <v>14873</v>
      </c>
      <c r="Q143" s="85" t="s">
        <v>14873</v>
      </c>
      <c r="R143" s="85" t="s">
        <v>14874</v>
      </c>
      <c r="S143" s="85" t="s">
        <v>14875</v>
      </c>
      <c r="T143" s="85">
        <v>34</v>
      </c>
      <c r="U143" s="85">
        <v>37</v>
      </c>
      <c r="V143" s="68">
        <f t="shared" si="35"/>
        <v>0</v>
      </c>
      <c r="W143" s="85"/>
    </row>
    <row r="144" spans="1:23" x14ac:dyDescent="0.25">
      <c r="A144" s="5">
        <v>51746048</v>
      </c>
      <c r="B144" s="6" t="str">
        <f t="shared" si="24"/>
        <v>Malaca, Marvin</v>
      </c>
      <c r="C144" s="6">
        <f t="shared" si="25"/>
        <v>51588225</v>
      </c>
      <c r="D144" s="6" t="str">
        <f t="shared" si="26"/>
        <v>Boado, Ruel</v>
      </c>
      <c r="E144" s="6">
        <f t="shared" si="27"/>
        <v>51747002</v>
      </c>
      <c r="F144" s="6" t="str">
        <f t="shared" si="28"/>
        <v>Ronelle, Dalay</v>
      </c>
      <c r="G144" s="5" t="str">
        <f t="shared" si="29"/>
        <v>Senior CSR</v>
      </c>
      <c r="H144" s="7" t="str">
        <f t="shared" si="30"/>
        <v>PRODUCTION</v>
      </c>
      <c r="I144" s="7" t="str">
        <f t="shared" si="31"/>
        <v>ACTIVE</v>
      </c>
      <c r="J144" s="8" t="str">
        <f t="shared" si="32"/>
        <v>PPMC</v>
      </c>
      <c r="K144" s="9" t="str">
        <f t="shared" si="33"/>
        <v>E0.2</v>
      </c>
      <c r="L144" s="10">
        <f t="shared" si="34"/>
        <v>43315</v>
      </c>
      <c r="M144" s="73" t="s">
        <v>15668</v>
      </c>
      <c r="N144" s="89" t="s">
        <v>17359</v>
      </c>
      <c r="O144" s="85" t="s">
        <v>14873</v>
      </c>
      <c r="P144" s="85" t="s">
        <v>14873</v>
      </c>
      <c r="Q144" s="85" t="s">
        <v>14873</v>
      </c>
      <c r="R144" s="85" t="s">
        <v>14874</v>
      </c>
      <c r="S144" s="85" t="s">
        <v>14874</v>
      </c>
      <c r="T144" s="85">
        <v>36</v>
      </c>
      <c r="U144" s="85">
        <v>40</v>
      </c>
      <c r="V144" s="68">
        <f t="shared" si="35"/>
        <v>0</v>
      </c>
      <c r="W144" s="85"/>
    </row>
    <row r="145" spans="1:23" x14ac:dyDescent="0.25">
      <c r="A145" s="5">
        <v>51814218</v>
      </c>
      <c r="B145" s="6" t="str">
        <f t="shared" si="24"/>
        <v xml:space="preserve">Malawani, Abdulbasit </v>
      </c>
      <c r="C145" s="6">
        <f t="shared" si="25"/>
        <v>51588225</v>
      </c>
      <c r="D145" s="6" t="str">
        <f t="shared" si="26"/>
        <v>Boado, Ruel</v>
      </c>
      <c r="E145" s="6">
        <f t="shared" si="27"/>
        <v>51747002</v>
      </c>
      <c r="F145" s="6" t="str">
        <f t="shared" si="28"/>
        <v>Ronelle, Dalay</v>
      </c>
      <c r="G145" s="5" t="str">
        <f t="shared" si="29"/>
        <v>Senior CSR</v>
      </c>
      <c r="H145" s="7" t="str">
        <f t="shared" si="30"/>
        <v>PRODUCTION</v>
      </c>
      <c r="I145" s="7" t="str">
        <f t="shared" si="31"/>
        <v>ACTIVE</v>
      </c>
      <c r="J145" s="8" t="str">
        <f t="shared" si="32"/>
        <v>PPMC</v>
      </c>
      <c r="K145" s="9" t="str">
        <f t="shared" si="33"/>
        <v>E0.2</v>
      </c>
      <c r="L145" s="10">
        <f t="shared" si="34"/>
        <v>43615</v>
      </c>
      <c r="M145" s="73" t="s">
        <v>15668</v>
      </c>
      <c r="N145" s="89" t="s">
        <v>17359</v>
      </c>
      <c r="O145" s="85" t="s">
        <v>14873</v>
      </c>
      <c r="P145" s="85" t="s">
        <v>14873</v>
      </c>
      <c r="Q145" s="85" t="s">
        <v>14873</v>
      </c>
      <c r="R145" s="85" t="s">
        <v>14874</v>
      </c>
      <c r="S145" s="85" t="s">
        <v>14875</v>
      </c>
      <c r="T145" s="85">
        <v>33</v>
      </c>
      <c r="U145" s="85">
        <v>47</v>
      </c>
      <c r="V145" s="68">
        <f t="shared" si="35"/>
        <v>0</v>
      </c>
      <c r="W145" s="85"/>
    </row>
    <row r="146" spans="1:23" x14ac:dyDescent="0.25">
      <c r="A146" s="5">
        <v>51744975</v>
      </c>
      <c r="B146" s="6" t="str">
        <f t="shared" si="24"/>
        <v>Malte, John Rickert</v>
      </c>
      <c r="C146" s="6">
        <f t="shared" si="25"/>
        <v>51609647</v>
      </c>
      <c r="D146" s="6" t="str">
        <f t="shared" si="26"/>
        <v>Oliveros, Kristel Aissa</v>
      </c>
      <c r="E146" s="6">
        <f t="shared" si="27"/>
        <v>51747002</v>
      </c>
      <c r="F146" s="6" t="str">
        <f t="shared" si="28"/>
        <v>Ronelle, Dalay</v>
      </c>
      <c r="G146" s="5" t="str">
        <f t="shared" si="29"/>
        <v>Senior CSR</v>
      </c>
      <c r="H146" s="7" t="str">
        <f t="shared" si="30"/>
        <v>PRODUCTION</v>
      </c>
      <c r="I146" s="7" t="str">
        <f t="shared" si="31"/>
        <v>ACTIVE</v>
      </c>
      <c r="J146" s="8" t="str">
        <f t="shared" si="32"/>
        <v>PPMC</v>
      </c>
      <c r="K146" s="9" t="str">
        <f t="shared" si="33"/>
        <v>E0.2</v>
      </c>
      <c r="L146" s="10">
        <f t="shared" si="34"/>
        <v>43308</v>
      </c>
      <c r="M146" s="73" t="s">
        <v>15668</v>
      </c>
      <c r="N146" s="89" t="s">
        <v>17359</v>
      </c>
      <c r="O146" s="85" t="s">
        <v>14873</v>
      </c>
      <c r="P146" s="85" t="s">
        <v>14873</v>
      </c>
      <c r="Q146" s="85" t="s">
        <v>14873</v>
      </c>
      <c r="R146" s="85" t="s">
        <v>14874</v>
      </c>
      <c r="S146" s="85" t="s">
        <v>17343</v>
      </c>
      <c r="T146" s="85">
        <v>32</v>
      </c>
      <c r="U146" s="85">
        <v>37</v>
      </c>
      <c r="V146" s="68">
        <f t="shared" si="35"/>
        <v>0</v>
      </c>
      <c r="W146" s="85"/>
    </row>
    <row r="147" spans="1:23" x14ac:dyDescent="0.25">
      <c r="A147" s="5">
        <v>51720817</v>
      </c>
      <c r="B147" s="6" t="str">
        <f t="shared" si="24"/>
        <v>Maniquis, Fonseneca Louise</v>
      </c>
      <c r="C147" s="6">
        <f t="shared" si="25"/>
        <v>51577893</v>
      </c>
      <c r="D147" s="6" t="str">
        <f t="shared" si="26"/>
        <v>Alcantara, Charie Hope</v>
      </c>
      <c r="E147" s="6">
        <f t="shared" si="27"/>
        <v>51772919</v>
      </c>
      <c r="F147" s="6" t="str">
        <f t="shared" si="28"/>
        <v>Fernandez, Rosanna Eslava</v>
      </c>
      <c r="G147" s="5" t="str">
        <f t="shared" si="29"/>
        <v>Senior CSR</v>
      </c>
      <c r="H147" s="7" t="str">
        <f t="shared" si="30"/>
        <v>PRODUCTION</v>
      </c>
      <c r="I147" s="7" t="str">
        <f t="shared" si="31"/>
        <v>ACTIVE</v>
      </c>
      <c r="J147" s="8" t="str">
        <f t="shared" si="32"/>
        <v>Kaiser SMC Resupply</v>
      </c>
      <c r="K147" s="9" t="str">
        <f t="shared" si="33"/>
        <v>E0.2</v>
      </c>
      <c r="L147" s="10">
        <f t="shared" si="34"/>
        <v>43144</v>
      </c>
      <c r="M147" s="73" t="s">
        <v>15668</v>
      </c>
      <c r="N147" s="89" t="s">
        <v>17359</v>
      </c>
      <c r="O147" s="85" t="s">
        <v>14873</v>
      </c>
      <c r="P147" s="85" t="s">
        <v>14873</v>
      </c>
      <c r="Q147" s="85" t="s">
        <v>14873</v>
      </c>
      <c r="R147" s="85" t="s">
        <v>14874</v>
      </c>
      <c r="S147" s="85" t="s">
        <v>14875</v>
      </c>
      <c r="T147" s="85">
        <v>32</v>
      </c>
      <c r="U147" s="85">
        <v>40</v>
      </c>
      <c r="V147" s="68">
        <f t="shared" si="35"/>
        <v>0</v>
      </c>
      <c r="W147" s="85"/>
    </row>
    <row r="148" spans="1:23" x14ac:dyDescent="0.25">
      <c r="A148" s="5">
        <v>51564575</v>
      </c>
      <c r="B148" s="6" t="str">
        <f t="shared" si="24"/>
        <v>Mantala, Regine Sumayra</v>
      </c>
      <c r="C148" s="6">
        <f t="shared" si="25"/>
        <v>51615282</v>
      </c>
      <c r="D148" s="6" t="str">
        <f t="shared" si="26"/>
        <v>Lozares, Eurvene Mark Santiago</v>
      </c>
      <c r="E148" s="6">
        <f t="shared" si="27"/>
        <v>51747002</v>
      </c>
      <c r="F148" s="6" t="str">
        <f t="shared" si="28"/>
        <v>Ronelle, Dalay</v>
      </c>
      <c r="G148" s="5" t="str">
        <f t="shared" si="29"/>
        <v>Senior CSR</v>
      </c>
      <c r="H148" s="7" t="str">
        <f t="shared" si="30"/>
        <v>PRODUCTION</v>
      </c>
      <c r="I148" s="7" t="str">
        <f t="shared" si="31"/>
        <v>ACTIVE</v>
      </c>
      <c r="J148" s="8" t="str">
        <f t="shared" si="32"/>
        <v>PPMC BPM</v>
      </c>
      <c r="K148" s="9" t="str">
        <f t="shared" si="33"/>
        <v>E0.2</v>
      </c>
      <c r="L148" s="10">
        <f t="shared" si="34"/>
        <v>42159</v>
      </c>
      <c r="M148" s="73" t="s">
        <v>15668</v>
      </c>
      <c r="N148" s="89" t="s">
        <v>17359</v>
      </c>
      <c r="O148" s="85" t="s">
        <v>14873</v>
      </c>
      <c r="P148" s="85" t="s">
        <v>14873</v>
      </c>
      <c r="Q148" s="85" t="s">
        <v>14873</v>
      </c>
      <c r="R148" s="85" t="s">
        <v>14873</v>
      </c>
      <c r="S148" s="85" t="s">
        <v>14875</v>
      </c>
      <c r="T148" s="85">
        <v>33</v>
      </c>
      <c r="U148" s="85">
        <v>38</v>
      </c>
      <c r="V148" s="68">
        <f t="shared" si="35"/>
        <v>0</v>
      </c>
      <c r="W148" s="85"/>
    </row>
    <row r="149" spans="1:23" x14ac:dyDescent="0.25">
      <c r="A149" s="5">
        <v>51768434</v>
      </c>
      <c r="B149" s="6" t="str">
        <f t="shared" si="24"/>
        <v>Manuel, Elvira</v>
      </c>
      <c r="C149" s="6">
        <f t="shared" si="25"/>
        <v>51747002</v>
      </c>
      <c r="D149" s="6" t="str">
        <f t="shared" si="26"/>
        <v>Ronelle, Dalay</v>
      </c>
      <c r="E149" s="6">
        <f t="shared" si="27"/>
        <v>51621455</v>
      </c>
      <c r="F149" s="6" t="str">
        <f t="shared" si="28"/>
        <v>Francisco, Patricia Anne</v>
      </c>
      <c r="G149" s="5" t="str">
        <f t="shared" si="29"/>
        <v>Senior CSR</v>
      </c>
      <c r="H149" s="7" t="str">
        <f t="shared" si="30"/>
        <v>PRODUCTION</v>
      </c>
      <c r="I149" s="7" t="str">
        <f t="shared" si="31"/>
        <v>ACTIVE</v>
      </c>
      <c r="J149" s="8" t="str">
        <f t="shared" si="32"/>
        <v>PPMC</v>
      </c>
      <c r="K149" s="9" t="str">
        <f t="shared" si="33"/>
        <v>E0.2</v>
      </c>
      <c r="L149" s="10">
        <f t="shared" si="34"/>
        <v>43413</v>
      </c>
      <c r="M149" s="73" t="s">
        <v>15668</v>
      </c>
      <c r="N149" s="89" t="s">
        <v>17359</v>
      </c>
      <c r="O149" s="85" t="s">
        <v>14873</v>
      </c>
      <c r="P149" s="85" t="s">
        <v>14873</v>
      </c>
      <c r="Q149" s="85" t="s">
        <v>14873</v>
      </c>
      <c r="R149" s="85" t="s">
        <v>14874</v>
      </c>
      <c r="S149" s="85" t="s">
        <v>14875</v>
      </c>
      <c r="T149" s="85">
        <v>36</v>
      </c>
      <c r="U149" s="85">
        <v>38</v>
      </c>
      <c r="V149" s="68">
        <f t="shared" si="35"/>
        <v>0</v>
      </c>
      <c r="W149" s="85"/>
    </row>
    <row r="150" spans="1:23" x14ac:dyDescent="0.25">
      <c r="A150" s="5">
        <v>51721469</v>
      </c>
      <c r="B150" s="6" t="str">
        <f t="shared" si="24"/>
        <v>Manuel, Maria Elisa</v>
      </c>
      <c r="C150" s="6">
        <f t="shared" si="25"/>
        <v>51698635</v>
      </c>
      <c r="D150" s="6" t="str">
        <f t="shared" si="26"/>
        <v>Bautista, Monica</v>
      </c>
      <c r="E150" s="6">
        <f t="shared" si="27"/>
        <v>51609648</v>
      </c>
      <c r="F150" s="6" t="str">
        <f t="shared" si="28"/>
        <v>Alcantara, Ma. Concepcion</v>
      </c>
      <c r="G150" s="5" t="str">
        <f t="shared" si="29"/>
        <v>Senior CSR</v>
      </c>
      <c r="H150" s="7" t="str">
        <f t="shared" si="30"/>
        <v>PRODUCTION</v>
      </c>
      <c r="I150" s="7" t="str">
        <f t="shared" si="31"/>
        <v>ACTIVE</v>
      </c>
      <c r="J150" s="8" t="str">
        <f t="shared" si="32"/>
        <v>DME EQ</v>
      </c>
      <c r="K150" s="9" t="str">
        <f t="shared" si="33"/>
        <v>E0.2</v>
      </c>
      <c r="L150" s="10">
        <f t="shared" si="34"/>
        <v>43150</v>
      </c>
      <c r="M150" s="73" t="s">
        <v>15668</v>
      </c>
      <c r="N150" s="89" t="s">
        <v>17359</v>
      </c>
      <c r="O150" s="85" t="s">
        <v>14873</v>
      </c>
      <c r="P150" s="85" t="s">
        <v>14873</v>
      </c>
      <c r="Q150" s="85" t="s">
        <v>14873</v>
      </c>
      <c r="R150" s="85" t="s">
        <v>14874</v>
      </c>
      <c r="S150" s="85" t="s">
        <v>17343</v>
      </c>
      <c r="T150" s="85">
        <v>32</v>
      </c>
      <c r="U150" s="85">
        <v>59</v>
      </c>
      <c r="V150" s="68">
        <f t="shared" si="35"/>
        <v>0</v>
      </c>
      <c r="W150" s="85"/>
    </row>
    <row r="151" spans="1:23" x14ac:dyDescent="0.25">
      <c r="A151" s="5">
        <v>51725688</v>
      </c>
      <c r="B151" s="6" t="str">
        <f t="shared" si="24"/>
        <v>Maralit, Rozzel</v>
      </c>
      <c r="C151" s="6">
        <f t="shared" si="25"/>
        <v>51615282</v>
      </c>
      <c r="D151" s="6" t="str">
        <f t="shared" si="26"/>
        <v>Lozares, Eurvene Mark Santiago</v>
      </c>
      <c r="E151" s="6">
        <f t="shared" si="27"/>
        <v>51747002</v>
      </c>
      <c r="F151" s="6" t="str">
        <f t="shared" si="28"/>
        <v>Ronelle, Dalay</v>
      </c>
      <c r="G151" s="5" t="str">
        <f t="shared" si="29"/>
        <v>Senior CSR</v>
      </c>
      <c r="H151" s="7" t="str">
        <f t="shared" si="30"/>
        <v>PRODUCTION</v>
      </c>
      <c r="I151" s="7" t="str">
        <f t="shared" si="31"/>
        <v>ACTIVE</v>
      </c>
      <c r="J151" s="8" t="str">
        <f t="shared" si="32"/>
        <v>PPMC BPM</v>
      </c>
      <c r="K151" s="9" t="str">
        <f t="shared" si="33"/>
        <v>E0.2</v>
      </c>
      <c r="L151" s="10">
        <f t="shared" si="34"/>
        <v>43182</v>
      </c>
      <c r="M151" s="73" t="s">
        <v>15668</v>
      </c>
      <c r="N151" s="89" t="s">
        <v>17359</v>
      </c>
      <c r="O151" s="85" t="s">
        <v>14873</v>
      </c>
      <c r="P151" s="85" t="s">
        <v>14873</v>
      </c>
      <c r="Q151" s="85" t="s">
        <v>14873</v>
      </c>
      <c r="R151" s="85" t="s">
        <v>14873</v>
      </c>
      <c r="S151" s="85" t="s">
        <v>14875</v>
      </c>
      <c r="T151" s="85">
        <v>33</v>
      </c>
      <c r="U151" s="85">
        <v>37</v>
      </c>
      <c r="V151" s="68">
        <f t="shared" si="35"/>
        <v>0</v>
      </c>
      <c r="W151" s="85"/>
    </row>
    <row r="152" spans="1:23" x14ac:dyDescent="0.25">
      <c r="A152" s="5">
        <v>51721458</v>
      </c>
      <c r="B152" s="6" t="str">
        <f t="shared" si="24"/>
        <v>Marasigan, Michael Victor</v>
      </c>
      <c r="C152" s="6">
        <f t="shared" si="25"/>
        <v>51547597</v>
      </c>
      <c r="D152" s="6" t="str">
        <f t="shared" si="26"/>
        <v>Venales, Marven</v>
      </c>
      <c r="E152" s="6">
        <f t="shared" si="27"/>
        <v>51814930</v>
      </c>
      <c r="F152" s="6" t="str">
        <f t="shared" si="28"/>
        <v xml:space="preserve">Raagas, Jake </v>
      </c>
      <c r="G152" s="5" t="str">
        <f t="shared" si="29"/>
        <v>Senior CSR</v>
      </c>
      <c r="H152" s="7" t="str">
        <f t="shared" si="30"/>
        <v>PRODUCTION</v>
      </c>
      <c r="I152" s="7" t="str">
        <f t="shared" si="31"/>
        <v>ACTIVE</v>
      </c>
      <c r="J152" s="8" t="str">
        <f t="shared" si="32"/>
        <v>Kaiser Orphan EDI</v>
      </c>
      <c r="K152" s="9" t="str">
        <f t="shared" si="33"/>
        <v>E0.2</v>
      </c>
      <c r="L152" s="10">
        <f t="shared" si="34"/>
        <v>43150</v>
      </c>
      <c r="M152" s="73" t="s">
        <v>15668</v>
      </c>
      <c r="N152" s="89" t="s">
        <v>17359</v>
      </c>
      <c r="O152" s="85" t="s">
        <v>14873</v>
      </c>
      <c r="P152" s="85" t="s">
        <v>14873</v>
      </c>
      <c r="Q152" s="85" t="s">
        <v>14873</v>
      </c>
      <c r="R152" s="85" t="s">
        <v>14874</v>
      </c>
      <c r="S152" s="85" t="s">
        <v>14875</v>
      </c>
      <c r="T152" s="85">
        <v>32</v>
      </c>
      <c r="U152" s="85">
        <v>38</v>
      </c>
      <c r="V152" s="68">
        <f t="shared" si="35"/>
        <v>0</v>
      </c>
      <c r="W152" s="85"/>
    </row>
    <row r="153" spans="1:23" x14ac:dyDescent="0.25">
      <c r="A153" s="5">
        <v>51696342</v>
      </c>
      <c r="B153" s="6" t="str">
        <f t="shared" si="24"/>
        <v>Mariano, John Paulo</v>
      </c>
      <c r="C153" s="6">
        <f t="shared" si="25"/>
        <v>51578947</v>
      </c>
      <c r="D153" s="6" t="str">
        <f t="shared" si="26"/>
        <v>Del Rosario, Rosemarie</v>
      </c>
      <c r="E153" s="6">
        <f t="shared" si="27"/>
        <v>51747002</v>
      </c>
      <c r="F153" s="6" t="str">
        <f t="shared" si="28"/>
        <v>Ronelle, Dalay</v>
      </c>
      <c r="G153" s="5" t="str">
        <f t="shared" si="29"/>
        <v>Senior CSR</v>
      </c>
      <c r="H153" s="7" t="str">
        <f t="shared" si="30"/>
        <v>PRODUCTION</v>
      </c>
      <c r="I153" s="7" t="str">
        <f t="shared" si="31"/>
        <v>ACTIVE</v>
      </c>
      <c r="J153" s="8" t="str">
        <f t="shared" si="32"/>
        <v>PPMC IB L2</v>
      </c>
      <c r="K153" s="9" t="str">
        <f t="shared" si="33"/>
        <v>E0.2</v>
      </c>
      <c r="L153" s="10">
        <f t="shared" si="34"/>
        <v>42954</v>
      </c>
      <c r="M153" s="73" t="s">
        <v>15668</v>
      </c>
      <c r="N153" s="89" t="s">
        <v>17359</v>
      </c>
      <c r="O153" s="85" t="s">
        <v>14873</v>
      </c>
      <c r="P153" s="85" t="s">
        <v>14873</v>
      </c>
      <c r="Q153" s="85" t="s">
        <v>14873</v>
      </c>
      <c r="R153" s="85" t="s">
        <v>14874</v>
      </c>
      <c r="S153" s="85" t="s">
        <v>17343</v>
      </c>
      <c r="T153" s="85">
        <v>40</v>
      </c>
      <c r="U153" s="85">
        <v>43</v>
      </c>
      <c r="V153" s="68">
        <f t="shared" si="35"/>
        <v>0</v>
      </c>
      <c r="W153" s="85"/>
    </row>
    <row r="154" spans="1:23" x14ac:dyDescent="0.25">
      <c r="A154" s="5">
        <v>51598218</v>
      </c>
      <c r="B154" s="6" t="str">
        <f t="shared" si="24"/>
        <v>Mariano, Leian Mae</v>
      </c>
      <c r="C154" s="6">
        <f t="shared" si="25"/>
        <v>51576660</v>
      </c>
      <c r="D154" s="6" t="str">
        <f t="shared" si="26"/>
        <v>Rodrigo, Robin</v>
      </c>
      <c r="E154" s="6">
        <f t="shared" si="27"/>
        <v>51609648</v>
      </c>
      <c r="F154" s="6" t="str">
        <f t="shared" si="28"/>
        <v>Alcantara, Ma. Concepcion</v>
      </c>
      <c r="G154" s="5" t="str">
        <f t="shared" si="29"/>
        <v>CSR</v>
      </c>
      <c r="H154" s="7" t="str">
        <f t="shared" si="30"/>
        <v>PRODUCTION</v>
      </c>
      <c r="I154" s="7" t="str">
        <f t="shared" si="31"/>
        <v>ACTIVE</v>
      </c>
      <c r="J154" s="8" t="str">
        <f t="shared" si="32"/>
        <v>Sleep EQ</v>
      </c>
      <c r="K154" s="9" t="str">
        <f t="shared" si="33"/>
        <v>E0.1</v>
      </c>
      <c r="L154" s="10">
        <f t="shared" si="34"/>
        <v>42418</v>
      </c>
      <c r="M154" s="73" t="s">
        <v>15668</v>
      </c>
      <c r="N154" s="89" t="s">
        <v>17359</v>
      </c>
      <c r="O154" s="85" t="s">
        <v>14873</v>
      </c>
      <c r="P154" s="85" t="s">
        <v>14873</v>
      </c>
      <c r="Q154" s="85" t="s">
        <v>14873</v>
      </c>
      <c r="R154" s="85" t="s">
        <v>14873</v>
      </c>
      <c r="S154" s="85" t="s">
        <v>14875</v>
      </c>
      <c r="T154" s="85">
        <v>35</v>
      </c>
      <c r="U154" s="85">
        <v>39</v>
      </c>
      <c r="V154" s="68">
        <f t="shared" si="35"/>
        <v>0</v>
      </c>
      <c r="W154" s="85"/>
    </row>
    <row r="155" spans="1:23" x14ac:dyDescent="0.25">
      <c r="A155" s="5">
        <v>51781014</v>
      </c>
      <c r="B155" s="6" t="str">
        <f t="shared" si="24"/>
        <v>Mariano, Sabrina Marie</v>
      </c>
      <c r="C155" s="6">
        <f t="shared" si="25"/>
        <v>51588225</v>
      </c>
      <c r="D155" s="6" t="str">
        <f t="shared" si="26"/>
        <v>Boado, Ruel</v>
      </c>
      <c r="E155" s="6">
        <f t="shared" si="27"/>
        <v>51747002</v>
      </c>
      <c r="F155" s="6" t="str">
        <f t="shared" si="28"/>
        <v>Ronelle, Dalay</v>
      </c>
      <c r="G155" s="5" t="str">
        <f t="shared" si="29"/>
        <v>CSR</v>
      </c>
      <c r="H155" s="7" t="str">
        <f t="shared" si="30"/>
        <v>PRODUCTION</v>
      </c>
      <c r="I155" s="7" t="str">
        <f t="shared" si="31"/>
        <v>ACTIVE</v>
      </c>
      <c r="J155" s="8" t="str">
        <f t="shared" si="32"/>
        <v>PPMC</v>
      </c>
      <c r="K155" s="9" t="str">
        <f t="shared" si="33"/>
        <v>E0.1</v>
      </c>
      <c r="L155" s="10">
        <f t="shared" si="34"/>
        <v>43479</v>
      </c>
      <c r="M155" s="73" t="s">
        <v>15668</v>
      </c>
      <c r="N155" s="89" t="s">
        <v>17359</v>
      </c>
      <c r="O155" s="85" t="s">
        <v>14873</v>
      </c>
      <c r="P155" s="85" t="s">
        <v>14873</v>
      </c>
      <c r="Q155" s="85" t="s">
        <v>14873</v>
      </c>
      <c r="R155" s="85" t="s">
        <v>14874</v>
      </c>
      <c r="S155" s="85" t="s">
        <v>14875</v>
      </c>
      <c r="T155" s="85">
        <v>37</v>
      </c>
      <c r="U155" s="85">
        <v>37</v>
      </c>
      <c r="V155" s="68">
        <f t="shared" si="35"/>
        <v>0</v>
      </c>
      <c r="W155" s="85"/>
    </row>
    <row r="156" spans="1:23" x14ac:dyDescent="0.25">
      <c r="A156" s="5">
        <v>51588218</v>
      </c>
      <c r="B156" s="6" t="str">
        <f t="shared" si="24"/>
        <v>Marquez, Steven Glenn</v>
      </c>
      <c r="C156" s="6">
        <f t="shared" si="25"/>
        <v>51609647</v>
      </c>
      <c r="D156" s="6" t="str">
        <f t="shared" si="26"/>
        <v>Oliveros, Kristel Aissa</v>
      </c>
      <c r="E156" s="6">
        <f t="shared" si="27"/>
        <v>51747002</v>
      </c>
      <c r="F156" s="6" t="str">
        <f t="shared" si="28"/>
        <v>Ronelle, Dalay</v>
      </c>
      <c r="G156" s="5" t="str">
        <f t="shared" si="29"/>
        <v>Senior CSR</v>
      </c>
      <c r="H156" s="7" t="str">
        <f t="shared" si="30"/>
        <v>PRODUCTION</v>
      </c>
      <c r="I156" s="7" t="str">
        <f t="shared" si="31"/>
        <v>ACTIVE</v>
      </c>
      <c r="J156" s="8" t="str">
        <f t="shared" si="32"/>
        <v>PPMC</v>
      </c>
      <c r="K156" s="9" t="str">
        <f t="shared" si="33"/>
        <v>E0.2</v>
      </c>
      <c r="L156" s="10">
        <f t="shared" si="34"/>
        <v>42348</v>
      </c>
      <c r="M156" s="73" t="s">
        <v>15668</v>
      </c>
      <c r="N156" s="89" t="s">
        <v>17359</v>
      </c>
      <c r="O156" s="85" t="s">
        <v>14873</v>
      </c>
      <c r="P156" s="85" t="s">
        <v>14873</v>
      </c>
      <c r="Q156" s="85" t="s">
        <v>14873</v>
      </c>
      <c r="R156" s="85" t="s">
        <v>14873</v>
      </c>
      <c r="S156" s="85" t="s">
        <v>14875</v>
      </c>
      <c r="T156" s="85">
        <v>36</v>
      </c>
      <c r="U156" s="85">
        <v>37</v>
      </c>
      <c r="V156" s="68">
        <f t="shared" si="35"/>
        <v>0</v>
      </c>
      <c r="W156" s="85"/>
    </row>
    <row r="157" spans="1:23" x14ac:dyDescent="0.25">
      <c r="A157" s="5">
        <v>51722217</v>
      </c>
      <c r="B157" s="6" t="str">
        <f t="shared" si="24"/>
        <v>Mayangyang, Kaycee</v>
      </c>
      <c r="C157" s="6">
        <f t="shared" si="25"/>
        <v>51578947</v>
      </c>
      <c r="D157" s="6" t="str">
        <f t="shared" si="26"/>
        <v>Del Rosario, Rosemarie</v>
      </c>
      <c r="E157" s="6">
        <f t="shared" si="27"/>
        <v>51747002</v>
      </c>
      <c r="F157" s="6" t="str">
        <f t="shared" si="28"/>
        <v>Ronelle, Dalay</v>
      </c>
      <c r="G157" s="5" t="str">
        <f t="shared" si="29"/>
        <v>Senior CSR</v>
      </c>
      <c r="H157" s="7" t="str">
        <f t="shared" si="30"/>
        <v>PRODUCTION</v>
      </c>
      <c r="I157" s="7" t="str">
        <f t="shared" si="31"/>
        <v>ACTIVE</v>
      </c>
      <c r="J157" s="8" t="str">
        <f t="shared" si="32"/>
        <v>PPMC IB L2</v>
      </c>
      <c r="K157" s="9" t="str">
        <f t="shared" si="33"/>
        <v>E0.2</v>
      </c>
      <c r="L157" s="10">
        <f t="shared" si="34"/>
        <v>43157</v>
      </c>
      <c r="M157" s="73" t="s">
        <v>15668</v>
      </c>
      <c r="N157" s="89" t="s">
        <v>17359</v>
      </c>
      <c r="O157" s="85" t="s">
        <v>14873</v>
      </c>
      <c r="P157" s="85" t="s">
        <v>14873</v>
      </c>
      <c r="Q157" s="85" t="s">
        <v>14873</v>
      </c>
      <c r="R157" s="85" t="s">
        <v>14874</v>
      </c>
      <c r="S157" s="85" t="s">
        <v>14875</v>
      </c>
      <c r="T157" s="85">
        <v>32</v>
      </c>
      <c r="U157" s="85">
        <v>42</v>
      </c>
      <c r="V157" s="68">
        <f t="shared" si="35"/>
        <v>0</v>
      </c>
      <c r="W157" s="85"/>
    </row>
    <row r="158" spans="1:23" x14ac:dyDescent="0.25">
      <c r="A158" s="5">
        <v>51697019</v>
      </c>
      <c r="B158" s="6" t="str">
        <f t="shared" si="24"/>
        <v>Medrano, Evangeline</v>
      </c>
      <c r="C158" s="6">
        <f t="shared" si="25"/>
        <v>51547597</v>
      </c>
      <c r="D158" s="6" t="str">
        <f t="shared" si="26"/>
        <v>Venales, Marven</v>
      </c>
      <c r="E158" s="6">
        <f t="shared" si="27"/>
        <v>51814930</v>
      </c>
      <c r="F158" s="6" t="str">
        <f t="shared" si="28"/>
        <v xml:space="preserve">Raagas, Jake </v>
      </c>
      <c r="G158" s="5" t="str">
        <f t="shared" si="29"/>
        <v>Senior CSR</v>
      </c>
      <c r="H158" s="7" t="str">
        <f t="shared" si="30"/>
        <v>PRODUCTION</v>
      </c>
      <c r="I158" s="7" t="str">
        <f t="shared" si="31"/>
        <v>ACTIVE</v>
      </c>
      <c r="J158" s="8" t="str">
        <f t="shared" si="32"/>
        <v>Kaiser BU/AH</v>
      </c>
      <c r="K158" s="9" t="str">
        <f t="shared" si="33"/>
        <v>E0.2</v>
      </c>
      <c r="L158" s="10">
        <f t="shared" si="34"/>
        <v>42961</v>
      </c>
      <c r="M158" s="73" t="s">
        <v>15668</v>
      </c>
      <c r="N158" s="89" t="s">
        <v>17359</v>
      </c>
      <c r="O158" s="85" t="s">
        <v>14873</v>
      </c>
      <c r="P158" s="85" t="s">
        <v>14873</v>
      </c>
      <c r="Q158" s="85" t="s">
        <v>14873</v>
      </c>
      <c r="R158" s="85" t="s">
        <v>14874</v>
      </c>
      <c r="S158" s="85" t="s">
        <v>14875</v>
      </c>
      <c r="T158" s="85">
        <v>37</v>
      </c>
      <c r="U158" s="85">
        <v>39</v>
      </c>
      <c r="V158" s="68">
        <f t="shared" si="35"/>
        <v>0</v>
      </c>
      <c r="W158" s="85"/>
    </row>
    <row r="159" spans="1:23" x14ac:dyDescent="0.25">
      <c r="A159" s="5">
        <v>51649057</v>
      </c>
      <c r="B159" s="6" t="str">
        <f t="shared" si="24"/>
        <v>Mentoya, Saniata Dela Cruz</v>
      </c>
      <c r="C159" s="6">
        <f t="shared" si="25"/>
        <v>51576660</v>
      </c>
      <c r="D159" s="6" t="str">
        <f t="shared" si="26"/>
        <v>Rodrigo, Robin</v>
      </c>
      <c r="E159" s="6">
        <f t="shared" si="27"/>
        <v>51609648</v>
      </c>
      <c r="F159" s="6" t="str">
        <f t="shared" si="28"/>
        <v>Alcantara, Ma. Concepcion</v>
      </c>
      <c r="G159" s="5" t="str">
        <f t="shared" si="29"/>
        <v>Senior CSR</v>
      </c>
      <c r="H159" s="7" t="str">
        <f t="shared" si="30"/>
        <v>PRODUCTION</v>
      </c>
      <c r="I159" s="7" t="str">
        <f t="shared" si="31"/>
        <v>ACTIVE</v>
      </c>
      <c r="J159" s="8" t="str">
        <f t="shared" si="32"/>
        <v>Sleep EQ</v>
      </c>
      <c r="K159" s="9" t="str">
        <f t="shared" si="33"/>
        <v>E0.2</v>
      </c>
      <c r="L159" s="10">
        <f t="shared" si="34"/>
        <v>42712</v>
      </c>
      <c r="M159" s="73" t="s">
        <v>15668</v>
      </c>
      <c r="N159" s="89" t="s">
        <v>17359</v>
      </c>
      <c r="O159" s="85" t="s">
        <v>14873</v>
      </c>
      <c r="P159" s="85" t="s">
        <v>14873</v>
      </c>
      <c r="Q159" s="85" t="s">
        <v>14873</v>
      </c>
      <c r="R159" s="85" t="s">
        <v>14873</v>
      </c>
      <c r="S159" s="85" t="s">
        <v>14875</v>
      </c>
      <c r="T159" s="85">
        <v>36</v>
      </c>
      <c r="U159" s="85">
        <v>39</v>
      </c>
      <c r="V159" s="68">
        <f t="shared" si="35"/>
        <v>0</v>
      </c>
      <c r="W159" s="85"/>
    </row>
    <row r="160" spans="1:23" x14ac:dyDescent="0.25">
      <c r="A160" s="5">
        <v>51701116</v>
      </c>
      <c r="B160" s="6" t="str">
        <f t="shared" si="24"/>
        <v>Mercado, Christopher John</v>
      </c>
      <c r="C160" s="6">
        <f t="shared" si="25"/>
        <v>51615282</v>
      </c>
      <c r="D160" s="6" t="str">
        <f t="shared" si="26"/>
        <v>Lozares, Eurvene Mark Santiago</v>
      </c>
      <c r="E160" s="6">
        <f t="shared" si="27"/>
        <v>51747002</v>
      </c>
      <c r="F160" s="6" t="str">
        <f t="shared" si="28"/>
        <v>Ronelle, Dalay</v>
      </c>
      <c r="G160" s="5" t="str">
        <f t="shared" si="29"/>
        <v>Senior CSR</v>
      </c>
      <c r="H160" s="7" t="str">
        <f t="shared" si="30"/>
        <v>PRODUCTION</v>
      </c>
      <c r="I160" s="7" t="str">
        <f t="shared" si="31"/>
        <v>ACTIVE</v>
      </c>
      <c r="J160" s="8" t="str">
        <f t="shared" si="32"/>
        <v>PPMC BPM</v>
      </c>
      <c r="K160" s="9" t="str">
        <f t="shared" si="33"/>
        <v>E0.2</v>
      </c>
      <c r="L160" s="10">
        <f t="shared" si="34"/>
        <v>42985</v>
      </c>
      <c r="M160" s="73" t="s">
        <v>15668</v>
      </c>
      <c r="N160" s="89" t="s">
        <v>17359</v>
      </c>
      <c r="O160" s="85" t="s">
        <v>14873</v>
      </c>
      <c r="P160" s="85" t="s">
        <v>14873</v>
      </c>
      <c r="Q160" s="85" t="s">
        <v>14873</v>
      </c>
      <c r="R160" s="85" t="s">
        <v>14874</v>
      </c>
      <c r="S160" s="85" t="s">
        <v>14875</v>
      </c>
      <c r="T160" s="85">
        <v>39</v>
      </c>
      <c r="U160" s="85">
        <v>69</v>
      </c>
      <c r="V160" s="68">
        <f t="shared" si="35"/>
        <v>0</v>
      </c>
      <c r="W160" s="85"/>
    </row>
    <row r="161" spans="1:23" x14ac:dyDescent="0.25">
      <c r="A161" s="5">
        <v>51721479</v>
      </c>
      <c r="B161" s="6" t="str">
        <f t="shared" si="24"/>
        <v>Mia, Michael</v>
      </c>
      <c r="C161" s="6">
        <f t="shared" si="25"/>
        <v>51547597</v>
      </c>
      <c r="D161" s="6" t="str">
        <f t="shared" si="26"/>
        <v>Venales, Marven</v>
      </c>
      <c r="E161" s="6">
        <f t="shared" si="27"/>
        <v>51814930</v>
      </c>
      <c r="F161" s="6" t="str">
        <f t="shared" si="28"/>
        <v xml:space="preserve">Raagas, Jake </v>
      </c>
      <c r="G161" s="5" t="str">
        <f t="shared" si="29"/>
        <v>Senior CSR</v>
      </c>
      <c r="H161" s="7" t="str">
        <f t="shared" si="30"/>
        <v>PRODUCTION</v>
      </c>
      <c r="I161" s="7" t="str">
        <f t="shared" si="31"/>
        <v>ACTIVE</v>
      </c>
      <c r="J161" s="8" t="str">
        <f t="shared" si="32"/>
        <v>Kaiser BU/AH</v>
      </c>
      <c r="K161" s="9" t="str">
        <f t="shared" si="33"/>
        <v>E0.2</v>
      </c>
      <c r="L161" s="10">
        <f t="shared" si="34"/>
        <v>43150</v>
      </c>
      <c r="M161" s="73" t="s">
        <v>15668</v>
      </c>
      <c r="N161" s="89" t="s">
        <v>17359</v>
      </c>
      <c r="O161" s="85" t="s">
        <v>14873</v>
      </c>
      <c r="P161" s="85" t="s">
        <v>14873</v>
      </c>
      <c r="Q161" s="85" t="s">
        <v>14873</v>
      </c>
      <c r="R161" s="85" t="s">
        <v>14874</v>
      </c>
      <c r="S161" s="85" t="s">
        <v>17343</v>
      </c>
      <c r="T161" s="85">
        <v>32</v>
      </c>
      <c r="U161" s="85">
        <v>37</v>
      </c>
      <c r="V161" s="68">
        <f t="shared" si="35"/>
        <v>0</v>
      </c>
      <c r="W161" s="85"/>
    </row>
    <row r="162" spans="1:23" x14ac:dyDescent="0.25">
      <c r="A162" s="5">
        <v>51721298</v>
      </c>
      <c r="B162" s="6" t="str">
        <f t="shared" si="24"/>
        <v>Miguel, Carlo</v>
      </c>
      <c r="C162" s="6">
        <f t="shared" si="25"/>
        <v>51591940</v>
      </c>
      <c r="D162" s="6" t="str">
        <f t="shared" si="26"/>
        <v>Famisaran, Kimberly</v>
      </c>
      <c r="E162" s="6">
        <f t="shared" si="27"/>
        <v>51609648</v>
      </c>
      <c r="F162" s="6" t="str">
        <f t="shared" si="28"/>
        <v>Alcantara, Ma. Concepcion</v>
      </c>
      <c r="G162" s="5" t="str">
        <f t="shared" si="29"/>
        <v>Senior CSR</v>
      </c>
      <c r="H162" s="7" t="str">
        <f t="shared" si="30"/>
        <v>PRODUCTION</v>
      </c>
      <c r="I162" s="7" t="str">
        <f t="shared" si="31"/>
        <v>ACTIVE</v>
      </c>
      <c r="J162" s="8" t="str">
        <f t="shared" si="32"/>
        <v>Sleep EQ</v>
      </c>
      <c r="K162" s="9" t="str">
        <f t="shared" si="33"/>
        <v>E0.2</v>
      </c>
      <c r="L162" s="10">
        <f t="shared" si="34"/>
        <v>43144</v>
      </c>
      <c r="M162" s="73" t="s">
        <v>15668</v>
      </c>
      <c r="N162" s="89" t="s">
        <v>17359</v>
      </c>
      <c r="O162" s="85" t="s">
        <v>14873</v>
      </c>
      <c r="P162" s="85" t="s">
        <v>14873</v>
      </c>
      <c r="Q162" s="85" t="s">
        <v>14873</v>
      </c>
      <c r="R162" s="85" t="s">
        <v>14874</v>
      </c>
      <c r="S162" s="85" t="s">
        <v>14875</v>
      </c>
      <c r="T162" s="85">
        <v>32</v>
      </c>
      <c r="U162" s="85">
        <v>37</v>
      </c>
      <c r="V162" s="68">
        <f t="shared" si="35"/>
        <v>0</v>
      </c>
      <c r="W162" s="85"/>
    </row>
    <row r="163" spans="1:23" x14ac:dyDescent="0.25">
      <c r="A163" s="5">
        <v>51721454</v>
      </c>
      <c r="B163" s="6" t="str">
        <f t="shared" si="24"/>
        <v>Monterola, Betsy</v>
      </c>
      <c r="C163" s="6">
        <f t="shared" si="25"/>
        <v>51691175</v>
      </c>
      <c r="D163" s="6" t="str">
        <f t="shared" si="26"/>
        <v>Estaras, Rowell Golloso</v>
      </c>
      <c r="E163" s="6">
        <f t="shared" si="27"/>
        <v>51609648</v>
      </c>
      <c r="F163" s="6" t="str">
        <f t="shared" si="28"/>
        <v>Alcantara, Ma. Concepcion</v>
      </c>
      <c r="G163" s="5" t="str">
        <f t="shared" si="29"/>
        <v>Senior CSR</v>
      </c>
      <c r="H163" s="7" t="str">
        <f t="shared" si="30"/>
        <v>PRODUCTION</v>
      </c>
      <c r="I163" s="7" t="str">
        <f t="shared" si="31"/>
        <v>ACTIVE</v>
      </c>
      <c r="J163" s="8" t="str">
        <f t="shared" si="32"/>
        <v>Sleep EQ</v>
      </c>
      <c r="K163" s="9" t="str">
        <f t="shared" si="33"/>
        <v>E0.2</v>
      </c>
      <c r="L163" s="10">
        <f t="shared" si="34"/>
        <v>43150</v>
      </c>
      <c r="M163" s="73" t="s">
        <v>15668</v>
      </c>
      <c r="N163" s="89" t="s">
        <v>17359</v>
      </c>
      <c r="O163" s="85" t="s">
        <v>14873</v>
      </c>
      <c r="P163" s="85" t="s">
        <v>14873</v>
      </c>
      <c r="Q163" s="85" t="s">
        <v>14873</v>
      </c>
      <c r="R163" s="85" t="s">
        <v>14874</v>
      </c>
      <c r="S163" s="85" t="s">
        <v>14875</v>
      </c>
      <c r="T163" s="85">
        <v>35</v>
      </c>
      <c r="U163" s="85">
        <v>37</v>
      </c>
      <c r="V163" s="68">
        <f t="shared" si="35"/>
        <v>0</v>
      </c>
      <c r="W163" s="85"/>
    </row>
    <row r="164" spans="1:23" x14ac:dyDescent="0.25">
      <c r="A164" s="5">
        <v>51721470</v>
      </c>
      <c r="B164" s="6" t="str">
        <f t="shared" si="24"/>
        <v>Morales, John Edward</v>
      </c>
      <c r="C164" s="6">
        <f t="shared" si="25"/>
        <v>51547597</v>
      </c>
      <c r="D164" s="6" t="str">
        <f t="shared" si="26"/>
        <v>Venales, Marven</v>
      </c>
      <c r="E164" s="6">
        <f t="shared" si="27"/>
        <v>51814930</v>
      </c>
      <c r="F164" s="6" t="str">
        <f t="shared" si="28"/>
        <v xml:space="preserve">Raagas, Jake </v>
      </c>
      <c r="G164" s="5" t="str">
        <f t="shared" si="29"/>
        <v>Senior CSR</v>
      </c>
      <c r="H164" s="7" t="str">
        <f t="shared" si="30"/>
        <v>PRODUCTION</v>
      </c>
      <c r="I164" s="7" t="str">
        <f t="shared" si="31"/>
        <v>ACTIVE</v>
      </c>
      <c r="J164" s="8" t="str">
        <f t="shared" si="32"/>
        <v>Kaiser Orphan EDI</v>
      </c>
      <c r="K164" s="9" t="str">
        <f t="shared" si="33"/>
        <v>E0.2</v>
      </c>
      <c r="L164" s="10">
        <f t="shared" si="34"/>
        <v>43150</v>
      </c>
      <c r="M164" s="73" t="s">
        <v>15668</v>
      </c>
      <c r="N164" s="89" t="s">
        <v>17359</v>
      </c>
      <c r="O164" s="85" t="s">
        <v>14873</v>
      </c>
      <c r="P164" s="85" t="s">
        <v>14873</v>
      </c>
      <c r="Q164" s="85" t="s">
        <v>14873</v>
      </c>
      <c r="R164" s="85" t="s">
        <v>14874</v>
      </c>
      <c r="S164" s="85" t="s">
        <v>17343</v>
      </c>
      <c r="T164" s="85">
        <v>33</v>
      </c>
      <c r="U164" s="85">
        <v>49</v>
      </c>
      <c r="V164" s="68">
        <f t="shared" si="35"/>
        <v>0</v>
      </c>
      <c r="W164" s="85"/>
    </row>
    <row r="165" spans="1:23" x14ac:dyDescent="0.25">
      <c r="A165" s="5">
        <v>51695853</v>
      </c>
      <c r="B165" s="6" t="str">
        <f t="shared" si="24"/>
        <v>More, Kevin Lois</v>
      </c>
      <c r="C165" s="6">
        <f t="shared" si="25"/>
        <v>51698640</v>
      </c>
      <c r="D165" s="6" t="str">
        <f t="shared" si="26"/>
        <v>Catalan, Honorato</v>
      </c>
      <c r="E165" s="6">
        <f t="shared" si="27"/>
        <v>51747002</v>
      </c>
      <c r="F165" s="6" t="str">
        <f t="shared" si="28"/>
        <v>Ronelle, Dalay</v>
      </c>
      <c r="G165" s="5" t="str">
        <f t="shared" si="29"/>
        <v>Senior CSR</v>
      </c>
      <c r="H165" s="7" t="str">
        <f t="shared" si="30"/>
        <v>PRODUCTION</v>
      </c>
      <c r="I165" s="7" t="str">
        <f t="shared" si="31"/>
        <v>ACTIVE</v>
      </c>
      <c r="J165" s="8" t="str">
        <f t="shared" si="32"/>
        <v>PPMC IB L2</v>
      </c>
      <c r="K165" s="9" t="str">
        <f t="shared" si="33"/>
        <v>E0.2</v>
      </c>
      <c r="L165" s="10">
        <f t="shared" si="34"/>
        <v>42950</v>
      </c>
      <c r="M165" s="73" t="s">
        <v>15668</v>
      </c>
      <c r="N165" s="89" t="s">
        <v>17359</v>
      </c>
      <c r="O165" s="85" t="s">
        <v>14873</v>
      </c>
      <c r="P165" s="85" t="s">
        <v>14873</v>
      </c>
      <c r="Q165" s="85" t="s">
        <v>14873</v>
      </c>
      <c r="R165" s="85" t="s">
        <v>14873</v>
      </c>
      <c r="S165" s="85" t="s">
        <v>14875</v>
      </c>
      <c r="T165" s="85">
        <v>35</v>
      </c>
      <c r="U165" s="85">
        <v>38</v>
      </c>
      <c r="V165" s="68">
        <f t="shared" si="35"/>
        <v>0</v>
      </c>
      <c r="W165" s="85"/>
    </row>
    <row r="166" spans="1:23" x14ac:dyDescent="0.25">
      <c r="A166" s="5">
        <v>51722864</v>
      </c>
      <c r="B166" s="6" t="str">
        <f t="shared" si="24"/>
        <v>Morente, Marvin</v>
      </c>
      <c r="C166" s="6">
        <f t="shared" si="25"/>
        <v>51588223</v>
      </c>
      <c r="D166" s="6" t="str">
        <f t="shared" si="26"/>
        <v>Pereira, Aiza Gay</v>
      </c>
      <c r="E166" s="6">
        <f t="shared" si="27"/>
        <v>51609648</v>
      </c>
      <c r="F166" s="6" t="str">
        <f t="shared" si="28"/>
        <v>Alcantara, Ma. Concepcion</v>
      </c>
      <c r="G166" s="5" t="str">
        <f t="shared" si="29"/>
        <v>Senior CSR</v>
      </c>
      <c r="H166" s="7" t="str">
        <f t="shared" si="30"/>
        <v>PRODUCTION</v>
      </c>
      <c r="I166" s="7" t="str">
        <f t="shared" si="31"/>
        <v>ACTIVE</v>
      </c>
      <c r="J166" s="8" t="str">
        <f t="shared" si="32"/>
        <v>Sleep EQ</v>
      </c>
      <c r="K166" s="9" t="str">
        <f t="shared" si="33"/>
        <v>E0.2</v>
      </c>
      <c r="L166" s="10">
        <f t="shared" si="34"/>
        <v>43159</v>
      </c>
      <c r="M166" s="73" t="s">
        <v>15668</v>
      </c>
      <c r="N166" s="89" t="s">
        <v>17359</v>
      </c>
      <c r="O166" s="85" t="s">
        <v>14873</v>
      </c>
      <c r="P166" s="85" t="s">
        <v>14873</v>
      </c>
      <c r="Q166" s="85" t="s">
        <v>14873</v>
      </c>
      <c r="R166" s="85" t="s">
        <v>14874</v>
      </c>
      <c r="S166" s="85" t="s">
        <v>17343</v>
      </c>
      <c r="T166" s="85">
        <v>32</v>
      </c>
      <c r="U166" s="85">
        <v>69</v>
      </c>
      <c r="V166" s="68">
        <f t="shared" si="35"/>
        <v>0</v>
      </c>
      <c r="W166" s="85"/>
    </row>
    <row r="167" spans="1:23" x14ac:dyDescent="0.25">
      <c r="A167" s="5">
        <v>51743068</v>
      </c>
      <c r="B167" s="6" t="str">
        <f t="shared" si="24"/>
        <v>Mozo, Gabriel</v>
      </c>
      <c r="C167" s="6">
        <f t="shared" si="25"/>
        <v>51588225</v>
      </c>
      <c r="D167" s="6" t="str">
        <f t="shared" si="26"/>
        <v>Boado, Ruel</v>
      </c>
      <c r="E167" s="6">
        <f t="shared" si="27"/>
        <v>51747002</v>
      </c>
      <c r="F167" s="6" t="str">
        <f t="shared" si="28"/>
        <v>Ronelle, Dalay</v>
      </c>
      <c r="G167" s="5" t="str">
        <f t="shared" si="29"/>
        <v>CSR</v>
      </c>
      <c r="H167" s="7" t="str">
        <f t="shared" si="30"/>
        <v>PRODUCTION</v>
      </c>
      <c r="I167" s="7" t="str">
        <f t="shared" si="31"/>
        <v>ACTIVE</v>
      </c>
      <c r="J167" s="8" t="str">
        <f t="shared" si="32"/>
        <v>PPMC</v>
      </c>
      <c r="K167" s="9" t="str">
        <f t="shared" si="33"/>
        <v>E0.1</v>
      </c>
      <c r="L167" s="10">
        <f t="shared" si="34"/>
        <v>43301</v>
      </c>
      <c r="M167" s="73" t="s">
        <v>15668</v>
      </c>
      <c r="N167" s="89" t="s">
        <v>17359</v>
      </c>
      <c r="O167" s="85" t="s">
        <v>14873</v>
      </c>
      <c r="P167" s="85" t="s">
        <v>14873</v>
      </c>
      <c r="Q167" s="85" t="s">
        <v>14873</v>
      </c>
      <c r="R167" s="85" t="s">
        <v>14874</v>
      </c>
      <c r="S167" s="85" t="s">
        <v>17343</v>
      </c>
      <c r="T167" s="85">
        <v>37</v>
      </c>
      <c r="U167" s="85">
        <v>42</v>
      </c>
      <c r="V167" s="68">
        <f t="shared" si="35"/>
        <v>0</v>
      </c>
      <c r="W167" s="85"/>
    </row>
    <row r="168" spans="1:23" x14ac:dyDescent="0.25">
      <c r="A168" s="5">
        <v>51721815</v>
      </c>
      <c r="B168" s="6" t="str">
        <f t="shared" si="24"/>
        <v>Nacion, Yrvin</v>
      </c>
      <c r="C168" s="6">
        <f t="shared" si="25"/>
        <v>51547597</v>
      </c>
      <c r="D168" s="6" t="str">
        <f t="shared" si="26"/>
        <v>Venales, Marven</v>
      </c>
      <c r="E168" s="6">
        <f t="shared" si="27"/>
        <v>51814930</v>
      </c>
      <c r="F168" s="6" t="str">
        <f t="shared" si="28"/>
        <v xml:space="preserve">Raagas, Jake </v>
      </c>
      <c r="G168" s="5" t="str">
        <f t="shared" si="29"/>
        <v>Senior CSR</v>
      </c>
      <c r="H168" s="7" t="str">
        <f t="shared" si="30"/>
        <v>PRODUCTION</v>
      </c>
      <c r="I168" s="7" t="str">
        <f t="shared" si="31"/>
        <v>ACTIVE</v>
      </c>
      <c r="J168" s="8" t="str">
        <f t="shared" si="32"/>
        <v>Kaiser BU/AH</v>
      </c>
      <c r="K168" s="9" t="str">
        <f t="shared" si="33"/>
        <v>E0.2</v>
      </c>
      <c r="L168" s="10">
        <f t="shared" si="34"/>
        <v>43153</v>
      </c>
      <c r="M168" s="73" t="s">
        <v>15668</v>
      </c>
      <c r="N168" s="89" t="s">
        <v>17359</v>
      </c>
      <c r="O168" s="85" t="s">
        <v>14873</v>
      </c>
      <c r="P168" s="85" t="s">
        <v>14873</v>
      </c>
      <c r="Q168" s="85" t="s">
        <v>14873</v>
      </c>
      <c r="R168" s="85" t="s">
        <v>14874</v>
      </c>
      <c r="S168" s="85" t="s">
        <v>14875</v>
      </c>
      <c r="T168" s="85">
        <v>33</v>
      </c>
      <c r="U168" s="85">
        <v>40</v>
      </c>
      <c r="V168" s="68">
        <f t="shared" si="35"/>
        <v>0</v>
      </c>
      <c r="W168" s="85"/>
    </row>
    <row r="169" spans="1:23" x14ac:dyDescent="0.25">
      <c r="A169" s="5">
        <v>51723237</v>
      </c>
      <c r="B169" s="6" t="str">
        <f t="shared" si="24"/>
        <v>Narvasa, John Michael</v>
      </c>
      <c r="C169" s="6">
        <f t="shared" si="25"/>
        <v>51698640</v>
      </c>
      <c r="D169" s="6" t="str">
        <f t="shared" si="26"/>
        <v>Catalan, Honorato</v>
      </c>
      <c r="E169" s="6">
        <f t="shared" si="27"/>
        <v>51747002</v>
      </c>
      <c r="F169" s="6" t="str">
        <f t="shared" si="28"/>
        <v>Ronelle, Dalay</v>
      </c>
      <c r="G169" s="5" t="str">
        <f t="shared" si="29"/>
        <v>Senior CSR</v>
      </c>
      <c r="H169" s="7" t="str">
        <f t="shared" si="30"/>
        <v>PRODUCTION</v>
      </c>
      <c r="I169" s="7" t="str">
        <f t="shared" si="31"/>
        <v>ACTIVE</v>
      </c>
      <c r="J169" s="8" t="str">
        <f t="shared" si="32"/>
        <v>PPMC IB L2</v>
      </c>
      <c r="K169" s="9" t="str">
        <f t="shared" si="33"/>
        <v>E0.2</v>
      </c>
      <c r="L169" s="10">
        <f t="shared" si="34"/>
        <v>43161</v>
      </c>
      <c r="M169" s="73" t="s">
        <v>15668</v>
      </c>
      <c r="N169" s="89" t="s">
        <v>17359</v>
      </c>
      <c r="O169" s="85" t="s">
        <v>14873</v>
      </c>
      <c r="P169" s="85" t="s">
        <v>14873</v>
      </c>
      <c r="Q169" s="85" t="s">
        <v>14873</v>
      </c>
      <c r="R169" s="85" t="s">
        <v>14874</v>
      </c>
      <c r="S169" s="85" t="s">
        <v>17343</v>
      </c>
      <c r="T169" s="85">
        <v>32</v>
      </c>
      <c r="U169" s="85">
        <v>43</v>
      </c>
      <c r="V169" s="68">
        <f t="shared" si="35"/>
        <v>0</v>
      </c>
      <c r="W169" s="85"/>
    </row>
    <row r="170" spans="1:23" x14ac:dyDescent="0.25">
      <c r="A170" s="5">
        <v>51604916</v>
      </c>
      <c r="B170" s="6" t="str">
        <f t="shared" si="24"/>
        <v>Natividad, Henry Jr.</v>
      </c>
      <c r="C170" s="6">
        <f t="shared" si="25"/>
        <v>51581034</v>
      </c>
      <c r="D170" s="6" t="str">
        <f t="shared" si="26"/>
        <v>Leona, Christian Geemee</v>
      </c>
      <c r="E170" s="6">
        <f t="shared" si="27"/>
        <v>51758030</v>
      </c>
      <c r="F170" s="6" t="str">
        <f t="shared" si="28"/>
        <v>Alaganantham, Sundaram</v>
      </c>
      <c r="G170" s="5" t="str">
        <f t="shared" si="29"/>
        <v>Quality Analyst</v>
      </c>
      <c r="H170" s="7" t="str">
        <f t="shared" si="30"/>
        <v>SUPPORT</v>
      </c>
      <c r="I170" s="7" t="str">
        <f t="shared" si="31"/>
        <v>ACTIVE</v>
      </c>
      <c r="J170" s="8" t="str">
        <f t="shared" si="32"/>
        <v>ALL</v>
      </c>
      <c r="K170" s="9" t="str">
        <f t="shared" si="33"/>
        <v>E0.3</v>
      </c>
      <c r="L170" s="10">
        <f t="shared" si="34"/>
        <v>42460</v>
      </c>
      <c r="M170" s="73" t="s">
        <v>15668</v>
      </c>
      <c r="N170" s="89" t="s">
        <v>17359</v>
      </c>
      <c r="O170" s="85" t="s">
        <v>14873</v>
      </c>
      <c r="P170" s="85" t="s">
        <v>14873</v>
      </c>
      <c r="Q170" s="85" t="s">
        <v>14873</v>
      </c>
      <c r="R170" s="85" t="s">
        <v>14873</v>
      </c>
      <c r="S170" s="85" t="s">
        <v>17343</v>
      </c>
      <c r="T170" s="85">
        <v>39</v>
      </c>
      <c r="U170" s="85">
        <v>42</v>
      </c>
      <c r="V170" s="68">
        <f t="shared" si="35"/>
        <v>0</v>
      </c>
      <c r="W170" s="85"/>
    </row>
    <row r="171" spans="1:23" x14ac:dyDescent="0.25">
      <c r="A171" s="5">
        <v>51719215</v>
      </c>
      <c r="B171" s="6" t="str">
        <f t="shared" si="24"/>
        <v>Navia, Rho</v>
      </c>
      <c r="C171" s="6">
        <f t="shared" si="25"/>
        <v>51757905</v>
      </c>
      <c r="D171" s="6" t="str">
        <f t="shared" si="26"/>
        <v>Pratul Naiya, Animes</v>
      </c>
      <c r="E171" s="6">
        <f t="shared" si="27"/>
        <v>51547367</v>
      </c>
      <c r="F171" s="6" t="str">
        <f t="shared" si="28"/>
        <v>Manikantan M</v>
      </c>
      <c r="G171" s="5" t="str">
        <f t="shared" si="29"/>
        <v>WFM</v>
      </c>
      <c r="H171" s="7" t="str">
        <f t="shared" si="30"/>
        <v>SUPPORT</v>
      </c>
      <c r="I171" s="7" t="str">
        <f t="shared" si="31"/>
        <v>ACTIVE</v>
      </c>
      <c r="J171" s="8" t="str">
        <f t="shared" si="32"/>
        <v>ALL</v>
      </c>
      <c r="K171" s="9" t="str">
        <f t="shared" si="33"/>
        <v>E0.2</v>
      </c>
      <c r="L171" s="10">
        <f t="shared" si="34"/>
        <v>43131</v>
      </c>
      <c r="M171" s="73" t="s">
        <v>15668</v>
      </c>
      <c r="N171" s="89" t="s">
        <v>17359</v>
      </c>
      <c r="O171" s="85" t="s">
        <v>14873</v>
      </c>
      <c r="P171" s="85" t="s">
        <v>14873</v>
      </c>
      <c r="Q171" s="85" t="s">
        <v>14873</v>
      </c>
      <c r="R171" s="85" t="s">
        <v>14874</v>
      </c>
      <c r="S171" s="85" t="s">
        <v>14875</v>
      </c>
      <c r="T171" s="85">
        <v>33</v>
      </c>
      <c r="U171" s="85">
        <v>46</v>
      </c>
      <c r="V171" s="68">
        <f t="shared" si="35"/>
        <v>0</v>
      </c>
      <c r="W171" s="85"/>
    </row>
    <row r="172" spans="1:23" x14ac:dyDescent="0.25">
      <c r="A172" s="5">
        <v>51585203</v>
      </c>
      <c r="B172" s="6" t="str">
        <f t="shared" si="24"/>
        <v>Nepomuceno, Annie</v>
      </c>
      <c r="C172" s="6">
        <f t="shared" si="25"/>
        <v>51615282</v>
      </c>
      <c r="D172" s="6" t="str">
        <f t="shared" si="26"/>
        <v>Lozares, Eurvene Mark Santiago</v>
      </c>
      <c r="E172" s="6">
        <f t="shared" si="27"/>
        <v>51747002</v>
      </c>
      <c r="F172" s="6" t="str">
        <f t="shared" si="28"/>
        <v>Ronelle, Dalay</v>
      </c>
      <c r="G172" s="5" t="str">
        <f t="shared" si="29"/>
        <v>Senior CSR</v>
      </c>
      <c r="H172" s="7" t="str">
        <f t="shared" si="30"/>
        <v>PRODUCTION</v>
      </c>
      <c r="I172" s="7" t="str">
        <f t="shared" si="31"/>
        <v>LOA</v>
      </c>
      <c r="J172" s="8" t="str">
        <f t="shared" si="32"/>
        <v>PPMC BPM</v>
      </c>
      <c r="K172" s="9" t="str">
        <f t="shared" si="33"/>
        <v>E0.2</v>
      </c>
      <c r="L172" s="10">
        <f t="shared" si="34"/>
        <v>42320</v>
      </c>
      <c r="M172" s="73" t="s">
        <v>15668</v>
      </c>
      <c r="N172" s="89" t="s">
        <v>17359</v>
      </c>
      <c r="O172" s="85" t="s">
        <v>14873</v>
      </c>
      <c r="P172" s="85" t="s">
        <v>14873</v>
      </c>
      <c r="Q172" s="85" t="s">
        <v>14873</v>
      </c>
      <c r="R172" s="85" t="s">
        <v>14873</v>
      </c>
      <c r="S172" s="85" t="s">
        <v>14875</v>
      </c>
      <c r="T172" s="85">
        <v>34</v>
      </c>
      <c r="U172" s="85">
        <v>38</v>
      </c>
      <c r="V172" s="68">
        <f t="shared" si="35"/>
        <v>0</v>
      </c>
      <c r="W172" s="85"/>
    </row>
    <row r="173" spans="1:23" x14ac:dyDescent="0.25">
      <c r="A173" s="5">
        <v>51725455</v>
      </c>
      <c r="B173" s="6" t="str">
        <f t="shared" si="24"/>
        <v>Oamil, Mary Ann Rose</v>
      </c>
      <c r="C173" s="6">
        <f t="shared" si="25"/>
        <v>51559927</v>
      </c>
      <c r="D173" s="6" t="str">
        <f t="shared" si="26"/>
        <v>Acena, Bert Allan</v>
      </c>
      <c r="E173" s="6">
        <f t="shared" si="27"/>
        <v>51772919</v>
      </c>
      <c r="F173" s="6" t="str">
        <f t="shared" si="28"/>
        <v>Fernandez, Rosanna Eslava</v>
      </c>
      <c r="G173" s="5" t="str">
        <f t="shared" si="29"/>
        <v>Senior CSR</v>
      </c>
      <c r="H173" s="7" t="str">
        <f t="shared" si="30"/>
        <v>PRODUCTION</v>
      </c>
      <c r="I173" s="7" t="str">
        <f t="shared" si="31"/>
        <v>ACTIVE</v>
      </c>
      <c r="J173" s="8" t="str">
        <f t="shared" si="32"/>
        <v>Kaiser Closet</v>
      </c>
      <c r="K173" s="9" t="str">
        <f t="shared" si="33"/>
        <v>E0.2</v>
      </c>
      <c r="L173" s="10">
        <f t="shared" si="34"/>
        <v>43180</v>
      </c>
      <c r="M173" s="73" t="s">
        <v>15668</v>
      </c>
      <c r="N173" s="89" t="s">
        <v>17359</v>
      </c>
      <c r="O173" s="85" t="s">
        <v>14873</v>
      </c>
      <c r="P173" s="85" t="s">
        <v>14873</v>
      </c>
      <c r="Q173" s="85" t="s">
        <v>14873</v>
      </c>
      <c r="R173" s="85" t="s">
        <v>14873</v>
      </c>
      <c r="S173" s="85" t="s">
        <v>14875</v>
      </c>
      <c r="T173" s="85">
        <v>35</v>
      </c>
      <c r="U173" s="85">
        <v>38</v>
      </c>
      <c r="V173" s="68">
        <f t="shared" si="35"/>
        <v>0</v>
      </c>
      <c r="W173" s="85"/>
    </row>
    <row r="174" spans="1:23" x14ac:dyDescent="0.25">
      <c r="A174" s="5">
        <v>51724274</v>
      </c>
      <c r="B174" s="6" t="str">
        <f t="shared" si="24"/>
        <v>Oba, Raquel</v>
      </c>
      <c r="C174" s="6">
        <f t="shared" si="25"/>
        <v>51737073</v>
      </c>
      <c r="D174" s="6" t="str">
        <f t="shared" si="26"/>
        <v>Oyando, Jayson</v>
      </c>
      <c r="E174" s="6">
        <f t="shared" si="27"/>
        <v>51747002</v>
      </c>
      <c r="F174" s="6" t="str">
        <f t="shared" si="28"/>
        <v>Ronelle, Dalay</v>
      </c>
      <c r="G174" s="5" t="str">
        <f t="shared" si="29"/>
        <v>Senior CSR</v>
      </c>
      <c r="H174" s="7" t="str">
        <f t="shared" si="30"/>
        <v>PRODUCTION</v>
      </c>
      <c r="I174" s="7" t="str">
        <f t="shared" si="31"/>
        <v>ACTIVE</v>
      </c>
      <c r="J174" s="8" t="str">
        <f t="shared" si="32"/>
        <v>PPMC IB L2</v>
      </c>
      <c r="K174" s="9" t="str">
        <f t="shared" si="33"/>
        <v>E0.2</v>
      </c>
      <c r="L174" s="10">
        <f t="shared" si="34"/>
        <v>43166</v>
      </c>
      <c r="M174" s="73" t="s">
        <v>15668</v>
      </c>
      <c r="N174" s="89" t="s">
        <v>17359</v>
      </c>
      <c r="O174" s="85" t="s">
        <v>14873</v>
      </c>
      <c r="P174" s="85" t="s">
        <v>14873</v>
      </c>
      <c r="Q174" s="85" t="s">
        <v>14873</v>
      </c>
      <c r="R174" s="85" t="s">
        <v>14874</v>
      </c>
      <c r="S174" s="85" t="s">
        <v>14875</v>
      </c>
      <c r="T174" s="85">
        <v>39</v>
      </c>
      <c r="U174" s="85">
        <v>39</v>
      </c>
      <c r="V174" s="68">
        <f t="shared" si="35"/>
        <v>0</v>
      </c>
      <c r="W174" s="85"/>
    </row>
    <row r="175" spans="1:23" x14ac:dyDescent="0.25">
      <c r="A175" s="5">
        <v>51718187</v>
      </c>
      <c r="B175" s="6" t="str">
        <f t="shared" si="24"/>
        <v>Oblepias, Nenebeth Ann</v>
      </c>
      <c r="C175" s="6">
        <f t="shared" si="25"/>
        <v>51747002</v>
      </c>
      <c r="D175" s="6" t="str">
        <f t="shared" si="26"/>
        <v>Ronelle, Dalay</v>
      </c>
      <c r="E175" s="6">
        <f t="shared" si="27"/>
        <v>51621455</v>
      </c>
      <c r="F175" s="6" t="str">
        <f t="shared" si="28"/>
        <v>Francisco, Patricia Anne</v>
      </c>
      <c r="G175" s="5" t="str">
        <f t="shared" si="29"/>
        <v>Senior CSR</v>
      </c>
      <c r="H175" s="7" t="str">
        <f t="shared" si="30"/>
        <v>TRAINING</v>
      </c>
      <c r="I175" s="7" t="str">
        <f t="shared" si="31"/>
        <v>ACTIVE</v>
      </c>
      <c r="J175" s="8" t="str">
        <f t="shared" si="32"/>
        <v>Sleep EQ</v>
      </c>
      <c r="K175" s="9" t="str">
        <f t="shared" si="33"/>
        <v>E0.2</v>
      </c>
      <c r="L175" s="10">
        <f t="shared" si="34"/>
        <v>43125</v>
      </c>
      <c r="M175" s="73" t="s">
        <v>15668</v>
      </c>
      <c r="N175" s="89" t="s">
        <v>17359</v>
      </c>
      <c r="O175" s="85" t="s">
        <v>14873</v>
      </c>
      <c r="P175" s="85" t="s">
        <v>14873</v>
      </c>
      <c r="Q175" s="85" t="s">
        <v>14873</v>
      </c>
      <c r="R175" s="85" t="s">
        <v>14874</v>
      </c>
      <c r="S175" s="85" t="s">
        <v>14875</v>
      </c>
      <c r="T175" s="85">
        <v>34</v>
      </c>
      <c r="U175" s="85">
        <v>37</v>
      </c>
      <c r="V175" s="68">
        <f t="shared" si="35"/>
        <v>0</v>
      </c>
      <c r="W175" s="85"/>
    </row>
    <row r="176" spans="1:23" x14ac:dyDescent="0.25">
      <c r="A176" s="5">
        <v>51725689</v>
      </c>
      <c r="B176" s="6" t="str">
        <f t="shared" si="24"/>
        <v>Ocampo, Joshua Michael</v>
      </c>
      <c r="C176" s="6">
        <f t="shared" si="25"/>
        <v>51698640</v>
      </c>
      <c r="D176" s="6" t="str">
        <f t="shared" si="26"/>
        <v>Catalan, Honorato</v>
      </c>
      <c r="E176" s="6">
        <f t="shared" si="27"/>
        <v>51747002</v>
      </c>
      <c r="F176" s="6" t="str">
        <f t="shared" si="28"/>
        <v>Ronelle, Dalay</v>
      </c>
      <c r="G176" s="5" t="str">
        <f t="shared" si="29"/>
        <v>Senior CSR</v>
      </c>
      <c r="H176" s="7" t="str">
        <f t="shared" si="30"/>
        <v>PRODUCTION</v>
      </c>
      <c r="I176" s="7" t="str">
        <f t="shared" si="31"/>
        <v>ACTIVE</v>
      </c>
      <c r="J176" s="8" t="str">
        <f t="shared" si="32"/>
        <v>PPMC IB L2</v>
      </c>
      <c r="K176" s="9" t="str">
        <f t="shared" si="33"/>
        <v>E0.2</v>
      </c>
      <c r="L176" s="10">
        <f t="shared" si="34"/>
        <v>43182</v>
      </c>
      <c r="M176" s="73" t="s">
        <v>15668</v>
      </c>
      <c r="N176" s="89" t="s">
        <v>17359</v>
      </c>
      <c r="O176" s="85" t="s">
        <v>14873</v>
      </c>
      <c r="P176" s="85" t="s">
        <v>14873</v>
      </c>
      <c r="Q176" s="85" t="s">
        <v>14873</v>
      </c>
      <c r="R176" s="85" t="s">
        <v>14873</v>
      </c>
      <c r="S176" s="85" t="s">
        <v>14875</v>
      </c>
      <c r="T176" s="85">
        <v>34</v>
      </c>
      <c r="U176" s="85">
        <v>39</v>
      </c>
      <c r="V176" s="68">
        <f t="shared" si="35"/>
        <v>0</v>
      </c>
      <c r="W176" s="85"/>
    </row>
    <row r="177" spans="1:23" x14ac:dyDescent="0.25">
      <c r="A177" s="5">
        <v>51721475</v>
      </c>
      <c r="B177" s="6" t="str">
        <f t="shared" si="24"/>
        <v>Olaguer, Adriana Leny</v>
      </c>
      <c r="C177" s="6">
        <f t="shared" si="25"/>
        <v>51547597</v>
      </c>
      <c r="D177" s="6" t="str">
        <f t="shared" si="26"/>
        <v>Venales, Marven</v>
      </c>
      <c r="E177" s="6">
        <f t="shared" si="27"/>
        <v>51814930</v>
      </c>
      <c r="F177" s="6" t="str">
        <f t="shared" si="28"/>
        <v xml:space="preserve">Raagas, Jake </v>
      </c>
      <c r="G177" s="5" t="str">
        <f t="shared" si="29"/>
        <v>Senior CSR</v>
      </c>
      <c r="H177" s="7" t="str">
        <f t="shared" si="30"/>
        <v>PRODUCTION</v>
      </c>
      <c r="I177" s="7" t="str">
        <f t="shared" si="31"/>
        <v>ACTIVE</v>
      </c>
      <c r="J177" s="8" t="str">
        <f t="shared" si="32"/>
        <v>Kaiser Orphan EDI</v>
      </c>
      <c r="K177" s="9" t="str">
        <f t="shared" si="33"/>
        <v>E0.2</v>
      </c>
      <c r="L177" s="10">
        <f t="shared" si="34"/>
        <v>43150</v>
      </c>
      <c r="M177" s="73" t="s">
        <v>15668</v>
      </c>
      <c r="N177" s="89" t="s">
        <v>17359</v>
      </c>
      <c r="O177" s="85" t="s">
        <v>14873</v>
      </c>
      <c r="P177" s="85" t="s">
        <v>14873</v>
      </c>
      <c r="Q177" s="85" t="s">
        <v>14873</v>
      </c>
      <c r="R177" s="85" t="s">
        <v>14874</v>
      </c>
      <c r="S177" s="85" t="s">
        <v>14875</v>
      </c>
      <c r="T177" s="85">
        <v>32</v>
      </c>
      <c r="U177" s="85">
        <v>38</v>
      </c>
      <c r="V177" s="68">
        <f t="shared" si="35"/>
        <v>0</v>
      </c>
      <c r="W177" s="85"/>
    </row>
    <row r="178" spans="1:23" x14ac:dyDescent="0.25">
      <c r="A178" s="5">
        <v>51768433</v>
      </c>
      <c r="B178" s="6" t="str">
        <f t="shared" si="24"/>
        <v>Olaguer, Jacqueline</v>
      </c>
      <c r="C178" s="6">
        <f t="shared" si="25"/>
        <v>51747002</v>
      </c>
      <c r="D178" s="6" t="str">
        <f t="shared" si="26"/>
        <v>Ronelle, Dalay</v>
      </c>
      <c r="E178" s="6">
        <f t="shared" si="27"/>
        <v>51621455</v>
      </c>
      <c r="F178" s="6" t="str">
        <f t="shared" si="28"/>
        <v>Francisco, Patricia Anne</v>
      </c>
      <c r="G178" s="5" t="str">
        <f t="shared" si="29"/>
        <v>Senior CSR</v>
      </c>
      <c r="H178" s="7" t="str">
        <f t="shared" si="30"/>
        <v>PRODUCTION</v>
      </c>
      <c r="I178" s="7" t="str">
        <f t="shared" si="31"/>
        <v>ACTIVE</v>
      </c>
      <c r="J178" s="8" t="str">
        <f t="shared" si="32"/>
        <v>PPMC BPM</v>
      </c>
      <c r="K178" s="9" t="str">
        <f t="shared" si="33"/>
        <v>E0.2</v>
      </c>
      <c r="L178" s="10">
        <f t="shared" si="34"/>
        <v>43413</v>
      </c>
      <c r="M178" s="73" t="s">
        <v>15668</v>
      </c>
      <c r="N178" s="89" t="s">
        <v>17359</v>
      </c>
      <c r="O178" s="85" t="s">
        <v>14873</v>
      </c>
      <c r="P178" s="85" t="s">
        <v>14873</v>
      </c>
      <c r="Q178" s="85" t="s">
        <v>14873</v>
      </c>
      <c r="R178" s="85" t="s">
        <v>14874</v>
      </c>
      <c r="S178" s="85" t="s">
        <v>14875</v>
      </c>
      <c r="T178" s="85">
        <v>39</v>
      </c>
      <c r="U178" s="85">
        <v>44</v>
      </c>
      <c r="V178" s="68">
        <f t="shared" si="35"/>
        <v>0</v>
      </c>
      <c r="W178" s="85"/>
    </row>
    <row r="179" spans="1:23" x14ac:dyDescent="0.25">
      <c r="A179" s="5">
        <v>51588229</v>
      </c>
      <c r="B179" s="6" t="str">
        <f t="shared" si="24"/>
        <v>Olivadez, Jezza</v>
      </c>
      <c r="C179" s="6">
        <f t="shared" si="25"/>
        <v>51747002</v>
      </c>
      <c r="D179" s="6" t="str">
        <f t="shared" si="26"/>
        <v>Ronelle, Dalay</v>
      </c>
      <c r="E179" s="6">
        <f t="shared" si="27"/>
        <v>51621455</v>
      </c>
      <c r="F179" s="6" t="str">
        <f t="shared" si="28"/>
        <v>Francisco, Patricia Anne</v>
      </c>
      <c r="G179" s="5" t="str">
        <f t="shared" si="29"/>
        <v>SME</v>
      </c>
      <c r="H179" s="7" t="str">
        <f t="shared" si="30"/>
        <v>SUPPORT</v>
      </c>
      <c r="I179" s="7" t="str">
        <f t="shared" si="31"/>
        <v>ACTIVE</v>
      </c>
      <c r="J179" s="8" t="str">
        <f t="shared" si="32"/>
        <v>PPMC</v>
      </c>
      <c r="K179" s="9" t="str">
        <f t="shared" si="33"/>
        <v>E0.3</v>
      </c>
      <c r="L179" s="10">
        <f t="shared" si="34"/>
        <v>42348</v>
      </c>
      <c r="M179" s="73" t="s">
        <v>15668</v>
      </c>
      <c r="N179" s="89" t="s">
        <v>17359</v>
      </c>
      <c r="O179" s="85" t="s">
        <v>14873</v>
      </c>
      <c r="P179" s="85" t="s">
        <v>14873</v>
      </c>
      <c r="Q179" s="85" t="s">
        <v>14873</v>
      </c>
      <c r="R179" s="85" t="s">
        <v>14873</v>
      </c>
      <c r="S179" s="85" t="s">
        <v>14875</v>
      </c>
      <c r="T179" s="85">
        <v>34</v>
      </c>
      <c r="U179" s="85">
        <v>38</v>
      </c>
      <c r="V179" s="68">
        <f t="shared" si="35"/>
        <v>0</v>
      </c>
      <c r="W179" s="85"/>
    </row>
    <row r="180" spans="1:23" x14ac:dyDescent="0.25">
      <c r="A180" s="5">
        <v>51811770</v>
      </c>
      <c r="B180" s="6" t="str">
        <f t="shared" si="24"/>
        <v xml:space="preserve">Oliveros, Al-Oliver Caido  </v>
      </c>
      <c r="C180" s="6">
        <f t="shared" si="25"/>
        <v>51609647</v>
      </c>
      <c r="D180" s="6" t="str">
        <f t="shared" si="26"/>
        <v>Oliveros, Kristel Aissa</v>
      </c>
      <c r="E180" s="6">
        <f t="shared" si="27"/>
        <v>51747002</v>
      </c>
      <c r="F180" s="6" t="str">
        <f t="shared" si="28"/>
        <v>Ronelle, Dalay</v>
      </c>
      <c r="G180" s="5" t="str">
        <f t="shared" si="29"/>
        <v>Senior CSR</v>
      </c>
      <c r="H180" s="7" t="str">
        <f t="shared" si="30"/>
        <v>PRODUCTION</v>
      </c>
      <c r="I180" s="7" t="str">
        <f t="shared" si="31"/>
        <v>ACTIVE</v>
      </c>
      <c r="J180" s="8" t="str">
        <f t="shared" si="32"/>
        <v>PPMC</v>
      </c>
      <c r="K180" s="9" t="str">
        <f t="shared" si="33"/>
        <v>E0.2</v>
      </c>
      <c r="L180" s="10">
        <f t="shared" si="34"/>
        <v>43606</v>
      </c>
      <c r="M180" s="73" t="s">
        <v>15668</v>
      </c>
      <c r="N180" s="89" t="s">
        <v>17359</v>
      </c>
      <c r="O180" s="85" t="s">
        <v>14873</v>
      </c>
      <c r="P180" s="85" t="s">
        <v>14873</v>
      </c>
      <c r="Q180" s="85" t="s">
        <v>14873</v>
      </c>
      <c r="R180" s="85" t="s">
        <v>14874</v>
      </c>
      <c r="S180" s="85" t="s">
        <v>17343</v>
      </c>
      <c r="T180" s="85">
        <v>35</v>
      </c>
      <c r="U180" s="85">
        <v>47</v>
      </c>
      <c r="V180" s="68">
        <f t="shared" si="35"/>
        <v>0</v>
      </c>
      <c r="W180" s="85"/>
    </row>
    <row r="181" spans="1:23" x14ac:dyDescent="0.25">
      <c r="A181" s="5">
        <v>51609647</v>
      </c>
      <c r="B181" s="6" t="str">
        <f t="shared" si="24"/>
        <v>Oliveros, Kristel Aissa</v>
      </c>
      <c r="C181" s="6">
        <f t="shared" si="25"/>
        <v>51747002</v>
      </c>
      <c r="D181" s="6" t="str">
        <f t="shared" si="26"/>
        <v>Ronelle, Dalay</v>
      </c>
      <c r="E181" s="6">
        <f t="shared" si="27"/>
        <v>51621455</v>
      </c>
      <c r="F181" s="6" t="str">
        <f t="shared" si="28"/>
        <v>Francisco, Patricia Anne</v>
      </c>
      <c r="G181" s="5" t="str">
        <f t="shared" si="29"/>
        <v>Team Leader</v>
      </c>
      <c r="H181" s="7" t="str">
        <f t="shared" si="30"/>
        <v>SUPPORT</v>
      </c>
      <c r="I181" s="7" t="str">
        <f t="shared" si="31"/>
        <v>ACTIVE</v>
      </c>
      <c r="J181" s="8" t="str">
        <f t="shared" si="32"/>
        <v>PPMC</v>
      </c>
      <c r="K181" s="9" t="str">
        <f t="shared" si="33"/>
        <v>E1.1</v>
      </c>
      <c r="L181" s="10">
        <f t="shared" si="34"/>
        <v>42489</v>
      </c>
      <c r="M181" s="73" t="s">
        <v>15668</v>
      </c>
      <c r="N181" s="89" t="s">
        <v>17359</v>
      </c>
      <c r="O181" s="85" t="s">
        <v>14873</v>
      </c>
      <c r="P181" s="85" t="s">
        <v>14873</v>
      </c>
      <c r="Q181" s="85" t="s">
        <v>14873</v>
      </c>
      <c r="R181" s="85" t="s">
        <v>14873</v>
      </c>
      <c r="S181" s="85" t="s">
        <v>14875</v>
      </c>
      <c r="T181" s="85">
        <v>35</v>
      </c>
      <c r="U181" s="85">
        <v>38</v>
      </c>
      <c r="V181" s="68">
        <f t="shared" si="35"/>
        <v>0</v>
      </c>
      <c r="W181" s="85"/>
    </row>
    <row r="182" spans="1:23" x14ac:dyDescent="0.25">
      <c r="A182" s="5">
        <v>51705702</v>
      </c>
      <c r="B182" s="6" t="str">
        <f t="shared" si="24"/>
        <v>Orbien, Louie Lee</v>
      </c>
      <c r="C182" s="6">
        <f t="shared" si="25"/>
        <v>51581034</v>
      </c>
      <c r="D182" s="6" t="str">
        <f t="shared" si="26"/>
        <v>Leona, Christian Geemee</v>
      </c>
      <c r="E182" s="6">
        <f t="shared" si="27"/>
        <v>51758030</v>
      </c>
      <c r="F182" s="6" t="str">
        <f t="shared" si="28"/>
        <v>Alaganantham, Sundaram</v>
      </c>
      <c r="G182" s="5" t="str">
        <f t="shared" si="29"/>
        <v>Quality Analyst</v>
      </c>
      <c r="H182" s="7" t="str">
        <f t="shared" si="30"/>
        <v>SUPPORT</v>
      </c>
      <c r="I182" s="7" t="str">
        <f t="shared" si="31"/>
        <v>ACTIVE</v>
      </c>
      <c r="J182" s="8" t="str">
        <f t="shared" si="32"/>
        <v>Sleep EQ</v>
      </c>
      <c r="K182" s="9" t="str">
        <f t="shared" si="33"/>
        <v>E0.3</v>
      </c>
      <c r="L182" s="10">
        <f t="shared" si="34"/>
        <v>43017</v>
      </c>
      <c r="M182" s="73" t="s">
        <v>15668</v>
      </c>
      <c r="N182" s="89" t="s">
        <v>17359</v>
      </c>
      <c r="O182" s="85" t="s">
        <v>14873</v>
      </c>
      <c r="P182" s="85" t="s">
        <v>14873</v>
      </c>
      <c r="Q182" s="85" t="s">
        <v>14873</v>
      </c>
      <c r="R182" s="85" t="s">
        <v>14874</v>
      </c>
      <c r="S182" s="85" t="s">
        <v>14875</v>
      </c>
      <c r="T182" s="85">
        <v>35</v>
      </c>
      <c r="U182" s="85">
        <v>40</v>
      </c>
      <c r="V182" s="68">
        <f t="shared" si="35"/>
        <v>0</v>
      </c>
      <c r="W182" s="85"/>
    </row>
    <row r="183" spans="1:23" x14ac:dyDescent="0.25">
      <c r="A183" s="5">
        <v>51722219</v>
      </c>
      <c r="B183" s="6" t="str">
        <f t="shared" si="24"/>
        <v>Ordono, Vickilou</v>
      </c>
      <c r="C183" s="6">
        <f t="shared" si="25"/>
        <v>51698640</v>
      </c>
      <c r="D183" s="6" t="str">
        <f t="shared" si="26"/>
        <v>Catalan, Honorato</v>
      </c>
      <c r="E183" s="6">
        <f t="shared" si="27"/>
        <v>51747002</v>
      </c>
      <c r="F183" s="6" t="str">
        <f t="shared" si="28"/>
        <v>Ronelle, Dalay</v>
      </c>
      <c r="G183" s="5" t="str">
        <f t="shared" si="29"/>
        <v>Senior CSR</v>
      </c>
      <c r="H183" s="7" t="str">
        <f t="shared" si="30"/>
        <v>PRODUCTION</v>
      </c>
      <c r="I183" s="7" t="str">
        <f t="shared" si="31"/>
        <v>ACTIVE</v>
      </c>
      <c r="J183" s="8" t="str">
        <f t="shared" si="32"/>
        <v>PPMC IB L2</v>
      </c>
      <c r="K183" s="9" t="str">
        <f t="shared" si="33"/>
        <v>E0.2</v>
      </c>
      <c r="L183" s="10">
        <f t="shared" si="34"/>
        <v>43157</v>
      </c>
      <c r="M183" s="73" t="s">
        <v>15668</v>
      </c>
      <c r="N183" s="89" t="s">
        <v>17359</v>
      </c>
      <c r="O183" s="85" t="s">
        <v>14873</v>
      </c>
      <c r="P183" s="85" t="s">
        <v>14873</v>
      </c>
      <c r="Q183" s="85" t="s">
        <v>14873</v>
      </c>
      <c r="R183" s="85" t="s">
        <v>14874</v>
      </c>
      <c r="S183" s="85" t="s">
        <v>14875</v>
      </c>
      <c r="T183" s="85">
        <v>32</v>
      </c>
      <c r="U183" s="85">
        <v>39</v>
      </c>
      <c r="V183" s="68">
        <f t="shared" si="35"/>
        <v>0</v>
      </c>
      <c r="W183" s="85"/>
    </row>
    <row r="184" spans="1:23" x14ac:dyDescent="0.25">
      <c r="A184" s="5">
        <v>51746424</v>
      </c>
      <c r="B184" s="6" t="str">
        <f t="shared" si="24"/>
        <v>Orfanel, Evelyn</v>
      </c>
      <c r="C184" s="6">
        <f t="shared" si="25"/>
        <v>51577893</v>
      </c>
      <c r="D184" s="6" t="str">
        <f t="shared" si="26"/>
        <v>Alcantara, Charie Hope</v>
      </c>
      <c r="E184" s="6">
        <f t="shared" si="27"/>
        <v>51772919</v>
      </c>
      <c r="F184" s="6" t="str">
        <f t="shared" si="28"/>
        <v>Fernandez, Rosanna Eslava</v>
      </c>
      <c r="G184" s="5" t="str">
        <f t="shared" si="29"/>
        <v>Senior CSR</v>
      </c>
      <c r="H184" s="7" t="str">
        <f t="shared" si="30"/>
        <v>PRODUCTION</v>
      </c>
      <c r="I184" s="7" t="str">
        <f t="shared" si="31"/>
        <v>ACTIVE</v>
      </c>
      <c r="J184" s="8" t="str">
        <f t="shared" si="32"/>
        <v>Kaiser SMC Resupply</v>
      </c>
      <c r="K184" s="9" t="str">
        <f t="shared" si="33"/>
        <v>E0.2</v>
      </c>
      <c r="L184" s="10">
        <f t="shared" si="34"/>
        <v>43315</v>
      </c>
      <c r="M184" s="73" t="s">
        <v>15668</v>
      </c>
      <c r="N184" s="89" t="s">
        <v>17359</v>
      </c>
      <c r="O184" s="85" t="s">
        <v>14873</v>
      </c>
      <c r="P184" s="85" t="s">
        <v>14873</v>
      </c>
      <c r="Q184" s="85" t="s">
        <v>14873</v>
      </c>
      <c r="R184" s="85" t="s">
        <v>14874</v>
      </c>
      <c r="S184" s="85" t="s">
        <v>14875</v>
      </c>
      <c r="T184" s="85">
        <v>35</v>
      </c>
      <c r="U184" s="85">
        <v>40</v>
      </c>
      <c r="V184" s="68">
        <f t="shared" si="35"/>
        <v>0</v>
      </c>
      <c r="W184" s="85"/>
    </row>
    <row r="185" spans="1:23" x14ac:dyDescent="0.25">
      <c r="A185" s="5">
        <v>51728030</v>
      </c>
      <c r="B185" s="6" t="str">
        <f t="shared" si="24"/>
        <v>Ortego, Vince Adinheil</v>
      </c>
      <c r="C185" s="6">
        <f t="shared" si="25"/>
        <v>51691175</v>
      </c>
      <c r="D185" s="6" t="str">
        <f t="shared" si="26"/>
        <v>Estaras, Rowell Golloso</v>
      </c>
      <c r="E185" s="6">
        <f t="shared" si="27"/>
        <v>51609648</v>
      </c>
      <c r="F185" s="6" t="str">
        <f t="shared" si="28"/>
        <v>Alcantara, Ma. Concepcion</v>
      </c>
      <c r="G185" s="5" t="str">
        <f t="shared" si="29"/>
        <v>Senior CSR</v>
      </c>
      <c r="H185" s="7" t="str">
        <f t="shared" si="30"/>
        <v>PRODUCTION</v>
      </c>
      <c r="I185" s="7" t="str">
        <f t="shared" si="31"/>
        <v>ACTIVE</v>
      </c>
      <c r="J185" s="8" t="str">
        <f t="shared" si="32"/>
        <v>Sleep EQ</v>
      </c>
      <c r="K185" s="9" t="str">
        <f t="shared" si="33"/>
        <v>E0.2</v>
      </c>
      <c r="L185" s="10">
        <f t="shared" si="34"/>
        <v>43200</v>
      </c>
      <c r="M185" s="73" t="s">
        <v>15668</v>
      </c>
      <c r="N185" s="89" t="s">
        <v>17359</v>
      </c>
      <c r="O185" s="85" t="s">
        <v>14873</v>
      </c>
      <c r="P185" s="85" t="s">
        <v>14873</v>
      </c>
      <c r="Q185" s="85" t="s">
        <v>14873</v>
      </c>
      <c r="R185" s="85" t="s">
        <v>14874</v>
      </c>
      <c r="S185" s="85" t="s">
        <v>14875</v>
      </c>
      <c r="T185" s="85">
        <v>33</v>
      </c>
      <c r="U185" s="85">
        <v>42</v>
      </c>
      <c r="V185" s="68">
        <f t="shared" si="35"/>
        <v>0</v>
      </c>
      <c r="W185" s="85"/>
    </row>
    <row r="186" spans="1:23" x14ac:dyDescent="0.25">
      <c r="A186" s="5">
        <v>51607271</v>
      </c>
      <c r="B186" s="6" t="str">
        <f t="shared" si="24"/>
        <v>Pachica, Ma. Rose</v>
      </c>
      <c r="C186" s="6">
        <f t="shared" si="25"/>
        <v>51710500</v>
      </c>
      <c r="D186" s="6" t="str">
        <f t="shared" si="26"/>
        <v>Rodriguez, Rose Anne</v>
      </c>
      <c r="E186" s="6">
        <f t="shared" si="27"/>
        <v>51758030</v>
      </c>
      <c r="F186" s="6" t="str">
        <f t="shared" si="28"/>
        <v>Alaganantham, Sundaram</v>
      </c>
      <c r="G186" s="5" t="str">
        <f t="shared" si="29"/>
        <v>Trainer</v>
      </c>
      <c r="H186" s="7" t="str">
        <f t="shared" si="30"/>
        <v>SUPPORT</v>
      </c>
      <c r="I186" s="7" t="str">
        <f t="shared" si="31"/>
        <v>ACTIVE</v>
      </c>
      <c r="J186" s="8" t="str">
        <f t="shared" si="32"/>
        <v>Sleep EQ/Kaiser Closet</v>
      </c>
      <c r="K186" s="9" t="str">
        <f t="shared" si="33"/>
        <v>E1.1</v>
      </c>
      <c r="L186" s="10">
        <f t="shared" si="34"/>
        <v>42474</v>
      </c>
      <c r="M186" s="73" t="s">
        <v>15668</v>
      </c>
      <c r="N186" s="89" t="s">
        <v>17361</v>
      </c>
      <c r="O186" s="85" t="s">
        <v>14873</v>
      </c>
      <c r="P186" s="85" t="s">
        <v>14873</v>
      </c>
      <c r="Q186" s="85" t="s">
        <v>14873</v>
      </c>
      <c r="R186" s="85" t="s">
        <v>14873</v>
      </c>
      <c r="S186" s="85" t="s">
        <v>14875</v>
      </c>
      <c r="T186" s="85">
        <v>40</v>
      </c>
      <c r="U186" s="85">
        <v>44</v>
      </c>
      <c r="V186" s="68">
        <f t="shared" si="35"/>
        <v>0</v>
      </c>
      <c r="W186" s="85"/>
    </row>
    <row r="187" spans="1:23" x14ac:dyDescent="0.25">
      <c r="A187" s="5">
        <v>51637929</v>
      </c>
      <c r="B187" s="6" t="str">
        <f t="shared" si="24"/>
        <v>Padua, Melry Manalo</v>
      </c>
      <c r="C187" s="6">
        <f t="shared" si="25"/>
        <v>51591940</v>
      </c>
      <c r="D187" s="6" t="str">
        <f t="shared" si="26"/>
        <v>Famisaran, Kimberly</v>
      </c>
      <c r="E187" s="6">
        <f t="shared" si="27"/>
        <v>51609648</v>
      </c>
      <c r="F187" s="6" t="str">
        <f t="shared" si="28"/>
        <v>Alcantara, Ma. Concepcion</v>
      </c>
      <c r="G187" s="5" t="str">
        <f t="shared" si="29"/>
        <v>Senior CSR</v>
      </c>
      <c r="H187" s="7" t="str">
        <f t="shared" si="30"/>
        <v>PRODUCTION</v>
      </c>
      <c r="I187" s="7" t="str">
        <f t="shared" si="31"/>
        <v>ACTIVE</v>
      </c>
      <c r="J187" s="8" t="str">
        <f t="shared" si="32"/>
        <v>Sleep EQ</v>
      </c>
      <c r="K187" s="9" t="str">
        <f t="shared" si="33"/>
        <v>E0.2</v>
      </c>
      <c r="L187" s="10">
        <f t="shared" si="34"/>
        <v>42663</v>
      </c>
      <c r="M187" s="73" t="s">
        <v>15668</v>
      </c>
      <c r="N187" s="89" t="s">
        <v>17361</v>
      </c>
      <c r="O187" s="85" t="s">
        <v>14873</v>
      </c>
      <c r="P187" s="85" t="s">
        <v>14873</v>
      </c>
      <c r="Q187" s="85" t="s">
        <v>14873</v>
      </c>
      <c r="R187" s="85" t="s">
        <v>14873</v>
      </c>
      <c r="S187" s="85" t="s">
        <v>14875</v>
      </c>
      <c r="T187" s="85">
        <v>42</v>
      </c>
      <c r="U187" s="85">
        <v>38</v>
      </c>
      <c r="V187" s="68">
        <f t="shared" si="35"/>
        <v>0</v>
      </c>
      <c r="W187" s="85"/>
    </row>
    <row r="188" spans="1:23" x14ac:dyDescent="0.25">
      <c r="A188" s="5">
        <v>51637918</v>
      </c>
      <c r="B188" s="6" t="str">
        <f t="shared" si="24"/>
        <v>Pagadora, Mary Ann Manalo</v>
      </c>
      <c r="C188" s="6">
        <f t="shared" si="25"/>
        <v>51576660</v>
      </c>
      <c r="D188" s="6" t="str">
        <f t="shared" si="26"/>
        <v>Rodrigo, Robin</v>
      </c>
      <c r="E188" s="6">
        <f t="shared" si="27"/>
        <v>51609648</v>
      </c>
      <c r="F188" s="6" t="str">
        <f t="shared" si="28"/>
        <v>Alcantara, Ma. Concepcion</v>
      </c>
      <c r="G188" s="5" t="str">
        <f t="shared" si="29"/>
        <v>Senior CSR</v>
      </c>
      <c r="H188" s="7" t="str">
        <f t="shared" si="30"/>
        <v>PRODUCTION</v>
      </c>
      <c r="I188" s="7" t="str">
        <f t="shared" si="31"/>
        <v>ACTIVE</v>
      </c>
      <c r="J188" s="8" t="str">
        <f t="shared" si="32"/>
        <v>Sleep EQ</v>
      </c>
      <c r="K188" s="9" t="str">
        <f t="shared" si="33"/>
        <v>E0.2</v>
      </c>
      <c r="L188" s="10">
        <f t="shared" si="34"/>
        <v>42663</v>
      </c>
      <c r="M188" s="73" t="s">
        <v>15668</v>
      </c>
      <c r="N188" s="89" t="s">
        <v>17361</v>
      </c>
      <c r="O188" s="85" t="s">
        <v>14873</v>
      </c>
      <c r="P188" s="85" t="s">
        <v>14873</v>
      </c>
      <c r="Q188" s="85" t="s">
        <v>14873</v>
      </c>
      <c r="R188" s="85" t="s">
        <v>14873</v>
      </c>
      <c r="S188" s="85" t="s">
        <v>14875</v>
      </c>
      <c r="T188" s="85">
        <v>36</v>
      </c>
      <c r="U188" s="85">
        <v>37</v>
      </c>
      <c r="V188" s="68">
        <f t="shared" si="35"/>
        <v>0</v>
      </c>
      <c r="W188" s="85"/>
    </row>
    <row r="189" spans="1:23" x14ac:dyDescent="0.25">
      <c r="A189" s="5">
        <v>51624283</v>
      </c>
      <c r="B189" s="6" t="str">
        <f t="shared" si="24"/>
        <v>Pambago, Ferdie R.</v>
      </c>
      <c r="C189" s="6">
        <f t="shared" si="25"/>
        <v>51547367</v>
      </c>
      <c r="D189" s="6" t="str">
        <f t="shared" si="26"/>
        <v>Manikantan M</v>
      </c>
      <c r="E189" s="6">
        <f t="shared" si="27"/>
        <v>40166880</v>
      </c>
      <c r="F189" s="6" t="str">
        <f t="shared" si="28"/>
        <v>Srinivasan Ranganathan</v>
      </c>
      <c r="G189" s="5" t="str">
        <f t="shared" si="29"/>
        <v>MIS</v>
      </c>
      <c r="H189" s="7" t="str">
        <f t="shared" si="30"/>
        <v>SUPPORT</v>
      </c>
      <c r="I189" s="7" t="str">
        <f t="shared" si="31"/>
        <v>ACTIVE</v>
      </c>
      <c r="J189" s="8" t="str">
        <f t="shared" si="32"/>
        <v>ALL</v>
      </c>
      <c r="K189" s="9" t="str">
        <f t="shared" si="33"/>
        <v>E1.1</v>
      </c>
      <c r="L189" s="10">
        <f t="shared" si="34"/>
        <v>42590</v>
      </c>
      <c r="M189" s="73" t="s">
        <v>15668</v>
      </c>
      <c r="N189" s="89" t="s">
        <v>17361</v>
      </c>
      <c r="O189" s="85" t="s">
        <v>14873</v>
      </c>
      <c r="P189" s="85" t="s">
        <v>14873</v>
      </c>
      <c r="Q189" s="85" t="s">
        <v>14873</v>
      </c>
      <c r="R189" s="85" t="s">
        <v>14873</v>
      </c>
      <c r="S189" s="85" t="s">
        <v>14875</v>
      </c>
      <c r="T189" s="85">
        <v>41</v>
      </c>
      <c r="U189" s="85">
        <v>42</v>
      </c>
      <c r="V189" s="68">
        <f t="shared" si="35"/>
        <v>0</v>
      </c>
      <c r="W189" s="85"/>
    </row>
    <row r="190" spans="1:23" x14ac:dyDescent="0.25">
      <c r="A190" s="5">
        <v>51727437</v>
      </c>
      <c r="B190" s="6" t="str">
        <f t="shared" si="24"/>
        <v>Par, Aldrin</v>
      </c>
      <c r="C190" s="6">
        <f t="shared" si="25"/>
        <v>51698635</v>
      </c>
      <c r="D190" s="6" t="str">
        <f t="shared" si="26"/>
        <v>Bautista, Monica</v>
      </c>
      <c r="E190" s="6">
        <f t="shared" si="27"/>
        <v>51609648</v>
      </c>
      <c r="F190" s="6" t="str">
        <f t="shared" si="28"/>
        <v>Alcantara, Ma. Concepcion</v>
      </c>
      <c r="G190" s="5" t="str">
        <f t="shared" si="29"/>
        <v>Senior CSR</v>
      </c>
      <c r="H190" s="7" t="str">
        <f t="shared" si="30"/>
        <v>PRODUCTION</v>
      </c>
      <c r="I190" s="7" t="str">
        <f t="shared" si="31"/>
        <v>ACTIVE</v>
      </c>
      <c r="J190" s="8" t="str">
        <f t="shared" si="32"/>
        <v>DME EQ</v>
      </c>
      <c r="K190" s="9" t="str">
        <f t="shared" si="33"/>
        <v>E0.2</v>
      </c>
      <c r="L190" s="10">
        <f t="shared" si="34"/>
        <v>43194</v>
      </c>
      <c r="M190" s="73" t="s">
        <v>15668</v>
      </c>
      <c r="N190" s="89" t="s">
        <v>17361</v>
      </c>
      <c r="O190" s="85" t="s">
        <v>14873</v>
      </c>
      <c r="P190" s="85" t="s">
        <v>14873</v>
      </c>
      <c r="Q190" s="85" t="s">
        <v>14873</v>
      </c>
      <c r="R190" s="85" t="s">
        <v>14874</v>
      </c>
      <c r="S190" s="85" t="s">
        <v>14875</v>
      </c>
      <c r="T190" s="85">
        <v>35</v>
      </c>
      <c r="U190" s="85">
        <v>44</v>
      </c>
      <c r="V190" s="68">
        <f t="shared" si="35"/>
        <v>0</v>
      </c>
      <c r="W190" s="85"/>
    </row>
    <row r="191" spans="1:23" x14ac:dyDescent="0.25">
      <c r="A191" s="5">
        <v>51706571</v>
      </c>
      <c r="B191" s="6" t="str">
        <f t="shared" si="24"/>
        <v>Pejer, Sheila Mae</v>
      </c>
      <c r="C191" s="6">
        <f t="shared" si="25"/>
        <v>51698635</v>
      </c>
      <c r="D191" s="6" t="str">
        <f t="shared" si="26"/>
        <v>Bautista, Monica</v>
      </c>
      <c r="E191" s="6">
        <f t="shared" si="27"/>
        <v>51609648</v>
      </c>
      <c r="F191" s="6" t="str">
        <f t="shared" si="28"/>
        <v>Alcantara, Ma. Concepcion</v>
      </c>
      <c r="G191" s="5" t="str">
        <f t="shared" si="29"/>
        <v>Senior CSR</v>
      </c>
      <c r="H191" s="7" t="str">
        <f t="shared" si="30"/>
        <v>PRODUCTION</v>
      </c>
      <c r="I191" s="7" t="str">
        <f t="shared" si="31"/>
        <v>ACTIVE</v>
      </c>
      <c r="J191" s="8" t="str">
        <f t="shared" si="32"/>
        <v>DME EQ</v>
      </c>
      <c r="K191" s="9" t="str">
        <f t="shared" si="33"/>
        <v>E0.2</v>
      </c>
      <c r="L191" s="10">
        <f t="shared" si="34"/>
        <v>43024</v>
      </c>
      <c r="M191" s="73" t="s">
        <v>15668</v>
      </c>
      <c r="N191" s="89" t="s">
        <v>17361</v>
      </c>
      <c r="O191" s="85" t="s">
        <v>14873</v>
      </c>
      <c r="P191" s="85" t="s">
        <v>14873</v>
      </c>
      <c r="Q191" s="85" t="s">
        <v>14873</v>
      </c>
      <c r="R191" s="85" t="s">
        <v>14874</v>
      </c>
      <c r="S191" s="85" t="s">
        <v>14875</v>
      </c>
      <c r="T191" s="85">
        <v>40</v>
      </c>
      <c r="U191" s="85">
        <v>42</v>
      </c>
      <c r="V191" s="68">
        <f t="shared" si="35"/>
        <v>0</v>
      </c>
      <c r="W191" s="85"/>
    </row>
    <row r="192" spans="1:23" x14ac:dyDescent="0.25">
      <c r="A192" s="5">
        <v>51812950</v>
      </c>
      <c r="B192" s="6" t="str">
        <f t="shared" si="24"/>
        <v xml:space="preserve">Peñaflor, Mary Sherry Rose Jurena Pelias  </v>
      </c>
      <c r="C192" s="6">
        <f t="shared" si="25"/>
        <v>51609647</v>
      </c>
      <c r="D192" s="6" t="str">
        <f t="shared" si="26"/>
        <v>Oliveros, Kristel Aissa</v>
      </c>
      <c r="E192" s="6">
        <f t="shared" si="27"/>
        <v>51747002</v>
      </c>
      <c r="F192" s="6" t="str">
        <f t="shared" si="28"/>
        <v>Ronelle, Dalay</v>
      </c>
      <c r="G192" s="5" t="str">
        <f t="shared" si="29"/>
        <v>Senior CSR</v>
      </c>
      <c r="H192" s="7" t="str">
        <f t="shared" si="30"/>
        <v>PRODUCTION</v>
      </c>
      <c r="I192" s="7" t="str">
        <f t="shared" si="31"/>
        <v>ACTIVE</v>
      </c>
      <c r="J192" s="8" t="str">
        <f t="shared" si="32"/>
        <v>PPMC</v>
      </c>
      <c r="K192" s="9" t="str">
        <f t="shared" si="33"/>
        <v>E0.2</v>
      </c>
      <c r="L192" s="10">
        <f t="shared" si="34"/>
        <v>43606</v>
      </c>
      <c r="M192" s="73" t="s">
        <v>15668</v>
      </c>
      <c r="N192" s="89" t="s">
        <v>17361</v>
      </c>
      <c r="O192" s="85" t="s">
        <v>14873</v>
      </c>
      <c r="P192" s="85" t="s">
        <v>14873</v>
      </c>
      <c r="Q192" s="85" t="s">
        <v>14873</v>
      </c>
      <c r="R192" s="85" t="s">
        <v>14874</v>
      </c>
      <c r="S192" s="85" t="s">
        <v>17343</v>
      </c>
      <c r="T192" s="85">
        <v>36</v>
      </c>
      <c r="U192" s="85">
        <v>47</v>
      </c>
      <c r="V192" s="68">
        <f t="shared" si="35"/>
        <v>0</v>
      </c>
      <c r="W192" s="85"/>
    </row>
    <row r="193" spans="1:23" x14ac:dyDescent="0.25">
      <c r="A193" s="5">
        <v>51721464</v>
      </c>
      <c r="B193" s="6" t="str">
        <f t="shared" si="24"/>
        <v>Peque, Giovanni</v>
      </c>
      <c r="C193" s="6">
        <f t="shared" si="25"/>
        <v>51691175</v>
      </c>
      <c r="D193" s="6" t="str">
        <f t="shared" si="26"/>
        <v>Estaras, Rowell Golloso</v>
      </c>
      <c r="E193" s="6">
        <f t="shared" si="27"/>
        <v>51609648</v>
      </c>
      <c r="F193" s="6" t="str">
        <f t="shared" si="28"/>
        <v>Alcantara, Ma. Concepcion</v>
      </c>
      <c r="G193" s="5" t="str">
        <f t="shared" si="29"/>
        <v>Senior CSR</v>
      </c>
      <c r="H193" s="7" t="str">
        <f t="shared" si="30"/>
        <v>PRODUCTION</v>
      </c>
      <c r="I193" s="7" t="str">
        <f t="shared" si="31"/>
        <v>ACTIVE</v>
      </c>
      <c r="J193" s="8" t="str">
        <f t="shared" si="32"/>
        <v>Sleep EQ</v>
      </c>
      <c r="K193" s="9" t="str">
        <f t="shared" si="33"/>
        <v>E0.2</v>
      </c>
      <c r="L193" s="10">
        <f t="shared" si="34"/>
        <v>43150</v>
      </c>
      <c r="M193" s="73" t="s">
        <v>15668</v>
      </c>
      <c r="N193" s="89" t="s">
        <v>17361</v>
      </c>
      <c r="O193" s="85" t="s">
        <v>14873</v>
      </c>
      <c r="P193" s="85" t="s">
        <v>14873</v>
      </c>
      <c r="Q193" s="85" t="s">
        <v>14873</v>
      </c>
      <c r="R193" s="85" t="s">
        <v>14874</v>
      </c>
      <c r="S193" s="85" t="s">
        <v>14875</v>
      </c>
      <c r="T193" s="85">
        <v>32</v>
      </c>
      <c r="U193" s="85">
        <v>40</v>
      </c>
      <c r="V193" s="68">
        <f t="shared" si="35"/>
        <v>0</v>
      </c>
      <c r="W193" s="85"/>
    </row>
    <row r="194" spans="1:23" x14ac:dyDescent="0.25">
      <c r="A194" s="5">
        <v>51588223</v>
      </c>
      <c r="B194" s="6" t="str">
        <f t="shared" ref="B194:B257" si="36">VLOOKUP(A194,OO,2,FALSE)</f>
        <v>Pereira, Aiza Gay</v>
      </c>
      <c r="C194" s="6">
        <f t="shared" ref="C194:C257" si="37">VLOOKUP(A194,OO,7,FALSE)</f>
        <v>51609648</v>
      </c>
      <c r="D194" s="6" t="str">
        <f t="shared" ref="D194:D257" si="38">VLOOKUP(A194,OO,8,FALSE)</f>
        <v>Alcantara, Ma. Concepcion</v>
      </c>
      <c r="E194" s="6">
        <f t="shared" ref="E194:E257" si="39">VLOOKUP(A194,OO,9,FALSE)</f>
        <v>51621455</v>
      </c>
      <c r="F194" s="6" t="str">
        <f t="shared" ref="F194:F257" si="40">VLOOKUP(A194,OO,10,FALSE)</f>
        <v>Francisco, Patricia Anne</v>
      </c>
      <c r="G194" s="5" t="str">
        <f t="shared" ref="G194:G257" si="41">VLOOKUP(A194,OO,11,FALSE)</f>
        <v>Team Leader</v>
      </c>
      <c r="H194" s="7" t="str">
        <f t="shared" ref="H194:H257" si="42">VLOOKUP(A194,OO,12,FALSE)</f>
        <v>SUPPORT</v>
      </c>
      <c r="I194" s="7" t="str">
        <f t="shared" ref="I194:I257" si="43">VLOOKUP(A194,OO,13,FALSE)</f>
        <v>Medical</v>
      </c>
      <c r="J194" s="8" t="str">
        <f t="shared" ref="J194:J257" si="44">VLOOKUP(A194,OO,14,FALSE)</f>
        <v>Sleep EQ</v>
      </c>
      <c r="K194" s="9" t="str">
        <f t="shared" ref="K194:K257" si="45">VLOOKUP(A194,OO,17,FALSE)</f>
        <v>E1.1</v>
      </c>
      <c r="L194" s="10">
        <f t="shared" ref="L194:L257" si="46">VLOOKUP(A194,OO,19,FALSE)</f>
        <v>42348</v>
      </c>
      <c r="M194" s="73" t="s">
        <v>15668</v>
      </c>
      <c r="N194" s="89" t="s">
        <v>17361</v>
      </c>
      <c r="O194" s="85" t="s">
        <v>14873</v>
      </c>
      <c r="P194" s="85" t="s">
        <v>14873</v>
      </c>
      <c r="Q194" s="85" t="s">
        <v>14873</v>
      </c>
      <c r="R194" s="85" t="s">
        <v>14873</v>
      </c>
      <c r="S194" s="85" t="s">
        <v>14875</v>
      </c>
      <c r="T194" s="85">
        <v>34</v>
      </c>
      <c r="U194" s="85">
        <v>43</v>
      </c>
      <c r="V194" s="68">
        <f t="shared" ref="V194:V257" si="47">VLOOKUP(A194,VV,20,FALSE)</f>
        <v>0</v>
      </c>
      <c r="W194" s="85"/>
    </row>
    <row r="195" spans="1:23" x14ac:dyDescent="0.25">
      <c r="A195" s="5">
        <v>51697117</v>
      </c>
      <c r="B195" s="6" t="str">
        <f t="shared" si="36"/>
        <v>Pil, Maristella</v>
      </c>
      <c r="C195" s="6">
        <f t="shared" si="37"/>
        <v>51737073</v>
      </c>
      <c r="D195" s="6" t="str">
        <f t="shared" si="38"/>
        <v>Oyando, Jayson</v>
      </c>
      <c r="E195" s="6">
        <f t="shared" si="39"/>
        <v>51747002</v>
      </c>
      <c r="F195" s="6" t="str">
        <f t="shared" si="40"/>
        <v>Ronelle, Dalay</v>
      </c>
      <c r="G195" s="5" t="str">
        <f t="shared" si="41"/>
        <v>Senior CSR</v>
      </c>
      <c r="H195" s="7" t="str">
        <f t="shared" si="42"/>
        <v>PRODUCTION</v>
      </c>
      <c r="I195" s="7" t="str">
        <f t="shared" si="43"/>
        <v>ACTIVE</v>
      </c>
      <c r="J195" s="8" t="str">
        <f t="shared" si="44"/>
        <v>PPMC IB L2</v>
      </c>
      <c r="K195" s="9" t="str">
        <f t="shared" si="45"/>
        <v>E0.2</v>
      </c>
      <c r="L195" s="10">
        <f t="shared" si="46"/>
        <v>42957</v>
      </c>
      <c r="M195" s="73" t="s">
        <v>15668</v>
      </c>
      <c r="N195" s="89" t="s">
        <v>17361</v>
      </c>
      <c r="O195" s="85" t="s">
        <v>14873</v>
      </c>
      <c r="P195" s="85" t="s">
        <v>14873</v>
      </c>
      <c r="Q195" s="85" t="s">
        <v>14873</v>
      </c>
      <c r="R195" s="85" t="s">
        <v>14874</v>
      </c>
      <c r="S195" s="85" t="s">
        <v>14875</v>
      </c>
      <c r="T195" s="85">
        <v>35</v>
      </c>
      <c r="U195" s="85">
        <v>39</v>
      </c>
      <c r="V195" s="68">
        <f t="shared" si="47"/>
        <v>0</v>
      </c>
      <c r="W195" s="85"/>
    </row>
    <row r="196" spans="1:23" x14ac:dyDescent="0.25">
      <c r="A196" s="5">
        <v>51615813</v>
      </c>
      <c r="B196" s="6" t="str">
        <f t="shared" si="36"/>
        <v>Pilar, Marian May</v>
      </c>
      <c r="C196" s="6">
        <f t="shared" si="37"/>
        <v>51698640</v>
      </c>
      <c r="D196" s="6" t="str">
        <f t="shared" si="38"/>
        <v>Catalan, Honorato</v>
      </c>
      <c r="E196" s="6">
        <f t="shared" si="39"/>
        <v>51747002</v>
      </c>
      <c r="F196" s="6" t="str">
        <f t="shared" si="40"/>
        <v>Ronelle, Dalay</v>
      </c>
      <c r="G196" s="5" t="str">
        <f t="shared" si="41"/>
        <v>CSR</v>
      </c>
      <c r="H196" s="7" t="str">
        <f t="shared" si="42"/>
        <v>PRODUCTION</v>
      </c>
      <c r="I196" s="7" t="str">
        <f t="shared" si="43"/>
        <v>ACTIVE</v>
      </c>
      <c r="J196" s="8" t="str">
        <f t="shared" si="44"/>
        <v>PPMC IB L2</v>
      </c>
      <c r="K196" s="9" t="str">
        <f t="shared" si="45"/>
        <v>E0.1</v>
      </c>
      <c r="L196" s="10">
        <f t="shared" si="46"/>
        <v>42534</v>
      </c>
      <c r="M196" s="73" t="s">
        <v>15668</v>
      </c>
      <c r="N196" s="89" t="s">
        <v>17361</v>
      </c>
      <c r="O196" s="85" t="s">
        <v>14873</v>
      </c>
      <c r="P196" s="85" t="s">
        <v>14873</v>
      </c>
      <c r="Q196" s="85" t="s">
        <v>14873</v>
      </c>
      <c r="R196" s="85" t="s">
        <v>14873</v>
      </c>
      <c r="S196" s="85" t="s">
        <v>14875</v>
      </c>
      <c r="T196" s="85">
        <v>39</v>
      </c>
      <c r="U196" s="85">
        <v>38</v>
      </c>
      <c r="V196" s="68">
        <f t="shared" si="47"/>
        <v>0</v>
      </c>
      <c r="W196" s="85"/>
    </row>
    <row r="197" spans="1:23" x14ac:dyDescent="0.25">
      <c r="A197" s="5">
        <v>51813982</v>
      </c>
      <c r="B197" s="6" t="str">
        <f t="shared" si="36"/>
        <v xml:space="preserve">Placido, Karen </v>
      </c>
      <c r="C197" s="6">
        <f t="shared" si="37"/>
        <v>51747002</v>
      </c>
      <c r="D197" s="6" t="str">
        <f t="shared" si="38"/>
        <v>Ronelle, Dalay</v>
      </c>
      <c r="E197" s="6">
        <f t="shared" si="39"/>
        <v>51621455</v>
      </c>
      <c r="F197" s="6" t="str">
        <f t="shared" si="40"/>
        <v>Francisco, Patricia Anne</v>
      </c>
      <c r="G197" s="5" t="str">
        <f t="shared" si="41"/>
        <v>Senior CSR</v>
      </c>
      <c r="H197" s="7" t="str">
        <f t="shared" si="42"/>
        <v>PRODUCTION</v>
      </c>
      <c r="I197" s="7" t="str">
        <f t="shared" si="43"/>
        <v>ACTIVE</v>
      </c>
      <c r="J197" s="8" t="str">
        <f t="shared" si="44"/>
        <v>PPMC BPM</v>
      </c>
      <c r="K197" s="9" t="str">
        <f t="shared" si="45"/>
        <v>E0.2</v>
      </c>
      <c r="L197" s="10">
        <f t="shared" si="46"/>
        <v>43613</v>
      </c>
      <c r="M197" s="73" t="s">
        <v>15668</v>
      </c>
      <c r="N197" s="89" t="s">
        <v>17361</v>
      </c>
      <c r="O197" s="85" t="s">
        <v>14873</v>
      </c>
      <c r="P197" s="85" t="s">
        <v>14873</v>
      </c>
      <c r="Q197" s="85" t="s">
        <v>14873</v>
      </c>
      <c r="R197" s="85" t="s">
        <v>14873</v>
      </c>
      <c r="S197" s="85" t="s">
        <v>14875</v>
      </c>
      <c r="T197" s="85">
        <v>36</v>
      </c>
      <c r="U197" s="85">
        <v>45</v>
      </c>
      <c r="V197" s="68">
        <f t="shared" si="47"/>
        <v>0</v>
      </c>
      <c r="W197" s="85"/>
    </row>
    <row r="198" spans="1:23" x14ac:dyDescent="0.25">
      <c r="A198" s="5">
        <v>51801658</v>
      </c>
      <c r="B198" s="6" t="str">
        <f t="shared" si="36"/>
        <v xml:space="preserve">Praba, Alexis </v>
      </c>
      <c r="C198" s="6">
        <f t="shared" si="37"/>
        <v>51747002</v>
      </c>
      <c r="D198" s="6" t="str">
        <f t="shared" si="38"/>
        <v>Ronelle, Dalay</v>
      </c>
      <c r="E198" s="6">
        <f t="shared" si="39"/>
        <v>51621455</v>
      </c>
      <c r="F198" s="6" t="str">
        <f t="shared" si="40"/>
        <v>Francisco, Patricia Anne</v>
      </c>
      <c r="G198" s="5" t="str">
        <f t="shared" si="41"/>
        <v>Senior CSR</v>
      </c>
      <c r="H198" s="7" t="str">
        <f t="shared" si="42"/>
        <v>PRODUCTION</v>
      </c>
      <c r="I198" s="7" t="str">
        <f t="shared" si="43"/>
        <v>ACTIVE</v>
      </c>
      <c r="J198" s="8" t="str">
        <f t="shared" si="44"/>
        <v>PPMC</v>
      </c>
      <c r="K198" s="9" t="str">
        <f t="shared" si="45"/>
        <v>E0.2</v>
      </c>
      <c r="L198" s="10">
        <f t="shared" si="46"/>
        <v>43553</v>
      </c>
      <c r="M198" s="73" t="s">
        <v>15668</v>
      </c>
      <c r="N198" s="89" t="s">
        <v>17361</v>
      </c>
      <c r="O198" s="85" t="s">
        <v>14873</v>
      </c>
      <c r="P198" s="85" t="s">
        <v>14873</v>
      </c>
      <c r="Q198" s="85" t="s">
        <v>14873</v>
      </c>
      <c r="R198" s="85" t="s">
        <v>14874</v>
      </c>
      <c r="S198" s="85" t="s">
        <v>14875</v>
      </c>
      <c r="T198" s="85">
        <v>35</v>
      </c>
      <c r="U198" s="85">
        <v>38</v>
      </c>
      <c r="V198" s="68">
        <f t="shared" si="47"/>
        <v>0</v>
      </c>
      <c r="W198" s="85"/>
    </row>
    <row r="199" spans="1:23" x14ac:dyDescent="0.25">
      <c r="A199" s="5">
        <v>51564379</v>
      </c>
      <c r="B199" s="6" t="str">
        <f t="shared" si="36"/>
        <v>Puentenegra, Kris Angelo</v>
      </c>
      <c r="C199" s="6">
        <f t="shared" si="37"/>
        <v>51621455</v>
      </c>
      <c r="D199" s="6" t="str">
        <f t="shared" si="38"/>
        <v>Francisco, Patricia Anne</v>
      </c>
      <c r="E199" s="6">
        <f t="shared" si="39"/>
        <v>51758030</v>
      </c>
      <c r="F199" s="6" t="str">
        <f t="shared" si="40"/>
        <v>Alaganantham, Sundaram</v>
      </c>
      <c r="G199" s="5" t="str">
        <f t="shared" si="41"/>
        <v>Associate Manager</v>
      </c>
      <c r="H199" s="7" t="str">
        <f t="shared" si="42"/>
        <v>SUPPORT</v>
      </c>
      <c r="I199" s="7" t="str">
        <f t="shared" si="43"/>
        <v>ACTIVE</v>
      </c>
      <c r="J199" s="8" t="str">
        <f t="shared" si="44"/>
        <v>Standard PAP</v>
      </c>
      <c r="K199" s="9" t="str">
        <f t="shared" si="45"/>
        <v>E2.1</v>
      </c>
      <c r="L199" s="10">
        <f t="shared" si="46"/>
        <v>42156</v>
      </c>
      <c r="M199" s="73" t="s">
        <v>15668</v>
      </c>
      <c r="N199" s="89" t="s">
        <v>17362</v>
      </c>
      <c r="O199" s="85" t="s">
        <v>14873</v>
      </c>
      <c r="P199" s="85" t="s">
        <v>14873</v>
      </c>
      <c r="Q199" s="85" t="s">
        <v>14873</v>
      </c>
      <c r="R199" s="85" t="s">
        <v>14873</v>
      </c>
      <c r="S199" s="85" t="s">
        <v>14875</v>
      </c>
      <c r="T199" s="85">
        <v>41</v>
      </c>
      <c r="U199" s="85">
        <v>40</v>
      </c>
      <c r="V199" s="68">
        <f t="shared" si="47"/>
        <v>0</v>
      </c>
      <c r="W199" s="85"/>
    </row>
    <row r="200" spans="1:23" x14ac:dyDescent="0.25">
      <c r="A200" s="5">
        <v>51744285</v>
      </c>
      <c r="B200" s="6" t="str">
        <f t="shared" si="36"/>
        <v>Quiling, Regie</v>
      </c>
      <c r="C200" s="6">
        <f t="shared" si="37"/>
        <v>51577893</v>
      </c>
      <c r="D200" s="6" t="str">
        <f t="shared" si="38"/>
        <v>Alcantara, Charie Hope</v>
      </c>
      <c r="E200" s="6">
        <f t="shared" si="39"/>
        <v>51772919</v>
      </c>
      <c r="F200" s="6" t="str">
        <f t="shared" si="40"/>
        <v>Fernandez, Rosanna Eslava</v>
      </c>
      <c r="G200" s="5" t="str">
        <f t="shared" si="41"/>
        <v>Senior CSR</v>
      </c>
      <c r="H200" s="7" t="str">
        <f t="shared" si="42"/>
        <v>PRODUCTION</v>
      </c>
      <c r="I200" s="7" t="str">
        <f t="shared" si="43"/>
        <v>ACTIVE</v>
      </c>
      <c r="J200" s="8" t="str">
        <f t="shared" si="44"/>
        <v>Kaiser SMC Resupply</v>
      </c>
      <c r="K200" s="9" t="str">
        <f t="shared" si="45"/>
        <v>E0.2</v>
      </c>
      <c r="L200" s="10">
        <f t="shared" si="46"/>
        <v>43306</v>
      </c>
      <c r="M200" s="73" t="s">
        <v>15668</v>
      </c>
      <c r="N200" s="89" t="s">
        <v>17362</v>
      </c>
      <c r="O200" s="85" t="s">
        <v>14873</v>
      </c>
      <c r="P200" s="85" t="s">
        <v>14873</v>
      </c>
      <c r="Q200" s="85" t="s">
        <v>14873</v>
      </c>
      <c r="R200" s="85" t="s">
        <v>14874</v>
      </c>
      <c r="S200" s="85" t="s">
        <v>14875</v>
      </c>
      <c r="T200" s="85">
        <v>33</v>
      </c>
      <c r="U200" s="85">
        <v>39</v>
      </c>
      <c r="V200" s="68">
        <f t="shared" si="47"/>
        <v>0</v>
      </c>
      <c r="W200" s="85" t="s">
        <v>17363</v>
      </c>
    </row>
    <row r="201" spans="1:23" x14ac:dyDescent="0.25">
      <c r="A201" s="5">
        <v>51719239</v>
      </c>
      <c r="B201" s="6" t="str">
        <f t="shared" si="36"/>
        <v>Quintos, Joan</v>
      </c>
      <c r="C201" s="6">
        <f t="shared" si="37"/>
        <v>51747002</v>
      </c>
      <c r="D201" s="6" t="str">
        <f t="shared" si="38"/>
        <v>Ronelle, Dalay</v>
      </c>
      <c r="E201" s="6">
        <f t="shared" si="39"/>
        <v>51621455</v>
      </c>
      <c r="F201" s="6" t="str">
        <f t="shared" si="40"/>
        <v>Francisco, Patricia Anne</v>
      </c>
      <c r="G201" s="5" t="str">
        <f t="shared" si="41"/>
        <v>Senior CSR</v>
      </c>
      <c r="H201" s="7" t="str">
        <f t="shared" si="42"/>
        <v>TRAINING</v>
      </c>
      <c r="I201" s="7" t="str">
        <f t="shared" si="43"/>
        <v>ACTIVE</v>
      </c>
      <c r="J201" s="8" t="str">
        <f t="shared" si="44"/>
        <v>Sleep EQ</v>
      </c>
      <c r="K201" s="9" t="str">
        <f t="shared" si="45"/>
        <v>E0.2</v>
      </c>
      <c r="L201" s="10">
        <f t="shared" si="46"/>
        <v>43131</v>
      </c>
      <c r="M201" s="73" t="s">
        <v>15668</v>
      </c>
      <c r="N201" s="89" t="s">
        <v>17362</v>
      </c>
      <c r="O201" s="85" t="s">
        <v>14873</v>
      </c>
      <c r="P201" s="85" t="s">
        <v>14873</v>
      </c>
      <c r="Q201" s="85" t="s">
        <v>14873</v>
      </c>
      <c r="R201" s="85" t="s">
        <v>14874</v>
      </c>
      <c r="S201" s="85" t="s">
        <v>14875</v>
      </c>
      <c r="T201" s="85">
        <v>33</v>
      </c>
      <c r="U201" s="85">
        <v>39</v>
      </c>
      <c r="V201" s="68">
        <f t="shared" si="47"/>
        <v>0</v>
      </c>
      <c r="W201" s="85"/>
    </row>
    <row r="202" spans="1:23" x14ac:dyDescent="0.25">
      <c r="A202" s="5">
        <v>51814930</v>
      </c>
      <c r="B202" s="6" t="str">
        <f t="shared" si="36"/>
        <v xml:space="preserve">Raagas, Jake </v>
      </c>
      <c r="C202" s="6">
        <f t="shared" si="37"/>
        <v>51772919</v>
      </c>
      <c r="D202" s="6" t="str">
        <f t="shared" si="38"/>
        <v>Fernandez, Rosanna Eslava</v>
      </c>
      <c r="E202" s="6">
        <f t="shared" si="39"/>
        <v>51621455</v>
      </c>
      <c r="F202" s="6" t="str">
        <f t="shared" si="40"/>
        <v>Francisco, Patricia Anne</v>
      </c>
      <c r="G202" s="5" t="str">
        <f t="shared" si="41"/>
        <v>Associate Manager</v>
      </c>
      <c r="H202" s="7" t="str">
        <f t="shared" si="42"/>
        <v>SUPPORT</v>
      </c>
      <c r="I202" s="7" t="str">
        <f t="shared" si="43"/>
        <v>ACTIVE</v>
      </c>
      <c r="J202" s="8" t="str">
        <f t="shared" si="44"/>
        <v>Kaiser BU/AH</v>
      </c>
      <c r="K202" s="9" t="str">
        <f t="shared" si="45"/>
        <v>E2.1</v>
      </c>
      <c r="L202" s="10">
        <f t="shared" si="46"/>
        <v>43615</v>
      </c>
      <c r="M202" s="73" t="s">
        <v>15668</v>
      </c>
      <c r="N202" s="89" t="s">
        <v>17362</v>
      </c>
      <c r="O202" s="85" t="s">
        <v>14873</v>
      </c>
      <c r="P202" s="85" t="s">
        <v>14873</v>
      </c>
      <c r="Q202" s="85" t="s">
        <v>14873</v>
      </c>
      <c r="R202" s="85" t="s">
        <v>14873</v>
      </c>
      <c r="S202" s="85" t="s">
        <v>14875</v>
      </c>
      <c r="T202" s="85">
        <v>33</v>
      </c>
      <c r="U202" s="85">
        <v>46</v>
      </c>
      <c r="V202" s="68">
        <f t="shared" si="47"/>
        <v>0</v>
      </c>
      <c r="W202" s="85"/>
    </row>
    <row r="203" spans="1:23" x14ac:dyDescent="0.25">
      <c r="A203" s="5">
        <v>51667176</v>
      </c>
      <c r="B203" s="6" t="str">
        <f t="shared" si="36"/>
        <v>Ramos, Aileen</v>
      </c>
      <c r="C203" s="6">
        <f t="shared" si="37"/>
        <v>51737073</v>
      </c>
      <c r="D203" s="6" t="str">
        <f t="shared" si="38"/>
        <v>Oyando, Jayson</v>
      </c>
      <c r="E203" s="6">
        <f t="shared" si="39"/>
        <v>51747002</v>
      </c>
      <c r="F203" s="6" t="str">
        <f t="shared" si="40"/>
        <v>Ronelle, Dalay</v>
      </c>
      <c r="G203" s="5" t="str">
        <f t="shared" si="41"/>
        <v>Senior CSR</v>
      </c>
      <c r="H203" s="7" t="str">
        <f t="shared" si="42"/>
        <v>PRODUCTION</v>
      </c>
      <c r="I203" s="7" t="str">
        <f t="shared" si="43"/>
        <v>ACTIVE</v>
      </c>
      <c r="J203" s="8" t="str">
        <f t="shared" si="44"/>
        <v>PPMC IB L2</v>
      </c>
      <c r="K203" s="9" t="str">
        <f t="shared" si="45"/>
        <v>E0.2</v>
      </c>
      <c r="L203" s="10">
        <f t="shared" si="46"/>
        <v>42782</v>
      </c>
      <c r="M203" s="73" t="s">
        <v>15668</v>
      </c>
      <c r="N203" s="89" t="s">
        <v>17362</v>
      </c>
      <c r="O203" s="85" t="s">
        <v>14873</v>
      </c>
      <c r="P203" s="85" t="s">
        <v>14873</v>
      </c>
      <c r="Q203" s="85" t="s">
        <v>14873</v>
      </c>
      <c r="R203" s="85" t="s">
        <v>14873</v>
      </c>
      <c r="S203" s="85" t="s">
        <v>14875</v>
      </c>
      <c r="T203" s="85">
        <v>41</v>
      </c>
      <c r="U203" s="85">
        <v>41</v>
      </c>
      <c r="V203" s="68">
        <f t="shared" si="47"/>
        <v>0</v>
      </c>
      <c r="W203" s="85"/>
    </row>
    <row r="204" spans="1:23" x14ac:dyDescent="0.25">
      <c r="A204" s="5">
        <v>51727777</v>
      </c>
      <c r="B204" s="6" t="str">
        <f t="shared" si="36"/>
        <v>Ramos, Christian Joy</v>
      </c>
      <c r="C204" s="6">
        <f t="shared" si="37"/>
        <v>51698635</v>
      </c>
      <c r="D204" s="6" t="str">
        <f t="shared" si="38"/>
        <v>Bautista, Monica</v>
      </c>
      <c r="E204" s="6">
        <f t="shared" si="39"/>
        <v>51609648</v>
      </c>
      <c r="F204" s="6" t="str">
        <f t="shared" si="40"/>
        <v>Alcantara, Ma. Concepcion</v>
      </c>
      <c r="G204" s="5" t="str">
        <f t="shared" si="41"/>
        <v>Senior CSR</v>
      </c>
      <c r="H204" s="7" t="str">
        <f t="shared" si="42"/>
        <v>PRODUCTION</v>
      </c>
      <c r="I204" s="7" t="str">
        <f t="shared" si="43"/>
        <v>ACTIVE</v>
      </c>
      <c r="J204" s="8" t="str">
        <f t="shared" si="44"/>
        <v>DME EQ</v>
      </c>
      <c r="K204" s="9" t="str">
        <f t="shared" si="45"/>
        <v>E0.2</v>
      </c>
      <c r="L204" s="10">
        <f t="shared" si="46"/>
        <v>43195</v>
      </c>
      <c r="M204" s="73" t="s">
        <v>15668</v>
      </c>
      <c r="N204" s="89" t="s">
        <v>17362</v>
      </c>
      <c r="O204" s="85" t="s">
        <v>14873</v>
      </c>
      <c r="P204" s="85" t="s">
        <v>14873</v>
      </c>
      <c r="Q204" s="85" t="s">
        <v>14873</v>
      </c>
      <c r="R204" s="85" t="s">
        <v>14874</v>
      </c>
      <c r="S204" s="85" t="s">
        <v>17343</v>
      </c>
      <c r="T204" s="85">
        <v>32</v>
      </c>
      <c r="U204" s="85">
        <v>42</v>
      </c>
      <c r="V204" s="68">
        <f t="shared" si="47"/>
        <v>0</v>
      </c>
      <c r="W204" s="85"/>
    </row>
    <row r="205" spans="1:23" x14ac:dyDescent="0.25">
      <c r="A205" s="5">
        <v>51703005</v>
      </c>
      <c r="B205" s="6" t="str">
        <f t="shared" si="36"/>
        <v>Raymundo, Emerson</v>
      </c>
      <c r="C205" s="6">
        <f t="shared" si="37"/>
        <v>51747002</v>
      </c>
      <c r="D205" s="6" t="str">
        <f t="shared" si="38"/>
        <v>Ronelle, Dalay</v>
      </c>
      <c r="E205" s="6">
        <f t="shared" si="39"/>
        <v>51621455</v>
      </c>
      <c r="F205" s="6" t="str">
        <f t="shared" si="40"/>
        <v>Francisco, Patricia Anne</v>
      </c>
      <c r="G205" s="5" t="str">
        <f t="shared" si="41"/>
        <v>Senior CSR</v>
      </c>
      <c r="H205" s="7" t="str">
        <f t="shared" si="42"/>
        <v>TRAINING</v>
      </c>
      <c r="I205" s="7" t="str">
        <f t="shared" si="43"/>
        <v>ACTIVE</v>
      </c>
      <c r="J205" s="8" t="str">
        <f t="shared" si="44"/>
        <v>Sleep EQ</v>
      </c>
      <c r="K205" s="9" t="str">
        <f t="shared" si="45"/>
        <v>E0.2</v>
      </c>
      <c r="L205" s="10">
        <f t="shared" si="46"/>
        <v>42999</v>
      </c>
      <c r="M205" s="73" t="s">
        <v>15668</v>
      </c>
      <c r="N205" s="89" t="s">
        <v>17362</v>
      </c>
      <c r="O205" s="85" t="s">
        <v>14873</v>
      </c>
      <c r="P205" s="85" t="s">
        <v>14873</v>
      </c>
      <c r="Q205" s="85" t="s">
        <v>14873</v>
      </c>
      <c r="R205" s="85" t="s">
        <v>14874</v>
      </c>
      <c r="S205" s="85" t="s">
        <v>14875</v>
      </c>
      <c r="T205" s="85">
        <v>39</v>
      </c>
      <c r="U205" s="85">
        <v>37</v>
      </c>
      <c r="V205" s="68">
        <f t="shared" si="47"/>
        <v>0</v>
      </c>
      <c r="W205" s="85"/>
    </row>
    <row r="206" spans="1:23" x14ac:dyDescent="0.25">
      <c r="A206" s="5">
        <v>51720810</v>
      </c>
      <c r="B206" s="6" t="str">
        <f t="shared" si="36"/>
        <v>Refulgente, Joy</v>
      </c>
      <c r="C206" s="6">
        <f t="shared" si="37"/>
        <v>51591940</v>
      </c>
      <c r="D206" s="6" t="str">
        <f t="shared" si="38"/>
        <v>Famisaran, Kimberly</v>
      </c>
      <c r="E206" s="6">
        <f t="shared" si="39"/>
        <v>51609648</v>
      </c>
      <c r="F206" s="6" t="str">
        <f t="shared" si="40"/>
        <v>Alcantara, Ma. Concepcion</v>
      </c>
      <c r="G206" s="5" t="str">
        <f t="shared" si="41"/>
        <v>Senior CSR</v>
      </c>
      <c r="H206" s="7" t="str">
        <f t="shared" si="42"/>
        <v>PRODUCTION</v>
      </c>
      <c r="I206" s="7" t="str">
        <f t="shared" si="43"/>
        <v>ACTIVE</v>
      </c>
      <c r="J206" s="8" t="str">
        <f t="shared" si="44"/>
        <v>Sleep EQ</v>
      </c>
      <c r="K206" s="9" t="str">
        <f t="shared" si="45"/>
        <v>E0.2</v>
      </c>
      <c r="L206" s="10">
        <f t="shared" si="46"/>
        <v>43144</v>
      </c>
      <c r="M206" s="73" t="s">
        <v>15668</v>
      </c>
      <c r="N206" s="89" t="s">
        <v>17362</v>
      </c>
      <c r="O206" s="85" t="s">
        <v>14873</v>
      </c>
      <c r="P206" s="85" t="s">
        <v>14873</v>
      </c>
      <c r="Q206" s="85" t="s">
        <v>14873</v>
      </c>
      <c r="R206" s="85" t="s">
        <v>14874</v>
      </c>
      <c r="S206" s="85" t="s">
        <v>14875</v>
      </c>
      <c r="T206" s="85">
        <v>32</v>
      </c>
      <c r="U206" s="85">
        <v>39</v>
      </c>
      <c r="V206" s="68">
        <f t="shared" si="47"/>
        <v>0</v>
      </c>
      <c r="W206" s="85"/>
    </row>
    <row r="207" spans="1:23" x14ac:dyDescent="0.25">
      <c r="A207" s="5">
        <v>51722399</v>
      </c>
      <c r="B207" s="6" t="str">
        <f t="shared" si="36"/>
        <v>Reyes, Josefa</v>
      </c>
      <c r="C207" s="6">
        <f t="shared" si="37"/>
        <v>51615282</v>
      </c>
      <c r="D207" s="6" t="str">
        <f t="shared" si="38"/>
        <v>Lozares, Eurvene Mark Santiago</v>
      </c>
      <c r="E207" s="6">
        <f t="shared" si="39"/>
        <v>51747002</v>
      </c>
      <c r="F207" s="6" t="str">
        <f t="shared" si="40"/>
        <v>Ronelle, Dalay</v>
      </c>
      <c r="G207" s="5" t="str">
        <f t="shared" si="41"/>
        <v>Senior CSR</v>
      </c>
      <c r="H207" s="7" t="str">
        <f t="shared" si="42"/>
        <v>PRODUCTION</v>
      </c>
      <c r="I207" s="7" t="str">
        <f t="shared" si="43"/>
        <v>ACTIVE</v>
      </c>
      <c r="J207" s="8" t="str">
        <f t="shared" si="44"/>
        <v>PPMC BPM</v>
      </c>
      <c r="K207" s="9" t="str">
        <f t="shared" si="45"/>
        <v>E0.2</v>
      </c>
      <c r="L207" s="10">
        <f t="shared" si="46"/>
        <v>43153</v>
      </c>
      <c r="M207" s="73" t="s">
        <v>15668</v>
      </c>
      <c r="N207" s="89" t="s">
        <v>17362</v>
      </c>
      <c r="O207" s="85" t="s">
        <v>14873</v>
      </c>
      <c r="P207" s="85" t="s">
        <v>14873</v>
      </c>
      <c r="Q207" s="85" t="s">
        <v>14873</v>
      </c>
      <c r="R207" s="85" t="s">
        <v>14874</v>
      </c>
      <c r="S207" s="85" t="s">
        <v>14875</v>
      </c>
      <c r="T207" s="85">
        <v>33</v>
      </c>
      <c r="U207" s="85">
        <v>39</v>
      </c>
      <c r="V207" s="68">
        <f t="shared" si="47"/>
        <v>0</v>
      </c>
      <c r="W207" s="85"/>
    </row>
    <row r="208" spans="1:23" x14ac:dyDescent="0.25">
      <c r="A208" s="5">
        <v>51696344</v>
      </c>
      <c r="B208" s="6" t="str">
        <f t="shared" si="36"/>
        <v>Reyes, Thea Marie</v>
      </c>
      <c r="C208" s="6">
        <f t="shared" si="37"/>
        <v>51581034</v>
      </c>
      <c r="D208" s="6" t="str">
        <f t="shared" si="38"/>
        <v>Leona, Christian Geemee</v>
      </c>
      <c r="E208" s="6">
        <f t="shared" si="39"/>
        <v>51758030</v>
      </c>
      <c r="F208" s="6" t="str">
        <f t="shared" si="40"/>
        <v>Alaganantham, Sundaram</v>
      </c>
      <c r="G208" s="5" t="str">
        <f t="shared" si="41"/>
        <v>Quality Analyst</v>
      </c>
      <c r="H208" s="7" t="str">
        <f t="shared" si="42"/>
        <v>SUPPORT</v>
      </c>
      <c r="I208" s="7" t="str">
        <f t="shared" si="43"/>
        <v>ACTIVE</v>
      </c>
      <c r="J208" s="8" t="str">
        <f t="shared" si="44"/>
        <v>PPMC</v>
      </c>
      <c r="K208" s="9" t="str">
        <f t="shared" si="45"/>
        <v>E0.3</v>
      </c>
      <c r="L208" s="10">
        <f t="shared" si="46"/>
        <v>42954</v>
      </c>
      <c r="M208" s="73" t="s">
        <v>15668</v>
      </c>
      <c r="N208" s="89" t="s">
        <v>17362</v>
      </c>
      <c r="O208" s="85" t="s">
        <v>14873</v>
      </c>
      <c r="P208" s="85" t="s">
        <v>14873</v>
      </c>
      <c r="Q208" s="85" t="s">
        <v>14873</v>
      </c>
      <c r="R208" s="85" t="s">
        <v>14874</v>
      </c>
      <c r="S208" s="85" t="s">
        <v>14875</v>
      </c>
      <c r="T208" s="85">
        <v>36</v>
      </c>
      <c r="U208" s="85">
        <v>39</v>
      </c>
      <c r="V208" s="68">
        <f t="shared" si="47"/>
        <v>0</v>
      </c>
      <c r="W208" s="85"/>
    </row>
    <row r="209" spans="1:23" x14ac:dyDescent="0.25">
      <c r="A209" s="5">
        <v>51802874</v>
      </c>
      <c r="B209" s="6" t="str">
        <f t="shared" si="36"/>
        <v xml:space="preserve">Rico, Abraham </v>
      </c>
      <c r="C209" s="6">
        <f t="shared" si="37"/>
        <v>51747002</v>
      </c>
      <c r="D209" s="6" t="str">
        <f t="shared" si="38"/>
        <v>Ronelle, Dalay</v>
      </c>
      <c r="E209" s="6">
        <f t="shared" si="39"/>
        <v>51621455</v>
      </c>
      <c r="F209" s="6" t="str">
        <f t="shared" si="40"/>
        <v>Francisco, Patricia Anne</v>
      </c>
      <c r="G209" s="5" t="str">
        <f t="shared" si="41"/>
        <v>Senior CSR</v>
      </c>
      <c r="H209" s="7" t="str">
        <f t="shared" si="42"/>
        <v>PRODUCTION</v>
      </c>
      <c r="I209" s="7" t="str">
        <f t="shared" si="43"/>
        <v>ACTIVE</v>
      </c>
      <c r="J209" s="8" t="str">
        <f t="shared" si="44"/>
        <v>PPMC</v>
      </c>
      <c r="K209" s="9" t="str">
        <f t="shared" si="45"/>
        <v>E0.2</v>
      </c>
      <c r="L209" s="10">
        <f t="shared" si="46"/>
        <v>43559</v>
      </c>
      <c r="M209" s="73" t="s">
        <v>15668</v>
      </c>
      <c r="N209" s="89" t="s">
        <v>17362</v>
      </c>
      <c r="O209" s="85" t="s">
        <v>14873</v>
      </c>
      <c r="P209" s="85" t="s">
        <v>14873</v>
      </c>
      <c r="Q209" s="85" t="s">
        <v>14873</v>
      </c>
      <c r="R209" s="85" t="s">
        <v>14874</v>
      </c>
      <c r="S209" s="85" t="s">
        <v>14875</v>
      </c>
      <c r="T209" s="85">
        <v>37</v>
      </c>
      <c r="U209" s="85">
        <v>46</v>
      </c>
      <c r="V209" s="68">
        <f t="shared" si="47"/>
        <v>0</v>
      </c>
      <c r="W209" s="85"/>
    </row>
    <row r="210" spans="1:23" x14ac:dyDescent="0.25">
      <c r="A210" s="5">
        <v>51719966</v>
      </c>
      <c r="B210" s="6" t="str">
        <f t="shared" si="36"/>
        <v>Rico, Gerald Allison</v>
      </c>
      <c r="C210" s="6">
        <f t="shared" si="37"/>
        <v>51588225</v>
      </c>
      <c r="D210" s="6" t="str">
        <f t="shared" si="38"/>
        <v>Boado, Ruel</v>
      </c>
      <c r="E210" s="6">
        <f t="shared" si="39"/>
        <v>51747002</v>
      </c>
      <c r="F210" s="6" t="str">
        <f t="shared" si="40"/>
        <v>Ronelle, Dalay</v>
      </c>
      <c r="G210" s="5" t="str">
        <f t="shared" si="41"/>
        <v>Senior CSR</v>
      </c>
      <c r="H210" s="7" t="str">
        <f t="shared" si="42"/>
        <v>PRODUCTION</v>
      </c>
      <c r="I210" s="7" t="str">
        <f t="shared" si="43"/>
        <v>ACTIVE</v>
      </c>
      <c r="J210" s="8" t="str">
        <f t="shared" si="44"/>
        <v>PPMC</v>
      </c>
      <c r="K210" s="9" t="str">
        <f t="shared" si="45"/>
        <v>E0.2</v>
      </c>
      <c r="L210" s="10">
        <f t="shared" si="46"/>
        <v>43130</v>
      </c>
      <c r="M210" s="73" t="s">
        <v>15668</v>
      </c>
      <c r="N210" s="89" t="s">
        <v>17362</v>
      </c>
      <c r="O210" s="85" t="s">
        <v>14873</v>
      </c>
      <c r="P210" s="85" t="s">
        <v>14873</v>
      </c>
      <c r="Q210" s="85" t="s">
        <v>14873</v>
      </c>
      <c r="R210" s="85" t="s">
        <v>14873</v>
      </c>
      <c r="S210" s="85" t="s">
        <v>17343</v>
      </c>
      <c r="T210" s="85">
        <v>38</v>
      </c>
      <c r="U210" s="85">
        <v>59</v>
      </c>
      <c r="V210" s="68">
        <f t="shared" si="47"/>
        <v>0</v>
      </c>
      <c r="W210" s="85"/>
    </row>
    <row r="211" spans="1:23" x14ac:dyDescent="0.25">
      <c r="A211" s="5">
        <v>51764418</v>
      </c>
      <c r="B211" s="6" t="str">
        <f t="shared" si="36"/>
        <v xml:space="preserve">Robale, Josephine </v>
      </c>
      <c r="C211" s="6">
        <f t="shared" si="37"/>
        <v>51710500</v>
      </c>
      <c r="D211" s="6" t="str">
        <f t="shared" si="38"/>
        <v>Rodriguez, Rose Anne</v>
      </c>
      <c r="E211" s="6">
        <f t="shared" si="39"/>
        <v>51758030</v>
      </c>
      <c r="F211" s="6" t="str">
        <f t="shared" si="40"/>
        <v>Alaganantham, Sundaram</v>
      </c>
      <c r="G211" s="5" t="str">
        <f t="shared" si="41"/>
        <v>Senior CSR</v>
      </c>
      <c r="H211" s="7" t="str">
        <f t="shared" si="42"/>
        <v>ABAY</v>
      </c>
      <c r="I211" s="7" t="str">
        <f t="shared" si="43"/>
        <v>ACTIVE</v>
      </c>
      <c r="J211" s="8" t="str">
        <f t="shared" si="44"/>
        <v>Sleep EQ</v>
      </c>
      <c r="K211" s="9" t="str">
        <f t="shared" si="45"/>
        <v>E0.2</v>
      </c>
      <c r="L211" s="10">
        <f t="shared" si="46"/>
        <v>43389</v>
      </c>
      <c r="M211" s="73" t="s">
        <v>15668</v>
      </c>
      <c r="N211" s="89" t="s">
        <v>17362</v>
      </c>
      <c r="O211" s="85" t="s">
        <v>14873</v>
      </c>
      <c r="P211" s="85" t="s">
        <v>14873</v>
      </c>
      <c r="Q211" s="85" t="s">
        <v>14873</v>
      </c>
      <c r="R211" s="85" t="s">
        <v>14874</v>
      </c>
      <c r="S211" s="85" t="s">
        <v>17343</v>
      </c>
      <c r="T211" s="85">
        <v>35</v>
      </c>
      <c r="U211" s="85">
        <v>38</v>
      </c>
      <c r="V211" s="68">
        <f t="shared" si="47"/>
        <v>0</v>
      </c>
      <c r="W211" s="85"/>
    </row>
    <row r="212" spans="1:23" x14ac:dyDescent="0.25">
      <c r="A212" s="5">
        <v>51722772</v>
      </c>
      <c r="B212" s="6" t="str">
        <f t="shared" si="36"/>
        <v>Rodelas, Rjay</v>
      </c>
      <c r="C212" s="6">
        <f t="shared" si="37"/>
        <v>51588223</v>
      </c>
      <c r="D212" s="6" t="str">
        <f t="shared" si="38"/>
        <v>Pereira, Aiza Gay</v>
      </c>
      <c r="E212" s="6">
        <f t="shared" si="39"/>
        <v>51609648</v>
      </c>
      <c r="F212" s="6" t="str">
        <f t="shared" si="40"/>
        <v>Alcantara, Ma. Concepcion</v>
      </c>
      <c r="G212" s="5" t="str">
        <f t="shared" si="41"/>
        <v>Senior CSR</v>
      </c>
      <c r="H212" s="7" t="str">
        <f t="shared" si="42"/>
        <v>PRODUCTION</v>
      </c>
      <c r="I212" s="7" t="str">
        <f t="shared" si="43"/>
        <v>ACTIVE</v>
      </c>
      <c r="J212" s="8" t="str">
        <f t="shared" si="44"/>
        <v>Sleep EQ</v>
      </c>
      <c r="K212" s="9" t="str">
        <f t="shared" si="45"/>
        <v>E0.2</v>
      </c>
      <c r="L212" s="10">
        <f t="shared" si="46"/>
        <v>43159</v>
      </c>
      <c r="M212" s="73" t="s">
        <v>15668</v>
      </c>
      <c r="N212" s="89" t="s">
        <v>17362</v>
      </c>
      <c r="O212" s="85" t="s">
        <v>14873</v>
      </c>
      <c r="P212" s="85" t="s">
        <v>14873</v>
      </c>
      <c r="Q212" s="85" t="s">
        <v>14873</v>
      </c>
      <c r="R212" s="85" t="s">
        <v>14874</v>
      </c>
      <c r="S212" s="85" t="s">
        <v>14875</v>
      </c>
      <c r="T212" s="85">
        <v>34</v>
      </c>
      <c r="U212" s="85">
        <v>38</v>
      </c>
      <c r="V212" s="68">
        <f t="shared" si="47"/>
        <v>0</v>
      </c>
      <c r="W212" s="85"/>
    </row>
    <row r="213" spans="1:23" x14ac:dyDescent="0.25">
      <c r="A213" s="5">
        <v>51576660</v>
      </c>
      <c r="B213" s="6" t="str">
        <f t="shared" si="36"/>
        <v>Rodrigo, Robin</v>
      </c>
      <c r="C213" s="6">
        <f t="shared" si="37"/>
        <v>51609648</v>
      </c>
      <c r="D213" s="6" t="str">
        <f t="shared" si="38"/>
        <v>Alcantara, Ma. Concepcion</v>
      </c>
      <c r="E213" s="6">
        <f t="shared" si="39"/>
        <v>51621455</v>
      </c>
      <c r="F213" s="6" t="str">
        <f t="shared" si="40"/>
        <v>Francisco, Patricia Anne</v>
      </c>
      <c r="G213" s="5" t="str">
        <f t="shared" si="41"/>
        <v>Team Leader</v>
      </c>
      <c r="H213" s="7" t="str">
        <f t="shared" si="42"/>
        <v>SUPPORT</v>
      </c>
      <c r="I213" s="7" t="str">
        <f t="shared" si="43"/>
        <v>ACTIVE</v>
      </c>
      <c r="J213" s="8" t="str">
        <f t="shared" si="44"/>
        <v>Sleep EQ</v>
      </c>
      <c r="K213" s="9" t="str">
        <f t="shared" si="45"/>
        <v>E1.1</v>
      </c>
      <c r="L213" s="10">
        <f t="shared" si="46"/>
        <v>42243</v>
      </c>
      <c r="M213" s="73" t="s">
        <v>15668</v>
      </c>
      <c r="N213" s="89" t="s">
        <v>17362</v>
      </c>
      <c r="O213" s="85" t="s">
        <v>14873</v>
      </c>
      <c r="P213" s="85" t="s">
        <v>14873</v>
      </c>
      <c r="Q213" s="85" t="s">
        <v>14873</v>
      </c>
      <c r="R213" s="85" t="s">
        <v>14873</v>
      </c>
      <c r="S213" s="85" t="s">
        <v>17343</v>
      </c>
      <c r="T213" s="85">
        <v>35</v>
      </c>
      <c r="U213" s="85">
        <v>41</v>
      </c>
      <c r="V213" s="68">
        <f t="shared" si="47"/>
        <v>0</v>
      </c>
      <c r="W213" s="85"/>
    </row>
    <row r="214" spans="1:23" x14ac:dyDescent="0.25">
      <c r="A214" s="5">
        <v>51700458</v>
      </c>
      <c r="B214" s="6" t="str">
        <f t="shared" si="36"/>
        <v>Rodriguez, Ruth Ann</v>
      </c>
      <c r="C214" s="6">
        <f t="shared" si="37"/>
        <v>51547597</v>
      </c>
      <c r="D214" s="6" t="str">
        <f t="shared" si="38"/>
        <v>Venales, Marven</v>
      </c>
      <c r="E214" s="6">
        <f t="shared" si="39"/>
        <v>51814930</v>
      </c>
      <c r="F214" s="6" t="str">
        <f t="shared" si="40"/>
        <v xml:space="preserve">Raagas, Jake </v>
      </c>
      <c r="G214" s="5" t="str">
        <f t="shared" si="41"/>
        <v>Senior CSR</v>
      </c>
      <c r="H214" s="7" t="str">
        <f t="shared" si="42"/>
        <v>PRODUCTION</v>
      </c>
      <c r="I214" s="7" t="str">
        <f t="shared" si="43"/>
        <v>ACTIVE</v>
      </c>
      <c r="J214" s="8" t="str">
        <f t="shared" si="44"/>
        <v>Kaiser BU/AH</v>
      </c>
      <c r="K214" s="9" t="str">
        <f t="shared" si="45"/>
        <v>E0.2</v>
      </c>
      <c r="L214" s="10">
        <f t="shared" si="46"/>
        <v>42978</v>
      </c>
      <c r="M214" s="73" t="s">
        <v>15668</v>
      </c>
      <c r="N214" s="89" t="s">
        <v>17362</v>
      </c>
      <c r="O214" s="85" t="s">
        <v>14873</v>
      </c>
      <c r="P214" s="85" t="s">
        <v>14873</v>
      </c>
      <c r="Q214" s="85" t="s">
        <v>14873</v>
      </c>
      <c r="R214" s="85" t="s">
        <v>14874</v>
      </c>
      <c r="S214" s="85" t="s">
        <v>14875</v>
      </c>
      <c r="T214" s="85">
        <v>35</v>
      </c>
      <c r="U214" s="85">
        <v>45</v>
      </c>
      <c r="V214" s="68">
        <f t="shared" si="47"/>
        <v>0</v>
      </c>
      <c r="W214" s="85"/>
    </row>
    <row r="215" spans="1:23" x14ac:dyDescent="0.25">
      <c r="A215" s="5">
        <v>51600382</v>
      </c>
      <c r="B215" s="6" t="str">
        <f t="shared" si="36"/>
        <v>Rosita, Gilbert</v>
      </c>
      <c r="C215" s="6">
        <f t="shared" si="37"/>
        <v>51581034</v>
      </c>
      <c r="D215" s="6" t="str">
        <f t="shared" si="38"/>
        <v>Leona, Christian Geemee</v>
      </c>
      <c r="E215" s="6">
        <f t="shared" si="39"/>
        <v>51758030</v>
      </c>
      <c r="F215" s="6" t="str">
        <f t="shared" si="40"/>
        <v>Alaganantham, Sundaram</v>
      </c>
      <c r="G215" s="5" t="str">
        <f t="shared" si="41"/>
        <v>Quality Analyst</v>
      </c>
      <c r="H215" s="7" t="str">
        <f t="shared" si="42"/>
        <v>SUPPORT</v>
      </c>
      <c r="I215" s="7" t="str">
        <f t="shared" si="43"/>
        <v>ACTIVE</v>
      </c>
      <c r="J215" s="8" t="str">
        <f t="shared" si="44"/>
        <v>Sleep CS</v>
      </c>
      <c r="K215" s="9" t="str">
        <f t="shared" si="45"/>
        <v>E0.3</v>
      </c>
      <c r="L215" s="10">
        <f t="shared" si="46"/>
        <v>42446</v>
      </c>
      <c r="M215" s="73" t="s">
        <v>15668</v>
      </c>
      <c r="N215" s="89" t="s">
        <v>17362</v>
      </c>
      <c r="O215" s="85" t="s">
        <v>14873</v>
      </c>
      <c r="P215" s="85" t="s">
        <v>14873</v>
      </c>
      <c r="Q215" s="85" t="s">
        <v>14873</v>
      </c>
      <c r="R215" s="85" t="s">
        <v>14873</v>
      </c>
      <c r="S215" s="85" t="s">
        <v>14875</v>
      </c>
      <c r="T215" s="85">
        <v>35</v>
      </c>
      <c r="U215" s="85">
        <v>37</v>
      </c>
      <c r="V215" s="68">
        <f t="shared" si="47"/>
        <v>0</v>
      </c>
      <c r="W215" s="85"/>
    </row>
    <row r="216" spans="1:23" x14ac:dyDescent="0.25">
      <c r="A216" s="5">
        <v>51561929</v>
      </c>
      <c r="B216" s="6" t="str">
        <f t="shared" si="36"/>
        <v>Salting, Donna Jayne</v>
      </c>
      <c r="C216" s="6">
        <f t="shared" si="37"/>
        <v>51757905</v>
      </c>
      <c r="D216" s="6" t="str">
        <f t="shared" si="38"/>
        <v>Pratul Naiya, Animes</v>
      </c>
      <c r="E216" s="6">
        <f t="shared" si="39"/>
        <v>51547367</v>
      </c>
      <c r="F216" s="6" t="str">
        <f t="shared" si="40"/>
        <v>Manikantan M</v>
      </c>
      <c r="G216" s="5" t="str">
        <f t="shared" si="41"/>
        <v>WFM</v>
      </c>
      <c r="H216" s="7" t="str">
        <f t="shared" si="42"/>
        <v>SUPPORT</v>
      </c>
      <c r="I216" s="7" t="str">
        <f t="shared" si="43"/>
        <v>ACTIVE</v>
      </c>
      <c r="J216" s="8" t="str">
        <f t="shared" si="44"/>
        <v>ALL</v>
      </c>
      <c r="K216" s="9" t="str">
        <f t="shared" si="45"/>
        <v>E0.3</v>
      </c>
      <c r="L216" s="10">
        <f t="shared" si="46"/>
        <v>42138</v>
      </c>
      <c r="M216" s="73" t="s">
        <v>15668</v>
      </c>
      <c r="N216" s="89" t="s">
        <v>17362</v>
      </c>
      <c r="O216" s="85" t="s">
        <v>14873</v>
      </c>
      <c r="P216" s="85" t="s">
        <v>14873</v>
      </c>
      <c r="Q216" s="85" t="s">
        <v>14873</v>
      </c>
      <c r="R216" s="85" t="s">
        <v>14873</v>
      </c>
      <c r="S216" s="85" t="s">
        <v>14875</v>
      </c>
      <c r="T216" s="85">
        <v>38</v>
      </c>
      <c r="U216" s="85">
        <v>50</v>
      </c>
      <c r="V216" s="68">
        <f t="shared" si="47"/>
        <v>0</v>
      </c>
      <c r="W216" s="85"/>
    </row>
    <row r="217" spans="1:23" x14ac:dyDescent="0.25">
      <c r="A217" s="5">
        <v>51718513</v>
      </c>
      <c r="B217" s="6" t="str">
        <f t="shared" si="36"/>
        <v>Saludares, Hans Christian</v>
      </c>
      <c r="C217" s="6">
        <f t="shared" si="37"/>
        <v>51559927</v>
      </c>
      <c r="D217" s="6" t="str">
        <f t="shared" si="38"/>
        <v>Acena, Bert Allan</v>
      </c>
      <c r="E217" s="6">
        <f t="shared" si="39"/>
        <v>51772919</v>
      </c>
      <c r="F217" s="6" t="str">
        <f t="shared" si="40"/>
        <v>Fernandez, Rosanna Eslava</v>
      </c>
      <c r="G217" s="5" t="str">
        <f t="shared" si="41"/>
        <v>Senior CSR</v>
      </c>
      <c r="H217" s="7" t="str">
        <f t="shared" si="42"/>
        <v>PRODUCTION</v>
      </c>
      <c r="I217" s="7" t="str">
        <f t="shared" si="43"/>
        <v>ACTIVE</v>
      </c>
      <c r="J217" s="8" t="str">
        <f t="shared" si="44"/>
        <v>Kaiser Closet</v>
      </c>
      <c r="K217" s="9" t="str">
        <f t="shared" si="45"/>
        <v>E0.2</v>
      </c>
      <c r="L217" s="10">
        <f t="shared" si="46"/>
        <v>43129</v>
      </c>
      <c r="M217" s="73" t="s">
        <v>15668</v>
      </c>
      <c r="N217" s="89" t="s">
        <v>17362</v>
      </c>
      <c r="O217" s="85" t="s">
        <v>14873</v>
      </c>
      <c r="P217" s="85" t="s">
        <v>14873</v>
      </c>
      <c r="Q217" s="85" t="s">
        <v>14873</v>
      </c>
      <c r="R217" s="85" t="s">
        <v>14874</v>
      </c>
      <c r="S217" s="85" t="s">
        <v>14875</v>
      </c>
      <c r="T217" s="85">
        <v>32</v>
      </c>
      <c r="U217" s="85">
        <v>40</v>
      </c>
      <c r="V217" s="68">
        <f t="shared" si="47"/>
        <v>0</v>
      </c>
      <c r="W217" s="85"/>
    </row>
    <row r="218" spans="1:23" x14ac:dyDescent="0.25">
      <c r="A218" s="5">
        <v>51741205</v>
      </c>
      <c r="B218" s="6" t="str">
        <f t="shared" si="36"/>
        <v>Salvo, Zchaira Angel</v>
      </c>
      <c r="C218" s="6">
        <f t="shared" si="37"/>
        <v>51743367</v>
      </c>
      <c r="D218" s="6" t="str">
        <f t="shared" si="38"/>
        <v>Evangelista, Jose Roy</v>
      </c>
      <c r="E218" s="6">
        <f t="shared" si="39"/>
        <v>51564379</v>
      </c>
      <c r="F218" s="6" t="str">
        <f t="shared" si="40"/>
        <v>Puentenegra, Kris Angelo</v>
      </c>
      <c r="G218" s="5" t="str">
        <f t="shared" si="41"/>
        <v>Senior CSR</v>
      </c>
      <c r="H218" s="7" t="str">
        <f t="shared" si="42"/>
        <v>PRODUCTION</v>
      </c>
      <c r="I218" s="7" t="str">
        <f t="shared" si="43"/>
        <v>ACTIVE</v>
      </c>
      <c r="J218" s="8" t="str">
        <f t="shared" si="44"/>
        <v>Standard PAP</v>
      </c>
      <c r="K218" s="9" t="str">
        <f t="shared" si="45"/>
        <v>E0.2</v>
      </c>
      <c r="L218" s="10">
        <f t="shared" si="46"/>
        <v>43287</v>
      </c>
      <c r="M218" s="73" t="s">
        <v>15668</v>
      </c>
      <c r="N218" s="89" t="s">
        <v>17362</v>
      </c>
      <c r="O218" s="85" t="s">
        <v>14873</v>
      </c>
      <c r="P218" s="85" t="s">
        <v>14873</v>
      </c>
      <c r="Q218" s="85" t="s">
        <v>14873</v>
      </c>
      <c r="R218" s="85" t="s">
        <v>14874</v>
      </c>
      <c r="S218" s="85" t="s">
        <v>14875</v>
      </c>
      <c r="T218" s="85">
        <v>32</v>
      </c>
      <c r="U218" s="85">
        <v>43</v>
      </c>
      <c r="V218" s="68">
        <f t="shared" si="47"/>
        <v>0</v>
      </c>
      <c r="W218" s="85"/>
    </row>
    <row r="219" spans="1:23" x14ac:dyDescent="0.25">
      <c r="A219" s="5">
        <v>51723675</v>
      </c>
      <c r="B219" s="6" t="str">
        <f t="shared" si="36"/>
        <v>Saman, Kristine</v>
      </c>
      <c r="C219" s="6">
        <f t="shared" si="37"/>
        <v>51609647</v>
      </c>
      <c r="D219" s="6" t="str">
        <f t="shared" si="38"/>
        <v>Oliveros, Kristel Aissa</v>
      </c>
      <c r="E219" s="6">
        <f t="shared" si="39"/>
        <v>51747002</v>
      </c>
      <c r="F219" s="6" t="str">
        <f t="shared" si="40"/>
        <v>Ronelle, Dalay</v>
      </c>
      <c r="G219" s="5" t="str">
        <f t="shared" si="41"/>
        <v>Senior CSR</v>
      </c>
      <c r="H219" s="7" t="str">
        <f t="shared" si="42"/>
        <v>PRODUCTION</v>
      </c>
      <c r="I219" s="7" t="str">
        <f t="shared" si="43"/>
        <v>ACTIVE</v>
      </c>
      <c r="J219" s="8" t="str">
        <f t="shared" si="44"/>
        <v>PPMC</v>
      </c>
      <c r="K219" s="9" t="str">
        <f t="shared" si="45"/>
        <v>E0.2</v>
      </c>
      <c r="L219" s="10">
        <f t="shared" si="46"/>
        <v>43166</v>
      </c>
      <c r="M219" s="73" t="s">
        <v>15668</v>
      </c>
      <c r="N219" s="89" t="s">
        <v>17362</v>
      </c>
      <c r="O219" s="85" t="s">
        <v>14873</v>
      </c>
      <c r="P219" s="85" t="s">
        <v>14873</v>
      </c>
      <c r="Q219" s="85" t="s">
        <v>14873</v>
      </c>
      <c r="R219" s="85" t="s">
        <v>14874</v>
      </c>
      <c r="S219" s="85" t="s">
        <v>14875</v>
      </c>
      <c r="T219" s="85">
        <v>33</v>
      </c>
      <c r="U219" s="85">
        <v>37</v>
      </c>
      <c r="V219" s="68">
        <f t="shared" si="47"/>
        <v>0</v>
      </c>
      <c r="W219" s="85"/>
    </row>
    <row r="220" spans="1:23" x14ac:dyDescent="0.25">
      <c r="A220" s="5">
        <v>51547594</v>
      </c>
      <c r="B220" s="6" t="str">
        <f t="shared" si="36"/>
        <v>San Pascual, Kimberley</v>
      </c>
      <c r="C220" s="6">
        <f t="shared" si="37"/>
        <v>51581034</v>
      </c>
      <c r="D220" s="6" t="str">
        <f t="shared" si="38"/>
        <v>Leona, Christian Geemee</v>
      </c>
      <c r="E220" s="6">
        <f t="shared" si="39"/>
        <v>51758030</v>
      </c>
      <c r="F220" s="6" t="str">
        <f t="shared" si="40"/>
        <v>Alaganantham, Sundaram</v>
      </c>
      <c r="G220" s="5" t="str">
        <f t="shared" si="41"/>
        <v>Quality Analyst</v>
      </c>
      <c r="H220" s="7" t="str">
        <f t="shared" si="42"/>
        <v>SUPPORT</v>
      </c>
      <c r="I220" s="7" t="str">
        <f t="shared" si="43"/>
        <v>ACTIVE</v>
      </c>
      <c r="J220" s="8" t="str">
        <f t="shared" si="44"/>
        <v>Standard PAP</v>
      </c>
      <c r="K220" s="9" t="str">
        <f t="shared" si="45"/>
        <v>E0.3</v>
      </c>
      <c r="L220" s="10">
        <f t="shared" si="46"/>
        <v>42051</v>
      </c>
      <c r="M220" s="73" t="s">
        <v>15668</v>
      </c>
      <c r="N220" s="89" t="s">
        <v>17362</v>
      </c>
      <c r="O220" s="85" t="s">
        <v>14873</v>
      </c>
      <c r="P220" s="85" t="s">
        <v>14873</v>
      </c>
      <c r="Q220" s="85" t="s">
        <v>14873</v>
      </c>
      <c r="R220" s="85" t="s">
        <v>14874</v>
      </c>
      <c r="S220" s="85" t="s">
        <v>14875</v>
      </c>
      <c r="T220" s="85">
        <v>37</v>
      </c>
      <c r="U220" s="85">
        <v>38</v>
      </c>
      <c r="V220" s="68">
        <f t="shared" si="47"/>
        <v>0</v>
      </c>
      <c r="W220" s="85"/>
    </row>
    <row r="221" spans="1:23" x14ac:dyDescent="0.25">
      <c r="A221" s="5">
        <v>51724905</v>
      </c>
      <c r="B221" s="6" t="str">
        <f t="shared" si="36"/>
        <v>Sanguyo, Micko John</v>
      </c>
      <c r="C221" s="6">
        <f t="shared" si="37"/>
        <v>51609647</v>
      </c>
      <c r="D221" s="6" t="str">
        <f t="shared" si="38"/>
        <v>Oliveros, Kristel Aissa</v>
      </c>
      <c r="E221" s="6">
        <f t="shared" si="39"/>
        <v>51747002</v>
      </c>
      <c r="F221" s="6" t="str">
        <f t="shared" si="40"/>
        <v>Ronelle, Dalay</v>
      </c>
      <c r="G221" s="5" t="str">
        <f t="shared" si="41"/>
        <v>Senior CSR</v>
      </c>
      <c r="H221" s="7" t="str">
        <f t="shared" si="42"/>
        <v>PRODUCTION</v>
      </c>
      <c r="I221" s="7" t="str">
        <f t="shared" si="43"/>
        <v>ACTIVE</v>
      </c>
      <c r="J221" s="8" t="str">
        <f t="shared" si="44"/>
        <v>PPMC</v>
      </c>
      <c r="K221" s="9" t="str">
        <f t="shared" si="45"/>
        <v>E0.2</v>
      </c>
      <c r="L221" s="10">
        <f t="shared" si="46"/>
        <v>43174</v>
      </c>
      <c r="M221" s="73" t="s">
        <v>15668</v>
      </c>
      <c r="N221" s="89" t="s">
        <v>17362</v>
      </c>
      <c r="O221" s="85" t="s">
        <v>14873</v>
      </c>
      <c r="P221" s="85" t="s">
        <v>14873</v>
      </c>
      <c r="Q221" s="85" t="s">
        <v>14873</v>
      </c>
      <c r="R221" s="85" t="s">
        <v>14874</v>
      </c>
      <c r="S221" s="85" t="s">
        <v>14875</v>
      </c>
      <c r="T221" s="85">
        <v>33</v>
      </c>
      <c r="U221" s="85">
        <v>37</v>
      </c>
      <c r="V221" s="68">
        <f t="shared" si="47"/>
        <v>0</v>
      </c>
      <c r="W221" s="85"/>
    </row>
    <row r="222" spans="1:23" x14ac:dyDescent="0.25">
      <c r="A222" s="5">
        <v>51720821</v>
      </c>
      <c r="B222" s="6" t="str">
        <f t="shared" si="36"/>
        <v>Santiago, Krisha</v>
      </c>
      <c r="C222" s="6">
        <f t="shared" si="37"/>
        <v>51559927</v>
      </c>
      <c r="D222" s="6" t="str">
        <f t="shared" si="38"/>
        <v>Acena, Bert Allan</v>
      </c>
      <c r="E222" s="6">
        <f t="shared" si="39"/>
        <v>51772919</v>
      </c>
      <c r="F222" s="6" t="str">
        <f t="shared" si="40"/>
        <v>Fernandez, Rosanna Eslava</v>
      </c>
      <c r="G222" s="5" t="str">
        <f t="shared" si="41"/>
        <v>Senior CSR</v>
      </c>
      <c r="H222" s="7" t="str">
        <f t="shared" si="42"/>
        <v>PRODUCTION</v>
      </c>
      <c r="I222" s="7" t="str">
        <f t="shared" si="43"/>
        <v>ACTIVE</v>
      </c>
      <c r="J222" s="8" t="str">
        <f t="shared" si="44"/>
        <v>Kaiser Closet</v>
      </c>
      <c r="K222" s="9" t="str">
        <f t="shared" si="45"/>
        <v>E0.2</v>
      </c>
      <c r="L222" s="10">
        <f t="shared" si="46"/>
        <v>43144</v>
      </c>
      <c r="M222" s="73" t="s">
        <v>15668</v>
      </c>
      <c r="N222" s="89" t="s">
        <v>17362</v>
      </c>
      <c r="O222" s="85" t="s">
        <v>14873</v>
      </c>
      <c r="P222" s="85" t="s">
        <v>14873</v>
      </c>
      <c r="Q222" s="85" t="s">
        <v>14873</v>
      </c>
      <c r="R222" s="85" t="s">
        <v>14874</v>
      </c>
      <c r="S222" s="85" t="s">
        <v>14875</v>
      </c>
      <c r="T222" s="85">
        <v>32</v>
      </c>
      <c r="U222" s="85">
        <v>40</v>
      </c>
      <c r="V222" s="68">
        <f t="shared" si="47"/>
        <v>0</v>
      </c>
      <c r="W222" s="85"/>
    </row>
    <row r="223" spans="1:23" x14ac:dyDescent="0.25">
      <c r="A223" s="5">
        <v>51790902</v>
      </c>
      <c r="B223" s="6" t="str">
        <f t="shared" si="36"/>
        <v>Santos, Christine Joyce</v>
      </c>
      <c r="C223" s="6">
        <f t="shared" si="37"/>
        <v>51559927</v>
      </c>
      <c r="D223" s="6" t="str">
        <f t="shared" si="38"/>
        <v>Acena, Bert Allan</v>
      </c>
      <c r="E223" s="6">
        <f t="shared" si="39"/>
        <v>51772919</v>
      </c>
      <c r="F223" s="6" t="str">
        <f t="shared" si="40"/>
        <v>Fernandez, Rosanna Eslava</v>
      </c>
      <c r="G223" s="5" t="str">
        <f t="shared" si="41"/>
        <v>Senior CSR</v>
      </c>
      <c r="H223" s="7" t="str">
        <f t="shared" si="42"/>
        <v>PRODUCTION</v>
      </c>
      <c r="I223" s="7" t="str">
        <f t="shared" si="43"/>
        <v>ACTIVE</v>
      </c>
      <c r="J223" s="8" t="str">
        <f t="shared" si="44"/>
        <v>Kaiser Closet</v>
      </c>
      <c r="K223" s="9" t="str">
        <f t="shared" si="45"/>
        <v>E0.2</v>
      </c>
      <c r="L223" s="10">
        <f t="shared" si="46"/>
        <v>43523</v>
      </c>
      <c r="M223" s="73" t="s">
        <v>15668</v>
      </c>
      <c r="N223" s="89" t="s">
        <v>17362</v>
      </c>
      <c r="O223" s="85" t="s">
        <v>14873</v>
      </c>
      <c r="P223" s="85" t="s">
        <v>14873</v>
      </c>
      <c r="Q223" s="85" t="s">
        <v>14873</v>
      </c>
      <c r="R223" s="85" t="s">
        <v>14874</v>
      </c>
      <c r="S223" s="85" t="s">
        <v>14875</v>
      </c>
      <c r="T223" s="85">
        <v>32</v>
      </c>
      <c r="U223" s="85">
        <v>42</v>
      </c>
      <c r="V223" s="68">
        <f t="shared" si="47"/>
        <v>0</v>
      </c>
      <c r="W223" s="85"/>
    </row>
    <row r="224" spans="1:23" x14ac:dyDescent="0.25">
      <c r="A224" s="5">
        <v>51725454</v>
      </c>
      <c r="B224" s="6" t="str">
        <f t="shared" si="36"/>
        <v>Santos, Joy Maureen</v>
      </c>
      <c r="C224" s="6">
        <f t="shared" si="37"/>
        <v>51578947</v>
      </c>
      <c r="D224" s="6" t="str">
        <f t="shared" si="38"/>
        <v>Del Rosario, Rosemarie</v>
      </c>
      <c r="E224" s="6">
        <f t="shared" si="39"/>
        <v>51747002</v>
      </c>
      <c r="F224" s="6" t="str">
        <f t="shared" si="40"/>
        <v>Ronelle, Dalay</v>
      </c>
      <c r="G224" s="5" t="str">
        <f t="shared" si="41"/>
        <v>Senior CSR</v>
      </c>
      <c r="H224" s="7" t="str">
        <f t="shared" si="42"/>
        <v>PRODUCTION</v>
      </c>
      <c r="I224" s="7" t="str">
        <f t="shared" si="43"/>
        <v>ACTIVE</v>
      </c>
      <c r="J224" s="8" t="str">
        <f t="shared" si="44"/>
        <v>PPMC IB L2</v>
      </c>
      <c r="K224" s="9" t="str">
        <f t="shared" si="45"/>
        <v>E0.2</v>
      </c>
      <c r="L224" s="10">
        <f t="shared" si="46"/>
        <v>43180</v>
      </c>
      <c r="M224" s="73" t="s">
        <v>15668</v>
      </c>
      <c r="N224" s="89" t="s">
        <v>17362</v>
      </c>
      <c r="O224" s="85" t="s">
        <v>14873</v>
      </c>
      <c r="P224" s="85" t="s">
        <v>14873</v>
      </c>
      <c r="Q224" s="85" t="s">
        <v>14873</v>
      </c>
      <c r="R224" s="85" t="s">
        <v>14873</v>
      </c>
      <c r="S224" s="85" t="s">
        <v>14875</v>
      </c>
      <c r="T224" s="85">
        <v>33</v>
      </c>
      <c r="U224" s="85">
        <v>38</v>
      </c>
      <c r="V224" s="68">
        <f t="shared" si="47"/>
        <v>0</v>
      </c>
      <c r="W224" s="85"/>
    </row>
    <row r="225" spans="1:23" x14ac:dyDescent="0.25">
      <c r="A225" s="5">
        <v>51695613</v>
      </c>
      <c r="B225" s="6" t="str">
        <f t="shared" si="36"/>
        <v>Sapungan Jr, Reynaldo</v>
      </c>
      <c r="C225" s="6">
        <f t="shared" si="37"/>
        <v>51581034</v>
      </c>
      <c r="D225" s="6" t="str">
        <f t="shared" si="38"/>
        <v>Leona, Christian Geemee</v>
      </c>
      <c r="E225" s="6">
        <f t="shared" si="39"/>
        <v>51758030</v>
      </c>
      <c r="F225" s="6" t="str">
        <f t="shared" si="40"/>
        <v>Alaganantham, Sundaram</v>
      </c>
      <c r="G225" s="5" t="str">
        <f t="shared" si="41"/>
        <v>Quality Analyst</v>
      </c>
      <c r="H225" s="7" t="str">
        <f t="shared" si="42"/>
        <v>SUPPORT</v>
      </c>
      <c r="I225" s="7" t="str">
        <f t="shared" si="43"/>
        <v>ACTIVE</v>
      </c>
      <c r="J225" s="8" t="str">
        <f t="shared" si="44"/>
        <v>ALL</v>
      </c>
      <c r="K225" s="9" t="str">
        <f t="shared" si="45"/>
        <v>E0.3</v>
      </c>
      <c r="L225" s="10">
        <f t="shared" si="46"/>
        <v>42948</v>
      </c>
      <c r="M225" s="73" t="s">
        <v>15668</v>
      </c>
      <c r="N225" s="89" t="s">
        <v>17362</v>
      </c>
      <c r="O225" s="85" t="s">
        <v>14873</v>
      </c>
      <c r="P225" s="85" t="s">
        <v>14873</v>
      </c>
      <c r="Q225" s="85" t="s">
        <v>14873</v>
      </c>
      <c r="R225" s="85" t="s">
        <v>14874</v>
      </c>
      <c r="S225" s="85" t="s">
        <v>14875</v>
      </c>
      <c r="T225" s="85">
        <v>36</v>
      </c>
      <c r="U225" s="85">
        <v>46</v>
      </c>
      <c r="V225" s="68">
        <f t="shared" si="47"/>
        <v>0</v>
      </c>
      <c r="W225" s="85"/>
    </row>
    <row r="226" spans="1:23" x14ac:dyDescent="0.25">
      <c r="A226" s="5">
        <v>51719217</v>
      </c>
      <c r="B226" s="6" t="str">
        <f t="shared" si="36"/>
        <v>Sarmiento, Melvin</v>
      </c>
      <c r="C226" s="6">
        <f t="shared" si="37"/>
        <v>51588223</v>
      </c>
      <c r="D226" s="6" t="str">
        <f t="shared" si="38"/>
        <v>Pereira, Aiza Gay</v>
      </c>
      <c r="E226" s="6">
        <f t="shared" si="39"/>
        <v>51609648</v>
      </c>
      <c r="F226" s="6" t="str">
        <f t="shared" si="40"/>
        <v>Alcantara, Ma. Concepcion</v>
      </c>
      <c r="G226" s="5" t="str">
        <f t="shared" si="41"/>
        <v>Senior CSR</v>
      </c>
      <c r="H226" s="7" t="str">
        <f t="shared" si="42"/>
        <v>PRODUCTION</v>
      </c>
      <c r="I226" s="7" t="str">
        <f t="shared" si="43"/>
        <v>ACTIVE</v>
      </c>
      <c r="J226" s="8" t="str">
        <f t="shared" si="44"/>
        <v>Sleep EQ</v>
      </c>
      <c r="K226" s="9" t="str">
        <f t="shared" si="45"/>
        <v>E0.2</v>
      </c>
      <c r="L226" s="10">
        <f t="shared" si="46"/>
        <v>43131</v>
      </c>
      <c r="M226" s="73" t="s">
        <v>15668</v>
      </c>
      <c r="N226" s="89" t="s">
        <v>17362</v>
      </c>
      <c r="O226" s="85" t="s">
        <v>14873</v>
      </c>
      <c r="P226" s="85" t="s">
        <v>14873</v>
      </c>
      <c r="Q226" s="85" t="s">
        <v>14873</v>
      </c>
      <c r="R226" s="85" t="s">
        <v>14874</v>
      </c>
      <c r="S226" s="85" t="s">
        <v>14875</v>
      </c>
      <c r="T226" s="85">
        <v>32</v>
      </c>
      <c r="U226" s="85">
        <v>42</v>
      </c>
      <c r="V226" s="68">
        <f t="shared" si="47"/>
        <v>0</v>
      </c>
      <c r="W226" s="85"/>
    </row>
    <row r="227" spans="1:23" x14ac:dyDescent="0.25">
      <c r="A227" s="5">
        <v>51585201</v>
      </c>
      <c r="B227" s="6" t="str">
        <f t="shared" si="36"/>
        <v>Solijon, Ryan</v>
      </c>
      <c r="C227" s="6">
        <f t="shared" si="37"/>
        <v>51710500</v>
      </c>
      <c r="D227" s="6" t="str">
        <f t="shared" si="38"/>
        <v>Rodriguez, Rose Anne</v>
      </c>
      <c r="E227" s="6">
        <f t="shared" si="39"/>
        <v>51758030</v>
      </c>
      <c r="F227" s="6" t="str">
        <f t="shared" si="40"/>
        <v>Alaganantham, Sundaram</v>
      </c>
      <c r="G227" s="5" t="str">
        <f t="shared" si="41"/>
        <v>Trainer</v>
      </c>
      <c r="H227" s="7" t="str">
        <f t="shared" si="42"/>
        <v>SUPPORT</v>
      </c>
      <c r="I227" s="7" t="str">
        <f t="shared" si="43"/>
        <v>ACTIVE</v>
      </c>
      <c r="J227" s="8" t="str">
        <f t="shared" si="44"/>
        <v>PPMC IB/BPM</v>
      </c>
      <c r="K227" s="9" t="str">
        <f t="shared" si="45"/>
        <v>E1.1</v>
      </c>
      <c r="L227" s="10">
        <f t="shared" si="46"/>
        <v>42320</v>
      </c>
      <c r="M227" s="73" t="s">
        <v>15668</v>
      </c>
      <c r="N227" s="89" t="s">
        <v>17362</v>
      </c>
      <c r="O227" s="85" t="s">
        <v>14873</v>
      </c>
      <c r="P227" s="85" t="s">
        <v>14873</v>
      </c>
      <c r="Q227" s="85" t="s">
        <v>14873</v>
      </c>
      <c r="R227" s="85" t="s">
        <v>14873</v>
      </c>
      <c r="S227" s="85" t="s">
        <v>14875</v>
      </c>
      <c r="T227" s="85">
        <v>37</v>
      </c>
      <c r="U227" s="85">
        <v>40</v>
      </c>
      <c r="V227" s="68">
        <f t="shared" si="47"/>
        <v>0</v>
      </c>
      <c r="W227" s="85"/>
    </row>
    <row r="228" spans="1:23" x14ac:dyDescent="0.25">
      <c r="A228" s="5">
        <v>51727440</v>
      </c>
      <c r="B228" s="6" t="str">
        <f t="shared" si="36"/>
        <v>Sotelo, Mark Allen</v>
      </c>
      <c r="C228" s="6">
        <f t="shared" si="37"/>
        <v>51698640</v>
      </c>
      <c r="D228" s="6" t="str">
        <f t="shared" si="38"/>
        <v>Catalan, Honorato</v>
      </c>
      <c r="E228" s="6">
        <f t="shared" si="39"/>
        <v>51747002</v>
      </c>
      <c r="F228" s="6" t="str">
        <f t="shared" si="40"/>
        <v>Ronelle, Dalay</v>
      </c>
      <c r="G228" s="5" t="str">
        <f t="shared" si="41"/>
        <v>Senior CSR</v>
      </c>
      <c r="H228" s="7" t="str">
        <f t="shared" si="42"/>
        <v>PRODUCTION</v>
      </c>
      <c r="I228" s="7" t="str">
        <f t="shared" si="43"/>
        <v>ACTIVE</v>
      </c>
      <c r="J228" s="8" t="str">
        <f t="shared" si="44"/>
        <v>PPMC IB L2</v>
      </c>
      <c r="K228" s="9" t="str">
        <f t="shared" si="45"/>
        <v>E0.2</v>
      </c>
      <c r="L228" s="10">
        <f t="shared" si="46"/>
        <v>43194</v>
      </c>
      <c r="M228" s="73" t="s">
        <v>15668</v>
      </c>
      <c r="N228" s="89" t="s">
        <v>17362</v>
      </c>
      <c r="O228" s="85" t="s">
        <v>14873</v>
      </c>
      <c r="P228" s="85" t="s">
        <v>14873</v>
      </c>
      <c r="Q228" s="85" t="s">
        <v>14873</v>
      </c>
      <c r="R228" s="85" t="s">
        <v>14874</v>
      </c>
      <c r="S228" s="85" t="s">
        <v>14875</v>
      </c>
      <c r="T228" s="85">
        <v>32</v>
      </c>
      <c r="U228" s="85">
        <v>41</v>
      </c>
      <c r="V228" s="68">
        <f t="shared" si="47"/>
        <v>0</v>
      </c>
      <c r="W228" s="85"/>
    </row>
    <row r="229" spans="1:23" x14ac:dyDescent="0.25">
      <c r="A229" s="5">
        <v>51770763</v>
      </c>
      <c r="B229" s="6" t="str">
        <f t="shared" si="36"/>
        <v>Sumalinog, Melgie</v>
      </c>
      <c r="C229" s="6">
        <f t="shared" si="37"/>
        <v>51576660</v>
      </c>
      <c r="D229" s="6" t="str">
        <f t="shared" si="38"/>
        <v>Rodrigo, Robin</v>
      </c>
      <c r="E229" s="6">
        <f t="shared" si="39"/>
        <v>51609648</v>
      </c>
      <c r="F229" s="6" t="str">
        <f t="shared" si="40"/>
        <v>Alcantara, Ma. Concepcion</v>
      </c>
      <c r="G229" s="5" t="str">
        <f t="shared" si="41"/>
        <v>CSR</v>
      </c>
      <c r="H229" s="7" t="str">
        <f t="shared" si="42"/>
        <v>PRODUCTION</v>
      </c>
      <c r="I229" s="7" t="str">
        <f t="shared" si="43"/>
        <v>ACTIVE</v>
      </c>
      <c r="J229" s="8" t="str">
        <f t="shared" si="44"/>
        <v>Sleep EQ</v>
      </c>
      <c r="K229" s="9" t="str">
        <f t="shared" si="45"/>
        <v>E0.1</v>
      </c>
      <c r="L229" s="10">
        <f t="shared" si="46"/>
        <v>43425</v>
      </c>
      <c r="M229" s="73" t="s">
        <v>15668</v>
      </c>
      <c r="N229" s="89" t="s">
        <v>17362</v>
      </c>
      <c r="O229" s="85" t="s">
        <v>14873</v>
      </c>
      <c r="P229" s="85" t="s">
        <v>14873</v>
      </c>
      <c r="Q229" s="85" t="s">
        <v>14873</v>
      </c>
      <c r="R229" s="85" t="s">
        <v>14874</v>
      </c>
      <c r="S229" s="85" t="s">
        <v>14875</v>
      </c>
      <c r="T229" s="85">
        <v>33</v>
      </c>
      <c r="U229" s="85">
        <v>37</v>
      </c>
      <c r="V229" s="68">
        <f t="shared" si="47"/>
        <v>0</v>
      </c>
      <c r="W229" s="85"/>
    </row>
    <row r="230" spans="1:23" x14ac:dyDescent="0.25">
      <c r="A230" s="5">
        <v>51585202</v>
      </c>
      <c r="B230" s="6" t="str">
        <f t="shared" si="36"/>
        <v>Taan, Milliard Jayson</v>
      </c>
      <c r="C230" s="6">
        <f t="shared" si="37"/>
        <v>51615282</v>
      </c>
      <c r="D230" s="6" t="str">
        <f t="shared" si="38"/>
        <v>Lozares, Eurvene Mark Santiago</v>
      </c>
      <c r="E230" s="6">
        <f t="shared" si="39"/>
        <v>51747002</v>
      </c>
      <c r="F230" s="6" t="str">
        <f t="shared" si="40"/>
        <v>Ronelle, Dalay</v>
      </c>
      <c r="G230" s="5" t="str">
        <f t="shared" si="41"/>
        <v>Senior CSR</v>
      </c>
      <c r="H230" s="7" t="str">
        <f t="shared" si="42"/>
        <v>PRODUCTION</v>
      </c>
      <c r="I230" s="7" t="str">
        <f t="shared" si="43"/>
        <v>ACTIVE</v>
      </c>
      <c r="J230" s="8" t="str">
        <f t="shared" si="44"/>
        <v>PPMC BPM</v>
      </c>
      <c r="K230" s="9" t="str">
        <f t="shared" si="45"/>
        <v>E0.2</v>
      </c>
      <c r="L230" s="10">
        <f t="shared" si="46"/>
        <v>42320</v>
      </c>
      <c r="M230" s="73" t="s">
        <v>15668</v>
      </c>
      <c r="N230" s="89" t="s">
        <v>17362</v>
      </c>
      <c r="O230" s="85" t="s">
        <v>14873</v>
      </c>
      <c r="P230" s="85" t="s">
        <v>14873</v>
      </c>
      <c r="Q230" s="85" t="s">
        <v>14873</v>
      </c>
      <c r="R230" s="85" t="s">
        <v>14873</v>
      </c>
      <c r="S230" s="85" t="s">
        <v>14875</v>
      </c>
      <c r="T230" s="85">
        <v>34</v>
      </c>
      <c r="U230" s="85">
        <v>40</v>
      </c>
      <c r="V230" s="68">
        <f t="shared" si="47"/>
        <v>0</v>
      </c>
      <c r="W230" s="85"/>
    </row>
    <row r="231" spans="1:23" x14ac:dyDescent="0.25">
      <c r="A231" s="5">
        <v>51744287</v>
      </c>
      <c r="B231" s="6" t="str">
        <f t="shared" si="36"/>
        <v>Tamon, Anthony</v>
      </c>
      <c r="C231" s="6">
        <f t="shared" si="37"/>
        <v>51607523</v>
      </c>
      <c r="D231" s="6" t="str">
        <f t="shared" si="38"/>
        <v>Adove, Christian</v>
      </c>
      <c r="E231" s="6">
        <f t="shared" si="39"/>
        <v>51772919</v>
      </c>
      <c r="F231" s="6" t="str">
        <f t="shared" si="40"/>
        <v>Fernandez, Rosanna Eslava</v>
      </c>
      <c r="G231" s="5" t="str">
        <f t="shared" si="41"/>
        <v>Senior CSR</v>
      </c>
      <c r="H231" s="7" t="str">
        <f t="shared" si="42"/>
        <v>PRODUCTION</v>
      </c>
      <c r="I231" s="7" t="str">
        <f t="shared" si="43"/>
        <v>ACTIVE</v>
      </c>
      <c r="J231" s="8" t="str">
        <f t="shared" si="44"/>
        <v>Kaiser SMC Resupply</v>
      </c>
      <c r="K231" s="9" t="str">
        <f t="shared" si="45"/>
        <v>E0.2</v>
      </c>
      <c r="L231" s="10">
        <f t="shared" si="46"/>
        <v>43306</v>
      </c>
      <c r="M231" s="73" t="s">
        <v>15668</v>
      </c>
      <c r="N231" s="89" t="s">
        <v>17362</v>
      </c>
      <c r="O231" s="85" t="s">
        <v>14873</v>
      </c>
      <c r="P231" s="85" t="s">
        <v>14873</v>
      </c>
      <c r="Q231" s="85" t="s">
        <v>14873</v>
      </c>
      <c r="R231" s="85" t="s">
        <v>14874</v>
      </c>
      <c r="S231" s="85" t="s">
        <v>14875</v>
      </c>
      <c r="T231" s="85">
        <v>34</v>
      </c>
      <c r="U231" s="85">
        <v>38</v>
      </c>
      <c r="V231" s="68">
        <f t="shared" si="47"/>
        <v>0</v>
      </c>
      <c r="W231" s="85" t="s">
        <v>17363</v>
      </c>
    </row>
    <row r="232" spans="1:23" x14ac:dyDescent="0.25">
      <c r="A232" s="5">
        <v>51607267</v>
      </c>
      <c r="B232" s="6" t="str">
        <f t="shared" si="36"/>
        <v>Tan, Annelyn</v>
      </c>
      <c r="C232" s="6">
        <f t="shared" si="37"/>
        <v>51581034</v>
      </c>
      <c r="D232" s="6" t="str">
        <f t="shared" si="38"/>
        <v>Leona, Christian Geemee</v>
      </c>
      <c r="E232" s="6">
        <f t="shared" si="39"/>
        <v>51758030</v>
      </c>
      <c r="F232" s="6" t="str">
        <f t="shared" si="40"/>
        <v>Alaganantham, Sundaram</v>
      </c>
      <c r="G232" s="5" t="str">
        <f t="shared" si="41"/>
        <v>Quality Analyst</v>
      </c>
      <c r="H232" s="7" t="str">
        <f t="shared" si="42"/>
        <v>SUPPORT</v>
      </c>
      <c r="I232" s="7" t="str">
        <f t="shared" si="43"/>
        <v>ACTIVE</v>
      </c>
      <c r="J232" s="8" t="str">
        <f t="shared" si="44"/>
        <v>PPMC</v>
      </c>
      <c r="K232" s="9" t="str">
        <f t="shared" si="45"/>
        <v>E0.3</v>
      </c>
      <c r="L232" s="10">
        <f t="shared" si="46"/>
        <v>42474</v>
      </c>
      <c r="M232" s="73" t="s">
        <v>15668</v>
      </c>
      <c r="N232" s="89" t="s">
        <v>17362</v>
      </c>
      <c r="O232" s="85" t="s">
        <v>14873</v>
      </c>
      <c r="P232" s="85" t="s">
        <v>14873</v>
      </c>
      <c r="Q232" s="85" t="s">
        <v>14873</v>
      </c>
      <c r="R232" s="85" t="s">
        <v>14873</v>
      </c>
      <c r="S232" s="85" t="s">
        <v>14875</v>
      </c>
      <c r="T232" s="85">
        <v>37</v>
      </c>
      <c r="U232" s="85">
        <v>38</v>
      </c>
      <c r="V232" s="68">
        <f t="shared" si="47"/>
        <v>0</v>
      </c>
      <c r="W232" s="85"/>
    </row>
    <row r="233" spans="1:23" x14ac:dyDescent="0.25">
      <c r="A233" s="5">
        <v>51726359</v>
      </c>
      <c r="B233" s="6" t="str">
        <f t="shared" si="36"/>
        <v>Tanyag, Alma</v>
      </c>
      <c r="C233" s="6">
        <f t="shared" si="37"/>
        <v>51698640</v>
      </c>
      <c r="D233" s="6" t="str">
        <f t="shared" si="38"/>
        <v>Catalan, Honorato</v>
      </c>
      <c r="E233" s="6">
        <f t="shared" si="39"/>
        <v>51747002</v>
      </c>
      <c r="F233" s="6" t="str">
        <f t="shared" si="40"/>
        <v>Ronelle, Dalay</v>
      </c>
      <c r="G233" s="5" t="str">
        <f t="shared" si="41"/>
        <v>Senior CSR</v>
      </c>
      <c r="H233" s="7" t="str">
        <f t="shared" si="42"/>
        <v>PRODUCTION</v>
      </c>
      <c r="I233" s="7" t="str">
        <f t="shared" si="43"/>
        <v>ACTIVE</v>
      </c>
      <c r="J233" s="8" t="str">
        <f t="shared" si="44"/>
        <v>PPMC IB L2</v>
      </c>
      <c r="K233" s="9" t="str">
        <f t="shared" si="45"/>
        <v>E0.2</v>
      </c>
      <c r="L233" s="10">
        <f t="shared" si="46"/>
        <v>43187</v>
      </c>
      <c r="M233" s="73" t="s">
        <v>15668</v>
      </c>
      <c r="N233" s="89" t="s">
        <v>17362</v>
      </c>
      <c r="O233" s="85" t="s">
        <v>14873</v>
      </c>
      <c r="P233" s="85" t="s">
        <v>14873</v>
      </c>
      <c r="Q233" s="85" t="s">
        <v>14873</v>
      </c>
      <c r="R233" s="85" t="s">
        <v>14874</v>
      </c>
      <c r="S233" s="85" t="s">
        <v>14875</v>
      </c>
      <c r="T233" s="85">
        <v>33</v>
      </c>
      <c r="U233" s="85">
        <v>46</v>
      </c>
      <c r="V233" s="68">
        <f t="shared" si="47"/>
        <v>0</v>
      </c>
      <c r="W233" s="85"/>
    </row>
    <row r="234" spans="1:23" x14ac:dyDescent="0.25">
      <c r="A234" s="5">
        <v>51736813</v>
      </c>
      <c r="B234" s="6" t="str">
        <f t="shared" si="36"/>
        <v>Teves, Roselyn</v>
      </c>
      <c r="C234" s="6">
        <f t="shared" si="37"/>
        <v>51588225</v>
      </c>
      <c r="D234" s="6" t="str">
        <f t="shared" si="38"/>
        <v>Boado, Ruel</v>
      </c>
      <c r="E234" s="6">
        <f t="shared" si="39"/>
        <v>51747002</v>
      </c>
      <c r="F234" s="6" t="str">
        <f t="shared" si="40"/>
        <v>Ronelle, Dalay</v>
      </c>
      <c r="G234" s="5" t="str">
        <f t="shared" si="41"/>
        <v>Senior CSR</v>
      </c>
      <c r="H234" s="7" t="str">
        <f t="shared" si="42"/>
        <v>PRODUCTION</v>
      </c>
      <c r="I234" s="7" t="str">
        <f t="shared" si="43"/>
        <v>ACTIVE</v>
      </c>
      <c r="J234" s="8" t="str">
        <f t="shared" si="44"/>
        <v>PPMC</v>
      </c>
      <c r="K234" s="9" t="str">
        <f t="shared" si="45"/>
        <v>E0.2</v>
      </c>
      <c r="L234" s="10">
        <f t="shared" si="46"/>
        <v>43264</v>
      </c>
      <c r="M234" s="73" t="s">
        <v>15668</v>
      </c>
      <c r="N234" s="89" t="s">
        <v>17362</v>
      </c>
      <c r="O234" s="85" t="s">
        <v>14873</v>
      </c>
      <c r="P234" s="85" t="s">
        <v>14873</v>
      </c>
      <c r="Q234" s="85" t="s">
        <v>14873</v>
      </c>
      <c r="R234" s="85" t="s">
        <v>14874</v>
      </c>
      <c r="S234" s="85" t="s">
        <v>14875</v>
      </c>
      <c r="T234" s="85">
        <v>32</v>
      </c>
      <c r="U234" s="85">
        <v>42</v>
      </c>
      <c r="V234" s="68">
        <f t="shared" si="47"/>
        <v>0</v>
      </c>
      <c r="W234" s="85"/>
    </row>
    <row r="235" spans="1:23" x14ac:dyDescent="0.25">
      <c r="A235" s="5">
        <v>51724272</v>
      </c>
      <c r="B235" s="6" t="str">
        <f t="shared" si="36"/>
        <v>Tolentino, Lee</v>
      </c>
      <c r="C235" s="6">
        <f t="shared" si="37"/>
        <v>51588223</v>
      </c>
      <c r="D235" s="6" t="str">
        <f t="shared" si="38"/>
        <v>Pereira, Aiza Gay</v>
      </c>
      <c r="E235" s="6">
        <f t="shared" si="39"/>
        <v>51609648</v>
      </c>
      <c r="F235" s="6" t="str">
        <f t="shared" si="40"/>
        <v>Alcantara, Ma. Concepcion</v>
      </c>
      <c r="G235" s="5" t="str">
        <f t="shared" si="41"/>
        <v>Senior CSR</v>
      </c>
      <c r="H235" s="7" t="str">
        <f t="shared" si="42"/>
        <v>PRODUCTION</v>
      </c>
      <c r="I235" s="7" t="str">
        <f t="shared" si="43"/>
        <v>ACTIVE</v>
      </c>
      <c r="J235" s="8" t="str">
        <f t="shared" si="44"/>
        <v>Sleep EQ</v>
      </c>
      <c r="K235" s="9" t="str">
        <f t="shared" si="45"/>
        <v>E0.2</v>
      </c>
      <c r="L235" s="10">
        <f t="shared" si="46"/>
        <v>43168</v>
      </c>
      <c r="M235" s="73" t="s">
        <v>15668</v>
      </c>
      <c r="N235" s="89" t="s">
        <v>17362</v>
      </c>
      <c r="O235" s="85" t="s">
        <v>14873</v>
      </c>
      <c r="P235" s="85" t="s">
        <v>14873</v>
      </c>
      <c r="Q235" s="85" t="s">
        <v>14873</v>
      </c>
      <c r="R235" s="85" t="s">
        <v>14874</v>
      </c>
      <c r="S235" s="85" t="s">
        <v>14875</v>
      </c>
      <c r="T235" s="85">
        <v>33</v>
      </c>
      <c r="U235" s="85">
        <v>37</v>
      </c>
      <c r="V235" s="68">
        <f t="shared" si="47"/>
        <v>0</v>
      </c>
      <c r="W235" s="85"/>
    </row>
    <row r="236" spans="1:23" x14ac:dyDescent="0.25">
      <c r="A236" s="5">
        <v>51743021</v>
      </c>
      <c r="B236" s="6" t="str">
        <f t="shared" si="36"/>
        <v>Toreno, Joanne Mae</v>
      </c>
      <c r="C236" s="6">
        <f t="shared" si="37"/>
        <v>51559927</v>
      </c>
      <c r="D236" s="6" t="str">
        <f t="shared" si="38"/>
        <v>Acena, Bert Allan</v>
      </c>
      <c r="E236" s="6">
        <f t="shared" si="39"/>
        <v>51772919</v>
      </c>
      <c r="F236" s="6" t="str">
        <f t="shared" si="40"/>
        <v>Fernandez, Rosanna Eslava</v>
      </c>
      <c r="G236" s="5" t="str">
        <f t="shared" si="41"/>
        <v>Senior CSR</v>
      </c>
      <c r="H236" s="7" t="str">
        <f t="shared" si="42"/>
        <v>PRODUCTION</v>
      </c>
      <c r="I236" s="7" t="str">
        <f t="shared" si="43"/>
        <v>ACTIVE</v>
      </c>
      <c r="J236" s="8" t="str">
        <f t="shared" si="44"/>
        <v>Kaiser Closet</v>
      </c>
      <c r="K236" s="9" t="str">
        <f t="shared" si="45"/>
        <v>E0.2</v>
      </c>
      <c r="L236" s="10">
        <f t="shared" si="46"/>
        <v>43300</v>
      </c>
      <c r="M236" s="73" t="s">
        <v>15668</v>
      </c>
      <c r="N236" s="89" t="s">
        <v>17362</v>
      </c>
      <c r="O236" s="85" t="s">
        <v>14873</v>
      </c>
      <c r="P236" s="85" t="s">
        <v>14873</v>
      </c>
      <c r="Q236" s="85" t="s">
        <v>14873</v>
      </c>
      <c r="R236" s="85" t="s">
        <v>14874</v>
      </c>
      <c r="S236" s="85" t="s">
        <v>14875</v>
      </c>
      <c r="T236" s="85">
        <v>33</v>
      </c>
      <c r="U236" s="85">
        <v>43</v>
      </c>
      <c r="V236" s="68">
        <f t="shared" si="47"/>
        <v>0</v>
      </c>
      <c r="W236" s="85"/>
    </row>
    <row r="237" spans="1:23" x14ac:dyDescent="0.25">
      <c r="A237" s="5">
        <v>51732711</v>
      </c>
      <c r="B237" s="6" t="str">
        <f t="shared" si="36"/>
        <v>Tortosa, Deanmark</v>
      </c>
      <c r="C237" s="6">
        <f t="shared" si="37"/>
        <v>51577893</v>
      </c>
      <c r="D237" s="6" t="str">
        <f t="shared" si="38"/>
        <v>Alcantara, Charie Hope</v>
      </c>
      <c r="E237" s="6">
        <f t="shared" si="39"/>
        <v>51772919</v>
      </c>
      <c r="F237" s="6" t="str">
        <f t="shared" si="40"/>
        <v>Fernandez, Rosanna Eslava</v>
      </c>
      <c r="G237" s="5" t="str">
        <f t="shared" si="41"/>
        <v>Senior CSR</v>
      </c>
      <c r="H237" s="7" t="str">
        <f t="shared" si="42"/>
        <v>PRODUCTION</v>
      </c>
      <c r="I237" s="7" t="str">
        <f t="shared" si="43"/>
        <v>ACTIVE</v>
      </c>
      <c r="J237" s="8" t="str">
        <f t="shared" si="44"/>
        <v>Kaiser SMC Resupply</v>
      </c>
      <c r="K237" s="9" t="str">
        <f t="shared" si="45"/>
        <v>E0.2</v>
      </c>
      <c r="L237" s="10">
        <f t="shared" si="46"/>
        <v>43231</v>
      </c>
      <c r="M237" s="73" t="s">
        <v>15668</v>
      </c>
      <c r="N237" s="89" t="s">
        <v>17362</v>
      </c>
      <c r="O237" s="85" t="s">
        <v>14873</v>
      </c>
      <c r="P237" s="85" t="s">
        <v>14873</v>
      </c>
      <c r="Q237" s="85" t="s">
        <v>14873</v>
      </c>
      <c r="R237" s="85" t="s">
        <v>14874</v>
      </c>
      <c r="S237" s="85" t="s">
        <v>14875</v>
      </c>
      <c r="T237" s="85">
        <v>37</v>
      </c>
      <c r="U237" s="85">
        <v>37</v>
      </c>
      <c r="V237" s="68">
        <f t="shared" si="47"/>
        <v>0</v>
      </c>
      <c r="W237" s="85"/>
    </row>
    <row r="238" spans="1:23" x14ac:dyDescent="0.25">
      <c r="A238" s="5">
        <v>51810944</v>
      </c>
      <c r="B238" s="6" t="str">
        <f t="shared" si="36"/>
        <v>Tudlong, Lydia Mae</v>
      </c>
      <c r="C238" s="6">
        <f t="shared" si="37"/>
        <v>51609647</v>
      </c>
      <c r="D238" s="6" t="str">
        <f t="shared" si="38"/>
        <v>Oliveros, Kristel Aissa</v>
      </c>
      <c r="E238" s="6">
        <f t="shared" si="39"/>
        <v>51747002</v>
      </c>
      <c r="F238" s="6" t="str">
        <f t="shared" si="40"/>
        <v>Ronelle, Dalay</v>
      </c>
      <c r="G238" s="5" t="str">
        <f t="shared" si="41"/>
        <v>Senior CSR</v>
      </c>
      <c r="H238" s="7" t="str">
        <f t="shared" si="42"/>
        <v>PRODUCTION</v>
      </c>
      <c r="I238" s="7" t="str">
        <f t="shared" si="43"/>
        <v>ACTIVE</v>
      </c>
      <c r="J238" s="8" t="str">
        <f t="shared" si="44"/>
        <v>PPMC</v>
      </c>
      <c r="K238" s="9" t="str">
        <f t="shared" si="45"/>
        <v>E0.2</v>
      </c>
      <c r="L238" s="10">
        <f t="shared" si="46"/>
        <v>43601</v>
      </c>
      <c r="M238" s="73" t="s">
        <v>15668</v>
      </c>
      <c r="N238" s="89" t="s">
        <v>17362</v>
      </c>
      <c r="O238" s="85" t="s">
        <v>14873</v>
      </c>
      <c r="P238" s="85" t="s">
        <v>14873</v>
      </c>
      <c r="Q238" s="85" t="s">
        <v>14873</v>
      </c>
      <c r="R238" s="85" t="s">
        <v>14874</v>
      </c>
      <c r="S238" s="85" t="s">
        <v>14875</v>
      </c>
      <c r="T238" s="85">
        <v>32</v>
      </c>
      <c r="U238" s="85">
        <v>45</v>
      </c>
      <c r="V238" s="68">
        <f t="shared" si="47"/>
        <v>0</v>
      </c>
      <c r="W238" s="85"/>
    </row>
    <row r="239" spans="1:23" x14ac:dyDescent="0.25">
      <c r="A239" s="5">
        <v>51721472</v>
      </c>
      <c r="B239" s="6" t="str">
        <f t="shared" si="36"/>
        <v>Urbano, Melanie</v>
      </c>
      <c r="C239" s="6">
        <f t="shared" si="37"/>
        <v>51591940</v>
      </c>
      <c r="D239" s="6" t="str">
        <f t="shared" si="38"/>
        <v>Famisaran, Kimberly</v>
      </c>
      <c r="E239" s="6">
        <f t="shared" si="39"/>
        <v>51609648</v>
      </c>
      <c r="F239" s="6" t="str">
        <f t="shared" si="40"/>
        <v>Alcantara, Ma. Concepcion</v>
      </c>
      <c r="G239" s="5" t="str">
        <f t="shared" si="41"/>
        <v>Senior CSR</v>
      </c>
      <c r="H239" s="7" t="str">
        <f t="shared" si="42"/>
        <v>PRODUCTION</v>
      </c>
      <c r="I239" s="7" t="str">
        <f t="shared" si="43"/>
        <v>ACTIVE</v>
      </c>
      <c r="J239" s="8" t="str">
        <f t="shared" si="44"/>
        <v>Sleep EQ</v>
      </c>
      <c r="K239" s="9" t="str">
        <f t="shared" si="45"/>
        <v>E0.2</v>
      </c>
      <c r="L239" s="10">
        <f t="shared" si="46"/>
        <v>43150</v>
      </c>
      <c r="M239" s="73" t="s">
        <v>15668</v>
      </c>
      <c r="N239" s="89" t="s">
        <v>17362</v>
      </c>
      <c r="O239" s="85" t="s">
        <v>14873</v>
      </c>
      <c r="P239" s="85" t="s">
        <v>14873</v>
      </c>
      <c r="Q239" s="85" t="s">
        <v>14873</v>
      </c>
      <c r="R239" s="85" t="s">
        <v>14874</v>
      </c>
      <c r="S239" s="85" t="s">
        <v>17343</v>
      </c>
      <c r="T239" s="85">
        <v>32</v>
      </c>
      <c r="U239" s="85">
        <v>40</v>
      </c>
      <c r="V239" s="68">
        <f t="shared" si="47"/>
        <v>0</v>
      </c>
      <c r="W239" s="85"/>
    </row>
    <row r="240" spans="1:23" x14ac:dyDescent="0.25">
      <c r="A240" s="5">
        <v>51696227</v>
      </c>
      <c r="B240" s="6" t="str">
        <f t="shared" si="36"/>
        <v>Velasco, Alvin</v>
      </c>
      <c r="C240" s="6">
        <f t="shared" si="37"/>
        <v>51698635</v>
      </c>
      <c r="D240" s="6" t="str">
        <f t="shared" si="38"/>
        <v>Bautista, Monica</v>
      </c>
      <c r="E240" s="6">
        <f t="shared" si="39"/>
        <v>51609648</v>
      </c>
      <c r="F240" s="6" t="str">
        <f t="shared" si="40"/>
        <v>Alcantara, Ma. Concepcion</v>
      </c>
      <c r="G240" s="5" t="str">
        <f t="shared" si="41"/>
        <v>Senior CSR</v>
      </c>
      <c r="H240" s="7" t="str">
        <f t="shared" si="42"/>
        <v>PRODUCTION</v>
      </c>
      <c r="I240" s="7" t="str">
        <f t="shared" si="43"/>
        <v>ACTIVE</v>
      </c>
      <c r="J240" s="8" t="str">
        <f t="shared" si="44"/>
        <v>DME EQ</v>
      </c>
      <c r="K240" s="9" t="str">
        <f t="shared" si="45"/>
        <v>E0.2</v>
      </c>
      <c r="L240" s="10">
        <f t="shared" si="46"/>
        <v>42951</v>
      </c>
      <c r="M240" s="73" t="s">
        <v>15668</v>
      </c>
      <c r="N240" s="89" t="s">
        <v>17362</v>
      </c>
      <c r="O240" s="85" t="s">
        <v>14873</v>
      </c>
      <c r="P240" s="85" t="s">
        <v>14873</v>
      </c>
      <c r="Q240" s="85" t="s">
        <v>14873</v>
      </c>
      <c r="R240" s="85" t="s">
        <v>14874</v>
      </c>
      <c r="S240" s="85" t="s">
        <v>14875</v>
      </c>
      <c r="T240" s="85">
        <v>35</v>
      </c>
      <c r="U240" s="85">
        <v>40</v>
      </c>
      <c r="V240" s="68">
        <f t="shared" si="47"/>
        <v>0</v>
      </c>
      <c r="W240" s="85"/>
    </row>
    <row r="241" spans="1:23" x14ac:dyDescent="0.25">
      <c r="A241" s="5">
        <v>51721457</v>
      </c>
      <c r="B241" s="6" t="str">
        <f t="shared" si="36"/>
        <v>Veloso, Mariel</v>
      </c>
      <c r="C241" s="6">
        <f t="shared" si="37"/>
        <v>51547597</v>
      </c>
      <c r="D241" s="6" t="str">
        <f t="shared" si="38"/>
        <v>Venales, Marven</v>
      </c>
      <c r="E241" s="6">
        <f t="shared" si="39"/>
        <v>51814930</v>
      </c>
      <c r="F241" s="6" t="str">
        <f t="shared" si="40"/>
        <v xml:space="preserve">Raagas, Jake </v>
      </c>
      <c r="G241" s="5" t="str">
        <f t="shared" si="41"/>
        <v>Senior CSR</v>
      </c>
      <c r="H241" s="7" t="str">
        <f t="shared" si="42"/>
        <v>PRODUCTION</v>
      </c>
      <c r="I241" s="7" t="str">
        <f t="shared" si="43"/>
        <v>ACTIVE</v>
      </c>
      <c r="J241" s="8" t="str">
        <f t="shared" si="44"/>
        <v>Kaiser BU/AH</v>
      </c>
      <c r="K241" s="9" t="str">
        <f t="shared" si="45"/>
        <v>E0.2</v>
      </c>
      <c r="L241" s="10">
        <f t="shared" si="46"/>
        <v>43150</v>
      </c>
      <c r="M241" s="73" t="s">
        <v>15668</v>
      </c>
      <c r="N241" s="89" t="s">
        <v>17362</v>
      </c>
      <c r="O241" s="85" t="s">
        <v>14873</v>
      </c>
      <c r="P241" s="85" t="s">
        <v>14873</v>
      </c>
      <c r="Q241" s="85" t="s">
        <v>14873</v>
      </c>
      <c r="R241" s="85" t="s">
        <v>14874</v>
      </c>
      <c r="S241" s="85" t="s">
        <v>14875</v>
      </c>
      <c r="T241" s="85">
        <v>34</v>
      </c>
      <c r="U241" s="85">
        <v>53</v>
      </c>
      <c r="V241" s="68">
        <f t="shared" si="47"/>
        <v>0</v>
      </c>
      <c r="W241" s="85"/>
    </row>
    <row r="242" spans="1:23" x14ac:dyDescent="0.25">
      <c r="A242" s="5">
        <v>51547597</v>
      </c>
      <c r="B242" s="6" t="str">
        <f t="shared" si="36"/>
        <v>Venales, Marven</v>
      </c>
      <c r="C242" s="6">
        <f t="shared" si="37"/>
        <v>51814930</v>
      </c>
      <c r="D242" s="6" t="str">
        <f t="shared" si="38"/>
        <v xml:space="preserve">Raagas, Jake </v>
      </c>
      <c r="E242" s="6">
        <f t="shared" si="39"/>
        <v>51772919</v>
      </c>
      <c r="F242" s="6" t="str">
        <f t="shared" si="40"/>
        <v>Fernandez, Rosanna Eslava</v>
      </c>
      <c r="G242" s="5" t="str">
        <f t="shared" si="41"/>
        <v>Team Leader</v>
      </c>
      <c r="H242" s="7" t="str">
        <f t="shared" si="42"/>
        <v>SUPPORT</v>
      </c>
      <c r="I242" s="7" t="str">
        <f t="shared" si="43"/>
        <v>ACTIVE</v>
      </c>
      <c r="J242" s="8" t="str">
        <f t="shared" si="44"/>
        <v>Kaiser BU/AH</v>
      </c>
      <c r="K242" s="9" t="str">
        <f t="shared" si="45"/>
        <v>E1.1</v>
      </c>
      <c r="L242" s="10">
        <f t="shared" si="46"/>
        <v>42051</v>
      </c>
      <c r="M242" s="73" t="s">
        <v>15668</v>
      </c>
      <c r="N242" s="89" t="s">
        <v>17362</v>
      </c>
      <c r="O242" s="85" t="s">
        <v>14873</v>
      </c>
      <c r="P242" s="85" t="s">
        <v>14873</v>
      </c>
      <c r="Q242" s="85" t="s">
        <v>14873</v>
      </c>
      <c r="R242" s="85" t="s">
        <v>14873</v>
      </c>
      <c r="S242" s="85" t="s">
        <v>14875</v>
      </c>
      <c r="T242" s="85">
        <v>36</v>
      </c>
      <c r="U242" s="85">
        <v>40</v>
      </c>
      <c r="V242" s="68">
        <f t="shared" si="47"/>
        <v>0</v>
      </c>
      <c r="W242" s="85"/>
    </row>
    <row r="243" spans="1:23" x14ac:dyDescent="0.25">
      <c r="A243" s="5">
        <v>51742634</v>
      </c>
      <c r="B243" s="6" t="str">
        <f t="shared" si="36"/>
        <v>Ventura, Doris Donna</v>
      </c>
      <c r="C243" s="6">
        <f t="shared" si="37"/>
        <v>51588225</v>
      </c>
      <c r="D243" s="6" t="str">
        <f t="shared" si="38"/>
        <v>Boado, Ruel</v>
      </c>
      <c r="E243" s="6">
        <f t="shared" si="39"/>
        <v>51747002</v>
      </c>
      <c r="F243" s="6" t="str">
        <f t="shared" si="40"/>
        <v>Ronelle, Dalay</v>
      </c>
      <c r="G243" s="5" t="str">
        <f t="shared" si="41"/>
        <v>Senior CSR</v>
      </c>
      <c r="H243" s="7" t="str">
        <f t="shared" si="42"/>
        <v>PRODUCTION</v>
      </c>
      <c r="I243" s="7" t="str">
        <f t="shared" si="43"/>
        <v>ACTIVE</v>
      </c>
      <c r="J243" s="8" t="str">
        <f t="shared" si="44"/>
        <v>PPMC</v>
      </c>
      <c r="K243" s="9" t="str">
        <f t="shared" si="45"/>
        <v>E0.2</v>
      </c>
      <c r="L243" s="10">
        <f t="shared" si="46"/>
        <v>43297</v>
      </c>
      <c r="M243" s="73" t="s">
        <v>15668</v>
      </c>
      <c r="N243" s="89" t="s">
        <v>17362</v>
      </c>
      <c r="O243" s="85" t="s">
        <v>14873</v>
      </c>
      <c r="P243" s="85" t="s">
        <v>14873</v>
      </c>
      <c r="Q243" s="85" t="s">
        <v>14873</v>
      </c>
      <c r="R243" s="85" t="s">
        <v>14874</v>
      </c>
      <c r="S243" s="85" t="s">
        <v>14875</v>
      </c>
      <c r="T243" s="85">
        <v>32</v>
      </c>
      <c r="U243" s="85">
        <v>38</v>
      </c>
      <c r="V243" s="68">
        <f t="shared" si="47"/>
        <v>0</v>
      </c>
      <c r="W243" s="85"/>
    </row>
    <row r="244" spans="1:23" x14ac:dyDescent="0.25">
      <c r="A244" s="5">
        <v>51725467</v>
      </c>
      <c r="B244" s="6" t="str">
        <f t="shared" si="36"/>
        <v>Verdejo, Monica Ann</v>
      </c>
      <c r="C244" s="6">
        <f t="shared" si="37"/>
        <v>51615282</v>
      </c>
      <c r="D244" s="6" t="str">
        <f t="shared" si="38"/>
        <v>Lozares, Eurvene Mark Santiago</v>
      </c>
      <c r="E244" s="6">
        <f t="shared" si="39"/>
        <v>51747002</v>
      </c>
      <c r="F244" s="6" t="str">
        <f t="shared" si="40"/>
        <v>Ronelle, Dalay</v>
      </c>
      <c r="G244" s="5" t="str">
        <f t="shared" si="41"/>
        <v>Senior CSR</v>
      </c>
      <c r="H244" s="7" t="str">
        <f t="shared" si="42"/>
        <v>PRODUCTION</v>
      </c>
      <c r="I244" s="7" t="str">
        <f t="shared" si="43"/>
        <v>ACTIVE</v>
      </c>
      <c r="J244" s="8" t="str">
        <f t="shared" si="44"/>
        <v>PPMC BPM</v>
      </c>
      <c r="K244" s="9" t="str">
        <f t="shared" si="45"/>
        <v>E0.2</v>
      </c>
      <c r="L244" s="10">
        <f t="shared" si="46"/>
        <v>43180</v>
      </c>
      <c r="M244" s="73" t="s">
        <v>15668</v>
      </c>
      <c r="N244" s="89" t="s">
        <v>17362</v>
      </c>
      <c r="O244" s="85" t="s">
        <v>14873</v>
      </c>
      <c r="P244" s="85" t="s">
        <v>14873</v>
      </c>
      <c r="Q244" s="85" t="s">
        <v>14873</v>
      </c>
      <c r="R244" s="85" t="s">
        <v>14873</v>
      </c>
      <c r="S244" s="85" t="s">
        <v>14875</v>
      </c>
      <c r="T244" s="85">
        <v>34</v>
      </c>
      <c r="U244" s="85">
        <v>45</v>
      </c>
      <c r="V244" s="68">
        <f t="shared" si="47"/>
        <v>0</v>
      </c>
      <c r="W244" s="85"/>
    </row>
    <row r="245" spans="1:23" x14ac:dyDescent="0.25">
      <c r="A245" s="5">
        <v>51600383</v>
      </c>
      <c r="B245" s="6" t="str">
        <f t="shared" si="36"/>
        <v>Vicencio, Cindy Kathleen</v>
      </c>
      <c r="C245" s="6">
        <f t="shared" si="37"/>
        <v>51747002</v>
      </c>
      <c r="D245" s="6" t="str">
        <f t="shared" si="38"/>
        <v>Ronelle, Dalay</v>
      </c>
      <c r="E245" s="6">
        <f t="shared" si="39"/>
        <v>51621455</v>
      </c>
      <c r="F245" s="6" t="str">
        <f t="shared" si="40"/>
        <v>Francisco, Patricia Anne</v>
      </c>
      <c r="G245" s="5" t="str">
        <f t="shared" si="41"/>
        <v>Senior CSR</v>
      </c>
      <c r="H245" s="7" t="str">
        <f t="shared" si="42"/>
        <v>PRODUCTION</v>
      </c>
      <c r="I245" s="7" t="str">
        <f t="shared" si="43"/>
        <v>ACTIVE</v>
      </c>
      <c r="J245" s="8" t="str">
        <f t="shared" si="44"/>
        <v>PPMC</v>
      </c>
      <c r="K245" s="9" t="str">
        <f t="shared" si="45"/>
        <v>E0.2</v>
      </c>
      <c r="L245" s="10">
        <f t="shared" si="46"/>
        <v>42446</v>
      </c>
      <c r="M245" s="73" t="s">
        <v>15668</v>
      </c>
      <c r="N245" s="89" t="s">
        <v>17362</v>
      </c>
      <c r="O245" s="85" t="s">
        <v>14873</v>
      </c>
      <c r="P245" s="85" t="s">
        <v>14873</v>
      </c>
      <c r="Q245" s="85" t="s">
        <v>14873</v>
      </c>
      <c r="R245" s="85" t="s">
        <v>14873</v>
      </c>
      <c r="S245" s="85" t="s">
        <v>14875</v>
      </c>
      <c r="T245" s="85">
        <v>38</v>
      </c>
      <c r="U245" s="85">
        <v>37</v>
      </c>
      <c r="V245" s="68">
        <f t="shared" si="47"/>
        <v>0</v>
      </c>
      <c r="W245" s="85"/>
    </row>
    <row r="246" spans="1:23" x14ac:dyDescent="0.25">
      <c r="A246" s="5">
        <v>51665079</v>
      </c>
      <c r="B246" s="6" t="str">
        <f t="shared" si="36"/>
        <v>Villaflor, Kristina</v>
      </c>
      <c r="C246" s="6">
        <f t="shared" si="37"/>
        <v>51691175</v>
      </c>
      <c r="D246" s="6" t="str">
        <f t="shared" si="38"/>
        <v>Estaras, Rowell Golloso</v>
      </c>
      <c r="E246" s="6">
        <f t="shared" si="39"/>
        <v>51609648</v>
      </c>
      <c r="F246" s="6" t="str">
        <f t="shared" si="40"/>
        <v>Alcantara, Ma. Concepcion</v>
      </c>
      <c r="G246" s="5" t="str">
        <f t="shared" si="41"/>
        <v>CSR</v>
      </c>
      <c r="H246" s="7" t="str">
        <f t="shared" si="42"/>
        <v>PRODUCTION</v>
      </c>
      <c r="I246" s="7" t="str">
        <f t="shared" si="43"/>
        <v>ACTIVE</v>
      </c>
      <c r="J246" s="8" t="str">
        <f t="shared" si="44"/>
        <v>Sleep EQ</v>
      </c>
      <c r="K246" s="9" t="str">
        <f t="shared" si="45"/>
        <v>E0.1</v>
      </c>
      <c r="L246" s="10">
        <f t="shared" si="46"/>
        <v>42768</v>
      </c>
      <c r="M246" s="73" t="s">
        <v>15668</v>
      </c>
      <c r="N246" s="89" t="s">
        <v>17362</v>
      </c>
      <c r="O246" s="85" t="s">
        <v>14873</v>
      </c>
      <c r="P246" s="85" t="s">
        <v>14873</v>
      </c>
      <c r="Q246" s="85" t="s">
        <v>14873</v>
      </c>
      <c r="R246" s="85" t="s">
        <v>14873</v>
      </c>
      <c r="S246" s="85" t="s">
        <v>14875</v>
      </c>
      <c r="T246" s="85">
        <v>36</v>
      </c>
      <c r="U246" s="85">
        <v>37</v>
      </c>
      <c r="V246" s="68">
        <f t="shared" si="47"/>
        <v>0</v>
      </c>
      <c r="W246" s="85"/>
    </row>
    <row r="247" spans="1:23" x14ac:dyDescent="0.25">
      <c r="A247" s="5">
        <v>51721818</v>
      </c>
      <c r="B247" s="6" t="str">
        <f t="shared" si="36"/>
        <v>Villaflores, Theresa</v>
      </c>
      <c r="C247" s="6">
        <f t="shared" si="37"/>
        <v>51577893</v>
      </c>
      <c r="D247" s="6" t="str">
        <f t="shared" si="38"/>
        <v>Alcantara, Charie Hope</v>
      </c>
      <c r="E247" s="6">
        <f t="shared" si="39"/>
        <v>51772919</v>
      </c>
      <c r="F247" s="6" t="str">
        <f t="shared" si="40"/>
        <v>Fernandez, Rosanna Eslava</v>
      </c>
      <c r="G247" s="5" t="str">
        <f t="shared" si="41"/>
        <v>Senior CSR</v>
      </c>
      <c r="H247" s="7" t="str">
        <f t="shared" si="42"/>
        <v>PRODUCTION</v>
      </c>
      <c r="I247" s="7" t="str">
        <f t="shared" si="43"/>
        <v>ACTIVE</v>
      </c>
      <c r="J247" s="8" t="str">
        <f t="shared" si="44"/>
        <v>Kaiser SMC Resupply</v>
      </c>
      <c r="K247" s="9" t="str">
        <f t="shared" si="45"/>
        <v>E0.2</v>
      </c>
      <c r="L247" s="10">
        <f t="shared" si="46"/>
        <v>43153</v>
      </c>
      <c r="M247" s="73" t="s">
        <v>15668</v>
      </c>
      <c r="N247" s="89" t="s">
        <v>17362</v>
      </c>
      <c r="O247" s="85" t="s">
        <v>14873</v>
      </c>
      <c r="P247" s="85" t="s">
        <v>14873</v>
      </c>
      <c r="Q247" s="85" t="s">
        <v>14873</v>
      </c>
      <c r="R247" s="85" t="s">
        <v>14874</v>
      </c>
      <c r="S247" s="85" t="s">
        <v>17343</v>
      </c>
      <c r="T247" s="85">
        <v>32</v>
      </c>
      <c r="U247" s="85">
        <v>41</v>
      </c>
      <c r="V247" s="68">
        <f t="shared" si="47"/>
        <v>0</v>
      </c>
      <c r="W247" s="85"/>
    </row>
    <row r="248" spans="1:23" x14ac:dyDescent="0.25">
      <c r="A248" s="5">
        <v>51811768</v>
      </c>
      <c r="B248" s="6" t="str">
        <f t="shared" si="36"/>
        <v xml:space="preserve">Villanueva, Alyssa Nikka Dinoro  </v>
      </c>
      <c r="C248" s="6">
        <f t="shared" si="37"/>
        <v>51588225</v>
      </c>
      <c r="D248" s="6" t="str">
        <f t="shared" si="38"/>
        <v>Boado, Ruel</v>
      </c>
      <c r="E248" s="6">
        <f t="shared" si="39"/>
        <v>51747002</v>
      </c>
      <c r="F248" s="6" t="str">
        <f t="shared" si="40"/>
        <v>Ronelle, Dalay</v>
      </c>
      <c r="G248" s="5" t="str">
        <f t="shared" si="41"/>
        <v>Senior CSR</v>
      </c>
      <c r="H248" s="7" t="str">
        <f t="shared" si="42"/>
        <v>PRODUCTION</v>
      </c>
      <c r="I248" s="7" t="str">
        <f t="shared" si="43"/>
        <v>ACTIVE</v>
      </c>
      <c r="J248" s="8" t="str">
        <f t="shared" si="44"/>
        <v>PPMC</v>
      </c>
      <c r="K248" s="9" t="str">
        <f t="shared" si="45"/>
        <v>E0.2</v>
      </c>
      <c r="L248" s="10">
        <f t="shared" si="46"/>
        <v>43606</v>
      </c>
      <c r="M248" s="73" t="s">
        <v>15668</v>
      </c>
      <c r="N248" s="89" t="s">
        <v>17362</v>
      </c>
      <c r="O248" s="85" t="s">
        <v>14873</v>
      </c>
      <c r="P248" s="85" t="s">
        <v>14873</v>
      </c>
      <c r="Q248" s="85" t="s">
        <v>14873</v>
      </c>
      <c r="R248" s="85" t="s">
        <v>14874</v>
      </c>
      <c r="S248" s="85" t="s">
        <v>14875</v>
      </c>
      <c r="T248" s="85">
        <v>40</v>
      </c>
      <c r="U248" s="85">
        <v>45</v>
      </c>
      <c r="V248" s="68">
        <f t="shared" si="47"/>
        <v>0</v>
      </c>
      <c r="W248" s="85"/>
    </row>
    <row r="249" spans="1:23" x14ac:dyDescent="0.25">
      <c r="A249" s="5">
        <v>51615825</v>
      </c>
      <c r="B249" s="6" t="str">
        <f t="shared" si="36"/>
        <v>Yanto, Czarina Marie</v>
      </c>
      <c r="C249" s="6">
        <f t="shared" si="37"/>
        <v>51698640</v>
      </c>
      <c r="D249" s="6" t="str">
        <f t="shared" si="38"/>
        <v>Catalan, Honorato</v>
      </c>
      <c r="E249" s="6">
        <f t="shared" si="39"/>
        <v>51747002</v>
      </c>
      <c r="F249" s="6" t="str">
        <f t="shared" si="40"/>
        <v>Ronelle, Dalay</v>
      </c>
      <c r="G249" s="5" t="str">
        <f t="shared" si="41"/>
        <v>Senior CSR</v>
      </c>
      <c r="H249" s="7" t="str">
        <f t="shared" si="42"/>
        <v>PRODUCTION</v>
      </c>
      <c r="I249" s="7" t="str">
        <f t="shared" si="43"/>
        <v>ACTIVE</v>
      </c>
      <c r="J249" s="8" t="str">
        <f t="shared" si="44"/>
        <v>PPMC IB L2</v>
      </c>
      <c r="K249" s="9" t="str">
        <f t="shared" si="45"/>
        <v>E0.2</v>
      </c>
      <c r="L249" s="10">
        <f t="shared" si="46"/>
        <v>42534</v>
      </c>
      <c r="M249" s="73" t="s">
        <v>15668</v>
      </c>
      <c r="N249" s="89" t="s">
        <v>17362</v>
      </c>
      <c r="O249" s="85" t="s">
        <v>14873</v>
      </c>
      <c r="P249" s="85" t="s">
        <v>14873</v>
      </c>
      <c r="Q249" s="85" t="s">
        <v>14873</v>
      </c>
      <c r="R249" s="85" t="s">
        <v>14873</v>
      </c>
      <c r="S249" s="85" t="s">
        <v>14875</v>
      </c>
      <c r="T249" s="85">
        <v>42</v>
      </c>
      <c r="U249" s="85">
        <v>43</v>
      </c>
      <c r="V249" s="68">
        <f t="shared" si="47"/>
        <v>0</v>
      </c>
      <c r="W249" s="85"/>
    </row>
    <row r="250" spans="1:23" x14ac:dyDescent="0.25">
      <c r="A250" s="5">
        <v>51511057</v>
      </c>
      <c r="B250" s="6" t="str">
        <f t="shared" si="36"/>
        <v xml:space="preserve">Cariaso, Mary Erlynn </v>
      </c>
      <c r="C250" s="6">
        <f t="shared" si="37"/>
        <v>51591940</v>
      </c>
      <c r="D250" s="6" t="str">
        <f t="shared" si="38"/>
        <v>Famisaran, Kimberly</v>
      </c>
      <c r="E250" s="6">
        <f t="shared" si="39"/>
        <v>51609648</v>
      </c>
      <c r="F250" s="6" t="str">
        <f t="shared" si="40"/>
        <v>Alcantara, Ma. Concepcion</v>
      </c>
      <c r="G250" s="5" t="str">
        <f t="shared" si="41"/>
        <v>Senior CSR</v>
      </c>
      <c r="H250" s="7" t="str">
        <f t="shared" si="42"/>
        <v>PRODUCTION</v>
      </c>
      <c r="I250" s="7" t="str">
        <f t="shared" si="43"/>
        <v>ACTIVE</v>
      </c>
      <c r="J250" s="8" t="str">
        <f t="shared" si="44"/>
        <v>Sleep EQ</v>
      </c>
      <c r="K250" s="9" t="str">
        <f t="shared" si="45"/>
        <v>E0.2</v>
      </c>
      <c r="L250" s="10">
        <f t="shared" si="46"/>
        <v>41848</v>
      </c>
      <c r="M250" s="73" t="s">
        <v>15368</v>
      </c>
      <c r="N250" s="89"/>
      <c r="O250" s="85"/>
      <c r="P250" s="85"/>
      <c r="Q250" s="85"/>
      <c r="R250" s="85"/>
      <c r="S250" s="85"/>
      <c r="T250" s="85"/>
      <c r="U250" s="85"/>
      <c r="V250" s="68">
        <f t="shared" si="47"/>
        <v>0</v>
      </c>
      <c r="W250" s="85"/>
    </row>
    <row r="251" spans="1:23" x14ac:dyDescent="0.25">
      <c r="A251" s="5">
        <v>51586624</v>
      </c>
      <c r="B251" s="6" t="str">
        <f t="shared" si="36"/>
        <v>Dal, Jhun Albert L</v>
      </c>
      <c r="C251" s="6">
        <f t="shared" si="37"/>
        <v>51698635</v>
      </c>
      <c r="D251" s="6" t="str">
        <f t="shared" si="38"/>
        <v>Bautista, Monica</v>
      </c>
      <c r="E251" s="6">
        <f t="shared" si="39"/>
        <v>51609648</v>
      </c>
      <c r="F251" s="6" t="str">
        <f t="shared" si="40"/>
        <v>Alcantara, Ma. Concepcion</v>
      </c>
      <c r="G251" s="5" t="str">
        <f t="shared" si="41"/>
        <v>CSR</v>
      </c>
      <c r="H251" s="7" t="str">
        <f t="shared" si="42"/>
        <v>PRODUCTION</v>
      </c>
      <c r="I251" s="7" t="str">
        <f t="shared" si="43"/>
        <v>ACTIVE</v>
      </c>
      <c r="J251" s="8" t="str">
        <f t="shared" si="44"/>
        <v>DME EQ</v>
      </c>
      <c r="K251" s="9" t="str">
        <f t="shared" si="45"/>
        <v>E0.1</v>
      </c>
      <c r="L251" s="10">
        <f t="shared" si="46"/>
        <v>42331</v>
      </c>
      <c r="M251" s="73" t="s">
        <v>15368</v>
      </c>
      <c r="N251" s="89"/>
      <c r="O251" s="85"/>
      <c r="P251" s="85"/>
      <c r="Q251" s="85"/>
      <c r="R251" s="85"/>
      <c r="S251" s="85"/>
      <c r="T251" s="85"/>
      <c r="U251" s="85"/>
      <c r="V251" s="68">
        <f t="shared" si="47"/>
        <v>0</v>
      </c>
      <c r="W251" s="85"/>
    </row>
    <row r="252" spans="1:23" x14ac:dyDescent="0.25">
      <c r="A252" s="5">
        <v>51518664</v>
      </c>
      <c r="B252" s="6" t="str">
        <f t="shared" si="36"/>
        <v xml:space="preserve">Paladin, Pamela </v>
      </c>
      <c r="C252" s="6">
        <f t="shared" si="37"/>
        <v>51564379</v>
      </c>
      <c r="D252" s="6" t="str">
        <f t="shared" si="38"/>
        <v>Puentenegra, Kris Angelo</v>
      </c>
      <c r="E252" s="6">
        <f t="shared" si="39"/>
        <v>51621455</v>
      </c>
      <c r="F252" s="6" t="str">
        <f t="shared" si="40"/>
        <v>Francisco, Patricia Anne</v>
      </c>
      <c r="G252" s="5" t="str">
        <f t="shared" si="41"/>
        <v>Team Leader</v>
      </c>
      <c r="H252" s="7" t="str">
        <f t="shared" si="42"/>
        <v>SUPPORT</v>
      </c>
      <c r="I252" s="7" t="str">
        <f t="shared" si="43"/>
        <v>ML</v>
      </c>
      <c r="J252" s="8" t="str">
        <f t="shared" si="44"/>
        <v>Standard PAP</v>
      </c>
      <c r="K252" s="9" t="str">
        <f t="shared" si="45"/>
        <v>E1.1</v>
      </c>
      <c r="L252" s="10">
        <f t="shared" si="46"/>
        <v>41883</v>
      </c>
      <c r="M252" s="73" t="s">
        <v>15368</v>
      </c>
      <c r="N252" s="89"/>
      <c r="O252" s="85"/>
      <c r="P252" s="85"/>
      <c r="Q252" s="85"/>
      <c r="R252" s="85"/>
      <c r="S252" s="85"/>
      <c r="T252" s="85"/>
      <c r="U252" s="85"/>
      <c r="V252" s="68">
        <f t="shared" si="47"/>
        <v>0</v>
      </c>
      <c r="W252" s="85" t="s">
        <v>17364</v>
      </c>
    </row>
    <row r="253" spans="1:23" x14ac:dyDescent="0.25">
      <c r="A253" s="5">
        <v>51758030</v>
      </c>
      <c r="B253" s="6" t="str">
        <f t="shared" si="36"/>
        <v>Alaganantham, Sundaram</v>
      </c>
      <c r="C253" s="6">
        <f t="shared" si="37"/>
        <v>40166880</v>
      </c>
      <c r="D253" s="6" t="str">
        <f t="shared" si="38"/>
        <v>Srinivasan Ranganathan</v>
      </c>
      <c r="E253" s="6">
        <f t="shared" si="39"/>
        <v>40130603</v>
      </c>
      <c r="F253" s="6" t="str">
        <f t="shared" si="40"/>
        <v>AVISHEK CHATTOPADHYAY</v>
      </c>
      <c r="G253" s="5" t="str">
        <f t="shared" si="41"/>
        <v>Associate General Manager</v>
      </c>
      <c r="H253" s="7" t="str">
        <f t="shared" si="42"/>
        <v>SUPPORT</v>
      </c>
      <c r="I253" s="7" t="str">
        <f t="shared" si="43"/>
        <v>ACTIVE</v>
      </c>
      <c r="J253" s="8" t="str">
        <f t="shared" si="44"/>
        <v>ALL</v>
      </c>
      <c r="K253" s="9" t="str">
        <f t="shared" si="45"/>
        <v>E4.2</v>
      </c>
      <c r="L253" s="10">
        <f t="shared" si="46"/>
        <v>38331</v>
      </c>
      <c r="M253" s="73" t="s">
        <v>15665</v>
      </c>
      <c r="N253" s="89"/>
      <c r="O253" s="85"/>
      <c r="P253" s="85"/>
      <c r="Q253" s="85"/>
      <c r="R253" s="85"/>
      <c r="S253" s="85"/>
      <c r="T253" s="85"/>
      <c r="U253" s="85"/>
      <c r="V253" s="68">
        <f t="shared" si="47"/>
        <v>0</v>
      </c>
      <c r="W253" s="85"/>
    </row>
    <row r="254" spans="1:23" x14ac:dyDescent="0.25">
      <c r="A254" s="5">
        <v>51772919</v>
      </c>
      <c r="B254" s="6" t="str">
        <f t="shared" si="36"/>
        <v>Fernandez, Rosanna Eslava</v>
      </c>
      <c r="C254" s="6">
        <f t="shared" si="37"/>
        <v>51621455</v>
      </c>
      <c r="D254" s="6" t="str">
        <f t="shared" si="38"/>
        <v>Francisco, Patricia Anne</v>
      </c>
      <c r="E254" s="6">
        <f t="shared" si="39"/>
        <v>51758030</v>
      </c>
      <c r="F254" s="6" t="str">
        <f t="shared" si="40"/>
        <v>Alaganantham, Sundaram</v>
      </c>
      <c r="G254" s="5" t="str">
        <f t="shared" si="41"/>
        <v>Deputy Manager</v>
      </c>
      <c r="H254" s="7" t="str">
        <f t="shared" si="42"/>
        <v>SUPPORT</v>
      </c>
      <c r="I254" s="7" t="str">
        <f t="shared" si="43"/>
        <v>ACTIVE</v>
      </c>
      <c r="J254" s="8" t="str">
        <f t="shared" si="44"/>
        <v>Kaiser Closet</v>
      </c>
      <c r="K254" s="9" t="str">
        <f t="shared" si="45"/>
        <v>E2.2</v>
      </c>
      <c r="L254" s="10">
        <f t="shared" si="46"/>
        <v>43437</v>
      </c>
      <c r="M254" s="73" t="s">
        <v>15665</v>
      </c>
      <c r="N254" s="89"/>
      <c r="O254" s="85"/>
      <c r="P254" s="85"/>
      <c r="Q254" s="85"/>
      <c r="R254" s="85"/>
      <c r="S254" s="85"/>
      <c r="T254" s="85"/>
      <c r="U254" s="85"/>
      <c r="V254" s="68">
        <f t="shared" si="47"/>
        <v>0</v>
      </c>
      <c r="W254" s="85"/>
    </row>
    <row r="255" spans="1:23" x14ac:dyDescent="0.25">
      <c r="A255" s="5">
        <v>51621455</v>
      </c>
      <c r="B255" s="6" t="str">
        <f t="shared" si="36"/>
        <v>Francisco, Patricia Anne</v>
      </c>
      <c r="C255" s="6">
        <f t="shared" si="37"/>
        <v>51758030</v>
      </c>
      <c r="D255" s="6" t="str">
        <f t="shared" si="38"/>
        <v>Alaganantham, Sundaram</v>
      </c>
      <c r="E255" s="6">
        <f t="shared" si="39"/>
        <v>40166880</v>
      </c>
      <c r="F255" s="6" t="str">
        <f t="shared" si="40"/>
        <v>Srinivasan Ranganathan</v>
      </c>
      <c r="G255" s="5" t="str">
        <f t="shared" si="41"/>
        <v>Sr Operations Manager</v>
      </c>
      <c r="H255" s="7" t="str">
        <f t="shared" si="42"/>
        <v>SUPPORT</v>
      </c>
      <c r="I255" s="7" t="str">
        <f t="shared" si="43"/>
        <v>ACTIVE</v>
      </c>
      <c r="J255" s="8" t="str">
        <f t="shared" si="44"/>
        <v>ALL</v>
      </c>
      <c r="K255" s="9" t="str">
        <f t="shared" si="45"/>
        <v>E3.2</v>
      </c>
      <c r="L255" s="10">
        <f t="shared" si="46"/>
        <v>42569</v>
      </c>
      <c r="M255" s="73" t="s">
        <v>15665</v>
      </c>
      <c r="N255" s="89"/>
      <c r="O255" s="85"/>
      <c r="P255" s="85"/>
      <c r="Q255" s="85"/>
      <c r="R255" s="85"/>
      <c r="S255" s="85"/>
      <c r="T255" s="85"/>
      <c r="U255" s="85"/>
      <c r="V255" s="68">
        <f t="shared" si="47"/>
        <v>0</v>
      </c>
      <c r="W255" s="85"/>
    </row>
    <row r="256" spans="1:23" x14ac:dyDescent="0.25">
      <c r="A256" s="5">
        <v>51581034</v>
      </c>
      <c r="B256" s="6" t="str">
        <f t="shared" si="36"/>
        <v>Leona, Christian Geemee</v>
      </c>
      <c r="C256" s="6">
        <f t="shared" si="37"/>
        <v>51758030</v>
      </c>
      <c r="D256" s="6" t="str">
        <f t="shared" si="38"/>
        <v>Alaganantham, Sundaram</v>
      </c>
      <c r="E256" s="6">
        <f t="shared" si="39"/>
        <v>40166880</v>
      </c>
      <c r="F256" s="6" t="str">
        <f t="shared" si="40"/>
        <v>Srinivasan Ranganathan</v>
      </c>
      <c r="G256" s="5" t="str">
        <f t="shared" si="41"/>
        <v>Quality Manager</v>
      </c>
      <c r="H256" s="7" t="str">
        <f t="shared" si="42"/>
        <v>SUPPORT</v>
      </c>
      <c r="I256" s="7" t="str">
        <f t="shared" si="43"/>
        <v>ACTIVE</v>
      </c>
      <c r="J256" s="8" t="str">
        <f t="shared" si="44"/>
        <v>ALL</v>
      </c>
      <c r="K256" s="9" t="str">
        <f t="shared" si="45"/>
        <v>E3.2</v>
      </c>
      <c r="L256" s="10">
        <f t="shared" si="46"/>
        <v>42284</v>
      </c>
      <c r="M256" s="73" t="s">
        <v>15665</v>
      </c>
      <c r="N256" s="89"/>
      <c r="O256" s="85"/>
      <c r="P256" s="85"/>
      <c r="Q256" s="85"/>
      <c r="R256" s="85"/>
      <c r="S256" s="85"/>
      <c r="T256" s="85"/>
      <c r="U256" s="85"/>
      <c r="V256" s="68">
        <f t="shared" si="47"/>
        <v>0</v>
      </c>
      <c r="W256" s="85"/>
    </row>
    <row r="257" spans="1:23" x14ac:dyDescent="0.25">
      <c r="A257" s="5">
        <v>51710500</v>
      </c>
      <c r="B257" s="6" t="str">
        <f t="shared" si="36"/>
        <v>Rodriguez, Rose Anne</v>
      </c>
      <c r="C257" s="6">
        <f t="shared" si="37"/>
        <v>51758030</v>
      </c>
      <c r="D257" s="6" t="str">
        <f t="shared" si="38"/>
        <v>Alaganantham, Sundaram</v>
      </c>
      <c r="E257" s="6">
        <f t="shared" si="39"/>
        <v>40166880</v>
      </c>
      <c r="F257" s="6" t="str">
        <f t="shared" si="40"/>
        <v>Srinivasan Ranganathan</v>
      </c>
      <c r="G257" s="5" t="str">
        <f t="shared" si="41"/>
        <v>Training Manager</v>
      </c>
      <c r="H257" s="7" t="str">
        <f t="shared" si="42"/>
        <v>SUPPORT</v>
      </c>
      <c r="I257" s="7" t="str">
        <f t="shared" si="43"/>
        <v>ACTIVE</v>
      </c>
      <c r="J257" s="8" t="str">
        <f t="shared" si="44"/>
        <v>ALL</v>
      </c>
      <c r="K257" s="9" t="str">
        <f t="shared" si="45"/>
        <v>E2.2</v>
      </c>
      <c r="L257" s="10">
        <f t="shared" si="46"/>
        <v>43060</v>
      </c>
      <c r="M257" s="73" t="s">
        <v>15665</v>
      </c>
      <c r="N257" s="89"/>
      <c r="O257" s="85"/>
      <c r="P257" s="85"/>
      <c r="Q257" s="85"/>
      <c r="R257" s="85"/>
      <c r="S257" s="85"/>
      <c r="T257" s="85"/>
      <c r="U257" s="85"/>
      <c r="V257" s="68">
        <f t="shared" si="47"/>
        <v>0</v>
      </c>
      <c r="W257" s="85"/>
    </row>
    <row r="258" spans="1:23" x14ac:dyDescent="0.25">
      <c r="A258" s="5">
        <v>51747002</v>
      </c>
      <c r="B258" s="6" t="str">
        <f t="shared" ref="B258:B321" si="48">VLOOKUP(A258,OO,2,FALSE)</f>
        <v>Ronelle, Dalay</v>
      </c>
      <c r="C258" s="6">
        <f t="shared" ref="C258:C290" si="49">VLOOKUP(A258,OO,7,FALSE)</f>
        <v>51621455</v>
      </c>
      <c r="D258" s="6" t="str">
        <f t="shared" ref="D258:D290" si="50">VLOOKUP(A258,OO,8,FALSE)</f>
        <v>Francisco, Patricia Anne</v>
      </c>
      <c r="E258" s="6">
        <f t="shared" ref="E258:E290" si="51">VLOOKUP(A258,OO,9,FALSE)</f>
        <v>51758030</v>
      </c>
      <c r="F258" s="6" t="str">
        <f t="shared" ref="F258:F290" si="52">VLOOKUP(A258,OO,10,FALSE)</f>
        <v>Alaganantham, Sundaram</v>
      </c>
      <c r="G258" s="5" t="str">
        <f t="shared" ref="G258:G290" si="53">VLOOKUP(A258,OO,11,FALSE)</f>
        <v>Deputy Manager</v>
      </c>
      <c r="H258" s="7" t="str">
        <f t="shared" ref="H258:H290" si="54">VLOOKUP(A258,OO,12,FALSE)</f>
        <v>SUPPORT</v>
      </c>
      <c r="I258" s="7" t="str">
        <f t="shared" ref="I258:I290" si="55">VLOOKUP(A258,OO,13,FALSE)</f>
        <v>ACTIVE</v>
      </c>
      <c r="J258" s="8" t="str">
        <f t="shared" ref="J258:J290" si="56">VLOOKUP(A258,OO,14,FALSE)</f>
        <v>PPMC</v>
      </c>
      <c r="K258" s="9" t="str">
        <f t="shared" ref="K258:K290" si="57">VLOOKUP(A258,OO,17,FALSE)</f>
        <v>E2.2</v>
      </c>
      <c r="L258" s="10">
        <f t="shared" ref="L258:L290" si="58">VLOOKUP(A258,OO,19,FALSE)</f>
        <v>43325</v>
      </c>
      <c r="M258" s="73" t="s">
        <v>15665</v>
      </c>
      <c r="N258" s="89"/>
      <c r="O258" s="85"/>
      <c r="P258" s="85"/>
      <c r="Q258" s="85"/>
      <c r="R258" s="85"/>
      <c r="S258" s="85"/>
      <c r="T258" s="85"/>
      <c r="U258" s="85"/>
      <c r="V258" s="68">
        <f t="shared" ref="V258:V303" si="59">VLOOKUP(A258,VV,20,FALSE)</f>
        <v>0</v>
      </c>
      <c r="W258" s="85"/>
    </row>
    <row r="259" spans="1:23" x14ac:dyDescent="0.25">
      <c r="A259" s="5">
        <v>51741418</v>
      </c>
      <c r="B259" s="6" t="str">
        <f t="shared" si="48"/>
        <v xml:space="preserve">Abunagan, Jhenesis </v>
      </c>
      <c r="C259" s="6">
        <f t="shared" si="49"/>
        <v>51591940</v>
      </c>
      <c r="D259" s="6" t="str">
        <f t="shared" si="50"/>
        <v>Famisaran, Kimberly</v>
      </c>
      <c r="E259" s="6">
        <f t="shared" si="51"/>
        <v>51609648</v>
      </c>
      <c r="F259" s="6" t="str">
        <f t="shared" si="52"/>
        <v>Alcantara, Ma. Concepcion</v>
      </c>
      <c r="G259" s="5" t="str">
        <f t="shared" si="53"/>
        <v>Senior CSR</v>
      </c>
      <c r="H259" s="7" t="str">
        <f t="shared" si="54"/>
        <v>PRODUCTION</v>
      </c>
      <c r="I259" s="7" t="str">
        <f t="shared" si="55"/>
        <v>ACTIVE</v>
      </c>
      <c r="J259" s="8" t="str">
        <f t="shared" si="56"/>
        <v>Sleep EQ</v>
      </c>
      <c r="K259" s="9" t="str">
        <f t="shared" si="57"/>
        <v>E0.2</v>
      </c>
      <c r="L259" s="10">
        <f t="shared" si="58"/>
        <v>43290</v>
      </c>
      <c r="M259" s="73" t="s">
        <v>15267</v>
      </c>
      <c r="N259" s="89"/>
      <c r="O259" s="85"/>
      <c r="P259" s="85"/>
      <c r="Q259" s="85"/>
      <c r="R259" s="85"/>
      <c r="S259" s="85"/>
      <c r="T259" s="85"/>
      <c r="U259" s="85"/>
      <c r="V259" s="68">
        <f t="shared" si="59"/>
        <v>0</v>
      </c>
      <c r="W259" s="85"/>
    </row>
    <row r="260" spans="1:23" x14ac:dyDescent="0.25">
      <c r="A260" s="5">
        <v>51729961</v>
      </c>
      <c r="B260" s="6" t="str">
        <f t="shared" si="48"/>
        <v>Agluba, Joyce Bernadette</v>
      </c>
      <c r="C260" s="6">
        <f t="shared" si="49"/>
        <v>51547597</v>
      </c>
      <c r="D260" s="6" t="str">
        <f t="shared" si="50"/>
        <v>Venales, Marven</v>
      </c>
      <c r="E260" s="6">
        <f t="shared" si="51"/>
        <v>51814930</v>
      </c>
      <c r="F260" s="6" t="str">
        <f t="shared" si="52"/>
        <v xml:space="preserve">Raagas, Jake </v>
      </c>
      <c r="G260" s="5" t="str">
        <f t="shared" si="53"/>
        <v>Senior CSR</v>
      </c>
      <c r="H260" s="7" t="str">
        <f t="shared" si="54"/>
        <v>PRODUCTION</v>
      </c>
      <c r="I260" s="7" t="str">
        <f t="shared" si="55"/>
        <v>ACTIVE</v>
      </c>
      <c r="J260" s="8" t="str">
        <f t="shared" si="56"/>
        <v>Kaiser Pickup</v>
      </c>
      <c r="K260" s="9" t="str">
        <f t="shared" si="57"/>
        <v>E0.2</v>
      </c>
      <c r="L260" s="10">
        <f t="shared" si="58"/>
        <v>43215</v>
      </c>
      <c r="M260" s="73" t="s">
        <v>15267</v>
      </c>
      <c r="N260" s="89"/>
      <c r="O260" s="85"/>
      <c r="P260" s="85"/>
      <c r="Q260" s="85"/>
      <c r="R260" s="85"/>
      <c r="S260" s="85"/>
      <c r="T260" s="85"/>
      <c r="U260" s="85"/>
      <c r="V260" s="68">
        <f t="shared" si="59"/>
        <v>0</v>
      </c>
      <c r="W260" s="85"/>
    </row>
    <row r="261" spans="1:23" x14ac:dyDescent="0.25">
      <c r="A261" s="5">
        <v>51727439</v>
      </c>
      <c r="B261" s="6" t="str">
        <f t="shared" si="48"/>
        <v>Bacalso, Janwen</v>
      </c>
      <c r="C261" s="6">
        <f t="shared" si="49"/>
        <v>51691175</v>
      </c>
      <c r="D261" s="6" t="str">
        <f t="shared" si="50"/>
        <v>Estaras, Rowell Golloso</v>
      </c>
      <c r="E261" s="6">
        <f t="shared" si="51"/>
        <v>51609648</v>
      </c>
      <c r="F261" s="6" t="str">
        <f t="shared" si="52"/>
        <v>Alcantara, Ma. Concepcion</v>
      </c>
      <c r="G261" s="5" t="str">
        <f t="shared" si="53"/>
        <v>Senior CSR</v>
      </c>
      <c r="H261" s="7" t="str">
        <f t="shared" si="54"/>
        <v>PRODUCTION</v>
      </c>
      <c r="I261" s="7" t="str">
        <f t="shared" si="55"/>
        <v>ACTIVE</v>
      </c>
      <c r="J261" s="8" t="str">
        <f t="shared" si="56"/>
        <v>Sleep EQ</v>
      </c>
      <c r="K261" s="9" t="str">
        <f t="shared" si="57"/>
        <v>E0.2</v>
      </c>
      <c r="L261" s="10">
        <f t="shared" si="58"/>
        <v>43194</v>
      </c>
      <c r="M261" s="73" t="s">
        <v>15267</v>
      </c>
      <c r="N261" s="89"/>
      <c r="O261" s="85"/>
      <c r="P261" s="85"/>
      <c r="Q261" s="85"/>
      <c r="R261" s="85"/>
      <c r="S261" s="85"/>
      <c r="T261" s="85"/>
      <c r="U261" s="85"/>
      <c r="V261" s="68">
        <f t="shared" si="59"/>
        <v>0</v>
      </c>
      <c r="W261" s="85"/>
    </row>
    <row r="262" spans="1:23" x14ac:dyDescent="0.25">
      <c r="A262" s="5">
        <v>51730933</v>
      </c>
      <c r="B262" s="6" t="str">
        <f t="shared" si="48"/>
        <v>Cajurao, Aura</v>
      </c>
      <c r="C262" s="6">
        <f t="shared" si="49"/>
        <v>51576660</v>
      </c>
      <c r="D262" s="6" t="str">
        <f t="shared" si="50"/>
        <v>Rodrigo, Robin</v>
      </c>
      <c r="E262" s="6">
        <f t="shared" si="51"/>
        <v>51609648</v>
      </c>
      <c r="F262" s="6" t="str">
        <f t="shared" si="52"/>
        <v>Alcantara, Ma. Concepcion</v>
      </c>
      <c r="G262" s="5" t="str">
        <f t="shared" si="53"/>
        <v>Senior CSR</v>
      </c>
      <c r="H262" s="7" t="str">
        <f t="shared" si="54"/>
        <v>PRODUCTION</v>
      </c>
      <c r="I262" s="7" t="str">
        <f t="shared" si="55"/>
        <v>ACTIVE</v>
      </c>
      <c r="J262" s="8" t="str">
        <f t="shared" si="56"/>
        <v>Sleep EQ</v>
      </c>
      <c r="K262" s="9" t="str">
        <f t="shared" si="57"/>
        <v>E0.2</v>
      </c>
      <c r="L262" s="10">
        <f t="shared" si="58"/>
        <v>43217</v>
      </c>
      <c r="M262" s="73" t="s">
        <v>15267</v>
      </c>
      <c r="N262" s="89"/>
      <c r="O262" s="85"/>
      <c r="P262" s="85"/>
      <c r="Q262" s="85"/>
      <c r="R262" s="85"/>
      <c r="S262" s="85"/>
      <c r="T262" s="85"/>
      <c r="U262" s="85"/>
      <c r="V262" s="68">
        <f t="shared" si="59"/>
        <v>0</v>
      </c>
      <c r="W262" s="85"/>
    </row>
    <row r="263" spans="1:23" x14ac:dyDescent="0.25">
      <c r="A263" s="5">
        <v>51715674</v>
      </c>
      <c r="B263" s="6" t="str">
        <f t="shared" si="48"/>
        <v>Ferrer, Lea Hanna Uy</v>
      </c>
      <c r="C263" s="6">
        <f t="shared" si="49"/>
        <v>51747002</v>
      </c>
      <c r="D263" s="6" t="str">
        <f t="shared" si="50"/>
        <v>Ronelle, Dalay</v>
      </c>
      <c r="E263" s="6">
        <f t="shared" si="51"/>
        <v>51621455</v>
      </c>
      <c r="F263" s="6" t="str">
        <f t="shared" si="52"/>
        <v>Francisco, Patricia Anne</v>
      </c>
      <c r="G263" s="5" t="str">
        <f t="shared" si="53"/>
        <v>Senior CSR</v>
      </c>
      <c r="H263" s="7" t="str">
        <f t="shared" si="54"/>
        <v>Floating</v>
      </c>
      <c r="I263" s="7" t="str">
        <f t="shared" si="55"/>
        <v>ML</v>
      </c>
      <c r="J263" s="8" t="str">
        <f t="shared" si="56"/>
        <v>Floating</v>
      </c>
      <c r="K263" s="9" t="str">
        <f t="shared" si="57"/>
        <v>E0.2</v>
      </c>
      <c r="L263" s="10">
        <f t="shared" si="58"/>
        <v>43108</v>
      </c>
      <c r="M263" s="73" t="s">
        <v>15267</v>
      </c>
      <c r="N263" s="89"/>
      <c r="O263" s="85"/>
      <c r="P263" s="85"/>
      <c r="Q263" s="85"/>
      <c r="R263" s="85"/>
      <c r="S263" s="85"/>
      <c r="T263" s="85"/>
      <c r="U263" s="85"/>
      <c r="V263" s="68">
        <f t="shared" si="59"/>
        <v>0</v>
      </c>
      <c r="W263" s="85"/>
    </row>
    <row r="264" spans="1:23" x14ac:dyDescent="0.25">
      <c r="A264" s="5">
        <v>51785245</v>
      </c>
      <c r="B264" s="6" t="str">
        <f t="shared" si="48"/>
        <v>Guinto, Frances Rean</v>
      </c>
      <c r="C264" s="6">
        <f t="shared" si="49"/>
        <v>51559927</v>
      </c>
      <c r="D264" s="6" t="str">
        <f t="shared" si="50"/>
        <v>Acena, Bert Allan</v>
      </c>
      <c r="E264" s="6">
        <f t="shared" si="51"/>
        <v>51772919</v>
      </c>
      <c r="F264" s="6" t="str">
        <f t="shared" si="52"/>
        <v>Fernandez, Rosanna Eslava</v>
      </c>
      <c r="G264" s="5" t="str">
        <f t="shared" si="53"/>
        <v>Senior CSR</v>
      </c>
      <c r="H264" s="7" t="str">
        <f t="shared" si="54"/>
        <v>PRODUCTION</v>
      </c>
      <c r="I264" s="7" t="str">
        <f t="shared" si="55"/>
        <v>ACTIVE</v>
      </c>
      <c r="J264" s="8" t="str">
        <f t="shared" si="56"/>
        <v>Kaiser Closet</v>
      </c>
      <c r="K264" s="9" t="str">
        <f t="shared" si="57"/>
        <v>E0.2</v>
      </c>
      <c r="L264" s="10">
        <f t="shared" si="58"/>
        <v>43497</v>
      </c>
      <c r="M264" s="73" t="s">
        <v>15267</v>
      </c>
      <c r="N264" s="89"/>
      <c r="O264" s="85"/>
      <c r="P264" s="85"/>
      <c r="Q264" s="85"/>
      <c r="R264" s="85"/>
      <c r="S264" s="85"/>
      <c r="T264" s="85"/>
      <c r="U264" s="85"/>
      <c r="V264" s="68">
        <f t="shared" si="59"/>
        <v>0</v>
      </c>
      <c r="W264" s="85"/>
    </row>
    <row r="265" spans="1:23" x14ac:dyDescent="0.25">
      <c r="A265" s="5">
        <v>51723236</v>
      </c>
      <c r="B265" s="6" t="str">
        <f t="shared" si="48"/>
        <v>Lingon, Mechelle</v>
      </c>
      <c r="C265" s="6">
        <f t="shared" si="49"/>
        <v>51737073</v>
      </c>
      <c r="D265" s="6" t="str">
        <f t="shared" si="50"/>
        <v>Oyando, Jayson</v>
      </c>
      <c r="E265" s="6">
        <f t="shared" si="51"/>
        <v>51747002</v>
      </c>
      <c r="F265" s="6" t="str">
        <f t="shared" si="52"/>
        <v>Ronelle, Dalay</v>
      </c>
      <c r="G265" s="5" t="str">
        <f t="shared" si="53"/>
        <v>Senior CSR</v>
      </c>
      <c r="H265" s="7" t="str">
        <f t="shared" si="54"/>
        <v>PRODUCTION</v>
      </c>
      <c r="I265" s="7" t="str">
        <f t="shared" si="55"/>
        <v>ACTIVE</v>
      </c>
      <c r="J265" s="8" t="str">
        <f t="shared" si="56"/>
        <v>PPMC IB L2</v>
      </c>
      <c r="K265" s="9" t="str">
        <f t="shared" si="57"/>
        <v>E0.2</v>
      </c>
      <c r="L265" s="10">
        <f t="shared" si="58"/>
        <v>43161</v>
      </c>
      <c r="M265" s="73" t="s">
        <v>15267</v>
      </c>
      <c r="N265" s="89"/>
      <c r="O265" s="85"/>
      <c r="P265" s="85"/>
      <c r="Q265" s="85"/>
      <c r="R265" s="85"/>
      <c r="S265" s="85"/>
      <c r="T265" s="85"/>
      <c r="U265" s="85"/>
      <c r="V265" s="68">
        <f t="shared" si="59"/>
        <v>0</v>
      </c>
      <c r="W265" s="85"/>
    </row>
    <row r="266" spans="1:23" x14ac:dyDescent="0.25">
      <c r="A266" s="5">
        <v>51727438</v>
      </c>
      <c r="B266" s="6" t="str">
        <f t="shared" si="48"/>
        <v>Lizardo, Fernel</v>
      </c>
      <c r="C266" s="6">
        <f t="shared" si="49"/>
        <v>51691175</v>
      </c>
      <c r="D266" s="6" t="str">
        <f t="shared" si="50"/>
        <v>Estaras, Rowell Golloso</v>
      </c>
      <c r="E266" s="6">
        <f t="shared" si="51"/>
        <v>51609648</v>
      </c>
      <c r="F266" s="6" t="str">
        <f t="shared" si="52"/>
        <v>Alcantara, Ma. Concepcion</v>
      </c>
      <c r="G266" s="5" t="str">
        <f t="shared" si="53"/>
        <v>Senior CSR</v>
      </c>
      <c r="H266" s="7" t="str">
        <f t="shared" si="54"/>
        <v>PRODUCTION</v>
      </c>
      <c r="I266" s="7" t="str">
        <f t="shared" si="55"/>
        <v>ACTIVE</v>
      </c>
      <c r="J266" s="8" t="str">
        <f t="shared" si="56"/>
        <v>Sleep EQ</v>
      </c>
      <c r="K266" s="9" t="str">
        <f t="shared" si="57"/>
        <v>E0.2</v>
      </c>
      <c r="L266" s="10">
        <f t="shared" si="58"/>
        <v>43194</v>
      </c>
      <c r="M266" s="73" t="s">
        <v>15267</v>
      </c>
      <c r="N266" s="89"/>
      <c r="O266" s="85"/>
      <c r="P266" s="85"/>
      <c r="Q266" s="85"/>
      <c r="R266" s="85"/>
      <c r="S266" s="85"/>
      <c r="T266" s="85"/>
      <c r="U266" s="85"/>
      <c r="V266" s="68">
        <f t="shared" si="59"/>
        <v>0</v>
      </c>
      <c r="W266" s="85"/>
    </row>
    <row r="267" spans="1:23" x14ac:dyDescent="0.25">
      <c r="A267" s="5">
        <v>51732948</v>
      </c>
      <c r="B267" s="6" t="str">
        <f t="shared" si="48"/>
        <v>Luna, Angelie</v>
      </c>
      <c r="C267" s="6">
        <f t="shared" si="49"/>
        <v>51698640</v>
      </c>
      <c r="D267" s="6" t="str">
        <f t="shared" si="50"/>
        <v>Catalan, Honorato</v>
      </c>
      <c r="E267" s="6">
        <f t="shared" si="51"/>
        <v>51747002</v>
      </c>
      <c r="F267" s="6" t="str">
        <f t="shared" si="52"/>
        <v>Ronelle, Dalay</v>
      </c>
      <c r="G267" s="5" t="str">
        <f t="shared" si="53"/>
        <v>Senior CSR</v>
      </c>
      <c r="H267" s="7" t="str">
        <f t="shared" si="54"/>
        <v>PRODUCTION</v>
      </c>
      <c r="I267" s="7" t="str">
        <f t="shared" si="55"/>
        <v>ACTIVE</v>
      </c>
      <c r="J267" s="8" t="str">
        <f t="shared" si="56"/>
        <v>PPMC IB L2</v>
      </c>
      <c r="K267" s="9" t="str">
        <f t="shared" si="57"/>
        <v>E0.2</v>
      </c>
      <c r="L267" s="10">
        <f t="shared" si="58"/>
        <v>43237</v>
      </c>
      <c r="M267" s="73" t="s">
        <v>15267</v>
      </c>
      <c r="N267" s="89"/>
      <c r="O267" s="85"/>
      <c r="P267" s="85"/>
      <c r="Q267" s="85"/>
      <c r="R267" s="85"/>
      <c r="S267" s="85"/>
      <c r="T267" s="85"/>
      <c r="U267" s="85"/>
      <c r="V267" s="68">
        <f t="shared" si="59"/>
        <v>0</v>
      </c>
      <c r="W267" s="85"/>
    </row>
    <row r="268" spans="1:23" x14ac:dyDescent="0.25">
      <c r="A268" s="5">
        <v>51727788</v>
      </c>
      <c r="B268" s="6" t="str">
        <f t="shared" si="48"/>
        <v>Mascual, Darrel</v>
      </c>
      <c r="C268" s="6">
        <f t="shared" si="49"/>
        <v>51607523</v>
      </c>
      <c r="D268" s="6" t="str">
        <f t="shared" si="50"/>
        <v>Adove, Christian</v>
      </c>
      <c r="E268" s="6">
        <f t="shared" si="51"/>
        <v>51772919</v>
      </c>
      <c r="F268" s="6" t="str">
        <f t="shared" si="52"/>
        <v>Fernandez, Rosanna Eslava</v>
      </c>
      <c r="G268" s="5" t="str">
        <f t="shared" si="53"/>
        <v>Senior CSR</v>
      </c>
      <c r="H268" s="7" t="str">
        <f t="shared" si="54"/>
        <v>PRODUCTION</v>
      </c>
      <c r="I268" s="7" t="str">
        <f t="shared" si="55"/>
        <v>ACTIVE</v>
      </c>
      <c r="J268" s="8" t="str">
        <f t="shared" si="56"/>
        <v>Kaiser SMC Resupply</v>
      </c>
      <c r="K268" s="9" t="str">
        <f t="shared" si="57"/>
        <v>E0.2</v>
      </c>
      <c r="L268" s="10">
        <f t="shared" si="58"/>
        <v>43195</v>
      </c>
      <c r="M268" s="73" t="s">
        <v>15267</v>
      </c>
      <c r="N268" s="89"/>
      <c r="O268" s="85"/>
      <c r="P268" s="85"/>
      <c r="Q268" s="85"/>
      <c r="R268" s="85"/>
      <c r="S268" s="85"/>
      <c r="T268" s="85"/>
      <c r="U268" s="85"/>
      <c r="V268" s="68">
        <f t="shared" si="59"/>
        <v>0</v>
      </c>
      <c r="W268" s="85"/>
    </row>
    <row r="269" spans="1:23" x14ac:dyDescent="0.25">
      <c r="A269" s="5">
        <v>51725448</v>
      </c>
      <c r="B269" s="6" t="str">
        <f t="shared" si="48"/>
        <v>Orillo, Leodith Irene</v>
      </c>
      <c r="C269" s="6">
        <f t="shared" si="49"/>
        <v>51577893</v>
      </c>
      <c r="D269" s="6" t="str">
        <f t="shared" si="50"/>
        <v>Alcantara, Charie Hope</v>
      </c>
      <c r="E269" s="6">
        <f t="shared" si="51"/>
        <v>51772919</v>
      </c>
      <c r="F269" s="6" t="str">
        <f t="shared" si="52"/>
        <v>Fernandez, Rosanna Eslava</v>
      </c>
      <c r="G269" s="5" t="str">
        <f t="shared" si="53"/>
        <v>Senior CSR</v>
      </c>
      <c r="H269" s="7" t="str">
        <f t="shared" si="54"/>
        <v>PRODUCTION</v>
      </c>
      <c r="I269" s="7" t="str">
        <f t="shared" si="55"/>
        <v>ACTIVE</v>
      </c>
      <c r="J269" s="8" t="str">
        <f t="shared" si="56"/>
        <v>Kaiser SMC Resupply</v>
      </c>
      <c r="K269" s="9" t="str">
        <f t="shared" si="57"/>
        <v>E0.2</v>
      </c>
      <c r="L269" s="10">
        <f t="shared" si="58"/>
        <v>43180</v>
      </c>
      <c r="M269" s="73" t="s">
        <v>15267</v>
      </c>
      <c r="N269" s="89"/>
      <c r="O269" s="85"/>
      <c r="P269" s="85"/>
      <c r="Q269" s="85"/>
      <c r="R269" s="85"/>
      <c r="S269" s="85"/>
      <c r="T269" s="85"/>
      <c r="U269" s="85"/>
      <c r="V269" s="68">
        <f t="shared" si="59"/>
        <v>0</v>
      </c>
      <c r="W269" s="85"/>
    </row>
    <row r="270" spans="1:23" x14ac:dyDescent="0.25">
      <c r="A270" s="5">
        <v>51724734</v>
      </c>
      <c r="B270" s="6" t="str">
        <f t="shared" si="48"/>
        <v>Parungo, Armie</v>
      </c>
      <c r="C270" s="6">
        <f t="shared" si="49"/>
        <v>51578947</v>
      </c>
      <c r="D270" s="6" t="str">
        <f t="shared" si="50"/>
        <v>Del Rosario, Rosemarie</v>
      </c>
      <c r="E270" s="6">
        <f t="shared" si="51"/>
        <v>51747002</v>
      </c>
      <c r="F270" s="6" t="str">
        <f t="shared" si="52"/>
        <v>Ronelle, Dalay</v>
      </c>
      <c r="G270" s="5" t="str">
        <f t="shared" si="53"/>
        <v>Senior CSR</v>
      </c>
      <c r="H270" s="7" t="str">
        <f t="shared" si="54"/>
        <v>PRODUCTION</v>
      </c>
      <c r="I270" s="7" t="str">
        <f t="shared" si="55"/>
        <v>ACTIVE</v>
      </c>
      <c r="J270" s="8" t="str">
        <f t="shared" si="56"/>
        <v>PPMC IB L2</v>
      </c>
      <c r="K270" s="9" t="str">
        <f t="shared" si="57"/>
        <v>E0.2</v>
      </c>
      <c r="L270" s="10">
        <f t="shared" si="58"/>
        <v>43166</v>
      </c>
      <c r="M270" s="73" t="s">
        <v>15267</v>
      </c>
      <c r="N270" s="89"/>
      <c r="O270" s="85"/>
      <c r="P270" s="85"/>
      <c r="Q270" s="85"/>
      <c r="R270" s="85"/>
      <c r="S270" s="85"/>
      <c r="T270" s="85"/>
      <c r="U270" s="85"/>
      <c r="V270" s="68">
        <f t="shared" si="59"/>
        <v>0</v>
      </c>
      <c r="W270" s="85"/>
    </row>
    <row r="271" spans="1:23" x14ac:dyDescent="0.25">
      <c r="A271" s="5">
        <v>51726356</v>
      </c>
      <c r="B271" s="6" t="str">
        <f t="shared" si="48"/>
        <v>Precia, Rena Jean</v>
      </c>
      <c r="C271" s="6">
        <f t="shared" si="49"/>
        <v>51737073</v>
      </c>
      <c r="D271" s="6" t="str">
        <f t="shared" si="50"/>
        <v>Oyando, Jayson</v>
      </c>
      <c r="E271" s="6">
        <f t="shared" si="51"/>
        <v>51747002</v>
      </c>
      <c r="F271" s="6" t="str">
        <f t="shared" si="52"/>
        <v>Ronelle, Dalay</v>
      </c>
      <c r="G271" s="5" t="str">
        <f t="shared" si="53"/>
        <v>Senior CSR</v>
      </c>
      <c r="H271" s="7" t="str">
        <f t="shared" si="54"/>
        <v>PRODUCTION</v>
      </c>
      <c r="I271" s="7" t="str">
        <f t="shared" si="55"/>
        <v>LOA</v>
      </c>
      <c r="J271" s="8" t="str">
        <f t="shared" si="56"/>
        <v>PPMC IB L2</v>
      </c>
      <c r="K271" s="9" t="str">
        <f t="shared" si="57"/>
        <v>E0.2</v>
      </c>
      <c r="L271" s="10">
        <f t="shared" si="58"/>
        <v>43187</v>
      </c>
      <c r="M271" s="73" t="s">
        <v>15267</v>
      </c>
      <c r="N271" s="89"/>
      <c r="O271" s="85"/>
      <c r="P271" s="85"/>
      <c r="Q271" s="85"/>
      <c r="R271" s="85"/>
      <c r="S271" s="85"/>
      <c r="T271" s="85"/>
      <c r="U271" s="85"/>
      <c r="V271" s="68">
        <f t="shared" si="59"/>
        <v>0</v>
      </c>
      <c r="W271" s="85"/>
    </row>
    <row r="272" spans="1:23" x14ac:dyDescent="0.25">
      <c r="A272" s="5">
        <v>51715941</v>
      </c>
      <c r="B272" s="6" t="str">
        <f t="shared" si="48"/>
        <v>Samante, Marben</v>
      </c>
      <c r="C272" s="6">
        <f t="shared" si="49"/>
        <v>51747002</v>
      </c>
      <c r="D272" s="6" t="str">
        <f t="shared" si="50"/>
        <v>Ronelle, Dalay</v>
      </c>
      <c r="E272" s="6">
        <f t="shared" si="51"/>
        <v>51621455</v>
      </c>
      <c r="F272" s="6" t="str">
        <f t="shared" si="52"/>
        <v>Francisco, Patricia Anne</v>
      </c>
      <c r="G272" s="5" t="str">
        <f t="shared" si="53"/>
        <v>CSR</v>
      </c>
      <c r="H272" s="7" t="str">
        <f t="shared" si="54"/>
        <v>PRODUCTION</v>
      </c>
      <c r="I272" s="7" t="str">
        <f t="shared" si="55"/>
        <v>ACTIVE</v>
      </c>
      <c r="J272" s="8" t="str">
        <f t="shared" si="56"/>
        <v>PPMC BPM</v>
      </c>
      <c r="K272" s="9" t="str">
        <f t="shared" si="57"/>
        <v>E0.1</v>
      </c>
      <c r="L272" s="10">
        <f t="shared" si="58"/>
        <v>43108</v>
      </c>
      <c r="M272" s="73" t="s">
        <v>15267</v>
      </c>
      <c r="N272" s="89"/>
      <c r="O272" s="85"/>
      <c r="P272" s="85"/>
      <c r="Q272" s="85"/>
      <c r="R272" s="85"/>
      <c r="S272" s="85"/>
      <c r="T272" s="85"/>
      <c r="U272" s="85"/>
      <c r="V272" s="68">
        <f t="shared" si="59"/>
        <v>0</v>
      </c>
      <c r="W272" s="85"/>
    </row>
    <row r="273" spans="1:23" x14ac:dyDescent="0.25">
      <c r="A273" s="5">
        <v>51730049</v>
      </c>
      <c r="B273" s="6" t="str">
        <f t="shared" si="48"/>
        <v>Uton, Jeorge</v>
      </c>
      <c r="C273" s="6">
        <f t="shared" si="49"/>
        <v>51698635</v>
      </c>
      <c r="D273" s="6" t="str">
        <f t="shared" si="50"/>
        <v>Bautista, Monica</v>
      </c>
      <c r="E273" s="6">
        <f t="shared" si="51"/>
        <v>51609648</v>
      </c>
      <c r="F273" s="6" t="str">
        <f t="shared" si="52"/>
        <v>Alcantara, Ma. Concepcion</v>
      </c>
      <c r="G273" s="5" t="str">
        <f t="shared" si="53"/>
        <v>Senior CSR</v>
      </c>
      <c r="H273" s="7" t="str">
        <f t="shared" si="54"/>
        <v>PRODUCTION</v>
      </c>
      <c r="I273" s="7" t="str">
        <f t="shared" si="55"/>
        <v>ACTIVE</v>
      </c>
      <c r="J273" s="8" t="str">
        <f t="shared" si="56"/>
        <v>DME EQ</v>
      </c>
      <c r="K273" s="9" t="str">
        <f t="shared" si="57"/>
        <v>E0.2</v>
      </c>
      <c r="L273" s="10">
        <f t="shared" si="58"/>
        <v>43215</v>
      </c>
      <c r="M273" s="73" t="s">
        <v>15267</v>
      </c>
      <c r="N273" s="89"/>
      <c r="O273" s="85"/>
      <c r="P273" s="85"/>
      <c r="Q273" s="85"/>
      <c r="R273" s="85"/>
      <c r="S273" s="85"/>
      <c r="T273" s="85"/>
      <c r="U273" s="85"/>
      <c r="V273" s="68">
        <f t="shared" si="59"/>
        <v>0</v>
      </c>
      <c r="W273" s="85"/>
    </row>
    <row r="274" spans="1:23" x14ac:dyDescent="0.25">
      <c r="A274" s="5">
        <v>51859441</v>
      </c>
      <c r="B274" s="6" t="str">
        <f t="shared" si="48"/>
        <v xml:space="preserve">Alfon, Margie </v>
      </c>
      <c r="C274" s="6">
        <f t="shared" si="49"/>
        <v>51710500</v>
      </c>
      <c r="D274" s="6" t="str">
        <f t="shared" si="50"/>
        <v>Rodriguez, Rose Anne</v>
      </c>
      <c r="E274" s="6">
        <f t="shared" si="51"/>
        <v>51758030</v>
      </c>
      <c r="F274" s="6" t="str">
        <f t="shared" si="52"/>
        <v>Alaganantham, Sundaram</v>
      </c>
      <c r="G274" s="5" t="str">
        <f t="shared" si="53"/>
        <v>Senior CSR</v>
      </c>
      <c r="H274" s="7" t="str">
        <f t="shared" si="54"/>
        <v>TRAINING</v>
      </c>
      <c r="I274" s="7" t="str">
        <f t="shared" si="55"/>
        <v>ACTIVE</v>
      </c>
      <c r="J274" s="8" t="str">
        <f t="shared" si="56"/>
        <v>Sleep EQ</v>
      </c>
      <c r="K274" s="9" t="str">
        <f t="shared" si="57"/>
        <v>E0.2</v>
      </c>
      <c r="L274" s="10">
        <f t="shared" si="58"/>
        <v>43853</v>
      </c>
      <c r="M274" s="73" t="s">
        <v>15667</v>
      </c>
      <c r="N274" s="89"/>
      <c r="O274" s="85"/>
      <c r="P274" s="85"/>
      <c r="Q274" s="85"/>
      <c r="R274" s="85"/>
      <c r="S274" s="85"/>
      <c r="T274" s="85"/>
      <c r="U274" s="85"/>
      <c r="V274" s="68">
        <f t="shared" si="59"/>
        <v>0</v>
      </c>
      <c r="W274" s="85"/>
    </row>
    <row r="275" spans="1:23" x14ac:dyDescent="0.25">
      <c r="A275" s="5">
        <v>51858787</v>
      </c>
      <c r="B275" s="6" t="str">
        <f t="shared" si="48"/>
        <v xml:space="preserve">Calipusan, Adela </v>
      </c>
      <c r="C275" s="6">
        <f t="shared" si="49"/>
        <v>51710500</v>
      </c>
      <c r="D275" s="6" t="str">
        <f t="shared" si="50"/>
        <v>Rodriguez, Rose Anne</v>
      </c>
      <c r="E275" s="6">
        <f t="shared" si="51"/>
        <v>51758030</v>
      </c>
      <c r="F275" s="6" t="str">
        <f t="shared" si="52"/>
        <v>Alaganantham, Sundaram</v>
      </c>
      <c r="G275" s="5" t="str">
        <f t="shared" si="53"/>
        <v>Senior CSR</v>
      </c>
      <c r="H275" s="7" t="str">
        <f t="shared" si="54"/>
        <v>TRAINING</v>
      </c>
      <c r="I275" s="7" t="str">
        <f t="shared" si="55"/>
        <v>ACTIVE</v>
      </c>
      <c r="J275" s="8" t="str">
        <f t="shared" si="56"/>
        <v>Sleep EQ</v>
      </c>
      <c r="K275" s="9" t="str">
        <f t="shared" si="57"/>
        <v>E0.2</v>
      </c>
      <c r="L275" s="10">
        <f t="shared" si="58"/>
        <v>43851</v>
      </c>
      <c r="M275" s="73" t="s">
        <v>15667</v>
      </c>
      <c r="N275" s="89"/>
      <c r="O275" s="85"/>
      <c r="P275" s="85"/>
      <c r="Q275" s="85"/>
      <c r="R275" s="85"/>
      <c r="S275" s="85"/>
      <c r="T275" s="85"/>
      <c r="U275" s="85"/>
      <c r="V275" s="68">
        <f t="shared" si="59"/>
        <v>0</v>
      </c>
      <c r="W275" s="85"/>
    </row>
    <row r="276" spans="1:23" x14ac:dyDescent="0.25">
      <c r="A276" s="5">
        <v>51857736</v>
      </c>
      <c r="B276" s="6" t="str">
        <f t="shared" si="48"/>
        <v xml:space="preserve">Cuevas, Tristan </v>
      </c>
      <c r="C276" s="6">
        <f t="shared" si="49"/>
        <v>51710500</v>
      </c>
      <c r="D276" s="6" t="str">
        <f t="shared" si="50"/>
        <v>Rodriguez, Rose Anne</v>
      </c>
      <c r="E276" s="6">
        <f t="shared" si="51"/>
        <v>51758030</v>
      </c>
      <c r="F276" s="6" t="str">
        <f t="shared" si="52"/>
        <v>Alaganantham, Sundaram</v>
      </c>
      <c r="G276" s="5" t="str">
        <f t="shared" si="53"/>
        <v>Senior CSR</v>
      </c>
      <c r="H276" s="7" t="str">
        <f t="shared" si="54"/>
        <v>ABAY</v>
      </c>
      <c r="I276" s="7" t="str">
        <f t="shared" si="55"/>
        <v>ACTIVE</v>
      </c>
      <c r="J276" s="8" t="str">
        <f t="shared" si="56"/>
        <v>PPMC</v>
      </c>
      <c r="K276" s="9" t="str">
        <f t="shared" si="57"/>
        <v>E0.2</v>
      </c>
      <c r="L276" s="10">
        <f t="shared" si="58"/>
        <v>43839</v>
      </c>
      <c r="M276" s="73" t="s">
        <v>15667</v>
      </c>
      <c r="N276" s="89"/>
      <c r="O276" s="85"/>
      <c r="P276" s="85"/>
      <c r="Q276" s="85"/>
      <c r="R276" s="85"/>
      <c r="S276" s="85"/>
      <c r="T276" s="85"/>
      <c r="U276" s="85"/>
      <c r="V276" s="68">
        <f t="shared" si="59"/>
        <v>0</v>
      </c>
      <c r="W276" s="85"/>
    </row>
    <row r="277" spans="1:23" x14ac:dyDescent="0.25">
      <c r="A277" s="5">
        <v>51827773</v>
      </c>
      <c r="B277" s="6" t="str">
        <f t="shared" si="48"/>
        <v xml:space="preserve">David, Estrellita </v>
      </c>
      <c r="C277" s="6">
        <f t="shared" si="49"/>
        <v>51710500</v>
      </c>
      <c r="D277" s="6" t="str">
        <f t="shared" si="50"/>
        <v>Rodriguez, Rose Anne</v>
      </c>
      <c r="E277" s="6">
        <f t="shared" si="51"/>
        <v>51758030</v>
      </c>
      <c r="F277" s="6" t="str">
        <f t="shared" si="52"/>
        <v>Alaganantham, Sundaram</v>
      </c>
      <c r="G277" s="5" t="str">
        <f t="shared" si="53"/>
        <v>Senior CSR</v>
      </c>
      <c r="H277" s="7" t="str">
        <f t="shared" si="54"/>
        <v>TRAINING</v>
      </c>
      <c r="I277" s="7" t="str">
        <f t="shared" si="55"/>
        <v>ACTIVE</v>
      </c>
      <c r="J277" s="8" t="str">
        <f t="shared" si="56"/>
        <v>PPMC</v>
      </c>
      <c r="K277" s="9" t="str">
        <f t="shared" si="57"/>
        <v>E0.2</v>
      </c>
      <c r="L277" s="10">
        <f t="shared" si="58"/>
        <v>43683</v>
      </c>
      <c r="M277" s="73" t="s">
        <v>15667</v>
      </c>
      <c r="N277" s="89"/>
      <c r="O277" s="85"/>
      <c r="P277" s="85"/>
      <c r="Q277" s="85"/>
      <c r="R277" s="85"/>
      <c r="S277" s="85"/>
      <c r="T277" s="85"/>
      <c r="U277" s="85"/>
      <c r="V277" s="68">
        <f t="shared" si="59"/>
        <v>0</v>
      </c>
      <c r="W277" s="85"/>
    </row>
    <row r="278" spans="1:23" x14ac:dyDescent="0.25">
      <c r="A278" s="5">
        <v>51859442</v>
      </c>
      <c r="B278" s="6" t="str">
        <f t="shared" si="48"/>
        <v xml:space="preserve">De Belen, Regielyn </v>
      </c>
      <c r="C278" s="6">
        <f t="shared" si="49"/>
        <v>51710500</v>
      </c>
      <c r="D278" s="6" t="str">
        <f t="shared" si="50"/>
        <v>Rodriguez, Rose Anne</v>
      </c>
      <c r="E278" s="6">
        <f t="shared" si="51"/>
        <v>51758030</v>
      </c>
      <c r="F278" s="6" t="str">
        <f t="shared" si="52"/>
        <v>Alaganantham, Sundaram</v>
      </c>
      <c r="G278" s="5" t="str">
        <f t="shared" si="53"/>
        <v>Senior CSR</v>
      </c>
      <c r="H278" s="7" t="str">
        <f t="shared" si="54"/>
        <v>TRAINING</v>
      </c>
      <c r="I278" s="7" t="str">
        <f t="shared" si="55"/>
        <v>ACTIVE</v>
      </c>
      <c r="J278" s="8" t="str">
        <f t="shared" si="56"/>
        <v>Sleep EQ</v>
      </c>
      <c r="K278" s="9" t="str">
        <f t="shared" si="57"/>
        <v>E0.2</v>
      </c>
      <c r="L278" s="10">
        <f t="shared" si="58"/>
        <v>43853</v>
      </c>
      <c r="M278" s="73" t="s">
        <v>15667</v>
      </c>
      <c r="N278" s="89"/>
      <c r="O278" s="85"/>
      <c r="P278" s="85"/>
      <c r="Q278" s="85"/>
      <c r="R278" s="85"/>
      <c r="S278" s="85"/>
      <c r="T278" s="85"/>
      <c r="U278" s="85"/>
      <c r="V278" s="68">
        <f t="shared" si="59"/>
        <v>0</v>
      </c>
      <c r="W278" s="85"/>
    </row>
    <row r="279" spans="1:23" x14ac:dyDescent="0.25">
      <c r="A279" s="5">
        <v>51857171</v>
      </c>
      <c r="B279" s="6" t="str">
        <f t="shared" si="48"/>
        <v xml:space="preserve">Dela Cruz, Raquel </v>
      </c>
      <c r="C279" s="6">
        <f t="shared" si="49"/>
        <v>51710500</v>
      </c>
      <c r="D279" s="6" t="str">
        <f t="shared" si="50"/>
        <v>Rodriguez, Rose Anne</v>
      </c>
      <c r="E279" s="6">
        <f t="shared" si="51"/>
        <v>51758030</v>
      </c>
      <c r="F279" s="6" t="str">
        <f t="shared" si="52"/>
        <v>Alaganantham, Sundaram</v>
      </c>
      <c r="G279" s="5" t="str">
        <f t="shared" si="53"/>
        <v>Senior CSR</v>
      </c>
      <c r="H279" s="7" t="str">
        <f t="shared" si="54"/>
        <v>ABAY</v>
      </c>
      <c r="I279" s="7" t="str">
        <f t="shared" si="55"/>
        <v>ACTIVE</v>
      </c>
      <c r="J279" s="8" t="str">
        <f t="shared" si="56"/>
        <v>PPMC</v>
      </c>
      <c r="K279" s="9" t="str">
        <f t="shared" si="57"/>
        <v>E0.2</v>
      </c>
      <c r="L279" s="10">
        <f t="shared" si="58"/>
        <v>43832</v>
      </c>
      <c r="M279" s="73" t="s">
        <v>15667</v>
      </c>
      <c r="N279" s="89"/>
      <c r="O279" s="85"/>
      <c r="P279" s="85"/>
      <c r="Q279" s="85"/>
      <c r="R279" s="85"/>
      <c r="S279" s="85"/>
      <c r="T279" s="85"/>
      <c r="U279" s="85"/>
      <c r="V279" s="68">
        <f t="shared" si="59"/>
        <v>0</v>
      </c>
      <c r="W279" s="85"/>
    </row>
    <row r="280" spans="1:23" x14ac:dyDescent="0.25">
      <c r="A280" s="5">
        <v>51858789</v>
      </c>
      <c r="B280" s="6" t="str">
        <f t="shared" si="48"/>
        <v xml:space="preserve">Domantay, Adalia Mary Grace </v>
      </c>
      <c r="C280" s="6">
        <f t="shared" si="49"/>
        <v>51710500</v>
      </c>
      <c r="D280" s="6" t="str">
        <f t="shared" si="50"/>
        <v>Rodriguez, Rose Anne</v>
      </c>
      <c r="E280" s="6">
        <f t="shared" si="51"/>
        <v>51758030</v>
      </c>
      <c r="F280" s="6" t="str">
        <f t="shared" si="52"/>
        <v>Alaganantham, Sundaram</v>
      </c>
      <c r="G280" s="5" t="str">
        <f t="shared" si="53"/>
        <v>Senior CSR</v>
      </c>
      <c r="H280" s="7" t="str">
        <f t="shared" si="54"/>
        <v>TRAINING</v>
      </c>
      <c r="I280" s="7" t="str">
        <f t="shared" si="55"/>
        <v>ACTIVE</v>
      </c>
      <c r="J280" s="8" t="str">
        <f t="shared" si="56"/>
        <v>PPMC</v>
      </c>
      <c r="K280" s="9" t="str">
        <f t="shared" si="57"/>
        <v>E0.2</v>
      </c>
      <c r="L280" s="10">
        <f t="shared" si="58"/>
        <v>43851</v>
      </c>
      <c r="M280" s="73" t="s">
        <v>15667</v>
      </c>
      <c r="N280" s="89"/>
      <c r="O280" s="85"/>
      <c r="P280" s="85"/>
      <c r="Q280" s="85"/>
      <c r="R280" s="85"/>
      <c r="S280" s="85"/>
      <c r="T280" s="85"/>
      <c r="U280" s="85"/>
      <c r="V280" s="68">
        <f t="shared" si="59"/>
        <v>0</v>
      </c>
      <c r="W280" s="85"/>
    </row>
    <row r="281" spans="1:23" x14ac:dyDescent="0.25">
      <c r="A281" s="5">
        <v>51859449</v>
      </c>
      <c r="B281" s="6" t="str">
        <f t="shared" si="48"/>
        <v xml:space="preserve">Espinar, Jeffrey </v>
      </c>
      <c r="C281" s="6">
        <f t="shared" si="49"/>
        <v>51710500</v>
      </c>
      <c r="D281" s="6" t="str">
        <f t="shared" si="50"/>
        <v>Rodriguez, Rose Anne</v>
      </c>
      <c r="E281" s="6">
        <f t="shared" si="51"/>
        <v>51758030</v>
      </c>
      <c r="F281" s="6" t="str">
        <f t="shared" si="52"/>
        <v>Alaganantham, Sundaram</v>
      </c>
      <c r="G281" s="5" t="str">
        <f t="shared" si="53"/>
        <v>Senior CSR</v>
      </c>
      <c r="H281" s="7" t="str">
        <f t="shared" si="54"/>
        <v>TRAINING</v>
      </c>
      <c r="I281" s="7" t="str">
        <f t="shared" si="55"/>
        <v>ACTIVE</v>
      </c>
      <c r="J281" s="8" t="str">
        <f t="shared" si="56"/>
        <v>PPMC</v>
      </c>
      <c r="K281" s="9" t="str">
        <f t="shared" si="57"/>
        <v>E0.2</v>
      </c>
      <c r="L281" s="10">
        <f t="shared" si="58"/>
        <v>43854</v>
      </c>
      <c r="M281" s="73" t="s">
        <v>15667</v>
      </c>
      <c r="N281" s="89"/>
      <c r="O281" s="85"/>
      <c r="P281" s="85"/>
      <c r="Q281" s="85"/>
      <c r="R281" s="85"/>
      <c r="S281" s="85"/>
      <c r="T281" s="85"/>
      <c r="U281" s="85"/>
      <c r="V281" s="68">
        <f t="shared" si="59"/>
        <v>0</v>
      </c>
      <c r="W281" s="85"/>
    </row>
    <row r="282" spans="1:23" x14ac:dyDescent="0.25">
      <c r="A282" s="5">
        <v>51859438</v>
      </c>
      <c r="B282" s="6" t="str">
        <f t="shared" si="48"/>
        <v xml:space="preserve">Ganzan, Brenda Lou </v>
      </c>
      <c r="C282" s="6">
        <f t="shared" si="49"/>
        <v>51710500</v>
      </c>
      <c r="D282" s="6" t="str">
        <f t="shared" si="50"/>
        <v>Rodriguez, Rose Anne</v>
      </c>
      <c r="E282" s="6">
        <f t="shared" si="51"/>
        <v>51758030</v>
      </c>
      <c r="F282" s="6" t="str">
        <f t="shared" si="52"/>
        <v>Alaganantham, Sundaram</v>
      </c>
      <c r="G282" s="5" t="str">
        <f t="shared" si="53"/>
        <v>Senior CSR</v>
      </c>
      <c r="H282" s="7" t="str">
        <f t="shared" si="54"/>
        <v>TRAINING</v>
      </c>
      <c r="I282" s="7" t="str">
        <f t="shared" si="55"/>
        <v>ACTIVE</v>
      </c>
      <c r="J282" s="8" t="str">
        <f t="shared" si="56"/>
        <v>PPMC</v>
      </c>
      <c r="K282" s="9" t="str">
        <f t="shared" si="57"/>
        <v>E0.2</v>
      </c>
      <c r="L282" s="10">
        <f t="shared" si="58"/>
        <v>43853</v>
      </c>
      <c r="M282" s="73" t="s">
        <v>15667</v>
      </c>
      <c r="N282" s="89"/>
      <c r="O282" s="85"/>
      <c r="P282" s="85"/>
      <c r="Q282" s="85"/>
      <c r="R282" s="85"/>
      <c r="S282" s="85"/>
      <c r="T282" s="85"/>
      <c r="U282" s="85"/>
      <c r="V282" s="68">
        <f t="shared" si="59"/>
        <v>0</v>
      </c>
      <c r="W282" s="85"/>
    </row>
    <row r="283" spans="1:23" x14ac:dyDescent="0.25">
      <c r="A283" s="5">
        <v>51857173</v>
      </c>
      <c r="B283" s="6" t="str">
        <f t="shared" si="48"/>
        <v xml:space="preserve">Germino, John Paul  </v>
      </c>
      <c r="C283" s="6">
        <f t="shared" si="49"/>
        <v>51710500</v>
      </c>
      <c r="D283" s="6" t="str">
        <f t="shared" si="50"/>
        <v>Rodriguez, Rose Anne</v>
      </c>
      <c r="E283" s="6">
        <f t="shared" si="51"/>
        <v>51758030</v>
      </c>
      <c r="F283" s="6" t="str">
        <f t="shared" si="52"/>
        <v>Alaganantham, Sundaram</v>
      </c>
      <c r="G283" s="5" t="str">
        <f t="shared" si="53"/>
        <v>Senior CSR</v>
      </c>
      <c r="H283" s="7" t="str">
        <f t="shared" si="54"/>
        <v>ABAY</v>
      </c>
      <c r="I283" s="7" t="str">
        <f t="shared" si="55"/>
        <v>ACTIVE</v>
      </c>
      <c r="J283" s="8" t="str">
        <f t="shared" si="56"/>
        <v>PPMC</v>
      </c>
      <c r="K283" s="9" t="str">
        <f t="shared" si="57"/>
        <v>E0.2</v>
      </c>
      <c r="L283" s="10">
        <f t="shared" si="58"/>
        <v>43832</v>
      </c>
      <c r="M283" s="73" t="s">
        <v>15667</v>
      </c>
      <c r="N283" s="89"/>
      <c r="O283" s="85"/>
      <c r="P283" s="85"/>
      <c r="Q283" s="85"/>
      <c r="R283" s="85"/>
      <c r="S283" s="85"/>
      <c r="T283" s="85"/>
      <c r="U283" s="85"/>
      <c r="V283" s="68">
        <f t="shared" si="59"/>
        <v>0</v>
      </c>
      <c r="W283" s="85"/>
    </row>
    <row r="284" spans="1:23" x14ac:dyDescent="0.25">
      <c r="A284" s="5">
        <v>51858786</v>
      </c>
      <c r="B284" s="6" t="str">
        <f t="shared" si="48"/>
        <v xml:space="preserve">Ibayan, Melody </v>
      </c>
      <c r="C284" s="6">
        <f t="shared" si="49"/>
        <v>51710500</v>
      </c>
      <c r="D284" s="6" t="str">
        <f t="shared" si="50"/>
        <v>Rodriguez, Rose Anne</v>
      </c>
      <c r="E284" s="6">
        <f t="shared" si="51"/>
        <v>51758030</v>
      </c>
      <c r="F284" s="6" t="str">
        <f t="shared" si="52"/>
        <v>Alaganantham, Sundaram</v>
      </c>
      <c r="G284" s="5" t="str">
        <f t="shared" si="53"/>
        <v>Senior CSR</v>
      </c>
      <c r="H284" s="7" t="str">
        <f t="shared" si="54"/>
        <v>TRAINING</v>
      </c>
      <c r="I284" s="7" t="str">
        <f t="shared" si="55"/>
        <v>ACTIVE</v>
      </c>
      <c r="J284" s="8" t="str">
        <f t="shared" si="56"/>
        <v>Sleep EQ</v>
      </c>
      <c r="K284" s="9" t="str">
        <f t="shared" si="57"/>
        <v>E0.2</v>
      </c>
      <c r="L284" s="10">
        <f t="shared" si="58"/>
        <v>43851</v>
      </c>
      <c r="M284" s="73" t="s">
        <v>15667</v>
      </c>
      <c r="N284" s="89"/>
      <c r="O284" s="85"/>
      <c r="P284" s="85"/>
      <c r="Q284" s="85"/>
      <c r="R284" s="85"/>
      <c r="S284" s="85"/>
      <c r="T284" s="85"/>
      <c r="U284" s="85"/>
      <c r="V284" s="68">
        <f t="shared" si="59"/>
        <v>0</v>
      </c>
      <c r="W284" s="85"/>
    </row>
    <row r="285" spans="1:23" x14ac:dyDescent="0.25">
      <c r="A285" s="5">
        <v>51858790</v>
      </c>
      <c r="B285" s="6" t="str">
        <f t="shared" si="48"/>
        <v xml:space="preserve">Lopez, Citadel </v>
      </c>
      <c r="C285" s="6">
        <f t="shared" si="49"/>
        <v>51710500</v>
      </c>
      <c r="D285" s="6" t="str">
        <f t="shared" si="50"/>
        <v>Rodriguez, Rose Anne</v>
      </c>
      <c r="E285" s="6">
        <f t="shared" si="51"/>
        <v>51758030</v>
      </c>
      <c r="F285" s="6" t="str">
        <f t="shared" si="52"/>
        <v>Alaganantham, Sundaram</v>
      </c>
      <c r="G285" s="5" t="str">
        <f t="shared" si="53"/>
        <v>Senior CSR</v>
      </c>
      <c r="H285" s="7" t="str">
        <f t="shared" si="54"/>
        <v>TRAINING</v>
      </c>
      <c r="I285" s="7" t="str">
        <f t="shared" si="55"/>
        <v>ACTIVE</v>
      </c>
      <c r="J285" s="8" t="str">
        <f t="shared" si="56"/>
        <v>PPMC</v>
      </c>
      <c r="K285" s="9" t="str">
        <f t="shared" si="57"/>
        <v>E0.2</v>
      </c>
      <c r="L285" s="10">
        <f t="shared" si="58"/>
        <v>43851</v>
      </c>
      <c r="M285" s="73" t="s">
        <v>15667</v>
      </c>
      <c r="N285" s="89"/>
      <c r="O285" s="85"/>
      <c r="P285" s="85"/>
      <c r="Q285" s="85"/>
      <c r="R285" s="85"/>
      <c r="S285" s="85"/>
      <c r="T285" s="85"/>
      <c r="U285" s="85"/>
      <c r="V285" s="68">
        <f t="shared" si="59"/>
        <v>0</v>
      </c>
      <c r="W285" s="85"/>
    </row>
    <row r="286" spans="1:23" x14ac:dyDescent="0.25">
      <c r="A286" s="5">
        <v>51858788</v>
      </c>
      <c r="B286" s="6" t="str">
        <f t="shared" si="48"/>
        <v xml:space="preserve">Lumabi, Joyce Anne </v>
      </c>
      <c r="C286" s="6">
        <f t="shared" si="49"/>
        <v>51710500</v>
      </c>
      <c r="D286" s="6" t="str">
        <f t="shared" si="50"/>
        <v>Rodriguez, Rose Anne</v>
      </c>
      <c r="E286" s="6">
        <f t="shared" si="51"/>
        <v>51758030</v>
      </c>
      <c r="F286" s="6" t="str">
        <f t="shared" si="52"/>
        <v>Alaganantham, Sundaram</v>
      </c>
      <c r="G286" s="5" t="str">
        <f t="shared" si="53"/>
        <v>Senior CSR</v>
      </c>
      <c r="H286" s="7" t="str">
        <f t="shared" si="54"/>
        <v>TRAINING</v>
      </c>
      <c r="I286" s="7" t="str">
        <f t="shared" si="55"/>
        <v>ACTIVE</v>
      </c>
      <c r="J286" s="8" t="str">
        <f t="shared" si="56"/>
        <v>Sleep EQ</v>
      </c>
      <c r="K286" s="9" t="str">
        <f t="shared" si="57"/>
        <v>E0.2</v>
      </c>
      <c r="L286" s="10">
        <f t="shared" si="58"/>
        <v>43851</v>
      </c>
      <c r="M286" s="73" t="s">
        <v>15667</v>
      </c>
      <c r="N286" s="89"/>
      <c r="O286" s="85"/>
      <c r="P286" s="85"/>
      <c r="Q286" s="85"/>
      <c r="R286" s="85"/>
      <c r="S286" s="85"/>
      <c r="T286" s="85"/>
      <c r="U286" s="85"/>
      <c r="V286" s="68">
        <f t="shared" si="59"/>
        <v>0</v>
      </c>
      <c r="W286" s="85"/>
    </row>
    <row r="287" spans="1:23" x14ac:dyDescent="0.25">
      <c r="A287" s="5">
        <v>51859445</v>
      </c>
      <c r="B287" s="6" t="str">
        <f t="shared" si="48"/>
        <v xml:space="preserve">Maclang, Ryan Rome </v>
      </c>
      <c r="C287" s="6">
        <f t="shared" si="49"/>
        <v>51710500</v>
      </c>
      <c r="D287" s="6" t="str">
        <f t="shared" si="50"/>
        <v>Rodriguez, Rose Anne</v>
      </c>
      <c r="E287" s="6">
        <f t="shared" si="51"/>
        <v>51758030</v>
      </c>
      <c r="F287" s="6" t="str">
        <f t="shared" si="52"/>
        <v>Alaganantham, Sundaram</v>
      </c>
      <c r="G287" s="5" t="str">
        <f t="shared" si="53"/>
        <v>Senior CSR</v>
      </c>
      <c r="H287" s="7" t="str">
        <f t="shared" si="54"/>
        <v>TRAINING</v>
      </c>
      <c r="I287" s="7" t="str">
        <f t="shared" si="55"/>
        <v>ACTIVE</v>
      </c>
      <c r="J287" s="8" t="str">
        <f t="shared" si="56"/>
        <v>Sleep EQ</v>
      </c>
      <c r="K287" s="9" t="str">
        <f t="shared" si="57"/>
        <v>E0.2</v>
      </c>
      <c r="L287" s="10">
        <f t="shared" si="58"/>
        <v>43853</v>
      </c>
      <c r="M287" s="73" t="s">
        <v>15667</v>
      </c>
      <c r="N287" s="89"/>
      <c r="O287" s="85"/>
      <c r="P287" s="85"/>
      <c r="Q287" s="85"/>
      <c r="R287" s="85"/>
      <c r="S287" s="85"/>
      <c r="T287" s="85"/>
      <c r="U287" s="85"/>
      <c r="V287" s="68">
        <f t="shared" si="59"/>
        <v>0</v>
      </c>
      <c r="W287" s="85"/>
    </row>
    <row r="288" spans="1:23" x14ac:dyDescent="0.25">
      <c r="A288" s="5">
        <v>51857174</v>
      </c>
      <c r="B288" s="6" t="str">
        <f t="shared" si="48"/>
        <v xml:space="preserve">Miralles, Jan Louise </v>
      </c>
      <c r="C288" s="6">
        <f t="shared" si="49"/>
        <v>51710500</v>
      </c>
      <c r="D288" s="6" t="str">
        <f t="shared" si="50"/>
        <v>Rodriguez, Rose Anne</v>
      </c>
      <c r="E288" s="6">
        <f t="shared" si="51"/>
        <v>51758030</v>
      </c>
      <c r="F288" s="6" t="str">
        <f t="shared" si="52"/>
        <v>Alaganantham, Sundaram</v>
      </c>
      <c r="G288" s="5" t="str">
        <f t="shared" si="53"/>
        <v>Senior CSR</v>
      </c>
      <c r="H288" s="7" t="str">
        <f t="shared" si="54"/>
        <v>ABAY</v>
      </c>
      <c r="I288" s="7" t="str">
        <f t="shared" si="55"/>
        <v>ACTIVE</v>
      </c>
      <c r="J288" s="8" t="str">
        <f t="shared" si="56"/>
        <v>PPMC</v>
      </c>
      <c r="K288" s="9" t="str">
        <f t="shared" si="57"/>
        <v>E0.2</v>
      </c>
      <c r="L288" s="10">
        <f t="shared" si="58"/>
        <v>43832</v>
      </c>
      <c r="M288" s="73" t="s">
        <v>15667</v>
      </c>
      <c r="N288" s="89"/>
      <c r="O288" s="85"/>
      <c r="P288" s="85"/>
      <c r="Q288" s="85"/>
      <c r="R288" s="85"/>
      <c r="S288" s="85"/>
      <c r="T288" s="85"/>
      <c r="U288" s="85"/>
      <c r="V288" s="68">
        <f t="shared" si="59"/>
        <v>0</v>
      </c>
      <c r="W288" s="85"/>
    </row>
    <row r="289" spans="1:23" x14ac:dyDescent="0.25">
      <c r="A289" s="5">
        <v>51857172</v>
      </c>
      <c r="B289" s="6" t="str">
        <f t="shared" si="48"/>
        <v xml:space="preserve">Neyra, Myra May </v>
      </c>
      <c r="C289" s="6">
        <f t="shared" si="49"/>
        <v>51710500</v>
      </c>
      <c r="D289" s="6" t="str">
        <f t="shared" si="50"/>
        <v>Rodriguez, Rose Anne</v>
      </c>
      <c r="E289" s="6">
        <f t="shared" si="51"/>
        <v>51758030</v>
      </c>
      <c r="F289" s="6" t="str">
        <f t="shared" si="52"/>
        <v>Alaganantham, Sundaram</v>
      </c>
      <c r="G289" s="5" t="str">
        <f t="shared" si="53"/>
        <v>Senior CSR</v>
      </c>
      <c r="H289" s="7" t="str">
        <f t="shared" si="54"/>
        <v>ABAY</v>
      </c>
      <c r="I289" s="7" t="str">
        <f t="shared" si="55"/>
        <v>ACTIVE</v>
      </c>
      <c r="J289" s="8" t="str">
        <f t="shared" si="56"/>
        <v>PPMC</v>
      </c>
      <c r="K289" s="9" t="str">
        <f t="shared" si="57"/>
        <v>E0.2</v>
      </c>
      <c r="L289" s="10">
        <f t="shared" si="58"/>
        <v>43832</v>
      </c>
      <c r="M289" s="73" t="s">
        <v>15667</v>
      </c>
      <c r="N289" s="89"/>
      <c r="O289" s="85"/>
      <c r="P289" s="85"/>
      <c r="Q289" s="85"/>
      <c r="R289" s="85"/>
      <c r="S289" s="85"/>
      <c r="T289" s="85"/>
      <c r="U289" s="85"/>
      <c r="V289" s="68">
        <f t="shared" si="59"/>
        <v>0</v>
      </c>
      <c r="W289" s="85"/>
    </row>
    <row r="290" spans="1:23" x14ac:dyDescent="0.25">
      <c r="A290" s="5">
        <v>51859443</v>
      </c>
      <c r="B290" s="6" t="str">
        <f t="shared" si="48"/>
        <v xml:space="preserve">Tabugara, Dennis Jr. </v>
      </c>
      <c r="C290" s="6">
        <f t="shared" si="49"/>
        <v>51710500</v>
      </c>
      <c r="D290" s="6" t="str">
        <f t="shared" si="50"/>
        <v>Rodriguez, Rose Anne</v>
      </c>
      <c r="E290" s="6">
        <f t="shared" si="51"/>
        <v>51758030</v>
      </c>
      <c r="F290" s="6" t="str">
        <f t="shared" si="52"/>
        <v>Alaganantham, Sundaram</v>
      </c>
      <c r="G290" s="5" t="str">
        <f t="shared" si="53"/>
        <v>Senior CSR</v>
      </c>
      <c r="H290" s="7" t="str">
        <f t="shared" si="54"/>
        <v>TRAINING</v>
      </c>
      <c r="I290" s="7" t="str">
        <f t="shared" si="55"/>
        <v>ACTIVE</v>
      </c>
      <c r="J290" s="8" t="str">
        <f t="shared" si="56"/>
        <v>PPMC</v>
      </c>
      <c r="K290" s="9" t="str">
        <f t="shared" si="57"/>
        <v>E0.2</v>
      </c>
      <c r="L290" s="10">
        <f t="shared" si="58"/>
        <v>43853</v>
      </c>
      <c r="M290" s="73" t="s">
        <v>15667</v>
      </c>
      <c r="N290" s="89"/>
      <c r="O290" s="85"/>
      <c r="P290" s="85"/>
      <c r="Q290" s="85"/>
      <c r="R290" s="85"/>
      <c r="S290" s="85"/>
      <c r="T290" s="85"/>
      <c r="U290" s="85"/>
      <c r="V290" s="68">
        <f t="shared" si="59"/>
        <v>0</v>
      </c>
      <c r="W290" s="85"/>
    </row>
    <row r="291" spans="1:23" x14ac:dyDescent="0.25">
      <c r="A291" s="5">
        <v>51860775</v>
      </c>
      <c r="B291" s="6" t="s">
        <v>15748</v>
      </c>
      <c r="C291" s="23">
        <v>51710500</v>
      </c>
      <c r="D291" s="23" t="s">
        <v>111</v>
      </c>
      <c r="E291" s="23">
        <v>51758030</v>
      </c>
      <c r="F291" s="23" t="s">
        <v>2140</v>
      </c>
      <c r="G291" s="5" t="s">
        <v>58</v>
      </c>
      <c r="H291" s="7" t="s">
        <v>2907</v>
      </c>
      <c r="I291" s="7" t="s">
        <v>38</v>
      </c>
      <c r="J291" s="8" t="s">
        <v>151</v>
      </c>
      <c r="K291" s="9" t="s">
        <v>63</v>
      </c>
      <c r="L291" s="10">
        <v>43860</v>
      </c>
      <c r="M291" s="73" t="s">
        <v>15667</v>
      </c>
      <c r="N291" s="90"/>
      <c r="O291" s="87"/>
      <c r="P291" s="87"/>
      <c r="Q291" s="87"/>
      <c r="R291" s="87"/>
      <c r="S291" s="87"/>
      <c r="T291" s="87"/>
      <c r="U291" s="87"/>
      <c r="V291" s="68">
        <f t="shared" si="59"/>
        <v>0</v>
      </c>
      <c r="W291" s="87"/>
    </row>
    <row r="292" spans="1:23" x14ac:dyDescent="0.25">
      <c r="A292" s="5">
        <v>51860776</v>
      </c>
      <c r="B292" s="6" t="s">
        <v>15752</v>
      </c>
      <c r="C292" s="23">
        <v>51710500</v>
      </c>
      <c r="D292" s="23" t="s">
        <v>111</v>
      </c>
      <c r="E292" s="23">
        <v>51758030</v>
      </c>
      <c r="F292" s="23" t="s">
        <v>2140</v>
      </c>
      <c r="G292" s="5" t="s">
        <v>58</v>
      </c>
      <c r="H292" s="7" t="s">
        <v>2907</v>
      </c>
      <c r="I292" s="7" t="s">
        <v>38</v>
      </c>
      <c r="J292" s="8" t="s">
        <v>151</v>
      </c>
      <c r="K292" s="9" t="s">
        <v>63</v>
      </c>
      <c r="L292" s="10">
        <v>43860</v>
      </c>
      <c r="M292" s="73" t="s">
        <v>15667</v>
      </c>
      <c r="N292" s="90"/>
      <c r="O292" s="87"/>
      <c r="P292" s="87"/>
      <c r="Q292" s="87"/>
      <c r="R292" s="87"/>
      <c r="S292" s="87"/>
      <c r="T292" s="87"/>
      <c r="U292" s="87"/>
      <c r="V292" s="68">
        <f t="shared" si="59"/>
        <v>0</v>
      </c>
      <c r="W292" s="87"/>
    </row>
    <row r="293" spans="1:23" x14ac:dyDescent="0.25">
      <c r="A293" s="5">
        <v>51860777</v>
      </c>
      <c r="B293" s="6" t="s">
        <v>15755</v>
      </c>
      <c r="C293" s="23">
        <v>51710500</v>
      </c>
      <c r="D293" s="23" t="s">
        <v>111</v>
      </c>
      <c r="E293" s="23">
        <v>51758030</v>
      </c>
      <c r="F293" s="23" t="s">
        <v>2140</v>
      </c>
      <c r="G293" s="5" t="s">
        <v>58</v>
      </c>
      <c r="H293" s="7" t="s">
        <v>2907</v>
      </c>
      <c r="I293" s="7" t="s">
        <v>38</v>
      </c>
      <c r="J293" s="8" t="s">
        <v>151</v>
      </c>
      <c r="K293" s="9" t="s">
        <v>63</v>
      </c>
      <c r="L293" s="10">
        <v>43860</v>
      </c>
      <c r="M293" s="73" t="s">
        <v>15667</v>
      </c>
      <c r="N293" s="90"/>
      <c r="O293" s="87"/>
      <c r="P293" s="87"/>
      <c r="Q293" s="87"/>
      <c r="R293" s="87"/>
      <c r="S293" s="87"/>
      <c r="T293" s="87"/>
      <c r="U293" s="87"/>
      <c r="V293" s="68">
        <f t="shared" si="59"/>
        <v>0</v>
      </c>
      <c r="W293" s="87"/>
    </row>
    <row r="294" spans="1:23" x14ac:dyDescent="0.25">
      <c r="A294" s="5">
        <v>51859637</v>
      </c>
      <c r="B294" s="6" t="s">
        <v>15758</v>
      </c>
      <c r="C294" s="23">
        <v>51710500</v>
      </c>
      <c r="D294" s="23" t="s">
        <v>111</v>
      </c>
      <c r="E294" s="23">
        <v>51758030</v>
      </c>
      <c r="F294" s="23" t="s">
        <v>2140</v>
      </c>
      <c r="G294" s="5" t="s">
        <v>58</v>
      </c>
      <c r="H294" s="7" t="s">
        <v>2907</v>
      </c>
      <c r="I294" s="7" t="s">
        <v>38</v>
      </c>
      <c r="J294" s="8" t="s">
        <v>151</v>
      </c>
      <c r="K294" s="9" t="s">
        <v>63</v>
      </c>
      <c r="L294" s="10">
        <v>43857</v>
      </c>
      <c r="M294" s="73" t="s">
        <v>15667</v>
      </c>
      <c r="N294" s="90"/>
      <c r="O294" s="87"/>
      <c r="P294" s="87"/>
      <c r="Q294" s="87"/>
      <c r="R294" s="87"/>
      <c r="S294" s="87"/>
      <c r="T294" s="87"/>
      <c r="U294" s="87"/>
      <c r="V294" s="68">
        <f t="shared" si="59"/>
        <v>0</v>
      </c>
      <c r="W294" s="87"/>
    </row>
    <row r="295" spans="1:23" x14ac:dyDescent="0.25">
      <c r="A295" s="5">
        <v>51859976</v>
      </c>
      <c r="B295" s="6" t="s">
        <v>15744</v>
      </c>
      <c r="C295" s="23">
        <v>51710500</v>
      </c>
      <c r="D295" s="23" t="s">
        <v>111</v>
      </c>
      <c r="E295" s="23">
        <v>51758030</v>
      </c>
      <c r="F295" s="23" t="s">
        <v>2140</v>
      </c>
      <c r="G295" s="5" t="s">
        <v>58</v>
      </c>
      <c r="H295" s="7" t="s">
        <v>2907</v>
      </c>
      <c r="I295" s="7" t="s">
        <v>38</v>
      </c>
      <c r="J295" s="8" t="s">
        <v>162</v>
      </c>
      <c r="K295" s="9" t="s">
        <v>63</v>
      </c>
      <c r="L295" s="10">
        <v>43858</v>
      </c>
      <c r="M295" s="73" t="s">
        <v>15667</v>
      </c>
      <c r="N295" s="90"/>
      <c r="O295" s="87"/>
      <c r="P295" s="87"/>
      <c r="Q295" s="87"/>
      <c r="R295" s="87"/>
      <c r="S295" s="87"/>
      <c r="T295" s="87"/>
      <c r="U295" s="87"/>
      <c r="V295" s="68">
        <f t="shared" si="59"/>
        <v>0</v>
      </c>
      <c r="W295" s="87"/>
    </row>
    <row r="296" spans="1:23" x14ac:dyDescent="0.25">
      <c r="A296" s="5">
        <v>51559928</v>
      </c>
      <c r="B296" s="6" t="str">
        <f t="shared" ref="B296:B303" si="60">VLOOKUP(A296,OO,2,FALSE)</f>
        <v>Antonio, Caryl Sarena</v>
      </c>
      <c r="C296" s="6">
        <f t="shared" ref="C296:C303" si="61">VLOOKUP(A296,OO,7,FALSE)</f>
        <v>51581034</v>
      </c>
      <c r="D296" s="6" t="str">
        <f t="shared" ref="D296:D303" si="62">VLOOKUP(A296,OO,8,FALSE)</f>
        <v>Leona, Christian Geemee</v>
      </c>
      <c r="E296" s="6">
        <f t="shared" ref="E296:E303" si="63">VLOOKUP(A296,OO,9,FALSE)</f>
        <v>51758030</v>
      </c>
      <c r="F296" s="6" t="str">
        <f t="shared" ref="F296:F303" si="64">VLOOKUP(A296,OO,10,FALSE)</f>
        <v>Alaganantham, Sundaram</v>
      </c>
      <c r="G296" s="5" t="str">
        <f t="shared" ref="G296:G303" si="65">VLOOKUP(A296,OO,11,FALSE)</f>
        <v>Quality Analyst</v>
      </c>
      <c r="H296" s="7" t="str">
        <f t="shared" ref="H296:H303" si="66">VLOOKUP(A296,OO,12,FALSE)</f>
        <v>SUPPORT</v>
      </c>
      <c r="I296" s="7" t="str">
        <f t="shared" ref="I296:I303" si="67">VLOOKUP(A296,OO,13,FALSE)</f>
        <v>ACTIVE</v>
      </c>
      <c r="J296" s="8" t="str">
        <f t="shared" ref="J296:J303" si="68">VLOOKUP(A296,OO,14,FALSE)</f>
        <v>Sleep EQ</v>
      </c>
      <c r="K296" s="9" t="str">
        <f t="shared" ref="K296:K303" si="69">VLOOKUP(A296,OO,17,FALSE)</f>
        <v>E0.3</v>
      </c>
      <c r="L296" s="10">
        <f t="shared" ref="L296:L303" si="70">VLOOKUP(A296,OO,19,FALSE)</f>
        <v>42124</v>
      </c>
      <c r="M296" s="73" t="s">
        <v>5907</v>
      </c>
      <c r="N296" s="90"/>
      <c r="O296" s="87"/>
      <c r="P296" s="87"/>
      <c r="Q296" s="87"/>
      <c r="R296" s="87"/>
      <c r="S296" s="87"/>
      <c r="T296" s="87"/>
      <c r="U296" s="87"/>
      <c r="V296" s="68">
        <f t="shared" si="59"/>
        <v>0</v>
      </c>
      <c r="W296" s="87"/>
    </row>
    <row r="297" spans="1:23" x14ac:dyDescent="0.25">
      <c r="A297" s="5">
        <v>51747003</v>
      </c>
      <c r="B297" s="6" t="str">
        <f t="shared" si="60"/>
        <v>Casiano, Gibran</v>
      </c>
      <c r="C297" s="6">
        <f t="shared" si="61"/>
        <v>51758030</v>
      </c>
      <c r="D297" s="6" t="str">
        <f t="shared" si="62"/>
        <v>Alaganantham, Sundaram</v>
      </c>
      <c r="E297" s="6">
        <f t="shared" si="63"/>
        <v>40166880</v>
      </c>
      <c r="F297" s="6" t="str">
        <f t="shared" si="64"/>
        <v>Srinivasan Ranganathan</v>
      </c>
      <c r="G297" s="5" t="str">
        <f t="shared" si="65"/>
        <v>Compliance Lead</v>
      </c>
      <c r="H297" s="7" t="str">
        <f t="shared" si="66"/>
        <v>SUPPORT</v>
      </c>
      <c r="I297" s="7" t="str">
        <f t="shared" si="67"/>
        <v>ACTIVE</v>
      </c>
      <c r="J297" s="8" t="str">
        <f t="shared" si="68"/>
        <v>ALL</v>
      </c>
      <c r="K297" s="9" t="str">
        <f t="shared" si="69"/>
        <v>E1.1</v>
      </c>
      <c r="L297" s="10">
        <f t="shared" si="70"/>
        <v>43325</v>
      </c>
      <c r="M297" s="73" t="s">
        <v>5907</v>
      </c>
      <c r="N297" s="90"/>
      <c r="O297" s="87"/>
      <c r="P297" s="87"/>
      <c r="Q297" s="87"/>
      <c r="R297" s="87"/>
      <c r="S297" s="87"/>
      <c r="T297" s="87"/>
      <c r="U297" s="87"/>
      <c r="V297" s="68">
        <f t="shared" si="59"/>
        <v>0</v>
      </c>
      <c r="W297" s="87"/>
    </row>
    <row r="298" spans="1:23" x14ac:dyDescent="0.25">
      <c r="A298" s="5">
        <v>51781656</v>
      </c>
      <c r="B298" s="6" t="str">
        <f t="shared" si="60"/>
        <v>Ciriaco, Gianina Maria</v>
      </c>
      <c r="C298" s="6">
        <f t="shared" si="61"/>
        <v>40108183</v>
      </c>
      <c r="D298" s="6" t="str">
        <f t="shared" si="62"/>
        <v>Roopesh Mishra</v>
      </c>
      <c r="E298" s="6" t="str">
        <f t="shared" si="63"/>
        <v>-</v>
      </c>
      <c r="F298" s="6" t="str">
        <f t="shared" si="64"/>
        <v>-</v>
      </c>
      <c r="G298" s="5" t="str">
        <f t="shared" si="65"/>
        <v>HR</v>
      </c>
      <c r="H298" s="7" t="str">
        <f t="shared" si="66"/>
        <v>SUPPORT</v>
      </c>
      <c r="I298" s="7" t="str">
        <f t="shared" si="67"/>
        <v>ACTIVE</v>
      </c>
      <c r="J298" s="8" t="str">
        <f t="shared" si="68"/>
        <v>ALL</v>
      </c>
      <c r="K298" s="9" t="str">
        <f t="shared" si="69"/>
        <v>E1.2</v>
      </c>
      <c r="L298" s="10">
        <f t="shared" si="70"/>
        <v>43482</v>
      </c>
      <c r="M298" s="73" t="s">
        <v>5907</v>
      </c>
      <c r="N298" s="90"/>
      <c r="O298" s="87"/>
      <c r="P298" s="87"/>
      <c r="Q298" s="87"/>
      <c r="R298" s="87"/>
      <c r="S298" s="87"/>
      <c r="T298" s="87"/>
      <c r="U298" s="87"/>
      <c r="V298" s="68">
        <f t="shared" si="59"/>
        <v>0</v>
      </c>
      <c r="W298" s="87"/>
    </row>
    <row r="299" spans="1:23" x14ac:dyDescent="0.25">
      <c r="A299" s="5">
        <v>51737073</v>
      </c>
      <c r="B299" s="6" t="str">
        <f t="shared" si="60"/>
        <v>Oyando, Jayson</v>
      </c>
      <c r="C299" s="6">
        <f t="shared" si="61"/>
        <v>51747002</v>
      </c>
      <c r="D299" s="6" t="str">
        <f t="shared" si="62"/>
        <v>Ronelle, Dalay</v>
      </c>
      <c r="E299" s="6">
        <f t="shared" si="63"/>
        <v>51621455</v>
      </c>
      <c r="F299" s="6" t="str">
        <f t="shared" si="64"/>
        <v>Francisco, Patricia Anne</v>
      </c>
      <c r="G299" s="5" t="str">
        <f t="shared" si="65"/>
        <v>Team Leader</v>
      </c>
      <c r="H299" s="7" t="str">
        <f t="shared" si="66"/>
        <v>SUPPORT</v>
      </c>
      <c r="I299" s="7" t="str">
        <f t="shared" si="67"/>
        <v>ACTIVE</v>
      </c>
      <c r="J299" s="8" t="str">
        <f t="shared" si="68"/>
        <v>PPMC IB L2</v>
      </c>
      <c r="K299" s="9" t="str">
        <f t="shared" si="69"/>
        <v>E1.1</v>
      </c>
      <c r="L299" s="10">
        <f t="shared" si="70"/>
        <v>43265</v>
      </c>
      <c r="M299" s="73" t="s">
        <v>5907</v>
      </c>
      <c r="N299" s="90"/>
      <c r="O299" s="87"/>
      <c r="P299" s="87"/>
      <c r="Q299" s="87"/>
      <c r="R299" s="87"/>
      <c r="S299" s="87"/>
      <c r="T299" s="87"/>
      <c r="U299" s="87"/>
      <c r="V299" s="68">
        <f t="shared" si="59"/>
        <v>0</v>
      </c>
      <c r="W299" s="87"/>
    </row>
    <row r="300" spans="1:23" x14ac:dyDescent="0.25">
      <c r="A300" s="5">
        <v>51757905</v>
      </c>
      <c r="B300" s="6" t="str">
        <f t="shared" si="60"/>
        <v>Pratul Naiya, Animes</v>
      </c>
      <c r="C300" s="6">
        <f t="shared" si="61"/>
        <v>51547367</v>
      </c>
      <c r="D300" s="6" t="str">
        <f t="shared" si="62"/>
        <v>Manikantan M</v>
      </c>
      <c r="E300" s="6">
        <f t="shared" si="63"/>
        <v>40166880</v>
      </c>
      <c r="F300" s="6" t="str">
        <f t="shared" si="64"/>
        <v>Srinivasan Ranganathan</v>
      </c>
      <c r="G300" s="5" t="str">
        <f t="shared" si="65"/>
        <v>WFM Lead</v>
      </c>
      <c r="H300" s="7" t="str">
        <f t="shared" si="66"/>
        <v>SUPPORT</v>
      </c>
      <c r="I300" s="7" t="str">
        <f t="shared" si="67"/>
        <v>ACTIVE</v>
      </c>
      <c r="J300" s="8" t="str">
        <f t="shared" si="68"/>
        <v>ALL</v>
      </c>
      <c r="K300" s="9" t="str">
        <f t="shared" si="69"/>
        <v>E1.2</v>
      </c>
      <c r="L300" s="10">
        <f t="shared" si="70"/>
        <v>41554</v>
      </c>
      <c r="M300" s="73" t="s">
        <v>5907</v>
      </c>
      <c r="N300" s="90"/>
      <c r="O300" s="87"/>
      <c r="P300" s="87"/>
      <c r="Q300" s="87"/>
      <c r="R300" s="87"/>
      <c r="S300" s="87"/>
      <c r="T300" s="87"/>
      <c r="U300" s="87"/>
      <c r="V300" s="68">
        <f t="shared" si="59"/>
        <v>0</v>
      </c>
      <c r="W300" s="87"/>
    </row>
    <row r="301" spans="1:23" x14ac:dyDescent="0.25">
      <c r="A301" s="5">
        <v>51810947</v>
      </c>
      <c r="B301" s="6" t="str">
        <f t="shared" si="60"/>
        <v xml:space="preserve">Rodrigo, Jacklyn Rose </v>
      </c>
      <c r="C301" s="6">
        <f t="shared" si="61"/>
        <v>40108183</v>
      </c>
      <c r="D301" s="6" t="str">
        <f t="shared" si="62"/>
        <v>Roopesh Mishra</v>
      </c>
      <c r="E301" s="6" t="str">
        <f t="shared" si="63"/>
        <v>-</v>
      </c>
      <c r="F301" s="6" t="str">
        <f t="shared" si="64"/>
        <v>-</v>
      </c>
      <c r="G301" s="5" t="str">
        <f t="shared" si="65"/>
        <v>HR</v>
      </c>
      <c r="H301" s="7" t="str">
        <f t="shared" si="66"/>
        <v>SUPPORT</v>
      </c>
      <c r="I301" s="7" t="str">
        <f t="shared" si="67"/>
        <v>ACTIVE</v>
      </c>
      <c r="J301" s="8" t="str">
        <f t="shared" si="68"/>
        <v>ALL</v>
      </c>
      <c r="K301" s="9" t="str">
        <f t="shared" si="69"/>
        <v>E3.2</v>
      </c>
      <c r="L301" s="10">
        <f t="shared" si="70"/>
        <v>43601</v>
      </c>
      <c r="M301" s="73" t="s">
        <v>5907</v>
      </c>
      <c r="N301" s="90"/>
      <c r="O301" s="87"/>
      <c r="P301" s="87"/>
      <c r="Q301" s="87"/>
      <c r="R301" s="87"/>
      <c r="S301" s="87"/>
      <c r="T301" s="87"/>
      <c r="U301" s="87"/>
      <c r="V301" s="68">
        <f t="shared" si="59"/>
        <v>0</v>
      </c>
      <c r="W301" s="87"/>
    </row>
    <row r="302" spans="1:23" x14ac:dyDescent="0.25">
      <c r="A302" s="5">
        <v>51825648</v>
      </c>
      <c r="B302" s="6" t="str">
        <f t="shared" si="60"/>
        <v xml:space="preserve">Aranda, Gracel </v>
      </c>
      <c r="C302" s="6">
        <f t="shared" si="61"/>
        <v>51710500</v>
      </c>
      <c r="D302" s="6" t="str">
        <f t="shared" si="62"/>
        <v>Rodriguez, Rose Anne</v>
      </c>
      <c r="E302" s="6">
        <f t="shared" si="63"/>
        <v>51758030</v>
      </c>
      <c r="F302" s="6" t="str">
        <f t="shared" si="64"/>
        <v>Alaganantham, Sundaram</v>
      </c>
      <c r="G302" s="5" t="str">
        <f t="shared" si="65"/>
        <v>Senior CSR</v>
      </c>
      <c r="H302" s="7" t="str">
        <f t="shared" si="66"/>
        <v>ABAY</v>
      </c>
      <c r="I302" s="7" t="str">
        <f t="shared" si="67"/>
        <v>ACTIVE</v>
      </c>
      <c r="J302" s="8" t="str">
        <f t="shared" si="68"/>
        <v>PPMC</v>
      </c>
      <c r="K302" s="9" t="str">
        <f t="shared" si="69"/>
        <v>E0.2</v>
      </c>
      <c r="L302" s="10">
        <f t="shared" si="70"/>
        <v>43671</v>
      </c>
      <c r="M302" s="73" t="s">
        <v>15666</v>
      </c>
      <c r="N302" s="90"/>
      <c r="O302" s="87"/>
      <c r="P302" s="87"/>
      <c r="Q302" s="87"/>
      <c r="R302" s="87"/>
      <c r="S302" s="87"/>
      <c r="T302" s="87"/>
      <c r="U302" s="87"/>
      <c r="V302" s="68">
        <f t="shared" si="59"/>
        <v>0</v>
      </c>
      <c r="W302" s="87"/>
    </row>
    <row r="303" spans="1:23" x14ac:dyDescent="0.25">
      <c r="A303" s="5">
        <v>51727806</v>
      </c>
      <c r="B303" s="6" t="str">
        <f t="shared" si="60"/>
        <v xml:space="preserve">Cortez, Cielita </v>
      </c>
      <c r="C303" s="6">
        <f t="shared" si="61"/>
        <v>51710500</v>
      </c>
      <c r="D303" s="6" t="str">
        <f t="shared" si="62"/>
        <v>Rodriguez, Rose Anne</v>
      </c>
      <c r="E303" s="6">
        <f t="shared" si="63"/>
        <v>51758030</v>
      </c>
      <c r="F303" s="6" t="str">
        <f t="shared" si="64"/>
        <v>Alaganantham, Sundaram</v>
      </c>
      <c r="G303" s="5" t="str">
        <f t="shared" si="65"/>
        <v>Senior CSR</v>
      </c>
      <c r="H303" s="7" t="str">
        <f t="shared" si="66"/>
        <v>ABAY</v>
      </c>
      <c r="I303" s="7" t="str">
        <f t="shared" si="67"/>
        <v>ACTIVE</v>
      </c>
      <c r="J303" s="8" t="str">
        <f t="shared" si="68"/>
        <v>Sleep EQ</v>
      </c>
      <c r="K303" s="9" t="str">
        <f t="shared" si="69"/>
        <v>E0.2</v>
      </c>
      <c r="L303" s="10">
        <f t="shared" si="70"/>
        <v>43196</v>
      </c>
      <c r="M303" s="92" t="s">
        <v>15666</v>
      </c>
      <c r="N303" s="90"/>
      <c r="O303" s="87"/>
      <c r="P303" s="87"/>
      <c r="Q303" s="87"/>
      <c r="R303" s="87"/>
      <c r="S303" s="87"/>
      <c r="T303" s="87"/>
      <c r="U303" s="87"/>
      <c r="V303" s="68">
        <f t="shared" si="59"/>
        <v>0</v>
      </c>
      <c r="W303" s="87"/>
    </row>
  </sheetData>
  <conditionalFormatting sqref="A299:A302">
    <cfRule type="expression" dxfId="283" priority="278">
      <formula>COUNTIFS(A:A,A299)&gt;1</formula>
    </cfRule>
  </conditionalFormatting>
  <conditionalFormatting sqref="B299:B302">
    <cfRule type="expression" dxfId="282" priority="277">
      <formula>COUNTIFS(#REF!,B299)&gt;1</formula>
    </cfRule>
  </conditionalFormatting>
  <conditionalFormatting sqref="A299:A302">
    <cfRule type="duplicateValues" dxfId="281" priority="275"/>
    <cfRule type="duplicateValues" dxfId="280" priority="276"/>
  </conditionalFormatting>
  <conditionalFormatting sqref="G299:G302">
    <cfRule type="expression" dxfId="279" priority="273">
      <formula>AND(#REF!&lt;&gt;"",TODAY()&gt;#REF!)</formula>
    </cfRule>
    <cfRule type="expression" dxfId="278" priority="274">
      <formula>AND(G299="TRAINING",TODAY()&gt;=#REF!,#REF!&lt;&gt;"")</formula>
    </cfRule>
  </conditionalFormatting>
  <conditionalFormatting sqref="G299:G302">
    <cfRule type="expression" dxfId="277" priority="271">
      <formula>AND($CS617&lt;&gt;"",TODAY()&gt;$CS617)</formula>
    </cfRule>
    <cfRule type="expression" dxfId="276" priority="272">
      <formula>AND(G299="TRAINING",TODAY()&gt;=#REF!,#REF!&lt;&gt;"")</formula>
    </cfRule>
  </conditionalFormatting>
  <conditionalFormatting sqref="G299:G302">
    <cfRule type="expression" dxfId="275" priority="269">
      <formula>AND($CR617&lt;&gt;"",TODAY()&gt;$CR617)</formula>
    </cfRule>
    <cfRule type="expression" dxfId="274" priority="270">
      <formula>AND(G299="TRAINING",TODAY()&gt;=#REF!,#REF!&lt;&gt;"")</formula>
    </cfRule>
  </conditionalFormatting>
  <conditionalFormatting sqref="H299:H302">
    <cfRule type="expression" dxfId="273" priority="267">
      <formula>AND($AG299&lt;&gt;"",TODAY()&gt;$AG299)</formula>
    </cfRule>
    <cfRule type="expression" dxfId="272" priority="268">
      <formula>AND(H299="TRAINING",TODAY()&gt;=P299,P299&lt;&gt;"")</formula>
    </cfRule>
  </conditionalFormatting>
  <conditionalFormatting sqref="G299:G302">
    <cfRule type="expression" dxfId="271" priority="265">
      <formula>AND($CL566&lt;&gt;"",TODAY()&gt;$CL566)</formula>
    </cfRule>
    <cfRule type="expression" dxfId="270" priority="266">
      <formula>AND(G299="TRAINING",TODAY()&gt;=#REF!,#REF!&lt;&gt;"")</formula>
    </cfRule>
  </conditionalFormatting>
  <conditionalFormatting sqref="G299:G302">
    <cfRule type="expression" dxfId="269" priority="263">
      <formula>AND($CJ532&lt;&gt;"",TODAY()&gt;$CJ532)</formula>
    </cfRule>
    <cfRule type="expression" dxfId="268" priority="264">
      <formula>AND(G299="TRAINING",TODAY()&gt;=#REF!,#REF!&lt;&gt;"")</formula>
    </cfRule>
  </conditionalFormatting>
  <conditionalFormatting sqref="G299:G302">
    <cfRule type="expression" dxfId="267" priority="261">
      <formula>AND($CI509&lt;&gt;"",TODAY()&gt;$CI509)</formula>
    </cfRule>
    <cfRule type="expression" dxfId="266" priority="262">
      <formula>AND(G299="TRAINING",TODAY()&gt;=#REF!,#REF!&lt;&gt;"")</formula>
    </cfRule>
  </conditionalFormatting>
  <conditionalFormatting sqref="G299:G302">
    <cfRule type="expression" dxfId="265" priority="259">
      <formula>AND($CF498&lt;&gt;"",TODAY()&gt;$CF498)</formula>
    </cfRule>
    <cfRule type="expression" dxfId="264" priority="260">
      <formula>AND(G299="TRAINING",TODAY()&gt;=#REF!,#REF!&lt;&gt;"")</formula>
    </cfRule>
  </conditionalFormatting>
  <conditionalFormatting sqref="G299:G302">
    <cfRule type="expression" dxfId="263" priority="257">
      <formula>AND($CS607&lt;&gt;"",TODAY()&gt;$CS607)</formula>
    </cfRule>
    <cfRule type="expression" dxfId="262" priority="258">
      <formula>AND(G299="TRAINING",TODAY()&gt;=#REF!,#REF!&lt;&gt;"")</formula>
    </cfRule>
  </conditionalFormatting>
  <conditionalFormatting sqref="G299:G302">
    <cfRule type="expression" dxfId="261" priority="255">
      <formula>AND($CR607&lt;&gt;"",TODAY()&gt;$CR607)</formula>
    </cfRule>
    <cfRule type="expression" dxfId="260" priority="256">
      <formula>AND(G299="TRAINING",TODAY()&gt;=#REF!,#REF!&lt;&gt;"")</formula>
    </cfRule>
  </conditionalFormatting>
  <conditionalFormatting sqref="G299:G302">
    <cfRule type="expression" dxfId="259" priority="253">
      <formula>AND($CI510&lt;&gt;"",TODAY()&gt;$CI510)</formula>
    </cfRule>
    <cfRule type="expression" dxfId="258" priority="254">
      <formula>AND(G299="TRAINING",TODAY()&gt;=#REF!,#REF!&lt;&gt;"")</formula>
    </cfRule>
  </conditionalFormatting>
  <conditionalFormatting sqref="I299:I302">
    <cfRule type="expression" dxfId="257" priority="251">
      <formula>AND($AH299&lt;&gt;"",TODAY()&gt;$AH299)</formula>
    </cfRule>
    <cfRule type="expression" dxfId="256" priority="252">
      <formula>AND(I299="TRAINING",TODAY()&gt;=T299,T299&lt;&gt;"")</formula>
    </cfRule>
  </conditionalFormatting>
  <conditionalFormatting sqref="I299:I302">
    <cfRule type="expression" dxfId="255" priority="249">
      <formula>AND(OR($L299="ML",$L299="LOA"),AND(TODAY()&gt;=#REF!,TODAY()&lt;=#REF!))</formula>
    </cfRule>
    <cfRule type="expression" dxfId="254" priority="250">
      <formula>AND($AH299&lt;&gt;"",(TODAY()-$AH299)&gt;=8)</formula>
    </cfRule>
  </conditionalFormatting>
  <conditionalFormatting sqref="I299:I302">
    <cfRule type="expression" dxfId="253" priority="247">
      <formula>AND(OR($M299="ML",$M299="LOA"),AND(TODAY()&gt;=#REF!,TODAY()&lt;=#REF!))</formula>
    </cfRule>
    <cfRule type="expression" dxfId="252" priority="248">
      <formula>AND($AG299&lt;&gt;"",(TODAY()-$AG299)&gt;=8)</formula>
    </cfRule>
  </conditionalFormatting>
  <conditionalFormatting sqref="G299:G302">
    <cfRule type="expression" dxfId="251" priority="245">
      <formula>AND(#REF!&lt;&gt;"",TODAY()&gt;#REF!)</formula>
    </cfRule>
    <cfRule type="expression" dxfId="250" priority="246">
      <formula>AND(G299="TRAINING",TODAY()&gt;=#REF!,#REF!&lt;&gt;"")</formula>
    </cfRule>
  </conditionalFormatting>
  <conditionalFormatting sqref="H299:I302">
    <cfRule type="expression" dxfId="249" priority="243">
      <formula>AND(OR($L299="ML",$L299="LOA"),AND(TODAY()&gt;=#REF!,TODAY()&lt;=#REF!))</formula>
    </cfRule>
    <cfRule type="expression" dxfId="248" priority="244">
      <formula>AND($DA651&lt;&gt;"",(TODAY()-$DA651)&gt;=8)</formula>
    </cfRule>
  </conditionalFormatting>
  <conditionalFormatting sqref="H299:I302">
    <cfRule type="expression" dxfId="247" priority="241">
      <formula>AND(OR($L299="ML",$L299="LOA"),AND(TODAY()&gt;=#REF!,TODAY()&lt;=#REF!))</formula>
    </cfRule>
    <cfRule type="expression" dxfId="246" priority="242">
      <formula>AND($DA652&lt;&gt;"",(TODAY()-$DA652)&gt;=8)</formula>
    </cfRule>
  </conditionalFormatting>
  <conditionalFormatting sqref="H299:I302">
    <cfRule type="expression" dxfId="245" priority="239">
      <formula>AND(OR($L299="ML",$L299="LOA"),AND(TODAY()&gt;=#REF!,TODAY()&lt;=#REF!))</formula>
    </cfRule>
    <cfRule type="expression" dxfId="244" priority="240">
      <formula>AND($DA612&lt;&gt;"",(TODAY()-$DA612)&gt;=8)</formula>
    </cfRule>
  </conditionalFormatting>
  <conditionalFormatting sqref="H299:I302">
    <cfRule type="expression" dxfId="243" priority="237">
      <formula>AND(OR($L299="ML",$L299="LOA"),AND(TODAY()&gt;=#REF!,TODAY()&lt;=#REF!))</formula>
    </cfRule>
    <cfRule type="expression" dxfId="242" priority="238">
      <formula>AND($DA613&lt;&gt;"",(TODAY()-$DA613)&gt;=8)</formula>
    </cfRule>
  </conditionalFormatting>
  <conditionalFormatting sqref="H299:I302">
    <cfRule type="expression" dxfId="241" priority="235">
      <formula>AND(OR($L299="ML",$L299="LOA"),AND(TODAY()&gt;=#REF!,TODAY()&lt;=#REF!))</formula>
    </cfRule>
    <cfRule type="expression" dxfId="240" priority="236">
      <formula>AND($DA659&lt;&gt;"",(TODAY()-$DA659)&gt;=8)</formula>
    </cfRule>
  </conditionalFormatting>
  <conditionalFormatting sqref="H299:I302">
    <cfRule type="expression" dxfId="239" priority="233">
      <formula>AND(OR($L299="ML",$L299="LOA"),AND(TODAY()&gt;=#REF!,TODAY()&lt;=#REF!))</formula>
    </cfRule>
    <cfRule type="expression" dxfId="238" priority="234">
      <formula>AND($DA660&lt;&gt;"",(TODAY()-$DA660)&gt;=8)</formula>
    </cfRule>
  </conditionalFormatting>
  <conditionalFormatting sqref="H299:I302">
    <cfRule type="expression" dxfId="237" priority="231">
      <formula>AND(OR($L299="ML",$L299="LOA"),AND(TODAY()&gt;=#REF!,TODAY()&lt;=#REF!))</formula>
    </cfRule>
    <cfRule type="expression" dxfId="236" priority="232">
      <formula>AND($DA661&lt;&gt;"",(TODAY()-$DA661)&gt;=8)</formula>
    </cfRule>
  </conditionalFormatting>
  <conditionalFormatting sqref="H299:I302">
    <cfRule type="expression" dxfId="235" priority="229">
      <formula>AND(OR($L299="ML",$L299="LOA"),AND(TODAY()&gt;=#REF!,TODAY()&lt;=#REF!))</formula>
    </cfRule>
    <cfRule type="expression" dxfId="234" priority="230">
      <formula>AND($DA621&lt;&gt;"",(TODAY()-$DA621)&gt;=8)</formula>
    </cfRule>
  </conditionalFormatting>
  <conditionalFormatting sqref="H299:I302">
    <cfRule type="expression" dxfId="233" priority="227">
      <formula>AND(OR($L299="ML",$L299="LOA"),AND(TODAY()&gt;=#REF!,TODAY()&lt;=#REF!))</formula>
    </cfRule>
    <cfRule type="expression" dxfId="232" priority="228">
      <formula>AND($DA620&lt;&gt;"",(TODAY()-$DA620)&gt;=8)</formula>
    </cfRule>
  </conditionalFormatting>
  <conditionalFormatting sqref="H299:I302">
    <cfRule type="expression" dxfId="231" priority="225">
      <formula>AND(OR($L299="ML",$L299="LOA"),AND(TODAY()&gt;=#REF!,TODAY()&lt;=#REF!))</formula>
    </cfRule>
    <cfRule type="expression" dxfId="230" priority="226">
      <formula>AND($DA668&lt;&gt;"",(TODAY()-$DA668)&gt;=8)</formula>
    </cfRule>
  </conditionalFormatting>
  <conditionalFormatting sqref="H299:I302">
    <cfRule type="expression" dxfId="229" priority="223">
      <formula>AND(OR($L299="ML",$L299="LOA"),AND(TODAY()&gt;=#REF!,TODAY()&lt;=#REF!))</formula>
    </cfRule>
    <cfRule type="expression" dxfId="228" priority="224">
      <formula>AND($DA628&lt;&gt;"",(TODAY()-$DA628)&gt;=8)</formula>
    </cfRule>
  </conditionalFormatting>
  <conditionalFormatting sqref="H299:I302">
    <cfRule type="expression" dxfId="227" priority="221">
      <formula>AND(OR($L299="ML",$L299="LOA"),AND(TODAY()&gt;=#REF!,TODAY()&lt;=#REF!))</formula>
    </cfRule>
    <cfRule type="expression" dxfId="226" priority="222">
      <formula>AND($DA669&lt;&gt;"",(TODAY()-$DA669)&gt;=8)</formula>
    </cfRule>
  </conditionalFormatting>
  <conditionalFormatting sqref="G299:G302">
    <cfRule type="expression" dxfId="225" priority="219">
      <formula>AND($CS618&lt;&gt;"",TODAY()&gt;$CS618)</formula>
    </cfRule>
    <cfRule type="expression" dxfId="224" priority="220">
      <formula>AND(G299="TRAINING",TODAY()&gt;=#REF!,#REF!&lt;&gt;"")</formula>
    </cfRule>
  </conditionalFormatting>
  <conditionalFormatting sqref="G299:G302">
    <cfRule type="expression" dxfId="223" priority="217">
      <formula>AND($CR618&lt;&gt;"",TODAY()&gt;$CR618)</formula>
    </cfRule>
    <cfRule type="expression" dxfId="222" priority="218">
      <formula>AND(G299="TRAINING",TODAY()&gt;=#REF!,#REF!&lt;&gt;"")</formula>
    </cfRule>
  </conditionalFormatting>
  <conditionalFormatting sqref="G299:G302">
    <cfRule type="expression" dxfId="221" priority="215">
      <formula>AND($CK499&lt;&gt;"",TODAY()&gt;$CK499)</formula>
    </cfRule>
    <cfRule type="expression" dxfId="220" priority="216">
      <formula>AND(G299="TRAINING",TODAY()&gt;=#REF!,#REF!&lt;&gt;"")</formula>
    </cfRule>
  </conditionalFormatting>
  <conditionalFormatting sqref="G299:G302">
    <cfRule type="expression" dxfId="219" priority="213">
      <formula>AND($CS619&lt;&gt;"",TODAY()&gt;$CS619)</formula>
    </cfRule>
    <cfRule type="expression" dxfId="218" priority="214">
      <formula>AND(G299="TRAINING",TODAY()&gt;=#REF!,#REF!&lt;&gt;"")</formula>
    </cfRule>
  </conditionalFormatting>
  <conditionalFormatting sqref="G299:G302">
    <cfRule type="expression" dxfId="217" priority="211">
      <formula>AND($CR619&lt;&gt;"",TODAY()&gt;$CR619)</formula>
    </cfRule>
    <cfRule type="expression" dxfId="216" priority="212">
      <formula>AND(G299="TRAINING",TODAY()&gt;=#REF!,#REF!&lt;&gt;"")</formula>
    </cfRule>
  </conditionalFormatting>
  <conditionalFormatting sqref="G299:G302">
    <cfRule type="expression" dxfId="215" priority="209">
      <formula>AND($CL567&lt;&gt;"",TODAY()&gt;$CL567)</formula>
    </cfRule>
    <cfRule type="expression" dxfId="214" priority="210">
      <formula>AND(G299="TRAINING",TODAY()&gt;=#REF!,#REF!&lt;&gt;"")</formula>
    </cfRule>
  </conditionalFormatting>
  <conditionalFormatting sqref="G299:G302">
    <cfRule type="expression" dxfId="213" priority="207">
      <formula>AND($CJ533&lt;&gt;"",TODAY()&gt;$CJ533)</formula>
    </cfRule>
    <cfRule type="expression" dxfId="212" priority="208">
      <formula>AND(G299="TRAINING",TODAY()&gt;=#REF!,#REF!&lt;&gt;"")</formula>
    </cfRule>
  </conditionalFormatting>
  <conditionalFormatting sqref="G299:G302">
    <cfRule type="expression" dxfId="211" priority="205">
      <formula>AND($CK543&lt;&gt;"",TODAY()&gt;$CK543)</formula>
    </cfRule>
    <cfRule type="expression" dxfId="210" priority="206">
      <formula>AND(G299="TRAINING",TODAY()&gt;=#REF!,#REF!&lt;&gt;"")</formula>
    </cfRule>
  </conditionalFormatting>
  <conditionalFormatting sqref="G299:G302">
    <cfRule type="expression" dxfId="209" priority="203">
      <formula>AND($CH500&lt;&gt;"",TODAY()&gt;$CH500)</formula>
    </cfRule>
    <cfRule type="expression" dxfId="208" priority="204">
      <formula>AND(G299="TRAINING",TODAY()&gt;=#REF!,#REF!&lt;&gt;"")</formula>
    </cfRule>
  </conditionalFormatting>
  <conditionalFormatting sqref="G299:G302">
    <cfRule type="expression" dxfId="207" priority="201">
      <formula>AND($CD488&lt;&gt;"",TODAY()&gt;$CD488)</formula>
    </cfRule>
    <cfRule type="expression" dxfId="206" priority="202">
      <formula>AND(G299="TRAINING",TODAY()&gt;=#REF!,#REF!&lt;&gt;"")</formula>
    </cfRule>
  </conditionalFormatting>
  <conditionalFormatting sqref="G299:G302">
    <cfRule type="expression" dxfId="205" priority="199">
      <formula>AND($CJ522&lt;&gt;"",TODAY()&gt;$CJ522)</formula>
    </cfRule>
    <cfRule type="expression" dxfId="204" priority="200">
      <formula>AND(G299="TRAINING",TODAY()&gt;=#REF!,#REF!&lt;&gt;"")</formula>
    </cfRule>
  </conditionalFormatting>
  <conditionalFormatting sqref="G299:G302">
    <cfRule type="expression" dxfId="203" priority="197">
      <formula>AND($CS608&lt;&gt;"",TODAY()&gt;$CS608)</formula>
    </cfRule>
    <cfRule type="expression" dxfId="202" priority="198">
      <formula>AND(G299="TRAINING",TODAY()&gt;=#REF!,#REF!&lt;&gt;"")</formula>
    </cfRule>
  </conditionalFormatting>
  <conditionalFormatting sqref="G299:G302">
    <cfRule type="expression" dxfId="201" priority="195">
      <formula>AND($CR608&lt;&gt;"",TODAY()&gt;$CR608)</formula>
    </cfRule>
    <cfRule type="expression" dxfId="200" priority="196">
      <formula>AND(G299="TRAINING",TODAY()&gt;=#REF!,#REF!&lt;&gt;"")</formula>
    </cfRule>
  </conditionalFormatting>
  <conditionalFormatting sqref="G299:G302">
    <cfRule type="expression" dxfId="199" priority="193">
      <formula>AND($CL556&lt;&gt;"",TODAY()&gt;$CL556)</formula>
    </cfRule>
    <cfRule type="expression" dxfId="198" priority="194">
      <formula>AND(G299="TRAINING",TODAY()&gt;=#REF!,#REF!&lt;&gt;"")</formula>
    </cfRule>
  </conditionalFormatting>
  <conditionalFormatting sqref="H299:I302">
    <cfRule type="expression" dxfId="197" priority="191">
      <formula>AND(OR($L299="ML",$L299="LOA"),AND(TODAY()&gt;=#REF!,TODAY()&lt;=#REF!))</formula>
    </cfRule>
    <cfRule type="expression" dxfId="196" priority="192">
      <formula>AND($DA629&lt;&gt;"",(TODAY()-$DA629)&gt;=8)</formula>
    </cfRule>
  </conditionalFormatting>
  <conditionalFormatting sqref="H299:I302">
    <cfRule type="expression" dxfId="195" priority="189">
      <formula>AND(OR($L299="ML",$L299="LOA"),AND(TODAY()&gt;=#REF!,TODAY()&lt;=#REF!))</formula>
    </cfRule>
    <cfRule type="expression" dxfId="194" priority="190">
      <formula>AND($DA670&lt;&gt;"",(TODAY()-$DA670)&gt;=8)</formula>
    </cfRule>
  </conditionalFormatting>
  <conditionalFormatting sqref="H299:I302">
    <cfRule type="expression" dxfId="193" priority="187">
      <formula>AND(OR($L299="ML",$L299="LOA"),AND(TODAY()&gt;=#REF!,TODAY()&lt;=#REF!))</formula>
    </cfRule>
    <cfRule type="expression" dxfId="192" priority="188">
      <formula>AND($DA674&lt;&gt;"",(TODAY()-$DA674)&gt;=8)</formula>
    </cfRule>
  </conditionalFormatting>
  <conditionalFormatting sqref="J299:J302">
    <cfRule type="expression" dxfId="191" priority="185">
      <formula>AND(OR($N299="ML",$N299="LOA"),AND(TODAY()&gt;=#REF!,TODAY()&lt;=#REF!))</formula>
    </cfRule>
    <cfRule type="expression" dxfId="190" priority="186">
      <formula>AND($AE299&lt;&gt;"",(TODAY()-$AE299)&gt;=8)</formula>
    </cfRule>
  </conditionalFormatting>
  <conditionalFormatting sqref="J299:J302">
    <cfRule type="expression" dxfId="189" priority="183">
      <formula>AND(OR($N299="ML",$N299="LOA"),AND(TODAY()&gt;=#REF!,TODAY()&lt;=#REF!))</formula>
    </cfRule>
    <cfRule type="expression" dxfId="188" priority="184">
      <formula>AND($AE299&lt;&gt;"",(TODAY()-$AE299)&gt;=8)</formula>
    </cfRule>
  </conditionalFormatting>
  <conditionalFormatting sqref="J299:J302">
    <cfRule type="expression" dxfId="187" priority="181">
      <formula>AND(OR($L299="ML",$L299="LOA"),AND(TODAY()&gt;=#REF!,TODAY()&lt;=#REF!))</formula>
    </cfRule>
    <cfRule type="expression" dxfId="186" priority="182">
      <formula>AND($DA648&lt;&gt;"",(TODAY()-$DA648)&gt;=8)</formula>
    </cfRule>
  </conditionalFormatting>
  <conditionalFormatting sqref="J299:J302">
    <cfRule type="expression" dxfId="185" priority="179">
      <formula>AND(OR($L299="ML",$L299="LOA"),AND(TODAY()&gt;=#REF!,TODAY()&lt;=#REF!))</formula>
    </cfRule>
    <cfRule type="expression" dxfId="184" priority="180">
      <formula>AND($DA651&lt;&gt;"",(TODAY()-$DA651)&gt;=8)</formula>
    </cfRule>
  </conditionalFormatting>
  <conditionalFormatting sqref="J299:J302">
    <cfRule type="expression" dxfId="183" priority="177">
      <formula>AND(OR($L299="ML",$L299="LOA"),AND(TODAY()&gt;=#REF!,TODAY()&lt;=#REF!))</formula>
    </cfRule>
    <cfRule type="expression" dxfId="182" priority="178">
      <formula>AND($DA652&lt;&gt;"",(TODAY()-$DA652)&gt;=8)</formula>
    </cfRule>
  </conditionalFormatting>
  <conditionalFormatting sqref="J299:J302">
    <cfRule type="expression" dxfId="181" priority="175">
      <formula>AND(OR($L299="ML",$L299="LOA"),AND(TODAY()&gt;=#REF!,TODAY()&lt;=#REF!))</formula>
    </cfRule>
    <cfRule type="expression" dxfId="180" priority="176">
      <formula>AND($DA612&lt;&gt;"",(TODAY()-$DA612)&gt;=8)</formula>
    </cfRule>
  </conditionalFormatting>
  <conditionalFormatting sqref="J299:J302">
    <cfRule type="expression" dxfId="179" priority="173">
      <formula>AND(OR($L299="ML",$L299="LOA"),AND(TODAY()&gt;=#REF!,TODAY()&lt;=#REF!))</formula>
    </cfRule>
    <cfRule type="expression" dxfId="178" priority="174">
      <formula>AND($DA613&lt;&gt;"",(TODAY()-$DA613)&gt;=8)</formula>
    </cfRule>
  </conditionalFormatting>
  <conditionalFormatting sqref="J299:J302">
    <cfRule type="expression" dxfId="177" priority="171">
      <formula>AND(OR($L299="ML",$L299="LOA"),AND(TODAY()&gt;=#REF!,TODAY()&lt;=#REF!))</formula>
    </cfRule>
    <cfRule type="expression" dxfId="176" priority="172">
      <formula>AND($DA656&lt;&gt;"",(TODAY()-$DA656)&gt;=8)</formula>
    </cfRule>
  </conditionalFormatting>
  <conditionalFormatting sqref="J299:J302">
    <cfRule type="expression" dxfId="175" priority="169">
      <formula>AND(OR($L299="ML",$L299="LOA"),AND(TODAY()&gt;=#REF!,TODAY()&lt;=#REF!))</formula>
    </cfRule>
    <cfRule type="expression" dxfId="174" priority="170">
      <formula>AND($DA659&lt;&gt;"",(TODAY()-$DA659)&gt;=8)</formula>
    </cfRule>
  </conditionalFormatting>
  <conditionalFormatting sqref="J299:J302">
    <cfRule type="expression" dxfId="173" priority="167">
      <formula>AND(OR($L299="ML",$L299="LOA"),AND(TODAY()&gt;=#REF!,TODAY()&lt;=#REF!))</formula>
    </cfRule>
    <cfRule type="expression" dxfId="172" priority="168">
      <formula>AND($DA660&lt;&gt;"",(TODAY()-$DA660)&gt;=8)</formula>
    </cfRule>
  </conditionalFormatting>
  <conditionalFormatting sqref="J299:J302">
    <cfRule type="expression" dxfId="171" priority="165">
      <formula>AND(OR($L299="ML",$L299="LOA"),AND(TODAY()&gt;=#REF!,TODAY()&lt;=#REF!))</formula>
    </cfRule>
    <cfRule type="expression" dxfId="170" priority="166">
      <formula>AND($DA621&lt;&gt;"",(TODAY()-$DA621)&gt;=8)</formula>
    </cfRule>
  </conditionalFormatting>
  <conditionalFormatting sqref="J299:J302">
    <cfRule type="expression" dxfId="169" priority="163">
      <formula>AND(OR($L299="ML",$L299="LOA"),AND(TODAY()&gt;=#REF!,TODAY()&lt;=#REF!))</formula>
    </cfRule>
    <cfRule type="expression" dxfId="168" priority="164">
      <formula>AND($DA620&lt;&gt;"",(TODAY()-$DA620)&gt;=8)</formula>
    </cfRule>
  </conditionalFormatting>
  <conditionalFormatting sqref="J299:J302">
    <cfRule type="expression" dxfId="167" priority="161">
      <formula>AND(OR($L299="ML",$L299="LOA"),AND(TODAY()&gt;=#REF!,TODAY()&lt;=#REF!))</formula>
    </cfRule>
    <cfRule type="expression" dxfId="166" priority="162">
      <formula>AND($DA665&lt;&gt;"",(TODAY()-$DA665)&gt;=8)</formula>
    </cfRule>
  </conditionalFormatting>
  <conditionalFormatting sqref="J299:J302">
    <cfRule type="expression" dxfId="165" priority="159">
      <formula>AND(OR($L299="ML",$L299="LOA"),AND(TODAY()&gt;=#REF!,TODAY()&lt;=#REF!))</formula>
    </cfRule>
    <cfRule type="expression" dxfId="164" priority="160">
      <formula>AND($DA668&lt;&gt;"",(TODAY()-$DA668)&gt;=8)</formula>
    </cfRule>
  </conditionalFormatting>
  <conditionalFormatting sqref="J299:J302">
    <cfRule type="expression" dxfId="163" priority="157">
      <formula>AND(OR($L299="ML",$L299="LOA"),AND(TODAY()&gt;=#REF!,TODAY()&lt;=#REF!))</formula>
    </cfRule>
    <cfRule type="expression" dxfId="162" priority="158">
      <formula>AND($DA628&lt;&gt;"",(TODAY()-$DA628)&gt;=8)</formula>
    </cfRule>
  </conditionalFormatting>
  <conditionalFormatting sqref="J299:J302">
    <cfRule type="expression" dxfId="161" priority="155">
      <formula>AND(OR($L299="ML",$L299="LOA"),AND(TODAY()&gt;=#REF!,TODAY()&lt;=#REF!))</formula>
    </cfRule>
    <cfRule type="expression" dxfId="160" priority="156">
      <formula>AND($DA669&lt;&gt;"",(TODAY()-$DA669)&gt;=8)</formula>
    </cfRule>
  </conditionalFormatting>
  <conditionalFormatting sqref="J299:J302">
    <cfRule type="expression" dxfId="159" priority="153">
      <formula>AND(OR($L299="ML",$L299="LOA"),AND(TODAY()&gt;=#REF!,TODAY()&lt;=#REF!))</formula>
    </cfRule>
    <cfRule type="expression" dxfId="158" priority="154">
      <formula>AND($DA629&lt;&gt;"",(TODAY()-$DA629)&gt;=8)</formula>
    </cfRule>
  </conditionalFormatting>
  <conditionalFormatting sqref="J299:J302">
    <cfRule type="expression" dxfId="157" priority="151">
      <formula>AND(OR($L299="ML",$L299="LOA"),AND(TODAY()&gt;=#REF!,TODAY()&lt;=#REF!))</formula>
    </cfRule>
    <cfRule type="expression" dxfId="156" priority="152">
      <formula>AND($DA674&lt;&gt;"",(TODAY()-$DA674)&gt;=8)</formula>
    </cfRule>
  </conditionalFormatting>
  <conditionalFormatting sqref="K299:K302">
    <cfRule type="expression" dxfId="155" priority="149">
      <formula>AND(OR($L299="ML",$L299="LOA"),AND(TODAY()&gt;=#REF!,TODAY()&lt;=#REF!))</formula>
    </cfRule>
    <cfRule type="expression" dxfId="154" priority="150">
      <formula>AND($DA651&lt;&gt;"",(TODAY()-$DA651)&gt;=8)</formula>
    </cfRule>
  </conditionalFormatting>
  <conditionalFormatting sqref="K299:K302">
    <cfRule type="expression" dxfId="153" priority="147">
      <formula>AND(OR($L299="ML",$L299="LOA"),AND(TODAY()&gt;=#REF!,TODAY()&lt;=#REF!))</formula>
    </cfRule>
    <cfRule type="expression" dxfId="152" priority="148">
      <formula>AND($DA652&lt;&gt;"",(TODAY()-$DA652)&gt;=8)</formula>
    </cfRule>
  </conditionalFormatting>
  <conditionalFormatting sqref="K299:K302">
    <cfRule type="expression" dxfId="151" priority="145">
      <formula>AND(OR($L299="ML",$L299="LOA"),AND(TODAY()&gt;=#REF!,TODAY()&lt;=#REF!))</formula>
    </cfRule>
    <cfRule type="expression" dxfId="150" priority="146">
      <formula>AND($DA612&lt;&gt;"",(TODAY()-$DA612)&gt;=8)</formula>
    </cfRule>
  </conditionalFormatting>
  <conditionalFormatting sqref="K299:K302">
    <cfRule type="expression" dxfId="149" priority="143">
      <formula>AND(OR($L299="ML",$L299="LOA"),AND(TODAY()&gt;=#REF!,TODAY()&lt;=#REF!))</formula>
    </cfRule>
    <cfRule type="expression" dxfId="148" priority="144">
      <formula>AND($DA613&lt;&gt;"",(TODAY()-$DA613)&gt;=8)</formula>
    </cfRule>
  </conditionalFormatting>
  <conditionalFormatting sqref="K299:K302">
    <cfRule type="expression" dxfId="147" priority="141">
      <formula>AND(OR($L299="ML",$L299="LOA"),AND(TODAY()&gt;=#REF!,TODAY()&lt;=#REF!))</formula>
    </cfRule>
    <cfRule type="expression" dxfId="146" priority="142">
      <formula>AND($DA659&lt;&gt;"",(TODAY()-$DA659)&gt;=8)</formula>
    </cfRule>
  </conditionalFormatting>
  <conditionalFormatting sqref="K299:K302">
    <cfRule type="expression" dxfId="145" priority="139">
      <formula>AND(OR($L299="ML",$L299="LOA"),AND(TODAY()&gt;=#REF!,TODAY()&lt;=#REF!))</formula>
    </cfRule>
    <cfRule type="expression" dxfId="144" priority="140">
      <formula>AND($DA660&lt;&gt;"",(TODAY()-$DA660)&gt;=8)</formula>
    </cfRule>
  </conditionalFormatting>
  <conditionalFormatting sqref="K299:K302">
    <cfRule type="expression" dxfId="143" priority="137">
      <formula>AND(OR($L299="ML",$L299="LOA"),AND(TODAY()&gt;=#REF!,TODAY()&lt;=#REF!))</formula>
    </cfRule>
    <cfRule type="expression" dxfId="142" priority="138">
      <formula>AND($DA621&lt;&gt;"",(TODAY()-$DA621)&gt;=8)</formula>
    </cfRule>
  </conditionalFormatting>
  <conditionalFormatting sqref="K299:K302">
    <cfRule type="expression" dxfId="141" priority="135">
      <formula>AND(OR($L299="ML",$L299="LOA"),AND(TODAY()&gt;=#REF!,TODAY()&lt;=#REF!))</formula>
    </cfRule>
    <cfRule type="expression" dxfId="140" priority="136">
      <formula>AND($DA620&lt;&gt;"",(TODAY()-$DA620)&gt;=8)</formula>
    </cfRule>
  </conditionalFormatting>
  <conditionalFormatting sqref="K299:K302">
    <cfRule type="expression" dxfId="139" priority="133">
      <formula>AND(OR($L299="ML",$L299="LOA"),AND(TODAY()&gt;=#REF!,TODAY()&lt;=#REF!))</formula>
    </cfRule>
    <cfRule type="expression" dxfId="138" priority="134">
      <formula>AND($DA628&lt;&gt;"",(TODAY()-$DA628)&gt;=8)</formula>
    </cfRule>
  </conditionalFormatting>
  <conditionalFormatting sqref="K299:K302">
    <cfRule type="expression" dxfId="137" priority="131">
      <formula>AND(OR($L299="ML",$L299="LOA"),AND(TODAY()&gt;=#REF!,TODAY()&lt;=#REF!))</formula>
    </cfRule>
    <cfRule type="expression" dxfId="136" priority="132">
      <formula>AND($DA629&lt;&gt;"",(TODAY()-$DA629)&gt;=8)</formula>
    </cfRule>
  </conditionalFormatting>
  <conditionalFormatting sqref="K299:K302">
    <cfRule type="expression" dxfId="135" priority="129">
      <formula>AND(OR($L299="ML",$L299="LOA"),AND(TODAY()&gt;=#REF!,TODAY()&lt;=#REF!))</formula>
    </cfRule>
    <cfRule type="expression" dxfId="134" priority="130">
      <formula>AND($DA674&lt;&gt;"",(TODAY()-$DA674)&gt;=8)</formula>
    </cfRule>
  </conditionalFormatting>
  <conditionalFormatting sqref="L299:L302">
    <cfRule type="expression" dxfId="133" priority="127">
      <formula>AND(OR($L299="ML",$L299="LOA"),AND(TODAY()&gt;=#REF!,TODAY()&lt;=#REF!))</formula>
    </cfRule>
    <cfRule type="expression" dxfId="132" priority="128">
      <formula>AND($DA674&lt;&gt;"",(TODAY()-$DA674)&gt;=8)</formula>
    </cfRule>
  </conditionalFormatting>
  <conditionalFormatting sqref="A303">
    <cfRule type="expression" dxfId="131" priority="126">
      <formula>COUNTIFS(A:A,A303)&gt;1</formula>
    </cfRule>
  </conditionalFormatting>
  <conditionalFormatting sqref="B303">
    <cfRule type="expression" dxfId="130" priority="125">
      <formula>COUNTIFS(#REF!,B303)&gt;1</formula>
    </cfRule>
  </conditionalFormatting>
  <conditionalFormatting sqref="A303">
    <cfRule type="duplicateValues" dxfId="129" priority="123"/>
    <cfRule type="duplicateValues" dxfId="128" priority="124"/>
  </conditionalFormatting>
  <conditionalFormatting sqref="G303">
    <cfRule type="expression" dxfId="127" priority="121">
      <formula>AND(#REF!&lt;&gt;"",TODAY()&gt;#REF!)</formula>
    </cfRule>
    <cfRule type="expression" dxfId="126" priority="122">
      <formula>AND(G303="TRAINING",TODAY()&gt;=#REF!,#REF!&lt;&gt;"")</formula>
    </cfRule>
  </conditionalFormatting>
  <conditionalFormatting sqref="G303">
    <cfRule type="expression" dxfId="125" priority="119">
      <formula>AND($CS621&lt;&gt;"",TODAY()&gt;$CS621)</formula>
    </cfRule>
    <cfRule type="expression" dxfId="124" priority="120">
      <formula>AND(G303="TRAINING",TODAY()&gt;=#REF!,#REF!&lt;&gt;"")</formula>
    </cfRule>
  </conditionalFormatting>
  <conditionalFormatting sqref="G303">
    <cfRule type="expression" dxfId="123" priority="117">
      <formula>AND($CR621&lt;&gt;"",TODAY()&gt;$CR621)</formula>
    </cfRule>
    <cfRule type="expression" dxfId="122" priority="118">
      <formula>AND(G303="TRAINING",TODAY()&gt;=#REF!,#REF!&lt;&gt;"")</formula>
    </cfRule>
  </conditionalFormatting>
  <conditionalFormatting sqref="H303">
    <cfRule type="expression" dxfId="121" priority="115">
      <formula>AND($AG303&lt;&gt;"",TODAY()&gt;$AG303)</formula>
    </cfRule>
    <cfRule type="expression" dxfId="120" priority="116">
      <formula>AND(H303="TRAINING",TODAY()&gt;=P303,P303&lt;&gt;"")</formula>
    </cfRule>
  </conditionalFormatting>
  <conditionalFormatting sqref="G303">
    <cfRule type="expression" dxfId="119" priority="113">
      <formula>AND($CL570&lt;&gt;"",TODAY()&gt;$CL570)</formula>
    </cfRule>
    <cfRule type="expression" dxfId="118" priority="114">
      <formula>AND(G303="TRAINING",TODAY()&gt;=#REF!,#REF!&lt;&gt;"")</formula>
    </cfRule>
  </conditionalFormatting>
  <conditionalFormatting sqref="G303">
    <cfRule type="expression" dxfId="117" priority="111">
      <formula>AND($CJ536&lt;&gt;"",TODAY()&gt;$CJ536)</formula>
    </cfRule>
    <cfRule type="expression" dxfId="116" priority="112">
      <formula>AND(G303="TRAINING",TODAY()&gt;=#REF!,#REF!&lt;&gt;"")</formula>
    </cfRule>
  </conditionalFormatting>
  <conditionalFormatting sqref="G303">
    <cfRule type="expression" dxfId="115" priority="109">
      <formula>AND($CI513&lt;&gt;"",TODAY()&gt;$CI513)</formula>
    </cfRule>
    <cfRule type="expression" dxfId="114" priority="110">
      <formula>AND(G303="TRAINING",TODAY()&gt;=#REF!,#REF!&lt;&gt;"")</formula>
    </cfRule>
  </conditionalFormatting>
  <conditionalFormatting sqref="G303">
    <cfRule type="expression" dxfId="113" priority="107">
      <formula>AND($CF502&lt;&gt;"",TODAY()&gt;$CF502)</formula>
    </cfRule>
    <cfRule type="expression" dxfId="112" priority="108">
      <formula>AND(G303="TRAINING",TODAY()&gt;=#REF!,#REF!&lt;&gt;"")</formula>
    </cfRule>
  </conditionalFormatting>
  <conditionalFormatting sqref="G303">
    <cfRule type="expression" dxfId="111" priority="105">
      <formula>AND($CS611&lt;&gt;"",TODAY()&gt;$CS611)</formula>
    </cfRule>
    <cfRule type="expression" dxfId="110" priority="106">
      <formula>AND(G303="TRAINING",TODAY()&gt;=#REF!,#REF!&lt;&gt;"")</formula>
    </cfRule>
  </conditionalFormatting>
  <conditionalFormatting sqref="G303">
    <cfRule type="expression" dxfId="109" priority="103">
      <formula>AND($CR611&lt;&gt;"",TODAY()&gt;$CR611)</formula>
    </cfRule>
    <cfRule type="expression" dxfId="108" priority="104">
      <formula>AND(G303="TRAINING",TODAY()&gt;=#REF!,#REF!&lt;&gt;"")</formula>
    </cfRule>
  </conditionalFormatting>
  <conditionalFormatting sqref="G303">
    <cfRule type="expression" dxfId="107" priority="101">
      <formula>AND($CI514&lt;&gt;"",TODAY()&gt;$CI514)</formula>
    </cfRule>
    <cfRule type="expression" dxfId="106" priority="102">
      <formula>AND(G303="TRAINING",TODAY()&gt;=#REF!,#REF!&lt;&gt;"")</formula>
    </cfRule>
  </conditionalFormatting>
  <conditionalFormatting sqref="I303">
    <cfRule type="expression" dxfId="105" priority="99">
      <formula>AND($AH303&lt;&gt;"",TODAY()&gt;$AH303)</formula>
    </cfRule>
    <cfRule type="expression" dxfId="104" priority="100">
      <formula>AND(I303="TRAINING",TODAY()&gt;=T303,T303&lt;&gt;"")</formula>
    </cfRule>
  </conditionalFormatting>
  <conditionalFormatting sqref="J303">
    <cfRule type="expression" dxfId="103" priority="97">
      <formula>AND(OR($N303="ML",$N303="LOA"),AND(TODAY()&gt;=#REF!,TODAY()&lt;=#REF!))</formula>
    </cfRule>
    <cfRule type="expression" dxfId="102" priority="98">
      <formula>AND($AE303&lt;&gt;"",(TODAY()-$AE303)&gt;=8)</formula>
    </cfRule>
  </conditionalFormatting>
  <conditionalFormatting sqref="I303">
    <cfRule type="expression" dxfId="101" priority="95">
      <formula>AND(OR($L303="ML",$L303="LOA"),AND(TODAY()&gt;=#REF!,TODAY()&lt;=#REF!))</formula>
    </cfRule>
    <cfRule type="expression" dxfId="100" priority="96">
      <formula>AND($AH303&lt;&gt;"",(TODAY()-$AH303)&gt;=8)</formula>
    </cfRule>
  </conditionalFormatting>
  <conditionalFormatting sqref="I303">
    <cfRule type="expression" dxfId="99" priority="93">
      <formula>AND(OR($M303="ML",$M303="LOA"),AND(TODAY()&gt;=#REF!,TODAY()&lt;=#REF!))</formula>
    </cfRule>
    <cfRule type="expression" dxfId="98" priority="94">
      <formula>AND($AG303&lt;&gt;"",(TODAY()-$AG303)&gt;=8)</formula>
    </cfRule>
  </conditionalFormatting>
  <conditionalFormatting sqref="G303">
    <cfRule type="expression" dxfId="97" priority="91">
      <formula>AND(#REF!&lt;&gt;"",TODAY()&gt;#REF!)</formula>
    </cfRule>
    <cfRule type="expression" dxfId="96" priority="92">
      <formula>AND(G303="TRAINING",TODAY()&gt;=#REF!,#REF!&lt;&gt;"")</formula>
    </cfRule>
  </conditionalFormatting>
  <conditionalFormatting sqref="J303">
    <cfRule type="expression" dxfId="95" priority="89">
      <formula>AND(OR($N303="ML",$N303="LOA"),AND(TODAY()&gt;=#REF!,TODAY()&lt;=#REF!))</formula>
    </cfRule>
    <cfRule type="expression" dxfId="94" priority="90">
      <formula>AND($AE303&lt;&gt;"",(TODAY()-$AE303)&gt;=8)</formula>
    </cfRule>
  </conditionalFormatting>
  <conditionalFormatting sqref="J303">
    <cfRule type="expression" dxfId="93" priority="87">
      <formula>AND(OR($L303="ML",$L303="LOA"),AND(TODAY()&gt;=#REF!,TODAY()&lt;=#REF!))</formula>
    </cfRule>
    <cfRule type="expression" dxfId="92" priority="88">
      <formula>AND($DA652&lt;&gt;"",(TODAY()-$DA652)&gt;=8)</formula>
    </cfRule>
  </conditionalFormatting>
  <conditionalFormatting sqref="H303:J303">
    <cfRule type="expression" dxfId="91" priority="85">
      <formula>AND(OR($L303="ML",$L303="LOA"),AND(TODAY()&gt;=#REF!,TODAY()&lt;=#REF!))</formula>
    </cfRule>
    <cfRule type="expression" dxfId="90" priority="86">
      <formula>AND($DA655&lt;&gt;"",(TODAY()-$DA655)&gt;=8)</formula>
    </cfRule>
  </conditionalFormatting>
  <conditionalFormatting sqref="H303:J303">
    <cfRule type="expression" dxfId="89" priority="83">
      <formula>AND(OR($L303="ML",$L303="LOA"),AND(TODAY()&gt;=#REF!,TODAY()&lt;=#REF!))</formula>
    </cfRule>
    <cfRule type="expression" dxfId="88" priority="84">
      <formula>AND($DA656&lt;&gt;"",(TODAY()-$DA656)&gt;=8)</formula>
    </cfRule>
  </conditionalFormatting>
  <conditionalFormatting sqref="H303:J303">
    <cfRule type="expression" dxfId="87" priority="81">
      <formula>AND(OR($L303="ML",$L303="LOA"),AND(TODAY()&gt;=#REF!,TODAY()&lt;=#REF!))</formula>
    </cfRule>
    <cfRule type="expression" dxfId="86" priority="82">
      <formula>AND($DA616&lt;&gt;"",(TODAY()-$DA616)&gt;=8)</formula>
    </cfRule>
  </conditionalFormatting>
  <conditionalFormatting sqref="H303:J303">
    <cfRule type="expression" dxfId="85" priority="79">
      <formula>AND(OR($L303="ML",$L303="LOA"),AND(TODAY()&gt;=#REF!,TODAY()&lt;=#REF!))</formula>
    </cfRule>
    <cfRule type="expression" dxfId="84" priority="80">
      <formula>AND($DA617&lt;&gt;"",(TODAY()-$DA617)&gt;=8)</formula>
    </cfRule>
  </conditionalFormatting>
  <conditionalFormatting sqref="J303">
    <cfRule type="expression" dxfId="83" priority="77">
      <formula>AND(OR($L303="ML",$L303="LOA"),AND(TODAY()&gt;=#REF!,TODAY()&lt;=#REF!))</formula>
    </cfRule>
    <cfRule type="expression" dxfId="82" priority="78">
      <formula>AND($DA660&lt;&gt;"",(TODAY()-$DA660)&gt;=8)</formula>
    </cfRule>
  </conditionalFormatting>
  <conditionalFormatting sqref="H303:J303">
    <cfRule type="expression" dxfId="81" priority="75">
      <formula>AND(OR($L303="ML",$L303="LOA"),AND(TODAY()&gt;=#REF!,TODAY()&lt;=#REF!))</formula>
    </cfRule>
    <cfRule type="expression" dxfId="80" priority="76">
      <formula>AND($DA663&lt;&gt;"",(TODAY()-$DA663)&gt;=8)</formula>
    </cfRule>
  </conditionalFormatting>
  <conditionalFormatting sqref="H303:J303">
    <cfRule type="expression" dxfId="79" priority="73">
      <formula>AND(OR($L303="ML",$L303="LOA"),AND(TODAY()&gt;=#REF!,TODAY()&lt;=#REF!))</formula>
    </cfRule>
    <cfRule type="expression" dxfId="78" priority="74">
      <formula>AND($DA664&lt;&gt;"",(TODAY()-$DA664)&gt;=8)</formula>
    </cfRule>
  </conditionalFormatting>
  <conditionalFormatting sqref="H303:I303">
    <cfRule type="expression" dxfId="77" priority="71">
      <formula>AND(OR($L303="ML",$L303="LOA"),AND(TODAY()&gt;=#REF!,TODAY()&lt;=#REF!))</formula>
    </cfRule>
    <cfRule type="expression" dxfId="76" priority="72">
      <formula>AND($DA665&lt;&gt;"",(TODAY()-$DA665)&gt;=8)</formula>
    </cfRule>
  </conditionalFormatting>
  <conditionalFormatting sqref="H303:J303">
    <cfRule type="expression" dxfId="75" priority="69">
      <formula>AND(OR($L303="ML",$L303="LOA"),AND(TODAY()&gt;=#REF!,TODAY()&lt;=#REF!))</formula>
    </cfRule>
    <cfRule type="expression" dxfId="74" priority="70">
      <formula>AND($DA625&lt;&gt;"",(TODAY()-$DA625)&gt;=8)</formula>
    </cfRule>
  </conditionalFormatting>
  <conditionalFormatting sqref="H303:J303">
    <cfRule type="expression" dxfId="73" priority="67">
      <formula>AND(OR($L303="ML",$L303="LOA"),AND(TODAY()&gt;=#REF!,TODAY()&lt;=#REF!))</formula>
    </cfRule>
    <cfRule type="expression" dxfId="72" priority="68">
      <formula>AND($DA624&lt;&gt;"",(TODAY()-$DA624)&gt;=8)</formula>
    </cfRule>
  </conditionalFormatting>
  <conditionalFormatting sqref="J303">
    <cfRule type="expression" dxfId="71" priority="65">
      <formula>AND(OR($L303="ML",$L303="LOA"),AND(TODAY()&gt;=#REF!,TODAY()&lt;=#REF!))</formula>
    </cfRule>
    <cfRule type="expression" dxfId="70" priority="66">
      <formula>AND($DA669&lt;&gt;"",(TODAY()-$DA669)&gt;=8)</formula>
    </cfRule>
  </conditionalFormatting>
  <conditionalFormatting sqref="H303:J303">
    <cfRule type="expression" dxfId="69" priority="63">
      <formula>AND(OR($L303="ML",$L303="LOA"),AND(TODAY()&gt;=#REF!,TODAY()&lt;=#REF!))</formula>
    </cfRule>
    <cfRule type="expression" dxfId="68" priority="64">
      <formula>AND($DA672&lt;&gt;"",(TODAY()-$DA672)&gt;=8)</formula>
    </cfRule>
  </conditionalFormatting>
  <conditionalFormatting sqref="H303:J303">
    <cfRule type="expression" dxfId="67" priority="61">
      <formula>AND(OR($L303="ML",$L303="LOA"),AND(TODAY()&gt;=#REF!,TODAY()&lt;=#REF!))</formula>
    </cfRule>
    <cfRule type="expression" dxfId="66" priority="62">
      <formula>AND($DA632&lt;&gt;"",(TODAY()-$DA632)&gt;=8)</formula>
    </cfRule>
  </conditionalFormatting>
  <conditionalFormatting sqref="H303:J303">
    <cfRule type="expression" dxfId="65" priority="59">
      <formula>AND(OR($L303="ML",$L303="LOA"),AND(TODAY()&gt;=#REF!,TODAY()&lt;=#REF!))</formula>
    </cfRule>
    <cfRule type="expression" dxfId="64" priority="60">
      <formula>AND($DA673&lt;&gt;"",(TODAY()-$DA673)&gt;=8)</formula>
    </cfRule>
  </conditionalFormatting>
  <conditionalFormatting sqref="G303">
    <cfRule type="expression" dxfId="63" priority="57">
      <formula>AND($CS622&lt;&gt;"",TODAY()&gt;$CS622)</formula>
    </cfRule>
    <cfRule type="expression" dxfId="62" priority="58">
      <formula>AND(G303="TRAINING",TODAY()&gt;=#REF!,#REF!&lt;&gt;"")</formula>
    </cfRule>
  </conditionalFormatting>
  <conditionalFormatting sqref="G303">
    <cfRule type="expression" dxfId="61" priority="55">
      <formula>AND($CR622&lt;&gt;"",TODAY()&gt;$CR622)</formula>
    </cfRule>
    <cfRule type="expression" dxfId="60" priority="56">
      <formula>AND(G303="TRAINING",TODAY()&gt;=#REF!,#REF!&lt;&gt;"")</formula>
    </cfRule>
  </conditionalFormatting>
  <conditionalFormatting sqref="G303">
    <cfRule type="expression" dxfId="59" priority="53">
      <formula>AND($CK503&lt;&gt;"",TODAY()&gt;$CK503)</formula>
    </cfRule>
    <cfRule type="expression" dxfId="58" priority="54">
      <formula>AND(G303="TRAINING",TODAY()&gt;=#REF!,#REF!&lt;&gt;"")</formula>
    </cfRule>
  </conditionalFormatting>
  <conditionalFormatting sqref="G303">
    <cfRule type="expression" dxfId="57" priority="51">
      <formula>AND($CS623&lt;&gt;"",TODAY()&gt;$CS623)</formula>
    </cfRule>
    <cfRule type="expression" dxfId="56" priority="52">
      <formula>AND(G303="TRAINING",TODAY()&gt;=#REF!,#REF!&lt;&gt;"")</formula>
    </cfRule>
  </conditionalFormatting>
  <conditionalFormatting sqref="G303">
    <cfRule type="expression" dxfId="55" priority="49">
      <formula>AND($CR623&lt;&gt;"",TODAY()&gt;$CR623)</formula>
    </cfRule>
    <cfRule type="expression" dxfId="54" priority="50">
      <formula>AND(G303="TRAINING",TODAY()&gt;=#REF!,#REF!&lt;&gt;"")</formula>
    </cfRule>
  </conditionalFormatting>
  <conditionalFormatting sqref="G303">
    <cfRule type="expression" dxfId="53" priority="47">
      <formula>AND($CL571&lt;&gt;"",TODAY()&gt;$CL571)</formula>
    </cfRule>
    <cfRule type="expression" dxfId="52" priority="48">
      <formula>AND(G303="TRAINING",TODAY()&gt;=#REF!,#REF!&lt;&gt;"")</formula>
    </cfRule>
  </conditionalFormatting>
  <conditionalFormatting sqref="G303">
    <cfRule type="expression" dxfId="51" priority="45">
      <formula>AND($CJ537&lt;&gt;"",TODAY()&gt;$CJ537)</formula>
    </cfRule>
    <cfRule type="expression" dxfId="50" priority="46">
      <formula>AND(G303="TRAINING",TODAY()&gt;=#REF!,#REF!&lt;&gt;"")</formula>
    </cfRule>
  </conditionalFormatting>
  <conditionalFormatting sqref="G303">
    <cfRule type="expression" dxfId="49" priority="43">
      <formula>AND($CK547&lt;&gt;"",TODAY()&gt;$CK547)</formula>
    </cfRule>
    <cfRule type="expression" dxfId="48" priority="44">
      <formula>AND(G303="TRAINING",TODAY()&gt;=#REF!,#REF!&lt;&gt;"")</formula>
    </cfRule>
  </conditionalFormatting>
  <conditionalFormatting sqref="G303">
    <cfRule type="expression" dxfId="47" priority="41">
      <formula>AND($CH504&lt;&gt;"",TODAY()&gt;$CH504)</formula>
    </cfRule>
    <cfRule type="expression" dxfId="46" priority="42">
      <formula>AND(G303="TRAINING",TODAY()&gt;=#REF!,#REF!&lt;&gt;"")</formula>
    </cfRule>
  </conditionalFormatting>
  <conditionalFormatting sqref="G303">
    <cfRule type="expression" dxfId="45" priority="39">
      <formula>AND($CD492&lt;&gt;"",TODAY()&gt;$CD492)</formula>
    </cfRule>
    <cfRule type="expression" dxfId="44" priority="40">
      <formula>AND(G303="TRAINING",TODAY()&gt;=#REF!,#REF!&lt;&gt;"")</formula>
    </cfRule>
  </conditionalFormatting>
  <conditionalFormatting sqref="G303">
    <cfRule type="expression" dxfId="43" priority="37">
      <formula>AND($CJ526&lt;&gt;"",TODAY()&gt;$CJ526)</formula>
    </cfRule>
    <cfRule type="expression" dxfId="42" priority="38">
      <formula>AND(G303="TRAINING",TODAY()&gt;=#REF!,#REF!&lt;&gt;"")</formula>
    </cfRule>
  </conditionalFormatting>
  <conditionalFormatting sqref="G303">
    <cfRule type="expression" dxfId="41" priority="35">
      <formula>AND($CS612&lt;&gt;"",TODAY()&gt;$CS612)</formula>
    </cfRule>
    <cfRule type="expression" dxfId="40" priority="36">
      <formula>AND(G303="TRAINING",TODAY()&gt;=#REF!,#REF!&lt;&gt;"")</formula>
    </cfRule>
  </conditionalFormatting>
  <conditionalFormatting sqref="G303">
    <cfRule type="expression" dxfId="39" priority="33">
      <formula>AND($CR612&lt;&gt;"",TODAY()&gt;$CR612)</formula>
    </cfRule>
    <cfRule type="expression" dxfId="38" priority="34">
      <formula>AND(G303="TRAINING",TODAY()&gt;=#REF!,#REF!&lt;&gt;"")</formula>
    </cfRule>
  </conditionalFormatting>
  <conditionalFormatting sqref="G303">
    <cfRule type="expression" dxfId="37" priority="31">
      <formula>AND($CL560&lt;&gt;"",TODAY()&gt;$CL560)</formula>
    </cfRule>
    <cfRule type="expression" dxfId="36" priority="32">
      <formula>AND(G303="TRAINING",TODAY()&gt;=#REF!,#REF!&lt;&gt;"")</formula>
    </cfRule>
  </conditionalFormatting>
  <conditionalFormatting sqref="H303:J303">
    <cfRule type="expression" dxfId="35" priority="29">
      <formula>AND(OR($L303="ML",$L303="LOA"),AND(TODAY()&gt;=#REF!,TODAY()&lt;=#REF!))</formula>
    </cfRule>
    <cfRule type="expression" dxfId="34" priority="30">
      <formula>AND($DA633&lt;&gt;"",(TODAY()-$DA633)&gt;=8)</formula>
    </cfRule>
  </conditionalFormatting>
  <conditionalFormatting sqref="H303:I303">
    <cfRule type="expression" dxfId="33" priority="27">
      <formula>AND(OR($L303="ML",$L303="LOA"),AND(TODAY()&gt;=#REF!,TODAY()&lt;=#REF!))</formula>
    </cfRule>
    <cfRule type="expression" dxfId="32" priority="28">
      <formula>AND($DA674&lt;&gt;"",(TODAY()-$DA674)&gt;=8)</formula>
    </cfRule>
  </conditionalFormatting>
  <conditionalFormatting sqref="H303:J303">
    <cfRule type="expression" dxfId="31" priority="25">
      <formula>AND(OR($L303="ML",$L303="LOA"),AND(TODAY()&gt;=#REF!,TODAY()&lt;=#REF!))</formula>
    </cfRule>
    <cfRule type="expression" dxfId="30" priority="26">
      <formula>AND($DA678&lt;&gt;"",(TODAY()-$DA678)&gt;=8)</formula>
    </cfRule>
  </conditionalFormatting>
  <conditionalFormatting sqref="K303">
    <cfRule type="expression" dxfId="29" priority="23">
      <formula>AND(OR($L303="ML",$L303="LOA"),AND(TODAY()&gt;=#REF!,TODAY()&lt;=#REF!))</formula>
    </cfRule>
    <cfRule type="expression" dxfId="28" priority="24">
      <formula>AND($DA655&lt;&gt;"",(TODAY()-$DA655)&gt;=8)</formula>
    </cfRule>
  </conditionalFormatting>
  <conditionalFormatting sqref="K303">
    <cfRule type="expression" dxfId="27" priority="21">
      <formula>AND(OR($L303="ML",$L303="LOA"),AND(TODAY()&gt;=#REF!,TODAY()&lt;=#REF!))</formula>
    </cfRule>
    <cfRule type="expression" dxfId="26" priority="22">
      <formula>AND($DA656&lt;&gt;"",(TODAY()-$DA656)&gt;=8)</formula>
    </cfRule>
  </conditionalFormatting>
  <conditionalFormatting sqref="K303">
    <cfRule type="expression" dxfId="25" priority="19">
      <formula>AND(OR($L303="ML",$L303="LOA"),AND(TODAY()&gt;=#REF!,TODAY()&lt;=#REF!))</formula>
    </cfRule>
    <cfRule type="expression" dxfId="24" priority="20">
      <formula>AND($DA616&lt;&gt;"",(TODAY()-$DA616)&gt;=8)</formula>
    </cfRule>
  </conditionalFormatting>
  <conditionalFormatting sqref="K303">
    <cfRule type="expression" dxfId="23" priority="17">
      <formula>AND(OR($L303="ML",$L303="LOA"),AND(TODAY()&gt;=#REF!,TODAY()&lt;=#REF!))</formula>
    </cfRule>
    <cfRule type="expression" dxfId="22" priority="18">
      <formula>AND($DA617&lt;&gt;"",(TODAY()-$DA617)&gt;=8)</formula>
    </cfRule>
  </conditionalFormatting>
  <conditionalFormatting sqref="K303">
    <cfRule type="expression" dxfId="21" priority="15">
      <formula>AND(OR($L303="ML",$L303="LOA"),AND(TODAY()&gt;=#REF!,TODAY()&lt;=#REF!))</formula>
    </cfRule>
    <cfRule type="expression" dxfId="20" priority="16">
      <formula>AND($DA663&lt;&gt;"",(TODAY()-$DA663)&gt;=8)</formula>
    </cfRule>
  </conditionalFormatting>
  <conditionalFormatting sqref="K303">
    <cfRule type="expression" dxfId="19" priority="13">
      <formula>AND(OR($L303="ML",$L303="LOA"),AND(TODAY()&gt;=#REF!,TODAY()&lt;=#REF!))</formula>
    </cfRule>
    <cfRule type="expression" dxfId="18" priority="14">
      <formula>AND($DA664&lt;&gt;"",(TODAY()-$DA664)&gt;=8)</formula>
    </cfRule>
  </conditionalFormatting>
  <conditionalFormatting sqref="K303">
    <cfRule type="expression" dxfId="17" priority="11">
      <formula>AND(OR($L303="ML",$L303="LOA"),AND(TODAY()&gt;=#REF!,TODAY()&lt;=#REF!))</formula>
    </cfRule>
    <cfRule type="expression" dxfId="16" priority="12">
      <formula>AND($DA625&lt;&gt;"",(TODAY()-$DA625)&gt;=8)</formula>
    </cfRule>
  </conditionalFormatting>
  <conditionalFormatting sqref="K303">
    <cfRule type="expression" dxfId="15" priority="9">
      <formula>AND(OR($L303="ML",$L303="LOA"),AND(TODAY()&gt;=#REF!,TODAY()&lt;=#REF!))</formula>
    </cfRule>
    <cfRule type="expression" dxfId="14" priority="10">
      <formula>AND($DA624&lt;&gt;"",(TODAY()-$DA624)&gt;=8)</formula>
    </cfRule>
  </conditionalFormatting>
  <conditionalFormatting sqref="K303">
    <cfRule type="expression" dxfId="13" priority="7">
      <formula>AND(OR($L303="ML",$L303="LOA"),AND(TODAY()&gt;=#REF!,TODAY()&lt;=#REF!))</formula>
    </cfRule>
    <cfRule type="expression" dxfId="12" priority="8">
      <formula>AND($DA632&lt;&gt;"",(TODAY()-$DA632)&gt;=8)</formula>
    </cfRule>
  </conditionalFormatting>
  <conditionalFormatting sqref="K303">
    <cfRule type="expression" dxfId="11" priority="5">
      <formula>AND(OR($L303="ML",$L303="LOA"),AND(TODAY()&gt;=#REF!,TODAY()&lt;=#REF!))</formula>
    </cfRule>
    <cfRule type="expression" dxfId="10" priority="6">
      <formula>AND($DA633&lt;&gt;"",(TODAY()-$DA633)&gt;=8)</formula>
    </cfRule>
  </conditionalFormatting>
  <conditionalFormatting sqref="K303">
    <cfRule type="expression" dxfId="9" priority="3">
      <formula>AND(OR($L303="ML",$L303="LOA"),AND(TODAY()&gt;=#REF!,TODAY()&lt;=#REF!))</formula>
    </cfRule>
    <cfRule type="expression" dxfId="8" priority="4">
      <formula>AND($DA678&lt;&gt;"",(TODAY()-$DA678)&gt;=8)</formula>
    </cfRule>
  </conditionalFormatting>
  <conditionalFormatting sqref="L303">
    <cfRule type="expression" dxfId="7" priority="1">
      <formula>AND(OR($L303="ML",$L303="LOA"),AND(TODAY()&gt;=#REF!,TODAY()&lt;=#REF!))</formula>
    </cfRule>
    <cfRule type="expression" dxfId="6" priority="2">
      <formula>AND($DA678&lt;&gt;"",(TODAY()-$DA678)&gt;=8)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3"/>
  <sheetViews>
    <sheetView tabSelected="1" topLeftCell="I103" zoomScale="85" zoomScaleNormal="85" workbookViewId="0">
      <selection activeCell="M126" sqref="M126"/>
    </sheetView>
  </sheetViews>
  <sheetFormatPr defaultRowHeight="15" x14ac:dyDescent="0.25"/>
  <cols>
    <col min="1" max="1" width="16.42578125" bestFit="1" customWidth="1"/>
    <col min="2" max="2" width="42.7109375" customWidth="1"/>
    <col min="3" max="3" width="28.28515625" bestFit="1" customWidth="1"/>
    <col min="4" max="4" width="14.140625" bestFit="1" customWidth="1"/>
    <col min="5" max="5" width="14.7109375" bestFit="1" customWidth="1"/>
    <col min="6" max="6" width="17.140625" bestFit="1" customWidth="1"/>
    <col min="7" max="7" width="10.5703125" bestFit="1" customWidth="1"/>
    <col min="8" max="8" width="32.85546875" bestFit="1" customWidth="1"/>
    <col min="9" max="9" width="10.5703125" bestFit="1" customWidth="1"/>
    <col min="10" max="10" width="31.7109375" bestFit="1" customWidth="1"/>
    <col min="11" max="11" width="28.42578125" bestFit="1" customWidth="1"/>
    <col min="12" max="12" width="16" bestFit="1" customWidth="1"/>
    <col min="13" max="13" width="9.42578125" bestFit="1" customWidth="1"/>
    <col min="14" max="14" width="24" bestFit="1" customWidth="1"/>
    <col min="15" max="15" width="10.5703125" customWidth="1"/>
    <col min="16" max="16" width="7.85546875" bestFit="1" customWidth="1"/>
    <col min="17" max="17" width="11.28515625" bestFit="1" customWidth="1"/>
    <col min="18" max="18" width="18.7109375" style="64" bestFit="1" customWidth="1"/>
    <col min="19" max="19" width="21.28515625" style="64" bestFit="1" customWidth="1"/>
    <col min="20" max="20" width="10.85546875" bestFit="1" customWidth="1"/>
    <col min="21" max="21" width="14.7109375" bestFit="1" customWidth="1"/>
    <col min="22" max="22" width="34.5703125" bestFit="1" customWidth="1"/>
    <col min="23" max="23" width="23.42578125" bestFit="1" customWidth="1"/>
    <col min="24" max="24" width="27.85546875" bestFit="1" customWidth="1"/>
    <col min="25" max="25" width="50.28515625" bestFit="1" customWidth="1"/>
    <col min="26" max="26" width="12.42578125" style="65" bestFit="1" customWidth="1"/>
    <col min="27" max="27" width="13.7109375" style="64" customWidth="1"/>
    <col min="28" max="28" width="71.85546875" bestFit="1" customWidth="1"/>
    <col min="29" max="29" width="21.28515625" style="70" bestFit="1" customWidth="1"/>
    <col min="30" max="30" width="25.140625" bestFit="1" customWidth="1"/>
    <col min="31" max="31" width="18.7109375" style="95" customWidth="1"/>
    <col min="32" max="32" width="21.85546875" style="63" customWidth="1"/>
    <col min="33" max="33" width="25.140625" customWidth="1"/>
    <col min="34" max="34" width="19.7109375" style="63" customWidth="1"/>
    <col min="35" max="35" width="9.42578125" style="63" customWidth="1"/>
    <col min="36" max="37" width="11.7109375" style="63" customWidth="1"/>
    <col min="38" max="38" width="46.85546875" style="94" customWidth="1"/>
    <col min="39" max="39" width="18" style="94" bestFit="1" customWidth="1"/>
    <col min="40" max="40" width="25.7109375" style="94" customWidth="1"/>
    <col min="41" max="41" width="18.7109375" style="98" customWidth="1"/>
    <col min="42" max="42" width="21.85546875" style="63" customWidth="1"/>
    <col min="43" max="43" width="16" style="63" customWidth="1"/>
    <col min="44" max="44" width="30.140625" style="95" bestFit="1" customWidth="1"/>
    <col min="45" max="45" width="25.5703125" style="95" customWidth="1"/>
    <col min="46" max="46" width="11.7109375" style="63" customWidth="1"/>
    <col min="47" max="47" width="9.42578125" style="63" customWidth="1"/>
    <col min="48" max="48" width="19.7109375" style="63" customWidth="1"/>
    <col min="49" max="49" width="15.85546875" style="95" bestFit="1" customWidth="1"/>
    <col min="50" max="50" width="13.28515625" style="95" customWidth="1"/>
    <col min="51" max="51" width="17.140625" bestFit="1" customWidth="1"/>
  </cols>
  <sheetData>
    <row r="1" spans="1:51" s="63" customFormat="1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16</v>
      </c>
      <c r="Q1" s="62" t="s">
        <v>17</v>
      </c>
      <c r="R1" s="66" t="s">
        <v>18</v>
      </c>
      <c r="S1" s="66" t="s">
        <v>19</v>
      </c>
      <c r="T1" s="62" t="s">
        <v>21</v>
      </c>
      <c r="U1" s="62" t="s">
        <v>22</v>
      </c>
      <c r="V1" s="62" t="s">
        <v>23</v>
      </c>
      <c r="W1" s="62" t="s">
        <v>24</v>
      </c>
      <c r="X1" s="62" t="s">
        <v>25</v>
      </c>
      <c r="Y1" s="62" t="s">
        <v>26</v>
      </c>
      <c r="Z1" s="62" t="s">
        <v>27</v>
      </c>
      <c r="AA1" s="71" t="s">
        <v>14862</v>
      </c>
      <c r="AB1" s="67" t="s">
        <v>14859</v>
      </c>
      <c r="AC1" s="72" t="s">
        <v>14861</v>
      </c>
      <c r="AD1" s="67" t="s">
        <v>14860</v>
      </c>
      <c r="AE1" s="96" t="s">
        <v>14869</v>
      </c>
      <c r="AF1" s="69" t="s">
        <v>14866</v>
      </c>
      <c r="AG1" s="69" t="s">
        <v>14870</v>
      </c>
      <c r="AH1" s="69" t="s">
        <v>14863</v>
      </c>
      <c r="AI1" s="69" t="s">
        <v>14864</v>
      </c>
      <c r="AJ1" s="69" t="s">
        <v>14872</v>
      </c>
      <c r="AK1" s="69" t="s">
        <v>14865</v>
      </c>
      <c r="AL1" s="96" t="s">
        <v>17342</v>
      </c>
      <c r="AM1" s="96" t="s">
        <v>15369</v>
      </c>
      <c r="AN1" s="96" t="s">
        <v>14868</v>
      </c>
      <c r="AO1" s="97" t="s">
        <v>14869</v>
      </c>
      <c r="AP1" s="96" t="s">
        <v>14866</v>
      </c>
      <c r="AQ1" s="96" t="s">
        <v>14870</v>
      </c>
      <c r="AR1" s="96" t="s">
        <v>17360</v>
      </c>
      <c r="AS1" s="96" t="s">
        <v>14871</v>
      </c>
      <c r="AT1" s="96" t="s">
        <v>14872</v>
      </c>
      <c r="AU1" s="96" t="s">
        <v>14864</v>
      </c>
      <c r="AV1" s="96" t="s">
        <v>14863</v>
      </c>
      <c r="AW1" s="96" t="s">
        <v>17376</v>
      </c>
      <c r="AX1" s="96" t="s">
        <v>12</v>
      </c>
      <c r="AY1" s="96" t="s">
        <v>14865</v>
      </c>
    </row>
    <row r="2" spans="1:51" x14ac:dyDescent="0.25">
      <c r="A2">
        <v>51723670</v>
      </c>
      <c r="B2" t="s">
        <v>1519</v>
      </c>
      <c r="G2">
        <v>51578947</v>
      </c>
      <c r="H2" t="s">
        <v>65</v>
      </c>
      <c r="I2">
        <v>51747002</v>
      </c>
      <c r="J2" t="s">
        <v>57</v>
      </c>
      <c r="K2" t="s">
        <v>58</v>
      </c>
      <c r="L2" t="s">
        <v>59</v>
      </c>
      <c r="M2" t="s">
        <v>38</v>
      </c>
      <c r="N2" t="s">
        <v>60</v>
      </c>
      <c r="O2" t="s">
        <v>437</v>
      </c>
      <c r="P2" t="s">
        <v>63</v>
      </c>
      <c r="Q2" t="s">
        <v>11903</v>
      </c>
      <c r="R2" s="64">
        <v>43166</v>
      </c>
      <c r="S2" s="64">
        <v>43213</v>
      </c>
      <c r="T2">
        <v>6634548</v>
      </c>
      <c r="U2" t="s">
        <v>1524</v>
      </c>
      <c r="V2" t="s">
        <v>1525</v>
      </c>
      <c r="W2">
        <v>69000</v>
      </c>
      <c r="X2" t="s">
        <v>1526</v>
      </c>
      <c r="Y2" t="s">
        <v>1527</v>
      </c>
      <c r="Z2" s="65">
        <v>15445</v>
      </c>
      <c r="AA2" s="64">
        <v>33768</v>
      </c>
      <c r="AB2" t="s">
        <v>15122</v>
      </c>
      <c r="AE2" s="95" t="s">
        <v>14873</v>
      </c>
      <c r="AF2" s="63" t="s">
        <v>14873</v>
      </c>
      <c r="AG2" t="s">
        <v>14874</v>
      </c>
      <c r="AH2" s="63" t="s">
        <v>15267</v>
      </c>
      <c r="AI2" s="63">
        <v>53</v>
      </c>
      <c r="AJ2" s="63" t="s">
        <v>14874</v>
      </c>
      <c r="AL2" s="94" t="s">
        <v>16741</v>
      </c>
      <c r="AM2" s="94" t="s">
        <v>15668</v>
      </c>
      <c r="AN2" s="94" t="s">
        <v>14873</v>
      </c>
      <c r="AO2" s="98" t="s">
        <v>14873</v>
      </c>
      <c r="AP2" s="63" t="s">
        <v>14873</v>
      </c>
      <c r="AQ2" s="63" t="s">
        <v>14874</v>
      </c>
      <c r="AR2" s="95" t="e">
        <v>#N/A</v>
      </c>
      <c r="AS2" s="95" t="s">
        <v>14875</v>
      </c>
      <c r="AT2" s="63" t="s">
        <v>14874</v>
      </c>
      <c r="AU2" s="63">
        <v>53</v>
      </c>
      <c r="AV2" s="63" t="s">
        <v>15267</v>
      </c>
      <c r="AW2" s="95" t="s">
        <v>15267</v>
      </c>
      <c r="AX2" s="95" t="s">
        <v>17375</v>
      </c>
    </row>
    <row r="3" spans="1:51" x14ac:dyDescent="0.25">
      <c r="A3">
        <v>51698640</v>
      </c>
      <c r="B3" t="s">
        <v>248</v>
      </c>
      <c r="G3">
        <v>51747002</v>
      </c>
      <c r="H3" t="s">
        <v>57</v>
      </c>
      <c r="I3">
        <v>51621455</v>
      </c>
      <c r="J3" t="s">
        <v>150</v>
      </c>
      <c r="K3" t="s">
        <v>70</v>
      </c>
      <c r="L3" t="s">
        <v>37</v>
      </c>
      <c r="M3" t="s">
        <v>38</v>
      </c>
      <c r="N3" t="s">
        <v>60</v>
      </c>
      <c r="O3" t="s">
        <v>315</v>
      </c>
      <c r="P3" t="s">
        <v>73</v>
      </c>
      <c r="Q3" t="s">
        <v>14176</v>
      </c>
      <c r="R3" s="64">
        <v>42971</v>
      </c>
      <c r="S3" s="64">
        <v>43017</v>
      </c>
      <c r="T3">
        <v>6624630</v>
      </c>
      <c r="U3" t="s">
        <v>887</v>
      </c>
      <c r="V3" t="s">
        <v>888</v>
      </c>
      <c r="W3">
        <v>69297</v>
      </c>
      <c r="X3" t="s">
        <v>889</v>
      </c>
      <c r="Y3" t="s">
        <v>890</v>
      </c>
      <c r="Z3" s="65">
        <v>14496</v>
      </c>
      <c r="AA3" s="64">
        <v>33601</v>
      </c>
      <c r="AB3" t="s">
        <v>15015</v>
      </c>
      <c r="AE3" s="95" t="s">
        <v>14873</v>
      </c>
      <c r="AF3" s="63" t="s">
        <v>14873</v>
      </c>
      <c r="AG3" t="s">
        <v>14873</v>
      </c>
      <c r="AH3" s="63">
        <v>71</v>
      </c>
      <c r="AI3" s="63">
        <v>44</v>
      </c>
      <c r="AJ3" s="63">
        <v>45</v>
      </c>
      <c r="AL3" s="94" t="s">
        <v>16442</v>
      </c>
      <c r="AM3" s="94" t="s">
        <v>15668</v>
      </c>
      <c r="AN3" s="94" t="s">
        <v>14873</v>
      </c>
      <c r="AO3" s="98" t="s">
        <v>14873</v>
      </c>
      <c r="AP3" s="63" t="s">
        <v>14873</v>
      </c>
      <c r="AQ3" s="63" t="s">
        <v>14873</v>
      </c>
      <c r="AR3" s="95" t="e">
        <v>#N/A</v>
      </c>
      <c r="AS3" s="95" t="s">
        <v>14875</v>
      </c>
      <c r="AT3" s="63">
        <v>45</v>
      </c>
      <c r="AU3" s="63">
        <v>44</v>
      </c>
      <c r="AV3" s="63">
        <v>71</v>
      </c>
      <c r="AW3" s="95">
        <v>52575494</v>
      </c>
      <c r="AX3" s="95" t="s">
        <v>17367</v>
      </c>
    </row>
    <row r="4" spans="1:51" x14ac:dyDescent="0.25">
      <c r="A4">
        <v>51591949</v>
      </c>
      <c r="B4" t="s">
        <v>244</v>
      </c>
      <c r="G4">
        <v>51698640</v>
      </c>
      <c r="H4" t="s">
        <v>248</v>
      </c>
      <c r="I4">
        <v>51747002</v>
      </c>
      <c r="J4" t="s">
        <v>57</v>
      </c>
      <c r="K4" t="s">
        <v>58</v>
      </c>
      <c r="L4" t="s">
        <v>59</v>
      </c>
      <c r="M4" t="s">
        <v>38</v>
      </c>
      <c r="N4" t="s">
        <v>60</v>
      </c>
      <c r="O4" t="s">
        <v>71</v>
      </c>
      <c r="P4" t="s">
        <v>63</v>
      </c>
      <c r="Q4" t="s">
        <v>41</v>
      </c>
      <c r="R4" s="64">
        <v>42376</v>
      </c>
      <c r="S4" s="64">
        <v>42436</v>
      </c>
      <c r="T4">
        <v>6624093</v>
      </c>
      <c r="U4" t="s">
        <v>249</v>
      </c>
      <c r="V4" t="s">
        <v>250</v>
      </c>
      <c r="W4">
        <v>48562</v>
      </c>
      <c r="X4" t="s">
        <v>251</v>
      </c>
      <c r="Y4" t="s">
        <v>252</v>
      </c>
      <c r="Z4" s="65">
        <v>4706</v>
      </c>
      <c r="AA4" s="64">
        <v>33709</v>
      </c>
      <c r="AB4" t="s">
        <v>14904</v>
      </c>
      <c r="AE4" s="95" t="s">
        <v>14873</v>
      </c>
      <c r="AF4" s="63" t="s">
        <v>14873</v>
      </c>
      <c r="AG4" t="s">
        <v>14873</v>
      </c>
      <c r="AH4" s="63">
        <v>49</v>
      </c>
      <c r="AI4" s="63">
        <v>41</v>
      </c>
      <c r="AJ4" s="63">
        <v>43</v>
      </c>
      <c r="AL4" s="94" t="s">
        <v>16140</v>
      </c>
      <c r="AM4" s="94" t="s">
        <v>15668</v>
      </c>
      <c r="AN4" s="94" t="s">
        <v>14873</v>
      </c>
      <c r="AO4" s="98" t="s">
        <v>14873</v>
      </c>
      <c r="AP4" s="63" t="s">
        <v>14873</v>
      </c>
      <c r="AQ4" s="63" t="s">
        <v>14873</v>
      </c>
      <c r="AR4" s="95" t="e">
        <v>#N/A</v>
      </c>
      <c r="AS4" s="95" t="s">
        <v>14875</v>
      </c>
      <c r="AT4" s="63">
        <v>43</v>
      </c>
      <c r="AU4" s="63">
        <v>41</v>
      </c>
      <c r="AV4" s="63">
        <v>49</v>
      </c>
      <c r="AW4" s="95">
        <v>66757742</v>
      </c>
      <c r="AX4" s="95" t="s">
        <v>17368</v>
      </c>
    </row>
    <row r="5" spans="1:51" x14ac:dyDescent="0.25">
      <c r="A5">
        <v>51605129</v>
      </c>
      <c r="B5" t="s">
        <v>127</v>
      </c>
      <c r="G5">
        <v>51615282</v>
      </c>
      <c r="H5" t="s">
        <v>91</v>
      </c>
      <c r="I5">
        <v>51747002</v>
      </c>
      <c r="J5" t="s">
        <v>57</v>
      </c>
      <c r="K5" t="s">
        <v>58</v>
      </c>
      <c r="L5" t="s">
        <v>59</v>
      </c>
      <c r="M5" t="s">
        <v>38</v>
      </c>
      <c r="N5" t="s">
        <v>92</v>
      </c>
      <c r="O5" t="s">
        <v>131</v>
      </c>
      <c r="P5" t="s">
        <v>73</v>
      </c>
      <c r="Q5" t="s">
        <v>175</v>
      </c>
      <c r="R5" s="64">
        <v>42461</v>
      </c>
      <c r="S5" s="64">
        <v>42870</v>
      </c>
      <c r="T5">
        <v>6624210</v>
      </c>
      <c r="U5" t="s">
        <v>133</v>
      </c>
      <c r="V5" t="s">
        <v>134</v>
      </c>
      <c r="W5">
        <v>69410</v>
      </c>
      <c r="X5" t="s">
        <v>135</v>
      </c>
      <c r="Y5" t="s">
        <v>136</v>
      </c>
      <c r="Z5" s="65">
        <v>4319</v>
      </c>
      <c r="AA5" s="64">
        <v>31889</v>
      </c>
      <c r="AB5" t="s">
        <v>14927</v>
      </c>
      <c r="AE5" s="95" t="s">
        <v>14873</v>
      </c>
      <c r="AF5" s="63" t="s">
        <v>14873</v>
      </c>
      <c r="AG5" t="s">
        <v>14873</v>
      </c>
      <c r="AH5" s="63">
        <v>62</v>
      </c>
      <c r="AI5" s="63">
        <v>40</v>
      </c>
      <c r="AJ5" s="63">
        <v>42</v>
      </c>
      <c r="AL5" s="94" t="s">
        <v>16173</v>
      </c>
      <c r="AM5" s="94" t="s">
        <v>15668</v>
      </c>
      <c r="AN5" s="94" t="s">
        <v>14873</v>
      </c>
      <c r="AO5" s="98" t="s">
        <v>14873</v>
      </c>
      <c r="AP5" s="63" t="s">
        <v>14873</v>
      </c>
      <c r="AQ5" s="63" t="s">
        <v>14873</v>
      </c>
      <c r="AR5" s="95" t="e">
        <v>#N/A</v>
      </c>
      <c r="AS5" s="95" t="s">
        <v>14875</v>
      </c>
      <c r="AT5" s="63">
        <v>42</v>
      </c>
      <c r="AU5" s="63">
        <v>40</v>
      </c>
      <c r="AV5" s="63">
        <v>62</v>
      </c>
      <c r="AW5" s="95">
        <v>44793344</v>
      </c>
      <c r="AX5" s="95" t="s">
        <v>17367</v>
      </c>
    </row>
    <row r="6" spans="1:51" x14ac:dyDescent="0.25">
      <c r="A6">
        <v>51591938</v>
      </c>
      <c r="B6" t="s">
        <v>204</v>
      </c>
      <c r="G6">
        <v>51609647</v>
      </c>
      <c r="H6" t="s">
        <v>161</v>
      </c>
      <c r="I6">
        <v>51747002</v>
      </c>
      <c r="J6" t="s">
        <v>57</v>
      </c>
      <c r="K6" t="s">
        <v>58</v>
      </c>
      <c r="L6" t="s">
        <v>59</v>
      </c>
      <c r="M6" t="s">
        <v>38</v>
      </c>
      <c r="N6" t="s">
        <v>162</v>
      </c>
      <c r="O6" t="s">
        <v>71</v>
      </c>
      <c r="P6" t="s">
        <v>63</v>
      </c>
      <c r="Q6" t="s">
        <v>41</v>
      </c>
      <c r="R6" s="64">
        <v>42376</v>
      </c>
      <c r="S6" s="64">
        <v>42436</v>
      </c>
      <c r="T6">
        <v>6624097</v>
      </c>
      <c r="U6" t="s">
        <v>208</v>
      </c>
      <c r="V6" t="s">
        <v>209</v>
      </c>
      <c r="W6">
        <v>69397</v>
      </c>
      <c r="X6" t="s">
        <v>210</v>
      </c>
      <c r="Y6" t="s">
        <v>211</v>
      </c>
      <c r="Z6" s="65">
        <v>4795</v>
      </c>
      <c r="AA6" s="64">
        <v>33544</v>
      </c>
      <c r="AB6" t="s">
        <v>14916</v>
      </c>
      <c r="AE6" s="95" t="s">
        <v>14873</v>
      </c>
      <c r="AF6" s="63" t="s">
        <v>14873</v>
      </c>
      <c r="AG6" t="s">
        <v>14873</v>
      </c>
      <c r="AH6" s="63">
        <v>66</v>
      </c>
      <c r="AI6" s="63">
        <v>39</v>
      </c>
      <c r="AJ6" s="63">
        <v>42</v>
      </c>
      <c r="AL6" s="94" t="s">
        <v>16126</v>
      </c>
      <c r="AM6" s="94" t="s">
        <v>15668</v>
      </c>
      <c r="AN6" s="94" t="s">
        <v>14873</v>
      </c>
      <c r="AO6" s="98" t="s">
        <v>14873</v>
      </c>
      <c r="AP6" s="63" t="s">
        <v>14873</v>
      </c>
      <c r="AQ6" s="63" t="s">
        <v>14873</v>
      </c>
      <c r="AR6" s="95" t="e">
        <v>#N/A</v>
      </c>
      <c r="AS6" s="95" t="s">
        <v>14875</v>
      </c>
      <c r="AT6" s="63">
        <v>42</v>
      </c>
      <c r="AU6" s="63">
        <v>39</v>
      </c>
      <c r="AV6" s="63">
        <v>66</v>
      </c>
      <c r="AW6" s="95">
        <v>50507011</v>
      </c>
      <c r="AX6" s="95" t="s">
        <v>17367</v>
      </c>
    </row>
    <row r="7" spans="1:51" x14ac:dyDescent="0.25">
      <c r="A7">
        <v>51615825</v>
      </c>
      <c r="B7" t="s">
        <v>262</v>
      </c>
      <c r="G7">
        <v>51698640</v>
      </c>
      <c r="H7" t="s">
        <v>248</v>
      </c>
      <c r="I7">
        <v>51747002</v>
      </c>
      <c r="J7" t="s">
        <v>57</v>
      </c>
      <c r="K7" t="s">
        <v>58</v>
      </c>
      <c r="L7" t="s">
        <v>59</v>
      </c>
      <c r="M7" t="s">
        <v>38</v>
      </c>
      <c r="N7" t="s">
        <v>60</v>
      </c>
      <c r="O7" t="s">
        <v>131</v>
      </c>
      <c r="P7" t="s">
        <v>63</v>
      </c>
      <c r="Q7" t="s">
        <v>132</v>
      </c>
      <c r="R7" s="64">
        <v>42534</v>
      </c>
      <c r="S7" s="64">
        <v>42576</v>
      </c>
      <c r="T7">
        <v>6624337</v>
      </c>
      <c r="U7" t="s">
        <v>266</v>
      </c>
      <c r="V7" t="s">
        <v>267</v>
      </c>
      <c r="W7">
        <v>48510</v>
      </c>
      <c r="X7" t="s">
        <v>268</v>
      </c>
      <c r="Y7" t="s">
        <v>269</v>
      </c>
      <c r="Z7" s="65">
        <v>631</v>
      </c>
      <c r="AA7" s="64">
        <v>33126</v>
      </c>
      <c r="AB7" t="s">
        <v>14952</v>
      </c>
      <c r="AE7" s="95" t="s">
        <v>14873</v>
      </c>
      <c r="AF7" s="63" t="s">
        <v>14873</v>
      </c>
      <c r="AG7" t="s">
        <v>14873</v>
      </c>
      <c r="AH7" s="63">
        <v>66</v>
      </c>
      <c r="AI7" s="63">
        <v>43</v>
      </c>
      <c r="AJ7" s="63">
        <v>42</v>
      </c>
      <c r="AL7" s="94" t="s">
        <v>16262</v>
      </c>
      <c r="AM7" s="94" t="s">
        <v>15668</v>
      </c>
      <c r="AN7" s="94" t="s">
        <v>14873</v>
      </c>
      <c r="AO7" s="98" t="s">
        <v>14873</v>
      </c>
      <c r="AP7" s="63" t="s">
        <v>14873</v>
      </c>
      <c r="AQ7" s="63" t="s">
        <v>14873</v>
      </c>
      <c r="AR7" s="95" t="e">
        <v>#N/A</v>
      </c>
      <c r="AS7" s="95" t="s">
        <v>14875</v>
      </c>
      <c r="AT7" s="63">
        <v>42</v>
      </c>
      <c r="AU7" s="63">
        <v>43</v>
      </c>
      <c r="AV7" s="63">
        <v>66</v>
      </c>
      <c r="AW7" s="95">
        <v>33015161</v>
      </c>
      <c r="AX7" s="95" t="s">
        <v>17367</v>
      </c>
    </row>
    <row r="8" spans="1:51" x14ac:dyDescent="0.25">
      <c r="A8">
        <v>51637929</v>
      </c>
      <c r="B8" t="s">
        <v>600</v>
      </c>
      <c r="G8">
        <v>51591940</v>
      </c>
      <c r="H8" t="s">
        <v>171</v>
      </c>
      <c r="I8">
        <v>51609648</v>
      </c>
      <c r="J8" t="s">
        <v>149</v>
      </c>
      <c r="K8" t="s">
        <v>58</v>
      </c>
      <c r="L8" t="s">
        <v>59</v>
      </c>
      <c r="M8" t="s">
        <v>38</v>
      </c>
      <c r="N8" t="s">
        <v>151</v>
      </c>
      <c r="O8" t="s">
        <v>585</v>
      </c>
      <c r="P8" t="s">
        <v>63</v>
      </c>
      <c r="Q8" t="s">
        <v>565</v>
      </c>
      <c r="R8" s="64">
        <v>42663</v>
      </c>
      <c r="S8" s="64">
        <v>42702</v>
      </c>
      <c r="T8">
        <v>6624389</v>
      </c>
      <c r="U8" t="s">
        <v>604</v>
      </c>
      <c r="V8" t="s">
        <v>605</v>
      </c>
      <c r="W8">
        <v>69122</v>
      </c>
      <c r="X8" t="s">
        <v>606</v>
      </c>
      <c r="Y8" t="s">
        <v>607</v>
      </c>
      <c r="Z8" s="65">
        <v>2920</v>
      </c>
      <c r="AA8" s="64">
        <v>34732</v>
      </c>
      <c r="AB8" t="s">
        <v>14962</v>
      </c>
      <c r="AE8" s="95" t="s">
        <v>14873</v>
      </c>
      <c r="AF8" s="63" t="s">
        <v>14873</v>
      </c>
      <c r="AG8" t="s">
        <v>14873</v>
      </c>
      <c r="AH8" s="63">
        <v>49</v>
      </c>
      <c r="AI8" s="63">
        <v>38</v>
      </c>
      <c r="AJ8" s="63">
        <v>42</v>
      </c>
      <c r="AL8" s="94" t="s">
        <v>16296</v>
      </c>
      <c r="AM8" s="94" t="s">
        <v>15668</v>
      </c>
      <c r="AN8" s="94" t="s">
        <v>14873</v>
      </c>
      <c r="AO8" s="98" t="s">
        <v>14873</v>
      </c>
      <c r="AP8" s="63" t="s">
        <v>14873</v>
      </c>
      <c r="AQ8" s="63" t="s">
        <v>14873</v>
      </c>
      <c r="AR8" s="95" t="e">
        <v>#N/A</v>
      </c>
      <c r="AS8" s="95" t="s">
        <v>14875</v>
      </c>
      <c r="AT8" s="63">
        <v>42</v>
      </c>
      <c r="AU8" s="63">
        <v>38</v>
      </c>
      <c r="AV8" s="63">
        <v>49</v>
      </c>
      <c r="AW8" s="95">
        <v>21410161</v>
      </c>
      <c r="AX8" s="95" t="s">
        <v>17368</v>
      </c>
    </row>
    <row r="9" spans="1:51" x14ac:dyDescent="0.25">
      <c r="A9">
        <v>51709110</v>
      </c>
      <c r="B9" t="s">
        <v>993</v>
      </c>
      <c r="G9">
        <v>51559927</v>
      </c>
      <c r="H9" t="s">
        <v>409</v>
      </c>
      <c r="I9">
        <v>51772919</v>
      </c>
      <c r="J9" t="s">
        <v>186</v>
      </c>
      <c r="K9" t="s">
        <v>58</v>
      </c>
      <c r="L9" t="s">
        <v>59</v>
      </c>
      <c r="M9" t="s">
        <v>38</v>
      </c>
      <c r="N9" t="s">
        <v>413</v>
      </c>
      <c r="O9" t="s">
        <v>704</v>
      </c>
      <c r="P9" t="s">
        <v>63</v>
      </c>
      <c r="Q9" t="s">
        <v>778</v>
      </c>
      <c r="R9" s="64">
        <v>43045</v>
      </c>
      <c r="S9" s="64">
        <v>43657</v>
      </c>
      <c r="T9">
        <v>6624733</v>
      </c>
      <c r="U9" t="s">
        <v>999</v>
      </c>
      <c r="V9" t="s">
        <v>1000</v>
      </c>
      <c r="W9">
        <v>69239</v>
      </c>
      <c r="X9" t="s">
        <v>1001</v>
      </c>
      <c r="Y9" t="s">
        <v>1002</v>
      </c>
      <c r="Z9" s="65">
        <v>14370</v>
      </c>
      <c r="AA9" s="64">
        <v>34321</v>
      </c>
      <c r="AB9" t="s">
        <v>15038</v>
      </c>
      <c r="AE9" s="95" t="s">
        <v>14873</v>
      </c>
      <c r="AF9" s="63" t="s">
        <v>14873</v>
      </c>
      <c r="AG9" t="s">
        <v>14874</v>
      </c>
      <c r="AH9" s="63">
        <v>71</v>
      </c>
      <c r="AI9" s="63">
        <v>51</v>
      </c>
      <c r="AJ9" s="63">
        <v>42</v>
      </c>
      <c r="AL9" s="94" t="s">
        <v>16494</v>
      </c>
      <c r="AM9" s="94" t="s">
        <v>15668</v>
      </c>
      <c r="AN9" s="94" t="s">
        <v>14873</v>
      </c>
      <c r="AO9" s="98" t="s">
        <v>14873</v>
      </c>
      <c r="AP9" s="63" t="s">
        <v>14873</v>
      </c>
      <c r="AQ9" s="63" t="s">
        <v>14874</v>
      </c>
      <c r="AR9" s="95" t="e">
        <v>#N/A</v>
      </c>
      <c r="AS9" s="95" t="s">
        <v>14875</v>
      </c>
      <c r="AT9" s="63">
        <v>42</v>
      </c>
      <c r="AU9" s="63">
        <v>51</v>
      </c>
      <c r="AV9" s="63">
        <v>71</v>
      </c>
      <c r="AW9" s="95">
        <v>35398360</v>
      </c>
      <c r="AX9" s="95" t="s">
        <v>17367</v>
      </c>
    </row>
    <row r="10" spans="1:51" x14ac:dyDescent="0.25">
      <c r="A10">
        <v>51611765</v>
      </c>
      <c r="B10" t="s">
        <v>483</v>
      </c>
      <c r="G10">
        <v>51710500</v>
      </c>
      <c r="H10" t="s">
        <v>111</v>
      </c>
      <c r="I10">
        <v>51758030</v>
      </c>
      <c r="J10" t="s">
        <v>2140</v>
      </c>
      <c r="K10" t="s">
        <v>487</v>
      </c>
      <c r="L10" t="s">
        <v>37</v>
      </c>
      <c r="M10" t="s">
        <v>38</v>
      </c>
      <c r="N10" t="s">
        <v>151</v>
      </c>
      <c r="O10" t="s">
        <v>437</v>
      </c>
      <c r="P10" t="s">
        <v>63</v>
      </c>
      <c r="Q10" t="s">
        <v>64</v>
      </c>
      <c r="R10" s="64">
        <v>42508</v>
      </c>
      <c r="S10" s="64">
        <v>42562</v>
      </c>
      <c r="T10">
        <v>6624301</v>
      </c>
      <c r="U10" t="s">
        <v>488</v>
      </c>
      <c r="V10" t="s">
        <v>489</v>
      </c>
      <c r="W10">
        <v>69091</v>
      </c>
      <c r="X10" t="s">
        <v>490</v>
      </c>
      <c r="Y10" t="s">
        <v>491</v>
      </c>
      <c r="Z10" s="65">
        <v>767</v>
      </c>
      <c r="AA10" s="64">
        <v>33414</v>
      </c>
      <c r="AB10" t="s">
        <v>14939</v>
      </c>
      <c r="AE10" s="95" t="s">
        <v>14873</v>
      </c>
      <c r="AF10" s="63" t="s">
        <v>14873</v>
      </c>
      <c r="AG10" t="s">
        <v>14873</v>
      </c>
      <c r="AH10" s="63">
        <v>69</v>
      </c>
      <c r="AI10" s="63">
        <v>41</v>
      </c>
      <c r="AJ10" s="63">
        <v>41</v>
      </c>
      <c r="AL10" s="94" t="s">
        <v>16229</v>
      </c>
      <c r="AM10" s="94" t="s">
        <v>15668</v>
      </c>
      <c r="AN10" s="94" t="s">
        <v>14873</v>
      </c>
      <c r="AO10" s="98" t="s">
        <v>14873</v>
      </c>
      <c r="AP10" s="63" t="s">
        <v>14873</v>
      </c>
      <c r="AQ10" s="63" t="s">
        <v>14873</v>
      </c>
      <c r="AR10" s="95" t="e">
        <v>#N/A</v>
      </c>
      <c r="AS10" s="95" t="s">
        <v>14875</v>
      </c>
      <c r="AT10" s="63">
        <v>41</v>
      </c>
      <c r="AU10" s="63">
        <v>41</v>
      </c>
      <c r="AV10" s="63">
        <v>69</v>
      </c>
      <c r="AW10" s="95">
        <v>26885794</v>
      </c>
      <c r="AX10" s="95" t="s">
        <v>17367</v>
      </c>
    </row>
    <row r="11" spans="1:51" x14ac:dyDescent="0.25">
      <c r="A11">
        <v>51564379</v>
      </c>
      <c r="B11" t="s">
        <v>492</v>
      </c>
      <c r="G11">
        <v>51621455</v>
      </c>
      <c r="H11" t="s">
        <v>150</v>
      </c>
      <c r="I11">
        <v>51758030</v>
      </c>
      <c r="J11" t="s">
        <v>2140</v>
      </c>
      <c r="K11" t="s">
        <v>313</v>
      </c>
      <c r="L11" t="s">
        <v>37</v>
      </c>
      <c r="M11" t="s">
        <v>38</v>
      </c>
      <c r="N11" t="s">
        <v>496</v>
      </c>
      <c r="O11" t="s">
        <v>93</v>
      </c>
      <c r="P11" t="s">
        <v>316</v>
      </c>
      <c r="Q11" t="s">
        <v>13796</v>
      </c>
      <c r="R11" s="64">
        <v>42156</v>
      </c>
      <c r="S11" s="64">
        <v>43317</v>
      </c>
      <c r="T11">
        <v>6634161</v>
      </c>
      <c r="U11" t="s">
        <v>497</v>
      </c>
      <c r="V11" t="s">
        <v>498</v>
      </c>
      <c r="W11">
        <v>12079</v>
      </c>
      <c r="X11" t="s">
        <v>499</v>
      </c>
      <c r="Y11" t="s">
        <v>500</v>
      </c>
      <c r="Z11" s="65">
        <v>206286</v>
      </c>
      <c r="AA11" s="64">
        <v>31345</v>
      </c>
      <c r="AB11" t="s">
        <v>14894</v>
      </c>
      <c r="AE11" s="95" t="s">
        <v>14873</v>
      </c>
      <c r="AF11" s="63" t="s">
        <v>14873</v>
      </c>
      <c r="AG11" t="s">
        <v>14873</v>
      </c>
      <c r="AH11" s="63">
        <v>74</v>
      </c>
      <c r="AI11" s="63">
        <v>40</v>
      </c>
      <c r="AJ11" s="63">
        <v>41</v>
      </c>
      <c r="AL11" s="94" t="s">
        <v>16012</v>
      </c>
      <c r="AM11" s="94" t="s">
        <v>15668</v>
      </c>
      <c r="AN11" s="94" t="s">
        <v>14873</v>
      </c>
      <c r="AO11" s="98" t="s">
        <v>14873</v>
      </c>
      <c r="AP11" s="63" t="s">
        <v>14873</v>
      </c>
      <c r="AQ11" s="63" t="s">
        <v>14873</v>
      </c>
      <c r="AR11" s="95" t="e">
        <v>#N/A</v>
      </c>
      <c r="AS11" s="95" t="s">
        <v>14875</v>
      </c>
      <c r="AT11" s="63">
        <v>41</v>
      </c>
      <c r="AU11" s="63">
        <v>40</v>
      </c>
      <c r="AV11" s="63">
        <v>74</v>
      </c>
      <c r="AW11" s="95">
        <v>22382361</v>
      </c>
      <c r="AX11" s="95" t="s">
        <v>17367</v>
      </c>
    </row>
    <row r="12" spans="1:51" x14ac:dyDescent="0.25">
      <c r="A12">
        <v>51624283</v>
      </c>
      <c r="B12" t="s">
        <v>570</v>
      </c>
      <c r="G12">
        <v>51547367</v>
      </c>
      <c r="H12" t="s">
        <v>50</v>
      </c>
      <c r="I12">
        <v>40166880</v>
      </c>
      <c r="J12" t="s">
        <v>51</v>
      </c>
      <c r="K12" t="s">
        <v>575</v>
      </c>
      <c r="L12" t="s">
        <v>37</v>
      </c>
      <c r="M12" t="s">
        <v>38</v>
      </c>
      <c r="N12" t="s">
        <v>39</v>
      </c>
      <c r="O12">
        <v>0</v>
      </c>
      <c r="P12" t="s">
        <v>73</v>
      </c>
      <c r="Q12" t="s">
        <v>438</v>
      </c>
      <c r="R12" s="64">
        <v>42590</v>
      </c>
      <c r="S12" s="64">
        <v>0</v>
      </c>
      <c r="T12">
        <v>6634021</v>
      </c>
      <c r="U12" t="s">
        <v>577</v>
      </c>
      <c r="V12" t="s">
        <v>578</v>
      </c>
      <c r="W12">
        <v>0</v>
      </c>
      <c r="X12" t="s">
        <v>579</v>
      </c>
      <c r="Y12">
        <v>0</v>
      </c>
      <c r="Z12" s="65">
        <v>261</v>
      </c>
      <c r="AA12" s="64">
        <v>30075</v>
      </c>
      <c r="AB12" t="s">
        <v>14956</v>
      </c>
      <c r="AE12" s="95" t="s">
        <v>14873</v>
      </c>
      <c r="AF12" s="63" t="s">
        <v>14873</v>
      </c>
      <c r="AG12" t="s">
        <v>14873</v>
      </c>
      <c r="AH12" s="63">
        <v>54</v>
      </c>
      <c r="AI12" s="63">
        <v>42</v>
      </c>
      <c r="AJ12" s="63">
        <v>41</v>
      </c>
      <c r="AL12" s="94" t="s">
        <v>16277</v>
      </c>
      <c r="AM12" s="94" t="s">
        <v>15668</v>
      </c>
      <c r="AN12" s="94" t="s">
        <v>14873</v>
      </c>
      <c r="AO12" s="98" t="s">
        <v>14873</v>
      </c>
      <c r="AP12" s="63" t="s">
        <v>14873</v>
      </c>
      <c r="AQ12" s="63" t="s">
        <v>14873</v>
      </c>
      <c r="AR12" s="95" t="e">
        <v>#N/A</v>
      </c>
      <c r="AS12" s="95" t="s">
        <v>14875</v>
      </c>
      <c r="AT12" s="63">
        <v>41</v>
      </c>
      <c r="AU12" s="63">
        <v>42</v>
      </c>
      <c r="AV12" s="63">
        <v>54</v>
      </c>
      <c r="AW12" s="95">
        <v>73591707</v>
      </c>
      <c r="AX12" s="95" t="s">
        <v>17369</v>
      </c>
    </row>
    <row r="13" spans="1:51" x14ac:dyDescent="0.25">
      <c r="A13">
        <v>51662324</v>
      </c>
      <c r="B13" t="s">
        <v>664</v>
      </c>
      <c r="G13">
        <v>51578947</v>
      </c>
      <c r="H13" t="s">
        <v>65</v>
      </c>
      <c r="I13">
        <v>51747002</v>
      </c>
      <c r="J13" t="s">
        <v>57</v>
      </c>
      <c r="K13" t="s">
        <v>58</v>
      </c>
      <c r="L13" t="s">
        <v>59</v>
      </c>
      <c r="M13" t="s">
        <v>38</v>
      </c>
      <c r="N13" t="s">
        <v>60</v>
      </c>
      <c r="O13" t="s">
        <v>361</v>
      </c>
      <c r="P13" t="s">
        <v>63</v>
      </c>
      <c r="Q13" t="s">
        <v>586</v>
      </c>
      <c r="R13" s="64">
        <v>42754</v>
      </c>
      <c r="S13" s="64">
        <v>42807</v>
      </c>
      <c r="T13">
        <v>6624400</v>
      </c>
      <c r="U13" t="s">
        <v>669</v>
      </c>
      <c r="V13" t="s">
        <v>670</v>
      </c>
      <c r="W13">
        <v>69405</v>
      </c>
      <c r="X13" t="s">
        <v>671</v>
      </c>
      <c r="Y13" t="s">
        <v>672</v>
      </c>
      <c r="Z13" s="65">
        <v>2864</v>
      </c>
      <c r="AA13" s="64">
        <v>32391</v>
      </c>
      <c r="AB13" t="s">
        <v>14976</v>
      </c>
      <c r="AE13" s="95" t="s">
        <v>14873</v>
      </c>
      <c r="AF13" s="63" t="s">
        <v>14873</v>
      </c>
      <c r="AG13" t="s">
        <v>14873</v>
      </c>
      <c r="AH13" s="63">
        <v>65</v>
      </c>
      <c r="AI13" s="63">
        <v>37</v>
      </c>
      <c r="AJ13" s="63">
        <v>41</v>
      </c>
      <c r="AL13" s="94" t="s">
        <v>16329</v>
      </c>
      <c r="AM13" s="94" t="s">
        <v>15668</v>
      </c>
      <c r="AN13" s="94" t="s">
        <v>14873</v>
      </c>
      <c r="AO13" s="98" t="s">
        <v>14873</v>
      </c>
      <c r="AP13" s="63" t="s">
        <v>14873</v>
      </c>
      <c r="AQ13" s="63" t="s">
        <v>14873</v>
      </c>
      <c r="AR13" s="95" t="e">
        <v>#N/A</v>
      </c>
      <c r="AS13" s="95" t="s">
        <v>14875</v>
      </c>
      <c r="AT13" s="63">
        <v>41</v>
      </c>
      <c r="AU13" s="63">
        <v>37</v>
      </c>
      <c r="AV13" s="63">
        <v>65</v>
      </c>
      <c r="AW13" s="95">
        <v>19566561</v>
      </c>
      <c r="AX13" s="95" t="s">
        <v>17367</v>
      </c>
    </row>
    <row r="14" spans="1:51" x14ac:dyDescent="0.25">
      <c r="A14">
        <v>51667176</v>
      </c>
      <c r="B14" t="s">
        <v>700</v>
      </c>
      <c r="G14">
        <v>51737073</v>
      </c>
      <c r="H14" t="s">
        <v>56</v>
      </c>
      <c r="I14">
        <v>51747002</v>
      </c>
      <c r="J14" t="s">
        <v>57</v>
      </c>
      <c r="K14" t="s">
        <v>58</v>
      </c>
      <c r="L14" t="s">
        <v>59</v>
      </c>
      <c r="M14" t="s">
        <v>38</v>
      </c>
      <c r="N14" t="s">
        <v>60</v>
      </c>
      <c r="O14" t="s">
        <v>704</v>
      </c>
      <c r="P14" t="s">
        <v>63</v>
      </c>
      <c r="Q14" t="s">
        <v>687</v>
      </c>
      <c r="R14" s="64">
        <v>42782</v>
      </c>
      <c r="S14" s="64">
        <v>42856</v>
      </c>
      <c r="T14">
        <v>6624426</v>
      </c>
      <c r="U14" t="s">
        <v>705</v>
      </c>
      <c r="V14" t="s">
        <v>706</v>
      </c>
      <c r="W14">
        <v>69332</v>
      </c>
      <c r="X14" t="s">
        <v>707</v>
      </c>
      <c r="Y14" t="s">
        <v>708</v>
      </c>
      <c r="Z14" s="65">
        <v>1568</v>
      </c>
      <c r="AA14" s="64">
        <v>27188</v>
      </c>
      <c r="AB14" t="s">
        <v>14979</v>
      </c>
      <c r="AE14" s="95" t="s">
        <v>14873</v>
      </c>
      <c r="AF14" s="63" t="s">
        <v>14873</v>
      </c>
      <c r="AG14" t="s">
        <v>14873</v>
      </c>
      <c r="AH14" s="63">
        <v>62</v>
      </c>
      <c r="AI14" s="63">
        <v>41</v>
      </c>
      <c r="AJ14" s="63">
        <v>41</v>
      </c>
      <c r="AL14" s="94" t="s">
        <v>16337</v>
      </c>
      <c r="AM14" s="94" t="s">
        <v>15668</v>
      </c>
      <c r="AN14" s="94" t="s">
        <v>14873</v>
      </c>
      <c r="AO14" s="98" t="s">
        <v>14873</v>
      </c>
      <c r="AP14" s="63" t="s">
        <v>14873</v>
      </c>
      <c r="AQ14" s="63" t="s">
        <v>14873</v>
      </c>
      <c r="AR14" s="95" t="e">
        <v>#N/A</v>
      </c>
      <c r="AS14" s="95" t="s">
        <v>14875</v>
      </c>
      <c r="AT14" s="63">
        <v>41</v>
      </c>
      <c r="AU14" s="63">
        <v>41</v>
      </c>
      <c r="AV14" s="63">
        <v>62</v>
      </c>
      <c r="AW14" s="95">
        <v>16412771</v>
      </c>
      <c r="AX14" s="95" t="s">
        <v>17367</v>
      </c>
    </row>
    <row r="15" spans="1:51" x14ac:dyDescent="0.25">
      <c r="A15">
        <v>51609648</v>
      </c>
      <c r="B15" t="s">
        <v>149</v>
      </c>
      <c r="G15">
        <v>51621455</v>
      </c>
      <c r="H15" t="s">
        <v>150</v>
      </c>
      <c r="I15">
        <v>51758030</v>
      </c>
      <c r="J15" t="s">
        <v>2140</v>
      </c>
      <c r="K15" t="s">
        <v>313</v>
      </c>
      <c r="L15" t="s">
        <v>37</v>
      </c>
      <c r="M15" t="s">
        <v>38</v>
      </c>
      <c r="N15" t="s">
        <v>314</v>
      </c>
      <c r="O15" t="s">
        <v>315</v>
      </c>
      <c r="P15" t="s">
        <v>316</v>
      </c>
      <c r="Q15" t="s">
        <v>64</v>
      </c>
      <c r="R15" s="64">
        <v>42489</v>
      </c>
      <c r="S15" s="64">
        <v>0</v>
      </c>
      <c r="T15">
        <v>6624244</v>
      </c>
      <c r="U15" t="s">
        <v>317</v>
      </c>
      <c r="V15" t="s">
        <v>318</v>
      </c>
      <c r="W15">
        <v>69093</v>
      </c>
      <c r="X15" t="s">
        <v>319</v>
      </c>
      <c r="Y15" t="s">
        <v>320</v>
      </c>
      <c r="Z15" s="65">
        <v>746</v>
      </c>
      <c r="AA15" s="64">
        <v>32197</v>
      </c>
      <c r="AB15" t="s">
        <v>14937</v>
      </c>
      <c r="AE15" s="95" t="s">
        <v>14873</v>
      </c>
      <c r="AF15" s="63" t="s">
        <v>14873</v>
      </c>
      <c r="AG15" t="s">
        <v>14873</v>
      </c>
      <c r="AH15" s="63">
        <v>76</v>
      </c>
      <c r="AI15" s="63">
        <v>40</v>
      </c>
      <c r="AJ15" s="63">
        <v>40</v>
      </c>
      <c r="AL15" s="94" t="s">
        <v>16220</v>
      </c>
      <c r="AM15" s="94" t="s">
        <v>15668</v>
      </c>
      <c r="AN15" s="94" t="s">
        <v>14873</v>
      </c>
      <c r="AO15" s="98" t="s">
        <v>14873</v>
      </c>
      <c r="AP15" s="63" t="s">
        <v>14873</v>
      </c>
      <c r="AQ15" s="63" t="s">
        <v>14873</v>
      </c>
      <c r="AR15" s="95" t="e">
        <v>#N/A</v>
      </c>
      <c r="AS15" s="95" t="s">
        <v>14875</v>
      </c>
      <c r="AT15" s="63">
        <v>40</v>
      </c>
      <c r="AU15" s="63">
        <v>40</v>
      </c>
      <c r="AV15" s="63">
        <v>76</v>
      </c>
      <c r="AW15" s="95">
        <v>71671285</v>
      </c>
      <c r="AX15" s="95" t="s">
        <v>17367</v>
      </c>
    </row>
    <row r="16" spans="1:51" x14ac:dyDescent="0.25">
      <c r="A16">
        <v>51607271</v>
      </c>
      <c r="B16" t="s">
        <v>459</v>
      </c>
      <c r="G16">
        <v>51710500</v>
      </c>
      <c r="H16" t="s">
        <v>111</v>
      </c>
      <c r="I16">
        <v>51758030</v>
      </c>
      <c r="J16" t="s">
        <v>2140</v>
      </c>
      <c r="K16" t="s">
        <v>112</v>
      </c>
      <c r="L16" t="s">
        <v>37</v>
      </c>
      <c r="M16" t="s">
        <v>38</v>
      </c>
      <c r="N16" t="s">
        <v>463</v>
      </c>
      <c r="O16" t="s">
        <v>93</v>
      </c>
      <c r="P16" t="s">
        <v>73</v>
      </c>
      <c r="Q16" t="s">
        <v>175</v>
      </c>
      <c r="R16" s="64">
        <v>42474</v>
      </c>
      <c r="S16" s="64">
        <v>42523</v>
      </c>
      <c r="T16">
        <v>6624219</v>
      </c>
      <c r="U16" t="s">
        <v>464</v>
      </c>
      <c r="V16" t="s">
        <v>465</v>
      </c>
      <c r="W16">
        <v>69134</v>
      </c>
      <c r="X16" t="s">
        <v>466</v>
      </c>
      <c r="Y16" t="s">
        <v>467</v>
      </c>
      <c r="Z16" s="65">
        <v>688</v>
      </c>
      <c r="AA16" s="64">
        <v>31304</v>
      </c>
      <c r="AB16" t="s">
        <v>14931</v>
      </c>
      <c r="AE16" s="95" t="s">
        <v>14873</v>
      </c>
      <c r="AF16" s="63" t="s">
        <v>14873</v>
      </c>
      <c r="AG16" t="s">
        <v>14873</v>
      </c>
      <c r="AH16" s="63">
        <v>68</v>
      </c>
      <c r="AI16" s="63">
        <v>44</v>
      </c>
      <c r="AJ16" s="63">
        <v>40</v>
      </c>
      <c r="AL16" s="94" t="s">
        <v>16191</v>
      </c>
      <c r="AM16" s="94" t="s">
        <v>15668</v>
      </c>
      <c r="AN16" s="94" t="s">
        <v>14873</v>
      </c>
      <c r="AO16" s="98" t="s">
        <v>14873</v>
      </c>
      <c r="AP16" s="63" t="s">
        <v>14873</v>
      </c>
      <c r="AQ16" s="63" t="s">
        <v>14873</v>
      </c>
      <c r="AR16" s="95" t="e">
        <v>#N/A</v>
      </c>
      <c r="AS16" s="95" t="s">
        <v>14875</v>
      </c>
      <c r="AT16" s="63">
        <v>40</v>
      </c>
      <c r="AU16" s="63">
        <v>44</v>
      </c>
      <c r="AV16" s="63">
        <v>68</v>
      </c>
      <c r="AW16" s="95">
        <v>20845019</v>
      </c>
      <c r="AX16" s="95" t="s">
        <v>17367</v>
      </c>
    </row>
    <row r="17" spans="1:50" x14ac:dyDescent="0.25">
      <c r="A17">
        <v>51637922</v>
      </c>
      <c r="B17" t="s">
        <v>591</v>
      </c>
      <c r="G17">
        <v>51591940</v>
      </c>
      <c r="H17" t="s">
        <v>171</v>
      </c>
      <c r="I17">
        <v>51609648</v>
      </c>
      <c r="J17" t="s">
        <v>149</v>
      </c>
      <c r="K17" t="s">
        <v>58</v>
      </c>
      <c r="L17" t="s">
        <v>59</v>
      </c>
      <c r="M17" t="s">
        <v>38</v>
      </c>
      <c r="N17" t="s">
        <v>151</v>
      </c>
      <c r="O17" t="s">
        <v>585</v>
      </c>
      <c r="P17" t="s">
        <v>63</v>
      </c>
      <c r="Q17" t="s">
        <v>565</v>
      </c>
      <c r="R17" s="64">
        <v>42663</v>
      </c>
      <c r="S17" s="64">
        <v>42702</v>
      </c>
      <c r="T17">
        <v>6624387</v>
      </c>
      <c r="U17" t="s">
        <v>596</v>
      </c>
      <c r="V17" t="s">
        <v>597</v>
      </c>
      <c r="W17">
        <v>69152</v>
      </c>
      <c r="X17" t="s">
        <v>598</v>
      </c>
      <c r="Y17" t="s">
        <v>599</v>
      </c>
      <c r="Z17" s="65">
        <v>2923</v>
      </c>
      <c r="AA17" s="64">
        <v>31159</v>
      </c>
      <c r="AB17" t="s">
        <v>14958</v>
      </c>
      <c r="AE17" s="95" t="s">
        <v>14873</v>
      </c>
      <c r="AF17" s="63" t="s">
        <v>14873</v>
      </c>
      <c r="AG17" t="s">
        <v>14873</v>
      </c>
      <c r="AH17" s="63">
        <v>63</v>
      </c>
      <c r="AI17" s="63">
        <v>42</v>
      </c>
      <c r="AJ17" s="63">
        <v>40</v>
      </c>
      <c r="AL17" s="94" t="s">
        <v>16287</v>
      </c>
      <c r="AM17" s="94" t="s">
        <v>15668</v>
      </c>
      <c r="AN17" s="94" t="s">
        <v>14873</v>
      </c>
      <c r="AO17" s="98" t="s">
        <v>14873</v>
      </c>
      <c r="AP17" s="63" t="s">
        <v>14873</v>
      </c>
      <c r="AQ17" s="63" t="s">
        <v>14873</v>
      </c>
      <c r="AR17" s="95" t="e">
        <v>#N/A</v>
      </c>
      <c r="AS17" s="95" t="s">
        <v>14875</v>
      </c>
      <c r="AT17" s="63">
        <v>40</v>
      </c>
      <c r="AU17" s="63">
        <v>42</v>
      </c>
      <c r="AV17" s="63">
        <v>63</v>
      </c>
      <c r="AW17" s="95">
        <v>44929193</v>
      </c>
      <c r="AX17" s="95" t="s">
        <v>17367</v>
      </c>
    </row>
    <row r="18" spans="1:50" x14ac:dyDescent="0.25">
      <c r="A18">
        <v>51688381</v>
      </c>
      <c r="B18" t="s">
        <v>717</v>
      </c>
      <c r="G18">
        <v>51710500</v>
      </c>
      <c r="H18" t="s">
        <v>111</v>
      </c>
      <c r="I18">
        <v>51758030</v>
      </c>
      <c r="J18" t="s">
        <v>2140</v>
      </c>
      <c r="K18" t="s">
        <v>487</v>
      </c>
      <c r="L18" t="s">
        <v>37</v>
      </c>
      <c r="M18" t="s">
        <v>38</v>
      </c>
      <c r="N18" t="s">
        <v>334</v>
      </c>
      <c r="O18" t="s">
        <v>722</v>
      </c>
      <c r="P18" t="s">
        <v>63</v>
      </c>
      <c r="Q18" t="s">
        <v>17371</v>
      </c>
      <c r="R18" s="64">
        <v>42901</v>
      </c>
      <c r="S18" s="64">
        <v>42940</v>
      </c>
      <c r="T18">
        <v>6624452</v>
      </c>
      <c r="U18" t="s">
        <v>724</v>
      </c>
      <c r="V18" t="s">
        <v>725</v>
      </c>
      <c r="W18">
        <v>69246</v>
      </c>
      <c r="X18" t="s">
        <v>726</v>
      </c>
      <c r="Y18" t="s">
        <v>727</v>
      </c>
      <c r="Z18" s="65">
        <v>1455</v>
      </c>
      <c r="AA18" s="64">
        <v>34345</v>
      </c>
      <c r="AB18" t="s">
        <v>14982</v>
      </c>
      <c r="AE18" s="95" t="s">
        <v>14873</v>
      </c>
      <c r="AF18" s="63" t="s">
        <v>14873</v>
      </c>
      <c r="AG18" t="s">
        <v>14873</v>
      </c>
      <c r="AH18" s="63">
        <v>73</v>
      </c>
      <c r="AI18" s="63">
        <v>47</v>
      </c>
      <c r="AJ18" s="63">
        <v>40</v>
      </c>
      <c r="AL18" s="94" t="s">
        <v>16350</v>
      </c>
      <c r="AM18" s="94" t="s">
        <v>15668</v>
      </c>
      <c r="AN18" s="94" t="s">
        <v>14873</v>
      </c>
      <c r="AO18" s="98" t="s">
        <v>14873</v>
      </c>
      <c r="AP18" s="63" t="s">
        <v>14873</v>
      </c>
      <c r="AQ18" s="63" t="s">
        <v>14873</v>
      </c>
      <c r="AR18" s="95" t="e">
        <v>#N/A</v>
      </c>
      <c r="AS18" s="95" t="s">
        <v>14875</v>
      </c>
      <c r="AT18" s="63">
        <v>40</v>
      </c>
      <c r="AU18" s="63">
        <v>47</v>
      </c>
      <c r="AV18" s="63">
        <v>73</v>
      </c>
      <c r="AW18" s="95">
        <v>55769750</v>
      </c>
      <c r="AX18" s="95" t="s">
        <v>17367</v>
      </c>
    </row>
    <row r="19" spans="1:50" x14ac:dyDescent="0.25">
      <c r="A19">
        <v>51696342</v>
      </c>
      <c r="B19" t="s">
        <v>783</v>
      </c>
      <c r="G19">
        <v>51578947</v>
      </c>
      <c r="H19" t="s">
        <v>65</v>
      </c>
      <c r="I19">
        <v>51747002</v>
      </c>
      <c r="J19" t="s">
        <v>57</v>
      </c>
      <c r="K19" t="s">
        <v>58</v>
      </c>
      <c r="L19" t="s">
        <v>59</v>
      </c>
      <c r="M19" t="s">
        <v>38</v>
      </c>
      <c r="N19" t="s">
        <v>60</v>
      </c>
      <c r="O19" t="s">
        <v>344</v>
      </c>
      <c r="P19" t="s">
        <v>63</v>
      </c>
      <c r="Q19" t="s">
        <v>14176</v>
      </c>
      <c r="R19" s="64">
        <v>42954</v>
      </c>
      <c r="S19" s="64">
        <v>42996</v>
      </c>
      <c r="T19">
        <v>6624600</v>
      </c>
      <c r="U19" t="s">
        <v>786</v>
      </c>
      <c r="V19" t="s">
        <v>787</v>
      </c>
      <c r="W19">
        <v>69335</v>
      </c>
      <c r="X19" t="s">
        <v>788</v>
      </c>
      <c r="Y19" t="s">
        <v>789</v>
      </c>
      <c r="Z19" s="65">
        <v>15322</v>
      </c>
      <c r="AA19" s="64">
        <v>33218</v>
      </c>
      <c r="AB19" t="s">
        <v>15005</v>
      </c>
      <c r="AE19" s="95" t="s">
        <v>14873</v>
      </c>
      <c r="AF19" s="63" t="s">
        <v>14873</v>
      </c>
      <c r="AG19" t="s">
        <v>14874</v>
      </c>
      <c r="AH19" s="63">
        <v>74</v>
      </c>
      <c r="AI19" s="63">
        <v>43</v>
      </c>
      <c r="AJ19" s="63">
        <v>40</v>
      </c>
      <c r="AL19" s="94" t="s">
        <v>16412</v>
      </c>
      <c r="AM19" s="94" t="s">
        <v>15668</v>
      </c>
      <c r="AN19" s="94" t="s">
        <v>14873</v>
      </c>
      <c r="AO19" s="98" t="s">
        <v>14873</v>
      </c>
      <c r="AP19" s="63" t="s">
        <v>14873</v>
      </c>
      <c r="AQ19" s="63" t="s">
        <v>14874</v>
      </c>
      <c r="AR19" s="95" t="e">
        <v>#N/A</v>
      </c>
      <c r="AS19" s="95" t="s">
        <v>17343</v>
      </c>
      <c r="AT19" s="63">
        <v>40</v>
      </c>
      <c r="AU19" s="63">
        <v>43</v>
      </c>
      <c r="AV19" s="63">
        <v>74</v>
      </c>
      <c r="AW19" s="95">
        <v>81725446</v>
      </c>
      <c r="AX19" s="95" t="s">
        <v>17367</v>
      </c>
    </row>
    <row r="20" spans="1:50" x14ac:dyDescent="0.25">
      <c r="A20">
        <v>51706571</v>
      </c>
      <c r="B20" t="s">
        <v>982</v>
      </c>
      <c r="G20">
        <v>51698635</v>
      </c>
      <c r="H20" t="s">
        <v>851</v>
      </c>
      <c r="I20">
        <v>51609648</v>
      </c>
      <c r="J20" t="s">
        <v>149</v>
      </c>
      <c r="K20" t="s">
        <v>58</v>
      </c>
      <c r="L20" t="s">
        <v>59</v>
      </c>
      <c r="M20" t="s">
        <v>38</v>
      </c>
      <c r="N20" t="s">
        <v>378</v>
      </c>
      <c r="O20" t="s">
        <v>394</v>
      </c>
      <c r="P20" t="s">
        <v>63</v>
      </c>
      <c r="Q20" t="s">
        <v>761</v>
      </c>
      <c r="R20" s="64">
        <v>43024</v>
      </c>
      <c r="S20" s="64">
        <v>43059</v>
      </c>
      <c r="T20">
        <v>6624722</v>
      </c>
      <c r="U20" t="s">
        <v>987</v>
      </c>
      <c r="V20" t="s">
        <v>988</v>
      </c>
      <c r="W20">
        <v>69234</v>
      </c>
      <c r="X20" t="s">
        <v>989</v>
      </c>
      <c r="Y20" t="s">
        <v>990</v>
      </c>
      <c r="Z20" s="65">
        <v>14381</v>
      </c>
      <c r="AA20" s="64">
        <v>35290</v>
      </c>
      <c r="AB20" t="s">
        <v>15036</v>
      </c>
      <c r="AE20" s="95" t="s">
        <v>14873</v>
      </c>
      <c r="AF20" s="63" t="s">
        <v>14873</v>
      </c>
      <c r="AG20" t="s">
        <v>14874</v>
      </c>
      <c r="AH20" s="63">
        <v>74</v>
      </c>
      <c r="AI20" s="63">
        <v>42</v>
      </c>
      <c r="AJ20" s="63">
        <v>40</v>
      </c>
      <c r="AL20" s="94" t="s">
        <v>16489</v>
      </c>
      <c r="AM20" s="94" t="s">
        <v>15668</v>
      </c>
      <c r="AN20" s="94" t="s">
        <v>14873</v>
      </c>
      <c r="AO20" s="98" t="s">
        <v>14873</v>
      </c>
      <c r="AP20" s="63" t="s">
        <v>14873</v>
      </c>
      <c r="AQ20" s="63" t="s">
        <v>14874</v>
      </c>
      <c r="AR20" s="95" t="e">
        <v>#N/A</v>
      </c>
      <c r="AS20" s="95" t="s">
        <v>14875</v>
      </c>
      <c r="AT20" s="63">
        <v>40</v>
      </c>
      <c r="AU20" s="63">
        <v>42</v>
      </c>
      <c r="AV20" s="63">
        <v>74</v>
      </c>
      <c r="AW20" s="95">
        <v>89797859</v>
      </c>
      <c r="AX20" s="95" t="s">
        <v>17367</v>
      </c>
    </row>
    <row r="21" spans="1:50" x14ac:dyDescent="0.25">
      <c r="A21">
        <v>51811768</v>
      </c>
      <c r="B21" t="s">
        <v>2499</v>
      </c>
      <c r="G21">
        <v>51588225</v>
      </c>
      <c r="H21" t="s">
        <v>212</v>
      </c>
      <c r="I21">
        <v>51747002</v>
      </c>
      <c r="J21" t="s">
        <v>57</v>
      </c>
      <c r="K21" t="s">
        <v>58</v>
      </c>
      <c r="L21" t="s">
        <v>59</v>
      </c>
      <c r="M21" t="s">
        <v>38</v>
      </c>
      <c r="N21" t="s">
        <v>162</v>
      </c>
      <c r="O21" t="s">
        <v>1301</v>
      </c>
      <c r="P21" t="s">
        <v>63</v>
      </c>
      <c r="Q21" t="s">
        <v>2321</v>
      </c>
      <c r="R21" s="64">
        <v>43606</v>
      </c>
      <c r="S21" s="64">
        <v>43654</v>
      </c>
      <c r="T21">
        <v>0</v>
      </c>
      <c r="U21" t="s">
        <v>2503</v>
      </c>
      <c r="V21" t="s">
        <v>2504</v>
      </c>
      <c r="W21">
        <v>69208</v>
      </c>
      <c r="X21" t="s">
        <v>2505</v>
      </c>
      <c r="Y21" t="s">
        <v>2506</v>
      </c>
      <c r="Z21" s="65">
        <v>16889</v>
      </c>
      <c r="AA21" s="64">
        <v>34179</v>
      </c>
      <c r="AB21" t="e">
        <v>#N/A</v>
      </c>
      <c r="AE21" s="95" t="s">
        <v>14873</v>
      </c>
      <c r="AF21" s="63" t="s">
        <v>14873</v>
      </c>
      <c r="AG21" t="s">
        <v>14874</v>
      </c>
      <c r="AH21" s="63">
        <v>71</v>
      </c>
      <c r="AI21" s="63">
        <v>45</v>
      </c>
      <c r="AJ21" s="63">
        <v>40</v>
      </c>
      <c r="AL21" s="94" t="s">
        <v>17258</v>
      </c>
      <c r="AM21" s="94" t="s">
        <v>15668</v>
      </c>
      <c r="AN21" s="94" t="s">
        <v>14873</v>
      </c>
      <c r="AO21" s="98" t="s">
        <v>14873</v>
      </c>
      <c r="AP21" s="63" t="s">
        <v>14873</v>
      </c>
      <c r="AQ21" s="63" t="s">
        <v>14874</v>
      </c>
      <c r="AR21" s="95" t="s">
        <v>14877</v>
      </c>
      <c r="AS21" s="95" t="s">
        <v>14875</v>
      </c>
      <c r="AT21" s="63">
        <v>40</v>
      </c>
      <c r="AU21" s="63">
        <v>45</v>
      </c>
      <c r="AV21" s="63">
        <v>71</v>
      </c>
      <c r="AW21" s="95">
        <v>84466979</v>
      </c>
      <c r="AX21" s="95" t="s">
        <v>17367</v>
      </c>
    </row>
    <row r="22" spans="1:50" x14ac:dyDescent="0.25">
      <c r="A22">
        <v>51615823</v>
      </c>
      <c r="B22" t="s">
        <v>270</v>
      </c>
      <c r="G22">
        <v>51581034</v>
      </c>
      <c r="H22" t="s">
        <v>30</v>
      </c>
      <c r="I22">
        <v>51758030</v>
      </c>
      <c r="J22" t="s">
        <v>2140</v>
      </c>
      <c r="K22" t="s">
        <v>275</v>
      </c>
      <c r="L22" t="s">
        <v>37</v>
      </c>
      <c r="M22" t="s">
        <v>38</v>
      </c>
      <c r="N22" t="s">
        <v>162</v>
      </c>
      <c r="O22" t="s">
        <v>131</v>
      </c>
      <c r="P22" t="s">
        <v>199</v>
      </c>
      <c r="Q22" t="s">
        <v>132</v>
      </c>
      <c r="R22" s="64">
        <v>42534</v>
      </c>
      <c r="S22" s="64">
        <v>42576</v>
      </c>
      <c r="T22">
        <v>6624339</v>
      </c>
      <c r="U22" t="s">
        <v>276</v>
      </c>
      <c r="V22" t="s">
        <v>277</v>
      </c>
      <c r="W22">
        <v>69371</v>
      </c>
      <c r="X22" t="s">
        <v>278</v>
      </c>
      <c r="Y22" t="s">
        <v>279</v>
      </c>
      <c r="Z22" s="65">
        <v>639</v>
      </c>
      <c r="AA22" s="64">
        <v>34094</v>
      </c>
      <c r="AB22" t="s">
        <v>14951</v>
      </c>
      <c r="AE22" s="95" t="s">
        <v>14873</v>
      </c>
      <c r="AF22" s="63" t="s">
        <v>14873</v>
      </c>
      <c r="AG22" t="s">
        <v>14873</v>
      </c>
      <c r="AH22" s="63">
        <v>58</v>
      </c>
      <c r="AI22" s="63">
        <v>38</v>
      </c>
      <c r="AJ22" s="63">
        <v>39</v>
      </c>
      <c r="AL22" s="94" t="s">
        <v>16258</v>
      </c>
      <c r="AM22" s="94" t="s">
        <v>15668</v>
      </c>
      <c r="AN22" s="94" t="s">
        <v>14873</v>
      </c>
      <c r="AO22" s="98" t="s">
        <v>14873</v>
      </c>
      <c r="AP22" s="63" t="s">
        <v>14873</v>
      </c>
      <c r="AQ22" s="63" t="s">
        <v>14873</v>
      </c>
      <c r="AR22" s="95" t="e">
        <v>#N/A</v>
      </c>
      <c r="AS22" s="95" t="s">
        <v>14875</v>
      </c>
      <c r="AT22" s="63">
        <v>39</v>
      </c>
      <c r="AU22" s="63">
        <v>38</v>
      </c>
      <c r="AV22" s="63">
        <v>58</v>
      </c>
      <c r="AW22" s="95">
        <v>27223999</v>
      </c>
      <c r="AX22" s="95" t="s">
        <v>17368</v>
      </c>
    </row>
    <row r="23" spans="1:50" x14ac:dyDescent="0.25">
      <c r="A23">
        <v>51615813</v>
      </c>
      <c r="B23" t="s">
        <v>280</v>
      </c>
      <c r="G23">
        <v>51698640</v>
      </c>
      <c r="H23" t="s">
        <v>248</v>
      </c>
      <c r="I23">
        <v>51747002</v>
      </c>
      <c r="J23" t="s">
        <v>57</v>
      </c>
      <c r="K23" t="s">
        <v>284</v>
      </c>
      <c r="L23" t="s">
        <v>59</v>
      </c>
      <c r="M23" t="s">
        <v>38</v>
      </c>
      <c r="N23" t="s">
        <v>60</v>
      </c>
      <c r="O23" t="s">
        <v>131</v>
      </c>
      <c r="P23" t="s">
        <v>285</v>
      </c>
      <c r="Q23" t="s">
        <v>132</v>
      </c>
      <c r="R23" s="64">
        <v>42534</v>
      </c>
      <c r="S23" s="64">
        <v>42576</v>
      </c>
      <c r="T23">
        <v>6624340</v>
      </c>
      <c r="U23" t="s">
        <v>286</v>
      </c>
      <c r="V23" t="s">
        <v>287</v>
      </c>
      <c r="W23">
        <v>69370</v>
      </c>
      <c r="X23" t="s">
        <v>288</v>
      </c>
      <c r="Y23" t="s">
        <v>289</v>
      </c>
      <c r="Z23" s="65">
        <v>644</v>
      </c>
      <c r="AA23" s="64">
        <v>32015</v>
      </c>
      <c r="AB23" t="s">
        <v>14946</v>
      </c>
      <c r="AE23" s="95" t="s">
        <v>14873</v>
      </c>
      <c r="AF23" s="63" t="s">
        <v>14873</v>
      </c>
      <c r="AG23" t="s">
        <v>14873</v>
      </c>
      <c r="AH23" s="63">
        <v>62</v>
      </c>
      <c r="AI23" s="63">
        <v>38</v>
      </c>
      <c r="AJ23" s="63">
        <v>39</v>
      </c>
      <c r="AL23" s="94" t="s">
        <v>16249</v>
      </c>
      <c r="AM23" s="94" t="s">
        <v>15668</v>
      </c>
      <c r="AN23" s="94" t="s">
        <v>14873</v>
      </c>
      <c r="AO23" s="98" t="s">
        <v>14873</v>
      </c>
      <c r="AP23" s="63" t="s">
        <v>14873</v>
      </c>
      <c r="AQ23" s="63" t="s">
        <v>14873</v>
      </c>
      <c r="AR23" s="95" t="e">
        <v>#N/A</v>
      </c>
      <c r="AS23" s="95" t="s">
        <v>14875</v>
      </c>
      <c r="AT23" s="63">
        <v>39</v>
      </c>
      <c r="AU23" s="63">
        <v>38</v>
      </c>
      <c r="AV23" s="63">
        <v>62</v>
      </c>
      <c r="AW23" s="95">
        <v>45755216</v>
      </c>
      <c r="AX23" s="95" t="s">
        <v>17367</v>
      </c>
    </row>
    <row r="24" spans="1:50" x14ac:dyDescent="0.25">
      <c r="A24">
        <v>51604916</v>
      </c>
      <c r="B24" t="s">
        <v>443</v>
      </c>
      <c r="G24">
        <v>51581034</v>
      </c>
      <c r="H24" t="s">
        <v>30</v>
      </c>
      <c r="I24">
        <v>51758030</v>
      </c>
      <c r="J24" t="s">
        <v>2140</v>
      </c>
      <c r="K24" t="s">
        <v>275</v>
      </c>
      <c r="L24" t="s">
        <v>37</v>
      </c>
      <c r="M24" t="s">
        <v>38</v>
      </c>
      <c r="N24" t="s">
        <v>39</v>
      </c>
      <c r="O24" t="s">
        <v>437</v>
      </c>
      <c r="P24" t="s">
        <v>199</v>
      </c>
      <c r="Q24" t="s">
        <v>175</v>
      </c>
      <c r="R24" s="64">
        <v>42460</v>
      </c>
      <c r="S24" s="64">
        <v>42562</v>
      </c>
      <c r="T24">
        <v>6624243</v>
      </c>
      <c r="U24" t="s">
        <v>447</v>
      </c>
      <c r="V24" t="s">
        <v>448</v>
      </c>
      <c r="W24">
        <v>69131</v>
      </c>
      <c r="X24" t="s">
        <v>449</v>
      </c>
      <c r="Y24" t="s">
        <v>450</v>
      </c>
      <c r="Z24" s="65">
        <v>58499</v>
      </c>
      <c r="AA24" s="64">
        <v>33583</v>
      </c>
      <c r="AB24" t="s">
        <v>14926</v>
      </c>
      <c r="AE24" s="95" t="s">
        <v>14873</v>
      </c>
      <c r="AF24" s="63" t="s">
        <v>14873</v>
      </c>
      <c r="AG24" t="s">
        <v>14873</v>
      </c>
      <c r="AH24" s="63">
        <v>65</v>
      </c>
      <c r="AI24" s="63">
        <v>42</v>
      </c>
      <c r="AJ24" s="63">
        <v>39</v>
      </c>
      <c r="AL24" s="94" t="s">
        <v>16167</v>
      </c>
      <c r="AM24" s="94" t="s">
        <v>15668</v>
      </c>
      <c r="AN24" s="94" t="s">
        <v>14873</v>
      </c>
      <c r="AO24" s="98" t="s">
        <v>14873</v>
      </c>
      <c r="AP24" s="63" t="s">
        <v>14873</v>
      </c>
      <c r="AQ24" s="63" t="s">
        <v>14873</v>
      </c>
      <c r="AR24" s="95" t="e">
        <v>#N/A</v>
      </c>
      <c r="AS24" s="95" t="s">
        <v>17343</v>
      </c>
      <c r="AT24" s="63">
        <v>39</v>
      </c>
      <c r="AU24" s="63">
        <v>42</v>
      </c>
      <c r="AV24" s="63">
        <v>65</v>
      </c>
      <c r="AW24" s="95">
        <v>54655356</v>
      </c>
      <c r="AX24" s="95" t="s">
        <v>17375</v>
      </c>
    </row>
    <row r="25" spans="1:50" x14ac:dyDescent="0.25">
      <c r="A25">
        <v>51577893</v>
      </c>
      <c r="B25" t="s">
        <v>546</v>
      </c>
      <c r="G25">
        <v>51772919</v>
      </c>
      <c r="H25" t="s">
        <v>186</v>
      </c>
      <c r="I25">
        <v>51621455</v>
      </c>
      <c r="J25" t="s">
        <v>150</v>
      </c>
      <c r="K25" t="s">
        <v>70</v>
      </c>
      <c r="L25" t="s">
        <v>37</v>
      </c>
      <c r="M25" t="s">
        <v>38</v>
      </c>
      <c r="N25" t="s">
        <v>187</v>
      </c>
      <c r="O25" t="s">
        <v>61</v>
      </c>
      <c r="P25" t="s">
        <v>73</v>
      </c>
      <c r="Q25" t="s">
        <v>336</v>
      </c>
      <c r="R25" s="64">
        <v>42250</v>
      </c>
      <c r="S25" s="64">
        <v>42289</v>
      </c>
      <c r="T25">
        <v>6634067</v>
      </c>
      <c r="U25" t="s">
        <v>549</v>
      </c>
      <c r="V25" t="s">
        <v>550</v>
      </c>
      <c r="W25">
        <v>12092</v>
      </c>
      <c r="X25" t="s">
        <v>551</v>
      </c>
      <c r="Y25" t="s">
        <v>552</v>
      </c>
      <c r="Z25" s="65">
        <v>6100</v>
      </c>
      <c r="AA25" s="64">
        <v>31934</v>
      </c>
      <c r="AB25" t="s">
        <v>14899</v>
      </c>
      <c r="AE25" s="95" t="s">
        <v>14873</v>
      </c>
      <c r="AF25" s="63" t="s">
        <v>14873</v>
      </c>
      <c r="AG25" t="s">
        <v>14873</v>
      </c>
      <c r="AH25" s="63">
        <v>63</v>
      </c>
      <c r="AI25" s="63">
        <v>37</v>
      </c>
      <c r="AJ25" s="63">
        <v>39</v>
      </c>
      <c r="AL25" s="94" t="s">
        <v>16032</v>
      </c>
      <c r="AM25" s="94" t="s">
        <v>15668</v>
      </c>
      <c r="AN25" s="94" t="s">
        <v>14873</v>
      </c>
      <c r="AO25" s="98" t="s">
        <v>14873</v>
      </c>
      <c r="AP25" s="63" t="s">
        <v>14873</v>
      </c>
      <c r="AQ25" s="63" t="s">
        <v>14873</v>
      </c>
      <c r="AR25" s="95" t="e">
        <v>#N/A</v>
      </c>
      <c r="AS25" s="95" t="s">
        <v>17343</v>
      </c>
      <c r="AT25" s="63">
        <v>39</v>
      </c>
      <c r="AU25" s="63">
        <v>37</v>
      </c>
      <c r="AV25" s="63">
        <v>63</v>
      </c>
      <c r="AW25" s="95">
        <v>61440947</v>
      </c>
      <c r="AX25" s="95" t="s">
        <v>17367</v>
      </c>
    </row>
    <row r="26" spans="1:50" x14ac:dyDescent="0.25">
      <c r="A26">
        <v>51703005</v>
      </c>
      <c r="B26" t="s">
        <v>1588</v>
      </c>
      <c r="G26">
        <v>51747002</v>
      </c>
      <c r="H26" t="s">
        <v>57</v>
      </c>
      <c r="I26">
        <v>51621455</v>
      </c>
      <c r="J26" t="s">
        <v>150</v>
      </c>
      <c r="K26" t="s">
        <v>58</v>
      </c>
      <c r="L26" t="s">
        <v>2907</v>
      </c>
      <c r="M26" t="s">
        <v>38</v>
      </c>
      <c r="N26" t="s">
        <v>151</v>
      </c>
      <c r="O26" t="s">
        <v>10572</v>
      </c>
      <c r="P26" t="s">
        <v>63</v>
      </c>
      <c r="Q26" t="s">
        <v>723</v>
      </c>
      <c r="R26" s="64">
        <v>42999</v>
      </c>
      <c r="S26" s="64">
        <v>0</v>
      </c>
      <c r="T26">
        <v>6624690</v>
      </c>
      <c r="U26" t="s">
        <v>1593</v>
      </c>
      <c r="V26" t="s">
        <v>1594</v>
      </c>
      <c r="W26">
        <v>69180</v>
      </c>
      <c r="X26" t="s">
        <v>1595</v>
      </c>
      <c r="Y26" t="s">
        <v>1596</v>
      </c>
      <c r="Z26" s="65">
        <v>14457</v>
      </c>
      <c r="AA26" s="64">
        <v>28679</v>
      </c>
      <c r="AB26" t="s">
        <v>15030</v>
      </c>
      <c r="AE26" s="95" t="s">
        <v>14873</v>
      </c>
      <c r="AF26" s="63" t="s">
        <v>14873</v>
      </c>
      <c r="AG26" t="s">
        <v>14874</v>
      </c>
      <c r="AH26" s="63">
        <v>73</v>
      </c>
      <c r="AI26" s="63">
        <v>37</v>
      </c>
      <c r="AJ26" s="63">
        <v>39</v>
      </c>
      <c r="AL26" s="94" t="s">
        <v>16474</v>
      </c>
      <c r="AM26" s="94" t="s">
        <v>15668</v>
      </c>
      <c r="AN26" s="94" t="s">
        <v>14873</v>
      </c>
      <c r="AO26" s="98" t="s">
        <v>14873</v>
      </c>
      <c r="AP26" s="63" t="s">
        <v>14873</v>
      </c>
      <c r="AQ26" s="63" t="s">
        <v>14874</v>
      </c>
      <c r="AR26" s="95" t="e">
        <v>#N/A</v>
      </c>
      <c r="AS26" s="95" t="s">
        <v>14875</v>
      </c>
      <c r="AT26" s="63">
        <v>39</v>
      </c>
      <c r="AU26" s="63">
        <v>37</v>
      </c>
      <c r="AV26" s="63">
        <v>73</v>
      </c>
      <c r="AW26" s="95">
        <v>18844796</v>
      </c>
      <c r="AX26" s="95" t="s">
        <v>17367</v>
      </c>
    </row>
    <row r="27" spans="1:50" x14ac:dyDescent="0.25">
      <c r="A27">
        <v>51701116</v>
      </c>
      <c r="B27" t="s">
        <v>918</v>
      </c>
      <c r="G27">
        <v>51615282</v>
      </c>
      <c r="H27" t="s">
        <v>91</v>
      </c>
      <c r="I27">
        <v>51747002</v>
      </c>
      <c r="J27" t="s">
        <v>57</v>
      </c>
      <c r="K27" t="s">
        <v>58</v>
      </c>
      <c r="L27" t="s">
        <v>59</v>
      </c>
      <c r="M27" t="s">
        <v>38</v>
      </c>
      <c r="N27" t="s">
        <v>92</v>
      </c>
      <c r="O27" t="s">
        <v>61</v>
      </c>
      <c r="P27" t="s">
        <v>63</v>
      </c>
      <c r="Q27" t="s">
        <v>723</v>
      </c>
      <c r="R27" s="64">
        <v>42985</v>
      </c>
      <c r="S27" s="64">
        <v>43024</v>
      </c>
      <c r="T27">
        <v>6624675</v>
      </c>
      <c r="U27" t="s">
        <v>924</v>
      </c>
      <c r="V27" t="s">
        <v>925</v>
      </c>
      <c r="W27">
        <v>69414</v>
      </c>
      <c r="X27" t="s">
        <v>926</v>
      </c>
      <c r="Y27" t="s">
        <v>927</v>
      </c>
      <c r="Z27" s="65">
        <v>14495</v>
      </c>
      <c r="AA27" s="64">
        <v>29671</v>
      </c>
      <c r="AB27" t="s">
        <v>15024</v>
      </c>
      <c r="AE27" s="95" t="s">
        <v>14873</v>
      </c>
      <c r="AF27" s="63" t="s">
        <v>14873</v>
      </c>
      <c r="AG27" t="s">
        <v>14874</v>
      </c>
      <c r="AH27" s="63">
        <v>69</v>
      </c>
      <c r="AI27" s="63">
        <v>69</v>
      </c>
      <c r="AJ27" s="63">
        <v>39</v>
      </c>
      <c r="AL27" s="94" t="s">
        <v>16462</v>
      </c>
      <c r="AM27" s="94" t="s">
        <v>15668</v>
      </c>
      <c r="AN27" s="94" t="s">
        <v>14873</v>
      </c>
      <c r="AO27" s="98" t="s">
        <v>14873</v>
      </c>
      <c r="AP27" s="63" t="s">
        <v>14873</v>
      </c>
      <c r="AQ27" s="63" t="s">
        <v>14874</v>
      </c>
      <c r="AR27" s="95" t="e">
        <v>#N/A</v>
      </c>
      <c r="AS27" s="95" t="s">
        <v>14875</v>
      </c>
      <c r="AT27" s="63">
        <v>39</v>
      </c>
      <c r="AU27" s="63">
        <v>69</v>
      </c>
      <c r="AV27" s="63">
        <v>69</v>
      </c>
      <c r="AW27" s="95">
        <v>91460762</v>
      </c>
      <c r="AX27" s="95" t="s">
        <v>17367</v>
      </c>
    </row>
    <row r="28" spans="1:50" x14ac:dyDescent="0.25">
      <c r="A28">
        <v>51724274</v>
      </c>
      <c r="B28" t="s">
        <v>1484</v>
      </c>
      <c r="G28">
        <v>51737073</v>
      </c>
      <c r="H28" t="s">
        <v>56</v>
      </c>
      <c r="I28">
        <v>51747002</v>
      </c>
      <c r="J28" t="s">
        <v>57</v>
      </c>
      <c r="K28" t="s">
        <v>58</v>
      </c>
      <c r="L28" t="s">
        <v>59</v>
      </c>
      <c r="M28" t="s">
        <v>38</v>
      </c>
      <c r="N28" t="s">
        <v>60</v>
      </c>
      <c r="O28" t="s">
        <v>437</v>
      </c>
      <c r="P28" t="s">
        <v>63</v>
      </c>
      <c r="Q28" t="s">
        <v>11903</v>
      </c>
      <c r="R28" s="64">
        <v>43166</v>
      </c>
      <c r="S28" s="64">
        <v>43213</v>
      </c>
      <c r="T28">
        <v>6634556</v>
      </c>
      <c r="U28" t="s">
        <v>1489</v>
      </c>
      <c r="V28" t="s">
        <v>1490</v>
      </c>
      <c r="W28">
        <v>48587</v>
      </c>
      <c r="X28" t="s">
        <v>1491</v>
      </c>
      <c r="Y28" t="s">
        <v>1492</v>
      </c>
      <c r="Z28" s="65">
        <v>15415</v>
      </c>
      <c r="AA28" s="64">
        <v>29637</v>
      </c>
      <c r="AB28" t="s">
        <v>15132</v>
      </c>
      <c r="AE28" s="95" t="s">
        <v>14873</v>
      </c>
      <c r="AF28" s="63" t="s">
        <v>14873</v>
      </c>
      <c r="AG28" t="s">
        <v>14874</v>
      </c>
      <c r="AH28" s="63">
        <v>69</v>
      </c>
      <c r="AI28" s="63">
        <v>39</v>
      </c>
      <c r="AJ28" s="63">
        <v>39</v>
      </c>
      <c r="AL28" s="94" t="s">
        <v>16761</v>
      </c>
      <c r="AM28" s="94" t="s">
        <v>15668</v>
      </c>
      <c r="AN28" s="94" t="s">
        <v>14873</v>
      </c>
      <c r="AO28" s="98" t="s">
        <v>14873</v>
      </c>
      <c r="AP28" s="63" t="s">
        <v>14873</v>
      </c>
      <c r="AQ28" s="63" t="s">
        <v>14874</v>
      </c>
      <c r="AR28" s="95" t="e">
        <v>#N/A</v>
      </c>
      <c r="AS28" s="95" t="s">
        <v>14875</v>
      </c>
      <c r="AT28" s="63">
        <v>39</v>
      </c>
      <c r="AU28" s="63">
        <v>39</v>
      </c>
      <c r="AV28" s="63">
        <v>69</v>
      </c>
      <c r="AW28" s="95">
        <v>77123584</v>
      </c>
      <c r="AX28" s="95" t="s">
        <v>17367</v>
      </c>
    </row>
    <row r="29" spans="1:50" x14ac:dyDescent="0.25">
      <c r="A29">
        <v>51739116</v>
      </c>
      <c r="B29" t="s">
        <v>1676</v>
      </c>
      <c r="G29">
        <v>51578947</v>
      </c>
      <c r="H29" t="s">
        <v>65</v>
      </c>
      <c r="I29">
        <v>51747002</v>
      </c>
      <c r="J29" t="s">
        <v>57</v>
      </c>
      <c r="K29" t="s">
        <v>58</v>
      </c>
      <c r="L29" t="s">
        <v>59</v>
      </c>
      <c r="M29" t="s">
        <v>38</v>
      </c>
      <c r="N29" t="s">
        <v>60</v>
      </c>
      <c r="O29" t="s">
        <v>1197</v>
      </c>
      <c r="P29" t="s">
        <v>63</v>
      </c>
      <c r="Q29" t="s">
        <v>1061</v>
      </c>
      <c r="R29" s="64">
        <v>43277</v>
      </c>
      <c r="S29" s="64">
        <v>43381</v>
      </c>
      <c r="T29">
        <v>6634724</v>
      </c>
      <c r="U29" t="s">
        <v>1680</v>
      </c>
      <c r="V29" t="s">
        <v>1681</v>
      </c>
      <c r="W29">
        <v>48540</v>
      </c>
      <c r="X29" t="s">
        <v>1682</v>
      </c>
      <c r="Y29" t="s">
        <v>1683</v>
      </c>
      <c r="Z29" s="65">
        <v>15274</v>
      </c>
      <c r="AA29" s="64">
        <v>30934</v>
      </c>
      <c r="AB29" t="s">
        <v>15209</v>
      </c>
      <c r="AE29" s="95" t="s">
        <v>14874</v>
      </c>
      <c r="AF29" s="63" t="s">
        <v>14874</v>
      </c>
      <c r="AG29" t="s">
        <v>14874</v>
      </c>
      <c r="AH29" s="63">
        <v>64</v>
      </c>
      <c r="AI29" s="63" t="s">
        <v>14874</v>
      </c>
      <c r="AJ29" s="63">
        <v>39</v>
      </c>
      <c r="AL29" s="94" t="s">
        <v>16964</v>
      </c>
      <c r="AM29" s="94" t="s">
        <v>15668</v>
      </c>
      <c r="AN29" s="94" t="s">
        <v>14873</v>
      </c>
      <c r="AO29" s="98" t="s">
        <v>14874</v>
      </c>
      <c r="AP29" s="63" t="s">
        <v>14874</v>
      </c>
      <c r="AQ29" s="63" t="s">
        <v>14874</v>
      </c>
      <c r="AR29" s="95" t="e">
        <v>#N/A</v>
      </c>
      <c r="AS29" s="95" t="s">
        <v>14875</v>
      </c>
      <c r="AT29" s="63">
        <v>39</v>
      </c>
      <c r="AU29" s="63" t="s">
        <v>14874</v>
      </c>
      <c r="AV29" s="63">
        <v>64</v>
      </c>
      <c r="AW29" s="95">
        <v>77871766</v>
      </c>
      <c r="AX29" s="95" t="s">
        <v>17367</v>
      </c>
    </row>
    <row r="30" spans="1:50" x14ac:dyDescent="0.25">
      <c r="A30">
        <v>51768433</v>
      </c>
      <c r="B30" t="s">
        <v>2226</v>
      </c>
      <c r="G30">
        <v>51747002</v>
      </c>
      <c r="H30" t="s">
        <v>57</v>
      </c>
      <c r="I30">
        <v>51621455</v>
      </c>
      <c r="J30" t="s">
        <v>150</v>
      </c>
      <c r="K30" t="s">
        <v>58</v>
      </c>
      <c r="L30" t="s">
        <v>59</v>
      </c>
      <c r="M30" t="s">
        <v>38</v>
      </c>
      <c r="N30" t="s">
        <v>92</v>
      </c>
      <c r="O30" t="s">
        <v>326</v>
      </c>
      <c r="P30" t="s">
        <v>63</v>
      </c>
      <c r="Q30" t="s">
        <v>2131</v>
      </c>
      <c r="R30" s="64">
        <v>43413</v>
      </c>
      <c r="S30" s="64">
        <v>43752</v>
      </c>
      <c r="T30">
        <v>0</v>
      </c>
      <c r="U30" t="s">
        <v>2230</v>
      </c>
      <c r="V30" t="s">
        <v>2231</v>
      </c>
      <c r="W30">
        <v>48423</v>
      </c>
      <c r="X30" t="s">
        <v>2232</v>
      </c>
      <c r="Y30" t="s">
        <v>2233</v>
      </c>
      <c r="Z30" s="65">
        <v>16155</v>
      </c>
      <c r="AA30" s="64">
        <v>30127</v>
      </c>
      <c r="AB30" t="s">
        <v>15250</v>
      </c>
      <c r="AE30" s="95" t="s">
        <v>14873</v>
      </c>
      <c r="AF30" s="63" t="s">
        <v>14873</v>
      </c>
      <c r="AG30" t="s">
        <v>14874</v>
      </c>
      <c r="AH30" s="63">
        <v>62</v>
      </c>
      <c r="AI30" s="63">
        <v>44</v>
      </c>
      <c r="AJ30" s="63">
        <v>39</v>
      </c>
      <c r="AL30" s="94" t="s">
        <v>17121</v>
      </c>
      <c r="AM30" s="94" t="s">
        <v>15668</v>
      </c>
      <c r="AN30" s="94" t="s">
        <v>14873</v>
      </c>
      <c r="AO30" s="98" t="s">
        <v>14873</v>
      </c>
      <c r="AP30" s="63" t="s">
        <v>14873</v>
      </c>
      <c r="AQ30" s="63" t="s">
        <v>14874</v>
      </c>
      <c r="AR30" s="95" t="e">
        <v>#N/A</v>
      </c>
      <c r="AS30" s="95" t="s">
        <v>14875</v>
      </c>
      <c r="AT30" s="63">
        <v>39</v>
      </c>
      <c r="AU30" s="63">
        <v>44</v>
      </c>
      <c r="AV30" s="63">
        <v>62</v>
      </c>
      <c r="AW30" s="95">
        <v>20084579</v>
      </c>
      <c r="AX30" s="95" t="s">
        <v>17367</v>
      </c>
    </row>
    <row r="31" spans="1:50" x14ac:dyDescent="0.25">
      <c r="A31">
        <v>51591940</v>
      </c>
      <c r="B31" t="s">
        <v>171</v>
      </c>
      <c r="G31">
        <v>51609648</v>
      </c>
      <c r="H31" t="s">
        <v>149</v>
      </c>
      <c r="I31">
        <v>51621455</v>
      </c>
      <c r="J31" t="s">
        <v>150</v>
      </c>
      <c r="K31" t="s">
        <v>70</v>
      </c>
      <c r="L31" t="s">
        <v>37</v>
      </c>
      <c r="M31" t="s">
        <v>38</v>
      </c>
      <c r="N31" t="s">
        <v>151</v>
      </c>
      <c r="O31" t="s">
        <v>71</v>
      </c>
      <c r="P31" t="s">
        <v>73</v>
      </c>
      <c r="Q31" t="s">
        <v>41</v>
      </c>
      <c r="R31" s="64">
        <v>42376</v>
      </c>
      <c r="S31" s="64">
        <v>42436</v>
      </c>
      <c r="T31">
        <v>6624099</v>
      </c>
      <c r="U31" t="s">
        <v>176</v>
      </c>
      <c r="V31" t="s">
        <v>177</v>
      </c>
      <c r="W31">
        <v>69207</v>
      </c>
      <c r="X31" t="s">
        <v>178</v>
      </c>
      <c r="Y31" t="s">
        <v>179</v>
      </c>
      <c r="Z31" s="65">
        <v>4787</v>
      </c>
      <c r="AA31" s="64">
        <v>34846</v>
      </c>
      <c r="AB31" t="s">
        <v>14917</v>
      </c>
      <c r="AE31" s="95" t="s">
        <v>14873</v>
      </c>
      <c r="AF31" s="63" t="s">
        <v>14873</v>
      </c>
      <c r="AG31" t="s">
        <v>14873</v>
      </c>
      <c r="AH31" s="63">
        <v>62</v>
      </c>
      <c r="AI31" s="63">
        <v>38</v>
      </c>
      <c r="AJ31" s="63">
        <v>38</v>
      </c>
      <c r="AL31" s="94" t="s">
        <v>16129</v>
      </c>
      <c r="AM31" s="94" t="s">
        <v>15668</v>
      </c>
      <c r="AN31" s="94" t="s">
        <v>14873</v>
      </c>
      <c r="AO31" s="98" t="s">
        <v>14873</v>
      </c>
      <c r="AP31" s="63" t="s">
        <v>14873</v>
      </c>
      <c r="AQ31" s="63" t="s">
        <v>14873</v>
      </c>
      <c r="AR31" s="95" t="e">
        <v>#N/A</v>
      </c>
      <c r="AS31" s="95" t="s">
        <v>14875</v>
      </c>
      <c r="AT31" s="63">
        <v>38</v>
      </c>
      <c r="AU31" s="63">
        <v>38</v>
      </c>
      <c r="AV31" s="63">
        <v>62</v>
      </c>
      <c r="AW31" s="95">
        <v>78013244</v>
      </c>
      <c r="AX31" s="95" t="s">
        <v>17367</v>
      </c>
    </row>
    <row r="32" spans="1:50" x14ac:dyDescent="0.25">
      <c r="A32">
        <v>51591945</v>
      </c>
      <c r="B32" t="s">
        <v>194</v>
      </c>
      <c r="G32">
        <v>51747002</v>
      </c>
      <c r="H32" t="s">
        <v>57</v>
      </c>
      <c r="I32">
        <v>51621455</v>
      </c>
      <c r="J32" t="s">
        <v>150</v>
      </c>
      <c r="K32" t="s">
        <v>198</v>
      </c>
      <c r="L32" t="s">
        <v>37</v>
      </c>
      <c r="M32" t="s">
        <v>38</v>
      </c>
      <c r="N32" t="s">
        <v>60</v>
      </c>
      <c r="O32" t="s">
        <v>71</v>
      </c>
      <c r="P32" t="s">
        <v>199</v>
      </c>
      <c r="Q32" t="s">
        <v>41</v>
      </c>
      <c r="R32" s="64">
        <v>42376</v>
      </c>
      <c r="S32" s="64">
        <v>42436</v>
      </c>
      <c r="T32">
        <v>6624095</v>
      </c>
      <c r="U32" t="s">
        <v>200</v>
      </c>
      <c r="V32" t="s">
        <v>201</v>
      </c>
      <c r="W32">
        <v>69364</v>
      </c>
      <c r="X32" t="s">
        <v>202</v>
      </c>
      <c r="Y32" t="s">
        <v>203</v>
      </c>
      <c r="Z32" s="65">
        <v>4705</v>
      </c>
      <c r="AA32" s="64">
        <v>32820</v>
      </c>
      <c r="AB32" t="s">
        <v>14918</v>
      </c>
      <c r="AE32" s="95" t="s">
        <v>14873</v>
      </c>
      <c r="AF32" s="63" t="s">
        <v>14873</v>
      </c>
      <c r="AG32" t="s">
        <v>14873</v>
      </c>
      <c r="AH32" s="63">
        <v>63</v>
      </c>
      <c r="AI32" s="63">
        <v>38</v>
      </c>
      <c r="AJ32" s="63">
        <v>38</v>
      </c>
      <c r="AL32" s="94" t="s">
        <v>16134</v>
      </c>
      <c r="AM32" s="94" t="s">
        <v>15668</v>
      </c>
      <c r="AN32" s="94" t="s">
        <v>14873</v>
      </c>
      <c r="AO32" s="98" t="s">
        <v>14873</v>
      </c>
      <c r="AP32" s="63" t="s">
        <v>14873</v>
      </c>
      <c r="AQ32" s="63" t="s">
        <v>14873</v>
      </c>
      <c r="AR32" s="95" t="e">
        <v>#N/A</v>
      </c>
      <c r="AS32" s="95" t="s">
        <v>14875</v>
      </c>
      <c r="AT32" s="63">
        <v>38</v>
      </c>
      <c r="AU32" s="63">
        <v>38</v>
      </c>
      <c r="AV32" s="63">
        <v>63</v>
      </c>
      <c r="AW32" s="95">
        <v>65762159</v>
      </c>
      <c r="AX32" s="95" t="s">
        <v>17367</v>
      </c>
    </row>
    <row r="33" spans="1:50" x14ac:dyDescent="0.25">
      <c r="A33">
        <v>51600383</v>
      </c>
      <c r="B33" t="s">
        <v>366</v>
      </c>
      <c r="G33">
        <v>51747002</v>
      </c>
      <c r="H33" t="s">
        <v>57</v>
      </c>
      <c r="I33">
        <v>51621455</v>
      </c>
      <c r="J33" t="s">
        <v>150</v>
      </c>
      <c r="K33" t="s">
        <v>58</v>
      </c>
      <c r="L33" t="s">
        <v>59</v>
      </c>
      <c r="M33" t="s">
        <v>38</v>
      </c>
      <c r="N33" t="s">
        <v>162</v>
      </c>
      <c r="O33" t="s">
        <v>335</v>
      </c>
      <c r="P33" t="s">
        <v>63</v>
      </c>
      <c r="Q33" t="s">
        <v>152</v>
      </c>
      <c r="R33" s="64">
        <v>42446</v>
      </c>
      <c r="S33" s="64">
        <v>43756</v>
      </c>
      <c r="T33">
        <v>6624172</v>
      </c>
      <c r="U33" t="s">
        <v>370</v>
      </c>
      <c r="V33" t="s">
        <v>371</v>
      </c>
      <c r="W33">
        <v>69078</v>
      </c>
      <c r="X33" t="s">
        <v>372</v>
      </c>
      <c r="Y33" t="s">
        <v>373</v>
      </c>
      <c r="Z33" s="65">
        <v>14396</v>
      </c>
      <c r="AA33" s="64">
        <v>33928</v>
      </c>
      <c r="AB33" t="s">
        <v>14923</v>
      </c>
      <c r="AE33" s="95" t="s">
        <v>14873</v>
      </c>
      <c r="AF33" s="63" t="s">
        <v>14873</v>
      </c>
      <c r="AG33" t="s">
        <v>14873</v>
      </c>
      <c r="AH33" s="63">
        <v>67</v>
      </c>
      <c r="AI33" s="63">
        <v>37</v>
      </c>
      <c r="AJ33" s="63">
        <v>38</v>
      </c>
      <c r="AL33" s="94" t="s">
        <v>16156</v>
      </c>
      <c r="AM33" s="94" t="s">
        <v>15668</v>
      </c>
      <c r="AN33" s="94" t="s">
        <v>14873</v>
      </c>
      <c r="AO33" s="98" t="s">
        <v>14873</v>
      </c>
      <c r="AP33" s="63" t="s">
        <v>14873</v>
      </c>
      <c r="AQ33" s="63" t="s">
        <v>14873</v>
      </c>
      <c r="AR33" s="95" t="e">
        <v>#N/A</v>
      </c>
      <c r="AS33" s="95" t="s">
        <v>14875</v>
      </c>
      <c r="AT33" s="63">
        <v>38</v>
      </c>
      <c r="AU33" s="63">
        <v>37</v>
      </c>
      <c r="AV33" s="63">
        <v>67</v>
      </c>
      <c r="AW33" s="95">
        <v>43922318</v>
      </c>
      <c r="AX33" s="95" t="s">
        <v>17367</v>
      </c>
    </row>
    <row r="34" spans="1:50" x14ac:dyDescent="0.25">
      <c r="A34">
        <v>51561929</v>
      </c>
      <c r="B34" t="s">
        <v>418</v>
      </c>
      <c r="G34">
        <v>51757905</v>
      </c>
      <c r="H34" t="s">
        <v>304</v>
      </c>
      <c r="I34">
        <v>51547367</v>
      </c>
      <c r="J34" t="s">
        <v>50</v>
      </c>
      <c r="K34" t="s">
        <v>305</v>
      </c>
      <c r="L34" t="s">
        <v>37</v>
      </c>
      <c r="M34" t="s">
        <v>38</v>
      </c>
      <c r="N34" t="s">
        <v>39</v>
      </c>
      <c r="O34" t="s">
        <v>394</v>
      </c>
      <c r="P34" t="s">
        <v>199</v>
      </c>
      <c r="Q34" t="s">
        <v>538</v>
      </c>
      <c r="R34" s="64">
        <v>42138</v>
      </c>
      <c r="S34" s="64">
        <v>0</v>
      </c>
      <c r="T34">
        <v>6634181</v>
      </c>
      <c r="U34" t="s">
        <v>422</v>
      </c>
      <c r="V34" t="s">
        <v>423</v>
      </c>
      <c r="W34">
        <v>69144</v>
      </c>
      <c r="X34" t="s">
        <v>424</v>
      </c>
      <c r="Y34" t="s">
        <v>425</v>
      </c>
      <c r="Z34" s="65">
        <v>206301</v>
      </c>
      <c r="AA34" s="64">
        <v>34867</v>
      </c>
      <c r="AB34" t="s">
        <v>14893</v>
      </c>
      <c r="AE34" s="95" t="s">
        <v>14873</v>
      </c>
      <c r="AF34" s="63" t="s">
        <v>14873</v>
      </c>
      <c r="AG34" t="s">
        <v>14873</v>
      </c>
      <c r="AH34" s="63">
        <v>55</v>
      </c>
      <c r="AI34" s="63">
        <v>50</v>
      </c>
      <c r="AJ34" s="63">
        <v>38</v>
      </c>
      <c r="AL34" s="94" t="s">
        <v>16005</v>
      </c>
      <c r="AM34" s="94" t="s">
        <v>15668</v>
      </c>
      <c r="AN34" s="94" t="s">
        <v>14873</v>
      </c>
      <c r="AO34" s="98" t="s">
        <v>14873</v>
      </c>
      <c r="AP34" s="63" t="s">
        <v>14873</v>
      </c>
      <c r="AQ34" s="63" t="s">
        <v>14873</v>
      </c>
      <c r="AR34" s="95" t="e">
        <v>#N/A</v>
      </c>
      <c r="AS34" s="95" t="s">
        <v>14875</v>
      </c>
      <c r="AT34" s="63">
        <v>38</v>
      </c>
      <c r="AU34" s="63">
        <v>50</v>
      </c>
      <c r="AV34" s="63">
        <v>55</v>
      </c>
      <c r="AW34" s="95">
        <v>98713143</v>
      </c>
      <c r="AX34" s="95" t="s">
        <v>17369</v>
      </c>
    </row>
    <row r="35" spans="1:50" x14ac:dyDescent="0.25">
      <c r="A35">
        <v>51692290</v>
      </c>
      <c r="B35" t="s">
        <v>1580</v>
      </c>
      <c r="G35">
        <v>51588225</v>
      </c>
      <c r="H35" t="s">
        <v>212</v>
      </c>
      <c r="I35">
        <v>51747002</v>
      </c>
      <c r="J35" t="s">
        <v>57</v>
      </c>
      <c r="K35" t="s">
        <v>58</v>
      </c>
      <c r="L35" t="s">
        <v>59</v>
      </c>
      <c r="M35" t="s">
        <v>38</v>
      </c>
      <c r="N35" t="s">
        <v>162</v>
      </c>
      <c r="O35" t="s">
        <v>1090</v>
      </c>
      <c r="P35" t="s">
        <v>63</v>
      </c>
      <c r="Q35" t="s">
        <v>14166</v>
      </c>
      <c r="R35" s="64">
        <v>42927</v>
      </c>
      <c r="S35" s="64">
        <v>43725</v>
      </c>
      <c r="T35">
        <v>6624494</v>
      </c>
      <c r="U35" t="s">
        <v>1584</v>
      </c>
      <c r="V35" t="s">
        <v>1585</v>
      </c>
      <c r="W35">
        <v>69174</v>
      </c>
      <c r="X35" t="s">
        <v>1586</v>
      </c>
      <c r="Y35" t="s">
        <v>1587</v>
      </c>
      <c r="Z35" s="65">
        <v>5731</v>
      </c>
      <c r="AA35" s="64">
        <v>33363</v>
      </c>
      <c r="AB35" t="s">
        <v>14987</v>
      </c>
      <c r="AE35" s="95" t="s">
        <v>14873</v>
      </c>
      <c r="AF35" s="63" t="s">
        <v>14873</v>
      </c>
      <c r="AG35" t="s">
        <v>14874</v>
      </c>
      <c r="AH35" s="63">
        <v>79</v>
      </c>
      <c r="AI35" s="63">
        <v>38</v>
      </c>
      <c r="AJ35" s="63">
        <v>38</v>
      </c>
      <c r="AL35" s="94" t="s">
        <v>16360</v>
      </c>
      <c r="AM35" s="94" t="s">
        <v>15668</v>
      </c>
      <c r="AN35" s="94" t="s">
        <v>14873</v>
      </c>
      <c r="AO35" s="98" t="s">
        <v>14873</v>
      </c>
      <c r="AP35" s="63" t="s">
        <v>14873</v>
      </c>
      <c r="AQ35" s="63" t="s">
        <v>14874</v>
      </c>
      <c r="AR35" s="95" t="e">
        <v>#N/A</v>
      </c>
      <c r="AS35" s="95" t="s">
        <v>14875</v>
      </c>
      <c r="AT35" s="63">
        <v>38</v>
      </c>
      <c r="AU35" s="63">
        <v>38</v>
      </c>
      <c r="AV35" s="63">
        <v>79</v>
      </c>
      <c r="AW35" s="95">
        <v>39640028</v>
      </c>
      <c r="AX35" s="95" t="s">
        <v>17367</v>
      </c>
    </row>
    <row r="36" spans="1:50" x14ac:dyDescent="0.25">
      <c r="A36">
        <v>51696233</v>
      </c>
      <c r="B36" t="s">
        <v>865</v>
      </c>
      <c r="G36">
        <v>51588225</v>
      </c>
      <c r="H36" t="s">
        <v>212</v>
      </c>
      <c r="I36">
        <v>51747002</v>
      </c>
      <c r="J36" t="s">
        <v>57</v>
      </c>
      <c r="K36" t="s">
        <v>58</v>
      </c>
      <c r="L36" t="s">
        <v>59</v>
      </c>
      <c r="M36" t="s">
        <v>38</v>
      </c>
      <c r="N36" t="s">
        <v>162</v>
      </c>
      <c r="O36" t="s">
        <v>335</v>
      </c>
      <c r="P36" t="s">
        <v>63</v>
      </c>
      <c r="Q36" t="s">
        <v>14176</v>
      </c>
      <c r="R36" s="64">
        <v>42951</v>
      </c>
      <c r="S36" s="64">
        <v>43756</v>
      </c>
      <c r="T36">
        <v>6624651</v>
      </c>
      <c r="U36" t="s">
        <v>870</v>
      </c>
      <c r="V36" t="s">
        <v>871</v>
      </c>
      <c r="W36">
        <v>69251</v>
      </c>
      <c r="X36" t="s">
        <v>872</v>
      </c>
      <c r="Y36" t="s">
        <v>873</v>
      </c>
      <c r="Z36" s="65">
        <v>14482</v>
      </c>
      <c r="AA36" s="64">
        <v>32634</v>
      </c>
      <c r="AB36" t="s">
        <v>15003</v>
      </c>
      <c r="AE36" s="95" t="s">
        <v>14873</v>
      </c>
      <c r="AF36" s="63" t="s">
        <v>14873</v>
      </c>
      <c r="AG36" t="s">
        <v>14874</v>
      </c>
      <c r="AH36" s="63">
        <v>71</v>
      </c>
      <c r="AI36" s="63">
        <v>41</v>
      </c>
      <c r="AJ36" s="63">
        <v>38</v>
      </c>
      <c r="AL36" s="94" t="s">
        <v>16404</v>
      </c>
      <c r="AM36" s="94" t="s">
        <v>15668</v>
      </c>
      <c r="AN36" s="94" t="s">
        <v>14873</v>
      </c>
      <c r="AO36" s="98" t="s">
        <v>14873</v>
      </c>
      <c r="AP36" s="63" t="s">
        <v>14873</v>
      </c>
      <c r="AQ36" s="63" t="s">
        <v>14874</v>
      </c>
      <c r="AR36" s="95" t="e">
        <v>#N/A</v>
      </c>
      <c r="AS36" s="95" t="s">
        <v>14875</v>
      </c>
      <c r="AT36" s="63">
        <v>38</v>
      </c>
      <c r="AU36" s="63">
        <v>41</v>
      </c>
      <c r="AV36" s="63">
        <v>71</v>
      </c>
      <c r="AW36" s="95">
        <v>69540086</v>
      </c>
      <c r="AX36" s="95" t="s">
        <v>17367</v>
      </c>
    </row>
    <row r="37" spans="1:50" x14ac:dyDescent="0.25">
      <c r="A37">
        <v>51719966</v>
      </c>
      <c r="B37" t="s">
        <v>1103</v>
      </c>
      <c r="G37">
        <v>51588225</v>
      </c>
      <c r="H37" t="s">
        <v>212</v>
      </c>
      <c r="I37">
        <v>51747002</v>
      </c>
      <c r="J37" t="s">
        <v>57</v>
      </c>
      <c r="K37" t="s">
        <v>58</v>
      </c>
      <c r="L37" t="s">
        <v>59</v>
      </c>
      <c r="M37" t="s">
        <v>38</v>
      </c>
      <c r="N37" t="s">
        <v>162</v>
      </c>
      <c r="O37" t="s">
        <v>1090</v>
      </c>
      <c r="P37" t="s">
        <v>63</v>
      </c>
      <c r="Q37" t="s">
        <v>998</v>
      </c>
      <c r="R37" s="64">
        <v>43130</v>
      </c>
      <c r="S37" s="64">
        <v>43725</v>
      </c>
      <c r="T37">
        <v>6624808</v>
      </c>
      <c r="U37" t="s">
        <v>1107</v>
      </c>
      <c r="V37" t="s">
        <v>1108</v>
      </c>
      <c r="W37">
        <v>69300</v>
      </c>
      <c r="X37" t="s">
        <v>1109</v>
      </c>
      <c r="Y37" t="s">
        <v>1110</v>
      </c>
      <c r="Z37" s="65">
        <v>14904</v>
      </c>
      <c r="AA37" s="64">
        <v>35367</v>
      </c>
      <c r="AB37" t="s">
        <v>15067</v>
      </c>
      <c r="AE37" s="95" t="s">
        <v>14873</v>
      </c>
      <c r="AF37" s="63" t="s">
        <v>14873</v>
      </c>
      <c r="AG37" t="s">
        <v>14873</v>
      </c>
      <c r="AH37" s="63">
        <v>67</v>
      </c>
      <c r="AI37" s="63">
        <v>59</v>
      </c>
      <c r="AJ37" s="63">
        <v>38</v>
      </c>
      <c r="AL37" s="94" t="s">
        <v>16578</v>
      </c>
      <c r="AM37" s="94" t="s">
        <v>15668</v>
      </c>
      <c r="AN37" s="94" t="s">
        <v>14873</v>
      </c>
      <c r="AO37" s="98" t="s">
        <v>14873</v>
      </c>
      <c r="AP37" s="63" t="s">
        <v>14873</v>
      </c>
      <c r="AQ37" s="63" t="s">
        <v>14873</v>
      </c>
      <c r="AR37" s="95" t="e">
        <v>#N/A</v>
      </c>
      <c r="AS37" s="95" t="s">
        <v>17343</v>
      </c>
      <c r="AT37" s="63">
        <v>38</v>
      </c>
      <c r="AU37" s="63">
        <v>59</v>
      </c>
      <c r="AV37" s="63">
        <v>67</v>
      </c>
      <c r="AW37" s="95">
        <v>91856534</v>
      </c>
      <c r="AX37" s="95" t="s">
        <v>17367</v>
      </c>
    </row>
    <row r="38" spans="1:50" x14ac:dyDescent="0.25">
      <c r="A38">
        <v>51694282</v>
      </c>
      <c r="B38" t="s">
        <v>755</v>
      </c>
      <c r="G38">
        <v>51710500</v>
      </c>
      <c r="H38" t="s">
        <v>111</v>
      </c>
      <c r="I38">
        <v>51758030</v>
      </c>
      <c r="J38" t="s">
        <v>2140</v>
      </c>
      <c r="K38" t="s">
        <v>112</v>
      </c>
      <c r="L38" t="s">
        <v>37</v>
      </c>
      <c r="M38" t="s">
        <v>38</v>
      </c>
      <c r="N38" t="s">
        <v>496</v>
      </c>
      <c r="O38" t="s">
        <v>760</v>
      </c>
      <c r="P38" t="s">
        <v>199</v>
      </c>
      <c r="Q38" t="s">
        <v>14166</v>
      </c>
      <c r="R38" s="64">
        <v>42937</v>
      </c>
      <c r="S38" s="64">
        <v>42982</v>
      </c>
      <c r="T38">
        <v>6624522</v>
      </c>
      <c r="U38" t="s">
        <v>762</v>
      </c>
      <c r="V38" t="s">
        <v>763</v>
      </c>
      <c r="W38">
        <v>12143</v>
      </c>
      <c r="X38" t="s">
        <v>764</v>
      </c>
      <c r="Y38" t="s">
        <v>765</v>
      </c>
      <c r="Z38" s="65">
        <v>15416</v>
      </c>
      <c r="AA38" s="64">
        <v>32566</v>
      </c>
      <c r="AB38" t="s">
        <v>14995</v>
      </c>
      <c r="AE38" s="95" t="s">
        <v>14873</v>
      </c>
      <c r="AF38" s="63" t="s">
        <v>14873</v>
      </c>
      <c r="AG38" t="s">
        <v>14874</v>
      </c>
      <c r="AH38" s="63">
        <v>70</v>
      </c>
      <c r="AI38" s="63">
        <v>43</v>
      </c>
      <c r="AJ38" s="63">
        <v>38</v>
      </c>
      <c r="AL38" s="94" t="s">
        <v>16381</v>
      </c>
      <c r="AM38" s="94" t="s">
        <v>15668</v>
      </c>
      <c r="AN38" s="94" t="s">
        <v>14873</v>
      </c>
      <c r="AO38" s="98" t="s">
        <v>14873</v>
      </c>
      <c r="AP38" s="63" t="s">
        <v>14873</v>
      </c>
      <c r="AQ38" s="63" t="s">
        <v>14874</v>
      </c>
      <c r="AR38" s="95" t="e">
        <v>#N/A</v>
      </c>
      <c r="AS38" s="95" t="s">
        <v>14875</v>
      </c>
      <c r="AT38" s="63">
        <v>38</v>
      </c>
      <c r="AU38" s="63">
        <v>43</v>
      </c>
      <c r="AV38" s="63">
        <v>70</v>
      </c>
      <c r="AW38" s="95">
        <v>52334593</v>
      </c>
      <c r="AX38" s="95" t="s">
        <v>17367</v>
      </c>
    </row>
    <row r="39" spans="1:50" x14ac:dyDescent="0.25">
      <c r="A39">
        <v>51701985</v>
      </c>
      <c r="B39" t="s">
        <v>946</v>
      </c>
      <c r="G39">
        <v>51607523</v>
      </c>
      <c r="H39" t="s">
        <v>185</v>
      </c>
      <c r="I39">
        <v>51772919</v>
      </c>
      <c r="J39" t="s">
        <v>186</v>
      </c>
      <c r="K39" t="s">
        <v>58</v>
      </c>
      <c r="L39" t="s">
        <v>59</v>
      </c>
      <c r="M39" t="s">
        <v>38</v>
      </c>
      <c r="N39" t="s">
        <v>187</v>
      </c>
      <c r="O39" t="s">
        <v>163</v>
      </c>
      <c r="P39" t="s">
        <v>63</v>
      </c>
      <c r="Q39" t="s">
        <v>723</v>
      </c>
      <c r="R39" s="64">
        <v>42992</v>
      </c>
      <c r="S39" s="64">
        <v>43031</v>
      </c>
      <c r="T39">
        <v>6624664</v>
      </c>
      <c r="U39" t="s">
        <v>951</v>
      </c>
      <c r="V39" t="s">
        <v>952</v>
      </c>
      <c r="W39">
        <v>69008</v>
      </c>
      <c r="X39" t="s">
        <v>953</v>
      </c>
      <c r="Y39" t="s">
        <v>954</v>
      </c>
      <c r="Z39" s="65">
        <v>14451</v>
      </c>
      <c r="AA39" s="64">
        <v>34224</v>
      </c>
      <c r="AB39" t="s">
        <v>15028</v>
      </c>
      <c r="AE39" s="95" t="s">
        <v>14873</v>
      </c>
      <c r="AF39" s="63" t="s">
        <v>14873</v>
      </c>
      <c r="AG39" t="s">
        <v>14874</v>
      </c>
      <c r="AH39" s="63">
        <v>70</v>
      </c>
      <c r="AI39" s="63">
        <v>54</v>
      </c>
      <c r="AJ39" s="63">
        <v>38</v>
      </c>
      <c r="AL39" s="94" t="s">
        <v>16470</v>
      </c>
      <c r="AM39" s="94" t="s">
        <v>15668</v>
      </c>
      <c r="AN39" s="94" t="s">
        <v>14873</v>
      </c>
      <c r="AO39" s="98" t="s">
        <v>14873</v>
      </c>
      <c r="AP39" s="63" t="s">
        <v>14873</v>
      </c>
      <c r="AQ39" s="63" t="s">
        <v>14874</v>
      </c>
      <c r="AR39" s="95" t="e">
        <v>#N/A</v>
      </c>
      <c r="AS39" s="95" t="s">
        <v>17343</v>
      </c>
      <c r="AT39" s="63">
        <v>38</v>
      </c>
      <c r="AU39" s="63">
        <v>54</v>
      </c>
      <c r="AV39" s="63">
        <v>70</v>
      </c>
      <c r="AW39" s="95" t="s">
        <v>17373</v>
      </c>
      <c r="AX39" s="95" t="s">
        <v>17367</v>
      </c>
    </row>
    <row r="40" spans="1:50" x14ac:dyDescent="0.25">
      <c r="A40">
        <v>51803955</v>
      </c>
      <c r="B40" t="s">
        <v>2372</v>
      </c>
      <c r="G40">
        <v>51559927</v>
      </c>
      <c r="H40" t="s">
        <v>409</v>
      </c>
      <c r="I40">
        <v>51772919</v>
      </c>
      <c r="J40" t="s">
        <v>186</v>
      </c>
      <c r="K40" t="s">
        <v>58</v>
      </c>
      <c r="L40" t="s">
        <v>59</v>
      </c>
      <c r="M40" t="s">
        <v>38</v>
      </c>
      <c r="N40" t="s">
        <v>413</v>
      </c>
      <c r="O40" t="s">
        <v>188</v>
      </c>
      <c r="P40" t="s">
        <v>63</v>
      </c>
      <c r="Q40" t="s">
        <v>2288</v>
      </c>
      <c r="R40" s="64">
        <v>43566</v>
      </c>
      <c r="S40" s="64">
        <v>43605</v>
      </c>
      <c r="T40">
        <v>0</v>
      </c>
      <c r="U40" t="s">
        <v>2376</v>
      </c>
      <c r="V40" t="s">
        <v>2377</v>
      </c>
      <c r="W40">
        <v>69077</v>
      </c>
      <c r="X40" t="s">
        <v>2378</v>
      </c>
      <c r="Y40" t="s">
        <v>2379</v>
      </c>
      <c r="Z40" s="65">
        <v>17062</v>
      </c>
      <c r="AA40" s="64">
        <v>33890</v>
      </c>
      <c r="AB40" t="e">
        <v>#N/A</v>
      </c>
      <c r="AE40" s="95" t="s">
        <v>14873</v>
      </c>
      <c r="AF40" s="63" t="s">
        <v>14873</v>
      </c>
      <c r="AG40" t="s">
        <v>14874</v>
      </c>
      <c r="AH40" s="63">
        <v>62</v>
      </c>
      <c r="AI40" s="63">
        <v>45</v>
      </c>
      <c r="AJ40" s="63">
        <v>38</v>
      </c>
      <c r="AL40" s="94" t="s">
        <v>17220</v>
      </c>
      <c r="AM40" s="94" t="s">
        <v>15668</v>
      </c>
      <c r="AN40" s="94" t="s">
        <v>14873</v>
      </c>
      <c r="AO40" s="98" t="s">
        <v>14873</v>
      </c>
      <c r="AP40" s="63" t="s">
        <v>14873</v>
      </c>
      <c r="AQ40" s="63" t="s">
        <v>14874</v>
      </c>
      <c r="AR40" s="95" t="s">
        <v>14877</v>
      </c>
      <c r="AS40" s="95" t="s">
        <v>14875</v>
      </c>
      <c r="AT40" s="63">
        <v>38</v>
      </c>
      <c r="AU40" s="63">
        <v>45</v>
      </c>
      <c r="AV40" s="63">
        <v>62</v>
      </c>
      <c r="AW40" s="95">
        <v>89200599</v>
      </c>
      <c r="AX40" s="95" t="s">
        <v>17367</v>
      </c>
    </row>
    <row r="41" spans="1:50" x14ac:dyDescent="0.25">
      <c r="A41">
        <v>51585201</v>
      </c>
      <c r="B41" t="s">
        <v>107</v>
      </c>
      <c r="G41">
        <v>51710500</v>
      </c>
      <c r="H41" t="s">
        <v>111</v>
      </c>
      <c r="I41">
        <v>51758030</v>
      </c>
      <c r="J41" t="s">
        <v>2140</v>
      </c>
      <c r="K41" t="s">
        <v>112</v>
      </c>
      <c r="L41" t="s">
        <v>37</v>
      </c>
      <c r="M41" t="s">
        <v>38</v>
      </c>
      <c r="N41" t="s">
        <v>113</v>
      </c>
      <c r="O41" t="s">
        <v>93</v>
      </c>
      <c r="P41" t="s">
        <v>73</v>
      </c>
      <c r="Q41" t="s">
        <v>386</v>
      </c>
      <c r="R41" s="64">
        <v>42320</v>
      </c>
      <c r="S41" s="64">
        <v>0</v>
      </c>
      <c r="T41">
        <v>6624055</v>
      </c>
      <c r="U41" t="s">
        <v>114</v>
      </c>
      <c r="V41" t="s">
        <v>115</v>
      </c>
      <c r="W41">
        <v>69243</v>
      </c>
      <c r="X41" t="s">
        <v>116</v>
      </c>
      <c r="Y41" t="s">
        <v>117</v>
      </c>
      <c r="Z41" s="65">
        <v>4352</v>
      </c>
      <c r="AA41" s="64">
        <v>33688</v>
      </c>
      <c r="AB41" t="s">
        <v>14905</v>
      </c>
      <c r="AE41" s="95" t="s">
        <v>14873</v>
      </c>
      <c r="AF41" s="63" t="s">
        <v>14873</v>
      </c>
      <c r="AG41" t="s">
        <v>14873</v>
      </c>
      <c r="AH41" s="63">
        <v>68</v>
      </c>
      <c r="AI41" s="63">
        <v>40</v>
      </c>
      <c r="AJ41" s="63">
        <v>37</v>
      </c>
      <c r="AL41" s="94" t="s">
        <v>16067</v>
      </c>
      <c r="AM41" s="94" t="s">
        <v>15668</v>
      </c>
      <c r="AN41" s="94" t="s">
        <v>14873</v>
      </c>
      <c r="AO41" s="98" t="s">
        <v>14873</v>
      </c>
      <c r="AP41" s="63" t="s">
        <v>14873</v>
      </c>
      <c r="AQ41" s="63" t="s">
        <v>14873</v>
      </c>
      <c r="AR41" s="95" t="e">
        <v>#N/A</v>
      </c>
      <c r="AS41" s="95" t="s">
        <v>14875</v>
      </c>
      <c r="AT41" s="63">
        <v>37</v>
      </c>
      <c r="AU41" s="63">
        <v>40</v>
      </c>
      <c r="AV41" s="63">
        <v>68</v>
      </c>
      <c r="AW41" s="95">
        <v>45877305</v>
      </c>
      <c r="AX41" s="95" t="s">
        <v>17367</v>
      </c>
    </row>
    <row r="42" spans="1:50" x14ac:dyDescent="0.25">
      <c r="A42">
        <v>51604889</v>
      </c>
      <c r="B42" t="s">
        <v>137</v>
      </c>
      <c r="G42">
        <v>51615282</v>
      </c>
      <c r="H42" t="s">
        <v>91</v>
      </c>
      <c r="I42">
        <v>51747002</v>
      </c>
      <c r="J42" t="s">
        <v>57</v>
      </c>
      <c r="K42" t="s">
        <v>58</v>
      </c>
      <c r="L42" t="s">
        <v>59</v>
      </c>
      <c r="M42" t="s">
        <v>38</v>
      </c>
      <c r="N42" t="s">
        <v>92</v>
      </c>
      <c r="O42" t="s">
        <v>131</v>
      </c>
      <c r="P42" t="s">
        <v>63</v>
      </c>
      <c r="Q42" t="s">
        <v>175</v>
      </c>
      <c r="R42" s="64">
        <v>42460</v>
      </c>
      <c r="S42" s="64">
        <v>42870</v>
      </c>
      <c r="T42">
        <v>6624211</v>
      </c>
      <c r="U42" t="s">
        <v>141</v>
      </c>
      <c r="V42" t="s">
        <v>142</v>
      </c>
      <c r="W42">
        <v>69409</v>
      </c>
      <c r="X42" t="s">
        <v>143</v>
      </c>
      <c r="Y42" t="s">
        <v>144</v>
      </c>
      <c r="Z42" s="65">
        <v>241</v>
      </c>
      <c r="AA42" s="64">
        <v>30774</v>
      </c>
      <c r="AB42" t="s">
        <v>14924</v>
      </c>
      <c r="AE42" s="95" t="s">
        <v>14873</v>
      </c>
      <c r="AF42" s="63" t="s">
        <v>14873</v>
      </c>
      <c r="AG42" t="s">
        <v>14873</v>
      </c>
      <c r="AH42" s="63">
        <v>66</v>
      </c>
      <c r="AI42" s="63">
        <v>42</v>
      </c>
      <c r="AJ42" s="63">
        <v>37</v>
      </c>
      <c r="AL42" s="94" t="s">
        <v>16162</v>
      </c>
      <c r="AM42" s="94" t="s">
        <v>15668</v>
      </c>
      <c r="AN42" s="94" t="s">
        <v>14873</v>
      </c>
      <c r="AO42" s="98" t="s">
        <v>14873</v>
      </c>
      <c r="AP42" s="63" t="s">
        <v>14873</v>
      </c>
      <c r="AQ42" s="63" t="s">
        <v>14873</v>
      </c>
      <c r="AR42" s="95" t="e">
        <v>#N/A</v>
      </c>
      <c r="AS42" s="95" t="s">
        <v>14875</v>
      </c>
      <c r="AT42" s="63">
        <v>37</v>
      </c>
      <c r="AU42" s="63">
        <v>42</v>
      </c>
      <c r="AV42" s="63">
        <v>66</v>
      </c>
      <c r="AW42" s="95">
        <v>63172545</v>
      </c>
      <c r="AX42" s="95" t="s">
        <v>17367</v>
      </c>
    </row>
    <row r="43" spans="1:50" x14ac:dyDescent="0.25">
      <c r="A43">
        <v>51609008</v>
      </c>
      <c r="B43" t="s">
        <v>337</v>
      </c>
      <c r="G43">
        <v>51607523</v>
      </c>
      <c r="H43" t="s">
        <v>185</v>
      </c>
      <c r="I43">
        <v>51772919</v>
      </c>
      <c r="J43" t="s">
        <v>186</v>
      </c>
      <c r="K43" t="s">
        <v>284</v>
      </c>
      <c r="L43" t="s">
        <v>59</v>
      </c>
      <c r="M43" t="s">
        <v>38</v>
      </c>
      <c r="N43" t="s">
        <v>187</v>
      </c>
      <c r="O43" t="s">
        <v>344</v>
      </c>
      <c r="P43" t="s">
        <v>285</v>
      </c>
      <c r="Q43" t="s">
        <v>175</v>
      </c>
      <c r="R43" s="64">
        <v>42488</v>
      </c>
      <c r="S43" s="64">
        <v>43738</v>
      </c>
      <c r="T43">
        <v>6624248</v>
      </c>
      <c r="U43" t="s">
        <v>345</v>
      </c>
      <c r="V43" t="s">
        <v>346</v>
      </c>
      <c r="W43">
        <v>69196</v>
      </c>
      <c r="X43" t="s">
        <v>347</v>
      </c>
      <c r="Y43" t="s">
        <v>348</v>
      </c>
      <c r="Z43" s="65">
        <v>748</v>
      </c>
      <c r="AA43" s="64">
        <v>32970</v>
      </c>
      <c r="AB43" t="s">
        <v>14932</v>
      </c>
      <c r="AE43" s="95" t="s">
        <v>14873</v>
      </c>
      <c r="AF43" s="63" t="s">
        <v>14873</v>
      </c>
      <c r="AG43" t="s">
        <v>14873</v>
      </c>
      <c r="AH43" s="63">
        <v>63</v>
      </c>
      <c r="AI43" s="63">
        <v>41</v>
      </c>
      <c r="AJ43" s="63">
        <v>37</v>
      </c>
      <c r="AL43" s="94" t="s">
        <v>16202</v>
      </c>
      <c r="AM43" s="94" t="s">
        <v>15668</v>
      </c>
      <c r="AN43" s="94" t="s">
        <v>14873</v>
      </c>
      <c r="AO43" s="98" t="s">
        <v>14873</v>
      </c>
      <c r="AP43" s="63" t="s">
        <v>14873</v>
      </c>
      <c r="AQ43" s="63" t="s">
        <v>14873</v>
      </c>
      <c r="AR43" s="95" t="e">
        <v>#N/A</v>
      </c>
      <c r="AS43" s="95" t="s">
        <v>14875</v>
      </c>
      <c r="AT43" s="63">
        <v>37</v>
      </c>
      <c r="AU43" s="63">
        <v>41</v>
      </c>
      <c r="AV43" s="63">
        <v>63</v>
      </c>
      <c r="AW43" s="95">
        <v>70065180</v>
      </c>
      <c r="AX43" s="95" t="s">
        <v>17367</v>
      </c>
    </row>
    <row r="44" spans="1:50" x14ac:dyDescent="0.25">
      <c r="A44">
        <v>51558115</v>
      </c>
      <c r="B44" t="s">
        <v>399</v>
      </c>
      <c r="G44">
        <v>51691175</v>
      </c>
      <c r="H44" t="s">
        <v>403</v>
      </c>
      <c r="I44">
        <v>51609648</v>
      </c>
      <c r="J44" t="s">
        <v>149</v>
      </c>
      <c r="K44" t="s">
        <v>284</v>
      </c>
      <c r="L44" t="s">
        <v>59</v>
      </c>
      <c r="M44" t="s">
        <v>38</v>
      </c>
      <c r="N44" t="s">
        <v>151</v>
      </c>
      <c r="O44" t="s">
        <v>163</v>
      </c>
      <c r="P44" t="s">
        <v>285</v>
      </c>
      <c r="Q44" t="s">
        <v>122</v>
      </c>
      <c r="R44" s="64">
        <v>42109</v>
      </c>
      <c r="S44" s="64">
        <v>42138</v>
      </c>
      <c r="T44">
        <v>6634102</v>
      </c>
      <c r="U44" t="s">
        <v>405</v>
      </c>
      <c r="V44" t="s">
        <v>406</v>
      </c>
      <c r="W44">
        <v>69111</v>
      </c>
      <c r="X44" t="s">
        <v>407</v>
      </c>
      <c r="Y44" t="s">
        <v>408</v>
      </c>
      <c r="Z44" s="65">
        <v>16893</v>
      </c>
      <c r="AA44" s="64">
        <v>32540</v>
      </c>
      <c r="AB44" t="s">
        <v>14890</v>
      </c>
      <c r="AE44" s="95" t="s">
        <v>14873</v>
      </c>
      <c r="AF44" s="63" t="s">
        <v>14873</v>
      </c>
      <c r="AG44" t="s">
        <v>14873</v>
      </c>
      <c r="AH44" s="63">
        <v>62</v>
      </c>
      <c r="AI44" s="63">
        <v>44</v>
      </c>
      <c r="AJ44" s="63">
        <v>37</v>
      </c>
      <c r="AL44" s="94" t="s">
        <v>15987</v>
      </c>
      <c r="AM44" s="94" t="s">
        <v>15668</v>
      </c>
      <c r="AN44" s="94" t="s">
        <v>14873</v>
      </c>
      <c r="AO44" s="98" t="s">
        <v>14873</v>
      </c>
      <c r="AP44" s="63" t="s">
        <v>14873</v>
      </c>
      <c r="AQ44" s="63" t="s">
        <v>14873</v>
      </c>
      <c r="AR44" s="95" t="e">
        <v>#N/A</v>
      </c>
      <c r="AS44" s="95" t="s">
        <v>14875</v>
      </c>
      <c r="AT44" s="63">
        <v>37</v>
      </c>
      <c r="AU44" s="63">
        <v>44</v>
      </c>
      <c r="AV44" s="63">
        <v>62</v>
      </c>
      <c r="AW44" s="95">
        <v>69391544</v>
      </c>
      <c r="AX44" s="95" t="s">
        <v>17367</v>
      </c>
    </row>
    <row r="45" spans="1:50" x14ac:dyDescent="0.25">
      <c r="A45">
        <v>51607267</v>
      </c>
      <c r="B45" t="s">
        <v>468</v>
      </c>
      <c r="G45">
        <v>51581034</v>
      </c>
      <c r="H45" t="s">
        <v>30</v>
      </c>
      <c r="I45">
        <v>51758030</v>
      </c>
      <c r="J45" t="s">
        <v>2140</v>
      </c>
      <c r="K45" t="s">
        <v>275</v>
      </c>
      <c r="L45" t="s">
        <v>37</v>
      </c>
      <c r="M45" t="s">
        <v>38</v>
      </c>
      <c r="N45" t="s">
        <v>162</v>
      </c>
      <c r="O45" t="s">
        <v>437</v>
      </c>
      <c r="P45" t="s">
        <v>199</v>
      </c>
      <c r="Q45" t="s">
        <v>175</v>
      </c>
      <c r="R45" s="64">
        <v>42474</v>
      </c>
      <c r="S45" s="64">
        <v>42864</v>
      </c>
      <c r="T45">
        <v>6624230</v>
      </c>
      <c r="U45" t="s">
        <v>472</v>
      </c>
      <c r="V45" t="s">
        <v>473</v>
      </c>
      <c r="W45">
        <v>69150</v>
      </c>
      <c r="X45" t="s">
        <v>474</v>
      </c>
      <c r="Y45" t="s">
        <v>475</v>
      </c>
      <c r="Z45" s="65">
        <v>693</v>
      </c>
      <c r="AA45" s="64">
        <v>28823</v>
      </c>
      <c r="AB45" t="s">
        <v>14929</v>
      </c>
      <c r="AE45" s="95" t="s">
        <v>14873</v>
      </c>
      <c r="AF45" s="63" t="s">
        <v>14873</v>
      </c>
      <c r="AG45" t="s">
        <v>14873</v>
      </c>
      <c r="AH45" s="63">
        <v>64</v>
      </c>
      <c r="AI45" s="63">
        <v>38</v>
      </c>
      <c r="AJ45" s="63">
        <v>37</v>
      </c>
      <c r="AL45" s="94" t="s">
        <v>16181</v>
      </c>
      <c r="AM45" s="94" t="s">
        <v>15668</v>
      </c>
      <c r="AN45" s="94" t="s">
        <v>14873</v>
      </c>
      <c r="AO45" s="98" t="s">
        <v>14873</v>
      </c>
      <c r="AP45" s="63" t="s">
        <v>14873</v>
      </c>
      <c r="AQ45" s="63" t="s">
        <v>14873</v>
      </c>
      <c r="AR45" s="95" t="e">
        <v>#N/A</v>
      </c>
      <c r="AS45" s="95" t="s">
        <v>14875</v>
      </c>
      <c r="AT45" s="63">
        <v>37</v>
      </c>
      <c r="AU45" s="63">
        <v>38</v>
      </c>
      <c r="AV45" s="63">
        <v>64</v>
      </c>
      <c r="AW45" s="95">
        <v>95442323</v>
      </c>
      <c r="AX45" s="95" t="s">
        <v>17367</v>
      </c>
    </row>
    <row r="46" spans="1:50" x14ac:dyDescent="0.25">
      <c r="A46">
        <v>51615298</v>
      </c>
      <c r="B46" t="s">
        <v>501</v>
      </c>
      <c r="G46">
        <v>51743367</v>
      </c>
      <c r="H46" t="s">
        <v>505</v>
      </c>
      <c r="I46">
        <v>51564379</v>
      </c>
      <c r="J46" t="s">
        <v>492</v>
      </c>
      <c r="K46" t="s">
        <v>58</v>
      </c>
      <c r="L46" t="s">
        <v>59</v>
      </c>
      <c r="M46" t="s">
        <v>38</v>
      </c>
      <c r="N46" t="s">
        <v>496</v>
      </c>
      <c r="O46" t="s">
        <v>361</v>
      </c>
      <c r="P46" t="s">
        <v>63</v>
      </c>
      <c r="Q46" t="s">
        <v>132</v>
      </c>
      <c r="R46" s="64">
        <v>42530</v>
      </c>
      <c r="S46" s="64">
        <v>42583</v>
      </c>
      <c r="T46">
        <v>6624354</v>
      </c>
      <c r="U46" t="s">
        <v>506</v>
      </c>
      <c r="V46" t="s">
        <v>507</v>
      </c>
      <c r="W46">
        <v>12158</v>
      </c>
      <c r="X46" t="s">
        <v>508</v>
      </c>
      <c r="Y46" t="s">
        <v>509</v>
      </c>
      <c r="Z46" s="65">
        <v>613</v>
      </c>
      <c r="AA46" s="64">
        <v>29576</v>
      </c>
      <c r="AB46" t="s">
        <v>14941</v>
      </c>
      <c r="AE46" s="95" t="s">
        <v>14873</v>
      </c>
      <c r="AF46" s="63" t="s">
        <v>14873</v>
      </c>
      <c r="AG46" t="s">
        <v>14873</v>
      </c>
      <c r="AH46" s="63">
        <v>54</v>
      </c>
      <c r="AI46" s="63">
        <v>40</v>
      </c>
      <c r="AJ46" s="63">
        <v>37</v>
      </c>
      <c r="AL46" s="94" t="s">
        <v>16239</v>
      </c>
      <c r="AM46" s="94" t="s">
        <v>15668</v>
      </c>
      <c r="AN46" s="94" t="s">
        <v>14873</v>
      </c>
      <c r="AO46" s="98" t="s">
        <v>14873</v>
      </c>
      <c r="AP46" s="63" t="s">
        <v>14873</v>
      </c>
      <c r="AQ46" s="63" t="s">
        <v>14873</v>
      </c>
      <c r="AR46" s="95" t="e">
        <v>#N/A</v>
      </c>
      <c r="AS46" s="95" t="s">
        <v>14875</v>
      </c>
      <c r="AT46" s="63">
        <v>37</v>
      </c>
      <c r="AU46" s="63">
        <v>40</v>
      </c>
      <c r="AV46" s="63">
        <v>54</v>
      </c>
      <c r="AW46" s="95">
        <v>65224576</v>
      </c>
      <c r="AX46" s="95" t="s">
        <v>17368</v>
      </c>
    </row>
    <row r="47" spans="1:50" x14ac:dyDescent="0.25">
      <c r="A47">
        <v>51615282</v>
      </c>
      <c r="B47" t="s">
        <v>91</v>
      </c>
      <c r="G47">
        <v>51747002</v>
      </c>
      <c r="H47" t="s">
        <v>57</v>
      </c>
      <c r="I47">
        <v>51621455</v>
      </c>
      <c r="J47" t="s">
        <v>150</v>
      </c>
      <c r="K47" t="s">
        <v>70</v>
      </c>
      <c r="L47" t="s">
        <v>37</v>
      </c>
      <c r="M47" t="s">
        <v>38</v>
      </c>
      <c r="N47" t="s">
        <v>92</v>
      </c>
      <c r="O47" t="s">
        <v>361</v>
      </c>
      <c r="P47" t="s">
        <v>73</v>
      </c>
      <c r="Q47" t="s">
        <v>132</v>
      </c>
      <c r="R47" s="64">
        <v>42530</v>
      </c>
      <c r="S47" s="64">
        <v>43315</v>
      </c>
      <c r="T47">
        <v>6624361</v>
      </c>
      <c r="U47" t="s">
        <v>522</v>
      </c>
      <c r="V47" t="s">
        <v>523</v>
      </c>
      <c r="W47">
        <v>12060</v>
      </c>
      <c r="X47" t="s">
        <v>524</v>
      </c>
      <c r="Y47" t="s">
        <v>525</v>
      </c>
      <c r="Z47" s="65">
        <v>15142</v>
      </c>
      <c r="AA47" s="64">
        <v>33880</v>
      </c>
      <c r="AB47" t="s">
        <v>15066</v>
      </c>
      <c r="AE47" s="95" t="s">
        <v>14873</v>
      </c>
      <c r="AF47" s="63" t="s">
        <v>14873</v>
      </c>
      <c r="AG47" t="s">
        <v>14873</v>
      </c>
      <c r="AH47" s="63">
        <v>68</v>
      </c>
      <c r="AI47" s="63">
        <v>42</v>
      </c>
      <c r="AJ47" s="63">
        <v>37</v>
      </c>
      <c r="AL47" s="94" t="s">
        <v>16234</v>
      </c>
      <c r="AM47" s="94" t="s">
        <v>15668</v>
      </c>
      <c r="AN47" s="94" t="s">
        <v>14873</v>
      </c>
      <c r="AO47" s="98" t="s">
        <v>14873</v>
      </c>
      <c r="AP47" s="63" t="s">
        <v>14873</v>
      </c>
      <c r="AQ47" s="63" t="s">
        <v>14873</v>
      </c>
      <c r="AR47" s="95" t="e">
        <v>#N/A</v>
      </c>
      <c r="AS47" s="95" t="s">
        <v>14875</v>
      </c>
      <c r="AT47" s="63">
        <v>37</v>
      </c>
      <c r="AU47" s="63">
        <v>42</v>
      </c>
      <c r="AV47" s="63">
        <v>68</v>
      </c>
      <c r="AW47" s="95">
        <v>53126923</v>
      </c>
      <c r="AX47" s="95" t="s">
        <v>17367</v>
      </c>
    </row>
    <row r="48" spans="1:50" x14ac:dyDescent="0.25">
      <c r="A48">
        <v>51615818</v>
      </c>
      <c r="B48" t="s">
        <v>526</v>
      </c>
      <c r="G48">
        <v>51743367</v>
      </c>
      <c r="H48" t="s">
        <v>505</v>
      </c>
      <c r="I48">
        <v>51564379</v>
      </c>
      <c r="J48" t="s">
        <v>492</v>
      </c>
      <c r="K48" t="s">
        <v>58</v>
      </c>
      <c r="L48" t="s">
        <v>59</v>
      </c>
      <c r="M48" t="s">
        <v>38</v>
      </c>
      <c r="N48" t="s">
        <v>496</v>
      </c>
      <c r="O48" t="s">
        <v>361</v>
      </c>
      <c r="P48" t="s">
        <v>63</v>
      </c>
      <c r="Q48" t="s">
        <v>132</v>
      </c>
      <c r="R48" s="64">
        <v>42534</v>
      </c>
      <c r="S48" s="64">
        <v>43312</v>
      </c>
      <c r="T48">
        <v>6624363</v>
      </c>
      <c r="U48" t="s">
        <v>530</v>
      </c>
      <c r="V48" t="s">
        <v>531</v>
      </c>
      <c r="W48">
        <v>12041</v>
      </c>
      <c r="X48" t="s">
        <v>532</v>
      </c>
      <c r="Y48" t="s">
        <v>533</v>
      </c>
      <c r="Z48" s="65">
        <v>632</v>
      </c>
      <c r="AA48" s="64">
        <v>32172</v>
      </c>
      <c r="AB48" t="s">
        <v>14949</v>
      </c>
      <c r="AE48" s="95" t="s">
        <v>14873</v>
      </c>
      <c r="AF48" s="63" t="s">
        <v>14873</v>
      </c>
      <c r="AG48" t="s">
        <v>14873</v>
      </c>
      <c r="AH48" s="63">
        <v>56</v>
      </c>
      <c r="AI48" s="63">
        <v>38</v>
      </c>
      <c r="AJ48" s="63">
        <v>37</v>
      </c>
      <c r="AL48" s="94" t="s">
        <v>16254</v>
      </c>
      <c r="AM48" s="94" t="s">
        <v>15668</v>
      </c>
      <c r="AN48" s="94" t="s">
        <v>14873</v>
      </c>
      <c r="AO48" s="98" t="s">
        <v>14873</v>
      </c>
      <c r="AP48" s="63" t="s">
        <v>14873</v>
      </c>
      <c r="AQ48" s="63" t="s">
        <v>14873</v>
      </c>
      <c r="AR48" s="95" t="e">
        <v>#N/A</v>
      </c>
      <c r="AS48" s="95" t="s">
        <v>14875</v>
      </c>
      <c r="AT48" s="63">
        <v>37</v>
      </c>
      <c r="AU48" s="63">
        <v>38</v>
      </c>
      <c r="AV48" s="63">
        <v>56</v>
      </c>
      <c r="AW48" s="95">
        <v>72373673</v>
      </c>
      <c r="AX48" s="95" t="s">
        <v>17368</v>
      </c>
    </row>
    <row r="49" spans="1:50" x14ac:dyDescent="0.25">
      <c r="A49">
        <v>51637926</v>
      </c>
      <c r="B49" t="s">
        <v>608</v>
      </c>
      <c r="G49">
        <v>51581034</v>
      </c>
      <c r="H49" t="s">
        <v>30</v>
      </c>
      <c r="I49">
        <v>51758030</v>
      </c>
      <c r="J49" t="s">
        <v>2140</v>
      </c>
      <c r="K49" t="s">
        <v>275</v>
      </c>
      <c r="L49" t="s">
        <v>37</v>
      </c>
      <c r="M49" t="s">
        <v>38</v>
      </c>
      <c r="N49" t="s">
        <v>413</v>
      </c>
      <c r="O49" t="s">
        <v>585</v>
      </c>
      <c r="P49" t="s">
        <v>199</v>
      </c>
      <c r="Q49" t="s">
        <v>565</v>
      </c>
      <c r="R49" s="64">
        <v>42663</v>
      </c>
      <c r="S49" s="64">
        <v>42702</v>
      </c>
      <c r="T49">
        <v>6624390</v>
      </c>
      <c r="U49" t="s">
        <v>613</v>
      </c>
      <c r="V49" t="s">
        <v>614</v>
      </c>
      <c r="W49">
        <v>69142</v>
      </c>
      <c r="X49" t="s">
        <v>615</v>
      </c>
      <c r="Y49" t="s">
        <v>616</v>
      </c>
      <c r="Z49" s="65">
        <v>2918</v>
      </c>
      <c r="AA49" s="64">
        <v>34357</v>
      </c>
      <c r="AB49" t="s">
        <v>14960</v>
      </c>
      <c r="AE49" s="95" t="s">
        <v>14873</v>
      </c>
      <c r="AF49" s="63" t="s">
        <v>14873</v>
      </c>
      <c r="AG49" t="s">
        <v>14873</v>
      </c>
      <c r="AH49" s="63">
        <v>49</v>
      </c>
      <c r="AI49" s="63">
        <v>41</v>
      </c>
      <c r="AJ49" s="63">
        <v>37</v>
      </c>
      <c r="AL49" s="94" t="s">
        <v>16292</v>
      </c>
      <c r="AM49" s="94" t="s">
        <v>15668</v>
      </c>
      <c r="AN49" s="94" t="s">
        <v>14873</v>
      </c>
      <c r="AO49" s="98" t="s">
        <v>14873</v>
      </c>
      <c r="AP49" s="63" t="s">
        <v>14873</v>
      </c>
      <c r="AQ49" s="63" t="s">
        <v>14873</v>
      </c>
      <c r="AR49" s="95" t="e">
        <v>#N/A</v>
      </c>
      <c r="AS49" s="95" t="s">
        <v>14875</v>
      </c>
      <c r="AT49" s="63">
        <v>37</v>
      </c>
      <c r="AU49" s="63">
        <v>41</v>
      </c>
      <c r="AV49" s="63">
        <v>49</v>
      </c>
      <c r="AW49" s="95">
        <v>14307832</v>
      </c>
      <c r="AX49" s="95" t="s">
        <v>17368</v>
      </c>
    </row>
    <row r="50" spans="1:50" x14ac:dyDescent="0.25">
      <c r="A50">
        <v>51694202</v>
      </c>
      <c r="B50" t="s">
        <v>766</v>
      </c>
      <c r="G50">
        <v>51691175</v>
      </c>
      <c r="H50" t="s">
        <v>403</v>
      </c>
      <c r="I50">
        <v>51609648</v>
      </c>
      <c r="J50" t="s">
        <v>149</v>
      </c>
      <c r="K50" t="s">
        <v>58</v>
      </c>
      <c r="L50" t="s">
        <v>59</v>
      </c>
      <c r="M50" t="s">
        <v>38</v>
      </c>
      <c r="N50" t="s">
        <v>151</v>
      </c>
      <c r="O50" t="s">
        <v>93</v>
      </c>
      <c r="P50" t="s">
        <v>63</v>
      </c>
      <c r="Q50" t="s">
        <v>14166</v>
      </c>
      <c r="R50" s="64">
        <v>42940</v>
      </c>
      <c r="S50" s="64">
        <v>43651</v>
      </c>
      <c r="T50">
        <v>6624553</v>
      </c>
      <c r="U50" t="s">
        <v>770</v>
      </c>
      <c r="V50" t="s">
        <v>771</v>
      </c>
      <c r="W50">
        <v>69203</v>
      </c>
      <c r="X50" t="s">
        <v>772</v>
      </c>
      <c r="Y50" t="s">
        <v>773</v>
      </c>
      <c r="Z50" s="65">
        <v>15400</v>
      </c>
      <c r="AA50" s="64">
        <v>33997</v>
      </c>
      <c r="AB50" t="s">
        <v>14993</v>
      </c>
      <c r="AE50" s="95" t="s">
        <v>14873</v>
      </c>
      <c r="AF50" s="63" t="s">
        <v>14873</v>
      </c>
      <c r="AG50" t="s">
        <v>14873</v>
      </c>
      <c r="AH50" s="63">
        <v>72</v>
      </c>
      <c r="AI50" s="63">
        <v>38</v>
      </c>
      <c r="AJ50" s="63">
        <v>37</v>
      </c>
      <c r="AL50" s="94" t="s">
        <v>16376</v>
      </c>
      <c r="AM50" s="94" t="s">
        <v>15668</v>
      </c>
      <c r="AN50" s="94" t="s">
        <v>14873</v>
      </c>
      <c r="AO50" s="98" t="s">
        <v>14873</v>
      </c>
      <c r="AP50" s="63" t="s">
        <v>14873</v>
      </c>
      <c r="AQ50" s="63" t="s">
        <v>14873</v>
      </c>
      <c r="AR50" s="95" t="e">
        <v>#N/A</v>
      </c>
      <c r="AS50" s="95" t="s">
        <v>17343</v>
      </c>
      <c r="AT50" s="63">
        <v>37</v>
      </c>
      <c r="AU50" s="63">
        <v>38</v>
      </c>
      <c r="AV50" s="63">
        <v>72</v>
      </c>
      <c r="AW50" s="95">
        <v>69854982</v>
      </c>
      <c r="AX50" s="95" t="s">
        <v>17367</v>
      </c>
    </row>
    <row r="51" spans="1:50" x14ac:dyDescent="0.25">
      <c r="A51">
        <v>51797296</v>
      </c>
      <c r="B51" t="s">
        <v>2428</v>
      </c>
      <c r="G51">
        <v>51581034</v>
      </c>
      <c r="H51" t="s">
        <v>30</v>
      </c>
      <c r="I51">
        <v>51758030</v>
      </c>
      <c r="J51" t="s">
        <v>2140</v>
      </c>
      <c r="K51" t="s">
        <v>2432</v>
      </c>
      <c r="L51" t="s">
        <v>37</v>
      </c>
      <c r="M51" t="s">
        <v>38</v>
      </c>
      <c r="N51" t="s">
        <v>39</v>
      </c>
      <c r="O51" t="s">
        <v>2098</v>
      </c>
      <c r="P51" t="s">
        <v>73</v>
      </c>
      <c r="Q51" t="s">
        <v>11621</v>
      </c>
      <c r="R51" s="64">
        <v>43550</v>
      </c>
      <c r="S51" s="64">
        <v>0</v>
      </c>
      <c r="T51">
        <v>0</v>
      </c>
      <c r="U51" t="s">
        <v>2433</v>
      </c>
      <c r="V51" t="s">
        <v>2434</v>
      </c>
      <c r="W51">
        <v>0</v>
      </c>
      <c r="X51" t="s">
        <v>579</v>
      </c>
      <c r="Y51">
        <v>0</v>
      </c>
      <c r="Z51" s="65">
        <v>17080</v>
      </c>
      <c r="AA51" s="64">
        <v>35032</v>
      </c>
      <c r="AB51" t="e">
        <v>#N/A</v>
      </c>
      <c r="AE51" s="95" t="s">
        <v>14873</v>
      </c>
      <c r="AF51" s="63" t="s">
        <v>14873</v>
      </c>
      <c r="AG51" t="s">
        <v>14874</v>
      </c>
      <c r="AH51" s="63">
        <v>74</v>
      </c>
      <c r="AI51" s="63">
        <v>46</v>
      </c>
      <c r="AJ51" s="63">
        <v>37</v>
      </c>
      <c r="AL51" s="94" t="s">
        <v>17188</v>
      </c>
      <c r="AM51" s="94" t="s">
        <v>15668</v>
      </c>
      <c r="AN51" s="94" t="s">
        <v>14873</v>
      </c>
      <c r="AO51" s="98" t="s">
        <v>14873</v>
      </c>
      <c r="AP51" s="63" t="s">
        <v>14873</v>
      </c>
      <c r="AQ51" s="63" t="s">
        <v>14874</v>
      </c>
      <c r="AR51" s="95" t="e">
        <v>#N/A</v>
      </c>
      <c r="AS51" s="95" t="s">
        <v>17343</v>
      </c>
      <c r="AT51" s="63">
        <v>37</v>
      </c>
      <c r="AU51" s="63">
        <v>46</v>
      </c>
      <c r="AV51" s="63">
        <v>74</v>
      </c>
      <c r="AW51" s="95">
        <v>54646914</v>
      </c>
      <c r="AX51" s="95" t="s">
        <v>17367</v>
      </c>
    </row>
    <row r="52" spans="1:50" x14ac:dyDescent="0.25">
      <c r="A52">
        <v>51697018</v>
      </c>
      <c r="B52" t="s">
        <v>814</v>
      </c>
      <c r="G52">
        <v>51547597</v>
      </c>
      <c r="H52" t="s">
        <v>341</v>
      </c>
      <c r="I52">
        <v>51814930</v>
      </c>
      <c r="J52" t="s">
        <v>342</v>
      </c>
      <c r="K52" t="s">
        <v>58</v>
      </c>
      <c r="L52" t="s">
        <v>59</v>
      </c>
      <c r="M52" t="s">
        <v>38</v>
      </c>
      <c r="N52" t="s">
        <v>343</v>
      </c>
      <c r="O52" t="s">
        <v>93</v>
      </c>
      <c r="P52" t="s">
        <v>63</v>
      </c>
      <c r="Q52" t="s">
        <v>14176</v>
      </c>
      <c r="R52" s="64">
        <v>42961</v>
      </c>
      <c r="S52" s="64">
        <v>43017</v>
      </c>
      <c r="T52">
        <v>6624608</v>
      </c>
      <c r="U52" t="s">
        <v>818</v>
      </c>
      <c r="V52" t="s">
        <v>819</v>
      </c>
      <c r="W52">
        <v>69007</v>
      </c>
      <c r="X52" t="s">
        <v>820</v>
      </c>
      <c r="Y52" t="s">
        <v>821</v>
      </c>
      <c r="Z52" s="65">
        <v>14413</v>
      </c>
      <c r="AA52" s="64">
        <v>32558</v>
      </c>
      <c r="AB52" t="s">
        <v>15009</v>
      </c>
      <c r="AE52" s="95" t="s">
        <v>14873</v>
      </c>
      <c r="AF52" s="63" t="s">
        <v>14873</v>
      </c>
      <c r="AG52" t="s">
        <v>14874</v>
      </c>
      <c r="AH52" s="63">
        <v>73</v>
      </c>
      <c r="AI52" s="63">
        <v>38</v>
      </c>
      <c r="AJ52" s="63">
        <v>37</v>
      </c>
      <c r="AL52" s="94" t="s">
        <v>16422</v>
      </c>
      <c r="AM52" s="94" t="s">
        <v>15668</v>
      </c>
      <c r="AN52" s="94" t="s">
        <v>14873</v>
      </c>
      <c r="AO52" s="98" t="s">
        <v>14873</v>
      </c>
      <c r="AP52" s="63" t="s">
        <v>14873</v>
      </c>
      <c r="AQ52" s="63" t="s">
        <v>14874</v>
      </c>
      <c r="AR52" s="95" t="e">
        <v>#N/A</v>
      </c>
      <c r="AS52" s="95" t="s">
        <v>14875</v>
      </c>
      <c r="AT52" s="63">
        <v>37</v>
      </c>
      <c r="AU52" s="63">
        <v>38</v>
      </c>
      <c r="AV52" s="63">
        <v>73</v>
      </c>
      <c r="AW52" s="95">
        <v>77547516</v>
      </c>
      <c r="AX52" s="95" t="s">
        <v>17367</v>
      </c>
    </row>
    <row r="53" spans="1:50" x14ac:dyDescent="0.25">
      <c r="A53">
        <v>51697019</v>
      </c>
      <c r="B53" t="s">
        <v>822</v>
      </c>
      <c r="G53">
        <v>51547597</v>
      </c>
      <c r="H53" t="s">
        <v>341</v>
      </c>
      <c r="I53">
        <v>51814930</v>
      </c>
      <c r="J53" t="s">
        <v>342</v>
      </c>
      <c r="K53" t="s">
        <v>58</v>
      </c>
      <c r="L53" t="s">
        <v>59</v>
      </c>
      <c r="M53" t="s">
        <v>38</v>
      </c>
      <c r="N53" t="s">
        <v>343</v>
      </c>
      <c r="O53" t="s">
        <v>93</v>
      </c>
      <c r="P53" t="s">
        <v>63</v>
      </c>
      <c r="Q53" t="s">
        <v>14176</v>
      </c>
      <c r="R53" s="64">
        <v>42961</v>
      </c>
      <c r="S53" s="64">
        <v>43017</v>
      </c>
      <c r="T53">
        <v>6624610</v>
      </c>
      <c r="U53" t="s">
        <v>826</v>
      </c>
      <c r="V53" t="s">
        <v>827</v>
      </c>
      <c r="W53">
        <v>69040</v>
      </c>
      <c r="X53" t="s">
        <v>828</v>
      </c>
      <c r="Y53" t="s">
        <v>829</v>
      </c>
      <c r="Z53" s="65">
        <v>14441</v>
      </c>
      <c r="AA53" s="64">
        <v>28916</v>
      </c>
      <c r="AB53" t="s">
        <v>15010</v>
      </c>
      <c r="AE53" s="95" t="s">
        <v>14873</v>
      </c>
      <c r="AF53" s="63" t="s">
        <v>14873</v>
      </c>
      <c r="AG53" t="s">
        <v>14874</v>
      </c>
      <c r="AH53" s="63">
        <v>73</v>
      </c>
      <c r="AI53" s="63">
        <v>39</v>
      </c>
      <c r="AJ53" s="63">
        <v>37</v>
      </c>
      <c r="AL53" s="94" t="s">
        <v>16426</v>
      </c>
      <c r="AM53" s="94" t="s">
        <v>15668</v>
      </c>
      <c r="AN53" s="94" t="s">
        <v>14873</v>
      </c>
      <c r="AO53" s="98" t="s">
        <v>14873</v>
      </c>
      <c r="AP53" s="63" t="s">
        <v>14873</v>
      </c>
      <c r="AQ53" s="63" t="s">
        <v>14874</v>
      </c>
      <c r="AR53" s="95" t="e">
        <v>#N/A</v>
      </c>
      <c r="AS53" s="95" t="s">
        <v>14875</v>
      </c>
      <c r="AT53" s="63">
        <v>37</v>
      </c>
      <c r="AU53" s="63">
        <v>39</v>
      </c>
      <c r="AV53" s="63">
        <v>73</v>
      </c>
      <c r="AW53" s="95">
        <v>32758117</v>
      </c>
      <c r="AX53" s="95" t="s">
        <v>17367</v>
      </c>
    </row>
    <row r="54" spans="1:50" x14ac:dyDescent="0.25">
      <c r="A54">
        <v>51732711</v>
      </c>
      <c r="B54" t="s">
        <v>1884</v>
      </c>
      <c r="G54">
        <v>51577893</v>
      </c>
      <c r="H54" t="s">
        <v>546</v>
      </c>
      <c r="I54">
        <v>51772919</v>
      </c>
      <c r="J54" t="s">
        <v>186</v>
      </c>
      <c r="K54" t="s">
        <v>58</v>
      </c>
      <c r="L54" t="s">
        <v>59</v>
      </c>
      <c r="M54" t="s">
        <v>38</v>
      </c>
      <c r="N54" t="s">
        <v>187</v>
      </c>
      <c r="O54" t="s">
        <v>361</v>
      </c>
      <c r="P54" t="s">
        <v>63</v>
      </c>
      <c r="Q54" t="s">
        <v>1024</v>
      </c>
      <c r="R54" s="64">
        <v>43231</v>
      </c>
      <c r="S54" s="64">
        <v>43718</v>
      </c>
      <c r="T54">
        <v>6634627</v>
      </c>
      <c r="U54" t="s">
        <v>1890</v>
      </c>
      <c r="V54" t="s">
        <v>1891</v>
      </c>
      <c r="W54">
        <v>12203</v>
      </c>
      <c r="X54" t="s">
        <v>1892</v>
      </c>
      <c r="Y54" t="s">
        <v>1893</v>
      </c>
      <c r="Z54" s="65">
        <v>15124</v>
      </c>
      <c r="AA54" s="64">
        <v>32275</v>
      </c>
      <c r="AB54" t="s">
        <v>15197</v>
      </c>
      <c r="AE54" s="95" t="s">
        <v>14873</v>
      </c>
      <c r="AF54" s="63" t="s">
        <v>14873</v>
      </c>
      <c r="AG54" t="s">
        <v>14874</v>
      </c>
      <c r="AH54" s="63">
        <v>73</v>
      </c>
      <c r="AI54" s="63">
        <v>37</v>
      </c>
      <c r="AJ54" s="63">
        <v>37</v>
      </c>
      <c r="AL54" s="94" t="s">
        <v>16931</v>
      </c>
      <c r="AM54" s="94" t="s">
        <v>15668</v>
      </c>
      <c r="AN54" s="94" t="s">
        <v>14873</v>
      </c>
      <c r="AO54" s="98" t="s">
        <v>14873</v>
      </c>
      <c r="AP54" s="63" t="s">
        <v>14873</v>
      </c>
      <c r="AQ54" s="63" t="s">
        <v>14874</v>
      </c>
      <c r="AR54" s="95" t="e">
        <v>#N/A</v>
      </c>
      <c r="AS54" s="95" t="s">
        <v>14875</v>
      </c>
      <c r="AT54" s="63">
        <v>37</v>
      </c>
      <c r="AU54" s="63">
        <v>37</v>
      </c>
      <c r="AV54" s="63">
        <v>73</v>
      </c>
      <c r="AW54" s="95">
        <v>27197230</v>
      </c>
      <c r="AX54" s="95" t="s">
        <v>17367</v>
      </c>
    </row>
    <row r="55" spans="1:50" x14ac:dyDescent="0.25">
      <c r="A55">
        <v>51696340</v>
      </c>
      <c r="B55" t="s">
        <v>774</v>
      </c>
      <c r="G55">
        <v>51578947</v>
      </c>
      <c r="H55" t="s">
        <v>65</v>
      </c>
      <c r="I55">
        <v>51747002</v>
      </c>
      <c r="J55" t="s">
        <v>57</v>
      </c>
      <c r="K55" t="s">
        <v>58</v>
      </c>
      <c r="L55" t="s">
        <v>59</v>
      </c>
      <c r="M55" t="s">
        <v>38</v>
      </c>
      <c r="N55" t="s">
        <v>60</v>
      </c>
      <c r="O55" t="s">
        <v>344</v>
      </c>
      <c r="P55" t="s">
        <v>63</v>
      </c>
      <c r="Q55" t="s">
        <v>14176</v>
      </c>
      <c r="R55" s="64">
        <v>42954</v>
      </c>
      <c r="S55" s="64">
        <v>42996</v>
      </c>
      <c r="T55">
        <v>6624598</v>
      </c>
      <c r="U55" t="s">
        <v>779</v>
      </c>
      <c r="V55" t="s">
        <v>780</v>
      </c>
      <c r="W55">
        <v>69334</v>
      </c>
      <c r="X55" t="s">
        <v>781</v>
      </c>
      <c r="Y55" t="s">
        <v>782</v>
      </c>
      <c r="Z55" s="65">
        <v>2839</v>
      </c>
      <c r="AA55" s="64">
        <v>34418</v>
      </c>
      <c r="AB55" t="s">
        <v>15004</v>
      </c>
      <c r="AE55" s="95" t="s">
        <v>14873</v>
      </c>
      <c r="AF55" s="63" t="s">
        <v>14873</v>
      </c>
      <c r="AG55" t="s">
        <v>14874</v>
      </c>
      <c r="AH55" s="63">
        <v>71</v>
      </c>
      <c r="AI55" s="63">
        <v>40</v>
      </c>
      <c r="AJ55" s="63">
        <v>37</v>
      </c>
      <c r="AL55" s="94" t="s">
        <v>16408</v>
      </c>
      <c r="AM55" s="94" t="s">
        <v>15668</v>
      </c>
      <c r="AN55" s="94" t="s">
        <v>14873</v>
      </c>
      <c r="AO55" s="98" t="s">
        <v>14873</v>
      </c>
      <c r="AP55" s="63" t="s">
        <v>14873</v>
      </c>
      <c r="AQ55" s="63" t="s">
        <v>14874</v>
      </c>
      <c r="AR55" s="95" t="e">
        <v>#N/A</v>
      </c>
      <c r="AS55" s="95" t="s">
        <v>14875</v>
      </c>
      <c r="AT55" s="63">
        <v>37</v>
      </c>
      <c r="AU55" s="63">
        <v>40</v>
      </c>
      <c r="AV55" s="63">
        <v>71</v>
      </c>
      <c r="AW55" s="95">
        <v>11058253</v>
      </c>
      <c r="AX55" s="95" t="s">
        <v>17367</v>
      </c>
    </row>
    <row r="56" spans="1:50" x14ac:dyDescent="0.25">
      <c r="A56">
        <v>51802874</v>
      </c>
      <c r="B56" t="s">
        <v>2421</v>
      </c>
      <c r="G56">
        <v>51747002</v>
      </c>
      <c r="H56" t="s">
        <v>57</v>
      </c>
      <c r="I56">
        <v>51621455</v>
      </c>
      <c r="J56" t="s">
        <v>150</v>
      </c>
      <c r="K56" t="s">
        <v>58</v>
      </c>
      <c r="L56" t="s">
        <v>59</v>
      </c>
      <c r="M56" t="s">
        <v>38</v>
      </c>
      <c r="N56" t="s">
        <v>162</v>
      </c>
      <c r="O56" t="s">
        <v>335</v>
      </c>
      <c r="P56" t="s">
        <v>63</v>
      </c>
      <c r="Q56" t="s">
        <v>2288</v>
      </c>
      <c r="R56" s="64">
        <v>43559</v>
      </c>
      <c r="S56" s="64">
        <v>43756</v>
      </c>
      <c r="T56">
        <v>0</v>
      </c>
      <c r="U56" t="s">
        <v>2424</v>
      </c>
      <c r="V56" t="s">
        <v>2425</v>
      </c>
      <c r="W56">
        <v>69190</v>
      </c>
      <c r="X56" t="s">
        <v>2426</v>
      </c>
      <c r="Y56" t="s">
        <v>2427</v>
      </c>
      <c r="Z56" s="65">
        <v>17073</v>
      </c>
      <c r="AA56" s="64">
        <v>32436</v>
      </c>
      <c r="AB56" t="e">
        <v>#N/A</v>
      </c>
      <c r="AE56" s="95" t="s">
        <v>14873</v>
      </c>
      <c r="AF56" s="63" t="s">
        <v>14873</v>
      </c>
      <c r="AG56" t="s">
        <v>14874</v>
      </c>
      <c r="AH56" s="63">
        <v>69</v>
      </c>
      <c r="AI56" s="63">
        <v>46</v>
      </c>
      <c r="AJ56" s="63">
        <v>37</v>
      </c>
      <c r="AL56" s="94" t="s">
        <v>17208</v>
      </c>
      <c r="AM56" s="94" t="s">
        <v>15668</v>
      </c>
      <c r="AN56" s="94" t="s">
        <v>14873</v>
      </c>
      <c r="AO56" s="98" t="s">
        <v>14873</v>
      </c>
      <c r="AP56" s="63" t="s">
        <v>14873</v>
      </c>
      <c r="AQ56" s="63" t="s">
        <v>14874</v>
      </c>
      <c r="AR56" s="95" t="s">
        <v>14877</v>
      </c>
      <c r="AS56" s="95" t="s">
        <v>14875</v>
      </c>
      <c r="AT56" s="63">
        <v>37</v>
      </c>
      <c r="AU56" s="63">
        <v>46</v>
      </c>
      <c r="AV56" s="63">
        <v>69</v>
      </c>
      <c r="AW56" s="95">
        <v>67308288</v>
      </c>
      <c r="AX56" s="95" t="s">
        <v>17367</v>
      </c>
    </row>
    <row r="57" spans="1:50" x14ac:dyDescent="0.25">
      <c r="A57">
        <v>51808053</v>
      </c>
      <c r="B57" t="s">
        <v>2444</v>
      </c>
      <c r="G57">
        <v>51747002</v>
      </c>
      <c r="H57" t="s">
        <v>57</v>
      </c>
      <c r="I57">
        <v>51621455</v>
      </c>
      <c r="J57" t="s">
        <v>150</v>
      </c>
      <c r="K57" t="s">
        <v>58</v>
      </c>
      <c r="L57" t="s">
        <v>2907</v>
      </c>
      <c r="M57" t="s">
        <v>38</v>
      </c>
      <c r="N57" t="s">
        <v>151</v>
      </c>
      <c r="O57" t="s">
        <v>10572</v>
      </c>
      <c r="P57" t="s">
        <v>63</v>
      </c>
      <c r="Q57" t="s">
        <v>2321</v>
      </c>
      <c r="R57" s="64">
        <v>43588</v>
      </c>
      <c r="S57" s="64">
        <v>0</v>
      </c>
      <c r="T57">
        <v>0</v>
      </c>
      <c r="U57" t="s">
        <v>2448</v>
      </c>
      <c r="V57" t="s">
        <v>2449</v>
      </c>
      <c r="W57">
        <v>69055</v>
      </c>
      <c r="X57" t="s">
        <v>2450</v>
      </c>
      <c r="Y57" t="s">
        <v>2451</v>
      </c>
      <c r="Z57" s="65">
        <v>16871</v>
      </c>
      <c r="AA57" s="64">
        <v>34308</v>
      </c>
      <c r="AB57" t="e">
        <v>#N/A</v>
      </c>
      <c r="AE57" s="95" t="s">
        <v>14873</v>
      </c>
      <c r="AF57" s="63" t="s">
        <v>14873</v>
      </c>
      <c r="AG57" t="s">
        <v>14874</v>
      </c>
      <c r="AH57" s="63">
        <v>69</v>
      </c>
      <c r="AI57" s="63">
        <v>38</v>
      </c>
      <c r="AJ57" s="63">
        <v>37</v>
      </c>
      <c r="AL57" s="94" t="s">
        <v>17231</v>
      </c>
      <c r="AM57" s="94" t="s">
        <v>15668</v>
      </c>
      <c r="AN57" s="94" t="s">
        <v>14873</v>
      </c>
      <c r="AO57" s="98" t="s">
        <v>14873</v>
      </c>
      <c r="AP57" s="63" t="s">
        <v>14873</v>
      </c>
      <c r="AQ57" s="63" t="s">
        <v>14874</v>
      </c>
      <c r="AR57" s="95" t="s">
        <v>14877</v>
      </c>
      <c r="AS57" s="95" t="s">
        <v>17343</v>
      </c>
      <c r="AT57" s="63">
        <v>37</v>
      </c>
      <c r="AU57" s="63">
        <v>38</v>
      </c>
      <c r="AV57" s="63">
        <v>69</v>
      </c>
      <c r="AW57" s="95">
        <v>53665068</v>
      </c>
      <c r="AX57" s="95" t="s">
        <v>17367</v>
      </c>
    </row>
    <row r="58" spans="1:50" x14ac:dyDescent="0.25">
      <c r="A58">
        <v>51803947</v>
      </c>
      <c r="B58" t="s">
        <v>2380</v>
      </c>
      <c r="G58">
        <v>51559927</v>
      </c>
      <c r="H58" t="s">
        <v>409</v>
      </c>
      <c r="I58">
        <v>51772919</v>
      </c>
      <c r="J58" t="s">
        <v>186</v>
      </c>
      <c r="K58" t="s">
        <v>58</v>
      </c>
      <c r="L58" t="s">
        <v>59</v>
      </c>
      <c r="M58" t="s">
        <v>38</v>
      </c>
      <c r="N58" t="s">
        <v>413</v>
      </c>
      <c r="O58" t="s">
        <v>188</v>
      </c>
      <c r="P58" t="s">
        <v>63</v>
      </c>
      <c r="Q58" t="s">
        <v>2288</v>
      </c>
      <c r="R58" s="64">
        <v>43566</v>
      </c>
      <c r="S58" s="64">
        <v>43605</v>
      </c>
      <c r="T58">
        <v>0</v>
      </c>
      <c r="U58" t="s">
        <v>2384</v>
      </c>
      <c r="V58" t="s">
        <v>2385</v>
      </c>
      <c r="W58">
        <v>69082</v>
      </c>
      <c r="X58" t="s">
        <v>2386</v>
      </c>
      <c r="Y58" t="s">
        <v>2387</v>
      </c>
      <c r="Z58" s="65">
        <v>17064</v>
      </c>
      <c r="AA58" s="64">
        <v>29723</v>
      </c>
      <c r="AB58" t="e">
        <v>#N/A</v>
      </c>
      <c r="AE58" s="95" t="s">
        <v>14873</v>
      </c>
      <c r="AF58" s="63" t="s">
        <v>14873</v>
      </c>
      <c r="AG58" t="s">
        <v>14874</v>
      </c>
      <c r="AH58" s="63">
        <v>67</v>
      </c>
      <c r="AI58" s="63">
        <v>38</v>
      </c>
      <c r="AJ58" s="63">
        <v>37</v>
      </c>
      <c r="AL58" s="94" t="s">
        <v>17212</v>
      </c>
      <c r="AM58" s="94" t="s">
        <v>15668</v>
      </c>
      <c r="AN58" s="94" t="s">
        <v>14873</v>
      </c>
      <c r="AO58" s="98" t="s">
        <v>14873</v>
      </c>
      <c r="AP58" s="63" t="s">
        <v>14873</v>
      </c>
      <c r="AQ58" s="63" t="s">
        <v>14874</v>
      </c>
      <c r="AR58" s="95" t="s">
        <v>14876</v>
      </c>
      <c r="AS58" s="95" t="s">
        <v>14875</v>
      </c>
      <c r="AT58" s="63">
        <v>37</v>
      </c>
      <c r="AU58" s="63">
        <v>38</v>
      </c>
      <c r="AV58" s="63">
        <v>67</v>
      </c>
      <c r="AW58" s="95">
        <v>42554470</v>
      </c>
      <c r="AX58" s="95" t="s">
        <v>17367</v>
      </c>
    </row>
    <row r="59" spans="1:50" x14ac:dyDescent="0.25">
      <c r="A59">
        <v>51729967</v>
      </c>
      <c r="B59" t="s">
        <v>1866</v>
      </c>
      <c r="G59">
        <v>51559927</v>
      </c>
      <c r="H59" t="s">
        <v>409</v>
      </c>
      <c r="I59">
        <v>51772919</v>
      </c>
      <c r="J59" t="s">
        <v>186</v>
      </c>
      <c r="K59" t="s">
        <v>58</v>
      </c>
      <c r="L59" t="s">
        <v>59</v>
      </c>
      <c r="M59" t="s">
        <v>38</v>
      </c>
      <c r="N59" t="s">
        <v>413</v>
      </c>
      <c r="O59" t="s">
        <v>361</v>
      </c>
      <c r="P59" t="s">
        <v>63</v>
      </c>
      <c r="Q59" t="s">
        <v>741</v>
      </c>
      <c r="R59" s="64">
        <v>43215</v>
      </c>
      <c r="S59" s="64">
        <v>43718</v>
      </c>
      <c r="T59">
        <v>6634649</v>
      </c>
      <c r="U59" t="s">
        <v>1870</v>
      </c>
      <c r="V59" t="s">
        <v>1871</v>
      </c>
      <c r="W59">
        <v>12017</v>
      </c>
      <c r="X59" t="s">
        <v>1872</v>
      </c>
      <c r="Y59" t="s">
        <v>1873</v>
      </c>
      <c r="Z59" s="65">
        <v>15076</v>
      </c>
      <c r="AA59" s="64">
        <v>34877</v>
      </c>
      <c r="AB59" t="s">
        <v>15191</v>
      </c>
      <c r="AE59" s="95" t="s">
        <v>14873</v>
      </c>
      <c r="AF59" s="63" t="s">
        <v>14873</v>
      </c>
      <c r="AG59" t="s">
        <v>14873</v>
      </c>
      <c r="AH59" s="63">
        <v>69</v>
      </c>
      <c r="AI59" s="63">
        <v>46</v>
      </c>
      <c r="AJ59" s="63">
        <v>37</v>
      </c>
      <c r="AL59" s="94" t="s">
        <v>16914</v>
      </c>
      <c r="AM59" s="94" t="s">
        <v>15668</v>
      </c>
      <c r="AN59" s="94" t="s">
        <v>14873</v>
      </c>
      <c r="AO59" s="98" t="s">
        <v>14873</v>
      </c>
      <c r="AP59" s="63" t="s">
        <v>14873</v>
      </c>
      <c r="AQ59" s="63" t="s">
        <v>14873</v>
      </c>
      <c r="AR59" s="95" t="e">
        <v>#N/A</v>
      </c>
      <c r="AS59" s="95" t="s">
        <v>14875</v>
      </c>
      <c r="AT59" s="63">
        <v>37</v>
      </c>
      <c r="AU59" s="63">
        <v>46</v>
      </c>
      <c r="AV59" s="63">
        <v>69</v>
      </c>
      <c r="AW59" s="95">
        <v>63206408</v>
      </c>
      <c r="AX59" s="95" t="s">
        <v>17367</v>
      </c>
    </row>
    <row r="60" spans="1:50" x14ac:dyDescent="0.25">
      <c r="A60">
        <v>51728561</v>
      </c>
      <c r="B60" t="s">
        <v>1832</v>
      </c>
      <c r="G60">
        <v>51576660</v>
      </c>
      <c r="H60" t="s">
        <v>294</v>
      </c>
      <c r="I60">
        <v>51609648</v>
      </c>
      <c r="J60" t="s">
        <v>149</v>
      </c>
      <c r="K60" t="s">
        <v>58</v>
      </c>
      <c r="L60" t="s">
        <v>59</v>
      </c>
      <c r="M60" t="s">
        <v>38</v>
      </c>
      <c r="N60" t="s">
        <v>151</v>
      </c>
      <c r="O60" t="s">
        <v>1777</v>
      </c>
      <c r="P60" t="s">
        <v>63</v>
      </c>
      <c r="Q60" t="s">
        <v>741</v>
      </c>
      <c r="R60" s="64">
        <v>43203</v>
      </c>
      <c r="S60" s="64">
        <v>43255</v>
      </c>
      <c r="T60">
        <v>6634591</v>
      </c>
      <c r="U60" t="s">
        <v>1835</v>
      </c>
      <c r="V60" t="s">
        <v>1836</v>
      </c>
      <c r="W60">
        <v>16223</v>
      </c>
      <c r="X60" t="s">
        <v>1837</v>
      </c>
      <c r="Y60" t="s">
        <v>1838</v>
      </c>
      <c r="Z60" s="65">
        <v>15353</v>
      </c>
      <c r="AA60" s="64">
        <v>32266</v>
      </c>
      <c r="AB60" t="s">
        <v>14904</v>
      </c>
      <c r="AE60" s="95" t="s">
        <v>14873</v>
      </c>
      <c r="AF60" s="63" t="s">
        <v>14873</v>
      </c>
      <c r="AG60" t="s">
        <v>14874</v>
      </c>
      <c r="AH60" s="63">
        <v>64</v>
      </c>
      <c r="AI60" s="63">
        <v>37</v>
      </c>
      <c r="AJ60" s="63">
        <v>37</v>
      </c>
      <c r="AL60" s="94" t="s">
        <v>16897</v>
      </c>
      <c r="AM60" s="94" t="s">
        <v>15668</v>
      </c>
      <c r="AN60" s="94" t="s">
        <v>14873</v>
      </c>
      <c r="AO60" s="98" t="s">
        <v>14873</v>
      </c>
      <c r="AP60" s="63" t="s">
        <v>14873</v>
      </c>
      <c r="AQ60" s="63" t="s">
        <v>14874</v>
      </c>
      <c r="AR60" s="95" t="e">
        <v>#N/A</v>
      </c>
      <c r="AS60" s="95" t="s">
        <v>14875</v>
      </c>
      <c r="AT60" s="63">
        <v>37</v>
      </c>
      <c r="AU60" s="63">
        <v>37</v>
      </c>
      <c r="AV60" s="63">
        <v>64</v>
      </c>
      <c r="AW60" s="95">
        <v>70366334</v>
      </c>
      <c r="AX60" s="95" t="s">
        <v>17367</v>
      </c>
    </row>
    <row r="61" spans="1:50" x14ac:dyDescent="0.25">
      <c r="A61">
        <v>51743068</v>
      </c>
      <c r="B61" t="s">
        <v>2105</v>
      </c>
      <c r="G61">
        <v>51588225</v>
      </c>
      <c r="H61" t="s">
        <v>212</v>
      </c>
      <c r="I61">
        <v>51747002</v>
      </c>
      <c r="J61" t="s">
        <v>57</v>
      </c>
      <c r="K61" t="s">
        <v>284</v>
      </c>
      <c r="L61" t="s">
        <v>59</v>
      </c>
      <c r="M61" t="s">
        <v>38</v>
      </c>
      <c r="N61" t="s">
        <v>162</v>
      </c>
      <c r="O61" t="s">
        <v>1090</v>
      </c>
      <c r="P61" t="s">
        <v>285</v>
      </c>
      <c r="Q61" t="s">
        <v>1752</v>
      </c>
      <c r="R61" s="64">
        <v>43301</v>
      </c>
      <c r="S61" s="64">
        <v>43725</v>
      </c>
      <c r="T61">
        <v>6624988</v>
      </c>
      <c r="U61" t="s">
        <v>2109</v>
      </c>
      <c r="V61" t="s">
        <v>2110</v>
      </c>
      <c r="W61">
        <v>48519</v>
      </c>
      <c r="X61" t="s">
        <v>2111</v>
      </c>
      <c r="Y61" t="s">
        <v>2112</v>
      </c>
      <c r="Z61" s="65">
        <v>15372</v>
      </c>
      <c r="AA61" s="64">
        <v>35836</v>
      </c>
      <c r="AB61" t="s">
        <v>15226</v>
      </c>
      <c r="AE61" s="95" t="s">
        <v>14873</v>
      </c>
      <c r="AF61" s="63" t="s">
        <v>14873</v>
      </c>
      <c r="AG61" t="s">
        <v>14874</v>
      </c>
      <c r="AH61" s="63">
        <v>64</v>
      </c>
      <c r="AI61" s="63">
        <v>42</v>
      </c>
      <c r="AJ61" s="63">
        <v>37</v>
      </c>
      <c r="AL61" s="94" t="s">
        <v>17026</v>
      </c>
      <c r="AM61" s="94" t="s">
        <v>15668</v>
      </c>
      <c r="AN61" s="94" t="s">
        <v>14873</v>
      </c>
      <c r="AO61" s="98" t="s">
        <v>14873</v>
      </c>
      <c r="AP61" s="63" t="s">
        <v>14873</v>
      </c>
      <c r="AQ61" s="63" t="s">
        <v>14874</v>
      </c>
      <c r="AR61" s="95" t="e">
        <v>#N/A</v>
      </c>
      <c r="AS61" s="95" t="s">
        <v>17343</v>
      </c>
      <c r="AT61" s="63">
        <v>37</v>
      </c>
      <c r="AU61" s="63">
        <v>42</v>
      </c>
      <c r="AV61" s="63">
        <v>64</v>
      </c>
      <c r="AW61" s="95">
        <v>55964006</v>
      </c>
      <c r="AX61" s="95" t="s">
        <v>17367</v>
      </c>
    </row>
    <row r="62" spans="1:50" x14ac:dyDescent="0.25">
      <c r="A62">
        <v>51781014</v>
      </c>
      <c r="B62" t="s">
        <v>2302</v>
      </c>
      <c r="G62">
        <v>51588225</v>
      </c>
      <c r="H62" t="s">
        <v>212</v>
      </c>
      <c r="I62">
        <v>51747002</v>
      </c>
      <c r="J62" t="s">
        <v>57</v>
      </c>
      <c r="K62" t="s">
        <v>284</v>
      </c>
      <c r="L62" t="s">
        <v>59</v>
      </c>
      <c r="M62" t="s">
        <v>38</v>
      </c>
      <c r="N62" t="s">
        <v>162</v>
      </c>
      <c r="O62" t="s">
        <v>335</v>
      </c>
      <c r="P62" t="s">
        <v>285</v>
      </c>
      <c r="Q62" t="s">
        <v>2172</v>
      </c>
      <c r="R62" s="64">
        <v>43479</v>
      </c>
      <c r="S62" s="64">
        <v>43756</v>
      </c>
      <c r="T62">
        <v>0</v>
      </c>
      <c r="U62" t="s">
        <v>2305</v>
      </c>
      <c r="V62" t="s">
        <v>2306</v>
      </c>
      <c r="W62">
        <v>69062</v>
      </c>
      <c r="X62" t="s">
        <v>2307</v>
      </c>
      <c r="Y62" t="s">
        <v>2308</v>
      </c>
      <c r="Z62" s="65">
        <v>16011</v>
      </c>
      <c r="AA62" s="64">
        <v>35576</v>
      </c>
      <c r="AB62" t="e">
        <v>#N/A</v>
      </c>
      <c r="AE62" s="95" t="s">
        <v>14873</v>
      </c>
      <c r="AF62" s="63" t="s">
        <v>14873</v>
      </c>
      <c r="AG62" t="s">
        <v>14874</v>
      </c>
      <c r="AH62" s="63">
        <v>64</v>
      </c>
      <c r="AI62" s="63">
        <v>37</v>
      </c>
      <c r="AJ62" s="63">
        <v>37</v>
      </c>
      <c r="AL62" s="94" t="s">
        <v>17144</v>
      </c>
      <c r="AM62" s="94" t="s">
        <v>15668</v>
      </c>
      <c r="AN62" s="94" t="s">
        <v>14873</v>
      </c>
      <c r="AO62" s="98" t="s">
        <v>14873</v>
      </c>
      <c r="AP62" s="63" t="s">
        <v>14873</v>
      </c>
      <c r="AQ62" s="63" t="s">
        <v>14874</v>
      </c>
      <c r="AR62" s="95" t="s">
        <v>14876</v>
      </c>
      <c r="AS62" s="95" t="s">
        <v>14875</v>
      </c>
      <c r="AT62" s="63">
        <v>37</v>
      </c>
      <c r="AU62" s="63">
        <v>37</v>
      </c>
      <c r="AV62" s="63">
        <v>64</v>
      </c>
      <c r="AW62" s="95">
        <v>43915171</v>
      </c>
      <c r="AX62" s="95" t="s">
        <v>17367</v>
      </c>
    </row>
    <row r="63" spans="1:50" x14ac:dyDescent="0.25">
      <c r="A63">
        <v>51547594</v>
      </c>
      <c r="B63" t="s">
        <v>534</v>
      </c>
      <c r="G63">
        <v>51581034</v>
      </c>
      <c r="H63" t="s">
        <v>30</v>
      </c>
      <c r="I63">
        <v>51758030</v>
      </c>
      <c r="J63" t="s">
        <v>2140</v>
      </c>
      <c r="K63" t="s">
        <v>275</v>
      </c>
      <c r="L63" t="s">
        <v>37</v>
      </c>
      <c r="M63" t="s">
        <v>38</v>
      </c>
      <c r="N63" t="s">
        <v>496</v>
      </c>
      <c r="O63" t="s">
        <v>93</v>
      </c>
      <c r="P63" t="s">
        <v>199</v>
      </c>
      <c r="Q63" t="s">
        <v>12260</v>
      </c>
      <c r="R63" s="64">
        <v>42051</v>
      </c>
      <c r="S63" s="64">
        <v>0</v>
      </c>
      <c r="T63">
        <v>6634017</v>
      </c>
      <c r="U63" t="s">
        <v>539</v>
      </c>
      <c r="V63" t="s">
        <v>540</v>
      </c>
      <c r="W63">
        <v>12462</v>
      </c>
      <c r="X63" t="s">
        <v>541</v>
      </c>
      <c r="Y63" t="s">
        <v>542</v>
      </c>
      <c r="Z63" s="65">
        <v>1259</v>
      </c>
      <c r="AA63" s="64">
        <v>33321</v>
      </c>
      <c r="AB63" t="s">
        <v>14888</v>
      </c>
      <c r="AE63" s="95" t="s">
        <v>14873</v>
      </c>
      <c r="AF63" s="63" t="s">
        <v>14873</v>
      </c>
      <c r="AG63" t="s">
        <v>14874</v>
      </c>
      <c r="AH63" s="63">
        <v>51</v>
      </c>
      <c r="AI63" s="63">
        <v>38</v>
      </c>
      <c r="AJ63" s="63">
        <v>37</v>
      </c>
      <c r="AL63" s="94" t="s">
        <v>15971</v>
      </c>
      <c r="AM63" s="94" t="s">
        <v>15668</v>
      </c>
      <c r="AN63" s="94" t="s">
        <v>14873</v>
      </c>
      <c r="AO63" s="98" t="s">
        <v>14873</v>
      </c>
      <c r="AP63" s="63" t="s">
        <v>14873</v>
      </c>
      <c r="AQ63" s="63" t="s">
        <v>14874</v>
      </c>
      <c r="AR63" s="95" t="e">
        <v>#N/A</v>
      </c>
      <c r="AS63" s="95" t="s">
        <v>14875</v>
      </c>
      <c r="AT63" s="63">
        <v>37</v>
      </c>
      <c r="AU63" s="63">
        <v>38</v>
      </c>
      <c r="AV63" s="63">
        <v>51</v>
      </c>
      <c r="AW63" s="95">
        <v>23735555</v>
      </c>
      <c r="AX63" s="95" t="s">
        <v>17368</v>
      </c>
    </row>
    <row r="64" spans="1:50" x14ac:dyDescent="0.25">
      <c r="A64">
        <v>51705903</v>
      </c>
      <c r="B64" t="s">
        <v>963</v>
      </c>
      <c r="G64">
        <v>51576660</v>
      </c>
      <c r="H64" t="s">
        <v>294</v>
      </c>
      <c r="I64">
        <v>51609648</v>
      </c>
      <c r="J64" t="s">
        <v>149</v>
      </c>
      <c r="K64" t="s">
        <v>58</v>
      </c>
      <c r="L64" t="s">
        <v>59</v>
      </c>
      <c r="M64" t="s">
        <v>38</v>
      </c>
      <c r="N64" t="s">
        <v>151</v>
      </c>
      <c r="O64" t="s">
        <v>295</v>
      </c>
      <c r="P64" t="s">
        <v>63</v>
      </c>
      <c r="Q64" t="s">
        <v>761</v>
      </c>
      <c r="R64" s="64">
        <v>43019</v>
      </c>
      <c r="S64" s="64">
        <v>43059</v>
      </c>
      <c r="T64">
        <v>6624709</v>
      </c>
      <c r="U64" t="s">
        <v>969</v>
      </c>
      <c r="V64" t="s">
        <v>970</v>
      </c>
      <c r="W64">
        <v>69270</v>
      </c>
      <c r="X64" t="s">
        <v>971</v>
      </c>
      <c r="Y64" t="s">
        <v>972</v>
      </c>
      <c r="Z64" s="65">
        <v>14408</v>
      </c>
      <c r="AA64" s="64">
        <v>34234</v>
      </c>
      <c r="AB64" t="s">
        <v>15034</v>
      </c>
      <c r="AE64" s="95" t="s">
        <v>14873</v>
      </c>
      <c r="AF64" s="63" t="s">
        <v>14873</v>
      </c>
      <c r="AG64" t="s">
        <v>14874</v>
      </c>
      <c r="AH64" s="63">
        <v>73</v>
      </c>
      <c r="AI64" s="63" t="s">
        <v>17346</v>
      </c>
      <c r="AJ64" s="63" t="s">
        <v>17345</v>
      </c>
      <c r="AL64" s="94" t="s">
        <v>16484</v>
      </c>
      <c r="AM64" s="94" t="s">
        <v>15668</v>
      </c>
      <c r="AN64" s="94" t="s">
        <v>14873</v>
      </c>
      <c r="AO64" s="98" t="s">
        <v>14873</v>
      </c>
      <c r="AP64" s="63" t="s">
        <v>14873</v>
      </c>
      <c r="AQ64" s="63" t="s">
        <v>14874</v>
      </c>
      <c r="AR64" s="95" t="e">
        <v>#N/A</v>
      </c>
      <c r="AS64" s="95" t="s">
        <v>14874</v>
      </c>
      <c r="AT64" s="63" t="s">
        <v>17345</v>
      </c>
      <c r="AU64" s="63" t="s">
        <v>17346</v>
      </c>
      <c r="AV64" s="63">
        <v>73</v>
      </c>
      <c r="AW64" s="95">
        <v>49906275</v>
      </c>
      <c r="AX64" s="95" t="s">
        <v>17367</v>
      </c>
    </row>
    <row r="65" spans="1:50" x14ac:dyDescent="0.25">
      <c r="A65">
        <v>51545798</v>
      </c>
      <c r="B65" t="s">
        <v>118</v>
      </c>
      <c r="G65">
        <v>51615282</v>
      </c>
      <c r="H65" t="s">
        <v>91</v>
      </c>
      <c r="I65">
        <v>51747002</v>
      </c>
      <c r="J65" t="s">
        <v>57</v>
      </c>
      <c r="K65" t="s">
        <v>58</v>
      </c>
      <c r="L65" t="s">
        <v>59</v>
      </c>
      <c r="M65" t="s">
        <v>38</v>
      </c>
      <c r="N65" t="s">
        <v>92</v>
      </c>
      <c r="O65" t="s">
        <v>93</v>
      </c>
      <c r="P65" t="s">
        <v>63</v>
      </c>
      <c r="Q65" t="s">
        <v>17377</v>
      </c>
      <c r="R65" s="64">
        <v>42030</v>
      </c>
      <c r="S65" s="64">
        <v>42359</v>
      </c>
      <c r="T65">
        <v>6634000</v>
      </c>
      <c r="U65" t="s">
        <v>123</v>
      </c>
      <c r="V65" t="s">
        <v>124</v>
      </c>
      <c r="W65">
        <v>69415</v>
      </c>
      <c r="X65" t="s">
        <v>125</v>
      </c>
      <c r="Y65" t="s">
        <v>126</v>
      </c>
      <c r="Z65" s="65">
        <v>15285</v>
      </c>
      <c r="AA65" s="64">
        <v>30172</v>
      </c>
      <c r="AB65" t="s">
        <v>14886</v>
      </c>
      <c r="AE65" s="95" t="s">
        <v>14874</v>
      </c>
      <c r="AF65" s="63" t="s">
        <v>14873</v>
      </c>
      <c r="AG65" t="s">
        <v>14873</v>
      </c>
      <c r="AH65" s="63">
        <v>64</v>
      </c>
      <c r="AI65" s="63">
        <v>30</v>
      </c>
      <c r="AJ65" s="63">
        <v>36</v>
      </c>
      <c r="AL65" s="94" t="s">
        <v>15962</v>
      </c>
      <c r="AM65" s="94" t="s">
        <v>15668</v>
      </c>
      <c r="AN65" s="94" t="s">
        <v>14873</v>
      </c>
      <c r="AO65" s="98" t="s">
        <v>14874</v>
      </c>
      <c r="AP65" s="63" t="s">
        <v>14873</v>
      </c>
      <c r="AQ65" s="63" t="s">
        <v>14873</v>
      </c>
      <c r="AR65" s="95" t="e">
        <v>#N/A</v>
      </c>
      <c r="AS65" s="95" t="s">
        <v>14875</v>
      </c>
      <c r="AT65" s="63">
        <v>36</v>
      </c>
      <c r="AU65" s="63">
        <v>30</v>
      </c>
      <c r="AV65" s="63">
        <v>64</v>
      </c>
      <c r="AW65" s="95">
        <v>68590209</v>
      </c>
      <c r="AX65" s="95" t="s">
        <v>17367</v>
      </c>
    </row>
    <row r="66" spans="1:50" x14ac:dyDescent="0.25">
      <c r="A66">
        <v>51588218</v>
      </c>
      <c r="B66" t="s">
        <v>157</v>
      </c>
      <c r="G66">
        <v>51609647</v>
      </c>
      <c r="H66" t="s">
        <v>161</v>
      </c>
      <c r="I66">
        <v>51747002</v>
      </c>
      <c r="J66" t="s">
        <v>57</v>
      </c>
      <c r="K66" t="s">
        <v>58</v>
      </c>
      <c r="L66" t="s">
        <v>59</v>
      </c>
      <c r="M66" t="s">
        <v>38</v>
      </c>
      <c r="N66" t="s">
        <v>162</v>
      </c>
      <c r="O66" t="s">
        <v>163</v>
      </c>
      <c r="P66" t="s">
        <v>63</v>
      </c>
      <c r="Q66" t="s">
        <v>74</v>
      </c>
      <c r="R66" s="64">
        <v>42348</v>
      </c>
      <c r="S66" s="64">
        <v>42428</v>
      </c>
      <c r="T66">
        <v>6624077</v>
      </c>
      <c r="U66" t="s">
        <v>164</v>
      </c>
      <c r="V66" t="s">
        <v>165</v>
      </c>
      <c r="W66">
        <v>69392</v>
      </c>
      <c r="X66" t="s">
        <v>166</v>
      </c>
      <c r="Y66" t="s">
        <v>167</v>
      </c>
      <c r="Z66" s="65">
        <v>252</v>
      </c>
      <c r="AA66" s="64">
        <v>33436</v>
      </c>
      <c r="AB66" t="s">
        <v>14908</v>
      </c>
      <c r="AE66" s="95" t="s">
        <v>14873</v>
      </c>
      <c r="AF66" s="63" t="s">
        <v>14873</v>
      </c>
      <c r="AG66" t="s">
        <v>14873</v>
      </c>
      <c r="AH66" s="63">
        <v>66</v>
      </c>
      <c r="AI66" s="63">
        <v>37</v>
      </c>
      <c r="AJ66" s="63">
        <v>36</v>
      </c>
      <c r="AL66" s="94" t="s">
        <v>16092</v>
      </c>
      <c r="AM66" s="94" t="s">
        <v>15668</v>
      </c>
      <c r="AN66" s="94" t="s">
        <v>14873</v>
      </c>
      <c r="AO66" s="98" t="s">
        <v>14873</v>
      </c>
      <c r="AP66" s="63" t="s">
        <v>14873</v>
      </c>
      <c r="AQ66" s="63" t="s">
        <v>14873</v>
      </c>
      <c r="AR66" s="95" t="e">
        <v>#N/A</v>
      </c>
      <c r="AS66" s="95" t="s">
        <v>14875</v>
      </c>
      <c r="AT66" s="63">
        <v>36</v>
      </c>
      <c r="AU66" s="63">
        <v>37</v>
      </c>
      <c r="AV66" s="63">
        <v>66</v>
      </c>
      <c r="AW66" s="95">
        <v>81122810</v>
      </c>
      <c r="AX66" s="95" t="s">
        <v>17367</v>
      </c>
    </row>
    <row r="67" spans="1:50" x14ac:dyDescent="0.25">
      <c r="A67">
        <v>51588225</v>
      </c>
      <c r="B67" t="s">
        <v>212</v>
      </c>
      <c r="G67">
        <v>51747002</v>
      </c>
      <c r="H67" t="s">
        <v>57</v>
      </c>
      <c r="I67">
        <v>51621455</v>
      </c>
      <c r="J67" t="s">
        <v>150</v>
      </c>
      <c r="K67" t="s">
        <v>70</v>
      </c>
      <c r="L67" t="s">
        <v>37</v>
      </c>
      <c r="M67" t="s">
        <v>38</v>
      </c>
      <c r="N67" t="s">
        <v>162</v>
      </c>
      <c r="O67" t="s">
        <v>93</v>
      </c>
      <c r="P67" t="s">
        <v>73</v>
      </c>
      <c r="Q67" t="s">
        <v>74</v>
      </c>
      <c r="R67" s="64">
        <v>42348</v>
      </c>
      <c r="S67" s="64">
        <v>43010</v>
      </c>
      <c r="T67">
        <v>6624084</v>
      </c>
      <c r="U67" t="s">
        <v>216</v>
      </c>
      <c r="V67" t="s">
        <v>217</v>
      </c>
      <c r="W67">
        <v>69242</v>
      </c>
      <c r="X67" t="s">
        <v>218</v>
      </c>
      <c r="Y67" t="s">
        <v>219</v>
      </c>
      <c r="Z67" s="65">
        <v>4732</v>
      </c>
      <c r="AA67" s="64">
        <v>33348</v>
      </c>
      <c r="AB67" t="s">
        <v>14911</v>
      </c>
      <c r="AE67" s="95" t="s">
        <v>14873</v>
      </c>
      <c r="AF67" s="63" t="s">
        <v>14873</v>
      </c>
      <c r="AG67" t="s">
        <v>14873</v>
      </c>
      <c r="AH67" s="63">
        <v>68</v>
      </c>
      <c r="AI67" s="63">
        <v>50</v>
      </c>
      <c r="AJ67" s="63">
        <v>36</v>
      </c>
      <c r="AL67" s="94" t="s">
        <v>16107</v>
      </c>
      <c r="AM67" s="94" t="s">
        <v>15668</v>
      </c>
      <c r="AN67" s="94" t="s">
        <v>14873</v>
      </c>
      <c r="AO67" s="98" t="s">
        <v>14873</v>
      </c>
      <c r="AP67" s="63" t="s">
        <v>14873</v>
      </c>
      <c r="AQ67" s="63" t="s">
        <v>14873</v>
      </c>
      <c r="AR67" s="95" t="e">
        <v>#N/A</v>
      </c>
      <c r="AS67" s="95" t="s">
        <v>14875</v>
      </c>
      <c r="AT67" s="63">
        <v>36</v>
      </c>
      <c r="AU67" s="63">
        <v>50</v>
      </c>
      <c r="AV67" s="63">
        <v>68</v>
      </c>
      <c r="AW67" s="95">
        <v>26059037</v>
      </c>
      <c r="AX67" s="95" t="s">
        <v>17367</v>
      </c>
    </row>
    <row r="68" spans="1:50" x14ac:dyDescent="0.25">
      <c r="A68">
        <v>51607523</v>
      </c>
      <c r="B68" t="s">
        <v>185</v>
      </c>
      <c r="G68">
        <v>51772919</v>
      </c>
      <c r="H68" t="s">
        <v>186</v>
      </c>
      <c r="I68">
        <v>51621455</v>
      </c>
      <c r="J68" t="s">
        <v>150</v>
      </c>
      <c r="K68" t="s">
        <v>70</v>
      </c>
      <c r="L68" t="s">
        <v>37</v>
      </c>
      <c r="M68" t="s">
        <v>38</v>
      </c>
      <c r="N68" t="s">
        <v>187</v>
      </c>
      <c r="O68" t="s">
        <v>394</v>
      </c>
      <c r="P68" t="s">
        <v>63</v>
      </c>
      <c r="Q68" t="s">
        <v>175</v>
      </c>
      <c r="R68" s="64">
        <v>42478</v>
      </c>
      <c r="S68" s="64">
        <v>43073</v>
      </c>
      <c r="T68">
        <v>6624222</v>
      </c>
      <c r="U68" t="s">
        <v>395</v>
      </c>
      <c r="V68" t="s">
        <v>396</v>
      </c>
      <c r="W68">
        <v>69004</v>
      </c>
      <c r="X68" t="s">
        <v>397</v>
      </c>
      <c r="Y68" t="s">
        <v>398</v>
      </c>
      <c r="Z68" s="65">
        <v>683</v>
      </c>
      <c r="AA68" s="64">
        <v>32900</v>
      </c>
      <c r="AB68" t="s">
        <v>14983</v>
      </c>
      <c r="AE68" s="95" t="s">
        <v>14873</v>
      </c>
      <c r="AF68" s="63" t="s">
        <v>14873</v>
      </c>
      <c r="AG68" t="s">
        <v>14873</v>
      </c>
      <c r="AH68" s="63">
        <v>76</v>
      </c>
      <c r="AI68" s="63">
        <v>41</v>
      </c>
      <c r="AJ68" s="63">
        <v>36</v>
      </c>
      <c r="AL68" s="94" t="s">
        <v>16197</v>
      </c>
      <c r="AM68" s="94" t="s">
        <v>15668</v>
      </c>
      <c r="AN68" s="94" t="s">
        <v>14873</v>
      </c>
      <c r="AO68" s="98" t="s">
        <v>14873</v>
      </c>
      <c r="AP68" s="63" t="s">
        <v>14873</v>
      </c>
      <c r="AQ68" s="63" t="s">
        <v>14873</v>
      </c>
      <c r="AR68" s="95" t="e">
        <v>#N/A</v>
      </c>
      <c r="AS68" s="95" t="s">
        <v>14875</v>
      </c>
      <c r="AT68" s="63">
        <v>36</v>
      </c>
      <c r="AU68" s="63">
        <v>41</v>
      </c>
      <c r="AV68" s="63">
        <v>76</v>
      </c>
      <c r="AW68" s="95">
        <v>72245918</v>
      </c>
      <c r="AX68" s="95" t="s">
        <v>17367</v>
      </c>
    </row>
    <row r="69" spans="1:50" x14ac:dyDescent="0.25">
      <c r="A69">
        <v>51611764</v>
      </c>
      <c r="B69" t="s">
        <v>433</v>
      </c>
      <c r="G69">
        <v>51591940</v>
      </c>
      <c r="H69" t="s">
        <v>171</v>
      </c>
      <c r="I69">
        <v>51609648</v>
      </c>
      <c r="J69" t="s">
        <v>149</v>
      </c>
      <c r="K69" t="s">
        <v>58</v>
      </c>
      <c r="L69" t="s">
        <v>59</v>
      </c>
      <c r="M69" t="s">
        <v>38</v>
      </c>
      <c r="N69" t="s">
        <v>151</v>
      </c>
      <c r="O69" t="s">
        <v>437</v>
      </c>
      <c r="P69" t="s">
        <v>63</v>
      </c>
      <c r="Q69" t="s">
        <v>64</v>
      </c>
      <c r="R69" s="64">
        <v>42508</v>
      </c>
      <c r="S69" s="64">
        <v>42562</v>
      </c>
      <c r="T69">
        <v>6624300</v>
      </c>
      <c r="U69" t="s">
        <v>439</v>
      </c>
      <c r="V69" t="s">
        <v>440</v>
      </c>
      <c r="W69">
        <v>69115</v>
      </c>
      <c r="X69" t="s">
        <v>441</v>
      </c>
      <c r="Y69" t="s">
        <v>442</v>
      </c>
      <c r="Z69" s="65">
        <v>772</v>
      </c>
      <c r="AA69" s="64">
        <v>34487</v>
      </c>
      <c r="AB69" t="s">
        <v>14938</v>
      </c>
      <c r="AE69" s="95" t="s">
        <v>14873</v>
      </c>
      <c r="AF69" s="63" t="s">
        <v>14873</v>
      </c>
      <c r="AG69" t="s">
        <v>14873</v>
      </c>
      <c r="AH69" s="63">
        <v>44</v>
      </c>
      <c r="AI69" s="63">
        <v>40</v>
      </c>
      <c r="AJ69" s="63">
        <v>36</v>
      </c>
      <c r="AL69" s="94" t="s">
        <v>16225</v>
      </c>
      <c r="AM69" s="94" t="s">
        <v>15668</v>
      </c>
      <c r="AN69" s="94" t="s">
        <v>14873</v>
      </c>
      <c r="AO69" s="98" t="s">
        <v>14873</v>
      </c>
      <c r="AP69" s="63" t="s">
        <v>14873</v>
      </c>
      <c r="AQ69" s="63" t="s">
        <v>14873</v>
      </c>
      <c r="AR69" s="95" t="e">
        <v>#N/A</v>
      </c>
      <c r="AS69" s="95" t="s">
        <v>14875</v>
      </c>
      <c r="AT69" s="63">
        <v>36</v>
      </c>
      <c r="AU69" s="63">
        <v>40</v>
      </c>
      <c r="AV69" s="63">
        <v>44</v>
      </c>
      <c r="AW69" s="95">
        <v>88901591</v>
      </c>
      <c r="AX69" s="95" t="s">
        <v>17368</v>
      </c>
    </row>
    <row r="70" spans="1:50" x14ac:dyDescent="0.25">
      <c r="A70">
        <v>51607264</v>
      </c>
      <c r="B70" t="s">
        <v>476</v>
      </c>
      <c r="G70">
        <v>51588223</v>
      </c>
      <c r="H70" t="s">
        <v>145</v>
      </c>
      <c r="I70">
        <v>51609648</v>
      </c>
      <c r="J70" t="s">
        <v>149</v>
      </c>
      <c r="K70" t="s">
        <v>58</v>
      </c>
      <c r="L70" t="s">
        <v>59</v>
      </c>
      <c r="M70" t="s">
        <v>38</v>
      </c>
      <c r="N70" t="s">
        <v>151</v>
      </c>
      <c r="O70" t="s">
        <v>344</v>
      </c>
      <c r="P70" t="s">
        <v>63</v>
      </c>
      <c r="Q70" t="s">
        <v>175</v>
      </c>
      <c r="R70" s="64">
        <v>42474</v>
      </c>
      <c r="S70" s="64">
        <v>42523</v>
      </c>
      <c r="T70">
        <v>6624236</v>
      </c>
      <c r="U70" t="s">
        <v>479</v>
      </c>
      <c r="V70" t="s">
        <v>480</v>
      </c>
      <c r="W70">
        <v>69092</v>
      </c>
      <c r="X70" t="s">
        <v>481</v>
      </c>
      <c r="Y70" t="s">
        <v>482</v>
      </c>
      <c r="Z70" s="65">
        <v>692</v>
      </c>
      <c r="AA70" s="64">
        <v>29755</v>
      </c>
      <c r="AB70" t="s">
        <v>14928</v>
      </c>
      <c r="AE70" s="95" t="s">
        <v>14873</v>
      </c>
      <c r="AF70" s="63" t="s">
        <v>14873</v>
      </c>
      <c r="AG70" t="s">
        <v>14873</v>
      </c>
      <c r="AH70" s="63">
        <v>55</v>
      </c>
      <c r="AI70" s="63">
        <v>38</v>
      </c>
      <c r="AJ70" s="63">
        <v>36</v>
      </c>
      <c r="AL70" s="94" t="s">
        <v>16177</v>
      </c>
      <c r="AM70" s="94" t="s">
        <v>15668</v>
      </c>
      <c r="AN70" s="94" t="s">
        <v>14873</v>
      </c>
      <c r="AO70" s="98" t="s">
        <v>14873</v>
      </c>
      <c r="AP70" s="63" t="s">
        <v>14873</v>
      </c>
      <c r="AQ70" s="63" t="s">
        <v>14873</v>
      </c>
      <c r="AR70" s="95" t="e">
        <v>#N/A</v>
      </c>
      <c r="AS70" s="95" t="s">
        <v>14875</v>
      </c>
      <c r="AT70" s="63">
        <v>36</v>
      </c>
      <c r="AU70" s="63">
        <v>38</v>
      </c>
      <c r="AV70" s="63">
        <v>55</v>
      </c>
      <c r="AW70" s="95">
        <v>46434365</v>
      </c>
      <c r="AX70" s="95" t="s">
        <v>17368</v>
      </c>
    </row>
    <row r="71" spans="1:50" x14ac:dyDescent="0.25">
      <c r="A71">
        <v>51547597</v>
      </c>
      <c r="B71" t="s">
        <v>341</v>
      </c>
      <c r="G71">
        <v>51814930</v>
      </c>
      <c r="H71" t="s">
        <v>342</v>
      </c>
      <c r="I71">
        <v>51772919</v>
      </c>
      <c r="J71" t="s">
        <v>186</v>
      </c>
      <c r="K71" t="s">
        <v>70</v>
      </c>
      <c r="L71" t="s">
        <v>37</v>
      </c>
      <c r="M71" t="s">
        <v>38</v>
      </c>
      <c r="N71" t="s">
        <v>343</v>
      </c>
      <c r="O71" t="s">
        <v>315</v>
      </c>
      <c r="P71" t="s">
        <v>73</v>
      </c>
      <c r="Q71" t="s">
        <v>12260</v>
      </c>
      <c r="R71" s="64">
        <v>42051</v>
      </c>
      <c r="S71" s="64">
        <v>43234</v>
      </c>
      <c r="T71">
        <v>6634034</v>
      </c>
      <c r="U71" t="s">
        <v>556</v>
      </c>
      <c r="V71" t="s">
        <v>557</v>
      </c>
      <c r="W71">
        <v>12139</v>
      </c>
      <c r="X71" t="s">
        <v>558</v>
      </c>
      <c r="Y71" t="s">
        <v>17378</v>
      </c>
      <c r="Z71" s="65">
        <v>1476</v>
      </c>
      <c r="AA71" s="64">
        <v>32451</v>
      </c>
      <c r="AB71" t="s">
        <v>14889</v>
      </c>
      <c r="AE71" s="95" t="s">
        <v>14873</v>
      </c>
      <c r="AF71" s="63" t="s">
        <v>14873</v>
      </c>
      <c r="AG71" t="s">
        <v>14873</v>
      </c>
      <c r="AH71" s="63">
        <v>68</v>
      </c>
      <c r="AI71" s="63">
        <v>40</v>
      </c>
      <c r="AJ71" s="63">
        <v>36</v>
      </c>
      <c r="AL71" s="94" t="s">
        <v>15980</v>
      </c>
      <c r="AM71" s="94" t="s">
        <v>15668</v>
      </c>
      <c r="AN71" s="94" t="s">
        <v>14873</v>
      </c>
      <c r="AO71" s="98" t="s">
        <v>14873</v>
      </c>
      <c r="AP71" s="63" t="s">
        <v>14873</v>
      </c>
      <c r="AQ71" s="63" t="s">
        <v>14873</v>
      </c>
      <c r="AR71" s="95" t="e">
        <v>#N/A</v>
      </c>
      <c r="AS71" s="95" t="s">
        <v>14875</v>
      </c>
      <c r="AT71" s="63">
        <v>36</v>
      </c>
      <c r="AU71" s="63">
        <v>40</v>
      </c>
      <c r="AV71" s="63">
        <v>68</v>
      </c>
      <c r="AW71" s="95">
        <v>57208709</v>
      </c>
      <c r="AX71" s="95" t="s">
        <v>17367</v>
      </c>
    </row>
    <row r="72" spans="1:50" x14ac:dyDescent="0.25">
      <c r="A72">
        <v>51637918</v>
      </c>
      <c r="B72" t="s">
        <v>580</v>
      </c>
      <c r="G72">
        <v>51576660</v>
      </c>
      <c r="H72" t="s">
        <v>294</v>
      </c>
      <c r="I72">
        <v>51609648</v>
      </c>
      <c r="J72" t="s">
        <v>149</v>
      </c>
      <c r="K72" t="s">
        <v>58</v>
      </c>
      <c r="L72" t="s">
        <v>59</v>
      </c>
      <c r="M72" t="s">
        <v>38</v>
      </c>
      <c r="N72" t="s">
        <v>151</v>
      </c>
      <c r="O72" t="s">
        <v>585</v>
      </c>
      <c r="P72" t="s">
        <v>63</v>
      </c>
      <c r="Q72" t="s">
        <v>565</v>
      </c>
      <c r="R72" s="64">
        <v>42663</v>
      </c>
      <c r="S72" s="64">
        <v>42860</v>
      </c>
      <c r="T72">
        <v>6624381</v>
      </c>
      <c r="U72" t="s">
        <v>587</v>
      </c>
      <c r="V72" t="s">
        <v>588</v>
      </c>
      <c r="W72">
        <v>69187</v>
      </c>
      <c r="X72" t="s">
        <v>589</v>
      </c>
      <c r="Y72" t="s">
        <v>590</v>
      </c>
      <c r="Z72" s="65">
        <v>2916</v>
      </c>
      <c r="AA72" s="64">
        <v>31548</v>
      </c>
      <c r="AB72" t="s">
        <v>14978</v>
      </c>
      <c r="AE72" s="95" t="s">
        <v>14873</v>
      </c>
      <c r="AF72" s="63" t="s">
        <v>14873</v>
      </c>
      <c r="AG72" t="s">
        <v>14873</v>
      </c>
      <c r="AH72" s="63">
        <v>51</v>
      </c>
      <c r="AI72" s="63">
        <v>37</v>
      </c>
      <c r="AJ72" s="63">
        <v>36</v>
      </c>
      <c r="AL72" s="94" t="s">
        <v>16283</v>
      </c>
      <c r="AM72" s="94" t="s">
        <v>15668</v>
      </c>
      <c r="AN72" s="94" t="s">
        <v>14873</v>
      </c>
      <c r="AO72" s="98" t="s">
        <v>14873</v>
      </c>
      <c r="AP72" s="63" t="s">
        <v>14873</v>
      </c>
      <c r="AQ72" s="63" t="s">
        <v>14873</v>
      </c>
      <c r="AR72" s="95" t="e">
        <v>#N/A</v>
      </c>
      <c r="AS72" s="95" t="s">
        <v>14875</v>
      </c>
      <c r="AT72" s="63">
        <v>36</v>
      </c>
      <c r="AU72" s="63">
        <v>37</v>
      </c>
      <c r="AV72" s="63">
        <v>51</v>
      </c>
      <c r="AW72" s="95">
        <v>45939744</v>
      </c>
      <c r="AX72" s="95" t="s">
        <v>17368</v>
      </c>
    </row>
    <row r="73" spans="1:50" x14ac:dyDescent="0.25">
      <c r="A73">
        <v>51649057</v>
      </c>
      <c r="B73" t="s">
        <v>635</v>
      </c>
      <c r="G73">
        <v>51576660</v>
      </c>
      <c r="H73" t="s">
        <v>294</v>
      </c>
      <c r="I73">
        <v>51609648</v>
      </c>
      <c r="J73" t="s">
        <v>149</v>
      </c>
      <c r="K73" t="s">
        <v>58</v>
      </c>
      <c r="L73" t="s">
        <v>59</v>
      </c>
      <c r="M73" t="s">
        <v>38</v>
      </c>
      <c r="N73" t="s">
        <v>151</v>
      </c>
      <c r="O73" t="s">
        <v>640</v>
      </c>
      <c r="P73" t="s">
        <v>63</v>
      </c>
      <c r="Q73" t="s">
        <v>12488</v>
      </c>
      <c r="R73" s="64">
        <v>42712</v>
      </c>
      <c r="S73" s="64">
        <v>42851</v>
      </c>
      <c r="T73">
        <v>6634132</v>
      </c>
      <c r="U73" t="s">
        <v>641</v>
      </c>
      <c r="V73" t="s">
        <v>642</v>
      </c>
      <c r="W73">
        <v>12034</v>
      </c>
      <c r="X73" t="s">
        <v>643</v>
      </c>
      <c r="Y73" t="s">
        <v>644</v>
      </c>
      <c r="Z73" s="65">
        <v>2808</v>
      </c>
      <c r="AA73" s="64">
        <v>35008</v>
      </c>
      <c r="AB73" t="s">
        <v>14971</v>
      </c>
      <c r="AE73" s="95" t="s">
        <v>14873</v>
      </c>
      <c r="AF73" s="63" t="s">
        <v>14873</v>
      </c>
      <c r="AG73" t="s">
        <v>14873</v>
      </c>
      <c r="AH73" s="63">
        <v>65</v>
      </c>
      <c r="AI73" s="63">
        <v>39</v>
      </c>
      <c r="AJ73" s="63">
        <v>36</v>
      </c>
      <c r="AL73" s="94" t="s">
        <v>16310</v>
      </c>
      <c r="AM73" s="94" t="s">
        <v>15668</v>
      </c>
      <c r="AN73" s="94" t="s">
        <v>14873</v>
      </c>
      <c r="AO73" s="98" t="s">
        <v>14873</v>
      </c>
      <c r="AP73" s="63" t="s">
        <v>14873</v>
      </c>
      <c r="AQ73" s="63" t="s">
        <v>14873</v>
      </c>
      <c r="AR73" s="95" t="e">
        <v>#N/A</v>
      </c>
      <c r="AS73" s="95" t="s">
        <v>14875</v>
      </c>
      <c r="AT73" s="63">
        <v>36</v>
      </c>
      <c r="AU73" s="63">
        <v>39</v>
      </c>
      <c r="AV73" s="63">
        <v>65</v>
      </c>
      <c r="AW73" s="95">
        <v>70676127</v>
      </c>
      <c r="AX73" s="95" t="s">
        <v>17367</v>
      </c>
    </row>
    <row r="74" spans="1:50" x14ac:dyDescent="0.25">
      <c r="A74">
        <v>51665079</v>
      </c>
      <c r="B74" t="s">
        <v>692</v>
      </c>
      <c r="G74">
        <v>51691175</v>
      </c>
      <c r="H74" t="s">
        <v>403</v>
      </c>
      <c r="I74">
        <v>51609648</v>
      </c>
      <c r="J74" t="s">
        <v>149</v>
      </c>
      <c r="K74" t="s">
        <v>284</v>
      </c>
      <c r="L74" t="s">
        <v>59</v>
      </c>
      <c r="M74" t="s">
        <v>38</v>
      </c>
      <c r="N74" t="s">
        <v>151</v>
      </c>
      <c r="O74" t="s">
        <v>640</v>
      </c>
      <c r="P74" t="s">
        <v>285</v>
      </c>
      <c r="Q74" t="s">
        <v>687</v>
      </c>
      <c r="R74" s="64">
        <v>42768</v>
      </c>
      <c r="S74" s="64">
        <v>42851</v>
      </c>
      <c r="T74">
        <v>6624414</v>
      </c>
      <c r="U74" t="s">
        <v>696</v>
      </c>
      <c r="V74" t="s">
        <v>697</v>
      </c>
      <c r="W74">
        <v>69265</v>
      </c>
      <c r="X74" t="s">
        <v>698</v>
      </c>
      <c r="Y74" t="s">
        <v>699</v>
      </c>
      <c r="Z74" s="65">
        <v>2869</v>
      </c>
      <c r="AA74" s="64">
        <v>33727</v>
      </c>
      <c r="AB74" t="s">
        <v>14978</v>
      </c>
      <c r="AE74" s="95" t="s">
        <v>14873</v>
      </c>
      <c r="AF74" s="63" t="s">
        <v>14873</v>
      </c>
      <c r="AG74" t="s">
        <v>14873</v>
      </c>
      <c r="AH74" s="63">
        <v>47</v>
      </c>
      <c r="AI74" s="63">
        <v>37</v>
      </c>
      <c r="AJ74" s="63">
        <v>36</v>
      </c>
      <c r="AL74" s="94" t="s">
        <v>16333</v>
      </c>
      <c r="AM74" s="94" t="s">
        <v>15668</v>
      </c>
      <c r="AN74" s="94" t="s">
        <v>14873</v>
      </c>
      <c r="AO74" s="98" t="s">
        <v>14873</v>
      </c>
      <c r="AP74" s="63" t="s">
        <v>14873</v>
      </c>
      <c r="AQ74" s="63" t="s">
        <v>14873</v>
      </c>
      <c r="AR74" s="95" t="e">
        <v>#N/A</v>
      </c>
      <c r="AS74" s="95" t="s">
        <v>14875</v>
      </c>
      <c r="AT74" s="63">
        <v>36</v>
      </c>
      <c r="AU74" s="63">
        <v>37</v>
      </c>
      <c r="AV74" s="63">
        <v>47</v>
      </c>
      <c r="AW74" s="95">
        <v>62241614</v>
      </c>
      <c r="AX74" s="95" t="s">
        <v>17368</v>
      </c>
    </row>
    <row r="75" spans="1:50" x14ac:dyDescent="0.25">
      <c r="A75">
        <v>51667495</v>
      </c>
      <c r="B75" t="s">
        <v>709</v>
      </c>
      <c r="G75">
        <v>51757905</v>
      </c>
      <c r="H75" t="s">
        <v>304</v>
      </c>
      <c r="I75">
        <v>51547367</v>
      </c>
      <c r="J75" t="s">
        <v>50</v>
      </c>
      <c r="K75" t="s">
        <v>305</v>
      </c>
      <c r="L75" t="s">
        <v>37</v>
      </c>
      <c r="M75" t="s">
        <v>38</v>
      </c>
      <c r="N75" t="s">
        <v>39</v>
      </c>
      <c r="O75" t="s">
        <v>295</v>
      </c>
      <c r="P75" t="s">
        <v>199</v>
      </c>
      <c r="Q75" t="s">
        <v>687</v>
      </c>
      <c r="R75" s="64">
        <v>42782</v>
      </c>
      <c r="S75" s="64">
        <v>42828</v>
      </c>
      <c r="T75">
        <v>6624431</v>
      </c>
      <c r="U75" t="s">
        <v>713</v>
      </c>
      <c r="V75" t="s">
        <v>714</v>
      </c>
      <c r="W75">
        <v>12366</v>
      </c>
      <c r="X75" t="s">
        <v>715</v>
      </c>
      <c r="Y75" t="s">
        <v>716</v>
      </c>
      <c r="Z75" s="65">
        <v>1185</v>
      </c>
      <c r="AA75" s="64">
        <v>34388</v>
      </c>
      <c r="AB75" t="s">
        <v>14980</v>
      </c>
      <c r="AE75" s="95" t="s">
        <v>14873</v>
      </c>
      <c r="AF75" s="63" t="s">
        <v>14873</v>
      </c>
      <c r="AG75" t="s">
        <v>14873</v>
      </c>
      <c r="AH75" s="63">
        <v>58</v>
      </c>
      <c r="AI75" s="63">
        <v>58</v>
      </c>
      <c r="AJ75" s="63">
        <v>36</v>
      </c>
      <c r="AL75" s="94" t="s">
        <v>16345</v>
      </c>
      <c r="AM75" s="94" t="s">
        <v>15668</v>
      </c>
      <c r="AN75" s="94" t="s">
        <v>14873</v>
      </c>
      <c r="AO75" s="98" t="s">
        <v>14873</v>
      </c>
      <c r="AP75" s="63" t="s">
        <v>14873</v>
      </c>
      <c r="AQ75" s="63" t="s">
        <v>14873</v>
      </c>
      <c r="AR75" s="95" t="e">
        <v>#N/A</v>
      </c>
      <c r="AS75" s="95" t="s">
        <v>14875</v>
      </c>
      <c r="AT75" s="63">
        <v>36</v>
      </c>
      <c r="AU75" s="63">
        <v>58</v>
      </c>
      <c r="AV75" s="63">
        <v>58</v>
      </c>
      <c r="AW75" s="95">
        <v>91743772</v>
      </c>
      <c r="AX75" s="95" t="s">
        <v>17369</v>
      </c>
    </row>
    <row r="76" spans="1:50" x14ac:dyDescent="0.25">
      <c r="A76">
        <v>51695613</v>
      </c>
      <c r="B76" t="s">
        <v>955</v>
      </c>
      <c r="G76">
        <v>51581034</v>
      </c>
      <c r="H76" t="s">
        <v>30</v>
      </c>
      <c r="I76">
        <v>51758030</v>
      </c>
      <c r="J76" t="s">
        <v>2140</v>
      </c>
      <c r="K76" t="s">
        <v>275</v>
      </c>
      <c r="L76" t="s">
        <v>37</v>
      </c>
      <c r="M76" t="s">
        <v>38</v>
      </c>
      <c r="N76" t="s">
        <v>39</v>
      </c>
      <c r="O76" t="s">
        <v>163</v>
      </c>
      <c r="P76" t="s">
        <v>199</v>
      </c>
      <c r="Q76" t="s">
        <v>14176</v>
      </c>
      <c r="R76" s="64">
        <v>42948</v>
      </c>
      <c r="S76" s="64">
        <v>42989</v>
      </c>
      <c r="T76">
        <v>6624535</v>
      </c>
      <c r="U76" t="s">
        <v>959</v>
      </c>
      <c r="V76" t="s">
        <v>960</v>
      </c>
      <c r="W76">
        <v>69061</v>
      </c>
      <c r="X76" t="s">
        <v>961</v>
      </c>
      <c r="Y76" t="s">
        <v>962</v>
      </c>
      <c r="Z76" s="65">
        <v>16187</v>
      </c>
      <c r="AA76" s="64">
        <v>34622</v>
      </c>
      <c r="AB76" t="s">
        <v>14997</v>
      </c>
      <c r="AE76" s="95" t="s">
        <v>14873</v>
      </c>
      <c r="AF76" s="63" t="s">
        <v>14873</v>
      </c>
      <c r="AG76" t="s">
        <v>14874</v>
      </c>
      <c r="AH76" s="63">
        <v>72</v>
      </c>
      <c r="AI76" s="63">
        <v>46</v>
      </c>
      <c r="AJ76" s="63">
        <v>36</v>
      </c>
      <c r="AL76" s="94" t="s">
        <v>16387</v>
      </c>
      <c r="AM76" s="94" t="s">
        <v>15668</v>
      </c>
      <c r="AN76" s="94" t="s">
        <v>14873</v>
      </c>
      <c r="AO76" s="98" t="s">
        <v>14873</v>
      </c>
      <c r="AP76" s="63" t="s">
        <v>14873</v>
      </c>
      <c r="AQ76" s="63" t="s">
        <v>14874</v>
      </c>
      <c r="AR76" s="95" t="e">
        <v>#N/A</v>
      </c>
      <c r="AS76" s="95" t="s">
        <v>14875</v>
      </c>
      <c r="AT76" s="63">
        <v>36</v>
      </c>
      <c r="AU76" s="63">
        <v>46</v>
      </c>
      <c r="AV76" s="63">
        <v>72</v>
      </c>
      <c r="AW76" s="95">
        <v>94919983</v>
      </c>
      <c r="AX76" s="95" t="s">
        <v>17367</v>
      </c>
    </row>
    <row r="77" spans="1:50" x14ac:dyDescent="0.25">
      <c r="A77">
        <v>51699630</v>
      </c>
      <c r="B77" t="s">
        <v>892</v>
      </c>
      <c r="G77">
        <v>51607523</v>
      </c>
      <c r="H77" t="s">
        <v>185</v>
      </c>
      <c r="I77">
        <v>51772919</v>
      </c>
      <c r="J77" t="s">
        <v>186</v>
      </c>
      <c r="K77" t="s">
        <v>58</v>
      </c>
      <c r="L77" t="s">
        <v>59</v>
      </c>
      <c r="M77" t="s">
        <v>38</v>
      </c>
      <c r="N77" t="s">
        <v>187</v>
      </c>
      <c r="O77" t="s">
        <v>93</v>
      </c>
      <c r="P77" t="s">
        <v>63</v>
      </c>
      <c r="Q77" t="s">
        <v>14176</v>
      </c>
      <c r="R77" s="64">
        <v>42972</v>
      </c>
      <c r="S77" s="64">
        <v>43017</v>
      </c>
      <c r="T77">
        <v>6624642</v>
      </c>
      <c r="U77" t="s">
        <v>897</v>
      </c>
      <c r="V77" t="s">
        <v>898</v>
      </c>
      <c r="W77">
        <v>69016</v>
      </c>
      <c r="X77" t="s">
        <v>899</v>
      </c>
      <c r="Y77" t="s">
        <v>900</v>
      </c>
      <c r="Z77" s="65">
        <v>14488</v>
      </c>
      <c r="AA77" s="64">
        <v>28297</v>
      </c>
      <c r="AB77" t="s">
        <v>15017</v>
      </c>
      <c r="AE77" s="95" t="s">
        <v>14873</v>
      </c>
      <c r="AF77" s="63" t="s">
        <v>14873</v>
      </c>
      <c r="AG77" t="s">
        <v>14874</v>
      </c>
      <c r="AH77" s="63">
        <v>71</v>
      </c>
      <c r="AI77" s="63">
        <v>39</v>
      </c>
      <c r="AJ77" s="63">
        <v>36</v>
      </c>
      <c r="AL77" s="94" t="s">
        <v>16446</v>
      </c>
      <c r="AM77" s="94" t="s">
        <v>15668</v>
      </c>
      <c r="AN77" s="94" t="s">
        <v>14873</v>
      </c>
      <c r="AO77" s="98" t="s">
        <v>14873</v>
      </c>
      <c r="AP77" s="63" t="s">
        <v>14873</v>
      </c>
      <c r="AQ77" s="63" t="s">
        <v>14874</v>
      </c>
      <c r="AR77" s="95" t="e">
        <v>#N/A</v>
      </c>
      <c r="AS77" s="95" t="s">
        <v>17343</v>
      </c>
      <c r="AT77" s="63">
        <v>36</v>
      </c>
      <c r="AU77" s="63">
        <v>39</v>
      </c>
      <c r="AV77" s="63">
        <v>71</v>
      </c>
      <c r="AW77" s="95">
        <v>71955404</v>
      </c>
      <c r="AX77" s="95" t="s">
        <v>17367</v>
      </c>
    </row>
    <row r="78" spans="1:50" x14ac:dyDescent="0.25">
      <c r="A78">
        <v>51696344</v>
      </c>
      <c r="B78" t="s">
        <v>798</v>
      </c>
      <c r="G78">
        <v>51581034</v>
      </c>
      <c r="H78" t="s">
        <v>30</v>
      </c>
      <c r="I78">
        <v>51758030</v>
      </c>
      <c r="J78" t="s">
        <v>2140</v>
      </c>
      <c r="K78" t="s">
        <v>275</v>
      </c>
      <c r="L78" t="s">
        <v>37</v>
      </c>
      <c r="M78" t="s">
        <v>38</v>
      </c>
      <c r="N78" t="s">
        <v>162</v>
      </c>
      <c r="O78" t="s">
        <v>344</v>
      </c>
      <c r="P78" t="s">
        <v>199</v>
      </c>
      <c r="Q78" t="s">
        <v>14176</v>
      </c>
      <c r="R78" s="64">
        <v>42954</v>
      </c>
      <c r="S78" s="64">
        <v>42996</v>
      </c>
      <c r="T78">
        <v>6624602</v>
      </c>
      <c r="U78" t="s">
        <v>802</v>
      </c>
      <c r="V78" t="s">
        <v>803</v>
      </c>
      <c r="W78">
        <v>69336</v>
      </c>
      <c r="X78" t="s">
        <v>804</v>
      </c>
      <c r="Y78" t="s">
        <v>805</v>
      </c>
      <c r="Z78" s="65">
        <v>2957</v>
      </c>
      <c r="AA78" s="64">
        <v>34128</v>
      </c>
      <c r="AB78" t="s">
        <v>15006</v>
      </c>
      <c r="AE78" s="95" t="s">
        <v>14873</v>
      </c>
      <c r="AF78" s="63" t="s">
        <v>14873</v>
      </c>
      <c r="AG78" t="s">
        <v>14874</v>
      </c>
      <c r="AH78" s="63">
        <v>69</v>
      </c>
      <c r="AI78" s="63">
        <v>39</v>
      </c>
      <c r="AJ78" s="63">
        <v>36</v>
      </c>
      <c r="AL78" s="94" t="s">
        <v>16417</v>
      </c>
      <c r="AM78" s="94" t="s">
        <v>15668</v>
      </c>
      <c r="AN78" s="94" t="s">
        <v>14873</v>
      </c>
      <c r="AO78" s="98" t="s">
        <v>14873</v>
      </c>
      <c r="AP78" s="63" t="s">
        <v>14873</v>
      </c>
      <c r="AQ78" s="63" t="s">
        <v>14874</v>
      </c>
      <c r="AR78" s="95" t="e">
        <v>#N/A</v>
      </c>
      <c r="AS78" s="95" t="s">
        <v>14875</v>
      </c>
      <c r="AT78" s="63">
        <v>36</v>
      </c>
      <c r="AU78" s="63">
        <v>39</v>
      </c>
      <c r="AV78" s="63">
        <v>69</v>
      </c>
      <c r="AW78" s="95">
        <v>84160544</v>
      </c>
      <c r="AX78" s="95" t="s">
        <v>17367</v>
      </c>
    </row>
    <row r="79" spans="1:50" x14ac:dyDescent="0.25">
      <c r="A79">
        <v>51717293</v>
      </c>
      <c r="B79" t="s">
        <v>1451</v>
      </c>
      <c r="G79">
        <v>51747002</v>
      </c>
      <c r="H79" t="s">
        <v>57</v>
      </c>
      <c r="I79">
        <v>51621455</v>
      </c>
      <c r="J79" t="s">
        <v>150</v>
      </c>
      <c r="K79" t="s">
        <v>58</v>
      </c>
      <c r="L79" t="s">
        <v>2907</v>
      </c>
      <c r="M79" t="s">
        <v>38</v>
      </c>
      <c r="N79" t="s">
        <v>151</v>
      </c>
      <c r="O79" t="s">
        <v>10572</v>
      </c>
      <c r="P79" t="s">
        <v>63</v>
      </c>
      <c r="Q79" t="s">
        <v>968</v>
      </c>
      <c r="R79" s="64">
        <v>43118</v>
      </c>
      <c r="S79" s="64">
        <v>0</v>
      </c>
      <c r="T79">
        <v>6624796</v>
      </c>
      <c r="U79" t="s">
        <v>1455</v>
      </c>
      <c r="V79" t="s">
        <v>1456</v>
      </c>
      <c r="W79">
        <v>69112</v>
      </c>
      <c r="X79" t="s">
        <v>1457</v>
      </c>
      <c r="Y79" t="s">
        <v>1458</v>
      </c>
      <c r="Z79" s="65">
        <v>14994</v>
      </c>
      <c r="AA79" s="64">
        <v>33329</v>
      </c>
      <c r="AB79" t="s">
        <v>15050</v>
      </c>
      <c r="AE79" s="95" t="s">
        <v>14873</v>
      </c>
      <c r="AF79" s="63" t="s">
        <v>14873</v>
      </c>
      <c r="AG79" t="s">
        <v>14874</v>
      </c>
      <c r="AH79" s="63">
        <v>69</v>
      </c>
      <c r="AI79" s="63">
        <v>43</v>
      </c>
      <c r="AJ79" s="63">
        <v>36</v>
      </c>
      <c r="AL79" s="94" t="s">
        <v>16530</v>
      </c>
      <c r="AM79" s="94" t="s">
        <v>15668</v>
      </c>
      <c r="AN79" s="94" t="s">
        <v>14873</v>
      </c>
      <c r="AO79" s="98" t="s">
        <v>14873</v>
      </c>
      <c r="AP79" s="63" t="s">
        <v>14873</v>
      </c>
      <c r="AQ79" s="63" t="s">
        <v>14874</v>
      </c>
      <c r="AR79" s="95" t="e">
        <v>#N/A</v>
      </c>
      <c r="AS79" s="95" t="s">
        <v>14875</v>
      </c>
      <c r="AT79" s="63">
        <v>36</v>
      </c>
      <c r="AU79" s="63">
        <v>43</v>
      </c>
      <c r="AV79" s="63">
        <v>69</v>
      </c>
      <c r="AW79" s="95">
        <v>97017086</v>
      </c>
      <c r="AX79" s="95" t="s">
        <v>17367</v>
      </c>
    </row>
    <row r="80" spans="1:50" x14ac:dyDescent="0.25">
      <c r="A80">
        <v>51812950</v>
      </c>
      <c r="B80" t="s">
        <v>2514</v>
      </c>
      <c r="G80">
        <v>51609647</v>
      </c>
      <c r="H80" t="s">
        <v>161</v>
      </c>
      <c r="I80">
        <v>51747002</v>
      </c>
      <c r="J80" t="s">
        <v>57</v>
      </c>
      <c r="K80" t="s">
        <v>58</v>
      </c>
      <c r="L80" t="s">
        <v>59</v>
      </c>
      <c r="M80" t="s">
        <v>38</v>
      </c>
      <c r="N80" t="s">
        <v>162</v>
      </c>
      <c r="O80" t="s">
        <v>1301</v>
      </c>
      <c r="P80" t="s">
        <v>63</v>
      </c>
      <c r="Q80" t="s">
        <v>2321</v>
      </c>
      <c r="R80" s="64">
        <v>43606</v>
      </c>
      <c r="S80" s="64">
        <v>43654</v>
      </c>
      <c r="T80">
        <v>0</v>
      </c>
      <c r="U80" t="s">
        <v>2518</v>
      </c>
      <c r="V80" t="s">
        <v>2519</v>
      </c>
      <c r="W80">
        <v>69292</v>
      </c>
      <c r="X80" t="s">
        <v>2520</v>
      </c>
      <c r="Y80" t="s">
        <v>2521</v>
      </c>
      <c r="Z80" s="65">
        <v>16974</v>
      </c>
      <c r="AA80" s="64">
        <v>32092</v>
      </c>
      <c r="AB80" t="e">
        <v>#N/A</v>
      </c>
      <c r="AE80" s="95" t="s">
        <v>14873</v>
      </c>
      <c r="AF80" s="63" t="s">
        <v>14873</v>
      </c>
      <c r="AG80" t="s">
        <v>14874</v>
      </c>
      <c r="AH80" s="63">
        <v>69</v>
      </c>
      <c r="AI80" s="63">
        <v>47</v>
      </c>
      <c r="AJ80" s="63">
        <v>36</v>
      </c>
      <c r="AL80" s="94" t="s">
        <v>17268</v>
      </c>
      <c r="AM80" s="94" t="s">
        <v>15668</v>
      </c>
      <c r="AN80" s="94" t="s">
        <v>14873</v>
      </c>
      <c r="AO80" s="98" t="s">
        <v>14873</v>
      </c>
      <c r="AP80" s="63" t="s">
        <v>14873</v>
      </c>
      <c r="AQ80" s="63" t="s">
        <v>14874</v>
      </c>
      <c r="AR80" s="95" t="s">
        <v>14877</v>
      </c>
      <c r="AS80" s="95" t="s">
        <v>17343</v>
      </c>
      <c r="AT80" s="63">
        <v>36</v>
      </c>
      <c r="AU80" s="63">
        <v>47</v>
      </c>
      <c r="AV80" s="63">
        <v>69</v>
      </c>
      <c r="AW80" s="95">
        <v>73116887</v>
      </c>
      <c r="AX80" s="95" t="s">
        <v>17367</v>
      </c>
    </row>
    <row r="81" spans="1:50" x14ac:dyDescent="0.25">
      <c r="A81">
        <v>51727796</v>
      </c>
      <c r="B81" t="s">
        <v>1757</v>
      </c>
      <c r="G81">
        <v>51691175</v>
      </c>
      <c r="H81" t="s">
        <v>403</v>
      </c>
      <c r="I81">
        <v>51609648</v>
      </c>
      <c r="J81" t="s">
        <v>149</v>
      </c>
      <c r="K81" t="s">
        <v>58</v>
      </c>
      <c r="L81" t="s">
        <v>59</v>
      </c>
      <c r="M81" t="s">
        <v>38</v>
      </c>
      <c r="N81" t="s">
        <v>151</v>
      </c>
      <c r="O81" t="s">
        <v>131</v>
      </c>
      <c r="P81" t="s">
        <v>63</v>
      </c>
      <c r="Q81" t="s">
        <v>741</v>
      </c>
      <c r="R81" s="64">
        <v>43195</v>
      </c>
      <c r="S81" s="64">
        <v>43234</v>
      </c>
      <c r="T81">
        <v>6624045</v>
      </c>
      <c r="U81" t="s">
        <v>1761</v>
      </c>
      <c r="V81" t="s">
        <v>1762</v>
      </c>
      <c r="W81">
        <v>48508</v>
      </c>
      <c r="X81" t="s">
        <v>1763</v>
      </c>
      <c r="Y81" t="s">
        <v>1764</v>
      </c>
      <c r="Z81" s="65">
        <v>15456</v>
      </c>
      <c r="AA81" s="64">
        <v>32763</v>
      </c>
      <c r="AB81" t="s">
        <v>15177</v>
      </c>
      <c r="AE81" s="95" t="s">
        <v>14873</v>
      </c>
      <c r="AF81" s="63" t="s">
        <v>14873</v>
      </c>
      <c r="AG81" t="s">
        <v>14873</v>
      </c>
      <c r="AH81" s="63">
        <v>63</v>
      </c>
      <c r="AI81" s="63">
        <v>43</v>
      </c>
      <c r="AJ81" s="63">
        <v>36</v>
      </c>
      <c r="AL81" s="94" t="s">
        <v>16875</v>
      </c>
      <c r="AM81" s="94" t="s">
        <v>15668</v>
      </c>
      <c r="AN81" s="94" t="s">
        <v>14873</v>
      </c>
      <c r="AO81" s="98" t="s">
        <v>14873</v>
      </c>
      <c r="AP81" s="63" t="s">
        <v>14873</v>
      </c>
      <c r="AQ81" s="63" t="s">
        <v>14873</v>
      </c>
      <c r="AR81" s="95" t="e">
        <v>#N/A</v>
      </c>
      <c r="AS81" s="95" t="s">
        <v>14875</v>
      </c>
      <c r="AT81" s="63">
        <v>36</v>
      </c>
      <c r="AU81" s="63">
        <v>43</v>
      </c>
      <c r="AV81" s="63">
        <v>63</v>
      </c>
      <c r="AW81" s="95">
        <v>41114589</v>
      </c>
      <c r="AX81" s="95" t="s">
        <v>17367</v>
      </c>
    </row>
    <row r="82" spans="1:50" x14ac:dyDescent="0.25">
      <c r="A82">
        <v>51768434</v>
      </c>
      <c r="B82" t="s">
        <v>2234</v>
      </c>
      <c r="G82">
        <v>51747002</v>
      </c>
      <c r="H82" t="s">
        <v>57</v>
      </c>
      <c r="I82">
        <v>51621455</v>
      </c>
      <c r="J82" t="s">
        <v>150</v>
      </c>
      <c r="K82" t="s">
        <v>58</v>
      </c>
      <c r="L82" t="s">
        <v>59</v>
      </c>
      <c r="M82" t="s">
        <v>38</v>
      </c>
      <c r="N82" t="s">
        <v>162</v>
      </c>
      <c r="O82" t="s">
        <v>335</v>
      </c>
      <c r="P82" t="s">
        <v>63</v>
      </c>
      <c r="Q82" t="s">
        <v>2131</v>
      </c>
      <c r="R82" s="64">
        <v>43413</v>
      </c>
      <c r="S82" s="64">
        <v>43756</v>
      </c>
      <c r="T82">
        <v>0</v>
      </c>
      <c r="U82" t="s">
        <v>2237</v>
      </c>
      <c r="V82" t="s">
        <v>2238</v>
      </c>
      <c r="W82">
        <v>48424</v>
      </c>
      <c r="X82" t="s">
        <v>2239</v>
      </c>
      <c r="Y82" t="s">
        <v>2240</v>
      </c>
      <c r="Z82" s="65">
        <v>16156</v>
      </c>
      <c r="AA82" s="64">
        <v>34791</v>
      </c>
      <c r="AB82" t="s">
        <v>15251</v>
      </c>
      <c r="AE82" s="95" t="s">
        <v>14873</v>
      </c>
      <c r="AF82" s="63" t="s">
        <v>14873</v>
      </c>
      <c r="AG82" t="s">
        <v>14874</v>
      </c>
      <c r="AH82" s="63">
        <v>64</v>
      </c>
      <c r="AI82" s="63">
        <v>38</v>
      </c>
      <c r="AJ82" s="63">
        <v>36</v>
      </c>
      <c r="AL82" s="94" t="s">
        <v>17125</v>
      </c>
      <c r="AM82" s="94" t="s">
        <v>15668</v>
      </c>
      <c r="AN82" s="94" t="s">
        <v>14873</v>
      </c>
      <c r="AO82" s="98" t="s">
        <v>14873</v>
      </c>
      <c r="AP82" s="63" t="s">
        <v>14873</v>
      </c>
      <c r="AQ82" s="63" t="s">
        <v>14874</v>
      </c>
      <c r="AR82" s="95" t="s">
        <v>14877</v>
      </c>
      <c r="AS82" s="95" t="s">
        <v>14875</v>
      </c>
      <c r="AT82" s="63">
        <v>36</v>
      </c>
      <c r="AU82" s="63">
        <v>38</v>
      </c>
      <c r="AV82" s="63">
        <v>64</v>
      </c>
      <c r="AW82" s="95">
        <v>39026270</v>
      </c>
      <c r="AX82" s="95" t="s">
        <v>17367</v>
      </c>
    </row>
    <row r="83" spans="1:50" x14ac:dyDescent="0.25">
      <c r="A83">
        <v>51746048</v>
      </c>
      <c r="B83" t="s">
        <v>1393</v>
      </c>
      <c r="G83">
        <v>51588225</v>
      </c>
      <c r="H83" t="s">
        <v>212</v>
      </c>
      <c r="I83">
        <v>51747002</v>
      </c>
      <c r="J83" t="s">
        <v>57</v>
      </c>
      <c r="K83" t="s">
        <v>58</v>
      </c>
      <c r="L83" t="s">
        <v>59</v>
      </c>
      <c r="M83" t="s">
        <v>38</v>
      </c>
      <c r="N83" t="s">
        <v>162</v>
      </c>
      <c r="O83" t="s">
        <v>1090</v>
      </c>
      <c r="P83" t="s">
        <v>63</v>
      </c>
      <c r="Q83" t="s">
        <v>1889</v>
      </c>
      <c r="R83" s="64">
        <v>43315</v>
      </c>
      <c r="S83" s="64">
        <v>43725</v>
      </c>
      <c r="T83">
        <v>6625000</v>
      </c>
      <c r="U83" t="s">
        <v>1396</v>
      </c>
      <c r="V83" t="s">
        <v>1397</v>
      </c>
      <c r="W83">
        <v>48594</v>
      </c>
      <c r="X83" t="s">
        <v>1398</v>
      </c>
      <c r="Y83" t="s">
        <v>1399</v>
      </c>
      <c r="Z83" s="65">
        <v>15371</v>
      </c>
      <c r="AA83" s="64">
        <v>32594</v>
      </c>
      <c r="AB83" t="s">
        <v>15235</v>
      </c>
      <c r="AE83" s="95" t="s">
        <v>14873</v>
      </c>
      <c r="AF83" s="63" t="s">
        <v>14873</v>
      </c>
      <c r="AG83" t="s">
        <v>14874</v>
      </c>
      <c r="AH83" s="63">
        <v>63</v>
      </c>
      <c r="AI83" s="63">
        <v>40</v>
      </c>
      <c r="AJ83" s="63">
        <v>36</v>
      </c>
      <c r="AL83" s="94" t="s">
        <v>17065</v>
      </c>
      <c r="AM83" s="94" t="s">
        <v>15668</v>
      </c>
      <c r="AN83" s="94" t="s">
        <v>14873</v>
      </c>
      <c r="AO83" s="98" t="s">
        <v>14873</v>
      </c>
      <c r="AP83" s="63" t="s">
        <v>14873</v>
      </c>
      <c r="AQ83" s="63" t="s">
        <v>14874</v>
      </c>
      <c r="AR83" s="95" t="e">
        <v>#N/A</v>
      </c>
      <c r="AS83" s="95" t="s">
        <v>14874</v>
      </c>
      <c r="AT83" s="63">
        <v>36</v>
      </c>
      <c r="AU83" s="63">
        <v>40</v>
      </c>
      <c r="AV83" s="63">
        <v>63</v>
      </c>
      <c r="AW83" s="95">
        <v>26047416</v>
      </c>
      <c r="AX83" s="95" t="s">
        <v>17367</v>
      </c>
    </row>
    <row r="84" spans="1:50" x14ac:dyDescent="0.25">
      <c r="A84">
        <v>51741229</v>
      </c>
      <c r="B84" t="s">
        <v>1952</v>
      </c>
      <c r="G84">
        <v>51591940</v>
      </c>
      <c r="H84" t="s">
        <v>171</v>
      </c>
      <c r="I84">
        <v>51609648</v>
      </c>
      <c r="J84" t="s">
        <v>149</v>
      </c>
      <c r="K84" t="s">
        <v>58</v>
      </c>
      <c r="L84" t="s">
        <v>59</v>
      </c>
      <c r="M84" t="s">
        <v>38</v>
      </c>
      <c r="N84" t="s">
        <v>151</v>
      </c>
      <c r="O84" t="s">
        <v>760</v>
      </c>
      <c r="P84" t="s">
        <v>63</v>
      </c>
      <c r="Q84" t="s">
        <v>1752</v>
      </c>
      <c r="R84" s="64">
        <v>43285</v>
      </c>
      <c r="S84" s="64">
        <v>43318</v>
      </c>
      <c r="T84">
        <v>6634738</v>
      </c>
      <c r="U84" t="s">
        <v>1956</v>
      </c>
      <c r="V84" t="s">
        <v>1957</v>
      </c>
      <c r="W84">
        <v>69012</v>
      </c>
      <c r="X84" t="s">
        <v>1958</v>
      </c>
      <c r="Y84" t="s">
        <v>1959</v>
      </c>
      <c r="Z84" s="65">
        <v>15343</v>
      </c>
      <c r="AA84" s="64">
        <v>35262</v>
      </c>
      <c r="AB84" t="s">
        <v>15213</v>
      </c>
      <c r="AE84" s="95" t="s">
        <v>14873</v>
      </c>
      <c r="AF84" s="63" t="s">
        <v>14873</v>
      </c>
      <c r="AG84" t="s">
        <v>14874</v>
      </c>
      <c r="AH84" s="63">
        <v>62</v>
      </c>
      <c r="AI84" s="63">
        <v>43</v>
      </c>
      <c r="AJ84" s="63">
        <v>36</v>
      </c>
      <c r="AL84" s="94" t="s">
        <v>16980</v>
      </c>
      <c r="AM84" s="94" t="s">
        <v>15668</v>
      </c>
      <c r="AN84" s="94" t="s">
        <v>14873</v>
      </c>
      <c r="AO84" s="98" t="s">
        <v>14873</v>
      </c>
      <c r="AP84" s="63" t="s">
        <v>14873</v>
      </c>
      <c r="AQ84" s="63" t="s">
        <v>14874</v>
      </c>
      <c r="AR84" s="95" t="e">
        <v>#N/A</v>
      </c>
      <c r="AS84" s="95" t="s">
        <v>14875</v>
      </c>
      <c r="AT84" s="63">
        <v>36</v>
      </c>
      <c r="AU84" s="63">
        <v>43</v>
      </c>
      <c r="AV84" s="63">
        <v>62</v>
      </c>
      <c r="AW84" s="95">
        <v>18359349</v>
      </c>
      <c r="AX84" s="95" t="s">
        <v>17367</v>
      </c>
    </row>
    <row r="85" spans="1:50" x14ac:dyDescent="0.25">
      <c r="A85">
        <v>51813982</v>
      </c>
      <c r="B85" t="s">
        <v>2526</v>
      </c>
      <c r="G85">
        <v>51747002</v>
      </c>
      <c r="H85" t="s">
        <v>57</v>
      </c>
      <c r="I85">
        <v>51621455</v>
      </c>
      <c r="J85" t="s">
        <v>150</v>
      </c>
      <c r="K85" t="s">
        <v>58</v>
      </c>
      <c r="L85" t="s">
        <v>59</v>
      </c>
      <c r="M85" t="s">
        <v>38</v>
      </c>
      <c r="N85" t="s">
        <v>92</v>
      </c>
      <c r="O85" t="s">
        <v>326</v>
      </c>
      <c r="P85" t="s">
        <v>63</v>
      </c>
      <c r="Q85" t="s">
        <v>2321</v>
      </c>
      <c r="R85" s="64">
        <v>43613</v>
      </c>
      <c r="S85" s="64">
        <v>43752</v>
      </c>
      <c r="T85">
        <v>0</v>
      </c>
      <c r="U85" t="s">
        <v>2529</v>
      </c>
      <c r="V85" t="s">
        <v>2530</v>
      </c>
      <c r="W85">
        <v>69119</v>
      </c>
      <c r="X85" t="s">
        <v>2531</v>
      </c>
      <c r="Y85" t="s">
        <v>2532</v>
      </c>
      <c r="Z85" s="65">
        <v>16951</v>
      </c>
      <c r="AA85" s="64">
        <v>31130</v>
      </c>
      <c r="AB85" t="e">
        <v>#N/A</v>
      </c>
      <c r="AE85" s="95" t="s">
        <v>14873</v>
      </c>
      <c r="AF85" s="63" t="s">
        <v>14873</v>
      </c>
      <c r="AG85" t="s">
        <v>14873</v>
      </c>
      <c r="AH85" s="63">
        <v>64</v>
      </c>
      <c r="AI85" s="63">
        <v>45</v>
      </c>
      <c r="AJ85" s="63">
        <v>36</v>
      </c>
      <c r="AL85" s="94" t="s">
        <v>17272</v>
      </c>
      <c r="AM85" s="94" t="s">
        <v>15668</v>
      </c>
      <c r="AN85" s="94" t="s">
        <v>14873</v>
      </c>
      <c r="AO85" s="98" t="s">
        <v>14873</v>
      </c>
      <c r="AP85" s="63" t="s">
        <v>14873</v>
      </c>
      <c r="AQ85" s="63" t="s">
        <v>14873</v>
      </c>
      <c r="AR85" s="95" t="s">
        <v>14877</v>
      </c>
      <c r="AS85" s="95" t="s">
        <v>14875</v>
      </c>
      <c r="AT85" s="63">
        <v>36</v>
      </c>
      <c r="AU85" s="63">
        <v>45</v>
      </c>
      <c r="AV85" s="63">
        <v>64</v>
      </c>
      <c r="AW85" s="95">
        <v>82997563</v>
      </c>
      <c r="AX85" s="95" t="s">
        <v>17367</v>
      </c>
    </row>
    <row r="86" spans="1:50" x14ac:dyDescent="0.25">
      <c r="A86">
        <v>51764419</v>
      </c>
      <c r="B86" t="s">
        <v>2177</v>
      </c>
      <c r="G86">
        <v>51743367</v>
      </c>
      <c r="H86" t="s">
        <v>505</v>
      </c>
      <c r="I86">
        <v>51564379</v>
      </c>
      <c r="J86" t="s">
        <v>492</v>
      </c>
      <c r="K86" t="s">
        <v>58</v>
      </c>
      <c r="L86" t="s">
        <v>59</v>
      </c>
      <c r="M86" t="s">
        <v>38</v>
      </c>
      <c r="N86" t="s">
        <v>378</v>
      </c>
      <c r="O86" t="s">
        <v>1016</v>
      </c>
      <c r="P86" t="s">
        <v>63</v>
      </c>
      <c r="Q86" t="s">
        <v>189</v>
      </c>
      <c r="R86" s="64">
        <v>43389</v>
      </c>
      <c r="S86" s="64">
        <v>43850</v>
      </c>
      <c r="T86">
        <v>6624704</v>
      </c>
      <c r="U86" t="s">
        <v>2181</v>
      </c>
      <c r="V86" t="s">
        <v>2182</v>
      </c>
      <c r="W86">
        <v>48491</v>
      </c>
      <c r="X86" t="s">
        <v>2183</v>
      </c>
      <c r="Y86" t="s">
        <v>2184</v>
      </c>
      <c r="Z86" s="65">
        <v>16053</v>
      </c>
      <c r="AA86" s="64">
        <v>33776</v>
      </c>
      <c r="AB86" t="s">
        <v>14898</v>
      </c>
      <c r="AE86" s="95" t="s">
        <v>14873</v>
      </c>
      <c r="AF86" s="63" t="s">
        <v>14873</v>
      </c>
      <c r="AG86" t="s">
        <v>14873</v>
      </c>
      <c r="AH86" s="63">
        <v>62</v>
      </c>
      <c r="AI86" s="63" t="s">
        <v>17344</v>
      </c>
      <c r="AJ86" s="63" t="s">
        <v>17354</v>
      </c>
      <c r="AL86" s="94" t="s">
        <v>17096</v>
      </c>
      <c r="AM86" s="94" t="s">
        <v>15668</v>
      </c>
      <c r="AN86" s="94" t="s">
        <v>14873</v>
      </c>
      <c r="AO86" s="98" t="s">
        <v>14873</v>
      </c>
      <c r="AP86" s="63" t="s">
        <v>14873</v>
      </c>
      <c r="AQ86" s="63" t="s">
        <v>14873</v>
      </c>
      <c r="AR86" s="95" t="s">
        <v>14876</v>
      </c>
      <c r="AS86" s="95" t="s">
        <v>14875</v>
      </c>
      <c r="AT86" s="63" t="s">
        <v>17354</v>
      </c>
      <c r="AU86" s="63" t="s">
        <v>17344</v>
      </c>
      <c r="AV86" s="63">
        <v>62</v>
      </c>
      <c r="AW86" s="95">
        <v>52431651</v>
      </c>
      <c r="AX86" s="95" t="s">
        <v>17367</v>
      </c>
    </row>
    <row r="87" spans="1:50" x14ac:dyDescent="0.25">
      <c r="A87">
        <v>51615809</v>
      </c>
      <c r="B87" t="s">
        <v>253</v>
      </c>
      <c r="G87">
        <v>51737073</v>
      </c>
      <c r="H87" t="s">
        <v>56</v>
      </c>
      <c r="I87">
        <v>51747002</v>
      </c>
      <c r="J87" t="s">
        <v>57</v>
      </c>
      <c r="K87" t="s">
        <v>58</v>
      </c>
      <c r="L87" t="s">
        <v>59</v>
      </c>
      <c r="M87" t="s">
        <v>721</v>
      </c>
      <c r="N87" t="s">
        <v>60</v>
      </c>
      <c r="O87" t="s">
        <v>131</v>
      </c>
      <c r="P87" t="s">
        <v>63</v>
      </c>
      <c r="Q87" t="s">
        <v>132</v>
      </c>
      <c r="R87" s="64">
        <v>42534</v>
      </c>
      <c r="S87" s="64">
        <v>42576</v>
      </c>
      <c r="T87">
        <v>6624336</v>
      </c>
      <c r="U87" t="s">
        <v>258</v>
      </c>
      <c r="V87" t="s">
        <v>259</v>
      </c>
      <c r="W87">
        <v>69401</v>
      </c>
      <c r="X87" t="s">
        <v>260</v>
      </c>
      <c r="Y87" t="s">
        <v>261</v>
      </c>
      <c r="Z87" s="65">
        <v>626</v>
      </c>
      <c r="AA87" s="64">
        <v>31702</v>
      </c>
      <c r="AB87" t="s">
        <v>14944</v>
      </c>
      <c r="AE87" s="95" t="s">
        <v>14873</v>
      </c>
      <c r="AF87" s="63" t="s">
        <v>14873</v>
      </c>
      <c r="AG87" t="s">
        <v>14873</v>
      </c>
      <c r="AH87" s="63">
        <v>71</v>
      </c>
      <c r="AI87" s="63">
        <v>40</v>
      </c>
      <c r="AJ87" s="63">
        <v>35</v>
      </c>
      <c r="AL87" s="94" t="s">
        <v>16244</v>
      </c>
      <c r="AM87" s="94" t="s">
        <v>15668</v>
      </c>
      <c r="AN87" s="94" t="s">
        <v>14873</v>
      </c>
      <c r="AO87" s="98" t="s">
        <v>14873</v>
      </c>
      <c r="AP87" s="63" t="s">
        <v>14873</v>
      </c>
      <c r="AQ87" s="63" t="s">
        <v>14873</v>
      </c>
      <c r="AR87" s="95" t="e">
        <v>#N/A</v>
      </c>
      <c r="AS87" s="95" t="s">
        <v>14875</v>
      </c>
      <c r="AT87" s="63">
        <v>35</v>
      </c>
      <c r="AU87" s="63">
        <v>40</v>
      </c>
      <c r="AV87" s="63">
        <v>71</v>
      </c>
      <c r="AW87" s="95">
        <v>37485053</v>
      </c>
      <c r="AX87" s="95" t="s">
        <v>17367</v>
      </c>
    </row>
    <row r="88" spans="1:50" x14ac:dyDescent="0.25">
      <c r="A88">
        <v>51598218</v>
      </c>
      <c r="B88" t="s">
        <v>290</v>
      </c>
      <c r="G88">
        <v>51576660</v>
      </c>
      <c r="H88" t="s">
        <v>294</v>
      </c>
      <c r="I88">
        <v>51609648</v>
      </c>
      <c r="J88" t="s">
        <v>149</v>
      </c>
      <c r="K88" t="s">
        <v>284</v>
      </c>
      <c r="L88" t="s">
        <v>59</v>
      </c>
      <c r="M88" t="s">
        <v>38</v>
      </c>
      <c r="N88" t="s">
        <v>151</v>
      </c>
      <c r="O88" t="s">
        <v>295</v>
      </c>
      <c r="P88" t="s">
        <v>285</v>
      </c>
      <c r="Q88" t="s">
        <v>94</v>
      </c>
      <c r="R88" s="64">
        <v>42418</v>
      </c>
      <c r="S88" s="64">
        <v>43059</v>
      </c>
      <c r="T88">
        <v>6624134</v>
      </c>
      <c r="U88" t="s">
        <v>296</v>
      </c>
      <c r="V88" t="s">
        <v>297</v>
      </c>
      <c r="W88">
        <v>69263</v>
      </c>
      <c r="X88" t="s">
        <v>298</v>
      </c>
      <c r="Y88" t="s">
        <v>299</v>
      </c>
      <c r="Z88" s="65">
        <v>2653</v>
      </c>
      <c r="AA88" s="64">
        <v>34048</v>
      </c>
      <c r="AB88" t="s">
        <v>14921</v>
      </c>
      <c r="AE88" s="95" t="s">
        <v>14873</v>
      </c>
      <c r="AF88" s="63" t="s">
        <v>14873</v>
      </c>
      <c r="AG88" t="s">
        <v>14873</v>
      </c>
      <c r="AH88" s="63">
        <v>65</v>
      </c>
      <c r="AI88" s="63">
        <v>39</v>
      </c>
      <c r="AJ88" s="63">
        <v>35</v>
      </c>
      <c r="AL88" s="94" t="s">
        <v>16146</v>
      </c>
      <c r="AM88" s="94" t="s">
        <v>15668</v>
      </c>
      <c r="AN88" s="94" t="s">
        <v>14873</v>
      </c>
      <c r="AO88" s="98" t="s">
        <v>14873</v>
      </c>
      <c r="AP88" s="63" t="s">
        <v>14873</v>
      </c>
      <c r="AQ88" s="63" t="s">
        <v>14873</v>
      </c>
      <c r="AR88" s="95" t="e">
        <v>#N/A</v>
      </c>
      <c r="AS88" s="95" t="s">
        <v>14875</v>
      </c>
      <c r="AT88" s="63">
        <v>35</v>
      </c>
      <c r="AU88" s="63">
        <v>39</v>
      </c>
      <c r="AV88" s="63">
        <v>65</v>
      </c>
      <c r="AW88" s="95">
        <v>69137131</v>
      </c>
      <c r="AX88" s="95" t="s">
        <v>17367</v>
      </c>
    </row>
    <row r="89" spans="1:50" x14ac:dyDescent="0.25">
      <c r="A89">
        <v>51609016</v>
      </c>
      <c r="B89" t="s">
        <v>349</v>
      </c>
      <c r="G89">
        <v>51747002</v>
      </c>
      <c r="H89" t="s">
        <v>57</v>
      </c>
      <c r="I89">
        <v>51621455</v>
      </c>
      <c r="J89" t="s">
        <v>150</v>
      </c>
      <c r="K89" t="s">
        <v>58</v>
      </c>
      <c r="L89" t="s">
        <v>59</v>
      </c>
      <c r="M89" t="s">
        <v>38</v>
      </c>
      <c r="N89" t="s">
        <v>162</v>
      </c>
      <c r="O89" t="s">
        <v>335</v>
      </c>
      <c r="P89" t="s">
        <v>63</v>
      </c>
      <c r="Q89" t="s">
        <v>175</v>
      </c>
      <c r="R89" s="64">
        <v>42488</v>
      </c>
      <c r="S89" s="64">
        <v>43756</v>
      </c>
      <c r="T89">
        <v>6624255</v>
      </c>
      <c r="U89" t="s">
        <v>353</v>
      </c>
      <c r="V89" t="s">
        <v>354</v>
      </c>
      <c r="W89">
        <v>69023</v>
      </c>
      <c r="X89" t="s">
        <v>355</v>
      </c>
      <c r="Y89" t="s">
        <v>356</v>
      </c>
      <c r="Z89" s="65">
        <v>709</v>
      </c>
      <c r="AA89" s="64">
        <v>33982</v>
      </c>
      <c r="AB89" t="s">
        <v>14933</v>
      </c>
      <c r="AE89" s="95" t="s">
        <v>14873</v>
      </c>
      <c r="AF89" s="63" t="s">
        <v>14873</v>
      </c>
      <c r="AG89" t="s">
        <v>14873</v>
      </c>
      <c r="AH89" s="63">
        <v>62</v>
      </c>
      <c r="AI89" s="63">
        <v>38</v>
      </c>
      <c r="AJ89" s="63">
        <v>35</v>
      </c>
      <c r="AL89" s="94" t="s">
        <v>16207</v>
      </c>
      <c r="AM89" s="94" t="s">
        <v>15668</v>
      </c>
      <c r="AN89" s="94" t="s">
        <v>14873</v>
      </c>
      <c r="AO89" s="98" t="s">
        <v>14873</v>
      </c>
      <c r="AP89" s="63" t="s">
        <v>14873</v>
      </c>
      <c r="AQ89" s="63" t="s">
        <v>14873</v>
      </c>
      <c r="AR89" s="95" t="e">
        <v>#N/A</v>
      </c>
      <c r="AS89" s="95" t="s">
        <v>14875</v>
      </c>
      <c r="AT89" s="63">
        <v>35</v>
      </c>
      <c r="AU89" s="63">
        <v>38</v>
      </c>
      <c r="AV89" s="63">
        <v>62</v>
      </c>
      <c r="AW89" s="95">
        <v>40888288</v>
      </c>
      <c r="AX89" s="95" t="s">
        <v>17367</v>
      </c>
    </row>
    <row r="90" spans="1:50" x14ac:dyDescent="0.25">
      <c r="A90">
        <v>51600382</v>
      </c>
      <c r="B90" t="s">
        <v>357</v>
      </c>
      <c r="G90">
        <v>51581034</v>
      </c>
      <c r="H90" t="s">
        <v>30</v>
      </c>
      <c r="I90">
        <v>51758030</v>
      </c>
      <c r="J90" t="s">
        <v>2140</v>
      </c>
      <c r="K90" t="s">
        <v>275</v>
      </c>
      <c r="L90" t="s">
        <v>37</v>
      </c>
      <c r="M90" t="s">
        <v>38</v>
      </c>
      <c r="N90" t="s">
        <v>334</v>
      </c>
      <c r="O90" t="s">
        <v>361</v>
      </c>
      <c r="P90" t="s">
        <v>199</v>
      </c>
      <c r="Q90" t="s">
        <v>152</v>
      </c>
      <c r="R90" s="64">
        <v>42446</v>
      </c>
      <c r="S90" s="64">
        <v>42485</v>
      </c>
      <c r="T90">
        <v>6624176</v>
      </c>
      <c r="U90" t="s">
        <v>362</v>
      </c>
      <c r="V90" t="s">
        <v>363</v>
      </c>
      <c r="W90">
        <v>69068</v>
      </c>
      <c r="X90" t="s">
        <v>364</v>
      </c>
      <c r="Y90" t="s">
        <v>365</v>
      </c>
      <c r="Z90" s="65">
        <v>2684</v>
      </c>
      <c r="AA90" s="64">
        <v>33308</v>
      </c>
      <c r="AB90" t="s">
        <v>14922</v>
      </c>
      <c r="AE90" s="95" t="s">
        <v>14873</v>
      </c>
      <c r="AF90" s="63" t="s">
        <v>14873</v>
      </c>
      <c r="AG90" t="s">
        <v>14873</v>
      </c>
      <c r="AH90" s="63">
        <v>74</v>
      </c>
      <c r="AI90" s="63">
        <v>37</v>
      </c>
      <c r="AJ90" s="63">
        <v>35</v>
      </c>
      <c r="AL90" s="94" t="s">
        <v>16151</v>
      </c>
      <c r="AM90" s="94" t="s">
        <v>15668</v>
      </c>
      <c r="AN90" s="94" t="s">
        <v>14873</v>
      </c>
      <c r="AO90" s="98" t="s">
        <v>14873</v>
      </c>
      <c r="AP90" s="63" t="s">
        <v>14873</v>
      </c>
      <c r="AQ90" s="63" t="s">
        <v>14873</v>
      </c>
      <c r="AR90" s="95" t="e">
        <v>#N/A</v>
      </c>
      <c r="AS90" s="95" t="s">
        <v>14875</v>
      </c>
      <c r="AT90" s="63">
        <v>35</v>
      </c>
      <c r="AU90" s="63">
        <v>37</v>
      </c>
      <c r="AV90" s="63">
        <v>74</v>
      </c>
      <c r="AW90" s="95">
        <v>58685220</v>
      </c>
      <c r="AX90" s="95" t="s">
        <v>17367</v>
      </c>
    </row>
    <row r="91" spans="1:50" x14ac:dyDescent="0.25">
      <c r="A91">
        <v>51609644</v>
      </c>
      <c r="B91" t="s">
        <v>374</v>
      </c>
      <c r="G91">
        <v>51609648</v>
      </c>
      <c r="H91" t="s">
        <v>149</v>
      </c>
      <c r="I91">
        <v>51621455</v>
      </c>
      <c r="J91" t="s">
        <v>150</v>
      </c>
      <c r="K91" t="s">
        <v>58</v>
      </c>
      <c r="L91" t="s">
        <v>59</v>
      </c>
      <c r="M91" t="s">
        <v>38</v>
      </c>
      <c r="N91" t="s">
        <v>151</v>
      </c>
      <c r="O91" t="s">
        <v>71</v>
      </c>
      <c r="P91" t="s">
        <v>63</v>
      </c>
      <c r="Q91" t="s">
        <v>64</v>
      </c>
      <c r="R91" s="64">
        <v>42489</v>
      </c>
      <c r="S91" s="64">
        <v>43859</v>
      </c>
      <c r="T91">
        <v>6624247</v>
      </c>
      <c r="U91" t="s">
        <v>379</v>
      </c>
      <c r="V91" t="s">
        <v>380</v>
      </c>
      <c r="W91">
        <v>12073</v>
      </c>
      <c r="X91" t="s">
        <v>381</v>
      </c>
      <c r="Y91" t="s">
        <v>382</v>
      </c>
      <c r="Z91" s="65">
        <v>704</v>
      </c>
      <c r="AA91" s="64">
        <v>26323</v>
      </c>
      <c r="AB91" t="s">
        <v>14934</v>
      </c>
      <c r="AE91" s="95" t="s">
        <v>14873</v>
      </c>
      <c r="AF91" s="63" t="s">
        <v>14873</v>
      </c>
      <c r="AG91" t="s">
        <v>14873</v>
      </c>
      <c r="AH91" s="63" t="s">
        <v>15267</v>
      </c>
      <c r="AI91" s="63">
        <v>37</v>
      </c>
      <c r="AJ91" s="63">
        <v>35</v>
      </c>
      <c r="AL91" s="94" t="s">
        <v>16212</v>
      </c>
      <c r="AM91" s="94" t="s">
        <v>15668</v>
      </c>
      <c r="AN91" s="94" t="s">
        <v>14873</v>
      </c>
      <c r="AO91" s="98" t="s">
        <v>14873</v>
      </c>
      <c r="AP91" s="63" t="s">
        <v>14873</v>
      </c>
      <c r="AQ91" s="63" t="s">
        <v>14873</v>
      </c>
      <c r="AR91" s="95" t="e">
        <v>#N/A</v>
      </c>
      <c r="AS91" s="95" t="s">
        <v>14875</v>
      </c>
      <c r="AT91" s="63">
        <v>35</v>
      </c>
      <c r="AU91" s="63">
        <v>37</v>
      </c>
      <c r="AV91" s="63" t="s">
        <v>15267</v>
      </c>
      <c r="AW91" s="95" t="s">
        <v>15267</v>
      </c>
      <c r="AX91" s="95" t="s">
        <v>17375</v>
      </c>
    </row>
    <row r="92" spans="1:50" x14ac:dyDescent="0.25">
      <c r="A92">
        <v>51576660</v>
      </c>
      <c r="B92" t="s">
        <v>294</v>
      </c>
      <c r="G92">
        <v>51609648</v>
      </c>
      <c r="H92" t="s">
        <v>149</v>
      </c>
      <c r="I92">
        <v>51621455</v>
      </c>
      <c r="J92" t="s">
        <v>150</v>
      </c>
      <c r="K92" t="s">
        <v>70</v>
      </c>
      <c r="L92" t="s">
        <v>37</v>
      </c>
      <c r="M92" t="s">
        <v>38</v>
      </c>
      <c r="N92" t="s">
        <v>151</v>
      </c>
      <c r="O92" t="s">
        <v>93</v>
      </c>
      <c r="P92" t="s">
        <v>73</v>
      </c>
      <c r="Q92" t="s">
        <v>327</v>
      </c>
      <c r="R92" s="64">
        <v>42243</v>
      </c>
      <c r="S92" s="64">
        <v>42990</v>
      </c>
      <c r="T92">
        <v>6634037</v>
      </c>
      <c r="U92" t="s">
        <v>387</v>
      </c>
      <c r="V92" t="s">
        <v>388</v>
      </c>
      <c r="W92">
        <v>69157</v>
      </c>
      <c r="X92" t="s">
        <v>389</v>
      </c>
      <c r="Y92" t="s">
        <v>390</v>
      </c>
      <c r="Z92" s="65">
        <v>3</v>
      </c>
      <c r="AA92" s="64">
        <v>33272</v>
      </c>
      <c r="AB92" t="s">
        <v>14896</v>
      </c>
      <c r="AE92" s="95" t="s">
        <v>14873</v>
      </c>
      <c r="AF92" s="63" t="s">
        <v>14873</v>
      </c>
      <c r="AG92" t="s">
        <v>14873</v>
      </c>
      <c r="AH92" s="63">
        <v>74</v>
      </c>
      <c r="AI92" s="63">
        <v>41</v>
      </c>
      <c r="AJ92" s="63">
        <v>35</v>
      </c>
      <c r="AL92" s="94" t="s">
        <v>16026</v>
      </c>
      <c r="AM92" s="94" t="s">
        <v>15668</v>
      </c>
      <c r="AN92" s="94" t="s">
        <v>14873</v>
      </c>
      <c r="AO92" s="98" t="s">
        <v>14873</v>
      </c>
      <c r="AP92" s="63" t="s">
        <v>14873</v>
      </c>
      <c r="AQ92" s="63" t="s">
        <v>14873</v>
      </c>
      <c r="AR92" s="95" t="e">
        <v>#N/A</v>
      </c>
      <c r="AS92" s="95" t="s">
        <v>17343</v>
      </c>
      <c r="AT92" s="63">
        <v>35</v>
      </c>
      <c r="AU92" s="63">
        <v>41</v>
      </c>
      <c r="AV92" s="63">
        <v>74</v>
      </c>
      <c r="AW92" s="95">
        <v>43004169</v>
      </c>
      <c r="AX92" s="95" t="s">
        <v>17367</v>
      </c>
    </row>
    <row r="93" spans="1:50" x14ac:dyDescent="0.25">
      <c r="A93">
        <v>51559927</v>
      </c>
      <c r="B93" t="s">
        <v>409</v>
      </c>
      <c r="G93">
        <v>51772919</v>
      </c>
      <c r="H93" t="s">
        <v>186</v>
      </c>
      <c r="I93">
        <v>51621455</v>
      </c>
      <c r="J93" t="s">
        <v>150</v>
      </c>
      <c r="K93" t="s">
        <v>70</v>
      </c>
      <c r="L93" t="s">
        <v>37</v>
      </c>
      <c r="M93" t="s">
        <v>38</v>
      </c>
      <c r="N93" t="s">
        <v>413</v>
      </c>
      <c r="O93" t="s">
        <v>93</v>
      </c>
      <c r="P93" t="s">
        <v>73</v>
      </c>
      <c r="Q93" t="s">
        <v>538</v>
      </c>
      <c r="R93" s="64">
        <v>42124</v>
      </c>
      <c r="S93" s="64">
        <v>42975</v>
      </c>
      <c r="T93">
        <v>6634170</v>
      </c>
      <c r="U93" t="s">
        <v>414</v>
      </c>
      <c r="V93" t="s">
        <v>415</v>
      </c>
      <c r="W93">
        <v>69001</v>
      </c>
      <c r="X93" t="s">
        <v>416</v>
      </c>
      <c r="Y93" t="s">
        <v>417</v>
      </c>
      <c r="Z93" s="65">
        <v>16077</v>
      </c>
      <c r="AA93" s="64">
        <v>32138</v>
      </c>
      <c r="AB93" t="s">
        <v>14891</v>
      </c>
      <c r="AE93" s="95" t="s">
        <v>14873</v>
      </c>
      <c r="AF93" s="63" t="s">
        <v>14873</v>
      </c>
      <c r="AG93" t="s">
        <v>14873</v>
      </c>
      <c r="AH93" s="63">
        <v>69</v>
      </c>
      <c r="AI93" s="63">
        <v>42</v>
      </c>
      <c r="AJ93" s="63">
        <v>35</v>
      </c>
      <c r="AL93" s="94" t="s">
        <v>15995</v>
      </c>
      <c r="AM93" s="94" t="s">
        <v>15668</v>
      </c>
      <c r="AN93" s="94" t="s">
        <v>14873</v>
      </c>
      <c r="AO93" s="98" t="s">
        <v>14873</v>
      </c>
      <c r="AP93" s="63" t="s">
        <v>14873</v>
      </c>
      <c r="AQ93" s="63" t="s">
        <v>14873</v>
      </c>
      <c r="AR93" s="95" t="e">
        <v>#N/A</v>
      </c>
      <c r="AS93" s="95" t="s">
        <v>14875</v>
      </c>
      <c r="AT93" s="63">
        <v>35</v>
      </c>
      <c r="AU93" s="63">
        <v>42</v>
      </c>
      <c r="AV93" s="63">
        <v>69</v>
      </c>
      <c r="AW93" s="95">
        <v>10136638</v>
      </c>
      <c r="AX93" s="95" t="s">
        <v>17367</v>
      </c>
    </row>
    <row r="94" spans="1:50" x14ac:dyDescent="0.25">
      <c r="A94">
        <v>51607270</v>
      </c>
      <c r="B94" t="s">
        <v>451</v>
      </c>
      <c r="G94">
        <v>51576660</v>
      </c>
      <c r="H94" t="s">
        <v>294</v>
      </c>
      <c r="I94">
        <v>51609648</v>
      </c>
      <c r="J94" t="s">
        <v>149</v>
      </c>
      <c r="K94" t="s">
        <v>58</v>
      </c>
      <c r="L94" t="s">
        <v>59</v>
      </c>
      <c r="M94" t="s">
        <v>38</v>
      </c>
      <c r="N94" t="s">
        <v>151</v>
      </c>
      <c r="O94" t="s">
        <v>344</v>
      </c>
      <c r="P94" t="s">
        <v>63</v>
      </c>
      <c r="Q94" t="s">
        <v>175</v>
      </c>
      <c r="R94" s="64">
        <v>42474</v>
      </c>
      <c r="S94" s="64">
        <v>42523</v>
      </c>
      <c r="T94">
        <v>6624216</v>
      </c>
      <c r="U94" t="s">
        <v>455</v>
      </c>
      <c r="V94" t="s">
        <v>456</v>
      </c>
      <c r="W94">
        <v>69117</v>
      </c>
      <c r="X94" t="s">
        <v>457</v>
      </c>
      <c r="Y94" t="s">
        <v>458</v>
      </c>
      <c r="Z94" s="65">
        <v>685</v>
      </c>
      <c r="AA94" s="64">
        <v>31882</v>
      </c>
      <c r="AB94" t="s">
        <v>14930</v>
      </c>
      <c r="AE94" s="95" t="s">
        <v>14873</v>
      </c>
      <c r="AF94" s="63" t="s">
        <v>14873</v>
      </c>
      <c r="AG94" t="s">
        <v>14873</v>
      </c>
      <c r="AH94" s="63">
        <v>41</v>
      </c>
      <c r="AI94" s="63">
        <v>40</v>
      </c>
      <c r="AJ94" s="63">
        <v>35</v>
      </c>
      <c r="AL94" s="94" t="s">
        <v>16186</v>
      </c>
      <c r="AM94" s="94" t="s">
        <v>15668</v>
      </c>
      <c r="AN94" s="94" t="s">
        <v>14873</v>
      </c>
      <c r="AO94" s="98" t="s">
        <v>14873</v>
      </c>
      <c r="AP94" s="63" t="s">
        <v>14873</v>
      </c>
      <c r="AQ94" s="63" t="s">
        <v>14873</v>
      </c>
      <c r="AR94" s="95" t="e">
        <v>#N/A</v>
      </c>
      <c r="AS94" s="95" t="s">
        <v>14875</v>
      </c>
      <c r="AT94" s="63">
        <v>35</v>
      </c>
      <c r="AU94" s="63">
        <v>40</v>
      </c>
      <c r="AV94" s="63">
        <v>41</v>
      </c>
      <c r="AW94" s="95" t="s">
        <v>17370</v>
      </c>
      <c r="AX94" s="95" t="s">
        <v>17368</v>
      </c>
    </row>
    <row r="95" spans="1:50" x14ac:dyDescent="0.25">
      <c r="A95">
        <v>51582026</v>
      </c>
      <c r="B95" t="s">
        <v>510</v>
      </c>
      <c r="G95">
        <v>51615282</v>
      </c>
      <c r="H95" t="s">
        <v>91</v>
      </c>
      <c r="I95">
        <v>51747002</v>
      </c>
      <c r="J95" t="s">
        <v>57</v>
      </c>
      <c r="K95" t="s">
        <v>58</v>
      </c>
      <c r="L95" t="s">
        <v>59</v>
      </c>
      <c r="M95" t="s">
        <v>38</v>
      </c>
      <c r="N95" t="s">
        <v>92</v>
      </c>
      <c r="O95" t="s">
        <v>394</v>
      </c>
      <c r="P95" t="s">
        <v>63</v>
      </c>
      <c r="Q95" t="s">
        <v>14440</v>
      </c>
      <c r="R95" s="64">
        <v>42292</v>
      </c>
      <c r="S95" s="64">
        <v>42842</v>
      </c>
      <c r="T95">
        <v>6624028</v>
      </c>
      <c r="U95" t="s">
        <v>514</v>
      </c>
      <c r="V95" t="s">
        <v>515</v>
      </c>
      <c r="W95">
        <v>69173</v>
      </c>
      <c r="X95" t="s">
        <v>516</v>
      </c>
      <c r="Y95" t="s">
        <v>517</v>
      </c>
      <c r="Z95" s="65">
        <v>2887</v>
      </c>
      <c r="AA95" s="64">
        <v>33095</v>
      </c>
      <c r="AB95" t="s">
        <v>14904</v>
      </c>
      <c r="AE95" s="95" t="s">
        <v>14873</v>
      </c>
      <c r="AF95" s="63" t="s">
        <v>14873</v>
      </c>
      <c r="AG95" t="s">
        <v>14873</v>
      </c>
      <c r="AH95" s="63">
        <v>67</v>
      </c>
      <c r="AI95" s="63">
        <v>35</v>
      </c>
      <c r="AJ95" s="63">
        <v>35</v>
      </c>
      <c r="AL95" s="94" t="s">
        <v>16057</v>
      </c>
      <c r="AM95" s="94" t="s">
        <v>15668</v>
      </c>
      <c r="AN95" s="94" t="s">
        <v>14873</v>
      </c>
      <c r="AO95" s="98" t="s">
        <v>14873</v>
      </c>
      <c r="AP95" s="63" t="s">
        <v>14873</v>
      </c>
      <c r="AQ95" s="63" t="s">
        <v>14873</v>
      </c>
      <c r="AR95" s="95" t="e">
        <v>#N/A</v>
      </c>
      <c r="AS95" s="95" t="s">
        <v>14875</v>
      </c>
      <c r="AT95" s="63">
        <v>35</v>
      </c>
      <c r="AU95" s="63">
        <v>35</v>
      </c>
      <c r="AV95" s="63">
        <v>67</v>
      </c>
      <c r="AW95" s="95">
        <v>25261996</v>
      </c>
      <c r="AX95" s="95" t="s">
        <v>17367</v>
      </c>
    </row>
    <row r="96" spans="1:50" x14ac:dyDescent="0.25">
      <c r="A96">
        <v>51638206</v>
      </c>
      <c r="B96" t="s">
        <v>617</v>
      </c>
      <c r="G96">
        <v>51591940</v>
      </c>
      <c r="H96" t="s">
        <v>171</v>
      </c>
      <c r="I96">
        <v>51609648</v>
      </c>
      <c r="J96" t="s">
        <v>149</v>
      </c>
      <c r="K96" t="s">
        <v>58</v>
      </c>
      <c r="L96" t="s">
        <v>59</v>
      </c>
      <c r="M96" t="s">
        <v>38</v>
      </c>
      <c r="N96" t="s">
        <v>151</v>
      </c>
      <c r="O96" t="s">
        <v>585</v>
      </c>
      <c r="P96" t="s">
        <v>63</v>
      </c>
      <c r="Q96" t="s">
        <v>565</v>
      </c>
      <c r="R96" s="64">
        <v>42667</v>
      </c>
      <c r="S96" s="64">
        <v>42702</v>
      </c>
      <c r="T96">
        <v>6624395</v>
      </c>
      <c r="U96" t="s">
        <v>622</v>
      </c>
      <c r="V96" t="s">
        <v>623</v>
      </c>
      <c r="W96">
        <v>69182</v>
      </c>
      <c r="X96" t="s">
        <v>624</v>
      </c>
      <c r="Y96" t="s">
        <v>625</v>
      </c>
      <c r="Z96" s="65">
        <v>2911</v>
      </c>
      <c r="AA96" s="64">
        <v>31485</v>
      </c>
      <c r="AB96" t="s">
        <v>14965</v>
      </c>
      <c r="AE96" s="95" t="s">
        <v>14873</v>
      </c>
      <c r="AF96" s="63" t="s">
        <v>14873</v>
      </c>
      <c r="AG96" t="s">
        <v>14873</v>
      </c>
      <c r="AH96" s="63">
        <v>36</v>
      </c>
      <c r="AI96" s="63">
        <v>47</v>
      </c>
      <c r="AJ96" s="63">
        <v>35</v>
      </c>
      <c r="AL96" s="94" t="s">
        <v>16300</v>
      </c>
      <c r="AM96" s="94" t="s">
        <v>15668</v>
      </c>
      <c r="AN96" s="94" t="s">
        <v>14873</v>
      </c>
      <c r="AO96" s="98" t="s">
        <v>14873</v>
      </c>
      <c r="AP96" s="63" t="s">
        <v>14873</v>
      </c>
      <c r="AQ96" s="63" t="s">
        <v>14873</v>
      </c>
      <c r="AR96" s="95" t="e">
        <v>#N/A</v>
      </c>
      <c r="AS96" s="95" t="s">
        <v>14875</v>
      </c>
      <c r="AT96" s="63">
        <v>35</v>
      </c>
      <c r="AU96" s="63">
        <v>47</v>
      </c>
      <c r="AV96" s="63">
        <v>36</v>
      </c>
      <c r="AW96" s="95">
        <v>48358110</v>
      </c>
      <c r="AX96" s="95" t="s">
        <v>17368</v>
      </c>
    </row>
    <row r="97" spans="1:50" x14ac:dyDescent="0.25">
      <c r="A97">
        <v>51617212</v>
      </c>
      <c r="B97" t="s">
        <v>626</v>
      </c>
      <c r="G97">
        <v>51581034</v>
      </c>
      <c r="H97" t="s">
        <v>30</v>
      </c>
      <c r="I97">
        <v>51758030</v>
      </c>
      <c r="J97" t="s">
        <v>2140</v>
      </c>
      <c r="K97" t="s">
        <v>275</v>
      </c>
      <c r="L97" t="s">
        <v>37</v>
      </c>
      <c r="M97" t="s">
        <v>38</v>
      </c>
      <c r="N97" t="s">
        <v>413</v>
      </c>
      <c r="O97" t="s">
        <v>315</v>
      </c>
      <c r="P97" t="s">
        <v>199</v>
      </c>
      <c r="Q97" t="s">
        <v>132</v>
      </c>
      <c r="R97" s="64">
        <v>42544</v>
      </c>
      <c r="S97" s="64">
        <v>42688</v>
      </c>
      <c r="T97">
        <v>6624372</v>
      </c>
      <c r="U97" t="s">
        <v>631</v>
      </c>
      <c r="V97" t="s">
        <v>632</v>
      </c>
      <c r="W97">
        <v>12104</v>
      </c>
      <c r="X97" t="s">
        <v>633</v>
      </c>
      <c r="Y97" t="s">
        <v>634</v>
      </c>
      <c r="Z97" s="65">
        <v>259</v>
      </c>
      <c r="AA97" s="64">
        <v>34322</v>
      </c>
      <c r="AB97" t="s">
        <v>14954</v>
      </c>
      <c r="AE97" s="95" t="s">
        <v>14873</v>
      </c>
      <c r="AF97" s="63" t="s">
        <v>14873</v>
      </c>
      <c r="AG97" t="s">
        <v>14873</v>
      </c>
      <c r="AH97" s="63">
        <v>58</v>
      </c>
      <c r="AI97" s="63">
        <v>49</v>
      </c>
      <c r="AJ97" s="63">
        <v>35</v>
      </c>
      <c r="AL97" s="94" t="s">
        <v>16267</v>
      </c>
      <c r="AM97" s="94" t="s">
        <v>15668</v>
      </c>
      <c r="AN97" s="94" t="s">
        <v>14873</v>
      </c>
      <c r="AO97" s="98" t="s">
        <v>14873</v>
      </c>
      <c r="AP97" s="63" t="s">
        <v>14873</v>
      </c>
      <c r="AQ97" s="63" t="s">
        <v>14873</v>
      </c>
      <c r="AR97" s="95" t="e">
        <v>#N/A</v>
      </c>
      <c r="AS97" s="95" t="s">
        <v>14875</v>
      </c>
      <c r="AT97" s="63">
        <v>35</v>
      </c>
      <c r="AU97" s="63">
        <v>49</v>
      </c>
      <c r="AV97" s="63">
        <v>58</v>
      </c>
      <c r="AW97" s="95">
        <v>76670530</v>
      </c>
      <c r="AX97" s="95" t="s">
        <v>17368</v>
      </c>
    </row>
    <row r="98" spans="1:50" x14ac:dyDescent="0.25">
      <c r="A98">
        <v>51649576</v>
      </c>
      <c r="B98" t="s">
        <v>645</v>
      </c>
      <c r="G98">
        <v>51691175</v>
      </c>
      <c r="H98" t="s">
        <v>403</v>
      </c>
      <c r="I98">
        <v>51609648</v>
      </c>
      <c r="J98" t="s">
        <v>149</v>
      </c>
      <c r="K98" t="s">
        <v>284</v>
      </c>
      <c r="L98" t="s">
        <v>59</v>
      </c>
      <c r="M98" t="s">
        <v>38</v>
      </c>
      <c r="N98" t="s">
        <v>151</v>
      </c>
      <c r="O98" t="s">
        <v>640</v>
      </c>
      <c r="P98" t="s">
        <v>285</v>
      </c>
      <c r="Q98" t="s">
        <v>12488</v>
      </c>
      <c r="R98" s="64">
        <v>42716</v>
      </c>
      <c r="S98" s="64">
        <v>42851</v>
      </c>
      <c r="T98">
        <v>6634166</v>
      </c>
      <c r="U98" t="s">
        <v>650</v>
      </c>
      <c r="V98" t="s">
        <v>651</v>
      </c>
      <c r="W98">
        <v>12068</v>
      </c>
      <c r="X98" t="s">
        <v>652</v>
      </c>
      <c r="Y98" t="s">
        <v>653</v>
      </c>
      <c r="Z98" s="65">
        <v>2806</v>
      </c>
      <c r="AA98" s="64">
        <v>32257</v>
      </c>
      <c r="AB98" t="s">
        <v>14904</v>
      </c>
      <c r="AE98" s="95" t="s">
        <v>14873</v>
      </c>
      <c r="AF98" s="63" t="s">
        <v>14873</v>
      </c>
      <c r="AG98" t="s">
        <v>14873</v>
      </c>
      <c r="AH98" s="63">
        <v>71</v>
      </c>
      <c r="AI98" s="63">
        <v>50</v>
      </c>
      <c r="AJ98" s="63">
        <v>35</v>
      </c>
      <c r="AL98" s="94" t="s">
        <v>16315</v>
      </c>
      <c r="AM98" s="94" t="s">
        <v>15668</v>
      </c>
      <c r="AN98" s="94" t="s">
        <v>14873</v>
      </c>
      <c r="AO98" s="98" t="s">
        <v>14873</v>
      </c>
      <c r="AP98" s="63" t="s">
        <v>14873</v>
      </c>
      <c r="AQ98" s="63" t="s">
        <v>14873</v>
      </c>
      <c r="AR98" s="95" t="e">
        <v>#N/A</v>
      </c>
      <c r="AS98" s="95" t="s">
        <v>14875</v>
      </c>
      <c r="AT98" s="63">
        <v>35</v>
      </c>
      <c r="AU98" s="63">
        <v>50</v>
      </c>
      <c r="AV98" s="63">
        <v>71</v>
      </c>
      <c r="AW98" s="95">
        <v>29967844</v>
      </c>
      <c r="AX98" s="95" t="s">
        <v>17367</v>
      </c>
    </row>
    <row r="99" spans="1:50" x14ac:dyDescent="0.25">
      <c r="A99">
        <v>51661970</v>
      </c>
      <c r="B99" t="s">
        <v>654</v>
      </c>
      <c r="G99">
        <v>51737073</v>
      </c>
      <c r="H99" t="s">
        <v>56</v>
      </c>
      <c r="I99">
        <v>51747002</v>
      </c>
      <c r="J99" t="s">
        <v>57</v>
      </c>
      <c r="K99" t="s">
        <v>58</v>
      </c>
      <c r="L99" t="s">
        <v>59</v>
      </c>
      <c r="M99" t="s">
        <v>38</v>
      </c>
      <c r="N99" t="s">
        <v>60</v>
      </c>
      <c r="O99" t="s">
        <v>188</v>
      </c>
      <c r="P99" t="s">
        <v>63</v>
      </c>
      <c r="Q99" t="s">
        <v>586</v>
      </c>
      <c r="R99" s="64">
        <v>42752</v>
      </c>
      <c r="S99" s="64">
        <v>42807</v>
      </c>
      <c r="T99">
        <v>6624398</v>
      </c>
      <c r="U99" t="s">
        <v>660</v>
      </c>
      <c r="V99" t="s">
        <v>661</v>
      </c>
      <c r="W99">
        <v>48511</v>
      </c>
      <c r="X99" t="s">
        <v>662</v>
      </c>
      <c r="Y99" t="s">
        <v>663</v>
      </c>
      <c r="Z99" s="65">
        <v>2858</v>
      </c>
      <c r="AA99" s="64">
        <v>33595</v>
      </c>
      <c r="AB99" t="s">
        <v>14904</v>
      </c>
      <c r="AE99" s="95" t="s">
        <v>14873</v>
      </c>
      <c r="AF99" s="63" t="s">
        <v>14873</v>
      </c>
      <c r="AG99" t="s">
        <v>14873</v>
      </c>
      <c r="AH99" s="63">
        <v>63</v>
      </c>
      <c r="AI99" s="63">
        <v>40</v>
      </c>
      <c r="AJ99" s="63">
        <v>35</v>
      </c>
      <c r="AL99" s="94" t="s">
        <v>16321</v>
      </c>
      <c r="AM99" s="94" t="s">
        <v>15668</v>
      </c>
      <c r="AN99" s="94" t="s">
        <v>14873</v>
      </c>
      <c r="AO99" s="98" t="s">
        <v>14873</v>
      </c>
      <c r="AP99" s="63" t="s">
        <v>14873</v>
      </c>
      <c r="AQ99" s="63" t="s">
        <v>14873</v>
      </c>
      <c r="AR99" s="95" t="e">
        <v>#N/A</v>
      </c>
      <c r="AS99" s="95" t="s">
        <v>14875</v>
      </c>
      <c r="AT99" s="63">
        <v>35</v>
      </c>
      <c r="AU99" s="63">
        <v>40</v>
      </c>
      <c r="AV99" s="63">
        <v>63</v>
      </c>
      <c r="AW99" s="95">
        <v>35751744</v>
      </c>
      <c r="AX99" s="95" t="s">
        <v>17367</v>
      </c>
    </row>
    <row r="100" spans="1:50" x14ac:dyDescent="0.25">
      <c r="A100">
        <v>51661971</v>
      </c>
      <c r="B100" t="s">
        <v>673</v>
      </c>
      <c r="G100">
        <v>51615282</v>
      </c>
      <c r="H100" t="s">
        <v>91</v>
      </c>
      <c r="I100">
        <v>51747002</v>
      </c>
      <c r="J100" t="s">
        <v>57</v>
      </c>
      <c r="K100" t="s">
        <v>58</v>
      </c>
      <c r="L100" t="s">
        <v>59</v>
      </c>
      <c r="M100" t="s">
        <v>38</v>
      </c>
      <c r="N100" t="s">
        <v>92</v>
      </c>
      <c r="O100" t="s">
        <v>361</v>
      </c>
      <c r="P100" t="s">
        <v>63</v>
      </c>
      <c r="Q100" t="s">
        <v>586</v>
      </c>
      <c r="R100" s="64">
        <v>42752</v>
      </c>
      <c r="S100" s="64">
        <v>42821</v>
      </c>
      <c r="T100">
        <v>6624411</v>
      </c>
      <c r="U100" t="s">
        <v>678</v>
      </c>
      <c r="V100" t="s">
        <v>679</v>
      </c>
      <c r="W100">
        <v>69372</v>
      </c>
      <c r="X100" t="s">
        <v>680</v>
      </c>
      <c r="Y100" t="s">
        <v>681</v>
      </c>
      <c r="Z100" s="65">
        <v>2852</v>
      </c>
      <c r="AA100" s="64">
        <v>34245</v>
      </c>
      <c r="AB100" t="s">
        <v>14904</v>
      </c>
      <c r="AE100" s="95" t="s">
        <v>14873</v>
      </c>
      <c r="AF100" s="63" t="s">
        <v>14873</v>
      </c>
      <c r="AG100" t="s">
        <v>14873</v>
      </c>
      <c r="AH100" s="63">
        <v>48</v>
      </c>
      <c r="AI100" s="63">
        <v>39</v>
      </c>
      <c r="AJ100" s="63">
        <v>35</v>
      </c>
      <c r="AL100" s="94" t="s">
        <v>16325</v>
      </c>
      <c r="AM100" s="94" t="s">
        <v>15668</v>
      </c>
      <c r="AN100" s="94" t="s">
        <v>14873</v>
      </c>
      <c r="AO100" s="98" t="s">
        <v>14873</v>
      </c>
      <c r="AP100" s="63" t="s">
        <v>14873</v>
      </c>
      <c r="AQ100" s="63" t="s">
        <v>14873</v>
      </c>
      <c r="AR100" s="95" t="e">
        <v>#N/A</v>
      </c>
      <c r="AS100" s="95" t="s">
        <v>14875</v>
      </c>
      <c r="AT100" s="63">
        <v>35</v>
      </c>
      <c r="AU100" s="63">
        <v>39</v>
      </c>
      <c r="AV100" s="63">
        <v>48</v>
      </c>
      <c r="AW100" s="95">
        <v>84037731</v>
      </c>
      <c r="AX100" s="95" t="s">
        <v>17368</v>
      </c>
    </row>
    <row r="101" spans="1:50" x14ac:dyDescent="0.25">
      <c r="A101">
        <v>51691175</v>
      </c>
      <c r="B101" t="s">
        <v>403</v>
      </c>
      <c r="G101">
        <v>51609648</v>
      </c>
      <c r="H101" t="s">
        <v>149</v>
      </c>
      <c r="I101">
        <v>51621455</v>
      </c>
      <c r="J101" t="s">
        <v>150</v>
      </c>
      <c r="K101" t="s">
        <v>70</v>
      </c>
      <c r="L101" t="s">
        <v>37</v>
      </c>
      <c r="M101" t="s">
        <v>38</v>
      </c>
      <c r="N101" t="s">
        <v>151</v>
      </c>
      <c r="O101" t="s">
        <v>326</v>
      </c>
      <c r="P101" t="s">
        <v>73</v>
      </c>
      <c r="Q101" t="s">
        <v>14166</v>
      </c>
      <c r="R101" s="64">
        <v>42919</v>
      </c>
      <c r="S101" s="64">
        <v>42954</v>
      </c>
      <c r="T101">
        <v>6624462</v>
      </c>
      <c r="U101" t="s">
        <v>732</v>
      </c>
      <c r="V101" t="s">
        <v>733</v>
      </c>
      <c r="W101">
        <v>12135</v>
      </c>
      <c r="X101" t="s">
        <v>734</v>
      </c>
      <c r="Y101" t="s">
        <v>735</v>
      </c>
      <c r="Z101" s="65">
        <v>16998</v>
      </c>
      <c r="AA101" s="64">
        <v>32925</v>
      </c>
      <c r="AB101" t="s">
        <v>14985</v>
      </c>
      <c r="AE101" s="95" t="s">
        <v>14873</v>
      </c>
      <c r="AF101" s="63" t="s">
        <v>14873</v>
      </c>
      <c r="AG101" t="s">
        <v>14873</v>
      </c>
      <c r="AH101" s="63">
        <v>69</v>
      </c>
      <c r="AI101" s="63">
        <v>48</v>
      </c>
      <c r="AJ101" s="63">
        <v>35</v>
      </c>
      <c r="AL101" s="94" t="s">
        <v>16355</v>
      </c>
      <c r="AM101" s="94" t="s">
        <v>15668</v>
      </c>
      <c r="AN101" s="94" t="s">
        <v>14873</v>
      </c>
      <c r="AO101" s="98" t="s">
        <v>14873</v>
      </c>
      <c r="AP101" s="63" t="s">
        <v>14873</v>
      </c>
      <c r="AQ101" s="63" t="s">
        <v>14873</v>
      </c>
      <c r="AR101" s="95" t="e">
        <v>#N/A</v>
      </c>
      <c r="AS101" s="95" t="s">
        <v>14875</v>
      </c>
      <c r="AT101" s="63">
        <v>35</v>
      </c>
      <c r="AU101" s="63">
        <v>48</v>
      </c>
      <c r="AV101" s="63">
        <v>69</v>
      </c>
      <c r="AW101" s="95" t="s">
        <v>17372</v>
      </c>
      <c r="AX101" s="95" t="s">
        <v>17367</v>
      </c>
    </row>
    <row r="102" spans="1:50" x14ac:dyDescent="0.25">
      <c r="A102">
        <v>51788324</v>
      </c>
      <c r="B102" t="s">
        <v>2334</v>
      </c>
      <c r="G102">
        <v>51609647</v>
      </c>
      <c r="H102" t="s">
        <v>161</v>
      </c>
      <c r="I102">
        <v>51747002</v>
      </c>
      <c r="J102" t="s">
        <v>57</v>
      </c>
      <c r="K102" t="s">
        <v>284</v>
      </c>
      <c r="L102" t="s">
        <v>59</v>
      </c>
      <c r="M102" t="s">
        <v>38</v>
      </c>
      <c r="N102" t="s">
        <v>162</v>
      </c>
      <c r="O102" t="s">
        <v>878</v>
      </c>
      <c r="P102" t="s">
        <v>285</v>
      </c>
      <c r="Q102" t="s">
        <v>2229</v>
      </c>
      <c r="R102" s="64">
        <v>43514</v>
      </c>
      <c r="S102" s="64">
        <v>43563</v>
      </c>
      <c r="T102">
        <v>0</v>
      </c>
      <c r="U102" t="s">
        <v>2338</v>
      </c>
      <c r="V102" t="s">
        <v>2339</v>
      </c>
      <c r="W102">
        <v>69361</v>
      </c>
      <c r="X102" t="s">
        <v>2340</v>
      </c>
      <c r="Y102" t="s">
        <v>2341</v>
      </c>
      <c r="Z102" s="65">
        <v>16040</v>
      </c>
      <c r="AA102" s="64">
        <v>35184</v>
      </c>
      <c r="AB102" t="e">
        <v>#N/A</v>
      </c>
      <c r="AE102" s="95" t="s">
        <v>14873</v>
      </c>
      <c r="AF102" s="63" t="s">
        <v>14873</v>
      </c>
      <c r="AG102" t="s">
        <v>14874</v>
      </c>
      <c r="AH102" s="63">
        <v>78</v>
      </c>
      <c r="AI102" s="63">
        <v>39</v>
      </c>
      <c r="AJ102" s="63">
        <v>35</v>
      </c>
      <c r="AL102" s="94" t="s">
        <v>17175</v>
      </c>
      <c r="AM102" s="94" t="s">
        <v>15668</v>
      </c>
      <c r="AN102" s="94" t="s">
        <v>14873</v>
      </c>
      <c r="AO102" s="98" t="s">
        <v>14873</v>
      </c>
      <c r="AP102" s="63" t="s">
        <v>14873</v>
      </c>
      <c r="AQ102" s="63" t="s">
        <v>14874</v>
      </c>
      <c r="AR102" s="95" t="s">
        <v>14877</v>
      </c>
      <c r="AS102" s="95" t="s">
        <v>14875</v>
      </c>
      <c r="AT102" s="63">
        <v>35</v>
      </c>
      <c r="AU102" s="63">
        <v>39</v>
      </c>
      <c r="AV102" s="63">
        <v>78</v>
      </c>
      <c r="AW102" s="95">
        <v>69564362</v>
      </c>
      <c r="AX102" s="95" t="s">
        <v>17367</v>
      </c>
    </row>
    <row r="103" spans="1:50" x14ac:dyDescent="0.25">
      <c r="A103">
        <v>51811770</v>
      </c>
      <c r="B103" t="s">
        <v>2507</v>
      </c>
      <c r="G103">
        <v>51609647</v>
      </c>
      <c r="H103" t="s">
        <v>161</v>
      </c>
      <c r="I103">
        <v>51747002</v>
      </c>
      <c r="J103" t="s">
        <v>57</v>
      </c>
      <c r="K103" t="s">
        <v>58</v>
      </c>
      <c r="L103" t="s">
        <v>59</v>
      </c>
      <c r="M103" t="s">
        <v>38</v>
      </c>
      <c r="N103" t="s">
        <v>162</v>
      </c>
      <c r="O103" t="s">
        <v>1301</v>
      </c>
      <c r="P103" t="s">
        <v>63</v>
      </c>
      <c r="Q103" t="s">
        <v>2321</v>
      </c>
      <c r="R103" s="64">
        <v>43606</v>
      </c>
      <c r="S103" s="64">
        <v>43704</v>
      </c>
      <c r="T103">
        <v>0</v>
      </c>
      <c r="U103" t="s">
        <v>2510</v>
      </c>
      <c r="V103" t="s">
        <v>2511</v>
      </c>
      <c r="W103">
        <v>69204</v>
      </c>
      <c r="X103" t="s">
        <v>2512</v>
      </c>
      <c r="Y103" t="s">
        <v>2513</v>
      </c>
      <c r="Z103" s="65">
        <v>16892</v>
      </c>
      <c r="AA103" s="64">
        <v>34504</v>
      </c>
      <c r="AB103" t="e">
        <v>#N/A</v>
      </c>
      <c r="AE103" s="95" t="s">
        <v>14873</v>
      </c>
      <c r="AF103" s="63" t="s">
        <v>14873</v>
      </c>
      <c r="AG103" t="s">
        <v>14874</v>
      </c>
      <c r="AH103" s="63">
        <v>77</v>
      </c>
      <c r="AI103" s="63">
        <v>47</v>
      </c>
      <c r="AJ103" s="63">
        <v>35</v>
      </c>
      <c r="AL103" s="94" t="s">
        <v>17263</v>
      </c>
      <c r="AM103" s="94" t="s">
        <v>15668</v>
      </c>
      <c r="AN103" s="94" t="s">
        <v>14873</v>
      </c>
      <c r="AO103" s="98" t="s">
        <v>14873</v>
      </c>
      <c r="AP103" s="63" t="s">
        <v>14873</v>
      </c>
      <c r="AQ103" s="63" t="s">
        <v>14874</v>
      </c>
      <c r="AR103" s="95" t="s">
        <v>14877</v>
      </c>
      <c r="AS103" s="95" t="s">
        <v>17343</v>
      </c>
      <c r="AT103" s="63">
        <v>35</v>
      </c>
      <c r="AU103" s="63">
        <v>47</v>
      </c>
      <c r="AV103" s="63">
        <v>77</v>
      </c>
      <c r="AW103" s="95">
        <v>60874501</v>
      </c>
      <c r="AX103" s="95" t="s">
        <v>17367</v>
      </c>
    </row>
    <row r="104" spans="1:50" x14ac:dyDescent="0.25">
      <c r="A104">
        <v>51698635</v>
      </c>
      <c r="B104" t="s">
        <v>851</v>
      </c>
      <c r="G104">
        <v>51609648</v>
      </c>
      <c r="H104" t="s">
        <v>149</v>
      </c>
      <c r="I104">
        <v>51621455</v>
      </c>
      <c r="J104" t="s">
        <v>150</v>
      </c>
      <c r="K104" t="s">
        <v>70</v>
      </c>
      <c r="L104" t="s">
        <v>37</v>
      </c>
      <c r="M104" t="s">
        <v>38</v>
      </c>
      <c r="N104" t="s">
        <v>378</v>
      </c>
      <c r="O104" t="s">
        <v>163</v>
      </c>
      <c r="P104" t="s">
        <v>73</v>
      </c>
      <c r="Q104" t="s">
        <v>14176</v>
      </c>
      <c r="R104" s="64">
        <v>42971</v>
      </c>
      <c r="S104" s="64">
        <v>43010</v>
      </c>
      <c r="T104">
        <v>6624596</v>
      </c>
      <c r="U104" t="s">
        <v>861</v>
      </c>
      <c r="V104" t="s">
        <v>862</v>
      </c>
      <c r="W104">
        <v>69223</v>
      </c>
      <c r="X104" t="s">
        <v>863</v>
      </c>
      <c r="Y104" t="s">
        <v>864</v>
      </c>
      <c r="Z104" s="65">
        <v>14436</v>
      </c>
      <c r="AA104" s="64">
        <v>33181</v>
      </c>
      <c r="AB104" t="s">
        <v>15013</v>
      </c>
      <c r="AE104" s="95" t="s">
        <v>14873</v>
      </c>
      <c r="AF104" s="63" t="s">
        <v>14873</v>
      </c>
      <c r="AG104" t="s">
        <v>14873</v>
      </c>
      <c r="AH104" s="63">
        <v>80</v>
      </c>
      <c r="AI104" s="63">
        <v>43</v>
      </c>
      <c r="AJ104" s="63">
        <v>35</v>
      </c>
      <c r="AL104" s="94" t="s">
        <v>16439</v>
      </c>
      <c r="AM104" s="94" t="s">
        <v>15668</v>
      </c>
      <c r="AN104" s="94" t="s">
        <v>14873</v>
      </c>
      <c r="AO104" s="98" t="s">
        <v>14873</v>
      </c>
      <c r="AP104" s="63" t="s">
        <v>14873</v>
      </c>
      <c r="AQ104" s="63" t="s">
        <v>14873</v>
      </c>
      <c r="AR104" s="95" t="e">
        <v>#N/A</v>
      </c>
      <c r="AS104" s="95" t="s">
        <v>14875</v>
      </c>
      <c r="AT104" s="63">
        <v>35</v>
      </c>
      <c r="AU104" s="63">
        <v>43</v>
      </c>
      <c r="AV104" s="63">
        <v>80</v>
      </c>
      <c r="AW104" s="95">
        <v>79823440</v>
      </c>
      <c r="AX104" s="95" t="s">
        <v>17367</v>
      </c>
    </row>
    <row r="105" spans="1:50" x14ac:dyDescent="0.25">
      <c r="A105">
        <v>51700458</v>
      </c>
      <c r="B105" t="s">
        <v>909</v>
      </c>
      <c r="G105">
        <v>51547597</v>
      </c>
      <c r="H105" t="s">
        <v>341</v>
      </c>
      <c r="I105">
        <v>51814930</v>
      </c>
      <c r="J105" t="s">
        <v>342</v>
      </c>
      <c r="K105" t="s">
        <v>58</v>
      </c>
      <c r="L105" t="s">
        <v>59</v>
      </c>
      <c r="M105" t="s">
        <v>38</v>
      </c>
      <c r="N105" t="s">
        <v>343</v>
      </c>
      <c r="O105" t="s">
        <v>163</v>
      </c>
      <c r="P105" t="s">
        <v>63</v>
      </c>
      <c r="Q105" t="s">
        <v>723</v>
      </c>
      <c r="R105" s="64">
        <v>42978</v>
      </c>
      <c r="S105" s="64">
        <v>43031</v>
      </c>
      <c r="T105">
        <v>6624666</v>
      </c>
      <c r="U105" t="s">
        <v>914</v>
      </c>
      <c r="V105" t="s">
        <v>915</v>
      </c>
      <c r="W105">
        <v>69046</v>
      </c>
      <c r="X105" t="s">
        <v>916</v>
      </c>
      <c r="Y105" t="s">
        <v>917</v>
      </c>
      <c r="Z105" s="65">
        <v>14497</v>
      </c>
      <c r="AA105" s="64">
        <v>34939</v>
      </c>
      <c r="AB105" t="s">
        <v>15021</v>
      </c>
      <c r="AE105" s="95" t="s">
        <v>14873</v>
      </c>
      <c r="AF105" s="63" t="s">
        <v>14873</v>
      </c>
      <c r="AG105" t="s">
        <v>14874</v>
      </c>
      <c r="AH105" s="63">
        <v>73</v>
      </c>
      <c r="AI105" s="63">
        <v>45</v>
      </c>
      <c r="AJ105" s="63">
        <v>35</v>
      </c>
      <c r="AL105" s="94" t="s">
        <v>16454</v>
      </c>
      <c r="AM105" s="94" t="s">
        <v>15668</v>
      </c>
      <c r="AN105" s="94" t="s">
        <v>14873</v>
      </c>
      <c r="AO105" s="98" t="s">
        <v>14873</v>
      </c>
      <c r="AP105" s="63" t="s">
        <v>14873</v>
      </c>
      <c r="AQ105" s="63" t="s">
        <v>14874</v>
      </c>
      <c r="AR105" s="95" t="e">
        <v>#N/A</v>
      </c>
      <c r="AS105" s="95" t="s">
        <v>14875</v>
      </c>
      <c r="AT105" s="63">
        <v>35</v>
      </c>
      <c r="AU105" s="63">
        <v>45</v>
      </c>
      <c r="AV105" s="63">
        <v>73</v>
      </c>
      <c r="AW105" s="95">
        <v>88944024</v>
      </c>
      <c r="AX105" s="95" t="s">
        <v>17367</v>
      </c>
    </row>
    <row r="106" spans="1:50" x14ac:dyDescent="0.25">
      <c r="A106">
        <v>51695853</v>
      </c>
      <c r="B106" t="s">
        <v>928</v>
      </c>
      <c r="G106">
        <v>51698640</v>
      </c>
      <c r="H106" t="s">
        <v>248</v>
      </c>
      <c r="I106">
        <v>51747002</v>
      </c>
      <c r="J106" t="s">
        <v>57</v>
      </c>
      <c r="K106" t="s">
        <v>58</v>
      </c>
      <c r="L106" t="s">
        <v>59</v>
      </c>
      <c r="M106" t="s">
        <v>38</v>
      </c>
      <c r="N106" t="s">
        <v>60</v>
      </c>
      <c r="O106" t="s">
        <v>315</v>
      </c>
      <c r="P106" t="s">
        <v>63</v>
      </c>
      <c r="Q106" t="s">
        <v>14176</v>
      </c>
      <c r="R106" s="64">
        <v>42950</v>
      </c>
      <c r="S106" s="64">
        <v>43017</v>
      </c>
      <c r="T106">
        <v>6624639</v>
      </c>
      <c r="U106" t="s">
        <v>933</v>
      </c>
      <c r="V106" t="s">
        <v>934</v>
      </c>
      <c r="W106">
        <v>48580</v>
      </c>
      <c r="X106" t="s">
        <v>935</v>
      </c>
      <c r="Y106" t="s">
        <v>936</v>
      </c>
      <c r="Z106" s="65">
        <v>14477</v>
      </c>
      <c r="AA106" s="64">
        <v>33881</v>
      </c>
      <c r="AB106" t="s">
        <v>14999</v>
      </c>
      <c r="AE106" s="95" t="s">
        <v>14873</v>
      </c>
      <c r="AF106" s="63" t="s">
        <v>14873</v>
      </c>
      <c r="AG106" t="s">
        <v>14873</v>
      </c>
      <c r="AH106" s="63">
        <v>71</v>
      </c>
      <c r="AI106" s="63">
        <v>38</v>
      </c>
      <c r="AJ106" s="63">
        <v>35</v>
      </c>
      <c r="AL106" s="94" t="s">
        <v>16392</v>
      </c>
      <c r="AM106" s="94" t="s">
        <v>15668</v>
      </c>
      <c r="AN106" s="94" t="s">
        <v>14873</v>
      </c>
      <c r="AO106" s="98" t="s">
        <v>14873</v>
      </c>
      <c r="AP106" s="63" t="s">
        <v>14873</v>
      </c>
      <c r="AQ106" s="63" t="s">
        <v>14873</v>
      </c>
      <c r="AR106" s="95" t="e">
        <v>#N/A</v>
      </c>
      <c r="AS106" s="95" t="s">
        <v>14875</v>
      </c>
      <c r="AT106" s="63">
        <v>35</v>
      </c>
      <c r="AU106" s="63">
        <v>38</v>
      </c>
      <c r="AV106" s="63">
        <v>71</v>
      </c>
      <c r="AW106" s="95">
        <v>81075346</v>
      </c>
      <c r="AX106" s="95" t="s">
        <v>17367</v>
      </c>
    </row>
    <row r="107" spans="1:50" x14ac:dyDescent="0.25">
      <c r="A107">
        <v>51697117</v>
      </c>
      <c r="B107" t="s">
        <v>806</v>
      </c>
      <c r="G107">
        <v>51737073</v>
      </c>
      <c r="H107" t="s">
        <v>56</v>
      </c>
      <c r="I107">
        <v>51747002</v>
      </c>
      <c r="J107" t="s">
        <v>57</v>
      </c>
      <c r="K107" t="s">
        <v>58</v>
      </c>
      <c r="L107" t="s">
        <v>59</v>
      </c>
      <c r="M107" t="s">
        <v>38</v>
      </c>
      <c r="N107" t="s">
        <v>60</v>
      </c>
      <c r="O107" t="s">
        <v>344</v>
      </c>
      <c r="P107" t="s">
        <v>63</v>
      </c>
      <c r="Q107" t="s">
        <v>14176</v>
      </c>
      <c r="R107" s="64">
        <v>42957</v>
      </c>
      <c r="S107" s="64">
        <v>42996</v>
      </c>
      <c r="T107">
        <v>6624603</v>
      </c>
      <c r="U107" t="s">
        <v>810</v>
      </c>
      <c r="V107" t="s">
        <v>811</v>
      </c>
      <c r="W107">
        <v>69340</v>
      </c>
      <c r="X107" t="s">
        <v>812</v>
      </c>
      <c r="Y107" t="s">
        <v>813</v>
      </c>
      <c r="Z107" s="65">
        <v>2688</v>
      </c>
      <c r="AA107" s="64">
        <v>31140</v>
      </c>
      <c r="AB107" t="s">
        <v>15012</v>
      </c>
      <c r="AE107" s="95" t="s">
        <v>14873</v>
      </c>
      <c r="AF107" s="63" t="s">
        <v>14873</v>
      </c>
      <c r="AG107" t="s">
        <v>14874</v>
      </c>
      <c r="AH107" s="63">
        <v>71</v>
      </c>
      <c r="AI107" s="63">
        <v>39</v>
      </c>
      <c r="AJ107" s="63">
        <v>35</v>
      </c>
      <c r="AL107" s="94" t="s">
        <v>16435</v>
      </c>
      <c r="AM107" s="94" t="s">
        <v>15668</v>
      </c>
      <c r="AN107" s="94" t="s">
        <v>14873</v>
      </c>
      <c r="AO107" s="98" t="s">
        <v>14873</v>
      </c>
      <c r="AP107" s="63" t="s">
        <v>14873</v>
      </c>
      <c r="AQ107" s="63" t="s">
        <v>14874</v>
      </c>
      <c r="AR107" s="95" t="e">
        <v>#N/A</v>
      </c>
      <c r="AS107" s="95" t="s">
        <v>14875</v>
      </c>
      <c r="AT107" s="63">
        <v>35</v>
      </c>
      <c r="AU107" s="63">
        <v>39</v>
      </c>
      <c r="AV107" s="63">
        <v>71</v>
      </c>
      <c r="AW107" s="95">
        <v>94709896</v>
      </c>
      <c r="AX107" s="95" t="s">
        <v>17367</v>
      </c>
    </row>
    <row r="108" spans="1:50" x14ac:dyDescent="0.25">
      <c r="A108">
        <v>51715671</v>
      </c>
      <c r="B108" t="s">
        <v>1029</v>
      </c>
      <c r="G108">
        <v>51737073</v>
      </c>
      <c r="H108" t="s">
        <v>56</v>
      </c>
      <c r="I108">
        <v>51747002</v>
      </c>
      <c r="J108" t="s">
        <v>57</v>
      </c>
      <c r="K108" t="s">
        <v>58</v>
      </c>
      <c r="L108" t="s">
        <v>59</v>
      </c>
      <c r="M108" t="s">
        <v>38</v>
      </c>
      <c r="N108" t="s">
        <v>60</v>
      </c>
      <c r="O108" t="s">
        <v>394</v>
      </c>
      <c r="P108" t="s">
        <v>63</v>
      </c>
      <c r="Q108" t="s">
        <v>968</v>
      </c>
      <c r="R108" s="64">
        <v>43108</v>
      </c>
      <c r="S108" s="64">
        <v>43143</v>
      </c>
      <c r="T108">
        <v>6624749</v>
      </c>
      <c r="U108" t="s">
        <v>1034</v>
      </c>
      <c r="V108" t="s">
        <v>1035</v>
      </c>
      <c r="W108">
        <v>69354</v>
      </c>
      <c r="X108" t="s">
        <v>1036</v>
      </c>
      <c r="Y108" t="s">
        <v>1037</v>
      </c>
      <c r="Z108" s="65">
        <v>2976</v>
      </c>
      <c r="AA108" s="64">
        <v>28991</v>
      </c>
      <c r="AB108" t="s">
        <v>15042</v>
      </c>
      <c r="AE108" s="95" t="s">
        <v>14873</v>
      </c>
      <c r="AF108" s="63" t="s">
        <v>14873</v>
      </c>
      <c r="AG108" t="s">
        <v>14873</v>
      </c>
      <c r="AH108" s="63">
        <v>71</v>
      </c>
      <c r="AI108" s="63" t="s">
        <v>17344</v>
      </c>
      <c r="AJ108" s="63">
        <v>35</v>
      </c>
      <c r="AL108" s="94" t="s">
        <v>16502</v>
      </c>
      <c r="AM108" s="94" t="s">
        <v>15668</v>
      </c>
      <c r="AN108" s="94" t="s">
        <v>14873</v>
      </c>
      <c r="AO108" s="98" t="s">
        <v>14873</v>
      </c>
      <c r="AP108" s="63" t="s">
        <v>14873</v>
      </c>
      <c r="AQ108" s="63" t="s">
        <v>14873</v>
      </c>
      <c r="AR108" s="95" t="e">
        <v>#N/A</v>
      </c>
      <c r="AS108" s="95" t="s">
        <v>14875</v>
      </c>
      <c r="AT108" s="63">
        <v>35</v>
      </c>
      <c r="AU108" s="63" t="s">
        <v>17344</v>
      </c>
      <c r="AV108" s="63">
        <v>71</v>
      </c>
      <c r="AW108" s="95">
        <v>24279544</v>
      </c>
      <c r="AX108" s="95" t="s">
        <v>17367</v>
      </c>
    </row>
    <row r="109" spans="1:50" x14ac:dyDescent="0.25">
      <c r="A109">
        <v>51609647</v>
      </c>
      <c r="B109" t="s">
        <v>161</v>
      </c>
      <c r="G109">
        <v>51747002</v>
      </c>
      <c r="H109" t="s">
        <v>57</v>
      </c>
      <c r="I109">
        <v>51621455</v>
      </c>
      <c r="J109" t="s">
        <v>150</v>
      </c>
      <c r="K109" t="s">
        <v>70</v>
      </c>
      <c r="L109" t="s">
        <v>37</v>
      </c>
      <c r="M109" t="s">
        <v>38</v>
      </c>
      <c r="N109" t="s">
        <v>162</v>
      </c>
      <c r="O109" t="s">
        <v>163</v>
      </c>
      <c r="P109" t="s">
        <v>73</v>
      </c>
      <c r="Q109" t="s">
        <v>64</v>
      </c>
      <c r="R109" s="64">
        <v>42489</v>
      </c>
      <c r="S109" s="64">
        <v>42527</v>
      </c>
      <c r="T109">
        <v>6624249</v>
      </c>
      <c r="U109" t="s">
        <v>1072</v>
      </c>
      <c r="V109" t="s">
        <v>1073</v>
      </c>
      <c r="W109">
        <v>69072</v>
      </c>
      <c r="X109" t="s">
        <v>1074</v>
      </c>
      <c r="Y109" t="s">
        <v>1075</v>
      </c>
      <c r="Z109" s="65">
        <v>718</v>
      </c>
      <c r="AA109" s="64">
        <v>32038</v>
      </c>
      <c r="AB109" t="s">
        <v>14935</v>
      </c>
      <c r="AE109" s="95" t="s">
        <v>14873</v>
      </c>
      <c r="AF109" s="63" t="s">
        <v>14873</v>
      </c>
      <c r="AG109" t="s">
        <v>14873</v>
      </c>
      <c r="AH109" s="63">
        <v>65</v>
      </c>
      <c r="AI109" s="63">
        <v>38</v>
      </c>
      <c r="AJ109" s="63">
        <v>35</v>
      </c>
      <c r="AL109" s="94" t="s">
        <v>16216</v>
      </c>
      <c r="AM109" s="94" t="s">
        <v>15668</v>
      </c>
      <c r="AN109" s="94" t="s">
        <v>14873</v>
      </c>
      <c r="AO109" s="98" t="s">
        <v>14873</v>
      </c>
      <c r="AP109" s="63" t="s">
        <v>14873</v>
      </c>
      <c r="AQ109" s="63" t="s">
        <v>14873</v>
      </c>
      <c r="AR109" s="95" t="e">
        <v>#N/A</v>
      </c>
      <c r="AS109" s="95" t="s">
        <v>14875</v>
      </c>
      <c r="AT109" s="63">
        <v>35</v>
      </c>
      <c r="AU109" s="63">
        <v>38</v>
      </c>
      <c r="AV109" s="63">
        <v>65</v>
      </c>
      <c r="AW109" s="95">
        <v>62340334</v>
      </c>
      <c r="AX109" s="95" t="s">
        <v>17367</v>
      </c>
    </row>
    <row r="110" spans="1:50" x14ac:dyDescent="0.25">
      <c r="A110">
        <v>51701118</v>
      </c>
      <c r="B110" t="s">
        <v>937</v>
      </c>
      <c r="G110">
        <v>51547597</v>
      </c>
      <c r="H110" t="s">
        <v>341</v>
      </c>
      <c r="I110">
        <v>51814930</v>
      </c>
      <c r="J110" t="s">
        <v>342</v>
      </c>
      <c r="K110" t="s">
        <v>58</v>
      </c>
      <c r="L110" t="s">
        <v>59</v>
      </c>
      <c r="M110" t="s">
        <v>38</v>
      </c>
      <c r="N110" t="s">
        <v>343</v>
      </c>
      <c r="O110" t="s">
        <v>163</v>
      </c>
      <c r="P110" t="s">
        <v>63</v>
      </c>
      <c r="Q110" t="s">
        <v>723</v>
      </c>
      <c r="R110" s="64">
        <v>42985</v>
      </c>
      <c r="S110" s="64">
        <v>43031</v>
      </c>
      <c r="T110">
        <v>6624658</v>
      </c>
      <c r="U110" t="s">
        <v>942</v>
      </c>
      <c r="V110" t="s">
        <v>943</v>
      </c>
      <c r="W110">
        <v>69024</v>
      </c>
      <c r="X110" t="s">
        <v>944</v>
      </c>
      <c r="Y110" t="s">
        <v>945</v>
      </c>
      <c r="Z110" s="65">
        <v>621</v>
      </c>
      <c r="AA110" s="64">
        <v>29819</v>
      </c>
      <c r="AB110" t="s">
        <v>15026</v>
      </c>
      <c r="AE110" s="95" t="s">
        <v>14873</v>
      </c>
      <c r="AF110" s="63" t="s">
        <v>14873</v>
      </c>
      <c r="AG110" t="s">
        <v>14874</v>
      </c>
      <c r="AH110" s="63">
        <v>70</v>
      </c>
      <c r="AI110" s="63">
        <v>38</v>
      </c>
      <c r="AJ110" s="63">
        <v>35</v>
      </c>
      <c r="AL110" s="94" t="s">
        <v>16466</v>
      </c>
      <c r="AM110" s="94" t="s">
        <v>15668</v>
      </c>
      <c r="AN110" s="94" t="s">
        <v>14873</v>
      </c>
      <c r="AO110" s="98" t="s">
        <v>14873</v>
      </c>
      <c r="AP110" s="63" t="s">
        <v>14873</v>
      </c>
      <c r="AQ110" s="63" t="s">
        <v>14874</v>
      </c>
      <c r="AR110" s="95" t="e">
        <v>#N/A</v>
      </c>
      <c r="AS110" s="95" t="s">
        <v>14875</v>
      </c>
      <c r="AT110" s="63">
        <v>35</v>
      </c>
      <c r="AU110" s="63">
        <v>38</v>
      </c>
      <c r="AV110" s="63">
        <v>70</v>
      </c>
      <c r="AW110" s="95">
        <v>31844947</v>
      </c>
      <c r="AX110" s="95" t="s">
        <v>17367</v>
      </c>
    </row>
    <row r="111" spans="1:50" x14ac:dyDescent="0.25">
      <c r="A111">
        <v>51696227</v>
      </c>
      <c r="B111" t="s">
        <v>847</v>
      </c>
      <c r="G111">
        <v>51698635</v>
      </c>
      <c r="H111" t="s">
        <v>851</v>
      </c>
      <c r="I111">
        <v>51609648</v>
      </c>
      <c r="J111" t="s">
        <v>149</v>
      </c>
      <c r="K111" t="s">
        <v>58</v>
      </c>
      <c r="L111" t="s">
        <v>59</v>
      </c>
      <c r="M111" t="s">
        <v>38</v>
      </c>
      <c r="N111" t="s">
        <v>378</v>
      </c>
      <c r="O111" t="s">
        <v>163</v>
      </c>
      <c r="P111" t="s">
        <v>63</v>
      </c>
      <c r="Q111" t="s">
        <v>14176</v>
      </c>
      <c r="R111" s="64">
        <v>42951</v>
      </c>
      <c r="S111" s="64">
        <v>43010</v>
      </c>
      <c r="T111">
        <v>6624588</v>
      </c>
      <c r="U111" t="s">
        <v>852</v>
      </c>
      <c r="V111" t="s">
        <v>853</v>
      </c>
      <c r="W111">
        <v>69218</v>
      </c>
      <c r="X111" t="s">
        <v>854</v>
      </c>
      <c r="Y111" t="s">
        <v>855</v>
      </c>
      <c r="Z111" s="65">
        <v>14421</v>
      </c>
      <c r="AA111" s="64">
        <v>28709</v>
      </c>
      <c r="AB111" t="s">
        <v>15001</v>
      </c>
      <c r="AE111" s="95" t="s">
        <v>14873</v>
      </c>
      <c r="AF111" s="63" t="s">
        <v>14873</v>
      </c>
      <c r="AG111" t="s">
        <v>14874</v>
      </c>
      <c r="AH111" s="63">
        <v>69</v>
      </c>
      <c r="AI111" s="63">
        <v>40</v>
      </c>
      <c r="AJ111" s="63">
        <v>35</v>
      </c>
      <c r="AL111" s="94" t="s">
        <v>16400</v>
      </c>
      <c r="AM111" s="94" t="s">
        <v>15668</v>
      </c>
      <c r="AN111" s="94" t="s">
        <v>14873</v>
      </c>
      <c r="AO111" s="98" t="s">
        <v>14873</v>
      </c>
      <c r="AP111" s="63" t="s">
        <v>14873</v>
      </c>
      <c r="AQ111" s="63" t="s">
        <v>14874</v>
      </c>
      <c r="AR111" s="95" t="e">
        <v>#N/A</v>
      </c>
      <c r="AS111" s="95" t="s">
        <v>14875</v>
      </c>
      <c r="AT111" s="63">
        <v>35</v>
      </c>
      <c r="AU111" s="63">
        <v>40</v>
      </c>
      <c r="AV111" s="63">
        <v>69</v>
      </c>
      <c r="AW111" s="95">
        <v>12863938</v>
      </c>
      <c r="AX111" s="95" t="s">
        <v>17367</v>
      </c>
    </row>
    <row r="112" spans="1:50" x14ac:dyDescent="0.25">
      <c r="A112">
        <v>51700481</v>
      </c>
      <c r="B112" t="s">
        <v>901</v>
      </c>
      <c r="G112">
        <v>51757905</v>
      </c>
      <c r="H112" t="s">
        <v>304</v>
      </c>
      <c r="I112">
        <v>51547367</v>
      </c>
      <c r="J112" t="s">
        <v>50</v>
      </c>
      <c r="K112" t="s">
        <v>305</v>
      </c>
      <c r="L112" t="s">
        <v>37</v>
      </c>
      <c r="M112" t="s">
        <v>38</v>
      </c>
      <c r="N112" t="s">
        <v>39</v>
      </c>
      <c r="O112" t="s">
        <v>61</v>
      </c>
      <c r="P112" t="s">
        <v>63</v>
      </c>
      <c r="Q112" t="s">
        <v>723</v>
      </c>
      <c r="R112" s="64">
        <v>42978</v>
      </c>
      <c r="S112" s="64">
        <v>43024</v>
      </c>
      <c r="T112">
        <v>6624671</v>
      </c>
      <c r="U112" t="s">
        <v>905</v>
      </c>
      <c r="V112" t="s">
        <v>906</v>
      </c>
      <c r="W112">
        <v>69413</v>
      </c>
      <c r="X112" t="s">
        <v>907</v>
      </c>
      <c r="Y112" t="s">
        <v>908</v>
      </c>
      <c r="Z112" s="65">
        <v>14405</v>
      </c>
      <c r="AA112" s="64">
        <v>31378</v>
      </c>
      <c r="AB112" t="s">
        <v>15022</v>
      </c>
      <c r="AE112" s="95" t="s">
        <v>14873</v>
      </c>
      <c r="AF112" s="63" t="s">
        <v>14873</v>
      </c>
      <c r="AG112" t="s">
        <v>14874</v>
      </c>
      <c r="AH112" s="63">
        <v>69</v>
      </c>
      <c r="AI112" s="63">
        <v>46</v>
      </c>
      <c r="AJ112" s="63">
        <v>35</v>
      </c>
      <c r="AL112" s="94" t="s">
        <v>16458</v>
      </c>
      <c r="AM112" s="94" t="s">
        <v>15668</v>
      </c>
      <c r="AN112" s="94" t="s">
        <v>14873</v>
      </c>
      <c r="AO112" s="98" t="s">
        <v>14873</v>
      </c>
      <c r="AP112" s="63" t="s">
        <v>14873</v>
      </c>
      <c r="AQ112" s="63" t="s">
        <v>14874</v>
      </c>
      <c r="AR112" s="95" t="e">
        <v>#N/A</v>
      </c>
      <c r="AS112" s="95" t="s">
        <v>14875</v>
      </c>
      <c r="AT112" s="63">
        <v>35</v>
      </c>
      <c r="AU112" s="63">
        <v>46</v>
      </c>
      <c r="AV112" s="63">
        <v>69</v>
      </c>
      <c r="AW112" s="95">
        <v>91302460</v>
      </c>
      <c r="AX112" s="95" t="s">
        <v>17367</v>
      </c>
    </row>
    <row r="113" spans="1:50" x14ac:dyDescent="0.25">
      <c r="A113">
        <v>51705702</v>
      </c>
      <c r="B113" t="s">
        <v>973</v>
      </c>
      <c r="G113">
        <v>51581034</v>
      </c>
      <c r="H113" t="s">
        <v>30</v>
      </c>
      <c r="I113">
        <v>51758030</v>
      </c>
      <c r="J113" t="s">
        <v>2140</v>
      </c>
      <c r="K113" t="s">
        <v>275</v>
      </c>
      <c r="L113" t="s">
        <v>37</v>
      </c>
      <c r="M113" t="s">
        <v>38</v>
      </c>
      <c r="N113" t="s">
        <v>151</v>
      </c>
      <c r="O113" t="s">
        <v>394</v>
      </c>
      <c r="P113" t="s">
        <v>199</v>
      </c>
      <c r="Q113" t="s">
        <v>761</v>
      </c>
      <c r="R113" s="64">
        <v>43017</v>
      </c>
      <c r="S113" s="64">
        <v>43059</v>
      </c>
      <c r="T113">
        <v>6634001</v>
      </c>
      <c r="U113" t="s">
        <v>978</v>
      </c>
      <c r="V113" t="s">
        <v>979</v>
      </c>
      <c r="W113">
        <v>69230</v>
      </c>
      <c r="X113" t="s">
        <v>980</v>
      </c>
      <c r="Y113" t="s">
        <v>981</v>
      </c>
      <c r="Z113" s="65">
        <v>14484</v>
      </c>
      <c r="AA113" s="64">
        <v>34726</v>
      </c>
      <c r="AB113" t="s">
        <v>15032</v>
      </c>
      <c r="AE113" s="95" t="s">
        <v>14873</v>
      </c>
      <c r="AF113" s="63" t="s">
        <v>14873</v>
      </c>
      <c r="AG113" t="s">
        <v>14874</v>
      </c>
      <c r="AH113" s="63">
        <v>69</v>
      </c>
      <c r="AI113" s="63">
        <v>40</v>
      </c>
      <c r="AJ113" s="63">
        <v>35</v>
      </c>
      <c r="AL113" s="94" t="s">
        <v>16480</v>
      </c>
      <c r="AM113" s="94" t="s">
        <v>15668</v>
      </c>
      <c r="AN113" s="94" t="s">
        <v>14873</v>
      </c>
      <c r="AO113" s="98" t="s">
        <v>14873</v>
      </c>
      <c r="AP113" s="63" t="s">
        <v>14873</v>
      </c>
      <c r="AQ113" s="63" t="s">
        <v>14874</v>
      </c>
      <c r="AR113" s="95" t="e">
        <v>#N/A</v>
      </c>
      <c r="AS113" s="95" t="s">
        <v>14875</v>
      </c>
      <c r="AT113" s="63">
        <v>35</v>
      </c>
      <c r="AU113" s="63">
        <v>40</v>
      </c>
      <c r="AV113" s="63">
        <v>69</v>
      </c>
      <c r="AW113" s="95" t="s">
        <v>17374</v>
      </c>
      <c r="AX113" s="95" t="s">
        <v>17367</v>
      </c>
    </row>
    <row r="114" spans="1:50" x14ac:dyDescent="0.25">
      <c r="A114">
        <v>51692764</v>
      </c>
      <c r="B114" t="s">
        <v>1151</v>
      </c>
      <c r="G114">
        <v>51581034</v>
      </c>
      <c r="H114" t="s">
        <v>30</v>
      </c>
      <c r="I114">
        <v>51758030</v>
      </c>
      <c r="J114" t="s">
        <v>2140</v>
      </c>
      <c r="K114" t="s">
        <v>275</v>
      </c>
      <c r="L114" t="s">
        <v>37</v>
      </c>
      <c r="M114" t="s">
        <v>38</v>
      </c>
      <c r="N114" t="s">
        <v>162</v>
      </c>
      <c r="O114" t="s">
        <v>93</v>
      </c>
      <c r="P114" t="s">
        <v>199</v>
      </c>
      <c r="Q114" t="s">
        <v>14166</v>
      </c>
      <c r="R114" s="64">
        <v>42930</v>
      </c>
      <c r="S114" s="64">
        <v>42968</v>
      </c>
      <c r="T114">
        <v>6624499</v>
      </c>
      <c r="U114" t="s">
        <v>1155</v>
      </c>
      <c r="V114" t="s">
        <v>1156</v>
      </c>
      <c r="W114">
        <v>69089</v>
      </c>
      <c r="X114" t="s">
        <v>1157</v>
      </c>
      <c r="Y114" t="s">
        <v>1158</v>
      </c>
      <c r="Z114" s="65">
        <v>6047</v>
      </c>
      <c r="AA114" s="64">
        <v>32946</v>
      </c>
      <c r="AB114" t="s">
        <v>14990</v>
      </c>
      <c r="AE114" s="95" t="s">
        <v>14873</v>
      </c>
      <c r="AF114" s="63" t="s">
        <v>14873</v>
      </c>
      <c r="AG114" t="s">
        <v>14874</v>
      </c>
      <c r="AH114" s="63">
        <v>69</v>
      </c>
      <c r="AI114" s="63">
        <v>40</v>
      </c>
      <c r="AJ114" s="63">
        <v>35</v>
      </c>
      <c r="AL114" s="94" t="s">
        <v>16372</v>
      </c>
      <c r="AM114" s="94" t="s">
        <v>15668</v>
      </c>
      <c r="AN114" s="94" t="s">
        <v>14873</v>
      </c>
      <c r="AO114" s="98" t="s">
        <v>14873</v>
      </c>
      <c r="AP114" s="63" t="s">
        <v>14873</v>
      </c>
      <c r="AQ114" s="63" t="s">
        <v>14874</v>
      </c>
      <c r="AR114" s="95" t="e">
        <v>#N/A</v>
      </c>
      <c r="AS114" s="95" t="s">
        <v>17343</v>
      </c>
      <c r="AT114" s="63">
        <v>35</v>
      </c>
      <c r="AU114" s="63">
        <v>40</v>
      </c>
      <c r="AV114" s="63">
        <v>69</v>
      </c>
      <c r="AW114" s="95">
        <v>71060660</v>
      </c>
      <c r="AX114" s="95" t="s">
        <v>17367</v>
      </c>
    </row>
    <row r="115" spans="1:50" x14ac:dyDescent="0.25">
      <c r="A115">
        <v>51692595</v>
      </c>
      <c r="B115" t="s">
        <v>1564</v>
      </c>
      <c r="G115">
        <v>51710500</v>
      </c>
      <c r="H115" t="s">
        <v>111</v>
      </c>
      <c r="I115">
        <v>51758030</v>
      </c>
      <c r="J115" t="s">
        <v>2140</v>
      </c>
      <c r="K115" t="s">
        <v>112</v>
      </c>
      <c r="L115" t="s">
        <v>37</v>
      </c>
      <c r="M115" t="s">
        <v>38</v>
      </c>
      <c r="N115" t="s">
        <v>334</v>
      </c>
      <c r="O115" t="s">
        <v>93</v>
      </c>
      <c r="P115" t="s">
        <v>199</v>
      </c>
      <c r="Q115" t="s">
        <v>14166</v>
      </c>
      <c r="R115" s="64">
        <v>42929</v>
      </c>
      <c r="S115" s="64">
        <v>42968</v>
      </c>
      <c r="T115">
        <v>6624490</v>
      </c>
      <c r="U115" t="s">
        <v>1567</v>
      </c>
      <c r="V115" t="s">
        <v>1568</v>
      </c>
      <c r="W115">
        <v>69096</v>
      </c>
      <c r="X115" t="s">
        <v>1569</v>
      </c>
      <c r="Y115" t="s">
        <v>1570</v>
      </c>
      <c r="Z115" s="65">
        <v>4337</v>
      </c>
      <c r="AA115" s="64">
        <v>31399</v>
      </c>
      <c r="AB115" t="s">
        <v>14988</v>
      </c>
      <c r="AE115" s="95" t="s">
        <v>14873</v>
      </c>
      <c r="AF115" s="63" t="s">
        <v>14873</v>
      </c>
      <c r="AG115" t="s">
        <v>14874</v>
      </c>
      <c r="AH115" s="63">
        <v>69</v>
      </c>
      <c r="AI115" s="63">
        <v>38</v>
      </c>
      <c r="AJ115" s="63">
        <v>35</v>
      </c>
      <c r="AL115" s="94" t="s">
        <v>16364</v>
      </c>
      <c r="AM115" s="94" t="s">
        <v>15668</v>
      </c>
      <c r="AN115" s="94" t="s">
        <v>14873</v>
      </c>
      <c r="AO115" s="98" t="s">
        <v>14873</v>
      </c>
      <c r="AP115" s="63" t="s">
        <v>14873</v>
      </c>
      <c r="AQ115" s="63" t="s">
        <v>14874</v>
      </c>
      <c r="AR115" s="95" t="e">
        <v>#N/A</v>
      </c>
      <c r="AS115" s="95" t="s">
        <v>17343</v>
      </c>
      <c r="AT115" s="63">
        <v>35</v>
      </c>
      <c r="AU115" s="63">
        <v>38</v>
      </c>
      <c r="AV115" s="63">
        <v>69</v>
      </c>
      <c r="AW115" s="95">
        <v>32617013</v>
      </c>
      <c r="AX115" s="95" t="s">
        <v>17367</v>
      </c>
    </row>
    <row r="116" spans="1:50" x14ac:dyDescent="0.25">
      <c r="A116">
        <v>51743041</v>
      </c>
      <c r="B116" t="s">
        <v>1944</v>
      </c>
      <c r="G116">
        <v>51588225</v>
      </c>
      <c r="H116" t="s">
        <v>212</v>
      </c>
      <c r="I116">
        <v>51747002</v>
      </c>
      <c r="J116" t="s">
        <v>57</v>
      </c>
      <c r="K116" t="s">
        <v>58</v>
      </c>
      <c r="L116" t="s">
        <v>59</v>
      </c>
      <c r="M116" t="s">
        <v>38</v>
      </c>
      <c r="N116" t="s">
        <v>162</v>
      </c>
      <c r="O116" t="s">
        <v>1197</v>
      </c>
      <c r="P116" t="s">
        <v>63</v>
      </c>
      <c r="Q116" t="s">
        <v>1752</v>
      </c>
      <c r="R116" s="64">
        <v>43297</v>
      </c>
      <c r="S116" s="64">
        <v>43381</v>
      </c>
      <c r="T116">
        <v>6634776</v>
      </c>
      <c r="U116" t="s">
        <v>1948</v>
      </c>
      <c r="V116" t="s">
        <v>1949</v>
      </c>
      <c r="W116">
        <v>48537</v>
      </c>
      <c r="X116" t="s">
        <v>1950</v>
      </c>
      <c r="Y116" t="s">
        <v>1951</v>
      </c>
      <c r="Z116" s="65">
        <v>15313</v>
      </c>
      <c r="AA116" s="64">
        <v>34030</v>
      </c>
      <c r="AB116" t="s">
        <v>15225</v>
      </c>
      <c r="AE116" s="95" t="s">
        <v>14873</v>
      </c>
      <c r="AF116" s="63" t="s">
        <v>14873</v>
      </c>
      <c r="AG116" t="s">
        <v>14874</v>
      </c>
      <c r="AH116" s="63">
        <v>69</v>
      </c>
      <c r="AI116" s="63">
        <v>41</v>
      </c>
      <c r="AJ116" s="63">
        <v>35</v>
      </c>
      <c r="AL116" s="94" t="s">
        <v>17021</v>
      </c>
      <c r="AM116" s="94" t="s">
        <v>15668</v>
      </c>
      <c r="AN116" s="94" t="s">
        <v>14873</v>
      </c>
      <c r="AO116" s="98" t="s">
        <v>14873</v>
      </c>
      <c r="AP116" s="63" t="s">
        <v>14873</v>
      </c>
      <c r="AQ116" s="63" t="s">
        <v>14874</v>
      </c>
      <c r="AR116" s="95" t="e">
        <v>#N/A</v>
      </c>
      <c r="AS116" s="95" t="s">
        <v>14875</v>
      </c>
      <c r="AT116" s="63">
        <v>35</v>
      </c>
      <c r="AU116" s="63">
        <v>41</v>
      </c>
      <c r="AV116" s="63">
        <v>69</v>
      </c>
      <c r="AW116" s="95">
        <v>89516830</v>
      </c>
      <c r="AX116" s="95" t="s">
        <v>17367</v>
      </c>
    </row>
    <row r="117" spans="1:50" x14ac:dyDescent="0.25">
      <c r="A117">
        <v>51721454</v>
      </c>
      <c r="B117" t="s">
        <v>1297</v>
      </c>
      <c r="G117">
        <v>51691175</v>
      </c>
      <c r="H117" t="s">
        <v>403</v>
      </c>
      <c r="I117">
        <v>51609648</v>
      </c>
      <c r="J117" t="s">
        <v>149</v>
      </c>
      <c r="K117" t="s">
        <v>58</v>
      </c>
      <c r="L117" t="s">
        <v>59</v>
      </c>
      <c r="M117" t="s">
        <v>38</v>
      </c>
      <c r="N117" t="s">
        <v>151</v>
      </c>
      <c r="O117" t="s">
        <v>1301</v>
      </c>
      <c r="P117" t="s">
        <v>63</v>
      </c>
      <c r="Q117" t="s">
        <v>998</v>
      </c>
      <c r="R117" s="64">
        <v>43150</v>
      </c>
      <c r="S117" s="64">
        <v>43468</v>
      </c>
      <c r="T117">
        <v>6624870</v>
      </c>
      <c r="U117" t="s">
        <v>1302</v>
      </c>
      <c r="V117" t="s">
        <v>1303</v>
      </c>
      <c r="W117">
        <v>69470</v>
      </c>
      <c r="X117" t="s">
        <v>1304</v>
      </c>
      <c r="Y117" t="s">
        <v>1305</v>
      </c>
      <c r="Z117" s="65">
        <v>14862</v>
      </c>
      <c r="AA117" s="64">
        <v>29111</v>
      </c>
      <c r="AB117" t="s">
        <v>15079</v>
      </c>
      <c r="AE117" s="95" t="s">
        <v>14873</v>
      </c>
      <c r="AF117" s="63" t="s">
        <v>14873</v>
      </c>
      <c r="AG117" t="s">
        <v>14874</v>
      </c>
      <c r="AH117" s="63">
        <v>68</v>
      </c>
      <c r="AI117" s="63">
        <v>37</v>
      </c>
      <c r="AJ117" s="63">
        <v>35</v>
      </c>
      <c r="AL117" s="94" t="s">
        <v>16603</v>
      </c>
      <c r="AM117" s="94" t="s">
        <v>15668</v>
      </c>
      <c r="AN117" s="94" t="s">
        <v>14873</v>
      </c>
      <c r="AO117" s="98" t="s">
        <v>14873</v>
      </c>
      <c r="AP117" s="63" t="s">
        <v>14873</v>
      </c>
      <c r="AQ117" s="63" t="s">
        <v>14874</v>
      </c>
      <c r="AR117" s="95" t="e">
        <v>#N/A</v>
      </c>
      <c r="AS117" s="95" t="s">
        <v>14875</v>
      </c>
      <c r="AT117" s="63">
        <v>35</v>
      </c>
      <c r="AU117" s="63">
        <v>37</v>
      </c>
      <c r="AV117" s="63">
        <v>68</v>
      </c>
      <c r="AW117" s="95">
        <v>40827872</v>
      </c>
      <c r="AX117" s="95" t="s">
        <v>17367</v>
      </c>
    </row>
    <row r="118" spans="1:50" x14ac:dyDescent="0.25">
      <c r="A118">
        <v>51746424</v>
      </c>
      <c r="B118" t="s">
        <v>2144</v>
      </c>
      <c r="G118">
        <v>51577893</v>
      </c>
      <c r="H118" t="s">
        <v>546</v>
      </c>
      <c r="I118">
        <v>51772919</v>
      </c>
      <c r="J118" t="s">
        <v>186</v>
      </c>
      <c r="K118" t="s">
        <v>58</v>
      </c>
      <c r="L118" t="s">
        <v>59</v>
      </c>
      <c r="M118" t="s">
        <v>38</v>
      </c>
      <c r="N118" t="s">
        <v>187</v>
      </c>
      <c r="O118" t="s">
        <v>315</v>
      </c>
      <c r="P118" t="s">
        <v>63</v>
      </c>
      <c r="Q118" t="s">
        <v>1889</v>
      </c>
      <c r="R118" s="64">
        <v>43315</v>
      </c>
      <c r="S118" s="64">
        <v>43753</v>
      </c>
      <c r="T118">
        <v>6625002</v>
      </c>
      <c r="U118" t="s">
        <v>2148</v>
      </c>
      <c r="V118" t="s">
        <v>2149</v>
      </c>
      <c r="W118">
        <v>48599</v>
      </c>
      <c r="X118" t="s">
        <v>2150</v>
      </c>
      <c r="Y118" t="s">
        <v>2151</v>
      </c>
      <c r="Z118" s="65">
        <v>15384</v>
      </c>
      <c r="AA118" s="64">
        <v>30662</v>
      </c>
      <c r="AB118" t="s">
        <v>15236</v>
      </c>
      <c r="AE118" s="95" t="s">
        <v>14873</v>
      </c>
      <c r="AF118" s="63" t="s">
        <v>14873</v>
      </c>
      <c r="AG118" t="s">
        <v>14874</v>
      </c>
      <c r="AH118" s="63">
        <v>68</v>
      </c>
      <c r="AI118" s="63">
        <v>40</v>
      </c>
      <c r="AJ118" s="63">
        <v>35</v>
      </c>
      <c r="AL118" s="94" t="s">
        <v>17071</v>
      </c>
      <c r="AM118" s="94" t="s">
        <v>15668</v>
      </c>
      <c r="AN118" s="94" t="s">
        <v>14873</v>
      </c>
      <c r="AO118" s="98" t="s">
        <v>14873</v>
      </c>
      <c r="AP118" s="63" t="s">
        <v>14873</v>
      </c>
      <c r="AQ118" s="63" t="s">
        <v>14874</v>
      </c>
      <c r="AR118" s="95" t="e">
        <v>#N/A</v>
      </c>
      <c r="AS118" s="95" t="s">
        <v>14875</v>
      </c>
      <c r="AT118" s="63">
        <v>35</v>
      </c>
      <c r="AU118" s="63">
        <v>40</v>
      </c>
      <c r="AV118" s="63">
        <v>68</v>
      </c>
      <c r="AW118" s="95">
        <v>24082004</v>
      </c>
      <c r="AX118" s="95" t="s">
        <v>17367</v>
      </c>
    </row>
    <row r="119" spans="1:50" x14ac:dyDescent="0.25">
      <c r="A119">
        <v>51725455</v>
      </c>
      <c r="B119" t="s">
        <v>1554</v>
      </c>
      <c r="G119">
        <v>51559927</v>
      </c>
      <c r="H119" t="s">
        <v>409</v>
      </c>
      <c r="I119">
        <v>51772919</v>
      </c>
      <c r="J119" t="s">
        <v>186</v>
      </c>
      <c r="K119" t="s">
        <v>58</v>
      </c>
      <c r="L119" t="s">
        <v>59</v>
      </c>
      <c r="M119" t="s">
        <v>38</v>
      </c>
      <c r="N119" t="s">
        <v>413</v>
      </c>
      <c r="O119" t="s">
        <v>315</v>
      </c>
      <c r="P119" t="s">
        <v>63</v>
      </c>
      <c r="Q119" t="s">
        <v>11903</v>
      </c>
      <c r="R119" s="64">
        <v>43180</v>
      </c>
      <c r="S119" s="64">
        <v>43753</v>
      </c>
      <c r="T119">
        <v>6624127</v>
      </c>
      <c r="U119" t="s">
        <v>1558</v>
      </c>
      <c r="V119" t="s">
        <v>1559</v>
      </c>
      <c r="W119">
        <v>48451</v>
      </c>
      <c r="X119" t="s">
        <v>1560</v>
      </c>
      <c r="Y119" t="s">
        <v>1561</v>
      </c>
      <c r="Z119" s="65">
        <v>2866</v>
      </c>
      <c r="AA119" s="64">
        <v>35228</v>
      </c>
      <c r="AB119" t="s">
        <v>15145</v>
      </c>
      <c r="AE119" s="95" t="s">
        <v>14873</v>
      </c>
      <c r="AF119" s="63" t="s">
        <v>14873</v>
      </c>
      <c r="AG119" t="s">
        <v>14873</v>
      </c>
      <c r="AH119" s="63">
        <v>62</v>
      </c>
      <c r="AI119" s="63">
        <v>38</v>
      </c>
      <c r="AJ119" s="63">
        <v>35</v>
      </c>
      <c r="AL119" s="94" t="s">
        <v>16795</v>
      </c>
      <c r="AM119" s="94" t="s">
        <v>15668</v>
      </c>
      <c r="AN119" s="94" t="s">
        <v>14873</v>
      </c>
      <c r="AO119" s="98" t="s">
        <v>14873</v>
      </c>
      <c r="AP119" s="63" t="s">
        <v>14873</v>
      </c>
      <c r="AQ119" s="63" t="s">
        <v>14873</v>
      </c>
      <c r="AR119" s="95" t="e">
        <v>#N/A</v>
      </c>
      <c r="AS119" s="95" t="s">
        <v>14875</v>
      </c>
      <c r="AT119" s="63">
        <v>35</v>
      </c>
      <c r="AU119" s="63">
        <v>38</v>
      </c>
      <c r="AV119" s="63">
        <v>62</v>
      </c>
      <c r="AW119" s="95">
        <v>52959000</v>
      </c>
      <c r="AX119" s="95" t="s">
        <v>17367</v>
      </c>
    </row>
    <row r="120" spans="1:50" x14ac:dyDescent="0.25">
      <c r="A120">
        <v>51725691</v>
      </c>
      <c r="B120" t="s">
        <v>1658</v>
      </c>
      <c r="G120">
        <v>51737073</v>
      </c>
      <c r="H120" t="s">
        <v>56</v>
      </c>
      <c r="I120">
        <v>51747002</v>
      </c>
      <c r="J120" t="s">
        <v>57</v>
      </c>
      <c r="K120" t="s">
        <v>58</v>
      </c>
      <c r="L120" t="s">
        <v>59</v>
      </c>
      <c r="M120" t="s">
        <v>38</v>
      </c>
      <c r="N120" t="s">
        <v>60</v>
      </c>
      <c r="O120" t="s">
        <v>640</v>
      </c>
      <c r="P120" t="s">
        <v>63</v>
      </c>
      <c r="Q120" t="s">
        <v>11903</v>
      </c>
      <c r="R120" s="64">
        <v>43182</v>
      </c>
      <c r="S120" s="64">
        <v>43234</v>
      </c>
      <c r="T120">
        <v>6624153</v>
      </c>
      <c r="U120" t="s">
        <v>1663</v>
      </c>
      <c r="V120" t="s">
        <v>1664</v>
      </c>
      <c r="W120">
        <v>48473</v>
      </c>
      <c r="X120" t="s">
        <v>1665</v>
      </c>
      <c r="Y120" t="s">
        <v>1666</v>
      </c>
      <c r="Z120" s="65">
        <v>2648</v>
      </c>
      <c r="AA120" s="64">
        <v>25305</v>
      </c>
      <c r="AB120" t="s">
        <v>15153</v>
      </c>
      <c r="AE120" s="95" t="s">
        <v>14873</v>
      </c>
      <c r="AF120" s="63" t="s">
        <v>14873</v>
      </c>
      <c r="AG120" t="s">
        <v>14873</v>
      </c>
      <c r="AH120" s="63">
        <v>80</v>
      </c>
      <c r="AI120" s="63">
        <v>51</v>
      </c>
      <c r="AJ120" s="63">
        <v>35</v>
      </c>
      <c r="AL120" s="94" t="s">
        <v>16811</v>
      </c>
      <c r="AM120" s="94" t="s">
        <v>15668</v>
      </c>
      <c r="AN120" s="94" t="s">
        <v>14873</v>
      </c>
      <c r="AO120" s="98" t="s">
        <v>14873</v>
      </c>
      <c r="AP120" s="63" t="s">
        <v>14873</v>
      </c>
      <c r="AQ120" s="63" t="s">
        <v>14873</v>
      </c>
      <c r="AR120" s="95" t="e">
        <v>#N/A</v>
      </c>
      <c r="AS120" s="95" t="s">
        <v>17343</v>
      </c>
      <c r="AT120" s="63">
        <v>35</v>
      </c>
      <c r="AU120" s="63">
        <v>51</v>
      </c>
      <c r="AV120" s="63">
        <v>80</v>
      </c>
      <c r="AW120" s="95">
        <v>40194788</v>
      </c>
      <c r="AX120" s="95" t="s">
        <v>17367</v>
      </c>
    </row>
    <row r="121" spans="1:50" x14ac:dyDescent="0.25">
      <c r="A121">
        <v>51801659</v>
      </c>
      <c r="B121" t="s">
        <v>2405</v>
      </c>
      <c r="G121">
        <v>51591940</v>
      </c>
      <c r="H121" t="s">
        <v>171</v>
      </c>
      <c r="I121">
        <v>51609648</v>
      </c>
      <c r="J121" t="s">
        <v>149</v>
      </c>
      <c r="K121" t="s">
        <v>284</v>
      </c>
      <c r="L121" t="s">
        <v>59</v>
      </c>
      <c r="M121" t="s">
        <v>1080</v>
      </c>
      <c r="N121" t="s">
        <v>151</v>
      </c>
      <c r="O121" t="s">
        <v>335</v>
      </c>
      <c r="P121" t="s">
        <v>285</v>
      </c>
      <c r="Q121" t="s">
        <v>2288</v>
      </c>
      <c r="R121" s="64">
        <v>43553</v>
      </c>
      <c r="S121" s="64">
        <v>43598</v>
      </c>
      <c r="T121">
        <v>0</v>
      </c>
      <c r="U121" t="s">
        <v>2409</v>
      </c>
      <c r="V121" t="s">
        <v>2410</v>
      </c>
      <c r="W121">
        <v>69021</v>
      </c>
      <c r="X121" t="s">
        <v>2411</v>
      </c>
      <c r="Y121" t="s">
        <v>2412</v>
      </c>
      <c r="Z121" s="65">
        <v>17074</v>
      </c>
      <c r="AA121" s="64">
        <v>35254</v>
      </c>
      <c r="AB121" t="e">
        <v>#N/A</v>
      </c>
      <c r="AE121" s="95" t="s">
        <v>14873</v>
      </c>
      <c r="AF121" s="63" t="s">
        <v>14873</v>
      </c>
      <c r="AG121" t="s">
        <v>14874</v>
      </c>
      <c r="AH121" s="63">
        <v>66</v>
      </c>
      <c r="AI121" s="63">
        <v>38</v>
      </c>
      <c r="AJ121" s="63">
        <v>35</v>
      </c>
      <c r="AL121" s="94" t="s">
        <v>17199</v>
      </c>
      <c r="AM121" s="94" t="s">
        <v>15668</v>
      </c>
      <c r="AN121" s="94" t="s">
        <v>14873</v>
      </c>
      <c r="AO121" s="98" t="s">
        <v>14873</v>
      </c>
      <c r="AP121" s="63" t="s">
        <v>14873</v>
      </c>
      <c r="AQ121" s="63" t="s">
        <v>14874</v>
      </c>
      <c r="AR121" s="95" t="s">
        <v>14877</v>
      </c>
      <c r="AS121" s="95" t="s">
        <v>14875</v>
      </c>
      <c r="AT121" s="63">
        <v>35</v>
      </c>
      <c r="AU121" s="63">
        <v>38</v>
      </c>
      <c r="AV121" s="63">
        <v>66</v>
      </c>
      <c r="AW121" s="95">
        <v>44285840</v>
      </c>
      <c r="AX121" s="95" t="s">
        <v>17367</v>
      </c>
    </row>
    <row r="122" spans="1:50" x14ac:dyDescent="0.25">
      <c r="A122">
        <v>51727437</v>
      </c>
      <c r="B122" t="s">
        <v>1732</v>
      </c>
      <c r="G122">
        <v>51698635</v>
      </c>
      <c r="H122" t="s">
        <v>851</v>
      </c>
      <c r="I122">
        <v>51609648</v>
      </c>
      <c r="J122" t="s">
        <v>149</v>
      </c>
      <c r="K122" t="s">
        <v>58</v>
      </c>
      <c r="L122" t="s">
        <v>59</v>
      </c>
      <c r="M122" t="s">
        <v>38</v>
      </c>
      <c r="N122" t="s">
        <v>378</v>
      </c>
      <c r="O122" t="s">
        <v>131</v>
      </c>
      <c r="P122" t="s">
        <v>63</v>
      </c>
      <c r="Q122" t="s">
        <v>741</v>
      </c>
      <c r="R122" s="64">
        <v>43194</v>
      </c>
      <c r="S122" s="64">
        <v>43237</v>
      </c>
      <c r="T122">
        <v>6624034</v>
      </c>
      <c r="U122" t="s">
        <v>1736</v>
      </c>
      <c r="V122" t="s">
        <v>1737</v>
      </c>
      <c r="W122">
        <v>48502</v>
      </c>
      <c r="X122" t="s">
        <v>1738</v>
      </c>
      <c r="Y122" t="s">
        <v>1739</v>
      </c>
      <c r="Z122" s="65">
        <v>15457</v>
      </c>
      <c r="AA122" s="64">
        <v>31581</v>
      </c>
      <c r="AB122" t="s">
        <v>14904</v>
      </c>
      <c r="AE122" s="95" t="s">
        <v>14873</v>
      </c>
      <c r="AF122" s="63" t="s">
        <v>14873</v>
      </c>
      <c r="AG122" t="s">
        <v>14874</v>
      </c>
      <c r="AH122" s="63">
        <v>65</v>
      </c>
      <c r="AI122" s="63">
        <v>44</v>
      </c>
      <c r="AJ122" s="63">
        <v>35</v>
      </c>
      <c r="AL122" s="94" t="s">
        <v>16841</v>
      </c>
      <c r="AM122" s="94" t="s">
        <v>15668</v>
      </c>
      <c r="AN122" s="94" t="s">
        <v>14873</v>
      </c>
      <c r="AO122" s="98" t="s">
        <v>14873</v>
      </c>
      <c r="AP122" s="63" t="s">
        <v>14873</v>
      </c>
      <c r="AQ122" s="63" t="s">
        <v>14874</v>
      </c>
      <c r="AR122" s="95" t="e">
        <v>#N/A</v>
      </c>
      <c r="AS122" s="95" t="s">
        <v>14875</v>
      </c>
      <c r="AT122" s="63">
        <v>35</v>
      </c>
      <c r="AU122" s="63">
        <v>44</v>
      </c>
      <c r="AV122" s="63">
        <v>65</v>
      </c>
      <c r="AW122" s="95">
        <v>18184969</v>
      </c>
      <c r="AX122" s="95" t="s">
        <v>17367</v>
      </c>
    </row>
    <row r="123" spans="1:50" x14ac:dyDescent="0.25">
      <c r="A123">
        <v>51742635</v>
      </c>
      <c r="B123" t="s">
        <v>2003</v>
      </c>
      <c r="G123">
        <v>51615282</v>
      </c>
      <c r="H123" t="s">
        <v>91</v>
      </c>
      <c r="I123">
        <v>51747002</v>
      </c>
      <c r="J123" t="s">
        <v>57</v>
      </c>
      <c r="K123" t="s">
        <v>58</v>
      </c>
      <c r="L123" t="s">
        <v>59</v>
      </c>
      <c r="M123" t="s">
        <v>38</v>
      </c>
      <c r="N123" t="s">
        <v>92</v>
      </c>
      <c r="O123" t="s">
        <v>326</v>
      </c>
      <c r="P123" t="s">
        <v>63</v>
      </c>
      <c r="Q123" t="s">
        <v>1752</v>
      </c>
      <c r="R123" s="64">
        <v>43297</v>
      </c>
      <c r="S123" s="64">
        <v>43752</v>
      </c>
      <c r="T123">
        <v>6634772</v>
      </c>
      <c r="U123" t="s">
        <v>2007</v>
      </c>
      <c r="V123" t="s">
        <v>2008</v>
      </c>
      <c r="W123">
        <v>48534</v>
      </c>
      <c r="X123" t="s">
        <v>2009</v>
      </c>
      <c r="Y123" t="s">
        <v>2010</v>
      </c>
      <c r="Z123" s="65">
        <v>15305</v>
      </c>
      <c r="AA123" s="64">
        <v>33032</v>
      </c>
      <c r="AB123" t="s">
        <v>15220</v>
      </c>
      <c r="AE123" s="95" t="s">
        <v>14873</v>
      </c>
      <c r="AF123" s="63" t="s">
        <v>14873</v>
      </c>
      <c r="AG123" t="s">
        <v>14873</v>
      </c>
      <c r="AH123" s="63">
        <v>63</v>
      </c>
      <c r="AI123" s="63">
        <v>37</v>
      </c>
      <c r="AJ123" s="63">
        <v>35</v>
      </c>
      <c r="AL123" s="94" t="s">
        <v>17001</v>
      </c>
      <c r="AM123" s="94" t="s">
        <v>15668</v>
      </c>
      <c r="AN123" s="94" t="s">
        <v>14873</v>
      </c>
      <c r="AO123" s="98" t="s">
        <v>14873</v>
      </c>
      <c r="AP123" s="63" t="s">
        <v>14873</v>
      </c>
      <c r="AQ123" s="63" t="s">
        <v>14873</v>
      </c>
      <c r="AR123" s="95" t="e">
        <v>#N/A</v>
      </c>
      <c r="AS123" s="95" t="s">
        <v>14875</v>
      </c>
      <c r="AT123" s="63">
        <v>35</v>
      </c>
      <c r="AU123" s="63">
        <v>37</v>
      </c>
      <c r="AV123" s="63">
        <v>63</v>
      </c>
      <c r="AW123" s="95">
        <v>66628000</v>
      </c>
      <c r="AX123" s="95" t="s">
        <v>17367</v>
      </c>
    </row>
    <row r="124" spans="1:50" x14ac:dyDescent="0.25">
      <c r="A124">
        <v>51764418</v>
      </c>
      <c r="B124" t="s">
        <v>15299</v>
      </c>
      <c r="G124">
        <v>51710500</v>
      </c>
      <c r="H124" t="s">
        <v>111</v>
      </c>
      <c r="I124">
        <v>51758030</v>
      </c>
      <c r="J124" t="s">
        <v>2140</v>
      </c>
      <c r="K124" t="s">
        <v>58</v>
      </c>
      <c r="L124" t="s">
        <v>2745</v>
      </c>
      <c r="M124" t="s">
        <v>38</v>
      </c>
      <c r="N124" t="s">
        <v>151</v>
      </c>
      <c r="O124" t="s">
        <v>9608</v>
      </c>
      <c r="P124" t="s">
        <v>63</v>
      </c>
      <c r="Q124" t="s">
        <v>189</v>
      </c>
      <c r="R124" s="64">
        <v>43389</v>
      </c>
      <c r="S124" s="64">
        <v>43879</v>
      </c>
      <c r="T124">
        <v>0</v>
      </c>
      <c r="U124" t="s">
        <v>15367</v>
      </c>
      <c r="V124" t="s">
        <v>14130</v>
      </c>
      <c r="W124">
        <v>69395</v>
      </c>
      <c r="X124" t="s">
        <v>14131</v>
      </c>
      <c r="Y124" t="s">
        <v>17394</v>
      </c>
      <c r="Z124" s="65">
        <v>0</v>
      </c>
      <c r="AA124" s="64" t="e">
        <v>#N/A</v>
      </c>
      <c r="AB124" t="e">
        <v>#N/A</v>
      </c>
      <c r="AE124" s="95" t="s">
        <v>14873</v>
      </c>
      <c r="AF124" s="63" t="s">
        <v>14873</v>
      </c>
      <c r="AG124" t="s">
        <v>14874</v>
      </c>
      <c r="AH124" s="63">
        <v>64</v>
      </c>
      <c r="AI124" s="63">
        <v>38</v>
      </c>
      <c r="AJ124" s="63">
        <v>35</v>
      </c>
      <c r="AL124" s="94" t="e">
        <v>#N/A</v>
      </c>
      <c r="AM124" s="94" t="s">
        <v>15668</v>
      </c>
      <c r="AN124" s="94" t="s">
        <v>14873</v>
      </c>
      <c r="AO124" s="98" t="s">
        <v>14873</v>
      </c>
      <c r="AP124" s="63" t="s">
        <v>14873</v>
      </c>
      <c r="AQ124" s="63" t="s">
        <v>14874</v>
      </c>
      <c r="AR124" s="95" t="e">
        <v>#N/A</v>
      </c>
      <c r="AS124" s="95" t="s">
        <v>17343</v>
      </c>
      <c r="AT124" s="63">
        <v>35</v>
      </c>
      <c r="AU124" s="63">
        <v>38</v>
      </c>
      <c r="AV124" s="63">
        <v>64</v>
      </c>
      <c r="AW124" s="95">
        <v>59456275</v>
      </c>
      <c r="AX124" s="95" t="s">
        <v>17367</v>
      </c>
    </row>
    <row r="125" spans="1:50" x14ac:dyDescent="0.25">
      <c r="A125">
        <v>51801658</v>
      </c>
      <c r="B125" t="s">
        <v>2396</v>
      </c>
      <c r="G125">
        <v>51747002</v>
      </c>
      <c r="H125" t="s">
        <v>57</v>
      </c>
      <c r="I125">
        <v>51621455</v>
      </c>
      <c r="J125" t="s">
        <v>150</v>
      </c>
      <c r="K125" t="s">
        <v>58</v>
      </c>
      <c r="L125" t="s">
        <v>59</v>
      </c>
      <c r="M125" t="s">
        <v>38</v>
      </c>
      <c r="N125" t="s">
        <v>162</v>
      </c>
      <c r="O125" t="s">
        <v>335</v>
      </c>
      <c r="P125" t="s">
        <v>63</v>
      </c>
      <c r="Q125" t="s">
        <v>2288</v>
      </c>
      <c r="R125" s="64">
        <v>43553</v>
      </c>
      <c r="S125" s="64">
        <v>43756</v>
      </c>
      <c r="T125">
        <v>0</v>
      </c>
      <c r="U125" t="s">
        <v>2401</v>
      </c>
      <c r="V125" t="s">
        <v>2402</v>
      </c>
      <c r="W125">
        <v>69426</v>
      </c>
      <c r="X125" t="s">
        <v>2403</v>
      </c>
      <c r="Y125" t="s">
        <v>2404</v>
      </c>
      <c r="Z125" s="65">
        <v>17069</v>
      </c>
      <c r="AA125" s="64">
        <v>33555</v>
      </c>
      <c r="AB125" t="e">
        <v>#N/A</v>
      </c>
      <c r="AE125" s="95" t="s">
        <v>14873</v>
      </c>
      <c r="AF125" s="63" t="s">
        <v>14873</v>
      </c>
      <c r="AG125" t="s">
        <v>14874</v>
      </c>
      <c r="AH125" s="63">
        <v>63</v>
      </c>
      <c r="AI125" s="63">
        <v>38</v>
      </c>
      <c r="AJ125" s="63">
        <v>35</v>
      </c>
      <c r="AL125" s="94" t="s">
        <v>17194</v>
      </c>
      <c r="AM125" s="94" t="s">
        <v>15668</v>
      </c>
      <c r="AN125" s="94" t="s">
        <v>14873</v>
      </c>
      <c r="AO125" s="98" t="s">
        <v>14873</v>
      </c>
      <c r="AP125" s="63" t="s">
        <v>14873</v>
      </c>
      <c r="AQ125" s="63" t="s">
        <v>14874</v>
      </c>
      <c r="AR125" s="95" t="s">
        <v>14877</v>
      </c>
      <c r="AS125" s="95" t="s">
        <v>14875</v>
      </c>
      <c r="AT125" s="63">
        <v>35</v>
      </c>
      <c r="AU125" s="63">
        <v>38</v>
      </c>
      <c r="AV125" s="63">
        <v>63</v>
      </c>
      <c r="AW125" s="95">
        <v>58490105</v>
      </c>
      <c r="AX125" s="95" t="s">
        <v>17367</v>
      </c>
    </row>
    <row r="126" spans="1:50" x14ac:dyDescent="0.25">
      <c r="A126">
        <v>51723238</v>
      </c>
      <c r="B126" t="s">
        <v>1468</v>
      </c>
      <c r="G126">
        <v>51615282</v>
      </c>
      <c r="H126" t="s">
        <v>91</v>
      </c>
      <c r="I126">
        <v>51747002</v>
      </c>
      <c r="J126" t="s">
        <v>57</v>
      </c>
      <c r="K126" t="s">
        <v>58</v>
      </c>
      <c r="L126" t="s">
        <v>59</v>
      </c>
      <c r="M126" t="s">
        <v>38</v>
      </c>
      <c r="N126" t="s">
        <v>92</v>
      </c>
      <c r="O126" t="s">
        <v>437</v>
      </c>
      <c r="P126" t="s">
        <v>63</v>
      </c>
      <c r="Q126" t="s">
        <v>11903</v>
      </c>
      <c r="R126" s="64">
        <v>43161</v>
      </c>
      <c r="S126" s="64">
        <v>43213</v>
      </c>
      <c r="T126">
        <v>6634538</v>
      </c>
      <c r="U126" t="s">
        <v>1472</v>
      </c>
      <c r="V126" t="s">
        <v>1473</v>
      </c>
      <c r="W126">
        <v>48422</v>
      </c>
      <c r="X126" t="s">
        <v>1474</v>
      </c>
      <c r="Y126" t="s">
        <v>1475</v>
      </c>
      <c r="Z126" s="65">
        <v>206335</v>
      </c>
      <c r="AA126" s="64">
        <v>23107</v>
      </c>
      <c r="AB126" t="s">
        <v>15120</v>
      </c>
      <c r="AE126" s="95" t="s">
        <v>14873</v>
      </c>
      <c r="AF126" s="63" t="s">
        <v>14873</v>
      </c>
      <c r="AG126" t="s">
        <v>14874</v>
      </c>
      <c r="AH126" s="63">
        <v>62</v>
      </c>
      <c r="AI126" s="63">
        <v>38</v>
      </c>
      <c r="AJ126" s="63">
        <v>35</v>
      </c>
      <c r="AL126" s="94" t="s">
        <v>16737</v>
      </c>
      <c r="AM126" s="94" t="s">
        <v>15668</v>
      </c>
      <c r="AN126" s="94" t="s">
        <v>14873</v>
      </c>
      <c r="AO126" s="98" t="s">
        <v>14873</v>
      </c>
      <c r="AP126" s="63" t="s">
        <v>14873</v>
      </c>
      <c r="AQ126" s="63" t="s">
        <v>14874</v>
      </c>
      <c r="AR126" s="95" t="e">
        <v>#N/A</v>
      </c>
      <c r="AS126" s="95" t="s">
        <v>14875</v>
      </c>
      <c r="AT126" s="63">
        <v>35</v>
      </c>
      <c r="AU126" s="63">
        <v>38</v>
      </c>
      <c r="AV126" s="63">
        <v>62</v>
      </c>
      <c r="AW126" s="95">
        <v>55420747</v>
      </c>
      <c r="AX126" s="95" t="s">
        <v>17367</v>
      </c>
    </row>
    <row r="127" spans="1:50" x14ac:dyDescent="0.25">
      <c r="A127">
        <v>51807806</v>
      </c>
      <c r="B127" t="s">
        <v>2452</v>
      </c>
      <c r="G127">
        <v>51547367</v>
      </c>
      <c r="H127" t="s">
        <v>50</v>
      </c>
      <c r="I127">
        <v>40166880</v>
      </c>
      <c r="J127" t="s">
        <v>51</v>
      </c>
      <c r="K127" t="s">
        <v>2457</v>
      </c>
      <c r="L127" t="s">
        <v>37</v>
      </c>
      <c r="M127" t="s">
        <v>38</v>
      </c>
      <c r="N127" t="s">
        <v>39</v>
      </c>
      <c r="O127" t="s">
        <v>2098</v>
      </c>
      <c r="P127" t="s">
        <v>73</v>
      </c>
      <c r="Q127" t="s">
        <v>2321</v>
      </c>
      <c r="R127" s="64">
        <v>43587</v>
      </c>
      <c r="S127" s="64">
        <v>0</v>
      </c>
      <c r="T127">
        <v>0</v>
      </c>
      <c r="U127" t="s">
        <v>2458</v>
      </c>
      <c r="V127" t="s">
        <v>2459</v>
      </c>
      <c r="W127">
        <v>0</v>
      </c>
      <c r="X127" t="s">
        <v>579</v>
      </c>
      <c r="Y127">
        <v>0</v>
      </c>
      <c r="Z127" s="65">
        <v>16865</v>
      </c>
      <c r="AA127" s="64">
        <v>30870</v>
      </c>
      <c r="AB127" t="e">
        <v>#N/A</v>
      </c>
      <c r="AE127" s="95" t="s">
        <v>14873</v>
      </c>
      <c r="AF127" s="63" t="s">
        <v>14873</v>
      </c>
      <c r="AG127" t="s">
        <v>14873</v>
      </c>
      <c r="AH127" s="63">
        <v>62</v>
      </c>
      <c r="AI127" s="63">
        <v>47</v>
      </c>
      <c r="AJ127" s="63">
        <v>35</v>
      </c>
      <c r="AL127" s="94" t="s">
        <v>17226</v>
      </c>
      <c r="AM127" s="94" t="s">
        <v>15668</v>
      </c>
      <c r="AN127" s="94" t="s">
        <v>14873</v>
      </c>
      <c r="AO127" s="98" t="s">
        <v>14873</v>
      </c>
      <c r="AP127" s="63" t="s">
        <v>14873</v>
      </c>
      <c r="AQ127" s="63" t="s">
        <v>14873</v>
      </c>
      <c r="AR127" s="95" t="e">
        <v>#N/A</v>
      </c>
      <c r="AS127" s="95" t="s">
        <v>14875</v>
      </c>
      <c r="AT127" s="63">
        <v>35</v>
      </c>
      <c r="AU127" s="63">
        <v>47</v>
      </c>
      <c r="AV127" s="63">
        <v>62</v>
      </c>
      <c r="AW127" s="95">
        <v>38160898</v>
      </c>
      <c r="AX127" s="95" t="s">
        <v>17367</v>
      </c>
    </row>
    <row r="128" spans="1:50" x14ac:dyDescent="0.25">
      <c r="A128">
        <v>51764511</v>
      </c>
      <c r="B128" t="s">
        <v>2185</v>
      </c>
      <c r="G128">
        <v>51547597</v>
      </c>
      <c r="H128" t="s">
        <v>341</v>
      </c>
      <c r="I128">
        <v>51814930</v>
      </c>
      <c r="J128" t="s">
        <v>342</v>
      </c>
      <c r="K128" t="s">
        <v>58</v>
      </c>
      <c r="L128" t="s">
        <v>59</v>
      </c>
      <c r="M128" t="s">
        <v>38</v>
      </c>
      <c r="N128" t="s">
        <v>1860</v>
      </c>
      <c r="O128" t="s">
        <v>131</v>
      </c>
      <c r="P128" t="s">
        <v>63</v>
      </c>
      <c r="Q128" t="s">
        <v>189</v>
      </c>
      <c r="R128" s="64">
        <v>43391</v>
      </c>
      <c r="S128" s="64">
        <v>43430</v>
      </c>
      <c r="T128">
        <v>0</v>
      </c>
      <c r="U128" t="s">
        <v>2188</v>
      </c>
      <c r="V128" t="s">
        <v>2189</v>
      </c>
      <c r="W128">
        <v>69002</v>
      </c>
      <c r="X128" t="s">
        <v>2190</v>
      </c>
      <c r="Y128" t="s">
        <v>2191</v>
      </c>
      <c r="Z128" s="65">
        <v>16089</v>
      </c>
      <c r="AA128" s="64">
        <v>29878</v>
      </c>
      <c r="AB128" t="s">
        <v>15244</v>
      </c>
      <c r="AE128" s="95" t="s">
        <v>14873</v>
      </c>
      <c r="AF128" s="63" t="s">
        <v>14873</v>
      </c>
      <c r="AG128" t="s">
        <v>14873</v>
      </c>
      <c r="AH128" s="63">
        <v>64</v>
      </c>
      <c r="AI128" s="63" t="s">
        <v>17350</v>
      </c>
      <c r="AJ128" s="63" t="s">
        <v>17349</v>
      </c>
      <c r="AL128" s="94" t="s">
        <v>17100</v>
      </c>
      <c r="AM128" s="94" t="s">
        <v>15668</v>
      </c>
      <c r="AN128" s="94" t="s">
        <v>14873</v>
      </c>
      <c r="AO128" s="98" t="s">
        <v>14873</v>
      </c>
      <c r="AP128" s="63" t="s">
        <v>14873</v>
      </c>
      <c r="AQ128" s="63" t="s">
        <v>14873</v>
      </c>
      <c r="AR128" s="95" t="s">
        <v>14876</v>
      </c>
      <c r="AS128" s="95" t="s">
        <v>14875</v>
      </c>
      <c r="AT128" s="63" t="s">
        <v>17349</v>
      </c>
      <c r="AU128" s="63" t="s">
        <v>17350</v>
      </c>
      <c r="AV128" s="63">
        <v>64</v>
      </c>
      <c r="AW128" s="95">
        <v>42902300</v>
      </c>
      <c r="AX128" s="95" t="s">
        <v>17367</v>
      </c>
    </row>
    <row r="129" spans="1:50" x14ac:dyDescent="0.25">
      <c r="A129">
        <v>51578947</v>
      </c>
      <c r="B129" t="s">
        <v>65</v>
      </c>
      <c r="G129">
        <v>51747002</v>
      </c>
      <c r="H129" t="s">
        <v>57</v>
      </c>
      <c r="I129">
        <v>51621455</v>
      </c>
      <c r="J129" t="s">
        <v>150</v>
      </c>
      <c r="K129" t="s">
        <v>70</v>
      </c>
      <c r="L129" t="s">
        <v>37</v>
      </c>
      <c r="M129" t="s">
        <v>38</v>
      </c>
      <c r="N129" t="s">
        <v>60</v>
      </c>
      <c r="O129" t="s">
        <v>71</v>
      </c>
      <c r="P129" t="s">
        <v>73</v>
      </c>
      <c r="Q129" t="s">
        <v>336</v>
      </c>
      <c r="R129" s="64">
        <v>42264</v>
      </c>
      <c r="S129" s="64">
        <v>42436</v>
      </c>
      <c r="T129">
        <v>6634233</v>
      </c>
      <c r="U129" t="s">
        <v>75</v>
      </c>
      <c r="V129" t="s">
        <v>76</v>
      </c>
      <c r="W129">
        <v>69327</v>
      </c>
      <c r="X129" t="s">
        <v>77</v>
      </c>
      <c r="Y129" t="s">
        <v>78</v>
      </c>
      <c r="Z129" s="65">
        <v>4341</v>
      </c>
      <c r="AA129" s="64">
        <v>29132</v>
      </c>
      <c r="AB129" t="s">
        <v>14901</v>
      </c>
      <c r="AE129" s="95" t="s">
        <v>14873</v>
      </c>
      <c r="AF129" s="63" t="s">
        <v>14873</v>
      </c>
      <c r="AG129" t="s">
        <v>14873</v>
      </c>
      <c r="AH129" s="63">
        <v>57</v>
      </c>
      <c r="AI129" s="63">
        <v>40</v>
      </c>
      <c r="AJ129" s="63">
        <v>34</v>
      </c>
      <c r="AL129" s="94" t="s">
        <v>16037</v>
      </c>
      <c r="AM129" s="94" t="s">
        <v>15668</v>
      </c>
      <c r="AN129" s="94" t="s">
        <v>14873</v>
      </c>
      <c r="AO129" s="98" t="s">
        <v>14873</v>
      </c>
      <c r="AP129" s="63" t="s">
        <v>14873</v>
      </c>
      <c r="AQ129" s="63" t="s">
        <v>14873</v>
      </c>
      <c r="AR129" s="95" t="e">
        <v>#N/A</v>
      </c>
      <c r="AS129" s="95" t="s">
        <v>14875</v>
      </c>
      <c r="AT129" s="63">
        <v>34</v>
      </c>
      <c r="AU129" s="63">
        <v>40</v>
      </c>
      <c r="AV129" s="63">
        <v>57</v>
      </c>
      <c r="AW129" s="95">
        <v>83693898</v>
      </c>
      <c r="AX129" s="95" t="s">
        <v>17368</v>
      </c>
    </row>
    <row r="130" spans="1:50" x14ac:dyDescent="0.25">
      <c r="A130">
        <v>51585203</v>
      </c>
      <c r="B130" t="s">
        <v>87</v>
      </c>
      <c r="G130">
        <v>51615282</v>
      </c>
      <c r="H130" t="s">
        <v>91</v>
      </c>
      <c r="I130">
        <v>51747002</v>
      </c>
      <c r="J130" t="s">
        <v>57</v>
      </c>
      <c r="K130" t="s">
        <v>58</v>
      </c>
      <c r="L130" t="s">
        <v>59</v>
      </c>
      <c r="M130" t="s">
        <v>721</v>
      </c>
      <c r="N130" t="s">
        <v>92</v>
      </c>
      <c r="O130" t="s">
        <v>93</v>
      </c>
      <c r="P130" t="s">
        <v>63</v>
      </c>
      <c r="Q130" t="s">
        <v>386</v>
      </c>
      <c r="R130" s="64">
        <v>42320</v>
      </c>
      <c r="S130" s="64">
        <v>42359</v>
      </c>
      <c r="T130">
        <v>6624048</v>
      </c>
      <c r="U130" t="s">
        <v>95</v>
      </c>
      <c r="V130" t="s">
        <v>96</v>
      </c>
      <c r="W130">
        <v>69417</v>
      </c>
      <c r="X130" t="s">
        <v>97</v>
      </c>
      <c r="Y130" t="s">
        <v>98</v>
      </c>
      <c r="Z130" s="65">
        <v>4355</v>
      </c>
      <c r="AA130" s="64">
        <v>27193</v>
      </c>
      <c r="AB130" t="s">
        <v>14907</v>
      </c>
      <c r="AE130" s="95" t="s">
        <v>14873</v>
      </c>
      <c r="AF130" s="63" t="s">
        <v>14873</v>
      </c>
      <c r="AG130" t="s">
        <v>14873</v>
      </c>
      <c r="AH130" s="63">
        <v>71</v>
      </c>
      <c r="AI130" s="63">
        <v>38</v>
      </c>
      <c r="AJ130" s="63">
        <v>34</v>
      </c>
      <c r="AL130" s="94" t="s">
        <v>16077</v>
      </c>
      <c r="AM130" s="94" t="s">
        <v>15668</v>
      </c>
      <c r="AN130" s="94" t="s">
        <v>14873</v>
      </c>
      <c r="AO130" s="98" t="s">
        <v>14873</v>
      </c>
      <c r="AP130" s="63" t="s">
        <v>14873</v>
      </c>
      <c r="AQ130" s="63" t="s">
        <v>14873</v>
      </c>
      <c r="AR130" s="95" t="e">
        <v>#N/A</v>
      </c>
      <c r="AS130" s="95" t="s">
        <v>14875</v>
      </c>
      <c r="AT130" s="63">
        <v>34</v>
      </c>
      <c r="AU130" s="63">
        <v>38</v>
      </c>
      <c r="AV130" s="63">
        <v>71</v>
      </c>
      <c r="AW130" s="95">
        <v>25082404</v>
      </c>
      <c r="AX130" s="95" t="s">
        <v>17367</v>
      </c>
    </row>
    <row r="131" spans="1:50" x14ac:dyDescent="0.25">
      <c r="A131">
        <v>51585202</v>
      </c>
      <c r="B131" t="s">
        <v>99</v>
      </c>
      <c r="G131">
        <v>51615282</v>
      </c>
      <c r="H131" t="s">
        <v>91</v>
      </c>
      <c r="I131">
        <v>51747002</v>
      </c>
      <c r="J131" t="s">
        <v>57</v>
      </c>
      <c r="K131" t="s">
        <v>58</v>
      </c>
      <c r="L131" t="s">
        <v>59</v>
      </c>
      <c r="M131" t="s">
        <v>38</v>
      </c>
      <c r="N131" t="s">
        <v>92</v>
      </c>
      <c r="O131" t="s">
        <v>93</v>
      </c>
      <c r="P131" t="s">
        <v>63</v>
      </c>
      <c r="Q131" t="s">
        <v>386</v>
      </c>
      <c r="R131" s="64">
        <v>42320</v>
      </c>
      <c r="S131" s="64">
        <v>42359</v>
      </c>
      <c r="T131">
        <v>6624054</v>
      </c>
      <c r="U131" t="s">
        <v>103</v>
      </c>
      <c r="V131" t="s">
        <v>104</v>
      </c>
      <c r="W131">
        <v>69416</v>
      </c>
      <c r="X131" t="s">
        <v>105</v>
      </c>
      <c r="Y131" t="s">
        <v>106</v>
      </c>
      <c r="Z131" s="65">
        <v>4351</v>
      </c>
      <c r="AA131" s="64">
        <v>32527</v>
      </c>
      <c r="AB131" t="s">
        <v>14906</v>
      </c>
      <c r="AE131" s="95" t="s">
        <v>14873</v>
      </c>
      <c r="AF131" s="63" t="s">
        <v>14873</v>
      </c>
      <c r="AG131" t="s">
        <v>14873</v>
      </c>
      <c r="AH131" s="63">
        <v>61</v>
      </c>
      <c r="AI131" s="63">
        <v>40</v>
      </c>
      <c r="AJ131" s="63">
        <v>34</v>
      </c>
      <c r="AL131" s="94" t="s">
        <v>16072</v>
      </c>
      <c r="AM131" s="94" t="s">
        <v>15668</v>
      </c>
      <c r="AN131" s="94" t="s">
        <v>14873</v>
      </c>
      <c r="AO131" s="98" t="s">
        <v>14873</v>
      </c>
      <c r="AP131" s="63" t="s">
        <v>14873</v>
      </c>
      <c r="AQ131" s="63" t="s">
        <v>14873</v>
      </c>
      <c r="AR131" s="95" t="e">
        <v>#N/A</v>
      </c>
      <c r="AS131" s="95" t="s">
        <v>14875</v>
      </c>
      <c r="AT131" s="63">
        <v>34</v>
      </c>
      <c r="AU131" s="63">
        <v>40</v>
      </c>
      <c r="AV131" s="63">
        <v>61</v>
      </c>
      <c r="AW131" s="95">
        <v>49545733</v>
      </c>
      <c r="AX131" s="95" t="s">
        <v>17368</v>
      </c>
    </row>
    <row r="132" spans="1:50" x14ac:dyDescent="0.25">
      <c r="A132">
        <v>51588223</v>
      </c>
      <c r="B132" t="s">
        <v>145</v>
      </c>
      <c r="G132">
        <v>51609648</v>
      </c>
      <c r="H132" t="s">
        <v>149</v>
      </c>
      <c r="I132">
        <v>51621455</v>
      </c>
      <c r="J132" t="s">
        <v>150</v>
      </c>
      <c r="K132" t="s">
        <v>70</v>
      </c>
      <c r="L132" t="s">
        <v>37</v>
      </c>
      <c r="M132" t="s">
        <v>15268</v>
      </c>
      <c r="N132" t="s">
        <v>151</v>
      </c>
      <c r="O132" t="s">
        <v>93</v>
      </c>
      <c r="P132" t="s">
        <v>73</v>
      </c>
      <c r="Q132" t="s">
        <v>74</v>
      </c>
      <c r="R132" s="64">
        <v>42348</v>
      </c>
      <c r="S132" s="64">
        <v>42359</v>
      </c>
      <c r="T132">
        <v>6624061</v>
      </c>
      <c r="U132" t="s">
        <v>153</v>
      </c>
      <c r="V132" t="s">
        <v>154</v>
      </c>
      <c r="W132">
        <v>69408</v>
      </c>
      <c r="X132" t="s">
        <v>155</v>
      </c>
      <c r="Y132" t="s">
        <v>156</v>
      </c>
      <c r="Z132" s="65">
        <v>4736</v>
      </c>
      <c r="AA132" s="64">
        <v>29159</v>
      </c>
      <c r="AB132" t="s">
        <v>14910</v>
      </c>
      <c r="AE132" s="95" t="s">
        <v>14873</v>
      </c>
      <c r="AF132" s="63" t="s">
        <v>14873</v>
      </c>
      <c r="AG132" t="s">
        <v>14873</v>
      </c>
      <c r="AH132" s="63">
        <v>47</v>
      </c>
      <c r="AI132" s="63">
        <v>43</v>
      </c>
      <c r="AJ132" s="63">
        <v>34</v>
      </c>
      <c r="AL132" s="94" t="s">
        <v>16098</v>
      </c>
      <c r="AM132" s="94" t="s">
        <v>15668</v>
      </c>
      <c r="AN132" s="94" t="s">
        <v>14873</v>
      </c>
      <c r="AO132" s="98" t="s">
        <v>14873</v>
      </c>
      <c r="AP132" s="63" t="s">
        <v>14873</v>
      </c>
      <c r="AQ132" s="63" t="s">
        <v>14873</v>
      </c>
      <c r="AR132" s="95" t="e">
        <v>#N/A</v>
      </c>
      <c r="AS132" s="95" t="s">
        <v>14875</v>
      </c>
      <c r="AT132" s="63">
        <v>34</v>
      </c>
      <c r="AU132" s="63">
        <v>43</v>
      </c>
      <c r="AV132" s="63">
        <v>47</v>
      </c>
      <c r="AW132" s="95">
        <v>26044048</v>
      </c>
      <c r="AX132" s="95" t="s">
        <v>17368</v>
      </c>
    </row>
    <row r="133" spans="1:50" x14ac:dyDescent="0.25">
      <c r="A133">
        <v>51588228</v>
      </c>
      <c r="B133" t="s">
        <v>220</v>
      </c>
      <c r="G133">
        <v>51578947</v>
      </c>
      <c r="H133" t="s">
        <v>65</v>
      </c>
      <c r="I133">
        <v>51747002</v>
      </c>
      <c r="J133" t="s">
        <v>57</v>
      </c>
      <c r="K133" t="s">
        <v>58</v>
      </c>
      <c r="L133" t="s">
        <v>59</v>
      </c>
      <c r="M133" t="s">
        <v>38</v>
      </c>
      <c r="N133" t="s">
        <v>60</v>
      </c>
      <c r="O133" t="s">
        <v>163</v>
      </c>
      <c r="P133" t="s">
        <v>63</v>
      </c>
      <c r="Q133" t="s">
        <v>74</v>
      </c>
      <c r="R133" s="64">
        <v>42348</v>
      </c>
      <c r="S133" s="64">
        <v>42428</v>
      </c>
      <c r="T133">
        <v>6624071</v>
      </c>
      <c r="U133" t="s">
        <v>224</v>
      </c>
      <c r="V133" t="s">
        <v>225</v>
      </c>
      <c r="W133">
        <v>69362</v>
      </c>
      <c r="X133" t="s">
        <v>226</v>
      </c>
      <c r="Y133" t="s">
        <v>227</v>
      </c>
      <c r="Z133" s="65">
        <v>4721</v>
      </c>
      <c r="AA133" s="64">
        <v>31705</v>
      </c>
      <c r="AB133" t="s">
        <v>14912</v>
      </c>
      <c r="AE133" s="95" t="s">
        <v>14873</v>
      </c>
      <c r="AF133" s="63" t="s">
        <v>14873</v>
      </c>
      <c r="AG133" t="s">
        <v>14873</v>
      </c>
      <c r="AH133" s="63">
        <v>61</v>
      </c>
      <c r="AI133" s="63">
        <v>33</v>
      </c>
      <c r="AJ133" s="63">
        <v>34</v>
      </c>
      <c r="AL133" s="94" t="s">
        <v>16112</v>
      </c>
      <c r="AM133" s="94" t="s">
        <v>15668</v>
      </c>
      <c r="AN133" s="94" t="s">
        <v>14873</v>
      </c>
      <c r="AO133" s="98" t="s">
        <v>14873</v>
      </c>
      <c r="AP133" s="63" t="s">
        <v>14873</v>
      </c>
      <c r="AQ133" s="63" t="s">
        <v>14873</v>
      </c>
      <c r="AR133" s="95" t="e">
        <v>#N/A</v>
      </c>
      <c r="AS133" s="95" t="s">
        <v>14875</v>
      </c>
      <c r="AT133" s="63">
        <v>34</v>
      </c>
      <c r="AU133" s="63">
        <v>33</v>
      </c>
      <c r="AV133" s="63">
        <v>61</v>
      </c>
      <c r="AW133" s="95">
        <v>22129914</v>
      </c>
      <c r="AX133" s="95" t="s">
        <v>17368</v>
      </c>
    </row>
    <row r="134" spans="1:50" x14ac:dyDescent="0.25">
      <c r="A134">
        <v>51588229</v>
      </c>
      <c r="B134" t="s">
        <v>228</v>
      </c>
      <c r="G134">
        <v>51747002</v>
      </c>
      <c r="H134" t="s">
        <v>57</v>
      </c>
      <c r="I134">
        <v>51621455</v>
      </c>
      <c r="J134" t="s">
        <v>150</v>
      </c>
      <c r="K134" t="s">
        <v>198</v>
      </c>
      <c r="L134" t="s">
        <v>37</v>
      </c>
      <c r="M134" t="s">
        <v>38</v>
      </c>
      <c r="N134" t="s">
        <v>162</v>
      </c>
      <c r="O134" t="s">
        <v>163</v>
      </c>
      <c r="P134" t="s">
        <v>199</v>
      </c>
      <c r="Q134" t="s">
        <v>74</v>
      </c>
      <c r="R134" s="64">
        <v>42348</v>
      </c>
      <c r="S134" s="64">
        <v>42428</v>
      </c>
      <c r="T134">
        <v>6624073</v>
      </c>
      <c r="U134" t="s">
        <v>232</v>
      </c>
      <c r="V134" t="s">
        <v>233</v>
      </c>
      <c r="W134">
        <v>69394</v>
      </c>
      <c r="X134" t="s">
        <v>234</v>
      </c>
      <c r="Y134" t="s">
        <v>235</v>
      </c>
      <c r="Z134" s="65">
        <v>4723</v>
      </c>
      <c r="AA134" s="64" t="e">
        <v>#N/A</v>
      </c>
      <c r="AB134" t="s">
        <v>14915</v>
      </c>
      <c r="AE134" s="95" t="s">
        <v>14873</v>
      </c>
      <c r="AF134" s="63" t="s">
        <v>14873</v>
      </c>
      <c r="AG134" t="s">
        <v>14873</v>
      </c>
      <c r="AH134" s="63">
        <v>68</v>
      </c>
      <c r="AI134" s="63">
        <v>38</v>
      </c>
      <c r="AJ134" s="63">
        <v>34</v>
      </c>
      <c r="AL134" s="94" t="e">
        <v>#N/A</v>
      </c>
      <c r="AM134" s="94" t="s">
        <v>15668</v>
      </c>
      <c r="AN134" s="94" t="s">
        <v>14873</v>
      </c>
      <c r="AO134" s="98" t="s">
        <v>14873</v>
      </c>
      <c r="AP134" s="63" t="s">
        <v>14873</v>
      </c>
      <c r="AQ134" s="63" t="s">
        <v>14873</v>
      </c>
      <c r="AR134" s="95" t="e">
        <v>#N/A</v>
      </c>
      <c r="AS134" s="95" t="s">
        <v>14875</v>
      </c>
      <c r="AT134" s="63">
        <v>34</v>
      </c>
      <c r="AU134" s="63">
        <v>38</v>
      </c>
      <c r="AV134" s="63">
        <v>68</v>
      </c>
      <c r="AW134" s="95">
        <v>83159296</v>
      </c>
      <c r="AX134" s="95" t="s">
        <v>17367</v>
      </c>
    </row>
    <row r="135" spans="1:50" x14ac:dyDescent="0.25">
      <c r="A135">
        <v>51580866</v>
      </c>
      <c r="B135" t="s">
        <v>300</v>
      </c>
      <c r="G135">
        <v>51757905</v>
      </c>
      <c r="H135" t="s">
        <v>304</v>
      </c>
      <c r="I135">
        <v>51547367</v>
      </c>
      <c r="J135" t="s">
        <v>50</v>
      </c>
      <c r="K135" t="s">
        <v>305</v>
      </c>
      <c r="L135" t="s">
        <v>37</v>
      </c>
      <c r="M135" t="s">
        <v>38</v>
      </c>
      <c r="N135" t="s">
        <v>39</v>
      </c>
      <c r="O135" t="s">
        <v>295</v>
      </c>
      <c r="P135" t="s">
        <v>199</v>
      </c>
      <c r="Q135" t="s">
        <v>14440</v>
      </c>
      <c r="R135" s="64">
        <v>42278</v>
      </c>
      <c r="S135" s="64">
        <v>43059</v>
      </c>
      <c r="T135">
        <v>6624013</v>
      </c>
      <c r="U135" t="s">
        <v>306</v>
      </c>
      <c r="V135" t="s">
        <v>307</v>
      </c>
      <c r="W135">
        <v>12470</v>
      </c>
      <c r="X135" t="s">
        <v>308</v>
      </c>
      <c r="Y135" t="s">
        <v>309</v>
      </c>
      <c r="Z135" s="65">
        <v>4323</v>
      </c>
      <c r="AA135" s="64">
        <v>30799</v>
      </c>
      <c r="AB135" t="s">
        <v>14902</v>
      </c>
      <c r="AE135" s="95" t="s">
        <v>14873</v>
      </c>
      <c r="AF135" s="63" t="s">
        <v>14873</v>
      </c>
      <c r="AG135" t="s">
        <v>14873</v>
      </c>
      <c r="AH135" s="63">
        <v>66</v>
      </c>
      <c r="AI135" s="63">
        <v>40</v>
      </c>
      <c r="AJ135" s="63">
        <v>34</v>
      </c>
      <c r="AL135" s="94" t="s">
        <v>16045</v>
      </c>
      <c r="AM135" s="94" t="s">
        <v>15668</v>
      </c>
      <c r="AN135" s="94" t="s">
        <v>14873</v>
      </c>
      <c r="AO135" s="98" t="s">
        <v>14873</v>
      </c>
      <c r="AP135" s="63" t="s">
        <v>14873</v>
      </c>
      <c r="AQ135" s="63" t="s">
        <v>14873</v>
      </c>
      <c r="AR135" s="95" t="e">
        <v>#N/A</v>
      </c>
      <c r="AS135" s="95" t="s">
        <v>14875</v>
      </c>
      <c r="AT135" s="63">
        <v>34</v>
      </c>
      <c r="AU135" s="63">
        <v>40</v>
      </c>
      <c r="AV135" s="63">
        <v>66</v>
      </c>
      <c r="AW135" s="95">
        <v>72606834</v>
      </c>
      <c r="AX135" s="95" t="s">
        <v>17367</v>
      </c>
    </row>
    <row r="136" spans="1:50" x14ac:dyDescent="0.25">
      <c r="A136">
        <v>51744287</v>
      </c>
      <c r="B136" t="s">
        <v>2087</v>
      </c>
      <c r="G136">
        <v>51607523</v>
      </c>
      <c r="H136" t="s">
        <v>185</v>
      </c>
      <c r="I136">
        <v>51772919</v>
      </c>
      <c r="J136" t="s">
        <v>186</v>
      </c>
      <c r="K136" t="s">
        <v>58</v>
      </c>
      <c r="L136" t="s">
        <v>59</v>
      </c>
      <c r="M136" t="s">
        <v>38</v>
      </c>
      <c r="N136" t="s">
        <v>187</v>
      </c>
      <c r="O136" t="s">
        <v>61</v>
      </c>
      <c r="P136" t="s">
        <v>63</v>
      </c>
      <c r="Q136" t="s">
        <v>1752</v>
      </c>
      <c r="R136" s="64">
        <v>43306</v>
      </c>
      <c r="S136" s="64">
        <v>43353</v>
      </c>
      <c r="T136">
        <v>6624987</v>
      </c>
      <c r="U136" t="s">
        <v>2091</v>
      </c>
      <c r="V136" t="s">
        <v>2092</v>
      </c>
      <c r="W136">
        <v>48588</v>
      </c>
      <c r="X136" t="s">
        <v>2093</v>
      </c>
      <c r="Y136" t="s">
        <v>2094</v>
      </c>
      <c r="Z136" s="65">
        <v>15358</v>
      </c>
      <c r="AA136" s="64">
        <v>31572</v>
      </c>
      <c r="AB136" t="s">
        <v>15176</v>
      </c>
      <c r="AE136" s="95" t="s">
        <v>14873</v>
      </c>
      <c r="AF136" s="63" t="s">
        <v>14873</v>
      </c>
      <c r="AG136" t="s">
        <v>14874</v>
      </c>
      <c r="AH136" s="63">
        <v>70</v>
      </c>
      <c r="AI136" s="63">
        <v>38</v>
      </c>
      <c r="AJ136" s="63">
        <v>34</v>
      </c>
      <c r="AL136" s="94" t="s">
        <v>17053</v>
      </c>
      <c r="AM136" s="94" t="s">
        <v>15668</v>
      </c>
      <c r="AN136" s="94" t="s">
        <v>14873</v>
      </c>
      <c r="AO136" s="98" t="s">
        <v>14873</v>
      </c>
      <c r="AP136" s="63" t="s">
        <v>14873</v>
      </c>
      <c r="AQ136" s="63" t="s">
        <v>14874</v>
      </c>
      <c r="AR136" s="95" t="e">
        <v>#N/A</v>
      </c>
      <c r="AS136" s="95" t="s">
        <v>14875</v>
      </c>
      <c r="AT136" s="63">
        <v>34</v>
      </c>
      <c r="AU136" s="63">
        <v>38</v>
      </c>
      <c r="AV136" s="63">
        <v>70</v>
      </c>
      <c r="AW136" s="95">
        <v>76851660</v>
      </c>
      <c r="AX136" s="95" t="s">
        <v>17367</v>
      </c>
    </row>
    <row r="137" spans="1:50" x14ac:dyDescent="0.25">
      <c r="A137">
        <v>51718187</v>
      </c>
      <c r="B137" t="s">
        <v>736</v>
      </c>
      <c r="G137">
        <v>51747002</v>
      </c>
      <c r="H137" t="s">
        <v>57</v>
      </c>
      <c r="I137">
        <v>51621455</v>
      </c>
      <c r="J137" t="s">
        <v>150</v>
      </c>
      <c r="K137" t="s">
        <v>58</v>
      </c>
      <c r="L137" t="s">
        <v>2907</v>
      </c>
      <c r="M137" t="s">
        <v>38</v>
      </c>
      <c r="N137" t="s">
        <v>151</v>
      </c>
      <c r="O137" t="s">
        <v>10572</v>
      </c>
      <c r="P137" t="s">
        <v>63</v>
      </c>
      <c r="Q137" t="s">
        <v>968</v>
      </c>
      <c r="R137" s="64">
        <v>43125</v>
      </c>
      <c r="S137" s="64">
        <v>0</v>
      </c>
      <c r="T137">
        <v>6624769</v>
      </c>
      <c r="U137" t="s">
        <v>742</v>
      </c>
      <c r="V137" t="s">
        <v>743</v>
      </c>
      <c r="W137">
        <v>69279</v>
      </c>
      <c r="X137" t="s">
        <v>744</v>
      </c>
      <c r="Y137" t="s">
        <v>745</v>
      </c>
      <c r="Z137" s="65">
        <v>14999</v>
      </c>
      <c r="AA137" s="64">
        <v>34805</v>
      </c>
      <c r="AB137" t="s">
        <v>15052</v>
      </c>
      <c r="AE137" s="95" t="s">
        <v>14873</v>
      </c>
      <c r="AF137" s="63" t="s">
        <v>14873</v>
      </c>
      <c r="AG137" t="s">
        <v>14874</v>
      </c>
      <c r="AH137" s="63">
        <v>68</v>
      </c>
      <c r="AI137" s="63">
        <v>37</v>
      </c>
      <c r="AJ137" s="63">
        <v>34</v>
      </c>
      <c r="AL137" s="94" t="s">
        <v>16534</v>
      </c>
      <c r="AM137" s="94" t="s">
        <v>15668</v>
      </c>
      <c r="AN137" s="94" t="s">
        <v>14873</v>
      </c>
      <c r="AO137" s="98" t="s">
        <v>14873</v>
      </c>
      <c r="AP137" s="63" t="s">
        <v>14873</v>
      </c>
      <c r="AQ137" s="63" t="s">
        <v>14874</v>
      </c>
      <c r="AR137" s="95" t="e">
        <v>#N/A</v>
      </c>
      <c r="AS137" s="95" t="s">
        <v>14875</v>
      </c>
      <c r="AT137" s="63">
        <v>34</v>
      </c>
      <c r="AU137" s="63">
        <v>37</v>
      </c>
      <c r="AV137" s="63">
        <v>68</v>
      </c>
      <c r="AW137" s="95">
        <v>32817262</v>
      </c>
      <c r="AX137" s="95" t="s">
        <v>17367</v>
      </c>
    </row>
    <row r="138" spans="1:50" x14ac:dyDescent="0.25">
      <c r="A138">
        <v>51721462</v>
      </c>
      <c r="B138" t="s">
        <v>1322</v>
      </c>
      <c r="G138">
        <v>51698635</v>
      </c>
      <c r="H138" t="s">
        <v>851</v>
      </c>
      <c r="I138">
        <v>51609648</v>
      </c>
      <c r="J138" t="s">
        <v>149</v>
      </c>
      <c r="K138" t="s">
        <v>58</v>
      </c>
      <c r="L138" t="s">
        <v>59</v>
      </c>
      <c r="M138" t="s">
        <v>38</v>
      </c>
      <c r="N138" t="s">
        <v>378</v>
      </c>
      <c r="O138" t="s">
        <v>61</v>
      </c>
      <c r="P138" t="s">
        <v>63</v>
      </c>
      <c r="Q138" t="s">
        <v>998</v>
      </c>
      <c r="R138" s="64">
        <v>43150</v>
      </c>
      <c r="S138" s="64">
        <v>43185</v>
      </c>
      <c r="T138">
        <v>6624878</v>
      </c>
      <c r="U138" t="s">
        <v>1326</v>
      </c>
      <c r="V138" t="s">
        <v>1327</v>
      </c>
      <c r="W138">
        <v>69478</v>
      </c>
      <c r="X138" t="s">
        <v>1328</v>
      </c>
      <c r="Y138" t="s">
        <v>1329</v>
      </c>
      <c r="Z138" s="65">
        <v>14848</v>
      </c>
      <c r="AA138" s="64">
        <v>32127</v>
      </c>
      <c r="AB138" t="s">
        <v>15083</v>
      </c>
      <c r="AE138" s="95" t="s">
        <v>14873</v>
      </c>
      <c r="AF138" s="63" t="s">
        <v>14873</v>
      </c>
      <c r="AG138" t="s">
        <v>14874</v>
      </c>
      <c r="AH138" s="63">
        <v>68</v>
      </c>
      <c r="AI138" s="63">
        <v>38</v>
      </c>
      <c r="AJ138" s="63">
        <v>34</v>
      </c>
      <c r="AL138" s="94" t="s">
        <v>16621</v>
      </c>
      <c r="AM138" s="94" t="s">
        <v>15668</v>
      </c>
      <c r="AN138" s="94" t="s">
        <v>14873</v>
      </c>
      <c r="AO138" s="98" t="s">
        <v>14873</v>
      </c>
      <c r="AP138" s="63" t="s">
        <v>14873</v>
      </c>
      <c r="AQ138" s="63" t="s">
        <v>14874</v>
      </c>
      <c r="AR138" s="95" t="e">
        <v>#N/A</v>
      </c>
      <c r="AS138" s="95" t="s">
        <v>14875</v>
      </c>
      <c r="AT138" s="63">
        <v>34</v>
      </c>
      <c r="AU138" s="63">
        <v>38</v>
      </c>
      <c r="AV138" s="63">
        <v>68</v>
      </c>
      <c r="AW138" s="95">
        <v>59896405</v>
      </c>
      <c r="AX138" s="95" t="s">
        <v>17367</v>
      </c>
    </row>
    <row r="139" spans="1:50" x14ac:dyDescent="0.25">
      <c r="A139">
        <v>51722211</v>
      </c>
      <c r="B139" t="s">
        <v>1415</v>
      </c>
      <c r="G139">
        <v>51698640</v>
      </c>
      <c r="H139" t="s">
        <v>248</v>
      </c>
      <c r="I139">
        <v>51747002</v>
      </c>
      <c r="J139" t="s">
        <v>57</v>
      </c>
      <c r="K139" t="s">
        <v>58</v>
      </c>
      <c r="L139" t="s">
        <v>59</v>
      </c>
      <c r="M139" t="s">
        <v>38</v>
      </c>
      <c r="N139" t="s">
        <v>60</v>
      </c>
      <c r="O139" t="s">
        <v>585</v>
      </c>
      <c r="P139" t="s">
        <v>63</v>
      </c>
      <c r="Q139" t="s">
        <v>998</v>
      </c>
      <c r="R139" s="64">
        <v>43157</v>
      </c>
      <c r="S139" s="64">
        <v>43206</v>
      </c>
      <c r="T139">
        <v>6624965</v>
      </c>
      <c r="U139" t="s">
        <v>1418</v>
      </c>
      <c r="V139" t="s">
        <v>1419</v>
      </c>
      <c r="W139">
        <v>69813</v>
      </c>
      <c r="X139" t="s">
        <v>1420</v>
      </c>
      <c r="Y139" t="s">
        <v>1421</v>
      </c>
      <c r="Z139" s="65">
        <v>14383</v>
      </c>
      <c r="AA139" s="64">
        <v>34787</v>
      </c>
      <c r="AB139" t="s">
        <v>15099</v>
      </c>
      <c r="AE139" s="95" t="s">
        <v>14873</v>
      </c>
      <c r="AF139" s="63" t="s">
        <v>14873</v>
      </c>
      <c r="AG139" t="s">
        <v>14874</v>
      </c>
      <c r="AH139" s="63">
        <v>68</v>
      </c>
      <c r="AI139" s="63">
        <v>61</v>
      </c>
      <c r="AJ139" s="63">
        <v>34</v>
      </c>
      <c r="AL139" s="94" t="s">
        <v>16681</v>
      </c>
      <c r="AM139" s="94" t="s">
        <v>15668</v>
      </c>
      <c r="AN139" s="94" t="s">
        <v>14873</v>
      </c>
      <c r="AO139" s="98" t="s">
        <v>14873</v>
      </c>
      <c r="AP139" s="63" t="s">
        <v>14873</v>
      </c>
      <c r="AQ139" s="63" t="s">
        <v>14874</v>
      </c>
      <c r="AR139" s="95" t="e">
        <v>#N/A</v>
      </c>
      <c r="AS139" s="95" t="s">
        <v>14875</v>
      </c>
      <c r="AT139" s="63">
        <v>34</v>
      </c>
      <c r="AU139" s="63">
        <v>61</v>
      </c>
      <c r="AV139" s="63">
        <v>68</v>
      </c>
      <c r="AW139" s="95">
        <v>61674808</v>
      </c>
      <c r="AX139" s="95" t="s">
        <v>17367</v>
      </c>
    </row>
    <row r="140" spans="1:50" x14ac:dyDescent="0.25">
      <c r="A140">
        <v>51722942</v>
      </c>
      <c r="B140" t="s">
        <v>1605</v>
      </c>
      <c r="G140">
        <v>51609647</v>
      </c>
      <c r="H140" t="s">
        <v>161</v>
      </c>
      <c r="I140">
        <v>51747002</v>
      </c>
      <c r="J140" t="s">
        <v>57</v>
      </c>
      <c r="K140" t="s">
        <v>58</v>
      </c>
      <c r="L140" t="s">
        <v>59</v>
      </c>
      <c r="M140" t="s">
        <v>38</v>
      </c>
      <c r="N140" t="s">
        <v>162</v>
      </c>
      <c r="O140" t="s">
        <v>1090</v>
      </c>
      <c r="P140" t="s">
        <v>63</v>
      </c>
      <c r="Q140" t="s">
        <v>998</v>
      </c>
      <c r="R140" s="64">
        <v>43159</v>
      </c>
      <c r="S140" s="64">
        <v>43725</v>
      </c>
      <c r="T140">
        <v>6624938</v>
      </c>
      <c r="U140" t="s">
        <v>1608</v>
      </c>
      <c r="V140" t="s">
        <v>1609</v>
      </c>
      <c r="W140">
        <v>69493</v>
      </c>
      <c r="X140" t="s">
        <v>1610</v>
      </c>
      <c r="Y140" t="s">
        <v>1611</v>
      </c>
      <c r="Z140" s="65">
        <v>14814</v>
      </c>
      <c r="AA140" s="64">
        <v>33472</v>
      </c>
      <c r="AB140" t="s">
        <v>15114</v>
      </c>
      <c r="AE140" s="95" t="s">
        <v>14873</v>
      </c>
      <c r="AF140" s="63" t="s">
        <v>14873</v>
      </c>
      <c r="AG140" t="s">
        <v>14874</v>
      </c>
      <c r="AH140" s="63">
        <v>68</v>
      </c>
      <c r="AI140" s="63">
        <v>37</v>
      </c>
      <c r="AJ140" s="63">
        <v>34</v>
      </c>
      <c r="AL140" s="94" t="s">
        <v>16724</v>
      </c>
      <c r="AM140" s="94" t="s">
        <v>15668</v>
      </c>
      <c r="AN140" s="94" t="s">
        <v>14873</v>
      </c>
      <c r="AO140" s="98" t="s">
        <v>14873</v>
      </c>
      <c r="AP140" s="63" t="s">
        <v>14873</v>
      </c>
      <c r="AQ140" s="63" t="s">
        <v>14874</v>
      </c>
      <c r="AR140" s="95" t="e">
        <v>#N/A</v>
      </c>
      <c r="AS140" s="95" t="s">
        <v>14875</v>
      </c>
      <c r="AT140" s="63">
        <v>34</v>
      </c>
      <c r="AU140" s="63">
        <v>37</v>
      </c>
      <c r="AV140" s="63">
        <v>68</v>
      </c>
      <c r="AW140" s="95">
        <v>93906792</v>
      </c>
      <c r="AX140" s="95" t="s">
        <v>17367</v>
      </c>
    </row>
    <row r="141" spans="1:50" x14ac:dyDescent="0.25">
      <c r="A141">
        <v>51722772</v>
      </c>
      <c r="B141" t="s">
        <v>1049</v>
      </c>
      <c r="G141">
        <v>51588223</v>
      </c>
      <c r="H141" t="s">
        <v>145</v>
      </c>
      <c r="I141">
        <v>51609648</v>
      </c>
      <c r="J141" t="s">
        <v>149</v>
      </c>
      <c r="K141" t="s">
        <v>58</v>
      </c>
      <c r="L141" t="s">
        <v>59</v>
      </c>
      <c r="M141" t="s">
        <v>38</v>
      </c>
      <c r="N141" t="s">
        <v>151</v>
      </c>
      <c r="O141" t="s">
        <v>1016</v>
      </c>
      <c r="P141" t="s">
        <v>63</v>
      </c>
      <c r="Q141" t="s">
        <v>998</v>
      </c>
      <c r="R141" s="64">
        <v>43159</v>
      </c>
      <c r="S141" s="64">
        <v>43753</v>
      </c>
      <c r="T141">
        <v>6624939</v>
      </c>
      <c r="U141" t="s">
        <v>1053</v>
      </c>
      <c r="V141" t="s">
        <v>1054</v>
      </c>
      <c r="W141">
        <v>69494</v>
      </c>
      <c r="X141" t="s">
        <v>1055</v>
      </c>
      <c r="Y141" t="s">
        <v>1056</v>
      </c>
      <c r="Z141" s="65">
        <v>14822</v>
      </c>
      <c r="AA141" s="64">
        <v>30711</v>
      </c>
      <c r="AB141" t="s">
        <v>15109</v>
      </c>
      <c r="AE141" s="95" t="s">
        <v>14873</v>
      </c>
      <c r="AF141" s="63" t="s">
        <v>14873</v>
      </c>
      <c r="AG141" t="s">
        <v>14874</v>
      </c>
      <c r="AH141" s="63">
        <v>67</v>
      </c>
      <c r="AI141" s="63">
        <v>38</v>
      </c>
      <c r="AJ141" s="63">
        <v>34</v>
      </c>
      <c r="AL141" s="94" t="s">
        <v>16712</v>
      </c>
      <c r="AM141" s="94" t="s">
        <v>15668</v>
      </c>
      <c r="AN141" s="94" t="s">
        <v>14873</v>
      </c>
      <c r="AO141" s="98" t="s">
        <v>14873</v>
      </c>
      <c r="AP141" s="63" t="s">
        <v>14873</v>
      </c>
      <c r="AQ141" s="63" t="s">
        <v>14874</v>
      </c>
      <c r="AR141" s="95" t="e">
        <v>#N/A</v>
      </c>
      <c r="AS141" s="95" t="s">
        <v>14875</v>
      </c>
      <c r="AT141" s="63">
        <v>34</v>
      </c>
      <c r="AU141" s="63">
        <v>38</v>
      </c>
      <c r="AV141" s="63">
        <v>67</v>
      </c>
      <c r="AW141" s="95">
        <v>30270740</v>
      </c>
      <c r="AX141" s="95" t="s">
        <v>17367</v>
      </c>
    </row>
    <row r="142" spans="1:50" x14ac:dyDescent="0.25">
      <c r="A142">
        <v>51721457</v>
      </c>
      <c r="B142" t="s">
        <v>1281</v>
      </c>
      <c r="G142">
        <v>51547597</v>
      </c>
      <c r="H142" t="s">
        <v>341</v>
      </c>
      <c r="I142">
        <v>51814930</v>
      </c>
      <c r="J142" t="s">
        <v>342</v>
      </c>
      <c r="K142" t="s">
        <v>58</v>
      </c>
      <c r="L142" t="s">
        <v>59</v>
      </c>
      <c r="M142" t="s">
        <v>38</v>
      </c>
      <c r="N142" t="s">
        <v>343</v>
      </c>
      <c r="O142" t="s">
        <v>704</v>
      </c>
      <c r="P142" t="s">
        <v>63</v>
      </c>
      <c r="Q142" t="s">
        <v>998</v>
      </c>
      <c r="R142" s="64">
        <v>43150</v>
      </c>
      <c r="S142" s="64">
        <v>43657</v>
      </c>
      <c r="T142">
        <v>6624867</v>
      </c>
      <c r="U142" t="s">
        <v>1285</v>
      </c>
      <c r="V142" t="s">
        <v>1286</v>
      </c>
      <c r="W142">
        <v>69467</v>
      </c>
      <c r="X142" t="s">
        <v>1287</v>
      </c>
      <c r="Y142" t="s">
        <v>1288</v>
      </c>
      <c r="Z142" s="65">
        <v>14855</v>
      </c>
      <c r="AA142" s="64">
        <v>32394</v>
      </c>
      <c r="AB142" t="s">
        <v>15081</v>
      </c>
      <c r="AE142" s="95" t="s">
        <v>14873</v>
      </c>
      <c r="AF142" s="63" t="s">
        <v>14873</v>
      </c>
      <c r="AG142" t="s">
        <v>14874</v>
      </c>
      <c r="AH142" s="63">
        <v>67</v>
      </c>
      <c r="AI142" s="63">
        <v>53</v>
      </c>
      <c r="AJ142" s="63">
        <v>34</v>
      </c>
      <c r="AL142" s="94" t="s">
        <v>16612</v>
      </c>
      <c r="AM142" s="94" t="s">
        <v>15668</v>
      </c>
      <c r="AN142" s="94" t="s">
        <v>14873</v>
      </c>
      <c r="AO142" s="98" t="s">
        <v>14873</v>
      </c>
      <c r="AP142" s="63" t="s">
        <v>14873</v>
      </c>
      <c r="AQ142" s="63" t="s">
        <v>14874</v>
      </c>
      <c r="AR142" s="95" t="e">
        <v>#N/A</v>
      </c>
      <c r="AS142" s="95" t="s">
        <v>14875</v>
      </c>
      <c r="AT142" s="63">
        <v>34</v>
      </c>
      <c r="AU142" s="63">
        <v>53</v>
      </c>
      <c r="AV142" s="63">
        <v>67</v>
      </c>
      <c r="AW142" s="95">
        <v>90101041</v>
      </c>
      <c r="AX142" s="95" t="s">
        <v>17367</v>
      </c>
    </row>
    <row r="143" spans="1:50" x14ac:dyDescent="0.25">
      <c r="A143">
        <v>51725134</v>
      </c>
      <c r="B143" t="s">
        <v>1546</v>
      </c>
      <c r="G143">
        <v>51559927</v>
      </c>
      <c r="H143" t="s">
        <v>409</v>
      </c>
      <c r="I143">
        <v>51772919</v>
      </c>
      <c r="J143" t="s">
        <v>186</v>
      </c>
      <c r="K143" t="s">
        <v>58</v>
      </c>
      <c r="L143" t="s">
        <v>59</v>
      </c>
      <c r="M143" t="s">
        <v>38</v>
      </c>
      <c r="N143" t="s">
        <v>413</v>
      </c>
      <c r="O143" t="s">
        <v>315</v>
      </c>
      <c r="P143" t="s">
        <v>63</v>
      </c>
      <c r="Q143" t="s">
        <v>11903</v>
      </c>
      <c r="R143" s="64">
        <v>43178</v>
      </c>
      <c r="S143" s="64">
        <v>43753</v>
      </c>
      <c r="T143">
        <v>6624118</v>
      </c>
      <c r="U143" t="s">
        <v>1550</v>
      </c>
      <c r="V143" t="s">
        <v>1551</v>
      </c>
      <c r="W143">
        <v>48444</v>
      </c>
      <c r="X143" t="s">
        <v>1552</v>
      </c>
      <c r="Y143" t="s">
        <v>1553</v>
      </c>
      <c r="Z143" s="65">
        <v>15438</v>
      </c>
      <c r="AA143" s="64">
        <v>34927</v>
      </c>
      <c r="AB143" t="s">
        <v>15140</v>
      </c>
      <c r="AE143" s="95" t="s">
        <v>14873</v>
      </c>
      <c r="AF143" s="63" t="s">
        <v>14873</v>
      </c>
      <c r="AG143" t="s">
        <v>14874</v>
      </c>
      <c r="AH143" s="63">
        <v>67</v>
      </c>
      <c r="AI143" s="63">
        <v>38</v>
      </c>
      <c r="AJ143" s="63">
        <v>34</v>
      </c>
      <c r="AL143" s="94" t="s">
        <v>16782</v>
      </c>
      <c r="AM143" s="94" t="s">
        <v>15668</v>
      </c>
      <c r="AN143" s="94" t="s">
        <v>14873</v>
      </c>
      <c r="AO143" s="98" t="s">
        <v>14873</v>
      </c>
      <c r="AP143" s="63" t="s">
        <v>14873</v>
      </c>
      <c r="AQ143" s="63" t="s">
        <v>14874</v>
      </c>
      <c r="AR143" s="95" t="e">
        <v>#N/A</v>
      </c>
      <c r="AS143" s="95" t="s">
        <v>17343</v>
      </c>
      <c r="AT143" s="63">
        <v>34</v>
      </c>
      <c r="AU143" s="63">
        <v>38</v>
      </c>
      <c r="AV143" s="63">
        <v>67</v>
      </c>
      <c r="AW143" s="95">
        <v>77229423</v>
      </c>
      <c r="AX143" s="95" t="s">
        <v>17367</v>
      </c>
    </row>
    <row r="144" spans="1:50" x14ac:dyDescent="0.25">
      <c r="A144">
        <v>51726361</v>
      </c>
      <c r="B144" t="s">
        <v>2019</v>
      </c>
      <c r="G144">
        <v>51698640</v>
      </c>
      <c r="H144" t="s">
        <v>248</v>
      </c>
      <c r="I144">
        <v>51747002</v>
      </c>
      <c r="J144" t="s">
        <v>57</v>
      </c>
      <c r="K144" t="s">
        <v>58</v>
      </c>
      <c r="L144" t="s">
        <v>59</v>
      </c>
      <c r="M144" t="s">
        <v>38</v>
      </c>
      <c r="N144" t="s">
        <v>60</v>
      </c>
      <c r="O144" t="s">
        <v>640</v>
      </c>
      <c r="P144" t="s">
        <v>63</v>
      </c>
      <c r="Q144" t="s">
        <v>11903</v>
      </c>
      <c r="R144" s="64">
        <v>43187</v>
      </c>
      <c r="S144" s="64">
        <v>43409</v>
      </c>
      <c r="T144">
        <v>6624000</v>
      </c>
      <c r="U144" t="s">
        <v>2024</v>
      </c>
      <c r="V144" t="s">
        <v>2025</v>
      </c>
      <c r="W144">
        <v>48462</v>
      </c>
      <c r="X144" t="s">
        <v>2026</v>
      </c>
      <c r="Y144" t="s">
        <v>2027</v>
      </c>
      <c r="Z144" s="65">
        <v>2939</v>
      </c>
      <c r="AA144" s="64">
        <v>31301</v>
      </c>
      <c r="AB144" t="s">
        <v>15159</v>
      </c>
      <c r="AE144" s="95" t="s">
        <v>14873</v>
      </c>
      <c r="AF144" s="63" t="s">
        <v>14873</v>
      </c>
      <c r="AG144" t="s">
        <v>14874</v>
      </c>
      <c r="AH144" s="63">
        <v>67</v>
      </c>
      <c r="AI144" s="63">
        <v>44</v>
      </c>
      <c r="AJ144" s="63">
        <v>34</v>
      </c>
      <c r="AL144" s="94" t="s">
        <v>16827</v>
      </c>
      <c r="AM144" s="94" t="s">
        <v>15668</v>
      </c>
      <c r="AN144" s="94" t="s">
        <v>14873</v>
      </c>
      <c r="AO144" s="98" t="s">
        <v>14873</v>
      </c>
      <c r="AP144" s="63" t="s">
        <v>14873</v>
      </c>
      <c r="AQ144" s="63" t="s">
        <v>14874</v>
      </c>
      <c r="AR144" s="95" t="e">
        <v>#N/A</v>
      </c>
      <c r="AS144" s="95" t="s">
        <v>14875</v>
      </c>
      <c r="AT144" s="63">
        <v>34</v>
      </c>
      <c r="AU144" s="63">
        <v>44</v>
      </c>
      <c r="AV144" s="63">
        <v>67</v>
      </c>
      <c r="AW144" s="95">
        <v>16261224</v>
      </c>
      <c r="AX144" s="95" t="s">
        <v>17367</v>
      </c>
    </row>
    <row r="145" spans="1:50" x14ac:dyDescent="0.25">
      <c r="A145">
        <v>51726926</v>
      </c>
      <c r="B145" t="s">
        <v>1630</v>
      </c>
      <c r="G145">
        <v>51737073</v>
      </c>
      <c r="H145" t="s">
        <v>56</v>
      </c>
      <c r="I145">
        <v>51747002</v>
      </c>
      <c r="J145" t="s">
        <v>57</v>
      </c>
      <c r="K145" t="s">
        <v>58</v>
      </c>
      <c r="L145" t="s">
        <v>59</v>
      </c>
      <c r="M145" t="s">
        <v>38</v>
      </c>
      <c r="N145" t="s">
        <v>60</v>
      </c>
      <c r="O145" t="s">
        <v>640</v>
      </c>
      <c r="P145" t="s">
        <v>63</v>
      </c>
      <c r="Q145" t="s">
        <v>11903</v>
      </c>
      <c r="R145" s="64">
        <v>43187</v>
      </c>
      <c r="S145" s="64">
        <v>43234</v>
      </c>
      <c r="T145">
        <v>6624020</v>
      </c>
      <c r="U145" t="s">
        <v>1635</v>
      </c>
      <c r="V145" t="s">
        <v>1636</v>
      </c>
      <c r="W145">
        <v>48493</v>
      </c>
      <c r="X145" t="s">
        <v>1637</v>
      </c>
      <c r="Y145" t="s">
        <v>1638</v>
      </c>
      <c r="Z145" s="65">
        <v>15475</v>
      </c>
      <c r="AA145" s="64">
        <v>34209</v>
      </c>
      <c r="AB145" t="s">
        <v>15161</v>
      </c>
      <c r="AE145" s="95" t="s">
        <v>14873</v>
      </c>
      <c r="AF145" s="63" t="s">
        <v>14873</v>
      </c>
      <c r="AG145" t="s">
        <v>14873</v>
      </c>
      <c r="AH145" s="63">
        <v>63</v>
      </c>
      <c r="AI145" s="63">
        <v>45</v>
      </c>
      <c r="AJ145" s="63">
        <v>34</v>
      </c>
      <c r="AL145" s="94" t="s">
        <v>16831</v>
      </c>
      <c r="AM145" s="94" t="s">
        <v>15668</v>
      </c>
      <c r="AN145" s="94" t="s">
        <v>14873</v>
      </c>
      <c r="AO145" s="98" t="s">
        <v>14873</v>
      </c>
      <c r="AP145" s="63" t="s">
        <v>14873</v>
      </c>
      <c r="AQ145" s="63" t="s">
        <v>14873</v>
      </c>
      <c r="AR145" s="95" t="e">
        <v>#N/A</v>
      </c>
      <c r="AS145" s="95" t="s">
        <v>14875</v>
      </c>
      <c r="AT145" s="63">
        <v>34</v>
      </c>
      <c r="AU145" s="63">
        <v>45</v>
      </c>
      <c r="AV145" s="63">
        <v>63</v>
      </c>
      <c r="AW145" s="95">
        <v>42039401</v>
      </c>
      <c r="AX145" s="95" t="s">
        <v>17367</v>
      </c>
    </row>
    <row r="146" spans="1:50" x14ac:dyDescent="0.25">
      <c r="A146">
        <v>51725467</v>
      </c>
      <c r="B146" t="s">
        <v>1639</v>
      </c>
      <c r="G146">
        <v>51615282</v>
      </c>
      <c r="H146" t="s">
        <v>91</v>
      </c>
      <c r="I146">
        <v>51747002</v>
      </c>
      <c r="J146" t="s">
        <v>57</v>
      </c>
      <c r="K146" t="s">
        <v>58</v>
      </c>
      <c r="L146" t="s">
        <v>59</v>
      </c>
      <c r="M146" t="s">
        <v>38</v>
      </c>
      <c r="N146" t="s">
        <v>92</v>
      </c>
      <c r="O146" t="s">
        <v>640</v>
      </c>
      <c r="P146" t="s">
        <v>63</v>
      </c>
      <c r="Q146" t="s">
        <v>11903</v>
      </c>
      <c r="R146" s="64">
        <v>43180</v>
      </c>
      <c r="S146" s="64">
        <v>43311</v>
      </c>
      <c r="T146">
        <v>6624140</v>
      </c>
      <c r="U146" t="s">
        <v>1644</v>
      </c>
      <c r="V146" t="s">
        <v>1645</v>
      </c>
      <c r="W146">
        <v>48481</v>
      </c>
      <c r="X146" t="s">
        <v>1646</v>
      </c>
      <c r="Y146" t="s">
        <v>1647</v>
      </c>
      <c r="Z146" s="65">
        <v>15487</v>
      </c>
      <c r="AA146" s="64">
        <v>33259</v>
      </c>
      <c r="AB146" t="s">
        <v>15147</v>
      </c>
      <c r="AE146" s="95" t="s">
        <v>14873</v>
      </c>
      <c r="AF146" s="63" t="s">
        <v>14873</v>
      </c>
      <c r="AG146" t="s">
        <v>14873</v>
      </c>
      <c r="AH146" s="63">
        <v>66</v>
      </c>
      <c r="AI146" s="63">
        <v>45</v>
      </c>
      <c r="AJ146" s="63">
        <v>34</v>
      </c>
      <c r="AL146" s="94" t="s">
        <v>16799</v>
      </c>
      <c r="AM146" s="94" t="s">
        <v>15668</v>
      </c>
      <c r="AN146" s="94" t="s">
        <v>14873</v>
      </c>
      <c r="AO146" s="98" t="s">
        <v>14873</v>
      </c>
      <c r="AP146" s="63" t="s">
        <v>14873</v>
      </c>
      <c r="AQ146" s="63" t="s">
        <v>14873</v>
      </c>
      <c r="AR146" s="95" t="e">
        <v>#N/A</v>
      </c>
      <c r="AS146" s="95" t="s">
        <v>14875</v>
      </c>
      <c r="AT146" s="63">
        <v>34</v>
      </c>
      <c r="AU146" s="63">
        <v>45</v>
      </c>
      <c r="AV146" s="63">
        <v>66</v>
      </c>
      <c r="AW146" s="95">
        <v>89909396</v>
      </c>
      <c r="AX146" s="95" t="s">
        <v>17367</v>
      </c>
    </row>
    <row r="147" spans="1:50" x14ac:dyDescent="0.25">
      <c r="A147">
        <v>51725689</v>
      </c>
      <c r="B147" t="s">
        <v>1684</v>
      </c>
      <c r="G147">
        <v>51698640</v>
      </c>
      <c r="H147" t="s">
        <v>248</v>
      </c>
      <c r="I147">
        <v>51747002</v>
      </c>
      <c r="J147" t="s">
        <v>57</v>
      </c>
      <c r="K147" t="s">
        <v>58</v>
      </c>
      <c r="L147" t="s">
        <v>59</v>
      </c>
      <c r="M147" t="s">
        <v>38</v>
      </c>
      <c r="N147" t="s">
        <v>60</v>
      </c>
      <c r="O147" t="s">
        <v>640</v>
      </c>
      <c r="P147" t="s">
        <v>63</v>
      </c>
      <c r="Q147" t="s">
        <v>11903</v>
      </c>
      <c r="R147" s="64">
        <v>43182</v>
      </c>
      <c r="S147" s="64">
        <v>43234</v>
      </c>
      <c r="T147">
        <v>6624161</v>
      </c>
      <c r="U147" t="s">
        <v>1688</v>
      </c>
      <c r="V147" t="s">
        <v>1689</v>
      </c>
      <c r="W147">
        <v>48477</v>
      </c>
      <c r="X147" t="s">
        <v>1690</v>
      </c>
      <c r="Y147" t="s">
        <v>1691</v>
      </c>
      <c r="Z147" s="65">
        <v>663</v>
      </c>
      <c r="AA147" s="64">
        <v>35130</v>
      </c>
      <c r="AB147" t="s">
        <v>15151</v>
      </c>
      <c r="AE147" s="95" t="s">
        <v>14873</v>
      </c>
      <c r="AF147" s="63" t="s">
        <v>14873</v>
      </c>
      <c r="AG147" t="s">
        <v>14873</v>
      </c>
      <c r="AH147" s="63">
        <v>68</v>
      </c>
      <c r="AI147" s="63">
        <v>39</v>
      </c>
      <c r="AJ147" s="63">
        <v>34</v>
      </c>
      <c r="AL147" s="94" t="s">
        <v>16807</v>
      </c>
      <c r="AM147" s="94" t="s">
        <v>15668</v>
      </c>
      <c r="AN147" s="94" t="s">
        <v>14873</v>
      </c>
      <c r="AO147" s="98" t="s">
        <v>14873</v>
      </c>
      <c r="AP147" s="63" t="s">
        <v>14873</v>
      </c>
      <c r="AQ147" s="63" t="s">
        <v>14873</v>
      </c>
      <c r="AR147" s="95" t="e">
        <v>#N/A</v>
      </c>
      <c r="AS147" s="95" t="s">
        <v>14875</v>
      </c>
      <c r="AT147" s="63">
        <v>34</v>
      </c>
      <c r="AU147" s="63">
        <v>39</v>
      </c>
      <c r="AV147" s="63">
        <v>68</v>
      </c>
      <c r="AW147" s="95">
        <v>31647948</v>
      </c>
      <c r="AX147" s="95" t="s">
        <v>17367</v>
      </c>
    </row>
    <row r="148" spans="1:50" x14ac:dyDescent="0.25">
      <c r="A148">
        <v>51787985</v>
      </c>
      <c r="B148" t="s">
        <v>2327</v>
      </c>
      <c r="G148">
        <v>51609647</v>
      </c>
      <c r="H148" t="s">
        <v>161</v>
      </c>
      <c r="I148">
        <v>51747002</v>
      </c>
      <c r="J148" t="s">
        <v>57</v>
      </c>
      <c r="K148" t="s">
        <v>284</v>
      </c>
      <c r="L148" t="s">
        <v>59</v>
      </c>
      <c r="M148" t="s">
        <v>38</v>
      </c>
      <c r="N148" t="s">
        <v>162</v>
      </c>
      <c r="O148" t="s">
        <v>878</v>
      </c>
      <c r="P148" t="s">
        <v>285</v>
      </c>
      <c r="Q148" t="s">
        <v>2229</v>
      </c>
      <c r="R148" s="64">
        <v>43511</v>
      </c>
      <c r="S148" s="64">
        <v>43563</v>
      </c>
      <c r="T148">
        <v>0</v>
      </c>
      <c r="U148" t="s">
        <v>2330</v>
      </c>
      <c r="V148" t="s">
        <v>2331</v>
      </c>
      <c r="W148">
        <v>69098</v>
      </c>
      <c r="X148" t="s">
        <v>2332</v>
      </c>
      <c r="Y148" t="s">
        <v>2333</v>
      </c>
      <c r="Z148" s="65">
        <v>16041</v>
      </c>
      <c r="AA148" s="64">
        <v>35930</v>
      </c>
      <c r="AB148" t="e">
        <v>#N/A</v>
      </c>
      <c r="AE148" s="95" t="s">
        <v>14873</v>
      </c>
      <c r="AF148" s="63" t="s">
        <v>14873</v>
      </c>
      <c r="AG148" t="s">
        <v>14874</v>
      </c>
      <c r="AH148" s="63">
        <v>66</v>
      </c>
      <c r="AI148" s="63">
        <v>38</v>
      </c>
      <c r="AJ148" s="63">
        <v>34</v>
      </c>
      <c r="AL148" s="94" t="s">
        <v>17170</v>
      </c>
      <c r="AM148" s="94" t="s">
        <v>15668</v>
      </c>
      <c r="AN148" s="94" t="s">
        <v>14873</v>
      </c>
      <c r="AO148" s="98" t="s">
        <v>14873</v>
      </c>
      <c r="AP148" s="63" t="s">
        <v>14873</v>
      </c>
      <c r="AQ148" s="63" t="s">
        <v>14874</v>
      </c>
      <c r="AR148" s="95" t="s">
        <v>14877</v>
      </c>
      <c r="AS148" s="95" t="s">
        <v>14875</v>
      </c>
      <c r="AT148" s="63">
        <v>34</v>
      </c>
      <c r="AU148" s="63">
        <v>38</v>
      </c>
      <c r="AV148" s="63">
        <v>66</v>
      </c>
      <c r="AW148" s="95">
        <v>41575352</v>
      </c>
      <c r="AX148" s="95" t="s">
        <v>17367</v>
      </c>
    </row>
    <row r="149" spans="1:50" x14ac:dyDescent="0.25">
      <c r="A149">
        <v>51815316</v>
      </c>
      <c r="B149" t="s">
        <v>12809</v>
      </c>
      <c r="G149">
        <v>51710500</v>
      </c>
      <c r="H149" t="s">
        <v>111</v>
      </c>
      <c r="I149">
        <v>51758030</v>
      </c>
      <c r="J149" t="s">
        <v>2140</v>
      </c>
      <c r="K149" t="s">
        <v>58</v>
      </c>
      <c r="L149" t="s">
        <v>2745</v>
      </c>
      <c r="M149" t="s">
        <v>38</v>
      </c>
      <c r="N149" t="s">
        <v>162</v>
      </c>
      <c r="O149" t="s">
        <v>1810</v>
      </c>
      <c r="P149" t="s">
        <v>63</v>
      </c>
      <c r="Q149" t="s">
        <v>2400</v>
      </c>
      <c r="R149" s="64">
        <v>43619</v>
      </c>
      <c r="S149" s="64">
        <v>43885</v>
      </c>
      <c r="T149">
        <v>0</v>
      </c>
      <c r="U149" t="s">
        <v>15365</v>
      </c>
      <c r="V149" t="s">
        <v>12813</v>
      </c>
      <c r="W149">
        <v>69067</v>
      </c>
      <c r="X149" t="s">
        <v>17391</v>
      </c>
      <c r="Y149" t="s">
        <v>17392</v>
      </c>
      <c r="Z149" s="65">
        <v>0</v>
      </c>
      <c r="AA149" s="64" t="e">
        <v>#N/A</v>
      </c>
      <c r="AB149" t="e">
        <v>#N/A</v>
      </c>
      <c r="AE149" s="95" t="s">
        <v>14873</v>
      </c>
      <c r="AF149" s="63" t="s">
        <v>14874</v>
      </c>
      <c r="AG149" t="s">
        <v>14874</v>
      </c>
      <c r="AH149" s="63">
        <v>65</v>
      </c>
      <c r="AI149" s="63">
        <v>42</v>
      </c>
      <c r="AJ149" s="63">
        <v>34</v>
      </c>
      <c r="AL149" s="94" t="e">
        <v>#N/A</v>
      </c>
      <c r="AM149" s="94" t="s">
        <v>15668</v>
      </c>
      <c r="AN149" s="94" t="s">
        <v>14873</v>
      </c>
      <c r="AO149" s="98" t="s">
        <v>14873</v>
      </c>
      <c r="AP149" s="63" t="s">
        <v>14874</v>
      </c>
      <c r="AQ149" s="63" t="s">
        <v>14874</v>
      </c>
      <c r="AR149" s="95" t="e">
        <v>#N/A</v>
      </c>
      <c r="AS149" s="95" t="s">
        <v>17343</v>
      </c>
      <c r="AT149" s="63">
        <v>34</v>
      </c>
      <c r="AU149" s="63">
        <v>42</v>
      </c>
      <c r="AV149" s="63">
        <v>65</v>
      </c>
      <c r="AW149" s="95">
        <v>64183684</v>
      </c>
      <c r="AX149" s="95" t="s">
        <v>17367</v>
      </c>
    </row>
    <row r="150" spans="1:50" x14ac:dyDescent="0.25">
      <c r="A150">
        <v>51721456</v>
      </c>
      <c r="B150" t="s">
        <v>1242</v>
      </c>
      <c r="G150">
        <v>51698635</v>
      </c>
      <c r="H150" t="s">
        <v>851</v>
      </c>
      <c r="I150">
        <v>51609648</v>
      </c>
      <c r="J150" t="s">
        <v>149</v>
      </c>
      <c r="K150" t="s">
        <v>58</v>
      </c>
      <c r="L150" t="s">
        <v>59</v>
      </c>
      <c r="M150" t="s">
        <v>38</v>
      </c>
      <c r="N150" t="s">
        <v>378</v>
      </c>
      <c r="O150" t="s">
        <v>61</v>
      </c>
      <c r="P150" t="s">
        <v>63</v>
      </c>
      <c r="Q150" t="s">
        <v>998</v>
      </c>
      <c r="R150" s="64">
        <v>43150</v>
      </c>
      <c r="S150" s="64">
        <v>43185</v>
      </c>
      <c r="T150">
        <v>6624860</v>
      </c>
      <c r="U150" t="s">
        <v>1245</v>
      </c>
      <c r="V150" t="s">
        <v>1246</v>
      </c>
      <c r="W150">
        <v>69460</v>
      </c>
      <c r="X150" t="s">
        <v>1247</v>
      </c>
      <c r="Y150" t="s">
        <v>1248</v>
      </c>
      <c r="Z150" s="65">
        <v>14824</v>
      </c>
      <c r="AA150" s="64">
        <v>31735</v>
      </c>
      <c r="AB150" t="s">
        <v>15080</v>
      </c>
      <c r="AE150" s="95" t="s">
        <v>14873</v>
      </c>
      <c r="AF150" s="63" t="s">
        <v>14873</v>
      </c>
      <c r="AG150" t="s">
        <v>14874</v>
      </c>
      <c r="AH150" s="63">
        <v>64</v>
      </c>
      <c r="AI150" s="63">
        <v>40</v>
      </c>
      <c r="AJ150" s="63">
        <v>34</v>
      </c>
      <c r="AL150" s="94" t="s">
        <v>16608</v>
      </c>
      <c r="AM150" s="94" t="s">
        <v>15668</v>
      </c>
      <c r="AN150" s="94" t="s">
        <v>14873</v>
      </c>
      <c r="AO150" s="98" t="s">
        <v>14873</v>
      </c>
      <c r="AP150" s="63" t="s">
        <v>14873</v>
      </c>
      <c r="AQ150" s="63" t="s">
        <v>14874</v>
      </c>
      <c r="AR150" s="95" t="e">
        <v>#N/A</v>
      </c>
      <c r="AS150" s="95" t="s">
        <v>14875</v>
      </c>
      <c r="AT150" s="63">
        <v>34</v>
      </c>
      <c r="AU150" s="63">
        <v>40</v>
      </c>
      <c r="AV150" s="63">
        <v>64</v>
      </c>
      <c r="AW150" s="95">
        <v>28542232</v>
      </c>
      <c r="AX150" s="95" t="s">
        <v>17367</v>
      </c>
    </row>
    <row r="151" spans="1:50" x14ac:dyDescent="0.25">
      <c r="A151">
        <v>51742442</v>
      </c>
      <c r="B151" t="s">
        <v>1708</v>
      </c>
      <c r="G151">
        <v>51588225</v>
      </c>
      <c r="H151" t="s">
        <v>212</v>
      </c>
      <c r="I151">
        <v>51747002</v>
      </c>
      <c r="J151" t="s">
        <v>57</v>
      </c>
      <c r="K151" t="s">
        <v>58</v>
      </c>
      <c r="L151" t="s">
        <v>59</v>
      </c>
      <c r="M151" t="s">
        <v>38</v>
      </c>
      <c r="N151" t="s">
        <v>162</v>
      </c>
      <c r="O151" t="s">
        <v>1197</v>
      </c>
      <c r="P151" t="s">
        <v>63</v>
      </c>
      <c r="Q151" t="s">
        <v>1752</v>
      </c>
      <c r="R151" s="64">
        <v>43294</v>
      </c>
      <c r="S151" s="64">
        <v>43381</v>
      </c>
      <c r="T151">
        <v>6634769</v>
      </c>
      <c r="U151" t="s">
        <v>1712</v>
      </c>
      <c r="V151" t="s">
        <v>1713</v>
      </c>
      <c r="W151">
        <v>48531</v>
      </c>
      <c r="X151" t="s">
        <v>1714</v>
      </c>
      <c r="Y151" t="s">
        <v>1715</v>
      </c>
      <c r="Z151" s="65">
        <v>15307</v>
      </c>
      <c r="AA151" s="64">
        <v>31366</v>
      </c>
      <c r="AB151" t="s">
        <v>15218</v>
      </c>
      <c r="AE151" s="95" t="s">
        <v>14873</v>
      </c>
      <c r="AF151" s="63" t="s">
        <v>14873</v>
      </c>
      <c r="AG151" t="s">
        <v>14874</v>
      </c>
      <c r="AH151" s="63">
        <v>63</v>
      </c>
      <c r="AI151" s="63">
        <v>44</v>
      </c>
      <c r="AJ151" s="63">
        <v>34</v>
      </c>
      <c r="AL151" s="94" t="s">
        <v>16993</v>
      </c>
      <c r="AM151" s="94" t="s">
        <v>15668</v>
      </c>
      <c r="AN151" s="94" t="s">
        <v>14873</v>
      </c>
      <c r="AO151" s="98" t="s">
        <v>14873</v>
      </c>
      <c r="AP151" s="63" t="s">
        <v>14873</v>
      </c>
      <c r="AQ151" s="63" t="s">
        <v>14874</v>
      </c>
      <c r="AR151" s="95" t="e">
        <v>#N/A</v>
      </c>
      <c r="AS151" s="95" t="s">
        <v>17343</v>
      </c>
      <c r="AT151" s="63">
        <v>34</v>
      </c>
      <c r="AU151" s="63">
        <v>44</v>
      </c>
      <c r="AV151" s="63">
        <v>63</v>
      </c>
      <c r="AW151" s="95">
        <v>13737053</v>
      </c>
      <c r="AX151" s="95" t="s">
        <v>17367</v>
      </c>
    </row>
    <row r="152" spans="1:50" x14ac:dyDescent="0.25">
      <c r="A152">
        <v>51742636</v>
      </c>
      <c r="B152" t="s">
        <v>1908</v>
      </c>
      <c r="G152">
        <v>51698640</v>
      </c>
      <c r="H152" t="s">
        <v>248</v>
      </c>
      <c r="I152">
        <v>51747002</v>
      </c>
      <c r="J152" t="s">
        <v>57</v>
      </c>
      <c r="K152" t="s">
        <v>58</v>
      </c>
      <c r="L152" t="s">
        <v>59</v>
      </c>
      <c r="M152" t="s">
        <v>38</v>
      </c>
      <c r="N152" t="s">
        <v>60</v>
      </c>
      <c r="O152" t="s">
        <v>1197</v>
      </c>
      <c r="P152" t="s">
        <v>63</v>
      </c>
      <c r="Q152" t="s">
        <v>1752</v>
      </c>
      <c r="R152" s="64">
        <v>43297</v>
      </c>
      <c r="S152" s="64">
        <v>43381</v>
      </c>
      <c r="T152">
        <v>6634774</v>
      </c>
      <c r="U152" t="s">
        <v>1912</v>
      </c>
      <c r="V152" t="s">
        <v>1913</v>
      </c>
      <c r="W152">
        <v>48535</v>
      </c>
      <c r="X152" t="s">
        <v>1914</v>
      </c>
      <c r="Y152" t="s">
        <v>1915</v>
      </c>
      <c r="Z152" s="65">
        <v>16039</v>
      </c>
      <c r="AA152" s="64">
        <v>30913</v>
      </c>
      <c r="AB152" t="s">
        <v>15221</v>
      </c>
      <c r="AE152" s="95" t="s">
        <v>14873</v>
      </c>
      <c r="AF152" s="63" t="s">
        <v>14873</v>
      </c>
      <c r="AG152" t="s">
        <v>14874</v>
      </c>
      <c r="AH152" s="63">
        <v>63</v>
      </c>
      <c r="AI152" s="63">
        <v>37</v>
      </c>
      <c r="AJ152" s="63">
        <v>34</v>
      </c>
      <c r="AL152" s="94" t="s">
        <v>17005</v>
      </c>
      <c r="AM152" s="94" t="s">
        <v>15668</v>
      </c>
      <c r="AN152" s="94" t="s">
        <v>14873</v>
      </c>
      <c r="AO152" s="98" t="s">
        <v>14873</v>
      </c>
      <c r="AP152" s="63" t="s">
        <v>14873</v>
      </c>
      <c r="AQ152" s="63" t="s">
        <v>14874</v>
      </c>
      <c r="AR152" s="95" t="e">
        <v>#N/A</v>
      </c>
      <c r="AS152" s="95" t="s">
        <v>14875</v>
      </c>
      <c r="AT152" s="63">
        <v>34</v>
      </c>
      <c r="AU152" s="63">
        <v>37</v>
      </c>
      <c r="AV152" s="63">
        <v>63</v>
      </c>
      <c r="AW152" s="95">
        <v>46397774</v>
      </c>
      <c r="AX152" s="95" t="s">
        <v>17367</v>
      </c>
    </row>
    <row r="153" spans="1:50" x14ac:dyDescent="0.25">
      <c r="A153">
        <v>51721817</v>
      </c>
      <c r="B153" t="s">
        <v>1980</v>
      </c>
      <c r="G153">
        <v>51578947</v>
      </c>
      <c r="H153" t="s">
        <v>65</v>
      </c>
      <c r="I153">
        <v>51747002</v>
      </c>
      <c r="J153" t="s">
        <v>57</v>
      </c>
      <c r="K153" t="s">
        <v>58</v>
      </c>
      <c r="L153" t="s">
        <v>59</v>
      </c>
      <c r="M153" t="s">
        <v>38</v>
      </c>
      <c r="N153" t="s">
        <v>60</v>
      </c>
      <c r="O153" t="s">
        <v>585</v>
      </c>
      <c r="P153" t="s">
        <v>63</v>
      </c>
      <c r="Q153" t="s">
        <v>998</v>
      </c>
      <c r="R153" s="64">
        <v>43153</v>
      </c>
      <c r="S153" s="64">
        <v>43409</v>
      </c>
      <c r="T153">
        <v>6624953</v>
      </c>
      <c r="U153" t="s">
        <v>1984</v>
      </c>
      <c r="V153" t="s">
        <v>1985</v>
      </c>
      <c r="W153">
        <v>69801</v>
      </c>
      <c r="X153" t="s">
        <v>1986</v>
      </c>
      <c r="Y153" t="s">
        <v>1987</v>
      </c>
      <c r="Z153" s="65">
        <v>650</v>
      </c>
      <c r="AA153" s="64">
        <v>32828</v>
      </c>
      <c r="AB153" t="s">
        <v>15093</v>
      </c>
      <c r="AE153" s="95" t="s">
        <v>14873</v>
      </c>
      <c r="AF153" s="63" t="s">
        <v>14873</v>
      </c>
      <c r="AG153" t="s">
        <v>14874</v>
      </c>
      <c r="AH153" s="63">
        <v>62</v>
      </c>
      <c r="AI153" s="63">
        <v>42</v>
      </c>
      <c r="AJ153" s="63">
        <v>34</v>
      </c>
      <c r="AL153" s="94" t="s">
        <v>16661</v>
      </c>
      <c r="AM153" s="94" t="s">
        <v>15668</v>
      </c>
      <c r="AN153" s="94" t="s">
        <v>14873</v>
      </c>
      <c r="AO153" s="98" t="s">
        <v>14873</v>
      </c>
      <c r="AP153" s="63" t="s">
        <v>14873</v>
      </c>
      <c r="AQ153" s="63" t="s">
        <v>14874</v>
      </c>
      <c r="AR153" s="95" t="e">
        <v>#N/A</v>
      </c>
      <c r="AS153" s="95" t="s">
        <v>14875</v>
      </c>
      <c r="AT153" s="63">
        <v>34</v>
      </c>
      <c r="AU153" s="63">
        <v>42</v>
      </c>
      <c r="AV153" s="63">
        <v>62</v>
      </c>
      <c r="AW153" s="95">
        <v>48818841</v>
      </c>
      <c r="AX153" s="95" t="s">
        <v>17367</v>
      </c>
    </row>
    <row r="154" spans="1:50" x14ac:dyDescent="0.25">
      <c r="A154">
        <v>51764512</v>
      </c>
      <c r="B154" t="s">
        <v>2192</v>
      </c>
      <c r="G154">
        <v>51559927</v>
      </c>
      <c r="H154" t="s">
        <v>409</v>
      </c>
      <c r="I154">
        <v>51772919</v>
      </c>
      <c r="J154" t="s">
        <v>186</v>
      </c>
      <c r="K154" t="s">
        <v>58</v>
      </c>
      <c r="L154" t="s">
        <v>59</v>
      </c>
      <c r="M154" t="s">
        <v>38</v>
      </c>
      <c r="N154" t="s">
        <v>413</v>
      </c>
      <c r="O154" t="s">
        <v>131</v>
      </c>
      <c r="P154" t="s">
        <v>63</v>
      </c>
      <c r="Q154" t="s">
        <v>189</v>
      </c>
      <c r="R154" s="64">
        <v>43391</v>
      </c>
      <c r="S154" s="64">
        <v>43430</v>
      </c>
      <c r="T154">
        <v>0</v>
      </c>
      <c r="U154" t="s">
        <v>2196</v>
      </c>
      <c r="V154" t="s">
        <v>2197</v>
      </c>
      <c r="W154">
        <v>69064</v>
      </c>
      <c r="X154" t="s">
        <v>2198</v>
      </c>
      <c r="Y154" t="s">
        <v>2199</v>
      </c>
      <c r="Z154" s="65">
        <v>16199</v>
      </c>
      <c r="AA154" s="64">
        <v>29902</v>
      </c>
      <c r="AB154" t="s">
        <v>15245</v>
      </c>
      <c r="AE154" s="95" t="s">
        <v>14873</v>
      </c>
      <c r="AF154" s="63" t="s">
        <v>14873</v>
      </c>
      <c r="AG154" t="s">
        <v>14873</v>
      </c>
      <c r="AH154" s="63">
        <v>64</v>
      </c>
      <c r="AI154" s="63" t="s">
        <v>17352</v>
      </c>
      <c r="AJ154" s="63" t="s">
        <v>17351</v>
      </c>
      <c r="AL154" s="94" t="s">
        <v>17104</v>
      </c>
      <c r="AM154" s="94" t="s">
        <v>15668</v>
      </c>
      <c r="AN154" s="94" t="s">
        <v>14873</v>
      </c>
      <c r="AO154" s="98" t="s">
        <v>14873</v>
      </c>
      <c r="AP154" s="63" t="s">
        <v>14873</v>
      </c>
      <c r="AQ154" s="63" t="s">
        <v>14873</v>
      </c>
      <c r="AR154" s="95" t="s">
        <v>14877</v>
      </c>
      <c r="AS154" s="95" t="s">
        <v>14875</v>
      </c>
      <c r="AT154" s="63" t="s">
        <v>17351</v>
      </c>
      <c r="AU154" s="63" t="s">
        <v>17352</v>
      </c>
      <c r="AV154" s="63">
        <v>64</v>
      </c>
      <c r="AW154" s="95">
        <v>47336091</v>
      </c>
      <c r="AX154" s="95" t="s">
        <v>17367</v>
      </c>
    </row>
    <row r="155" spans="1:50" x14ac:dyDescent="0.25">
      <c r="A155">
        <v>51564575</v>
      </c>
      <c r="B155" t="s">
        <v>322</v>
      </c>
      <c r="G155">
        <v>51615282</v>
      </c>
      <c r="H155" t="s">
        <v>91</v>
      </c>
      <c r="I155">
        <v>51747002</v>
      </c>
      <c r="J155" t="s">
        <v>57</v>
      </c>
      <c r="K155" t="s">
        <v>58</v>
      </c>
      <c r="L155" t="s">
        <v>59</v>
      </c>
      <c r="M155" t="s">
        <v>38</v>
      </c>
      <c r="N155" t="s">
        <v>92</v>
      </c>
      <c r="O155" t="s">
        <v>326</v>
      </c>
      <c r="P155" t="s">
        <v>63</v>
      </c>
      <c r="Q155" t="s">
        <v>13796</v>
      </c>
      <c r="R155" s="64">
        <v>42159</v>
      </c>
      <c r="S155" s="64">
        <v>43752</v>
      </c>
      <c r="T155">
        <v>6634201</v>
      </c>
      <c r="U155" t="s">
        <v>328</v>
      </c>
      <c r="V155" t="s">
        <v>329</v>
      </c>
      <c r="W155">
        <v>69056</v>
      </c>
      <c r="X155" t="s">
        <v>330</v>
      </c>
      <c r="Y155" t="s">
        <v>331</v>
      </c>
      <c r="Z155" s="65">
        <v>206275</v>
      </c>
      <c r="AA155" s="64">
        <v>33667</v>
      </c>
      <c r="AB155" t="s">
        <v>14895</v>
      </c>
      <c r="AE155" s="95" t="s">
        <v>14873</v>
      </c>
      <c r="AF155" s="63" t="s">
        <v>14873</v>
      </c>
      <c r="AG155" t="s">
        <v>14873</v>
      </c>
      <c r="AH155" s="63">
        <v>64</v>
      </c>
      <c r="AI155" s="63">
        <v>38</v>
      </c>
      <c r="AJ155" s="63">
        <v>33</v>
      </c>
      <c r="AL155" s="94" t="s">
        <v>16016</v>
      </c>
      <c r="AM155" s="94" t="s">
        <v>15668</v>
      </c>
      <c r="AN155" s="94" t="s">
        <v>14873</v>
      </c>
      <c r="AO155" s="98" t="s">
        <v>14873</v>
      </c>
      <c r="AP155" s="63" t="s">
        <v>14873</v>
      </c>
      <c r="AQ155" s="63" t="s">
        <v>14873</v>
      </c>
      <c r="AR155" s="95" t="e">
        <v>#N/A</v>
      </c>
      <c r="AS155" s="95" t="s">
        <v>14875</v>
      </c>
      <c r="AT155" s="63">
        <v>33</v>
      </c>
      <c r="AU155" s="63">
        <v>38</v>
      </c>
      <c r="AV155" s="63">
        <v>64</v>
      </c>
      <c r="AW155" s="95">
        <v>85373920</v>
      </c>
      <c r="AX155" s="95" t="s">
        <v>17367</v>
      </c>
    </row>
    <row r="156" spans="1:50" x14ac:dyDescent="0.25">
      <c r="A156">
        <v>51721823</v>
      </c>
      <c r="B156" t="s">
        <v>1347</v>
      </c>
      <c r="G156">
        <v>51577893</v>
      </c>
      <c r="H156" t="s">
        <v>546</v>
      </c>
      <c r="I156">
        <v>51772919</v>
      </c>
      <c r="J156" t="s">
        <v>186</v>
      </c>
      <c r="K156" t="s">
        <v>58</v>
      </c>
      <c r="L156" t="s">
        <v>59</v>
      </c>
      <c r="M156" t="s">
        <v>38</v>
      </c>
      <c r="N156" t="s">
        <v>187</v>
      </c>
      <c r="O156" t="s">
        <v>71</v>
      </c>
      <c r="P156" t="s">
        <v>63</v>
      </c>
      <c r="Q156" t="s">
        <v>998</v>
      </c>
      <c r="R156" s="64">
        <v>43153</v>
      </c>
      <c r="S156" s="64">
        <v>43192</v>
      </c>
      <c r="T156">
        <v>6624922</v>
      </c>
      <c r="U156" t="s">
        <v>1351</v>
      </c>
      <c r="V156" t="s">
        <v>1352</v>
      </c>
      <c r="W156">
        <v>69316</v>
      </c>
      <c r="X156" t="s">
        <v>1353</v>
      </c>
      <c r="Y156" t="s">
        <v>1354</v>
      </c>
      <c r="Z156" s="65">
        <v>14875</v>
      </c>
      <c r="AA156" s="64">
        <v>31414</v>
      </c>
      <c r="AB156" t="s">
        <v>15097</v>
      </c>
      <c r="AE156" s="95" t="s">
        <v>14873</v>
      </c>
      <c r="AF156" s="63" t="s">
        <v>14873</v>
      </c>
      <c r="AG156" t="s">
        <v>14874</v>
      </c>
      <c r="AH156" s="63">
        <v>75</v>
      </c>
      <c r="AI156" s="63">
        <v>45</v>
      </c>
      <c r="AJ156" s="63">
        <v>33</v>
      </c>
      <c r="AL156" s="94" t="s">
        <v>16673</v>
      </c>
      <c r="AM156" s="94" t="s">
        <v>15668</v>
      </c>
      <c r="AN156" s="94" t="s">
        <v>14873</v>
      </c>
      <c r="AO156" s="98" t="s">
        <v>14873</v>
      </c>
      <c r="AP156" s="63" t="s">
        <v>14873</v>
      </c>
      <c r="AQ156" s="63" t="s">
        <v>14874</v>
      </c>
      <c r="AR156" s="95" t="e">
        <v>#N/A</v>
      </c>
      <c r="AS156" s="95" t="s">
        <v>14875</v>
      </c>
      <c r="AT156" s="63">
        <v>33</v>
      </c>
      <c r="AU156" s="63">
        <v>45</v>
      </c>
      <c r="AV156" s="63">
        <v>75</v>
      </c>
      <c r="AW156" s="95">
        <v>26279437</v>
      </c>
      <c r="AX156" s="95" t="s">
        <v>17367</v>
      </c>
    </row>
    <row r="157" spans="1:50" x14ac:dyDescent="0.25">
      <c r="A157">
        <v>51728030</v>
      </c>
      <c r="B157" t="s">
        <v>1823</v>
      </c>
      <c r="G157">
        <v>51691175</v>
      </c>
      <c r="H157" t="s">
        <v>403</v>
      </c>
      <c r="I157">
        <v>51609648</v>
      </c>
      <c r="J157" t="s">
        <v>149</v>
      </c>
      <c r="K157" t="s">
        <v>58</v>
      </c>
      <c r="L157" t="s">
        <v>59</v>
      </c>
      <c r="M157" t="s">
        <v>38</v>
      </c>
      <c r="N157" t="s">
        <v>151</v>
      </c>
      <c r="O157" t="s">
        <v>2262</v>
      </c>
      <c r="P157" t="s">
        <v>63</v>
      </c>
      <c r="Q157" t="s">
        <v>741</v>
      </c>
      <c r="R157" s="64">
        <v>43200</v>
      </c>
      <c r="S157" s="64">
        <v>43845</v>
      </c>
      <c r="T157">
        <v>6634587</v>
      </c>
      <c r="U157" t="s">
        <v>1828</v>
      </c>
      <c r="V157" t="s">
        <v>1829</v>
      </c>
      <c r="W157">
        <v>16219</v>
      </c>
      <c r="X157" t="s">
        <v>1830</v>
      </c>
      <c r="Y157" t="s">
        <v>1831</v>
      </c>
      <c r="Z157" s="65">
        <v>15066</v>
      </c>
      <c r="AA157" s="64">
        <v>33181</v>
      </c>
      <c r="AB157" t="s">
        <v>15180</v>
      </c>
      <c r="AE157" s="95" t="s">
        <v>14873</v>
      </c>
      <c r="AF157" s="63" t="s">
        <v>14873</v>
      </c>
      <c r="AG157" t="s">
        <v>14874</v>
      </c>
      <c r="AH157" s="63">
        <v>75</v>
      </c>
      <c r="AI157" s="63">
        <v>42</v>
      </c>
      <c r="AJ157" s="63">
        <v>33</v>
      </c>
      <c r="AL157" s="94" t="s">
        <v>16884</v>
      </c>
      <c r="AM157" s="94" t="s">
        <v>15668</v>
      </c>
      <c r="AN157" s="94" t="s">
        <v>14873</v>
      </c>
      <c r="AO157" s="98" t="s">
        <v>14873</v>
      </c>
      <c r="AP157" s="63" t="s">
        <v>14873</v>
      </c>
      <c r="AQ157" s="63" t="s">
        <v>14874</v>
      </c>
      <c r="AR157" s="95" t="e">
        <v>#N/A</v>
      </c>
      <c r="AS157" s="95" t="s">
        <v>14875</v>
      </c>
      <c r="AT157" s="63">
        <v>33</v>
      </c>
      <c r="AU157" s="63">
        <v>42</v>
      </c>
      <c r="AV157" s="63">
        <v>75</v>
      </c>
      <c r="AW157" s="95">
        <v>88418384</v>
      </c>
      <c r="AX157" s="95" t="s">
        <v>17367</v>
      </c>
    </row>
    <row r="158" spans="1:50" x14ac:dyDescent="0.25">
      <c r="A158">
        <v>51737710</v>
      </c>
      <c r="B158" t="s">
        <v>1916</v>
      </c>
      <c r="G158">
        <v>51743367</v>
      </c>
      <c r="H158" t="s">
        <v>505</v>
      </c>
      <c r="I158">
        <v>51564379</v>
      </c>
      <c r="J158" t="s">
        <v>492</v>
      </c>
      <c r="K158" t="s">
        <v>58</v>
      </c>
      <c r="L158" t="s">
        <v>59</v>
      </c>
      <c r="M158" t="s">
        <v>38</v>
      </c>
      <c r="N158" t="s">
        <v>496</v>
      </c>
      <c r="O158" t="s">
        <v>1016</v>
      </c>
      <c r="P158" t="s">
        <v>63</v>
      </c>
      <c r="Q158" t="s">
        <v>1061</v>
      </c>
      <c r="R158" s="64">
        <v>43265</v>
      </c>
      <c r="S158" s="64">
        <v>43444</v>
      </c>
      <c r="T158">
        <v>6634719</v>
      </c>
      <c r="U158" t="s">
        <v>1922</v>
      </c>
      <c r="V158" t="s">
        <v>1923</v>
      </c>
      <c r="W158">
        <v>69283</v>
      </c>
      <c r="X158" t="s">
        <v>1924</v>
      </c>
      <c r="Y158" t="s">
        <v>1925</v>
      </c>
      <c r="Z158" s="65">
        <v>15293</v>
      </c>
      <c r="AA158" s="64">
        <v>29198</v>
      </c>
      <c r="AB158" t="s">
        <v>3381</v>
      </c>
      <c r="AE158" s="95" t="s">
        <v>14873</v>
      </c>
      <c r="AF158" s="63" t="s">
        <v>14873</v>
      </c>
      <c r="AG158" t="s">
        <v>14874</v>
      </c>
      <c r="AH158" s="63">
        <v>74</v>
      </c>
      <c r="AI158" s="63">
        <v>61</v>
      </c>
      <c r="AJ158" s="63">
        <v>33</v>
      </c>
      <c r="AL158" s="94" t="s">
        <v>16960</v>
      </c>
      <c r="AM158" s="94" t="s">
        <v>15668</v>
      </c>
      <c r="AN158" s="94" t="s">
        <v>14873</v>
      </c>
      <c r="AO158" s="98" t="s">
        <v>14873</v>
      </c>
      <c r="AP158" s="63" t="s">
        <v>14873</v>
      </c>
      <c r="AQ158" s="63" t="s">
        <v>14874</v>
      </c>
      <c r="AR158" s="95" t="e">
        <v>#N/A</v>
      </c>
      <c r="AS158" s="95" t="s">
        <v>14875</v>
      </c>
      <c r="AT158" s="63">
        <v>33</v>
      </c>
      <c r="AU158" s="63">
        <v>61</v>
      </c>
      <c r="AV158" s="63">
        <v>74</v>
      </c>
      <c r="AW158" s="95">
        <v>58941762</v>
      </c>
      <c r="AX158" s="95" t="s">
        <v>17367</v>
      </c>
    </row>
    <row r="159" spans="1:50" x14ac:dyDescent="0.25">
      <c r="A159">
        <v>51723910</v>
      </c>
      <c r="B159" t="s">
        <v>1511</v>
      </c>
      <c r="G159">
        <v>51609647</v>
      </c>
      <c r="H159" t="s">
        <v>161</v>
      </c>
      <c r="I159">
        <v>51747002</v>
      </c>
      <c r="J159" t="s">
        <v>57</v>
      </c>
      <c r="K159" t="s">
        <v>58</v>
      </c>
      <c r="L159" t="s">
        <v>59</v>
      </c>
      <c r="M159" t="s">
        <v>38</v>
      </c>
      <c r="N159" t="s">
        <v>162</v>
      </c>
      <c r="O159" t="s">
        <v>437</v>
      </c>
      <c r="P159" t="s">
        <v>63</v>
      </c>
      <c r="Q159" t="s">
        <v>11903</v>
      </c>
      <c r="R159" s="64">
        <v>43166</v>
      </c>
      <c r="S159" s="64">
        <v>43213</v>
      </c>
      <c r="T159">
        <v>6634541</v>
      </c>
      <c r="U159" t="s">
        <v>1515</v>
      </c>
      <c r="V159" t="s">
        <v>1516</v>
      </c>
      <c r="W159">
        <v>48440</v>
      </c>
      <c r="X159" t="s">
        <v>1517</v>
      </c>
      <c r="Y159" t="s">
        <v>1518</v>
      </c>
      <c r="Z159" s="65">
        <v>15471</v>
      </c>
      <c r="AA159" s="64">
        <v>31632</v>
      </c>
      <c r="AB159" t="s">
        <v>15127</v>
      </c>
      <c r="AE159" s="95" t="s">
        <v>14873</v>
      </c>
      <c r="AF159" s="63" t="s">
        <v>14873</v>
      </c>
      <c r="AG159" t="s">
        <v>14874</v>
      </c>
      <c r="AH159" s="63">
        <v>71</v>
      </c>
      <c r="AI159" s="63">
        <v>42</v>
      </c>
      <c r="AJ159" s="63">
        <v>33</v>
      </c>
      <c r="AL159" s="94" t="s">
        <v>16750</v>
      </c>
      <c r="AM159" s="94" t="s">
        <v>15668</v>
      </c>
      <c r="AN159" s="94" t="s">
        <v>14873</v>
      </c>
      <c r="AO159" s="98" t="s">
        <v>14873</v>
      </c>
      <c r="AP159" s="63" t="s">
        <v>14873</v>
      </c>
      <c r="AQ159" s="63" t="s">
        <v>14874</v>
      </c>
      <c r="AR159" s="95" t="e">
        <v>#N/A</v>
      </c>
      <c r="AS159" s="95" t="s">
        <v>17343</v>
      </c>
      <c r="AT159" s="63">
        <v>33</v>
      </c>
      <c r="AU159" s="63">
        <v>42</v>
      </c>
      <c r="AV159" s="63">
        <v>71</v>
      </c>
      <c r="AW159" s="95">
        <v>65196368</v>
      </c>
      <c r="AX159" s="95" t="s">
        <v>17367</v>
      </c>
    </row>
    <row r="160" spans="1:50" x14ac:dyDescent="0.25">
      <c r="A160">
        <v>51781016</v>
      </c>
      <c r="B160" t="s">
        <v>2309</v>
      </c>
      <c r="G160">
        <v>51747002</v>
      </c>
      <c r="H160" t="s">
        <v>57</v>
      </c>
      <c r="I160">
        <v>51621455</v>
      </c>
      <c r="J160" t="s">
        <v>150</v>
      </c>
      <c r="K160" t="s">
        <v>58</v>
      </c>
      <c r="L160" t="s">
        <v>59</v>
      </c>
      <c r="M160" t="s">
        <v>38</v>
      </c>
      <c r="N160" t="s">
        <v>92</v>
      </c>
      <c r="O160" t="s">
        <v>326</v>
      </c>
      <c r="P160" t="s">
        <v>63</v>
      </c>
      <c r="Q160" t="s">
        <v>2172</v>
      </c>
      <c r="R160" s="64">
        <v>43479</v>
      </c>
      <c r="S160" s="64">
        <v>43752</v>
      </c>
      <c r="T160">
        <v>0</v>
      </c>
      <c r="U160" t="s">
        <v>2313</v>
      </c>
      <c r="V160" t="s">
        <v>2314</v>
      </c>
      <c r="W160">
        <v>69201</v>
      </c>
      <c r="X160" t="s">
        <v>2315</v>
      </c>
      <c r="Y160" t="s">
        <v>2316</v>
      </c>
      <c r="Z160" s="65">
        <v>16012</v>
      </c>
      <c r="AA160" s="64">
        <v>33444</v>
      </c>
      <c r="AB160" t="e">
        <v>#N/A</v>
      </c>
      <c r="AE160" s="95" t="s">
        <v>14873</v>
      </c>
      <c r="AF160" s="63" t="s">
        <v>14873</v>
      </c>
      <c r="AG160" t="s">
        <v>14874</v>
      </c>
      <c r="AH160" s="63">
        <v>71</v>
      </c>
      <c r="AI160" s="63">
        <v>37</v>
      </c>
      <c r="AJ160" s="63">
        <v>33</v>
      </c>
      <c r="AL160" s="94" t="s">
        <v>17148</v>
      </c>
      <c r="AM160" s="94" t="s">
        <v>15668</v>
      </c>
      <c r="AN160" s="94" t="s">
        <v>14873</v>
      </c>
      <c r="AO160" s="98" t="s">
        <v>14873</v>
      </c>
      <c r="AP160" s="63" t="s">
        <v>14873</v>
      </c>
      <c r="AQ160" s="63" t="s">
        <v>14874</v>
      </c>
      <c r="AR160" s="95" t="s">
        <v>14876</v>
      </c>
      <c r="AS160" s="95" t="s">
        <v>14875</v>
      </c>
      <c r="AT160" s="63">
        <v>33</v>
      </c>
      <c r="AU160" s="63">
        <v>37</v>
      </c>
      <c r="AV160" s="63">
        <v>71</v>
      </c>
      <c r="AW160" s="95">
        <v>36925928</v>
      </c>
      <c r="AX160" s="95" t="s">
        <v>17367</v>
      </c>
    </row>
    <row r="161" spans="1:50" x14ac:dyDescent="0.25">
      <c r="A161">
        <v>51719218</v>
      </c>
      <c r="B161" t="s">
        <v>1127</v>
      </c>
      <c r="G161">
        <v>51609647</v>
      </c>
      <c r="H161" t="s">
        <v>161</v>
      </c>
      <c r="I161">
        <v>51747002</v>
      </c>
      <c r="J161" t="s">
        <v>57</v>
      </c>
      <c r="K161" t="s">
        <v>58</v>
      </c>
      <c r="L161" t="s">
        <v>59</v>
      </c>
      <c r="M161" t="s">
        <v>38</v>
      </c>
      <c r="N161" t="s">
        <v>162</v>
      </c>
      <c r="O161" t="s">
        <v>1090</v>
      </c>
      <c r="P161" t="s">
        <v>63</v>
      </c>
      <c r="Q161" t="s">
        <v>998</v>
      </c>
      <c r="R161" s="64">
        <v>43131</v>
      </c>
      <c r="S161" s="64">
        <v>43725</v>
      </c>
      <c r="T161">
        <v>6624816</v>
      </c>
      <c r="U161" t="s">
        <v>1131</v>
      </c>
      <c r="V161" t="s">
        <v>1132</v>
      </c>
      <c r="W161">
        <v>69307</v>
      </c>
      <c r="X161" t="s">
        <v>1133</v>
      </c>
      <c r="Y161" t="s">
        <v>1134</v>
      </c>
      <c r="Z161" s="65">
        <v>14988</v>
      </c>
      <c r="AA161" s="64">
        <v>31371</v>
      </c>
      <c r="AB161" t="s">
        <v>15062</v>
      </c>
      <c r="AE161" s="95" t="s">
        <v>14873</v>
      </c>
      <c r="AF161" s="63" t="s">
        <v>14873</v>
      </c>
      <c r="AG161" t="s">
        <v>14873</v>
      </c>
      <c r="AH161" s="63">
        <v>65</v>
      </c>
      <c r="AI161" s="63">
        <v>40</v>
      </c>
      <c r="AJ161" s="63">
        <v>33</v>
      </c>
      <c r="AL161" s="94" t="s">
        <v>16565</v>
      </c>
      <c r="AM161" s="94" t="s">
        <v>15668</v>
      </c>
      <c r="AN161" s="94" t="s">
        <v>14873</v>
      </c>
      <c r="AO161" s="98" t="s">
        <v>14873</v>
      </c>
      <c r="AP161" s="63" t="s">
        <v>14873</v>
      </c>
      <c r="AQ161" s="63" t="s">
        <v>14873</v>
      </c>
      <c r="AR161" s="95" t="e">
        <v>#N/A</v>
      </c>
      <c r="AS161" s="95" t="s">
        <v>17343</v>
      </c>
      <c r="AT161" s="63">
        <v>33</v>
      </c>
      <c r="AU161" s="63">
        <v>40</v>
      </c>
      <c r="AV161" s="63">
        <v>65</v>
      </c>
      <c r="AW161" s="95">
        <v>58248598</v>
      </c>
      <c r="AX161" s="95" t="s">
        <v>17367</v>
      </c>
    </row>
    <row r="162" spans="1:50" x14ac:dyDescent="0.25">
      <c r="A162">
        <v>51719239</v>
      </c>
      <c r="B162" t="s">
        <v>1135</v>
      </c>
      <c r="G162">
        <v>51747002</v>
      </c>
      <c r="H162" t="s">
        <v>57</v>
      </c>
      <c r="I162">
        <v>51621455</v>
      </c>
      <c r="J162" t="s">
        <v>150</v>
      </c>
      <c r="K162" t="s">
        <v>58</v>
      </c>
      <c r="L162" t="s">
        <v>2907</v>
      </c>
      <c r="M162" t="s">
        <v>38</v>
      </c>
      <c r="N162" t="s">
        <v>151</v>
      </c>
      <c r="O162" t="s">
        <v>10572</v>
      </c>
      <c r="P162" t="s">
        <v>63</v>
      </c>
      <c r="Q162" t="s">
        <v>998</v>
      </c>
      <c r="R162" s="64">
        <v>43131</v>
      </c>
      <c r="S162" s="64">
        <v>0</v>
      </c>
      <c r="T162">
        <v>6624814</v>
      </c>
      <c r="U162" t="s">
        <v>1139</v>
      </c>
      <c r="V162" t="s">
        <v>1140</v>
      </c>
      <c r="W162">
        <v>69308</v>
      </c>
      <c r="X162" t="s">
        <v>1141</v>
      </c>
      <c r="Y162" t="s">
        <v>1142</v>
      </c>
      <c r="Z162" s="65">
        <v>14951</v>
      </c>
      <c r="AA162" s="64">
        <v>28808</v>
      </c>
      <c r="AB162" t="s">
        <v>15064</v>
      </c>
      <c r="AE162" s="95" t="s">
        <v>14873</v>
      </c>
      <c r="AF162" s="63" t="s">
        <v>14873</v>
      </c>
      <c r="AG162" t="s">
        <v>14874</v>
      </c>
      <c r="AH162" s="63">
        <v>70</v>
      </c>
      <c r="AI162" s="63">
        <v>39</v>
      </c>
      <c r="AJ162" s="63">
        <v>33</v>
      </c>
      <c r="AL162" s="94" t="s">
        <v>16573</v>
      </c>
      <c r="AM162" s="94" t="s">
        <v>15668</v>
      </c>
      <c r="AN162" s="94" t="s">
        <v>14873</v>
      </c>
      <c r="AO162" s="98" t="s">
        <v>14873</v>
      </c>
      <c r="AP162" s="63" t="s">
        <v>14873</v>
      </c>
      <c r="AQ162" s="63" t="s">
        <v>14874</v>
      </c>
      <c r="AR162" s="95" t="e">
        <v>#N/A</v>
      </c>
      <c r="AS162" s="95" t="s">
        <v>14875</v>
      </c>
      <c r="AT162" s="63">
        <v>33</v>
      </c>
      <c r="AU162" s="63">
        <v>39</v>
      </c>
      <c r="AV162" s="63">
        <v>70</v>
      </c>
      <c r="AW162" s="95">
        <v>57794698</v>
      </c>
      <c r="AX162" s="95" t="s">
        <v>17367</v>
      </c>
    </row>
    <row r="163" spans="1:50" x14ac:dyDescent="0.25">
      <c r="A163">
        <v>51721815</v>
      </c>
      <c r="B163" t="s">
        <v>1692</v>
      </c>
      <c r="G163">
        <v>51547597</v>
      </c>
      <c r="H163" t="s">
        <v>341</v>
      </c>
      <c r="I163">
        <v>51814930</v>
      </c>
      <c r="J163" t="s">
        <v>342</v>
      </c>
      <c r="K163" t="s">
        <v>58</v>
      </c>
      <c r="L163" t="s">
        <v>59</v>
      </c>
      <c r="M163" t="s">
        <v>38</v>
      </c>
      <c r="N163" t="s">
        <v>343</v>
      </c>
      <c r="O163" t="s">
        <v>71</v>
      </c>
      <c r="P163" t="s">
        <v>63</v>
      </c>
      <c r="Q163" t="s">
        <v>998</v>
      </c>
      <c r="R163" s="64">
        <v>43153</v>
      </c>
      <c r="S163" s="64">
        <v>43192</v>
      </c>
      <c r="T163">
        <v>6624928</v>
      </c>
      <c r="U163" t="s">
        <v>1696</v>
      </c>
      <c r="V163" t="s">
        <v>1697</v>
      </c>
      <c r="W163">
        <v>69313</v>
      </c>
      <c r="X163" t="s">
        <v>1698</v>
      </c>
      <c r="Y163" t="s">
        <v>1699</v>
      </c>
      <c r="Z163" s="65">
        <v>14868</v>
      </c>
      <c r="AA163" s="64">
        <v>33468</v>
      </c>
      <c r="AB163" t="s">
        <v>15092</v>
      </c>
      <c r="AE163" s="95" t="s">
        <v>14873</v>
      </c>
      <c r="AF163" s="63" t="s">
        <v>14873</v>
      </c>
      <c r="AG163" t="s">
        <v>14874</v>
      </c>
      <c r="AH163" s="63">
        <v>69</v>
      </c>
      <c r="AI163" s="63">
        <v>40</v>
      </c>
      <c r="AJ163" s="63">
        <v>33</v>
      </c>
      <c r="AL163" s="94" t="s">
        <v>16656</v>
      </c>
      <c r="AM163" s="94" t="s">
        <v>15668</v>
      </c>
      <c r="AN163" s="94" t="s">
        <v>14873</v>
      </c>
      <c r="AO163" s="98" t="s">
        <v>14873</v>
      </c>
      <c r="AP163" s="63" t="s">
        <v>14873</v>
      </c>
      <c r="AQ163" s="63" t="s">
        <v>14874</v>
      </c>
      <c r="AR163" s="95" t="e">
        <v>#N/A</v>
      </c>
      <c r="AS163" s="95" t="s">
        <v>14875</v>
      </c>
      <c r="AT163" s="63">
        <v>33</v>
      </c>
      <c r="AU163" s="63">
        <v>40</v>
      </c>
      <c r="AV163" s="63">
        <v>69</v>
      </c>
      <c r="AW163" s="95">
        <v>24996487</v>
      </c>
      <c r="AX163" s="95" t="s">
        <v>17367</v>
      </c>
    </row>
    <row r="164" spans="1:50" x14ac:dyDescent="0.25">
      <c r="A164">
        <v>51724732</v>
      </c>
      <c r="B164" t="s">
        <v>1502</v>
      </c>
      <c r="G164">
        <v>51578947</v>
      </c>
      <c r="H164" t="s">
        <v>65</v>
      </c>
      <c r="I164">
        <v>51747002</v>
      </c>
      <c r="J164" t="s">
        <v>57</v>
      </c>
      <c r="K164" t="s">
        <v>58</v>
      </c>
      <c r="L164" t="s">
        <v>59</v>
      </c>
      <c r="M164" t="s">
        <v>38</v>
      </c>
      <c r="N164" t="s">
        <v>60</v>
      </c>
      <c r="O164" t="s">
        <v>437</v>
      </c>
      <c r="P164" t="s">
        <v>63</v>
      </c>
      <c r="Q164" t="s">
        <v>11903</v>
      </c>
      <c r="R164" s="64">
        <v>43166</v>
      </c>
      <c r="S164" s="64">
        <v>43213</v>
      </c>
      <c r="T164">
        <v>6634557</v>
      </c>
      <c r="U164" t="s">
        <v>1507</v>
      </c>
      <c r="V164" t="s">
        <v>1508</v>
      </c>
      <c r="W164">
        <v>48555</v>
      </c>
      <c r="X164" t="s">
        <v>1509</v>
      </c>
      <c r="Y164" t="s">
        <v>1510</v>
      </c>
      <c r="Z164" s="65">
        <v>14424</v>
      </c>
      <c r="AA164" s="64">
        <v>32290</v>
      </c>
      <c r="AB164" t="s">
        <v>15135</v>
      </c>
      <c r="AE164" s="95" t="s">
        <v>14873</v>
      </c>
      <c r="AF164" s="63" t="s">
        <v>14873</v>
      </c>
      <c r="AG164" t="s">
        <v>14874</v>
      </c>
      <c r="AH164" s="63">
        <v>68</v>
      </c>
      <c r="AI164" s="63">
        <v>38</v>
      </c>
      <c r="AJ164" s="63">
        <v>33</v>
      </c>
      <c r="AL164" s="94" t="s">
        <v>16769</v>
      </c>
      <c r="AM164" s="94" t="s">
        <v>15668</v>
      </c>
      <c r="AN164" s="94" t="s">
        <v>14873</v>
      </c>
      <c r="AO164" s="98" t="s">
        <v>14873</v>
      </c>
      <c r="AP164" s="63" t="s">
        <v>14873</v>
      </c>
      <c r="AQ164" s="63" t="s">
        <v>14874</v>
      </c>
      <c r="AR164" s="95" t="e">
        <v>#N/A</v>
      </c>
      <c r="AS164" s="95" t="s">
        <v>14875</v>
      </c>
      <c r="AT164" s="63">
        <v>33</v>
      </c>
      <c r="AU164" s="63">
        <v>38</v>
      </c>
      <c r="AV164" s="63">
        <v>68</v>
      </c>
      <c r="AW164" s="95">
        <v>59264003</v>
      </c>
      <c r="AX164" s="95" t="s">
        <v>17367</v>
      </c>
    </row>
    <row r="165" spans="1:50" x14ac:dyDescent="0.25">
      <c r="A165">
        <v>51724905</v>
      </c>
      <c r="B165" t="s">
        <v>1571</v>
      </c>
      <c r="G165">
        <v>51609647</v>
      </c>
      <c r="H165" t="s">
        <v>161</v>
      </c>
      <c r="I165">
        <v>51747002</v>
      </c>
      <c r="J165" t="s">
        <v>57</v>
      </c>
      <c r="K165" t="s">
        <v>58</v>
      </c>
      <c r="L165" t="s">
        <v>59</v>
      </c>
      <c r="M165" t="s">
        <v>38</v>
      </c>
      <c r="N165" t="s">
        <v>162</v>
      </c>
      <c r="O165" t="s">
        <v>335</v>
      </c>
      <c r="P165" t="s">
        <v>63</v>
      </c>
      <c r="Q165" t="s">
        <v>11903</v>
      </c>
      <c r="R165" s="64">
        <v>43174</v>
      </c>
      <c r="S165" s="64">
        <v>43756</v>
      </c>
      <c r="T165">
        <v>6624067</v>
      </c>
      <c r="U165" t="s">
        <v>1576</v>
      </c>
      <c r="V165" t="s">
        <v>1577</v>
      </c>
      <c r="W165">
        <v>69825</v>
      </c>
      <c r="X165" t="s">
        <v>1578</v>
      </c>
      <c r="Y165" t="s">
        <v>1579</v>
      </c>
      <c r="Z165" s="65">
        <v>5923</v>
      </c>
      <c r="AA165" s="64">
        <v>35088</v>
      </c>
      <c r="AB165" t="s">
        <v>15139</v>
      </c>
      <c r="AE165" s="95" t="s">
        <v>14873</v>
      </c>
      <c r="AF165" s="63" t="s">
        <v>14873</v>
      </c>
      <c r="AG165" t="s">
        <v>14874</v>
      </c>
      <c r="AH165" s="63">
        <v>68</v>
      </c>
      <c r="AI165" s="63">
        <v>37</v>
      </c>
      <c r="AJ165" s="63">
        <v>33</v>
      </c>
      <c r="AL165" s="94" t="s">
        <v>16778</v>
      </c>
      <c r="AM165" s="94" t="s">
        <v>15668</v>
      </c>
      <c r="AN165" s="94" t="s">
        <v>14873</v>
      </c>
      <c r="AO165" s="98" t="s">
        <v>14873</v>
      </c>
      <c r="AP165" s="63" t="s">
        <v>14873</v>
      </c>
      <c r="AQ165" s="63" t="s">
        <v>14874</v>
      </c>
      <c r="AR165" s="95" t="e">
        <v>#N/A</v>
      </c>
      <c r="AS165" s="95" t="s">
        <v>14875</v>
      </c>
      <c r="AT165" s="63">
        <v>33</v>
      </c>
      <c r="AU165" s="63">
        <v>37</v>
      </c>
      <c r="AV165" s="63">
        <v>68</v>
      </c>
      <c r="AW165" s="95">
        <v>62608965</v>
      </c>
      <c r="AX165" s="95" t="s">
        <v>17367</v>
      </c>
    </row>
    <row r="166" spans="1:50" x14ac:dyDescent="0.25">
      <c r="A166">
        <v>51725693</v>
      </c>
      <c r="B166" t="s">
        <v>1667</v>
      </c>
      <c r="G166">
        <v>51698640</v>
      </c>
      <c r="H166" t="s">
        <v>248</v>
      </c>
      <c r="I166">
        <v>51747002</v>
      </c>
      <c r="J166" t="s">
        <v>57</v>
      </c>
      <c r="K166" t="s">
        <v>58</v>
      </c>
      <c r="L166" t="s">
        <v>59</v>
      </c>
      <c r="M166" t="s">
        <v>38</v>
      </c>
      <c r="N166" t="s">
        <v>60</v>
      </c>
      <c r="O166" t="s">
        <v>640</v>
      </c>
      <c r="P166" t="s">
        <v>63</v>
      </c>
      <c r="Q166" t="s">
        <v>11903</v>
      </c>
      <c r="R166" s="64">
        <v>43182</v>
      </c>
      <c r="S166" s="64">
        <v>43234</v>
      </c>
      <c r="T166">
        <v>6624154</v>
      </c>
      <c r="U166" t="s">
        <v>1672</v>
      </c>
      <c r="V166" t="s">
        <v>1673</v>
      </c>
      <c r="W166">
        <v>48474</v>
      </c>
      <c r="X166" t="s">
        <v>1674</v>
      </c>
      <c r="Y166" t="s">
        <v>1675</v>
      </c>
      <c r="Z166" s="65">
        <v>15474</v>
      </c>
      <c r="AA166" s="64">
        <v>25281</v>
      </c>
      <c r="AB166" t="s">
        <v>15155</v>
      </c>
      <c r="AE166" s="95" t="s">
        <v>14873</v>
      </c>
      <c r="AF166" s="63" t="s">
        <v>14873</v>
      </c>
      <c r="AG166" t="s">
        <v>14874</v>
      </c>
      <c r="AH166" s="63">
        <v>67</v>
      </c>
      <c r="AI166" s="63">
        <v>39</v>
      </c>
      <c r="AJ166" s="63">
        <v>33</v>
      </c>
      <c r="AL166" s="94" t="s">
        <v>16815</v>
      </c>
      <c r="AM166" s="94" t="s">
        <v>15668</v>
      </c>
      <c r="AN166" s="94" t="s">
        <v>14873</v>
      </c>
      <c r="AO166" s="98" t="s">
        <v>14873</v>
      </c>
      <c r="AP166" s="63" t="s">
        <v>14873</v>
      </c>
      <c r="AQ166" s="63" t="s">
        <v>14874</v>
      </c>
      <c r="AR166" s="95" t="e">
        <v>#N/A</v>
      </c>
      <c r="AS166" s="95" t="s">
        <v>17343</v>
      </c>
      <c r="AT166" s="63">
        <v>33</v>
      </c>
      <c r="AU166" s="63">
        <v>39</v>
      </c>
      <c r="AV166" s="63">
        <v>67</v>
      </c>
      <c r="AW166" s="95">
        <v>73444325</v>
      </c>
      <c r="AX166" s="95" t="s">
        <v>17367</v>
      </c>
    </row>
    <row r="167" spans="1:50" x14ac:dyDescent="0.25">
      <c r="A167">
        <v>51728256</v>
      </c>
      <c r="B167" t="s">
        <v>1782</v>
      </c>
      <c r="G167">
        <v>51576660</v>
      </c>
      <c r="H167" t="s">
        <v>294</v>
      </c>
      <c r="I167">
        <v>51609648</v>
      </c>
      <c r="J167" t="s">
        <v>149</v>
      </c>
      <c r="K167" t="s">
        <v>58</v>
      </c>
      <c r="L167" t="s">
        <v>59</v>
      </c>
      <c r="M167" t="s">
        <v>38</v>
      </c>
      <c r="N167" t="s">
        <v>151</v>
      </c>
      <c r="O167" t="s">
        <v>1777</v>
      </c>
      <c r="P167" t="s">
        <v>63</v>
      </c>
      <c r="Q167" t="s">
        <v>741</v>
      </c>
      <c r="R167" s="64">
        <v>43194</v>
      </c>
      <c r="S167" s="64">
        <v>43651</v>
      </c>
      <c r="T167">
        <v>6624056</v>
      </c>
      <c r="U167" t="s">
        <v>1786</v>
      </c>
      <c r="V167" t="s">
        <v>1787</v>
      </c>
      <c r="W167">
        <v>16230</v>
      </c>
      <c r="X167" t="s">
        <v>1788</v>
      </c>
      <c r="Y167" t="s">
        <v>1789</v>
      </c>
      <c r="Z167" s="65">
        <v>15079</v>
      </c>
      <c r="AA167" s="64">
        <v>32507</v>
      </c>
      <c r="AB167" t="s">
        <v>15183</v>
      </c>
      <c r="AE167" s="95" t="s">
        <v>14873</v>
      </c>
      <c r="AF167" s="63" t="s">
        <v>14873</v>
      </c>
      <c r="AG167" t="s">
        <v>14874</v>
      </c>
      <c r="AH167" s="63">
        <v>67</v>
      </c>
      <c r="AI167" s="63">
        <v>37</v>
      </c>
      <c r="AJ167" s="63">
        <v>33</v>
      </c>
      <c r="AL167" s="94" t="s">
        <v>16888</v>
      </c>
      <c r="AM167" s="94" t="s">
        <v>15668</v>
      </c>
      <c r="AN167" s="94" t="s">
        <v>14873</v>
      </c>
      <c r="AO167" s="98" t="s">
        <v>14873</v>
      </c>
      <c r="AP167" s="63" t="s">
        <v>14873</v>
      </c>
      <c r="AQ167" s="63" t="s">
        <v>14874</v>
      </c>
      <c r="AR167" s="95" t="e">
        <v>#N/A</v>
      </c>
      <c r="AS167" s="95" t="s">
        <v>14875</v>
      </c>
      <c r="AT167" s="63">
        <v>33</v>
      </c>
      <c r="AU167" s="63">
        <v>37</v>
      </c>
      <c r="AV167" s="63">
        <v>67</v>
      </c>
      <c r="AW167" s="95">
        <v>86404188</v>
      </c>
      <c r="AX167" s="95" t="s">
        <v>17367</v>
      </c>
    </row>
    <row r="168" spans="1:50" x14ac:dyDescent="0.25">
      <c r="A168">
        <v>51722220</v>
      </c>
      <c r="B168" t="s">
        <v>2011</v>
      </c>
      <c r="G168">
        <v>51578947</v>
      </c>
      <c r="H168" t="s">
        <v>65</v>
      </c>
      <c r="I168">
        <v>51747002</v>
      </c>
      <c r="J168" t="s">
        <v>57</v>
      </c>
      <c r="K168" t="s">
        <v>58</v>
      </c>
      <c r="L168" t="s">
        <v>59</v>
      </c>
      <c r="M168" t="s">
        <v>38</v>
      </c>
      <c r="N168" t="s">
        <v>60</v>
      </c>
      <c r="O168" t="s">
        <v>585</v>
      </c>
      <c r="P168" t="s">
        <v>63</v>
      </c>
      <c r="Q168" t="s">
        <v>998</v>
      </c>
      <c r="R168" s="64">
        <v>43157</v>
      </c>
      <c r="S168" s="64">
        <v>43409</v>
      </c>
      <c r="T168">
        <v>6624970</v>
      </c>
      <c r="U168" t="s">
        <v>2015</v>
      </c>
      <c r="V168" t="s">
        <v>2016</v>
      </c>
      <c r="W168">
        <v>69818</v>
      </c>
      <c r="X168" t="s">
        <v>2017</v>
      </c>
      <c r="Y168" t="s">
        <v>2018</v>
      </c>
      <c r="Z168" s="65">
        <v>5610</v>
      </c>
      <c r="AA168" s="64">
        <v>30448</v>
      </c>
      <c r="AB168" t="s">
        <v>15104</v>
      </c>
      <c r="AE168" s="95" t="s">
        <v>14873</v>
      </c>
      <c r="AF168" s="63" t="s">
        <v>14873</v>
      </c>
      <c r="AG168" t="s">
        <v>14874</v>
      </c>
      <c r="AH168" s="63">
        <v>67</v>
      </c>
      <c r="AI168" s="63">
        <v>37</v>
      </c>
      <c r="AJ168" s="63">
        <v>33</v>
      </c>
      <c r="AL168" s="94" t="s">
        <v>16697</v>
      </c>
      <c r="AM168" s="94" t="s">
        <v>15668</v>
      </c>
      <c r="AN168" s="94" t="s">
        <v>14873</v>
      </c>
      <c r="AO168" s="98" t="s">
        <v>14873</v>
      </c>
      <c r="AP168" s="63" t="s">
        <v>14873</v>
      </c>
      <c r="AQ168" s="63" t="s">
        <v>14874</v>
      </c>
      <c r="AR168" s="95" t="e">
        <v>#N/A</v>
      </c>
      <c r="AS168" s="95" t="s">
        <v>17343</v>
      </c>
      <c r="AT168" s="63">
        <v>33</v>
      </c>
      <c r="AU168" s="63">
        <v>37</v>
      </c>
      <c r="AV168" s="63">
        <v>67</v>
      </c>
      <c r="AW168" s="95">
        <v>32386859</v>
      </c>
      <c r="AX168" s="95" t="s">
        <v>17367</v>
      </c>
    </row>
    <row r="169" spans="1:50" x14ac:dyDescent="0.25">
      <c r="A169">
        <v>51763970</v>
      </c>
      <c r="B169" t="s">
        <v>2168</v>
      </c>
      <c r="G169">
        <v>51743367</v>
      </c>
      <c r="H169" t="s">
        <v>505</v>
      </c>
      <c r="I169">
        <v>51564379</v>
      </c>
      <c r="J169" t="s">
        <v>492</v>
      </c>
      <c r="K169" t="s">
        <v>58</v>
      </c>
      <c r="L169" t="s">
        <v>59</v>
      </c>
      <c r="M169" t="s">
        <v>38</v>
      </c>
      <c r="N169" t="s">
        <v>496</v>
      </c>
      <c r="O169" t="s">
        <v>361</v>
      </c>
      <c r="P169" t="s">
        <v>63</v>
      </c>
      <c r="Q169" t="s">
        <v>189</v>
      </c>
      <c r="R169" s="64">
        <v>43385</v>
      </c>
      <c r="S169" s="64">
        <v>43718</v>
      </c>
      <c r="T169">
        <v>6624719</v>
      </c>
      <c r="U169" t="s">
        <v>2173</v>
      </c>
      <c r="V169" t="s">
        <v>2174</v>
      </c>
      <c r="W169">
        <v>48426</v>
      </c>
      <c r="X169" t="s">
        <v>2175</v>
      </c>
      <c r="Y169" t="s">
        <v>2176</v>
      </c>
      <c r="Z169" s="65">
        <v>16090</v>
      </c>
      <c r="AA169" s="64">
        <v>35267</v>
      </c>
      <c r="AB169" t="s">
        <v>15240</v>
      </c>
      <c r="AE169" s="95" t="s">
        <v>14873</v>
      </c>
      <c r="AF169" s="63" t="s">
        <v>14873</v>
      </c>
      <c r="AG169" t="s">
        <v>14874</v>
      </c>
      <c r="AH169" s="63">
        <v>67</v>
      </c>
      <c r="AI169" s="63">
        <v>49</v>
      </c>
      <c r="AJ169" s="63">
        <v>33</v>
      </c>
      <c r="AL169" s="94" t="s">
        <v>17092</v>
      </c>
      <c r="AM169" s="94" t="s">
        <v>15668</v>
      </c>
      <c r="AN169" s="94" t="s">
        <v>14873</v>
      </c>
      <c r="AO169" s="98" t="s">
        <v>14873</v>
      </c>
      <c r="AP169" s="63" t="s">
        <v>14873</v>
      </c>
      <c r="AQ169" s="63" t="s">
        <v>14874</v>
      </c>
      <c r="AR169" s="95" t="s">
        <v>14876</v>
      </c>
      <c r="AS169" s="95" t="s">
        <v>14875</v>
      </c>
      <c r="AT169" s="63">
        <v>33</v>
      </c>
      <c r="AU169" s="63">
        <v>49</v>
      </c>
      <c r="AV169" s="63">
        <v>67</v>
      </c>
      <c r="AW169" s="95">
        <v>75414740</v>
      </c>
      <c r="AX169" s="95" t="s">
        <v>17367</v>
      </c>
    </row>
    <row r="170" spans="1:50" x14ac:dyDescent="0.25">
      <c r="A170">
        <v>51719215</v>
      </c>
      <c r="B170" t="s">
        <v>1111</v>
      </c>
      <c r="G170">
        <v>51757905</v>
      </c>
      <c r="H170" t="s">
        <v>304</v>
      </c>
      <c r="I170">
        <v>51547367</v>
      </c>
      <c r="J170" t="s">
        <v>50</v>
      </c>
      <c r="K170" t="s">
        <v>305</v>
      </c>
      <c r="L170" t="s">
        <v>37</v>
      </c>
      <c r="M170" t="s">
        <v>38</v>
      </c>
      <c r="N170" t="s">
        <v>39</v>
      </c>
      <c r="O170" t="s">
        <v>188</v>
      </c>
      <c r="P170" t="s">
        <v>63</v>
      </c>
      <c r="Q170" t="s">
        <v>998</v>
      </c>
      <c r="R170" s="64">
        <v>43131</v>
      </c>
      <c r="S170" s="64">
        <v>43164</v>
      </c>
      <c r="T170">
        <v>6624810</v>
      </c>
      <c r="U170" t="s">
        <v>1115</v>
      </c>
      <c r="V170" t="s">
        <v>1116</v>
      </c>
      <c r="W170">
        <v>69301</v>
      </c>
      <c r="X170" t="s">
        <v>1117</v>
      </c>
      <c r="Y170" t="s">
        <v>1118</v>
      </c>
      <c r="Z170" s="65">
        <v>14969</v>
      </c>
      <c r="AA170" s="64">
        <v>32892</v>
      </c>
      <c r="AB170" t="s">
        <v>15060</v>
      </c>
      <c r="AE170" s="95" t="s">
        <v>14873</v>
      </c>
      <c r="AF170" s="63" t="s">
        <v>14873</v>
      </c>
      <c r="AG170" t="s">
        <v>14874</v>
      </c>
      <c r="AH170" s="63">
        <v>66</v>
      </c>
      <c r="AI170" s="63">
        <v>46</v>
      </c>
      <c r="AJ170" s="63">
        <v>33</v>
      </c>
      <c r="AL170" s="94" t="s">
        <v>16556</v>
      </c>
      <c r="AM170" s="94" t="s">
        <v>15668</v>
      </c>
      <c r="AN170" s="94" t="s">
        <v>14873</v>
      </c>
      <c r="AO170" s="98" t="s">
        <v>14873</v>
      </c>
      <c r="AP170" s="63" t="s">
        <v>14873</v>
      </c>
      <c r="AQ170" s="63" t="s">
        <v>14874</v>
      </c>
      <c r="AR170" s="95" t="e">
        <v>#N/A</v>
      </c>
      <c r="AS170" s="95" t="s">
        <v>14875</v>
      </c>
      <c r="AT170" s="63">
        <v>33</v>
      </c>
      <c r="AU170" s="63">
        <v>46</v>
      </c>
      <c r="AV170" s="63">
        <v>66</v>
      </c>
      <c r="AW170" s="95">
        <v>58440973</v>
      </c>
      <c r="AX170" s="95" t="s">
        <v>17367</v>
      </c>
    </row>
    <row r="171" spans="1:50" x14ac:dyDescent="0.25">
      <c r="A171">
        <v>51723675</v>
      </c>
      <c r="B171" t="s">
        <v>1493</v>
      </c>
      <c r="G171">
        <v>51609647</v>
      </c>
      <c r="H171" t="s">
        <v>161</v>
      </c>
      <c r="I171">
        <v>51747002</v>
      </c>
      <c r="J171" t="s">
        <v>57</v>
      </c>
      <c r="K171" t="s">
        <v>58</v>
      </c>
      <c r="L171" t="s">
        <v>59</v>
      </c>
      <c r="M171" t="s">
        <v>38</v>
      </c>
      <c r="N171" t="s">
        <v>162</v>
      </c>
      <c r="O171" t="s">
        <v>437</v>
      </c>
      <c r="P171" t="s">
        <v>63</v>
      </c>
      <c r="Q171" t="s">
        <v>11903</v>
      </c>
      <c r="R171" s="64">
        <v>43166</v>
      </c>
      <c r="S171" s="64">
        <v>43213</v>
      </c>
      <c r="T171">
        <v>6634540</v>
      </c>
      <c r="U171" t="s">
        <v>1498</v>
      </c>
      <c r="V171" t="s">
        <v>1499</v>
      </c>
      <c r="W171">
        <v>48563</v>
      </c>
      <c r="X171" t="s">
        <v>1500</v>
      </c>
      <c r="Y171" t="s">
        <v>1501</v>
      </c>
      <c r="Z171" s="65">
        <v>15444</v>
      </c>
      <c r="AA171" s="64">
        <v>29294</v>
      </c>
      <c r="AB171" t="s">
        <v>15125</v>
      </c>
      <c r="AE171" s="95" t="s">
        <v>14873</v>
      </c>
      <c r="AF171" s="63" t="s">
        <v>14873</v>
      </c>
      <c r="AG171" t="s">
        <v>14874</v>
      </c>
      <c r="AH171" s="63">
        <v>66</v>
      </c>
      <c r="AI171" s="63">
        <v>37</v>
      </c>
      <c r="AJ171" s="63">
        <v>33</v>
      </c>
      <c r="AL171" s="94" t="s">
        <v>16745</v>
      </c>
      <c r="AM171" s="94" t="s">
        <v>15668</v>
      </c>
      <c r="AN171" s="94" t="s">
        <v>14873</v>
      </c>
      <c r="AO171" s="98" t="s">
        <v>14873</v>
      </c>
      <c r="AP171" s="63" t="s">
        <v>14873</v>
      </c>
      <c r="AQ171" s="63" t="s">
        <v>14874</v>
      </c>
      <c r="AR171" s="95" t="e">
        <v>#N/A</v>
      </c>
      <c r="AS171" s="95" t="s">
        <v>14875</v>
      </c>
      <c r="AT171" s="63">
        <v>33</v>
      </c>
      <c r="AU171" s="63">
        <v>37</v>
      </c>
      <c r="AV171" s="63">
        <v>66</v>
      </c>
      <c r="AW171" s="95">
        <v>25839565</v>
      </c>
      <c r="AX171" s="95" t="s">
        <v>17367</v>
      </c>
    </row>
    <row r="172" spans="1:50" x14ac:dyDescent="0.25">
      <c r="A172">
        <v>51724277</v>
      </c>
      <c r="B172" t="s">
        <v>1162</v>
      </c>
      <c r="G172">
        <v>51576660</v>
      </c>
      <c r="H172" t="s">
        <v>294</v>
      </c>
      <c r="I172">
        <v>51609648</v>
      </c>
      <c r="J172" t="s">
        <v>149</v>
      </c>
      <c r="K172" t="s">
        <v>58</v>
      </c>
      <c r="L172" t="s">
        <v>59</v>
      </c>
      <c r="M172" t="s">
        <v>38</v>
      </c>
      <c r="N172" t="s">
        <v>151</v>
      </c>
      <c r="O172" t="s">
        <v>1016</v>
      </c>
      <c r="P172" t="s">
        <v>63</v>
      </c>
      <c r="Q172" t="s">
        <v>11903</v>
      </c>
      <c r="R172" s="64">
        <v>43168</v>
      </c>
      <c r="S172" s="64">
        <v>43753</v>
      </c>
      <c r="T172">
        <v>6624081</v>
      </c>
      <c r="U172" t="s">
        <v>1167</v>
      </c>
      <c r="V172" t="s">
        <v>1168</v>
      </c>
      <c r="W172">
        <v>48418</v>
      </c>
      <c r="X172" t="s">
        <v>1169</v>
      </c>
      <c r="Y172" t="s">
        <v>1170</v>
      </c>
      <c r="Z172" s="65">
        <v>15466</v>
      </c>
      <c r="AA172" s="64">
        <v>33235</v>
      </c>
      <c r="AB172" t="s">
        <v>15133</v>
      </c>
      <c r="AE172" s="95" t="s">
        <v>14873</v>
      </c>
      <c r="AF172" s="63" t="s">
        <v>14873</v>
      </c>
      <c r="AG172" t="s">
        <v>14874</v>
      </c>
      <c r="AH172" s="63">
        <v>65</v>
      </c>
      <c r="AI172" s="63">
        <v>42</v>
      </c>
      <c r="AJ172" s="63">
        <v>33</v>
      </c>
      <c r="AL172" s="94" t="s">
        <v>16765</v>
      </c>
      <c r="AM172" s="94" t="s">
        <v>15668</v>
      </c>
      <c r="AN172" s="94" t="s">
        <v>14873</v>
      </c>
      <c r="AO172" s="98" t="s">
        <v>14873</v>
      </c>
      <c r="AP172" s="63" t="s">
        <v>14873</v>
      </c>
      <c r="AQ172" s="63" t="s">
        <v>14874</v>
      </c>
      <c r="AR172" s="95" t="e">
        <v>#N/A</v>
      </c>
      <c r="AS172" s="95" t="s">
        <v>17343</v>
      </c>
      <c r="AT172" s="63">
        <v>33</v>
      </c>
      <c r="AU172" s="63">
        <v>42</v>
      </c>
      <c r="AV172" s="63">
        <v>65</v>
      </c>
      <c r="AW172" s="95">
        <v>34881164</v>
      </c>
      <c r="AX172" s="95" t="s">
        <v>17367</v>
      </c>
    </row>
    <row r="173" spans="1:50" x14ac:dyDescent="0.25">
      <c r="A173">
        <v>51721470</v>
      </c>
      <c r="B173" t="s">
        <v>1330</v>
      </c>
      <c r="G173">
        <v>51547597</v>
      </c>
      <c r="H173" t="s">
        <v>341</v>
      </c>
      <c r="I173">
        <v>51814930</v>
      </c>
      <c r="J173" t="s">
        <v>342</v>
      </c>
      <c r="K173" t="s">
        <v>58</v>
      </c>
      <c r="L173" t="s">
        <v>59</v>
      </c>
      <c r="M173" t="s">
        <v>38</v>
      </c>
      <c r="N173" t="s">
        <v>1334</v>
      </c>
      <c r="O173" t="s">
        <v>71</v>
      </c>
      <c r="P173" t="s">
        <v>63</v>
      </c>
      <c r="Q173" t="s">
        <v>998</v>
      </c>
      <c r="R173" s="64">
        <v>43150</v>
      </c>
      <c r="S173" s="64">
        <v>43192</v>
      </c>
      <c r="T173">
        <v>6624929</v>
      </c>
      <c r="U173" t="s">
        <v>1335</v>
      </c>
      <c r="V173" t="s">
        <v>1336</v>
      </c>
      <c r="W173">
        <v>69321</v>
      </c>
      <c r="X173" t="s">
        <v>1337</v>
      </c>
      <c r="Y173" t="s">
        <v>1338</v>
      </c>
      <c r="Z173" s="65">
        <v>14854</v>
      </c>
      <c r="AA173" s="64">
        <v>33240</v>
      </c>
      <c r="AB173" t="s">
        <v>15086</v>
      </c>
      <c r="AE173" s="95" t="s">
        <v>14873</v>
      </c>
      <c r="AF173" s="63" t="s">
        <v>14873</v>
      </c>
      <c r="AG173" t="s">
        <v>14874</v>
      </c>
      <c r="AH173" s="63">
        <v>65</v>
      </c>
      <c r="AI173" s="63">
        <v>49</v>
      </c>
      <c r="AJ173" s="63">
        <v>33</v>
      </c>
      <c r="AL173" s="94" t="s">
        <v>16633</v>
      </c>
      <c r="AM173" s="94" t="s">
        <v>15668</v>
      </c>
      <c r="AN173" s="94" t="s">
        <v>14873</v>
      </c>
      <c r="AO173" s="98" t="s">
        <v>14873</v>
      </c>
      <c r="AP173" s="63" t="s">
        <v>14873</v>
      </c>
      <c r="AQ173" s="63" t="s">
        <v>14874</v>
      </c>
      <c r="AR173" s="95" t="e">
        <v>#N/A</v>
      </c>
      <c r="AS173" s="95" t="s">
        <v>17343</v>
      </c>
      <c r="AT173" s="63">
        <v>33</v>
      </c>
      <c r="AU173" s="63">
        <v>49</v>
      </c>
      <c r="AV173" s="63">
        <v>65</v>
      </c>
      <c r="AW173" s="95">
        <v>29888853</v>
      </c>
      <c r="AX173" s="95" t="s">
        <v>17367</v>
      </c>
    </row>
    <row r="174" spans="1:50" x14ac:dyDescent="0.25">
      <c r="A174">
        <v>51730061</v>
      </c>
      <c r="B174" t="s">
        <v>1876</v>
      </c>
      <c r="G174">
        <v>51743367</v>
      </c>
      <c r="H174" t="s">
        <v>505</v>
      </c>
      <c r="I174">
        <v>51564379</v>
      </c>
      <c r="J174" t="s">
        <v>492</v>
      </c>
      <c r="K174" t="s">
        <v>58</v>
      </c>
      <c r="L174" t="s">
        <v>2907</v>
      </c>
      <c r="M174" t="s">
        <v>38</v>
      </c>
      <c r="N174" t="s">
        <v>151</v>
      </c>
      <c r="O174" t="s">
        <v>9608</v>
      </c>
      <c r="P174" t="s">
        <v>63</v>
      </c>
      <c r="Q174" t="s">
        <v>741</v>
      </c>
      <c r="R174" s="64">
        <v>43216</v>
      </c>
      <c r="S174" s="64">
        <v>43255</v>
      </c>
      <c r="T174">
        <v>6634655</v>
      </c>
      <c r="U174" t="s">
        <v>1880</v>
      </c>
      <c r="V174" t="s">
        <v>1881</v>
      </c>
      <c r="W174">
        <v>12022</v>
      </c>
      <c r="X174" t="s">
        <v>1882</v>
      </c>
      <c r="Y174" t="s">
        <v>1883</v>
      </c>
      <c r="Z174" s="65">
        <v>15088</v>
      </c>
      <c r="AA174" s="64">
        <v>32815</v>
      </c>
      <c r="AB174" t="s">
        <v>15193</v>
      </c>
      <c r="AE174" s="95" t="s">
        <v>14873</v>
      </c>
      <c r="AF174" s="63" t="s">
        <v>14873</v>
      </c>
      <c r="AG174" t="s">
        <v>14874</v>
      </c>
      <c r="AH174" s="63">
        <v>65</v>
      </c>
      <c r="AI174" s="63">
        <v>37</v>
      </c>
      <c r="AJ174" s="63">
        <v>33</v>
      </c>
      <c r="AL174" s="94" t="s">
        <v>16922</v>
      </c>
      <c r="AM174" s="94" t="s">
        <v>15668</v>
      </c>
      <c r="AN174" s="94" t="s">
        <v>14873</v>
      </c>
      <c r="AO174" s="98" t="s">
        <v>14873</v>
      </c>
      <c r="AP174" s="63" t="s">
        <v>14873</v>
      </c>
      <c r="AQ174" s="63" t="s">
        <v>14874</v>
      </c>
      <c r="AR174" s="95" t="e">
        <v>#N/A</v>
      </c>
      <c r="AS174" s="95" t="s">
        <v>14875</v>
      </c>
      <c r="AT174" s="63">
        <v>33</v>
      </c>
      <c r="AU174" s="63">
        <v>37</v>
      </c>
      <c r="AV174" s="63">
        <v>65</v>
      </c>
      <c r="AW174" s="95">
        <v>44732643</v>
      </c>
      <c r="AX174" s="95" t="s">
        <v>17367</v>
      </c>
    </row>
    <row r="175" spans="1:50" x14ac:dyDescent="0.25">
      <c r="A175">
        <v>51726359</v>
      </c>
      <c r="B175" t="s">
        <v>2028</v>
      </c>
      <c r="G175">
        <v>51698640</v>
      </c>
      <c r="H175" t="s">
        <v>248</v>
      </c>
      <c r="I175">
        <v>51747002</v>
      </c>
      <c r="J175" t="s">
        <v>57</v>
      </c>
      <c r="K175" t="s">
        <v>58</v>
      </c>
      <c r="L175" t="s">
        <v>59</v>
      </c>
      <c r="M175" t="s">
        <v>38</v>
      </c>
      <c r="N175" t="s">
        <v>60</v>
      </c>
      <c r="O175" t="s">
        <v>640</v>
      </c>
      <c r="P175" t="s">
        <v>63</v>
      </c>
      <c r="Q175" t="s">
        <v>11903</v>
      </c>
      <c r="R175" s="64">
        <v>43187</v>
      </c>
      <c r="S175" s="64">
        <v>43409</v>
      </c>
      <c r="T175">
        <v>6624006</v>
      </c>
      <c r="U175" t="s">
        <v>2033</v>
      </c>
      <c r="V175" t="s">
        <v>2034</v>
      </c>
      <c r="W175">
        <v>48486</v>
      </c>
      <c r="X175" t="s">
        <v>2035</v>
      </c>
      <c r="Y175" t="s">
        <v>2036</v>
      </c>
      <c r="Z175" s="65">
        <v>1654</v>
      </c>
      <c r="AA175" s="64">
        <v>34970</v>
      </c>
      <c r="AB175" t="s">
        <v>15157</v>
      </c>
      <c r="AE175" s="95" t="s">
        <v>14873</v>
      </c>
      <c r="AF175" s="63" t="s">
        <v>14873</v>
      </c>
      <c r="AG175" t="s">
        <v>14874</v>
      </c>
      <c r="AH175" s="63">
        <v>65</v>
      </c>
      <c r="AI175" s="63">
        <v>46</v>
      </c>
      <c r="AJ175" s="63">
        <v>33</v>
      </c>
      <c r="AL175" s="94" t="s">
        <v>16823</v>
      </c>
      <c r="AM175" s="94" t="s">
        <v>15668</v>
      </c>
      <c r="AN175" s="94" t="s">
        <v>14873</v>
      </c>
      <c r="AO175" s="98" t="s">
        <v>14873</v>
      </c>
      <c r="AP175" s="63" t="s">
        <v>14873</v>
      </c>
      <c r="AQ175" s="63" t="s">
        <v>14874</v>
      </c>
      <c r="AR175" s="95" t="e">
        <v>#N/A</v>
      </c>
      <c r="AS175" s="95" t="s">
        <v>14875</v>
      </c>
      <c r="AT175" s="63">
        <v>33</v>
      </c>
      <c r="AU175" s="63">
        <v>46</v>
      </c>
      <c r="AV175" s="63">
        <v>65</v>
      </c>
      <c r="AW175" s="95">
        <v>26041079</v>
      </c>
      <c r="AX175" s="95" t="s">
        <v>17367</v>
      </c>
    </row>
    <row r="176" spans="1:50" x14ac:dyDescent="0.25">
      <c r="A176">
        <v>51743021</v>
      </c>
      <c r="B176" t="s">
        <v>2054</v>
      </c>
      <c r="G176">
        <v>51559927</v>
      </c>
      <c r="H176" t="s">
        <v>409</v>
      </c>
      <c r="I176">
        <v>51772919</v>
      </c>
      <c r="J176" t="s">
        <v>186</v>
      </c>
      <c r="K176" t="s">
        <v>58</v>
      </c>
      <c r="L176" t="s">
        <v>59</v>
      </c>
      <c r="M176" t="s">
        <v>38</v>
      </c>
      <c r="N176" t="s">
        <v>413</v>
      </c>
      <c r="O176" t="s">
        <v>61</v>
      </c>
      <c r="P176" t="s">
        <v>63</v>
      </c>
      <c r="Q176" t="s">
        <v>1752</v>
      </c>
      <c r="R176" s="64">
        <v>43300</v>
      </c>
      <c r="S176" s="64">
        <v>43346</v>
      </c>
      <c r="T176">
        <v>6634781</v>
      </c>
      <c r="U176" t="s">
        <v>2058</v>
      </c>
      <c r="V176" t="s">
        <v>2059</v>
      </c>
      <c r="W176">
        <v>69450</v>
      </c>
      <c r="X176" t="s">
        <v>2060</v>
      </c>
      <c r="Y176" t="s">
        <v>2061</v>
      </c>
      <c r="Z176" s="65">
        <v>15320</v>
      </c>
      <c r="AA176" s="64">
        <v>34807</v>
      </c>
      <c r="AB176" t="s">
        <v>15224</v>
      </c>
      <c r="AE176" s="95" t="s">
        <v>14873</v>
      </c>
      <c r="AF176" s="63" t="s">
        <v>14873</v>
      </c>
      <c r="AG176" t="s">
        <v>14874</v>
      </c>
      <c r="AH176" s="63">
        <v>65</v>
      </c>
      <c r="AI176" s="63">
        <v>43</v>
      </c>
      <c r="AJ176" s="63">
        <v>33</v>
      </c>
      <c r="AL176" s="94" t="s">
        <v>17017</v>
      </c>
      <c r="AM176" s="94" t="s">
        <v>15668</v>
      </c>
      <c r="AN176" s="94" t="s">
        <v>14873</v>
      </c>
      <c r="AO176" s="98" t="s">
        <v>14873</v>
      </c>
      <c r="AP176" s="63" t="s">
        <v>14873</v>
      </c>
      <c r="AQ176" s="63" t="s">
        <v>14874</v>
      </c>
      <c r="AR176" s="95" t="e">
        <v>#N/A</v>
      </c>
      <c r="AS176" s="95" t="s">
        <v>14875</v>
      </c>
      <c r="AT176" s="63">
        <v>33</v>
      </c>
      <c r="AU176" s="63">
        <v>43</v>
      </c>
      <c r="AV176" s="63">
        <v>65</v>
      </c>
      <c r="AW176" s="95">
        <v>89104568</v>
      </c>
      <c r="AX176" s="95" t="s">
        <v>17367</v>
      </c>
    </row>
    <row r="177" spans="1:50" x14ac:dyDescent="0.25">
      <c r="A177">
        <v>51724272</v>
      </c>
      <c r="B177" t="s">
        <v>1171</v>
      </c>
      <c r="G177">
        <v>51588223</v>
      </c>
      <c r="H177" t="s">
        <v>145</v>
      </c>
      <c r="I177">
        <v>51609648</v>
      </c>
      <c r="J177" t="s">
        <v>149</v>
      </c>
      <c r="K177" t="s">
        <v>58</v>
      </c>
      <c r="L177" t="s">
        <v>59</v>
      </c>
      <c r="M177" t="s">
        <v>38</v>
      </c>
      <c r="N177" t="s">
        <v>151</v>
      </c>
      <c r="O177" t="s">
        <v>1016</v>
      </c>
      <c r="P177" t="s">
        <v>63</v>
      </c>
      <c r="Q177" t="s">
        <v>11903</v>
      </c>
      <c r="R177" s="64">
        <v>43168</v>
      </c>
      <c r="S177" s="64">
        <v>43753</v>
      </c>
      <c r="T177">
        <v>6624087</v>
      </c>
      <c r="U177" t="s">
        <v>1175</v>
      </c>
      <c r="V177" t="s">
        <v>1176</v>
      </c>
      <c r="W177">
        <v>48402</v>
      </c>
      <c r="X177" t="s">
        <v>1177</v>
      </c>
      <c r="Y177" t="s">
        <v>1178</v>
      </c>
      <c r="Z177" s="65">
        <v>1462</v>
      </c>
      <c r="AA177" s="64">
        <v>30268</v>
      </c>
      <c r="AB177" t="s">
        <v>15130</v>
      </c>
      <c r="AE177" s="95" t="s">
        <v>14873</v>
      </c>
      <c r="AF177" s="63" t="s">
        <v>14873</v>
      </c>
      <c r="AG177" t="s">
        <v>14874</v>
      </c>
      <c r="AH177" s="63">
        <v>64</v>
      </c>
      <c r="AI177" s="63">
        <v>37</v>
      </c>
      <c r="AJ177" s="63">
        <v>33</v>
      </c>
      <c r="AL177" s="94" t="s">
        <v>16756</v>
      </c>
      <c r="AM177" s="94" t="s">
        <v>15668</v>
      </c>
      <c r="AN177" s="94" t="s">
        <v>14873</v>
      </c>
      <c r="AO177" s="98" t="s">
        <v>14873</v>
      </c>
      <c r="AP177" s="63" t="s">
        <v>14873</v>
      </c>
      <c r="AQ177" s="63" t="s">
        <v>14874</v>
      </c>
      <c r="AR177" s="95" t="e">
        <v>#N/A</v>
      </c>
      <c r="AS177" s="95" t="s">
        <v>14875</v>
      </c>
      <c r="AT177" s="63">
        <v>33</v>
      </c>
      <c r="AU177" s="63">
        <v>37</v>
      </c>
      <c r="AV177" s="63">
        <v>64</v>
      </c>
      <c r="AW177" s="95">
        <v>85917516</v>
      </c>
      <c r="AX177" s="95" t="s">
        <v>17367</v>
      </c>
    </row>
    <row r="178" spans="1:50" x14ac:dyDescent="0.25">
      <c r="A178">
        <v>51725454</v>
      </c>
      <c r="B178" t="s">
        <v>2037</v>
      </c>
      <c r="G178">
        <v>51578947</v>
      </c>
      <c r="H178" t="s">
        <v>65</v>
      </c>
      <c r="I178">
        <v>51747002</v>
      </c>
      <c r="J178" t="s">
        <v>57</v>
      </c>
      <c r="K178" t="s">
        <v>58</v>
      </c>
      <c r="L178" t="s">
        <v>59</v>
      </c>
      <c r="M178" t="s">
        <v>38</v>
      </c>
      <c r="N178" t="s">
        <v>60</v>
      </c>
      <c r="O178" t="s">
        <v>640</v>
      </c>
      <c r="P178" t="s">
        <v>63</v>
      </c>
      <c r="Q178" t="s">
        <v>11903</v>
      </c>
      <c r="R178" s="64">
        <v>43180</v>
      </c>
      <c r="S178" s="64">
        <v>43409</v>
      </c>
      <c r="T178">
        <v>6624141</v>
      </c>
      <c r="U178" t="s">
        <v>2041</v>
      </c>
      <c r="V178" t="s">
        <v>2042</v>
      </c>
      <c r="W178">
        <v>48464</v>
      </c>
      <c r="X178" t="s">
        <v>2043</v>
      </c>
      <c r="Y178" t="s">
        <v>2044</v>
      </c>
      <c r="Z178" s="65">
        <v>203</v>
      </c>
      <c r="AA178" s="64">
        <v>35017</v>
      </c>
      <c r="AB178" t="s">
        <v>15143</v>
      </c>
      <c r="AE178" s="95" t="s">
        <v>14873</v>
      </c>
      <c r="AF178" s="63" t="s">
        <v>14873</v>
      </c>
      <c r="AG178" t="s">
        <v>14873</v>
      </c>
      <c r="AH178" s="63">
        <v>64</v>
      </c>
      <c r="AI178" s="63">
        <v>38</v>
      </c>
      <c r="AJ178" s="63">
        <v>33</v>
      </c>
      <c r="AL178" s="94" t="s">
        <v>16790</v>
      </c>
      <c r="AM178" s="94" t="s">
        <v>15668</v>
      </c>
      <c r="AN178" s="94" t="s">
        <v>14873</v>
      </c>
      <c r="AO178" s="98" t="s">
        <v>14873</v>
      </c>
      <c r="AP178" s="63" t="s">
        <v>14873</v>
      </c>
      <c r="AQ178" s="63" t="s">
        <v>14873</v>
      </c>
      <c r="AR178" s="95" t="e">
        <v>#N/A</v>
      </c>
      <c r="AS178" s="95" t="s">
        <v>14875</v>
      </c>
      <c r="AT178" s="63">
        <v>33</v>
      </c>
      <c r="AU178" s="63">
        <v>38</v>
      </c>
      <c r="AV178" s="63">
        <v>64</v>
      </c>
      <c r="AW178" s="95">
        <v>58614846</v>
      </c>
      <c r="AX178" s="95" t="s">
        <v>17367</v>
      </c>
    </row>
    <row r="179" spans="1:50" x14ac:dyDescent="0.25">
      <c r="A179">
        <v>51725688</v>
      </c>
      <c r="B179" t="s">
        <v>2045</v>
      </c>
      <c r="G179">
        <v>51615282</v>
      </c>
      <c r="H179" t="s">
        <v>91</v>
      </c>
      <c r="I179">
        <v>51747002</v>
      </c>
      <c r="J179" t="s">
        <v>57</v>
      </c>
      <c r="K179" t="s">
        <v>58</v>
      </c>
      <c r="L179" t="s">
        <v>59</v>
      </c>
      <c r="M179" t="s">
        <v>38</v>
      </c>
      <c r="N179" t="s">
        <v>92</v>
      </c>
      <c r="O179" t="s">
        <v>640</v>
      </c>
      <c r="P179" t="s">
        <v>63</v>
      </c>
      <c r="Q179" t="s">
        <v>11903</v>
      </c>
      <c r="R179" s="64">
        <v>43182</v>
      </c>
      <c r="S179" s="64">
        <v>43409</v>
      </c>
      <c r="T179">
        <v>6624155</v>
      </c>
      <c r="U179" t="s">
        <v>2050</v>
      </c>
      <c r="V179" t="s">
        <v>2051</v>
      </c>
      <c r="W179">
        <v>48475</v>
      </c>
      <c r="X179" t="s">
        <v>2052</v>
      </c>
      <c r="Y179" t="s">
        <v>2053</v>
      </c>
      <c r="Z179" s="65">
        <v>15488</v>
      </c>
      <c r="AA179" s="64">
        <v>33833</v>
      </c>
      <c r="AB179" t="s">
        <v>15149</v>
      </c>
      <c r="AE179" s="95" t="s">
        <v>14873</v>
      </c>
      <c r="AF179" s="63" t="s">
        <v>14873</v>
      </c>
      <c r="AG179" t="s">
        <v>14873</v>
      </c>
      <c r="AH179" s="63">
        <v>64</v>
      </c>
      <c r="AI179" s="63">
        <v>37</v>
      </c>
      <c r="AJ179" s="63">
        <v>33</v>
      </c>
      <c r="AL179" s="94" t="s">
        <v>16803</v>
      </c>
      <c r="AM179" s="94" t="s">
        <v>15668</v>
      </c>
      <c r="AN179" s="94" t="s">
        <v>14873</v>
      </c>
      <c r="AO179" s="98" t="s">
        <v>14873</v>
      </c>
      <c r="AP179" s="63" t="s">
        <v>14873</v>
      </c>
      <c r="AQ179" s="63" t="s">
        <v>14873</v>
      </c>
      <c r="AR179" s="95" t="e">
        <v>#N/A</v>
      </c>
      <c r="AS179" s="95" t="s">
        <v>14875</v>
      </c>
      <c r="AT179" s="63">
        <v>33</v>
      </c>
      <c r="AU179" s="63">
        <v>37</v>
      </c>
      <c r="AV179" s="63">
        <v>64</v>
      </c>
      <c r="AW179" s="95">
        <v>96611259</v>
      </c>
      <c r="AX179" s="95" t="s">
        <v>17367</v>
      </c>
    </row>
    <row r="180" spans="1:50" x14ac:dyDescent="0.25">
      <c r="A180">
        <v>51721450</v>
      </c>
      <c r="B180" t="s">
        <v>1216</v>
      </c>
      <c r="G180">
        <v>51743367</v>
      </c>
      <c r="H180" t="s">
        <v>505</v>
      </c>
      <c r="I180">
        <v>51564379</v>
      </c>
      <c r="J180" t="s">
        <v>492</v>
      </c>
      <c r="K180" t="s">
        <v>58</v>
      </c>
      <c r="L180" t="s">
        <v>59</v>
      </c>
      <c r="M180" t="s">
        <v>38</v>
      </c>
      <c r="N180" t="s">
        <v>496</v>
      </c>
      <c r="O180" t="s">
        <v>335</v>
      </c>
      <c r="P180" t="s">
        <v>63</v>
      </c>
      <c r="Q180" t="s">
        <v>998</v>
      </c>
      <c r="R180" s="64">
        <v>43144</v>
      </c>
      <c r="S180" s="64">
        <v>43185</v>
      </c>
      <c r="T180">
        <v>6624890</v>
      </c>
      <c r="U180" t="s">
        <v>1220</v>
      </c>
      <c r="V180" t="s">
        <v>1221</v>
      </c>
      <c r="W180">
        <v>12189</v>
      </c>
      <c r="X180" t="s">
        <v>1222</v>
      </c>
      <c r="Y180" t="s">
        <v>1223</v>
      </c>
      <c r="Z180" s="65">
        <v>14832</v>
      </c>
      <c r="AA180" s="64">
        <v>33616</v>
      </c>
      <c r="AB180" t="s">
        <v>15077</v>
      </c>
      <c r="AE180" s="95" t="s">
        <v>14873</v>
      </c>
      <c r="AF180" s="63" t="s">
        <v>14873</v>
      </c>
      <c r="AG180" t="s">
        <v>14874</v>
      </c>
      <c r="AH180" s="63">
        <v>63</v>
      </c>
      <c r="AI180" s="63">
        <v>37</v>
      </c>
      <c r="AJ180" s="63">
        <v>33</v>
      </c>
      <c r="AL180" s="94" t="s">
        <v>16599</v>
      </c>
      <c r="AM180" s="94" t="s">
        <v>15668</v>
      </c>
      <c r="AN180" s="94" t="s">
        <v>14873</v>
      </c>
      <c r="AO180" s="98" t="s">
        <v>14873</v>
      </c>
      <c r="AP180" s="63" t="s">
        <v>14873</v>
      </c>
      <c r="AQ180" s="63" t="s">
        <v>14874</v>
      </c>
      <c r="AR180" s="95" t="e">
        <v>#N/A</v>
      </c>
      <c r="AS180" s="95" t="s">
        <v>14875</v>
      </c>
      <c r="AT180" s="63">
        <v>33</v>
      </c>
      <c r="AU180" s="63">
        <v>37</v>
      </c>
      <c r="AV180" s="63">
        <v>63</v>
      </c>
      <c r="AW180" s="95">
        <v>90965461</v>
      </c>
      <c r="AX180" s="95" t="s">
        <v>17367</v>
      </c>
    </row>
    <row r="181" spans="1:50" x14ac:dyDescent="0.25">
      <c r="A181">
        <v>51722399</v>
      </c>
      <c r="B181" t="s">
        <v>1386</v>
      </c>
      <c r="G181">
        <v>51615282</v>
      </c>
      <c r="H181" t="s">
        <v>91</v>
      </c>
      <c r="I181">
        <v>51747002</v>
      </c>
      <c r="J181" t="s">
        <v>57</v>
      </c>
      <c r="K181" t="s">
        <v>58</v>
      </c>
      <c r="L181" t="s">
        <v>59</v>
      </c>
      <c r="M181" t="s">
        <v>38</v>
      </c>
      <c r="N181" t="s">
        <v>92</v>
      </c>
      <c r="O181" t="s">
        <v>585</v>
      </c>
      <c r="P181" t="s">
        <v>63</v>
      </c>
      <c r="Q181" t="s">
        <v>998</v>
      </c>
      <c r="R181" s="64">
        <v>43153</v>
      </c>
      <c r="S181" s="64">
        <v>43206</v>
      </c>
      <c r="T181">
        <v>6624957</v>
      </c>
      <c r="U181" t="s">
        <v>1389</v>
      </c>
      <c r="V181" t="s">
        <v>1390</v>
      </c>
      <c r="W181">
        <v>69805</v>
      </c>
      <c r="X181" t="s">
        <v>1391</v>
      </c>
      <c r="Y181" t="s">
        <v>1392</v>
      </c>
      <c r="Z181" s="65">
        <v>206344</v>
      </c>
      <c r="AA181" s="64">
        <v>25077</v>
      </c>
      <c r="AB181" t="s">
        <v>15108</v>
      </c>
      <c r="AE181" s="95" t="s">
        <v>14873</v>
      </c>
      <c r="AF181" s="63" t="s">
        <v>14873</v>
      </c>
      <c r="AG181" t="s">
        <v>14874</v>
      </c>
      <c r="AH181" s="63">
        <v>63</v>
      </c>
      <c r="AI181" s="63">
        <v>39</v>
      </c>
      <c r="AJ181" s="63">
        <v>33</v>
      </c>
      <c r="AL181" s="94" t="s">
        <v>16708</v>
      </c>
      <c r="AM181" s="94" t="s">
        <v>15668</v>
      </c>
      <c r="AN181" s="94" t="s">
        <v>14873</v>
      </c>
      <c r="AO181" s="98" t="s">
        <v>14873</v>
      </c>
      <c r="AP181" s="63" t="s">
        <v>14873</v>
      </c>
      <c r="AQ181" s="63" t="s">
        <v>14874</v>
      </c>
      <c r="AR181" s="95" t="e">
        <v>#N/A</v>
      </c>
      <c r="AS181" s="95" t="s">
        <v>14875</v>
      </c>
      <c r="AT181" s="63">
        <v>33</v>
      </c>
      <c r="AU181" s="63">
        <v>39</v>
      </c>
      <c r="AV181" s="63">
        <v>63</v>
      </c>
      <c r="AW181" s="95">
        <v>46333771</v>
      </c>
      <c r="AX181" s="95" t="s">
        <v>17367</v>
      </c>
    </row>
    <row r="182" spans="1:50" x14ac:dyDescent="0.25">
      <c r="A182">
        <v>51744285</v>
      </c>
      <c r="B182" t="s">
        <v>2079</v>
      </c>
      <c r="G182">
        <v>51577893</v>
      </c>
      <c r="H182" t="s">
        <v>546</v>
      </c>
      <c r="I182">
        <v>51772919</v>
      </c>
      <c r="J182" t="s">
        <v>186</v>
      </c>
      <c r="K182" t="s">
        <v>58</v>
      </c>
      <c r="L182" t="s">
        <v>59</v>
      </c>
      <c r="M182" t="s">
        <v>38</v>
      </c>
      <c r="N182" t="s">
        <v>187</v>
      </c>
      <c r="O182" t="s">
        <v>61</v>
      </c>
      <c r="P182" t="s">
        <v>63</v>
      </c>
      <c r="Q182" t="s">
        <v>1752</v>
      </c>
      <c r="R182" s="64">
        <v>43306</v>
      </c>
      <c r="S182" s="64">
        <v>43360</v>
      </c>
      <c r="T182">
        <v>6624985</v>
      </c>
      <c r="U182" t="s">
        <v>2083</v>
      </c>
      <c r="V182" t="s">
        <v>2084</v>
      </c>
      <c r="W182">
        <v>48544</v>
      </c>
      <c r="X182" t="s">
        <v>2085</v>
      </c>
      <c r="Y182" t="s">
        <v>2086</v>
      </c>
      <c r="Z182" s="65">
        <v>15359</v>
      </c>
      <c r="AA182" s="64">
        <v>29538</v>
      </c>
      <c r="AB182" t="s">
        <v>15232</v>
      </c>
      <c r="AE182" s="95" t="s">
        <v>14873</v>
      </c>
      <c r="AF182" s="63" t="s">
        <v>14873</v>
      </c>
      <c r="AG182" t="s">
        <v>14874</v>
      </c>
      <c r="AH182" s="63">
        <v>63</v>
      </c>
      <c r="AI182" s="63">
        <v>39</v>
      </c>
      <c r="AJ182" s="63">
        <v>33</v>
      </c>
      <c r="AL182" s="94" t="s">
        <v>17049</v>
      </c>
      <c r="AM182" s="94" t="s">
        <v>15668</v>
      </c>
      <c r="AN182" s="94" t="s">
        <v>14873</v>
      </c>
      <c r="AO182" s="98" t="s">
        <v>14873</v>
      </c>
      <c r="AP182" s="63" t="s">
        <v>14873</v>
      </c>
      <c r="AQ182" s="63" t="s">
        <v>14874</v>
      </c>
      <c r="AR182" s="95" t="e">
        <v>#N/A</v>
      </c>
      <c r="AS182" s="95" t="s">
        <v>14875</v>
      </c>
      <c r="AT182" s="63">
        <v>33</v>
      </c>
      <c r="AU182" s="63">
        <v>39</v>
      </c>
      <c r="AV182" s="63">
        <v>63</v>
      </c>
      <c r="AW182" s="95">
        <v>88939706</v>
      </c>
      <c r="AX182" s="95" t="s">
        <v>17367</v>
      </c>
    </row>
    <row r="183" spans="1:50" x14ac:dyDescent="0.25">
      <c r="A183">
        <v>51770763</v>
      </c>
      <c r="B183" t="s">
        <v>2249</v>
      </c>
      <c r="G183">
        <v>51576660</v>
      </c>
      <c r="H183" t="s">
        <v>294</v>
      </c>
      <c r="I183">
        <v>51609648</v>
      </c>
      <c r="J183" t="s">
        <v>149</v>
      </c>
      <c r="K183" t="s">
        <v>284</v>
      </c>
      <c r="L183" t="s">
        <v>59</v>
      </c>
      <c r="M183" t="s">
        <v>38</v>
      </c>
      <c r="N183" t="s">
        <v>151</v>
      </c>
      <c r="O183" t="s">
        <v>878</v>
      </c>
      <c r="P183" t="s">
        <v>285</v>
      </c>
      <c r="Q183" t="s">
        <v>2131</v>
      </c>
      <c r="R183" s="64">
        <v>43425</v>
      </c>
      <c r="S183" s="64">
        <v>43472</v>
      </c>
      <c r="T183">
        <v>0</v>
      </c>
      <c r="U183" t="s">
        <v>2253</v>
      </c>
      <c r="V183" t="s">
        <v>2254</v>
      </c>
      <c r="W183">
        <v>48428</v>
      </c>
      <c r="X183" t="s">
        <v>2255</v>
      </c>
      <c r="Y183" t="s">
        <v>2256</v>
      </c>
      <c r="Z183" s="65">
        <v>16166</v>
      </c>
      <c r="AA183" s="64">
        <v>35759</v>
      </c>
      <c r="AB183" t="e">
        <v>#N/A</v>
      </c>
      <c r="AE183" s="95" t="s">
        <v>14873</v>
      </c>
      <c r="AF183" s="63" t="s">
        <v>14873</v>
      </c>
      <c r="AG183" t="s">
        <v>14874</v>
      </c>
      <c r="AH183" s="63">
        <v>63</v>
      </c>
      <c r="AI183" s="63">
        <v>37</v>
      </c>
      <c r="AJ183" s="63">
        <v>33</v>
      </c>
      <c r="AL183" s="94" t="s">
        <v>17133</v>
      </c>
      <c r="AM183" s="94" t="s">
        <v>15668</v>
      </c>
      <c r="AN183" s="94" t="s">
        <v>14873</v>
      </c>
      <c r="AO183" s="98" t="s">
        <v>14873</v>
      </c>
      <c r="AP183" s="63" t="s">
        <v>14873</v>
      </c>
      <c r="AQ183" s="63" t="s">
        <v>14874</v>
      </c>
      <c r="AR183" s="95" t="s">
        <v>14876</v>
      </c>
      <c r="AS183" s="95" t="s">
        <v>14875</v>
      </c>
      <c r="AT183" s="63">
        <v>33</v>
      </c>
      <c r="AU183" s="63">
        <v>37</v>
      </c>
      <c r="AV183" s="63">
        <v>63</v>
      </c>
      <c r="AW183" s="95">
        <v>12563346</v>
      </c>
      <c r="AX183" s="95" t="s">
        <v>17367</v>
      </c>
    </row>
    <row r="184" spans="1:50" x14ac:dyDescent="0.25">
      <c r="A184">
        <v>51814218</v>
      </c>
      <c r="B184" t="s">
        <v>2533</v>
      </c>
      <c r="G184">
        <v>51588225</v>
      </c>
      <c r="H184" t="s">
        <v>212</v>
      </c>
      <c r="I184">
        <v>51747002</v>
      </c>
      <c r="J184" t="s">
        <v>57</v>
      </c>
      <c r="K184" t="s">
        <v>58</v>
      </c>
      <c r="L184" t="s">
        <v>59</v>
      </c>
      <c r="M184" t="s">
        <v>38</v>
      </c>
      <c r="N184" t="s">
        <v>162</v>
      </c>
      <c r="O184" t="s">
        <v>335</v>
      </c>
      <c r="P184" t="s">
        <v>63</v>
      </c>
      <c r="Q184" t="s">
        <v>2400</v>
      </c>
      <c r="R184" s="64">
        <v>43615</v>
      </c>
      <c r="S184" s="64">
        <v>43756</v>
      </c>
      <c r="T184">
        <v>0</v>
      </c>
      <c r="U184" t="s">
        <v>2537</v>
      </c>
      <c r="V184" t="s">
        <v>2538</v>
      </c>
      <c r="W184">
        <v>69255</v>
      </c>
      <c r="X184" t="s">
        <v>2539</v>
      </c>
      <c r="Y184" t="s">
        <v>2540</v>
      </c>
      <c r="Z184" s="65">
        <v>16957</v>
      </c>
      <c r="AA184" s="64">
        <v>32307</v>
      </c>
      <c r="AB184" t="e">
        <v>#N/A</v>
      </c>
      <c r="AE184" s="95" t="s">
        <v>14873</v>
      </c>
      <c r="AF184" s="63" t="s">
        <v>14873</v>
      </c>
      <c r="AG184" t="s">
        <v>14874</v>
      </c>
      <c r="AH184" s="63">
        <v>63</v>
      </c>
      <c r="AI184" s="63">
        <v>47</v>
      </c>
      <c r="AJ184" s="63">
        <v>33</v>
      </c>
      <c r="AL184" s="94" t="s">
        <v>17276</v>
      </c>
      <c r="AM184" s="94" t="s">
        <v>15668</v>
      </c>
      <c r="AN184" s="94" t="s">
        <v>14873</v>
      </c>
      <c r="AO184" s="98" t="s">
        <v>14873</v>
      </c>
      <c r="AP184" s="63" t="s">
        <v>14873</v>
      </c>
      <c r="AQ184" s="63" t="s">
        <v>14874</v>
      </c>
      <c r="AR184" s="95" t="s">
        <v>14877</v>
      </c>
      <c r="AS184" s="95" t="s">
        <v>14875</v>
      </c>
      <c r="AT184" s="63">
        <v>33</v>
      </c>
      <c r="AU184" s="63">
        <v>47</v>
      </c>
      <c r="AV184" s="63">
        <v>63</v>
      </c>
      <c r="AW184" s="95">
        <v>58892819</v>
      </c>
      <c r="AX184" s="95" t="s">
        <v>17367</v>
      </c>
    </row>
    <row r="185" spans="1:50" x14ac:dyDescent="0.25">
      <c r="A185">
        <v>51721483</v>
      </c>
      <c r="B185" t="s">
        <v>1257</v>
      </c>
      <c r="G185">
        <v>51591940</v>
      </c>
      <c r="H185" t="s">
        <v>171</v>
      </c>
      <c r="I185">
        <v>51609648</v>
      </c>
      <c r="J185" t="s">
        <v>149</v>
      </c>
      <c r="K185" t="s">
        <v>58</v>
      </c>
      <c r="L185" t="s">
        <v>59</v>
      </c>
      <c r="M185" t="s">
        <v>38</v>
      </c>
      <c r="N185" t="s">
        <v>151</v>
      </c>
      <c r="O185" t="s">
        <v>61</v>
      </c>
      <c r="P185" t="s">
        <v>63</v>
      </c>
      <c r="Q185" t="s">
        <v>998</v>
      </c>
      <c r="R185" s="64">
        <v>43150</v>
      </c>
      <c r="S185" s="64">
        <v>43185</v>
      </c>
      <c r="T185">
        <v>6624862</v>
      </c>
      <c r="U185" t="s">
        <v>1261</v>
      </c>
      <c r="V185" t="s">
        <v>1262</v>
      </c>
      <c r="W185">
        <v>69462</v>
      </c>
      <c r="X185" t="s">
        <v>1263</v>
      </c>
      <c r="Y185" t="s">
        <v>1264</v>
      </c>
      <c r="Z185" s="65">
        <v>14823</v>
      </c>
      <c r="AA185" s="64">
        <v>32882</v>
      </c>
      <c r="AB185" t="s">
        <v>15091</v>
      </c>
      <c r="AE185" s="95" t="s">
        <v>14873</v>
      </c>
      <c r="AF185" s="63" t="s">
        <v>14873</v>
      </c>
      <c r="AG185" t="s">
        <v>14874</v>
      </c>
      <c r="AH185" s="63">
        <v>62</v>
      </c>
      <c r="AI185" s="63">
        <v>50</v>
      </c>
      <c r="AJ185" s="63">
        <v>33</v>
      </c>
      <c r="AL185" s="94" t="s">
        <v>16652</v>
      </c>
      <c r="AM185" s="94" t="s">
        <v>15668</v>
      </c>
      <c r="AN185" s="94" t="s">
        <v>14873</v>
      </c>
      <c r="AO185" s="98" t="s">
        <v>14873</v>
      </c>
      <c r="AP185" s="63" t="s">
        <v>14873</v>
      </c>
      <c r="AQ185" s="63" t="s">
        <v>14874</v>
      </c>
      <c r="AR185" s="95" t="e">
        <v>#N/A</v>
      </c>
      <c r="AS185" s="95" t="s">
        <v>14875</v>
      </c>
      <c r="AT185" s="63">
        <v>33</v>
      </c>
      <c r="AU185" s="63">
        <v>50</v>
      </c>
      <c r="AV185" s="63">
        <v>62</v>
      </c>
      <c r="AW185" s="95">
        <v>92545357</v>
      </c>
      <c r="AX185" s="95" t="s">
        <v>17367</v>
      </c>
    </row>
    <row r="186" spans="1:50" x14ac:dyDescent="0.25">
      <c r="A186">
        <v>51764516</v>
      </c>
      <c r="B186" t="s">
        <v>2202</v>
      </c>
      <c r="G186">
        <v>51547597</v>
      </c>
      <c r="H186" t="s">
        <v>341</v>
      </c>
      <c r="I186">
        <v>51814930</v>
      </c>
      <c r="J186" t="s">
        <v>342</v>
      </c>
      <c r="K186" t="s">
        <v>58</v>
      </c>
      <c r="L186" t="s">
        <v>59</v>
      </c>
      <c r="M186" t="s">
        <v>38</v>
      </c>
      <c r="N186" t="s">
        <v>1860</v>
      </c>
      <c r="O186" t="s">
        <v>131</v>
      </c>
      <c r="P186" t="s">
        <v>63</v>
      </c>
      <c r="Q186" t="s">
        <v>189</v>
      </c>
      <c r="R186" s="64">
        <v>43391</v>
      </c>
      <c r="S186" s="64">
        <v>43430</v>
      </c>
      <c r="T186">
        <v>0</v>
      </c>
      <c r="U186" t="s">
        <v>2206</v>
      </c>
      <c r="V186" t="s">
        <v>2207</v>
      </c>
      <c r="W186">
        <v>69048</v>
      </c>
      <c r="X186" t="s">
        <v>2208</v>
      </c>
      <c r="Y186" t="s">
        <v>2209</v>
      </c>
      <c r="Z186" s="65">
        <v>16197</v>
      </c>
      <c r="AA186" s="64">
        <v>33891</v>
      </c>
      <c r="AB186" t="s">
        <v>15246</v>
      </c>
      <c r="AE186" s="95" t="s">
        <v>14873</v>
      </c>
      <c r="AF186" s="63" t="s">
        <v>14873</v>
      </c>
      <c r="AG186" t="s">
        <v>14874</v>
      </c>
      <c r="AH186" s="63">
        <v>62</v>
      </c>
      <c r="AI186" s="63">
        <v>43</v>
      </c>
      <c r="AJ186" s="63">
        <v>33</v>
      </c>
      <c r="AL186" s="94" t="s">
        <v>17108</v>
      </c>
      <c r="AM186" s="94" t="s">
        <v>15668</v>
      </c>
      <c r="AN186" s="94" t="s">
        <v>14873</v>
      </c>
      <c r="AO186" s="98" t="s">
        <v>14873</v>
      </c>
      <c r="AP186" s="63" t="s">
        <v>14873</v>
      </c>
      <c r="AQ186" s="63" t="s">
        <v>14874</v>
      </c>
      <c r="AR186" s="95" t="s">
        <v>14877</v>
      </c>
      <c r="AS186" s="95" t="s">
        <v>14875</v>
      </c>
      <c r="AT186" s="63">
        <v>33</v>
      </c>
      <c r="AU186" s="63">
        <v>43</v>
      </c>
      <c r="AV186" s="63">
        <v>62</v>
      </c>
      <c r="AW186" s="95">
        <v>62471187</v>
      </c>
      <c r="AX186" s="95" t="s">
        <v>17367</v>
      </c>
    </row>
    <row r="187" spans="1:50" x14ac:dyDescent="0.25">
      <c r="A187">
        <v>51765992</v>
      </c>
      <c r="B187" t="s">
        <v>2218</v>
      </c>
      <c r="G187">
        <v>51559927</v>
      </c>
      <c r="H187" t="s">
        <v>409</v>
      </c>
      <c r="I187">
        <v>51772919</v>
      </c>
      <c r="J187" t="s">
        <v>186</v>
      </c>
      <c r="K187" t="s">
        <v>58</v>
      </c>
      <c r="L187" t="s">
        <v>59</v>
      </c>
      <c r="M187" t="s">
        <v>38</v>
      </c>
      <c r="N187" t="s">
        <v>413</v>
      </c>
      <c r="O187" t="s">
        <v>131</v>
      </c>
      <c r="P187" t="s">
        <v>63</v>
      </c>
      <c r="Q187" t="s">
        <v>189</v>
      </c>
      <c r="R187" s="64">
        <v>43397</v>
      </c>
      <c r="S187" s="64">
        <v>43430</v>
      </c>
      <c r="T187">
        <v>0</v>
      </c>
      <c r="U187" t="s">
        <v>2221</v>
      </c>
      <c r="V187" t="s">
        <v>2222</v>
      </c>
      <c r="W187">
        <v>69057</v>
      </c>
      <c r="X187" t="s">
        <v>2223</v>
      </c>
      <c r="Y187" t="s">
        <v>2224</v>
      </c>
      <c r="Z187" s="65">
        <v>16195</v>
      </c>
      <c r="AA187" s="64">
        <v>29854</v>
      </c>
      <c r="AB187" t="s">
        <v>15249</v>
      </c>
      <c r="AE187" s="95" t="s">
        <v>14873</v>
      </c>
      <c r="AF187" s="63" t="s">
        <v>14873</v>
      </c>
      <c r="AG187" t="s">
        <v>14874</v>
      </c>
      <c r="AH187" s="63">
        <v>62</v>
      </c>
      <c r="AI187" s="63">
        <v>40</v>
      </c>
      <c r="AJ187" s="63">
        <v>33</v>
      </c>
      <c r="AL187" s="94" t="s">
        <v>17116</v>
      </c>
      <c r="AM187" s="94" t="s">
        <v>15668</v>
      </c>
      <c r="AN187" s="94" t="s">
        <v>14873</v>
      </c>
      <c r="AO187" s="98" t="s">
        <v>14873</v>
      </c>
      <c r="AP187" s="63" t="s">
        <v>14873</v>
      </c>
      <c r="AQ187" s="63" t="s">
        <v>14874</v>
      </c>
      <c r="AR187" s="95" t="s">
        <v>14876</v>
      </c>
      <c r="AS187" s="95" t="s">
        <v>14875</v>
      </c>
      <c r="AT187" s="63">
        <v>33</v>
      </c>
      <c r="AU187" s="63">
        <v>40</v>
      </c>
      <c r="AV187" s="63">
        <v>62</v>
      </c>
      <c r="AW187" s="95">
        <v>45959415</v>
      </c>
      <c r="AX187" s="95" t="s">
        <v>17367</v>
      </c>
    </row>
    <row r="188" spans="1:50" x14ac:dyDescent="0.25">
      <c r="A188">
        <v>51814930</v>
      </c>
      <c r="B188" t="s">
        <v>342</v>
      </c>
      <c r="G188">
        <v>51772919</v>
      </c>
      <c r="H188" t="s">
        <v>186</v>
      </c>
      <c r="I188">
        <v>51621455</v>
      </c>
      <c r="J188" t="s">
        <v>150</v>
      </c>
      <c r="K188" t="s">
        <v>313</v>
      </c>
      <c r="L188" t="s">
        <v>37</v>
      </c>
      <c r="M188" t="s">
        <v>38</v>
      </c>
      <c r="N188" t="s">
        <v>343</v>
      </c>
      <c r="O188" t="s">
        <v>344</v>
      </c>
      <c r="P188" t="s">
        <v>316</v>
      </c>
      <c r="Q188" t="s">
        <v>2400</v>
      </c>
      <c r="R188" s="64">
        <v>43615</v>
      </c>
      <c r="S188" s="64">
        <v>0</v>
      </c>
      <c r="T188">
        <v>0</v>
      </c>
      <c r="U188" t="s">
        <v>2546</v>
      </c>
      <c r="V188" t="s">
        <v>2547</v>
      </c>
      <c r="W188">
        <v>69011</v>
      </c>
      <c r="X188" t="s">
        <v>2548</v>
      </c>
      <c r="Y188" t="s">
        <v>2549</v>
      </c>
      <c r="Z188" s="65">
        <v>16962</v>
      </c>
      <c r="AA188" s="64">
        <v>28638</v>
      </c>
      <c r="AB188" t="e">
        <v>#N/A</v>
      </c>
      <c r="AE188" s="95" t="s">
        <v>14873</v>
      </c>
      <c r="AF188" s="63" t="s">
        <v>14873</v>
      </c>
      <c r="AG188" t="s">
        <v>14873</v>
      </c>
      <c r="AH188" s="63">
        <v>80</v>
      </c>
      <c r="AI188" s="63">
        <v>46</v>
      </c>
      <c r="AJ188" s="63">
        <v>33</v>
      </c>
      <c r="AL188" s="94" t="s">
        <v>17279</v>
      </c>
      <c r="AM188" s="94" t="s">
        <v>15668</v>
      </c>
      <c r="AN188" s="94" t="s">
        <v>14873</v>
      </c>
      <c r="AO188" s="98" t="s">
        <v>14873</v>
      </c>
      <c r="AP188" s="63" t="s">
        <v>14873</v>
      </c>
      <c r="AQ188" s="63" t="s">
        <v>14873</v>
      </c>
      <c r="AR188" s="95" t="s">
        <v>14876</v>
      </c>
      <c r="AS188" s="95" t="s">
        <v>14875</v>
      </c>
      <c r="AT188" s="63">
        <v>33</v>
      </c>
      <c r="AU188" s="63">
        <v>46</v>
      </c>
      <c r="AV188" s="63">
        <v>80</v>
      </c>
      <c r="AW188" s="95">
        <v>33096251</v>
      </c>
      <c r="AX188" s="95" t="s">
        <v>17367</v>
      </c>
    </row>
    <row r="189" spans="1:50" x14ac:dyDescent="0.25">
      <c r="A189">
        <v>51810297</v>
      </c>
      <c r="B189" t="s">
        <v>2476</v>
      </c>
      <c r="G189">
        <v>51591940</v>
      </c>
      <c r="H189" t="s">
        <v>171</v>
      </c>
      <c r="I189">
        <v>51609648</v>
      </c>
      <c r="J189" t="s">
        <v>149</v>
      </c>
      <c r="K189" t="s">
        <v>284</v>
      </c>
      <c r="L189" t="s">
        <v>59</v>
      </c>
      <c r="M189" t="s">
        <v>38</v>
      </c>
      <c r="N189" t="s">
        <v>151</v>
      </c>
      <c r="O189" t="s">
        <v>1810</v>
      </c>
      <c r="P189" t="s">
        <v>285</v>
      </c>
      <c r="Q189" t="s">
        <v>2321</v>
      </c>
      <c r="R189" s="64">
        <v>43599</v>
      </c>
      <c r="S189" s="64">
        <v>43647</v>
      </c>
      <c r="T189">
        <v>0</v>
      </c>
      <c r="U189" t="s">
        <v>2481</v>
      </c>
      <c r="V189" t="s">
        <v>2482</v>
      </c>
      <c r="W189">
        <v>69268</v>
      </c>
      <c r="X189" t="s">
        <v>2483</v>
      </c>
      <c r="Y189" t="s">
        <v>2484</v>
      </c>
      <c r="Z189" s="65">
        <v>16881</v>
      </c>
      <c r="AA189" s="64">
        <v>36038</v>
      </c>
      <c r="AB189" t="e">
        <v>#N/A</v>
      </c>
      <c r="AE189" s="95" t="s">
        <v>14873</v>
      </c>
      <c r="AF189" s="63" t="s">
        <v>14873</v>
      </c>
      <c r="AG189" t="s">
        <v>14874</v>
      </c>
      <c r="AH189" s="63">
        <v>62</v>
      </c>
      <c r="AI189" s="63">
        <v>42</v>
      </c>
      <c r="AJ189" s="63">
        <v>33</v>
      </c>
      <c r="AL189" s="94" t="s">
        <v>17235</v>
      </c>
      <c r="AM189" s="94" t="s">
        <v>15668</v>
      </c>
      <c r="AN189" s="94" t="s">
        <v>14873</v>
      </c>
      <c r="AO189" s="98" t="s">
        <v>14873</v>
      </c>
      <c r="AP189" s="63" t="s">
        <v>14873</v>
      </c>
      <c r="AQ189" s="63" t="s">
        <v>14874</v>
      </c>
      <c r="AR189" s="95" t="s">
        <v>14876</v>
      </c>
      <c r="AS189" s="95" t="s">
        <v>17343</v>
      </c>
      <c r="AT189" s="63">
        <v>33</v>
      </c>
      <c r="AU189" s="63">
        <v>42</v>
      </c>
      <c r="AV189" s="63">
        <v>62</v>
      </c>
      <c r="AW189" s="95">
        <v>33825919</v>
      </c>
      <c r="AX189" s="95" t="s">
        <v>17367</v>
      </c>
    </row>
    <row r="190" spans="1:50" x14ac:dyDescent="0.25">
      <c r="A190">
        <v>51715940</v>
      </c>
      <c r="B190" t="s">
        <v>1038</v>
      </c>
      <c r="G190">
        <v>51615282</v>
      </c>
      <c r="H190" t="s">
        <v>91</v>
      </c>
      <c r="I190">
        <v>51747002</v>
      </c>
      <c r="J190" t="s">
        <v>57</v>
      </c>
      <c r="K190" t="s">
        <v>58</v>
      </c>
      <c r="L190" t="s">
        <v>59</v>
      </c>
      <c r="M190" t="s">
        <v>38</v>
      </c>
      <c r="N190" t="s">
        <v>92</v>
      </c>
      <c r="O190" t="s">
        <v>394</v>
      </c>
      <c r="P190" t="s">
        <v>63</v>
      </c>
      <c r="Q190" t="s">
        <v>968</v>
      </c>
      <c r="R190" s="64">
        <v>43108</v>
      </c>
      <c r="S190" s="64">
        <v>43143</v>
      </c>
      <c r="T190">
        <v>6624755</v>
      </c>
      <c r="U190" t="s">
        <v>1043</v>
      </c>
      <c r="V190" t="s">
        <v>1044</v>
      </c>
      <c r="W190">
        <v>69356</v>
      </c>
      <c r="X190" t="s">
        <v>1045</v>
      </c>
      <c r="Y190" t="s">
        <v>1046</v>
      </c>
      <c r="Z190" s="65">
        <v>14480</v>
      </c>
      <c r="AA190" s="64">
        <v>28236</v>
      </c>
      <c r="AB190" t="s">
        <v>15046</v>
      </c>
      <c r="AE190" s="95" t="s">
        <v>14873</v>
      </c>
      <c r="AF190" s="63" t="s">
        <v>14873</v>
      </c>
      <c r="AG190" t="s">
        <v>14874</v>
      </c>
      <c r="AH190" s="63">
        <v>70</v>
      </c>
      <c r="AI190" s="63" t="s">
        <v>17141</v>
      </c>
      <c r="AJ190" s="63" t="s">
        <v>17353</v>
      </c>
      <c r="AL190" s="94" t="s">
        <v>16511</v>
      </c>
      <c r="AM190" s="94" t="s">
        <v>15668</v>
      </c>
      <c r="AN190" s="94" t="s">
        <v>14873</v>
      </c>
      <c r="AO190" s="98" t="s">
        <v>14873</v>
      </c>
      <c r="AP190" s="63" t="s">
        <v>14873</v>
      </c>
      <c r="AQ190" s="63" t="s">
        <v>14874</v>
      </c>
      <c r="AR190" s="95" t="e">
        <v>#N/A</v>
      </c>
      <c r="AS190" s="95" t="s">
        <v>17343</v>
      </c>
      <c r="AT190" s="63" t="s">
        <v>17353</v>
      </c>
      <c r="AU190" s="63" t="s">
        <v>17141</v>
      </c>
      <c r="AV190" s="63">
        <v>70</v>
      </c>
      <c r="AW190" s="95">
        <v>29596963</v>
      </c>
      <c r="AX190" s="95" t="s">
        <v>17367</v>
      </c>
    </row>
    <row r="191" spans="1:50" x14ac:dyDescent="0.25">
      <c r="A191">
        <v>51744224</v>
      </c>
      <c r="B191" t="s">
        <v>2113</v>
      </c>
      <c r="G191">
        <v>51577893</v>
      </c>
      <c r="H191" t="s">
        <v>546</v>
      </c>
      <c r="I191">
        <v>51772919</v>
      </c>
      <c r="J191" t="s">
        <v>186</v>
      </c>
      <c r="K191" t="s">
        <v>284</v>
      </c>
      <c r="L191" t="s">
        <v>59</v>
      </c>
      <c r="M191" t="s">
        <v>38</v>
      </c>
      <c r="N191" t="s">
        <v>187</v>
      </c>
      <c r="O191" t="s">
        <v>315</v>
      </c>
      <c r="P191" t="s">
        <v>285</v>
      </c>
      <c r="Q191" t="s">
        <v>1752</v>
      </c>
      <c r="R191" s="64">
        <v>43301</v>
      </c>
      <c r="S191" s="64">
        <v>43753</v>
      </c>
      <c r="T191">
        <v>6624989</v>
      </c>
      <c r="U191" t="s">
        <v>2117</v>
      </c>
      <c r="V191" t="s">
        <v>2118</v>
      </c>
      <c r="W191">
        <v>48500</v>
      </c>
      <c r="X191" t="s">
        <v>2119</v>
      </c>
      <c r="Y191" t="s">
        <v>2120</v>
      </c>
      <c r="Z191" s="65">
        <v>15374</v>
      </c>
      <c r="AA191" s="64">
        <v>33611</v>
      </c>
      <c r="AB191" t="s">
        <v>15231</v>
      </c>
      <c r="AE191" s="95" t="s">
        <v>14873</v>
      </c>
      <c r="AF191" s="63" t="s">
        <v>14873</v>
      </c>
      <c r="AG191" t="s">
        <v>14874</v>
      </c>
      <c r="AH191" s="63">
        <v>80</v>
      </c>
      <c r="AI191" s="63">
        <v>37</v>
      </c>
      <c r="AJ191" s="63">
        <v>32</v>
      </c>
      <c r="AL191" s="94" t="s">
        <v>17045</v>
      </c>
      <c r="AM191" s="94" t="s">
        <v>15668</v>
      </c>
      <c r="AN191" s="94" t="s">
        <v>14873</v>
      </c>
      <c r="AO191" s="98" t="s">
        <v>14873</v>
      </c>
      <c r="AP191" s="63" t="s">
        <v>14873</v>
      </c>
      <c r="AQ191" s="63" t="s">
        <v>14874</v>
      </c>
      <c r="AR191" s="95" t="e">
        <v>#N/A</v>
      </c>
      <c r="AS191" s="95" t="s">
        <v>14875</v>
      </c>
      <c r="AT191" s="63">
        <v>32</v>
      </c>
      <c r="AU191" s="63">
        <v>37</v>
      </c>
      <c r="AV191" s="63">
        <v>80</v>
      </c>
      <c r="AW191" s="95">
        <v>69127805</v>
      </c>
      <c r="AX191" s="95" t="s">
        <v>17367</v>
      </c>
    </row>
    <row r="192" spans="1:50" x14ac:dyDescent="0.25">
      <c r="A192">
        <v>51721479</v>
      </c>
      <c r="B192" t="s">
        <v>1273</v>
      </c>
      <c r="G192">
        <v>51547597</v>
      </c>
      <c r="H192" t="s">
        <v>341</v>
      </c>
      <c r="I192">
        <v>51814930</v>
      </c>
      <c r="J192" t="s">
        <v>342</v>
      </c>
      <c r="K192" t="s">
        <v>58</v>
      </c>
      <c r="L192" t="s">
        <v>59</v>
      </c>
      <c r="M192" t="s">
        <v>38</v>
      </c>
      <c r="N192" t="s">
        <v>343</v>
      </c>
      <c r="O192" t="s">
        <v>704</v>
      </c>
      <c r="P192" t="s">
        <v>63</v>
      </c>
      <c r="Q192" t="s">
        <v>998</v>
      </c>
      <c r="R192" s="64">
        <v>43150</v>
      </c>
      <c r="S192" s="64">
        <v>43657</v>
      </c>
      <c r="T192">
        <v>6624864</v>
      </c>
      <c r="U192" t="s">
        <v>1277</v>
      </c>
      <c r="V192" t="s">
        <v>1278</v>
      </c>
      <c r="W192">
        <v>69464</v>
      </c>
      <c r="X192" t="s">
        <v>1279</v>
      </c>
      <c r="Y192" t="s">
        <v>1280</v>
      </c>
      <c r="Z192" s="65">
        <v>14861</v>
      </c>
      <c r="AA192" s="64">
        <v>26504</v>
      </c>
      <c r="AB192" t="s">
        <v>15090</v>
      </c>
      <c r="AE192" s="95" t="s">
        <v>14873</v>
      </c>
      <c r="AF192" s="63" t="s">
        <v>14873</v>
      </c>
      <c r="AG192" t="s">
        <v>14874</v>
      </c>
      <c r="AH192" s="63">
        <v>78</v>
      </c>
      <c r="AI192" s="63">
        <v>37</v>
      </c>
      <c r="AJ192" s="63">
        <v>32</v>
      </c>
      <c r="AL192" s="94" t="s">
        <v>16647</v>
      </c>
      <c r="AM192" s="94" t="s">
        <v>15668</v>
      </c>
      <c r="AN192" s="94" t="s">
        <v>14873</v>
      </c>
      <c r="AO192" s="98" t="s">
        <v>14873</v>
      </c>
      <c r="AP192" s="63" t="s">
        <v>14873</v>
      </c>
      <c r="AQ192" s="63" t="s">
        <v>14874</v>
      </c>
      <c r="AR192" s="95" t="e">
        <v>#N/A</v>
      </c>
      <c r="AS192" s="95" t="s">
        <v>17343</v>
      </c>
      <c r="AT192" s="63">
        <v>32</v>
      </c>
      <c r="AU192" s="63">
        <v>37</v>
      </c>
      <c r="AV192" s="63">
        <v>78</v>
      </c>
      <c r="AW192" s="95">
        <v>20051432</v>
      </c>
      <c r="AX192" s="95" t="s">
        <v>17367</v>
      </c>
    </row>
    <row r="193" spans="1:50" x14ac:dyDescent="0.25">
      <c r="A193">
        <v>51721458</v>
      </c>
      <c r="B193" t="s">
        <v>1339</v>
      </c>
      <c r="G193">
        <v>51547597</v>
      </c>
      <c r="H193" t="s">
        <v>341</v>
      </c>
      <c r="I193">
        <v>51814930</v>
      </c>
      <c r="J193" t="s">
        <v>342</v>
      </c>
      <c r="K193" t="s">
        <v>58</v>
      </c>
      <c r="L193" t="s">
        <v>59</v>
      </c>
      <c r="M193" t="s">
        <v>38</v>
      </c>
      <c r="N193" t="s">
        <v>1334</v>
      </c>
      <c r="O193" t="s">
        <v>71</v>
      </c>
      <c r="P193" t="s">
        <v>63</v>
      </c>
      <c r="Q193" t="s">
        <v>998</v>
      </c>
      <c r="R193" s="64">
        <v>43150</v>
      </c>
      <c r="S193" s="64">
        <v>43192</v>
      </c>
      <c r="T193">
        <v>6624930</v>
      </c>
      <c r="U193" t="s">
        <v>1343</v>
      </c>
      <c r="V193" t="s">
        <v>1344</v>
      </c>
      <c r="W193">
        <v>69322</v>
      </c>
      <c r="X193" t="s">
        <v>1345</v>
      </c>
      <c r="Y193" t="s">
        <v>1346</v>
      </c>
      <c r="Z193" s="65">
        <v>16800</v>
      </c>
      <c r="AA193" s="64">
        <v>33510</v>
      </c>
      <c r="AB193" t="s">
        <v>15082</v>
      </c>
      <c r="AE193" s="95" t="s">
        <v>14873</v>
      </c>
      <c r="AF193" s="63" t="s">
        <v>14873</v>
      </c>
      <c r="AG193" t="s">
        <v>14874</v>
      </c>
      <c r="AH193" s="63">
        <v>76</v>
      </c>
      <c r="AI193" s="63">
        <v>38</v>
      </c>
      <c r="AJ193" s="63">
        <v>32</v>
      </c>
      <c r="AL193" s="94" t="s">
        <v>16617</v>
      </c>
      <c r="AM193" s="94" t="s">
        <v>15668</v>
      </c>
      <c r="AN193" s="94" t="s">
        <v>14873</v>
      </c>
      <c r="AO193" s="98" t="s">
        <v>14873</v>
      </c>
      <c r="AP193" s="63" t="s">
        <v>14873</v>
      </c>
      <c r="AQ193" s="63" t="s">
        <v>14874</v>
      </c>
      <c r="AR193" s="95" t="e">
        <v>#N/A</v>
      </c>
      <c r="AS193" s="95" t="s">
        <v>14875</v>
      </c>
      <c r="AT193" s="63">
        <v>32</v>
      </c>
      <c r="AU193" s="63">
        <v>38</v>
      </c>
      <c r="AV193" s="63">
        <v>76</v>
      </c>
      <c r="AW193" s="95">
        <v>15653143</v>
      </c>
      <c r="AX193" s="95" t="s">
        <v>17367</v>
      </c>
    </row>
    <row r="194" spans="1:50" x14ac:dyDescent="0.25">
      <c r="A194">
        <v>51746044</v>
      </c>
      <c r="B194" t="s">
        <v>15269</v>
      </c>
      <c r="G194">
        <v>51607523</v>
      </c>
      <c r="H194" t="s">
        <v>185</v>
      </c>
      <c r="I194">
        <v>51772919</v>
      </c>
      <c r="J194" t="s">
        <v>186</v>
      </c>
      <c r="K194" t="s">
        <v>284</v>
      </c>
      <c r="L194" t="s">
        <v>59</v>
      </c>
      <c r="M194" t="s">
        <v>38</v>
      </c>
      <c r="N194" t="s">
        <v>187</v>
      </c>
      <c r="O194" t="s">
        <v>188</v>
      </c>
      <c r="P194" t="s">
        <v>285</v>
      </c>
      <c r="Q194" t="s">
        <v>1889</v>
      </c>
      <c r="R194" s="64">
        <v>43315</v>
      </c>
      <c r="S194" s="64">
        <v>43664</v>
      </c>
      <c r="T194">
        <v>6634299</v>
      </c>
      <c r="U194" t="s">
        <v>2123</v>
      </c>
      <c r="V194" t="s">
        <v>2124</v>
      </c>
      <c r="W194">
        <v>48412</v>
      </c>
      <c r="X194" t="s">
        <v>2125</v>
      </c>
      <c r="Y194" t="s">
        <v>2126</v>
      </c>
      <c r="Z194" s="65">
        <v>15364</v>
      </c>
      <c r="AA194" s="64">
        <v>34883</v>
      </c>
      <c r="AB194" t="s">
        <v>15234</v>
      </c>
      <c r="AE194" s="95" t="s">
        <v>14873</v>
      </c>
      <c r="AF194" s="63" t="s">
        <v>14873</v>
      </c>
      <c r="AG194" t="s">
        <v>14874</v>
      </c>
      <c r="AH194" s="63">
        <v>76</v>
      </c>
      <c r="AI194" s="63">
        <v>41</v>
      </c>
      <c r="AJ194" s="63">
        <v>32</v>
      </c>
      <c r="AL194" s="94" t="s">
        <v>17061</v>
      </c>
      <c r="AM194" s="94" t="s">
        <v>15668</v>
      </c>
      <c r="AN194" s="94" t="s">
        <v>14873</v>
      </c>
      <c r="AO194" s="98" t="s">
        <v>14873</v>
      </c>
      <c r="AP194" s="63" t="s">
        <v>14873</v>
      </c>
      <c r="AQ194" s="63" t="s">
        <v>14874</v>
      </c>
      <c r="AR194" s="95" t="e">
        <v>#N/A</v>
      </c>
      <c r="AS194" s="95" t="s">
        <v>14875</v>
      </c>
      <c r="AT194" s="63">
        <v>32</v>
      </c>
      <c r="AU194" s="63">
        <v>41</v>
      </c>
      <c r="AV194" s="63">
        <v>76</v>
      </c>
      <c r="AW194" s="95">
        <v>63560550</v>
      </c>
      <c r="AX194" s="95" t="s">
        <v>17367</v>
      </c>
    </row>
    <row r="195" spans="1:50" x14ac:dyDescent="0.25">
      <c r="A195">
        <v>51748839</v>
      </c>
      <c r="B195" t="s">
        <v>2152</v>
      </c>
      <c r="G195">
        <v>51588223</v>
      </c>
      <c r="H195" t="s">
        <v>145</v>
      </c>
      <c r="I195">
        <v>51609648</v>
      </c>
      <c r="J195" t="s">
        <v>149</v>
      </c>
      <c r="K195" t="s">
        <v>58</v>
      </c>
      <c r="L195" t="s">
        <v>59</v>
      </c>
      <c r="M195" t="s">
        <v>38</v>
      </c>
      <c r="N195" t="s">
        <v>151</v>
      </c>
      <c r="O195" t="s">
        <v>1016</v>
      </c>
      <c r="P195" t="s">
        <v>63</v>
      </c>
      <c r="Q195" t="s">
        <v>1889</v>
      </c>
      <c r="R195" s="64">
        <v>43328</v>
      </c>
      <c r="S195" s="64">
        <v>43753</v>
      </c>
      <c r="T195">
        <v>6634283</v>
      </c>
      <c r="U195" t="s">
        <v>2156</v>
      </c>
      <c r="V195" t="s">
        <v>2157</v>
      </c>
      <c r="W195">
        <v>69289</v>
      </c>
      <c r="X195" t="s">
        <v>2158</v>
      </c>
      <c r="Y195" t="s">
        <v>2159</v>
      </c>
      <c r="Z195" s="65">
        <v>17188</v>
      </c>
      <c r="AA195" s="64">
        <v>31247</v>
      </c>
      <c r="AB195" t="s">
        <v>15239</v>
      </c>
      <c r="AE195" s="95" t="s">
        <v>14873</v>
      </c>
      <c r="AF195" s="63" t="s">
        <v>14873</v>
      </c>
      <c r="AG195" t="s">
        <v>14874</v>
      </c>
      <c r="AH195" s="63">
        <v>72</v>
      </c>
      <c r="AI195" s="63">
        <v>40</v>
      </c>
      <c r="AJ195" s="63">
        <v>32</v>
      </c>
      <c r="AL195" s="94" t="s">
        <v>17086</v>
      </c>
      <c r="AM195" s="94" t="s">
        <v>15668</v>
      </c>
      <c r="AN195" s="94" t="s">
        <v>14873</v>
      </c>
      <c r="AO195" s="98" t="s">
        <v>14873</v>
      </c>
      <c r="AP195" s="63" t="s">
        <v>14873</v>
      </c>
      <c r="AQ195" s="63" t="s">
        <v>14874</v>
      </c>
      <c r="AR195" s="95" t="e">
        <v>#N/A</v>
      </c>
      <c r="AS195" s="95" t="s">
        <v>14875</v>
      </c>
      <c r="AT195" s="63">
        <v>32</v>
      </c>
      <c r="AU195" s="63">
        <v>40</v>
      </c>
      <c r="AV195" s="63">
        <v>72</v>
      </c>
      <c r="AW195" s="95">
        <v>51302602</v>
      </c>
      <c r="AX195" s="95" t="s">
        <v>17367</v>
      </c>
    </row>
    <row r="196" spans="1:50" x14ac:dyDescent="0.25">
      <c r="A196">
        <v>51790902</v>
      </c>
      <c r="B196" t="s">
        <v>2355</v>
      </c>
      <c r="G196">
        <v>51559927</v>
      </c>
      <c r="H196" t="s">
        <v>409</v>
      </c>
      <c r="I196">
        <v>51772919</v>
      </c>
      <c r="J196" t="s">
        <v>186</v>
      </c>
      <c r="K196" t="s">
        <v>58</v>
      </c>
      <c r="L196" t="s">
        <v>59</v>
      </c>
      <c r="M196" t="s">
        <v>38</v>
      </c>
      <c r="N196" t="s">
        <v>413</v>
      </c>
      <c r="O196" t="s">
        <v>315</v>
      </c>
      <c r="P196" t="s">
        <v>63</v>
      </c>
      <c r="Q196" t="s">
        <v>2229</v>
      </c>
      <c r="R196" s="64">
        <v>43523</v>
      </c>
      <c r="S196" s="64">
        <v>43753</v>
      </c>
      <c r="T196">
        <v>0</v>
      </c>
      <c r="U196" t="s">
        <v>2358</v>
      </c>
      <c r="V196" t="s">
        <v>2359</v>
      </c>
      <c r="W196">
        <v>69189</v>
      </c>
      <c r="X196" t="s">
        <v>2360</v>
      </c>
      <c r="Y196" t="s">
        <v>2361</v>
      </c>
      <c r="Z196" s="65">
        <v>16036</v>
      </c>
      <c r="AA196" s="64">
        <v>35696</v>
      </c>
      <c r="AB196" t="e">
        <v>#N/A</v>
      </c>
      <c r="AE196" s="95" t="s">
        <v>14873</v>
      </c>
      <c r="AF196" s="63" t="s">
        <v>14873</v>
      </c>
      <c r="AG196" t="s">
        <v>14874</v>
      </c>
      <c r="AH196" s="63">
        <v>72</v>
      </c>
      <c r="AI196" s="63">
        <v>42</v>
      </c>
      <c r="AJ196" s="63">
        <v>32</v>
      </c>
      <c r="AL196" s="94" t="s">
        <v>17184</v>
      </c>
      <c r="AM196" s="94" t="s">
        <v>15668</v>
      </c>
      <c r="AN196" s="94" t="s">
        <v>14873</v>
      </c>
      <c r="AO196" s="98" t="s">
        <v>14873</v>
      </c>
      <c r="AP196" s="63" t="s">
        <v>14873</v>
      </c>
      <c r="AQ196" s="63" t="s">
        <v>14874</v>
      </c>
      <c r="AR196" s="95" t="s">
        <v>14876</v>
      </c>
      <c r="AS196" s="95" t="s">
        <v>14875</v>
      </c>
      <c r="AT196" s="63">
        <v>32</v>
      </c>
      <c r="AU196" s="63">
        <v>42</v>
      </c>
      <c r="AV196" s="63">
        <v>72</v>
      </c>
      <c r="AW196" s="95">
        <v>28882963</v>
      </c>
      <c r="AX196" s="95" t="s">
        <v>17367</v>
      </c>
    </row>
    <row r="197" spans="1:50" x14ac:dyDescent="0.25">
      <c r="A197">
        <v>51716764</v>
      </c>
      <c r="B197" t="s">
        <v>1444</v>
      </c>
      <c r="G197">
        <v>51588223</v>
      </c>
      <c r="H197" t="s">
        <v>145</v>
      </c>
      <c r="I197">
        <v>51609648</v>
      </c>
      <c r="J197" t="s">
        <v>149</v>
      </c>
      <c r="K197" t="s">
        <v>58</v>
      </c>
      <c r="L197" t="s">
        <v>59</v>
      </c>
      <c r="M197" t="s">
        <v>38</v>
      </c>
      <c r="N197" t="s">
        <v>151</v>
      </c>
      <c r="O197" t="s">
        <v>1016</v>
      </c>
      <c r="P197" t="s">
        <v>63</v>
      </c>
      <c r="Q197" t="s">
        <v>968</v>
      </c>
      <c r="R197" s="64">
        <v>43115</v>
      </c>
      <c r="S197" s="64">
        <v>43753</v>
      </c>
      <c r="T197">
        <v>6624792</v>
      </c>
      <c r="U197" t="s">
        <v>1447</v>
      </c>
      <c r="V197" t="s">
        <v>1448</v>
      </c>
      <c r="W197">
        <v>69118</v>
      </c>
      <c r="X197" t="s">
        <v>1449</v>
      </c>
      <c r="Y197" t="s">
        <v>1450</v>
      </c>
      <c r="Z197" s="65">
        <v>14986</v>
      </c>
      <c r="AA197" s="64">
        <v>35363</v>
      </c>
      <c r="AB197" t="s">
        <v>15048</v>
      </c>
      <c r="AE197" s="95" t="s">
        <v>14873</v>
      </c>
      <c r="AF197" s="63" t="s">
        <v>14873</v>
      </c>
      <c r="AG197" t="s">
        <v>14874</v>
      </c>
      <c r="AH197" s="63">
        <v>71</v>
      </c>
      <c r="AI197" s="63">
        <v>39</v>
      </c>
      <c r="AJ197" s="63">
        <v>32</v>
      </c>
      <c r="AL197" s="94" t="s">
        <v>16520</v>
      </c>
      <c r="AM197" s="94" t="s">
        <v>15668</v>
      </c>
      <c r="AN197" s="94" t="s">
        <v>14873</v>
      </c>
      <c r="AO197" s="98" t="s">
        <v>14873</v>
      </c>
      <c r="AP197" s="63" t="s">
        <v>14873</v>
      </c>
      <c r="AQ197" s="63" t="s">
        <v>14874</v>
      </c>
      <c r="AR197" s="95" t="e">
        <v>#N/A</v>
      </c>
      <c r="AS197" s="95" t="s">
        <v>14875</v>
      </c>
      <c r="AT197" s="63">
        <v>32</v>
      </c>
      <c r="AU197" s="63">
        <v>39</v>
      </c>
      <c r="AV197" s="63">
        <v>71</v>
      </c>
      <c r="AW197" s="95">
        <v>41557573</v>
      </c>
      <c r="AX197" s="95" t="s">
        <v>17367</v>
      </c>
    </row>
    <row r="198" spans="1:50" x14ac:dyDescent="0.25">
      <c r="A198">
        <v>51742634</v>
      </c>
      <c r="B198" t="s">
        <v>1716</v>
      </c>
      <c r="G198">
        <v>51588225</v>
      </c>
      <c r="H198" t="s">
        <v>212</v>
      </c>
      <c r="I198">
        <v>51747002</v>
      </c>
      <c r="J198" t="s">
        <v>57</v>
      </c>
      <c r="K198" t="s">
        <v>58</v>
      </c>
      <c r="L198" t="s">
        <v>59</v>
      </c>
      <c r="M198" t="s">
        <v>38</v>
      </c>
      <c r="N198" t="s">
        <v>162</v>
      </c>
      <c r="O198" t="s">
        <v>1197</v>
      </c>
      <c r="P198" t="s">
        <v>63</v>
      </c>
      <c r="Q198" t="s">
        <v>1752</v>
      </c>
      <c r="R198" s="64">
        <v>43297</v>
      </c>
      <c r="S198" s="64">
        <v>43381</v>
      </c>
      <c r="T198">
        <v>6634770</v>
      </c>
      <c r="U198" t="s">
        <v>1720</v>
      </c>
      <c r="V198" t="s">
        <v>1721</v>
      </c>
      <c r="W198">
        <v>48532</v>
      </c>
      <c r="X198" t="s">
        <v>1722</v>
      </c>
      <c r="Y198" t="s">
        <v>1723</v>
      </c>
      <c r="Z198" s="65">
        <v>15310</v>
      </c>
      <c r="AA198" s="64">
        <v>31152</v>
      </c>
      <c r="AB198" t="s">
        <v>15219</v>
      </c>
      <c r="AE198" s="95" t="s">
        <v>14873</v>
      </c>
      <c r="AF198" s="63" t="s">
        <v>14873</v>
      </c>
      <c r="AG198" t="s">
        <v>14874</v>
      </c>
      <c r="AH198" s="63">
        <v>71</v>
      </c>
      <c r="AI198" s="63">
        <v>38</v>
      </c>
      <c r="AJ198" s="63">
        <v>32</v>
      </c>
      <c r="AL198" s="94" t="s">
        <v>16997</v>
      </c>
      <c r="AM198" s="94" t="s">
        <v>15668</v>
      </c>
      <c r="AN198" s="94" t="s">
        <v>14873</v>
      </c>
      <c r="AO198" s="98" t="s">
        <v>14873</v>
      </c>
      <c r="AP198" s="63" t="s">
        <v>14873</v>
      </c>
      <c r="AQ198" s="63" t="s">
        <v>14874</v>
      </c>
      <c r="AR198" s="95" t="e">
        <v>#N/A</v>
      </c>
      <c r="AS198" s="95" t="s">
        <v>14875</v>
      </c>
      <c r="AT198" s="63">
        <v>32</v>
      </c>
      <c r="AU198" s="63">
        <v>38</v>
      </c>
      <c r="AV198" s="63">
        <v>71</v>
      </c>
      <c r="AW198" s="95">
        <v>18499415</v>
      </c>
      <c r="AX198" s="95" t="s">
        <v>17367</v>
      </c>
    </row>
    <row r="199" spans="1:50" x14ac:dyDescent="0.25">
      <c r="A199">
        <v>51721821</v>
      </c>
      <c r="B199" t="s">
        <v>1362</v>
      </c>
      <c r="G199">
        <v>51577893</v>
      </c>
      <c r="H199" t="s">
        <v>546</v>
      </c>
      <c r="I199">
        <v>51772919</v>
      </c>
      <c r="J199" t="s">
        <v>186</v>
      </c>
      <c r="K199" t="s">
        <v>58</v>
      </c>
      <c r="L199" t="s">
        <v>59</v>
      </c>
      <c r="M199" t="s">
        <v>38</v>
      </c>
      <c r="N199" t="s">
        <v>187</v>
      </c>
      <c r="O199" t="s">
        <v>71</v>
      </c>
      <c r="P199" t="s">
        <v>63</v>
      </c>
      <c r="Q199" t="s">
        <v>998</v>
      </c>
      <c r="R199" s="64">
        <v>43153</v>
      </c>
      <c r="S199" s="64">
        <v>43192</v>
      </c>
      <c r="T199">
        <v>6624924</v>
      </c>
      <c r="U199" t="s">
        <v>1366</v>
      </c>
      <c r="V199" t="s">
        <v>1367</v>
      </c>
      <c r="W199">
        <v>69315</v>
      </c>
      <c r="X199" t="s">
        <v>1368</v>
      </c>
      <c r="Y199" t="s">
        <v>1369</v>
      </c>
      <c r="Z199" s="65">
        <v>14872</v>
      </c>
      <c r="AA199" s="64">
        <v>34073</v>
      </c>
      <c r="AB199" t="s">
        <v>15096</v>
      </c>
      <c r="AE199" s="95" t="s">
        <v>14873</v>
      </c>
      <c r="AF199" s="63" t="s">
        <v>14873</v>
      </c>
      <c r="AG199" t="s">
        <v>14874</v>
      </c>
      <c r="AH199" s="63">
        <v>70</v>
      </c>
      <c r="AI199" s="63">
        <v>38</v>
      </c>
      <c r="AJ199" s="63">
        <v>32</v>
      </c>
      <c r="AL199" s="94" t="s">
        <v>16669</v>
      </c>
      <c r="AM199" s="94" t="s">
        <v>15668</v>
      </c>
      <c r="AN199" s="94" t="s">
        <v>14873</v>
      </c>
      <c r="AO199" s="98" t="s">
        <v>14873</v>
      </c>
      <c r="AP199" s="63" t="s">
        <v>14873</v>
      </c>
      <c r="AQ199" s="63" t="s">
        <v>14874</v>
      </c>
      <c r="AR199" s="95" t="e">
        <v>#N/A</v>
      </c>
      <c r="AS199" s="95" t="s">
        <v>14875</v>
      </c>
      <c r="AT199" s="63">
        <v>32</v>
      </c>
      <c r="AU199" s="63">
        <v>38</v>
      </c>
      <c r="AV199" s="63">
        <v>70</v>
      </c>
      <c r="AW199" s="95">
        <v>24555768</v>
      </c>
      <c r="AX199" s="95" t="s">
        <v>17367</v>
      </c>
    </row>
    <row r="200" spans="1:50" x14ac:dyDescent="0.25">
      <c r="A200">
        <v>51717245</v>
      </c>
      <c r="B200" t="s">
        <v>1430</v>
      </c>
      <c r="G200">
        <v>51588223</v>
      </c>
      <c r="H200" t="s">
        <v>145</v>
      </c>
      <c r="I200">
        <v>51609648</v>
      </c>
      <c r="J200" t="s">
        <v>149</v>
      </c>
      <c r="K200" t="s">
        <v>58</v>
      </c>
      <c r="L200" t="s">
        <v>59</v>
      </c>
      <c r="M200" t="s">
        <v>38</v>
      </c>
      <c r="N200" t="s">
        <v>151</v>
      </c>
      <c r="O200" t="s">
        <v>1016</v>
      </c>
      <c r="P200" t="s">
        <v>63</v>
      </c>
      <c r="Q200" t="s">
        <v>968</v>
      </c>
      <c r="R200" s="64">
        <v>43115</v>
      </c>
      <c r="S200" s="64">
        <v>43753</v>
      </c>
      <c r="T200">
        <v>6624788</v>
      </c>
      <c r="U200" t="s">
        <v>1434</v>
      </c>
      <c r="V200" t="s">
        <v>1435</v>
      </c>
      <c r="W200">
        <v>69113</v>
      </c>
      <c r="X200" t="s">
        <v>1436</v>
      </c>
      <c r="Y200" t="s">
        <v>1437</v>
      </c>
      <c r="Z200" s="65">
        <v>14995</v>
      </c>
      <c r="AA200" s="64">
        <v>35493</v>
      </c>
      <c r="AB200" t="s">
        <v>15049</v>
      </c>
      <c r="AE200" s="95" t="s">
        <v>14873</v>
      </c>
      <c r="AF200" s="63" t="s">
        <v>14873</v>
      </c>
      <c r="AG200" t="s">
        <v>14874</v>
      </c>
      <c r="AH200" s="63">
        <v>70</v>
      </c>
      <c r="AI200" s="63">
        <v>37</v>
      </c>
      <c r="AJ200" s="63">
        <v>32</v>
      </c>
      <c r="AL200" s="94" t="s">
        <v>16525</v>
      </c>
      <c r="AM200" s="94" t="s">
        <v>15668</v>
      </c>
      <c r="AN200" s="94" t="s">
        <v>14873</v>
      </c>
      <c r="AO200" s="98" t="s">
        <v>14873</v>
      </c>
      <c r="AP200" s="63" t="s">
        <v>14873</v>
      </c>
      <c r="AQ200" s="63" t="s">
        <v>14874</v>
      </c>
      <c r="AR200" s="95" t="e">
        <v>#N/A</v>
      </c>
      <c r="AS200" s="95" t="s">
        <v>14875</v>
      </c>
      <c r="AT200" s="63">
        <v>32</v>
      </c>
      <c r="AU200" s="63">
        <v>37</v>
      </c>
      <c r="AV200" s="63">
        <v>70</v>
      </c>
      <c r="AW200" s="95">
        <v>32868611</v>
      </c>
      <c r="AX200" s="95" t="s">
        <v>17367</v>
      </c>
    </row>
    <row r="201" spans="1:50" x14ac:dyDescent="0.25">
      <c r="A201">
        <v>51727440</v>
      </c>
      <c r="B201" t="s">
        <v>1700</v>
      </c>
      <c r="G201">
        <v>51698640</v>
      </c>
      <c r="H201" t="s">
        <v>248</v>
      </c>
      <c r="I201">
        <v>51747002</v>
      </c>
      <c r="J201" t="s">
        <v>57</v>
      </c>
      <c r="K201" t="s">
        <v>58</v>
      </c>
      <c r="L201" t="s">
        <v>59</v>
      </c>
      <c r="M201" t="s">
        <v>38</v>
      </c>
      <c r="N201" t="s">
        <v>60</v>
      </c>
      <c r="O201" t="s">
        <v>640</v>
      </c>
      <c r="P201" t="s">
        <v>63</v>
      </c>
      <c r="Q201" t="s">
        <v>741</v>
      </c>
      <c r="R201" s="64">
        <v>43194</v>
      </c>
      <c r="S201" s="64">
        <v>43234</v>
      </c>
      <c r="T201">
        <v>6624164</v>
      </c>
      <c r="U201" t="s">
        <v>1704</v>
      </c>
      <c r="V201" t="s">
        <v>1705</v>
      </c>
      <c r="W201">
        <v>48479</v>
      </c>
      <c r="X201" t="s">
        <v>1706</v>
      </c>
      <c r="Y201" t="s">
        <v>1707</v>
      </c>
      <c r="Z201" s="65">
        <v>15478</v>
      </c>
      <c r="AA201" s="64">
        <v>33488</v>
      </c>
      <c r="AB201" t="s">
        <v>15168</v>
      </c>
      <c r="AE201" s="95" t="s">
        <v>14873</v>
      </c>
      <c r="AF201" s="63" t="s">
        <v>14873</v>
      </c>
      <c r="AG201" t="s">
        <v>14874</v>
      </c>
      <c r="AH201" s="63">
        <v>70</v>
      </c>
      <c r="AI201" s="63">
        <v>41</v>
      </c>
      <c r="AJ201" s="63">
        <v>32</v>
      </c>
      <c r="AL201" s="94" t="s">
        <v>16853</v>
      </c>
      <c r="AM201" s="94" t="s">
        <v>15668</v>
      </c>
      <c r="AN201" s="94" t="s">
        <v>14873</v>
      </c>
      <c r="AO201" s="98" t="s">
        <v>14873</v>
      </c>
      <c r="AP201" s="63" t="s">
        <v>14873</v>
      </c>
      <c r="AQ201" s="63" t="s">
        <v>14874</v>
      </c>
      <c r="AR201" s="95" t="e">
        <v>#N/A</v>
      </c>
      <c r="AS201" s="95" t="s">
        <v>14875</v>
      </c>
      <c r="AT201" s="63">
        <v>32</v>
      </c>
      <c r="AU201" s="63">
        <v>41</v>
      </c>
      <c r="AV201" s="63">
        <v>70</v>
      </c>
      <c r="AW201" s="95">
        <v>25141692</v>
      </c>
      <c r="AX201" s="95" t="s">
        <v>17367</v>
      </c>
    </row>
    <row r="202" spans="1:50" x14ac:dyDescent="0.25">
      <c r="A202">
        <v>51695859</v>
      </c>
      <c r="B202" t="s">
        <v>838</v>
      </c>
      <c r="G202">
        <v>51576660</v>
      </c>
      <c r="H202" t="s">
        <v>294</v>
      </c>
      <c r="I202">
        <v>51609648</v>
      </c>
      <c r="J202" t="s">
        <v>149</v>
      </c>
      <c r="K202" t="s">
        <v>58</v>
      </c>
      <c r="L202" t="s">
        <v>59</v>
      </c>
      <c r="M202" t="s">
        <v>38</v>
      </c>
      <c r="N202" t="s">
        <v>151</v>
      </c>
      <c r="O202" t="s">
        <v>842</v>
      </c>
      <c r="P202" t="s">
        <v>63</v>
      </c>
      <c r="Q202" t="s">
        <v>14176</v>
      </c>
      <c r="R202" s="64">
        <v>42950</v>
      </c>
      <c r="S202" s="64">
        <v>43650</v>
      </c>
      <c r="T202">
        <v>6624583</v>
      </c>
      <c r="U202" t="s">
        <v>843</v>
      </c>
      <c r="V202" t="s">
        <v>844</v>
      </c>
      <c r="W202">
        <v>69214</v>
      </c>
      <c r="X202" t="s">
        <v>845</v>
      </c>
      <c r="Y202" t="s">
        <v>846</v>
      </c>
      <c r="Z202" s="65">
        <v>14418</v>
      </c>
      <c r="AA202" s="64">
        <v>33568</v>
      </c>
      <c r="AB202" t="s">
        <v>15000</v>
      </c>
      <c r="AE202" s="95" t="s">
        <v>14873</v>
      </c>
      <c r="AF202" s="63" t="s">
        <v>14873</v>
      </c>
      <c r="AG202" t="s">
        <v>14874</v>
      </c>
      <c r="AH202" s="63">
        <v>69</v>
      </c>
      <c r="AI202" s="63">
        <v>37</v>
      </c>
      <c r="AJ202" s="63">
        <v>32</v>
      </c>
      <c r="AL202" s="94" t="s">
        <v>16396</v>
      </c>
      <c r="AM202" s="94" t="s">
        <v>15668</v>
      </c>
      <c r="AN202" s="94" t="s">
        <v>14873</v>
      </c>
      <c r="AO202" s="98" t="s">
        <v>14873</v>
      </c>
      <c r="AP202" s="63" t="s">
        <v>14873</v>
      </c>
      <c r="AQ202" s="63" t="s">
        <v>14874</v>
      </c>
      <c r="AR202" s="95" t="e">
        <v>#N/A</v>
      </c>
      <c r="AS202" s="95" t="s">
        <v>14875</v>
      </c>
      <c r="AT202" s="63">
        <v>32</v>
      </c>
      <c r="AU202" s="63">
        <v>37</v>
      </c>
      <c r="AV202" s="63">
        <v>69</v>
      </c>
      <c r="AW202" s="95">
        <v>95658238</v>
      </c>
      <c r="AX202" s="95" t="s">
        <v>17367</v>
      </c>
    </row>
    <row r="203" spans="1:50" x14ac:dyDescent="0.25">
      <c r="A203">
        <v>51721464</v>
      </c>
      <c r="B203" t="s">
        <v>1314</v>
      </c>
      <c r="G203">
        <v>51691175</v>
      </c>
      <c r="H203" t="s">
        <v>403</v>
      </c>
      <c r="I203">
        <v>51609648</v>
      </c>
      <c r="J203" t="s">
        <v>149</v>
      </c>
      <c r="K203" t="s">
        <v>58</v>
      </c>
      <c r="L203" t="s">
        <v>59</v>
      </c>
      <c r="M203" t="s">
        <v>38</v>
      </c>
      <c r="N203" t="s">
        <v>151</v>
      </c>
      <c r="O203" t="s">
        <v>61</v>
      </c>
      <c r="P203" t="s">
        <v>63</v>
      </c>
      <c r="Q203" t="s">
        <v>998</v>
      </c>
      <c r="R203" s="64">
        <v>43150</v>
      </c>
      <c r="S203" s="64">
        <v>43185</v>
      </c>
      <c r="T203">
        <v>6624876</v>
      </c>
      <c r="U203" t="s">
        <v>1318</v>
      </c>
      <c r="V203" t="s">
        <v>1319</v>
      </c>
      <c r="W203">
        <v>69476</v>
      </c>
      <c r="X203" t="s">
        <v>1320</v>
      </c>
      <c r="Y203" t="s">
        <v>1321</v>
      </c>
      <c r="Z203" s="65">
        <v>14866</v>
      </c>
      <c r="AA203" s="64">
        <v>32301</v>
      </c>
      <c r="AB203" t="s">
        <v>5884</v>
      </c>
      <c r="AE203" s="95" t="s">
        <v>14873</v>
      </c>
      <c r="AF203" s="63" t="s">
        <v>14873</v>
      </c>
      <c r="AG203" t="s">
        <v>14874</v>
      </c>
      <c r="AH203" s="63">
        <v>69</v>
      </c>
      <c r="AI203" s="63">
        <v>40</v>
      </c>
      <c r="AJ203" s="63">
        <v>32</v>
      </c>
      <c r="AL203" s="94" t="s">
        <v>16625</v>
      </c>
      <c r="AM203" s="94" t="s">
        <v>15668</v>
      </c>
      <c r="AN203" s="94" t="s">
        <v>14873</v>
      </c>
      <c r="AO203" s="98" t="s">
        <v>14873</v>
      </c>
      <c r="AP203" s="63" t="s">
        <v>14873</v>
      </c>
      <c r="AQ203" s="63" t="s">
        <v>14874</v>
      </c>
      <c r="AR203" s="95" t="e">
        <v>#N/A</v>
      </c>
      <c r="AS203" s="95" t="s">
        <v>14875</v>
      </c>
      <c r="AT203" s="63">
        <v>32</v>
      </c>
      <c r="AU203" s="63">
        <v>40</v>
      </c>
      <c r="AV203" s="63">
        <v>69</v>
      </c>
      <c r="AW203" s="95">
        <v>44891198</v>
      </c>
      <c r="AX203" s="95" t="s">
        <v>17367</v>
      </c>
    </row>
    <row r="204" spans="1:50" x14ac:dyDescent="0.25">
      <c r="A204">
        <v>51723237</v>
      </c>
      <c r="B204" t="s">
        <v>1476</v>
      </c>
      <c r="G204">
        <v>51698640</v>
      </c>
      <c r="H204" t="s">
        <v>248</v>
      </c>
      <c r="I204">
        <v>51747002</v>
      </c>
      <c r="J204" t="s">
        <v>57</v>
      </c>
      <c r="K204" t="s">
        <v>58</v>
      </c>
      <c r="L204" t="s">
        <v>59</v>
      </c>
      <c r="M204" t="s">
        <v>38</v>
      </c>
      <c r="N204" t="s">
        <v>60</v>
      </c>
      <c r="O204" t="s">
        <v>437</v>
      </c>
      <c r="P204" t="s">
        <v>63</v>
      </c>
      <c r="Q204" t="s">
        <v>11903</v>
      </c>
      <c r="R204" s="64">
        <v>43161</v>
      </c>
      <c r="S204" s="64">
        <v>43213</v>
      </c>
      <c r="T204">
        <v>6634550</v>
      </c>
      <c r="U204" t="s">
        <v>1480</v>
      </c>
      <c r="V204" t="s">
        <v>1481</v>
      </c>
      <c r="W204">
        <v>48547</v>
      </c>
      <c r="X204" t="s">
        <v>1482</v>
      </c>
      <c r="Y204" t="s">
        <v>1483</v>
      </c>
      <c r="Z204" s="65">
        <v>15443</v>
      </c>
      <c r="AA204" s="64">
        <v>31507</v>
      </c>
      <c r="AB204" t="s">
        <v>15118</v>
      </c>
      <c r="AE204" s="95" t="s">
        <v>14873</v>
      </c>
      <c r="AF204" s="63" t="s">
        <v>14873</v>
      </c>
      <c r="AG204" t="s">
        <v>14874</v>
      </c>
      <c r="AH204" s="63">
        <v>69</v>
      </c>
      <c r="AI204" s="63">
        <v>43</v>
      </c>
      <c r="AJ204" s="63">
        <v>32</v>
      </c>
      <c r="AL204" s="94" t="s">
        <v>16733</v>
      </c>
      <c r="AM204" s="94" t="s">
        <v>15668</v>
      </c>
      <c r="AN204" s="94" t="s">
        <v>14873</v>
      </c>
      <c r="AO204" s="98" t="s">
        <v>14873</v>
      </c>
      <c r="AP204" s="63" t="s">
        <v>14873</v>
      </c>
      <c r="AQ204" s="63" t="s">
        <v>14874</v>
      </c>
      <c r="AR204" s="95" t="e">
        <v>#N/A</v>
      </c>
      <c r="AS204" s="95" t="s">
        <v>17343</v>
      </c>
      <c r="AT204" s="63">
        <v>32</v>
      </c>
      <c r="AU204" s="63">
        <v>43</v>
      </c>
      <c r="AV204" s="63">
        <v>69</v>
      </c>
      <c r="AW204" s="95">
        <v>98939770</v>
      </c>
      <c r="AX204" s="95" t="s">
        <v>17367</v>
      </c>
    </row>
    <row r="205" spans="1:50" x14ac:dyDescent="0.25">
      <c r="A205">
        <v>51742024</v>
      </c>
      <c r="B205" t="s">
        <v>180</v>
      </c>
      <c r="G205">
        <v>51607523</v>
      </c>
      <c r="H205" t="s">
        <v>185</v>
      </c>
      <c r="I205">
        <v>51772919</v>
      </c>
      <c r="J205" t="s">
        <v>186</v>
      </c>
      <c r="K205" t="s">
        <v>58</v>
      </c>
      <c r="L205" t="s">
        <v>59</v>
      </c>
      <c r="M205" t="s">
        <v>38</v>
      </c>
      <c r="N205" t="s">
        <v>187</v>
      </c>
      <c r="O205" t="s">
        <v>188</v>
      </c>
      <c r="P205" t="s">
        <v>63</v>
      </c>
      <c r="Q205" t="s">
        <v>1752</v>
      </c>
      <c r="R205" s="64">
        <v>43290</v>
      </c>
      <c r="S205" s="64">
        <v>43664</v>
      </c>
      <c r="T205">
        <v>6634762</v>
      </c>
      <c r="U205" t="s">
        <v>190</v>
      </c>
      <c r="V205" t="s">
        <v>191</v>
      </c>
      <c r="W205">
        <v>48582</v>
      </c>
      <c r="X205" t="s">
        <v>192</v>
      </c>
      <c r="Y205" t="s">
        <v>193</v>
      </c>
      <c r="Z205" s="65">
        <v>15329</v>
      </c>
      <c r="AA205" s="64">
        <v>33039</v>
      </c>
      <c r="AB205" t="s">
        <v>15216</v>
      </c>
      <c r="AE205" s="95" t="s">
        <v>14873</v>
      </c>
      <c r="AF205" s="63" t="s">
        <v>14873</v>
      </c>
      <c r="AG205" t="s">
        <v>14874</v>
      </c>
      <c r="AH205" s="63">
        <v>68</v>
      </c>
      <c r="AI205" s="63">
        <v>39</v>
      </c>
      <c r="AJ205" s="63">
        <v>32</v>
      </c>
      <c r="AL205" s="94" t="s">
        <v>16989</v>
      </c>
      <c r="AM205" s="94" t="s">
        <v>15668</v>
      </c>
      <c r="AN205" s="94" t="s">
        <v>14873</v>
      </c>
      <c r="AO205" s="98" t="s">
        <v>14873</v>
      </c>
      <c r="AP205" s="63" t="s">
        <v>14873</v>
      </c>
      <c r="AQ205" s="63" t="s">
        <v>14874</v>
      </c>
      <c r="AR205" s="95" t="e">
        <v>#N/A</v>
      </c>
      <c r="AS205" s="95" t="s">
        <v>14875</v>
      </c>
      <c r="AT205" s="63">
        <v>32</v>
      </c>
      <c r="AU205" s="63">
        <v>39</v>
      </c>
      <c r="AV205" s="63">
        <v>68</v>
      </c>
      <c r="AW205" s="95">
        <v>78104640</v>
      </c>
      <c r="AX205" s="95" t="s">
        <v>17367</v>
      </c>
    </row>
    <row r="206" spans="1:50" x14ac:dyDescent="0.25">
      <c r="A206">
        <v>51719217</v>
      </c>
      <c r="B206" t="s">
        <v>1012</v>
      </c>
      <c r="G206">
        <v>51588223</v>
      </c>
      <c r="H206" t="s">
        <v>145</v>
      </c>
      <c r="I206">
        <v>51609648</v>
      </c>
      <c r="J206" t="s">
        <v>149</v>
      </c>
      <c r="K206" t="s">
        <v>58</v>
      </c>
      <c r="L206" t="s">
        <v>59</v>
      </c>
      <c r="M206" t="s">
        <v>38</v>
      </c>
      <c r="N206" t="s">
        <v>151</v>
      </c>
      <c r="O206" t="s">
        <v>1016</v>
      </c>
      <c r="P206" t="s">
        <v>63</v>
      </c>
      <c r="Q206" t="s">
        <v>998</v>
      </c>
      <c r="R206" s="64">
        <v>43131</v>
      </c>
      <c r="S206" s="64">
        <v>43753</v>
      </c>
      <c r="T206">
        <v>6624817</v>
      </c>
      <c r="U206" t="s">
        <v>1017</v>
      </c>
      <c r="V206" t="s">
        <v>1018</v>
      </c>
      <c r="W206">
        <v>69304</v>
      </c>
      <c r="X206" t="s">
        <v>1019</v>
      </c>
      <c r="Y206" t="s">
        <v>1020</v>
      </c>
      <c r="Z206" s="65">
        <v>14946</v>
      </c>
      <c r="AA206" s="64">
        <v>29766</v>
      </c>
      <c r="AB206" t="s">
        <v>15061</v>
      </c>
      <c r="AE206" s="95" t="s">
        <v>14873</v>
      </c>
      <c r="AF206" s="63" t="s">
        <v>14873</v>
      </c>
      <c r="AG206" t="s">
        <v>14874</v>
      </c>
      <c r="AH206" s="63">
        <v>68</v>
      </c>
      <c r="AI206" s="63">
        <v>42</v>
      </c>
      <c r="AJ206" s="63">
        <v>32</v>
      </c>
      <c r="AL206" s="94" t="s">
        <v>16561</v>
      </c>
      <c r="AM206" s="94" t="s">
        <v>15668</v>
      </c>
      <c r="AN206" s="94" t="s">
        <v>14873</v>
      </c>
      <c r="AO206" s="98" t="s">
        <v>14873</v>
      </c>
      <c r="AP206" s="63" t="s">
        <v>14873</v>
      </c>
      <c r="AQ206" s="63" t="s">
        <v>14874</v>
      </c>
      <c r="AR206" s="95" t="e">
        <v>#N/A</v>
      </c>
      <c r="AS206" s="95" t="s">
        <v>14875</v>
      </c>
      <c r="AT206" s="63">
        <v>32</v>
      </c>
      <c r="AU206" s="63">
        <v>42</v>
      </c>
      <c r="AV206" s="63">
        <v>68</v>
      </c>
      <c r="AW206" s="95">
        <v>53439237</v>
      </c>
      <c r="AX206" s="95" t="s">
        <v>17367</v>
      </c>
    </row>
    <row r="207" spans="1:50" x14ac:dyDescent="0.25">
      <c r="A207">
        <v>51720817</v>
      </c>
      <c r="B207" t="s">
        <v>1226</v>
      </c>
      <c r="G207">
        <v>51577893</v>
      </c>
      <c r="H207" t="s">
        <v>546</v>
      </c>
      <c r="I207">
        <v>51772919</v>
      </c>
      <c r="J207" t="s">
        <v>186</v>
      </c>
      <c r="K207" t="s">
        <v>58</v>
      </c>
      <c r="L207" t="s">
        <v>59</v>
      </c>
      <c r="M207" t="s">
        <v>38</v>
      </c>
      <c r="N207" t="s">
        <v>187</v>
      </c>
      <c r="O207" t="s">
        <v>188</v>
      </c>
      <c r="P207" t="s">
        <v>63</v>
      </c>
      <c r="Q207" t="s">
        <v>998</v>
      </c>
      <c r="R207" s="64">
        <v>43144</v>
      </c>
      <c r="S207" s="64">
        <v>43664</v>
      </c>
      <c r="T207">
        <v>6624889</v>
      </c>
      <c r="U207" t="s">
        <v>1230</v>
      </c>
      <c r="V207" t="s">
        <v>1231</v>
      </c>
      <c r="W207">
        <v>12188</v>
      </c>
      <c r="X207" t="s">
        <v>1232</v>
      </c>
      <c r="Y207" t="s">
        <v>1233</v>
      </c>
      <c r="Z207" s="65">
        <v>14840</v>
      </c>
      <c r="AA207" s="64">
        <v>29582</v>
      </c>
      <c r="AB207" t="s">
        <v>15071</v>
      </c>
      <c r="AE207" s="95" t="s">
        <v>14873</v>
      </c>
      <c r="AF207" s="63" t="s">
        <v>14873</v>
      </c>
      <c r="AG207" t="s">
        <v>14874</v>
      </c>
      <c r="AH207" s="63">
        <v>68</v>
      </c>
      <c r="AI207" s="63">
        <v>40</v>
      </c>
      <c r="AJ207" s="63">
        <v>32</v>
      </c>
      <c r="AL207" s="94" t="s">
        <v>16586</v>
      </c>
      <c r="AM207" s="94" t="s">
        <v>15668</v>
      </c>
      <c r="AN207" s="94" t="s">
        <v>14873</v>
      </c>
      <c r="AO207" s="98" t="s">
        <v>14873</v>
      </c>
      <c r="AP207" s="63" t="s">
        <v>14873</v>
      </c>
      <c r="AQ207" s="63" t="s">
        <v>14874</v>
      </c>
      <c r="AR207" s="95" t="e">
        <v>#N/A</v>
      </c>
      <c r="AS207" s="95" t="s">
        <v>14875</v>
      </c>
      <c r="AT207" s="63">
        <v>32</v>
      </c>
      <c r="AU207" s="63">
        <v>40</v>
      </c>
      <c r="AV207" s="63">
        <v>68</v>
      </c>
      <c r="AW207" s="95">
        <v>37435808</v>
      </c>
      <c r="AX207" s="95" t="s">
        <v>17367</v>
      </c>
    </row>
    <row r="208" spans="1:50" x14ac:dyDescent="0.25">
      <c r="A208">
        <v>51728819</v>
      </c>
      <c r="B208" t="s">
        <v>1839</v>
      </c>
      <c r="G208">
        <v>51576660</v>
      </c>
      <c r="H208" t="s">
        <v>294</v>
      </c>
      <c r="I208">
        <v>51609648</v>
      </c>
      <c r="J208" t="s">
        <v>149</v>
      </c>
      <c r="K208" t="s">
        <v>58</v>
      </c>
      <c r="L208" t="s">
        <v>59</v>
      </c>
      <c r="M208" t="s">
        <v>38</v>
      </c>
      <c r="N208" t="s">
        <v>151</v>
      </c>
      <c r="O208" t="s">
        <v>1777</v>
      </c>
      <c r="P208" t="s">
        <v>63</v>
      </c>
      <c r="Q208" t="s">
        <v>741</v>
      </c>
      <c r="R208" s="64">
        <v>43203</v>
      </c>
      <c r="S208" s="64">
        <v>43257</v>
      </c>
      <c r="T208">
        <v>6634592</v>
      </c>
      <c r="U208" t="s">
        <v>1843</v>
      </c>
      <c r="V208" t="s">
        <v>1844</v>
      </c>
      <c r="W208">
        <v>16224</v>
      </c>
      <c r="X208" t="s">
        <v>1845</v>
      </c>
      <c r="Y208" t="s">
        <v>1846</v>
      </c>
      <c r="Z208" s="65">
        <v>15383</v>
      </c>
      <c r="AA208" s="64">
        <v>35654</v>
      </c>
      <c r="AB208" t="s">
        <v>15187</v>
      </c>
      <c r="AE208" s="95" t="s">
        <v>14873</v>
      </c>
      <c r="AF208" s="63" t="s">
        <v>14873</v>
      </c>
      <c r="AG208" t="s">
        <v>14874</v>
      </c>
      <c r="AH208" s="63">
        <v>68</v>
      </c>
      <c r="AI208" s="63">
        <v>41</v>
      </c>
      <c r="AJ208" s="63">
        <v>32</v>
      </c>
      <c r="AL208" s="94" t="s">
        <v>16901</v>
      </c>
      <c r="AM208" s="94" t="s">
        <v>15668</v>
      </c>
      <c r="AN208" s="94" t="s">
        <v>14873</v>
      </c>
      <c r="AO208" s="98" t="s">
        <v>14873</v>
      </c>
      <c r="AP208" s="63" t="s">
        <v>14873</v>
      </c>
      <c r="AQ208" s="63" t="s">
        <v>14874</v>
      </c>
      <c r="AR208" s="95" t="e">
        <v>#N/A</v>
      </c>
      <c r="AS208" s="95" t="s">
        <v>14875</v>
      </c>
      <c r="AT208" s="63">
        <v>32</v>
      </c>
      <c r="AU208" s="63">
        <v>41</v>
      </c>
      <c r="AV208" s="63">
        <v>68</v>
      </c>
      <c r="AW208" s="95">
        <v>79184410</v>
      </c>
      <c r="AX208" s="95" t="s">
        <v>17367</v>
      </c>
    </row>
    <row r="209" spans="1:50" x14ac:dyDescent="0.25">
      <c r="A209">
        <v>51770309</v>
      </c>
      <c r="B209" t="s">
        <v>2241</v>
      </c>
      <c r="G209">
        <v>51576660</v>
      </c>
      <c r="H209" t="s">
        <v>294</v>
      </c>
      <c r="I209">
        <v>51609648</v>
      </c>
      <c r="J209" t="s">
        <v>149</v>
      </c>
      <c r="K209" t="s">
        <v>58</v>
      </c>
      <c r="L209" t="s">
        <v>59</v>
      </c>
      <c r="M209" t="s">
        <v>38</v>
      </c>
      <c r="N209" t="s">
        <v>151</v>
      </c>
      <c r="O209" t="s">
        <v>878</v>
      </c>
      <c r="P209" t="s">
        <v>63</v>
      </c>
      <c r="Q209" t="s">
        <v>2131</v>
      </c>
      <c r="R209" s="64">
        <v>43423</v>
      </c>
      <c r="S209" s="64">
        <v>43472</v>
      </c>
      <c r="T209">
        <v>0</v>
      </c>
      <c r="U209" t="s">
        <v>2245</v>
      </c>
      <c r="V209" t="s">
        <v>2246</v>
      </c>
      <c r="W209">
        <v>48411</v>
      </c>
      <c r="X209" t="s">
        <v>2247</v>
      </c>
      <c r="Y209" t="s">
        <v>2248</v>
      </c>
      <c r="Z209" s="65">
        <v>15418</v>
      </c>
      <c r="AA209" s="64">
        <v>35149</v>
      </c>
      <c r="AB209" t="e">
        <v>#N/A</v>
      </c>
      <c r="AE209" s="95" t="s">
        <v>14873</v>
      </c>
      <c r="AF209" s="63" t="s">
        <v>14873</v>
      </c>
      <c r="AG209" t="s">
        <v>14874</v>
      </c>
      <c r="AH209" s="63">
        <v>68</v>
      </c>
      <c r="AI209" s="63">
        <v>38</v>
      </c>
      <c r="AJ209" s="63">
        <v>32</v>
      </c>
      <c r="AL209" s="94" t="s">
        <v>17129</v>
      </c>
      <c r="AM209" s="94" t="s">
        <v>15668</v>
      </c>
      <c r="AN209" s="94" t="s">
        <v>14873</v>
      </c>
      <c r="AO209" s="98" t="s">
        <v>14873</v>
      </c>
      <c r="AP209" s="63" t="s">
        <v>14873</v>
      </c>
      <c r="AQ209" s="63" t="s">
        <v>14874</v>
      </c>
      <c r="AR209" s="95" t="s">
        <v>14876</v>
      </c>
      <c r="AS209" s="95" t="s">
        <v>14875</v>
      </c>
      <c r="AT209" s="63">
        <v>32</v>
      </c>
      <c r="AU209" s="63">
        <v>38</v>
      </c>
      <c r="AV209" s="63">
        <v>68</v>
      </c>
      <c r="AW209" s="95">
        <v>49144393</v>
      </c>
      <c r="AX209" s="95" t="s">
        <v>17367</v>
      </c>
    </row>
    <row r="210" spans="1:50" x14ac:dyDescent="0.25">
      <c r="A210">
        <v>51718513</v>
      </c>
      <c r="B210" t="s">
        <v>1095</v>
      </c>
      <c r="G210">
        <v>51559927</v>
      </c>
      <c r="H210" t="s">
        <v>409</v>
      </c>
      <c r="I210">
        <v>51772919</v>
      </c>
      <c r="J210" t="s">
        <v>186</v>
      </c>
      <c r="K210" t="s">
        <v>58</v>
      </c>
      <c r="L210" t="s">
        <v>59</v>
      </c>
      <c r="M210" t="s">
        <v>38</v>
      </c>
      <c r="N210" t="s">
        <v>413</v>
      </c>
      <c r="O210" t="s">
        <v>315</v>
      </c>
      <c r="P210" t="s">
        <v>63</v>
      </c>
      <c r="Q210" t="s">
        <v>998</v>
      </c>
      <c r="R210" s="64">
        <v>43129</v>
      </c>
      <c r="S210" s="64">
        <v>43753</v>
      </c>
      <c r="T210">
        <v>6624807</v>
      </c>
      <c r="U210" t="s">
        <v>1099</v>
      </c>
      <c r="V210" t="s">
        <v>1100</v>
      </c>
      <c r="W210">
        <v>69299</v>
      </c>
      <c r="X210" t="s">
        <v>1101</v>
      </c>
      <c r="Y210" t="s">
        <v>1102</v>
      </c>
      <c r="Z210" s="65">
        <v>14944</v>
      </c>
      <c r="AA210" s="64">
        <v>32364</v>
      </c>
      <c r="AB210" t="s">
        <v>15058</v>
      </c>
      <c r="AE210" s="95" t="s">
        <v>14873</v>
      </c>
      <c r="AF210" s="63" t="s">
        <v>14873</v>
      </c>
      <c r="AG210" t="s">
        <v>14874</v>
      </c>
      <c r="AH210" s="63">
        <v>67</v>
      </c>
      <c r="AI210" s="63">
        <v>40</v>
      </c>
      <c r="AJ210" s="63">
        <v>32</v>
      </c>
      <c r="AL210" s="94" t="s">
        <v>17443</v>
      </c>
      <c r="AM210" s="94" t="s">
        <v>15668</v>
      </c>
      <c r="AN210" s="94" t="s">
        <v>14873</v>
      </c>
      <c r="AO210" s="98" t="s">
        <v>14873</v>
      </c>
      <c r="AP210" s="63" t="s">
        <v>14873</v>
      </c>
      <c r="AQ210" s="63" t="s">
        <v>14874</v>
      </c>
      <c r="AR210" s="95" t="e">
        <v>#N/A</v>
      </c>
      <c r="AS210" s="95" t="s">
        <v>14875</v>
      </c>
      <c r="AT210" s="63">
        <v>32</v>
      </c>
      <c r="AU210" s="63">
        <v>40</v>
      </c>
      <c r="AV210" s="63">
        <v>67</v>
      </c>
      <c r="AW210" s="95">
        <v>62230869</v>
      </c>
      <c r="AX210" s="95" t="s">
        <v>17367</v>
      </c>
    </row>
    <row r="211" spans="1:50" x14ac:dyDescent="0.25">
      <c r="A211">
        <v>51729165</v>
      </c>
      <c r="B211" t="s">
        <v>1847</v>
      </c>
      <c r="G211">
        <v>51698635</v>
      </c>
      <c r="H211" t="s">
        <v>851</v>
      </c>
      <c r="I211">
        <v>51609648</v>
      </c>
      <c r="J211" t="s">
        <v>149</v>
      </c>
      <c r="K211" t="s">
        <v>58</v>
      </c>
      <c r="L211" t="s">
        <v>59</v>
      </c>
      <c r="M211" t="s">
        <v>38</v>
      </c>
      <c r="N211" t="s">
        <v>378</v>
      </c>
      <c r="O211" t="s">
        <v>1777</v>
      </c>
      <c r="P211" t="s">
        <v>63</v>
      </c>
      <c r="Q211" t="s">
        <v>741</v>
      </c>
      <c r="R211" s="64">
        <v>43208</v>
      </c>
      <c r="S211" s="64">
        <v>43249</v>
      </c>
      <c r="T211">
        <v>6634595</v>
      </c>
      <c r="U211" t="s">
        <v>1852</v>
      </c>
      <c r="V211" t="s">
        <v>1853</v>
      </c>
      <c r="W211">
        <v>16227</v>
      </c>
      <c r="X211" t="s">
        <v>1854</v>
      </c>
      <c r="Y211" t="s">
        <v>1855</v>
      </c>
      <c r="Z211" s="65">
        <v>15054</v>
      </c>
      <c r="AA211" s="64">
        <v>26063</v>
      </c>
      <c r="AB211" t="s">
        <v>15188</v>
      </c>
      <c r="AE211" s="95" t="s">
        <v>14873</v>
      </c>
      <c r="AF211" s="63" t="s">
        <v>14873</v>
      </c>
      <c r="AG211" t="s">
        <v>14874</v>
      </c>
      <c r="AH211" s="63">
        <v>67</v>
      </c>
      <c r="AI211" s="63">
        <v>44</v>
      </c>
      <c r="AJ211" s="63">
        <v>32</v>
      </c>
      <c r="AL211" s="94" t="s">
        <v>16905</v>
      </c>
      <c r="AM211" s="94" t="s">
        <v>15668</v>
      </c>
      <c r="AN211" s="94" t="s">
        <v>14873</v>
      </c>
      <c r="AO211" s="98" t="s">
        <v>14873</v>
      </c>
      <c r="AP211" s="63" t="s">
        <v>14873</v>
      </c>
      <c r="AQ211" s="63" t="s">
        <v>14874</v>
      </c>
      <c r="AR211" s="95" t="e">
        <v>#N/A</v>
      </c>
      <c r="AS211" s="95" t="s">
        <v>14875</v>
      </c>
      <c r="AT211" s="63">
        <v>32</v>
      </c>
      <c r="AU211" s="63">
        <v>44</v>
      </c>
      <c r="AV211" s="63">
        <v>67</v>
      </c>
      <c r="AW211" s="95">
        <v>97673866</v>
      </c>
      <c r="AX211" s="95" t="s">
        <v>17367</v>
      </c>
    </row>
    <row r="212" spans="1:50" x14ac:dyDescent="0.25">
      <c r="A212">
        <v>51742637</v>
      </c>
      <c r="B212" t="s">
        <v>1933</v>
      </c>
      <c r="G212">
        <v>51578947</v>
      </c>
      <c r="H212" t="s">
        <v>65</v>
      </c>
      <c r="I212">
        <v>51747002</v>
      </c>
      <c r="J212" t="s">
        <v>57</v>
      </c>
      <c r="K212" t="s">
        <v>58</v>
      </c>
      <c r="L212" t="s">
        <v>59</v>
      </c>
      <c r="M212" t="s">
        <v>38</v>
      </c>
      <c r="N212" t="s">
        <v>60</v>
      </c>
      <c r="O212" t="s">
        <v>1197</v>
      </c>
      <c r="P212" t="s">
        <v>63</v>
      </c>
      <c r="Q212" t="s">
        <v>1752</v>
      </c>
      <c r="R212" s="64">
        <v>43297</v>
      </c>
      <c r="S212" s="64">
        <v>43381</v>
      </c>
      <c r="T212">
        <v>6634775</v>
      </c>
      <c r="U212" t="s">
        <v>1937</v>
      </c>
      <c r="V212" t="s">
        <v>1938</v>
      </c>
      <c r="W212">
        <v>48536</v>
      </c>
      <c r="X212" t="s">
        <v>1939</v>
      </c>
      <c r="Y212" t="s">
        <v>1940</v>
      </c>
      <c r="Z212" s="65">
        <v>15308</v>
      </c>
      <c r="AA212" s="64">
        <v>32881</v>
      </c>
      <c r="AB212" t="s">
        <v>15222</v>
      </c>
      <c r="AE212" s="95" t="s">
        <v>14873</v>
      </c>
      <c r="AF212" s="63" t="s">
        <v>14873</v>
      </c>
      <c r="AG212" t="s">
        <v>14874</v>
      </c>
      <c r="AH212" s="63">
        <v>67</v>
      </c>
      <c r="AI212" s="63">
        <v>40</v>
      </c>
      <c r="AJ212" s="63">
        <v>32</v>
      </c>
      <c r="AL212" s="94" t="s">
        <v>17009</v>
      </c>
      <c r="AM212" s="94" t="s">
        <v>15668</v>
      </c>
      <c r="AN212" s="94" t="s">
        <v>14873</v>
      </c>
      <c r="AO212" s="98" t="s">
        <v>14873</v>
      </c>
      <c r="AP212" s="63" t="s">
        <v>14873</v>
      </c>
      <c r="AQ212" s="63" t="s">
        <v>14874</v>
      </c>
      <c r="AR212" s="95" t="e">
        <v>#N/A</v>
      </c>
      <c r="AS212" s="95" t="s">
        <v>17343</v>
      </c>
      <c r="AT212" s="63">
        <v>32</v>
      </c>
      <c r="AU212" s="63">
        <v>40</v>
      </c>
      <c r="AV212" s="63">
        <v>67</v>
      </c>
      <c r="AW212" s="95">
        <v>52038785</v>
      </c>
      <c r="AX212" s="95" t="s">
        <v>17367</v>
      </c>
    </row>
    <row r="213" spans="1:50" x14ac:dyDescent="0.25">
      <c r="A213">
        <v>51726928</v>
      </c>
      <c r="B213" t="s">
        <v>1612</v>
      </c>
      <c r="G213">
        <v>51615282</v>
      </c>
      <c r="H213" t="s">
        <v>91</v>
      </c>
      <c r="I213">
        <v>51747002</v>
      </c>
      <c r="J213" t="s">
        <v>57</v>
      </c>
      <c r="K213" t="s">
        <v>58</v>
      </c>
      <c r="L213" t="s">
        <v>59</v>
      </c>
      <c r="M213" t="s">
        <v>38</v>
      </c>
      <c r="N213" t="s">
        <v>92</v>
      </c>
      <c r="O213" t="s">
        <v>640</v>
      </c>
      <c r="P213" t="s">
        <v>63</v>
      </c>
      <c r="Q213" t="s">
        <v>11903</v>
      </c>
      <c r="R213" s="64">
        <v>43187</v>
      </c>
      <c r="S213" s="64">
        <v>43234</v>
      </c>
      <c r="T213">
        <v>6624004</v>
      </c>
      <c r="U213" t="s">
        <v>1617</v>
      </c>
      <c r="V213" t="s">
        <v>1618</v>
      </c>
      <c r="W213">
        <v>48484</v>
      </c>
      <c r="X213" t="s">
        <v>1619</v>
      </c>
      <c r="Y213" t="s">
        <v>1620</v>
      </c>
      <c r="Z213" s="65">
        <v>15485</v>
      </c>
      <c r="AA213" s="64">
        <v>33373</v>
      </c>
      <c r="AB213" t="s">
        <v>15163</v>
      </c>
      <c r="AE213" s="95" t="s">
        <v>14873</v>
      </c>
      <c r="AF213" s="63" t="s">
        <v>14873</v>
      </c>
      <c r="AG213" t="s">
        <v>14873</v>
      </c>
      <c r="AH213" s="63">
        <v>62</v>
      </c>
      <c r="AI213" s="63">
        <v>41</v>
      </c>
      <c r="AJ213" s="63">
        <v>32</v>
      </c>
      <c r="AL213" s="94" t="s">
        <v>16835</v>
      </c>
      <c r="AM213" s="94" t="s">
        <v>15668</v>
      </c>
      <c r="AN213" s="94" t="s">
        <v>14873</v>
      </c>
      <c r="AO213" s="98" t="s">
        <v>14873</v>
      </c>
      <c r="AP213" s="63" t="s">
        <v>14873</v>
      </c>
      <c r="AQ213" s="63" t="s">
        <v>14873</v>
      </c>
      <c r="AR213" s="95" t="e">
        <v>#N/A</v>
      </c>
      <c r="AS213" s="95" t="s">
        <v>17343</v>
      </c>
      <c r="AT213" s="63">
        <v>32</v>
      </c>
      <c r="AU213" s="63">
        <v>41</v>
      </c>
      <c r="AV213" s="63">
        <v>62</v>
      </c>
      <c r="AW213" s="95">
        <v>73011687</v>
      </c>
      <c r="AX213" s="95" t="s">
        <v>17367</v>
      </c>
    </row>
    <row r="214" spans="1:50" x14ac:dyDescent="0.25">
      <c r="A214">
        <v>51764660</v>
      </c>
      <c r="B214" t="s">
        <v>2210</v>
      </c>
      <c r="G214">
        <v>51559927</v>
      </c>
      <c r="H214" t="s">
        <v>409</v>
      </c>
      <c r="I214">
        <v>51772919</v>
      </c>
      <c r="J214" t="s">
        <v>186</v>
      </c>
      <c r="K214" t="s">
        <v>58</v>
      </c>
      <c r="L214" t="s">
        <v>59</v>
      </c>
      <c r="M214" t="s">
        <v>38</v>
      </c>
      <c r="N214" t="s">
        <v>413</v>
      </c>
      <c r="O214" t="s">
        <v>131</v>
      </c>
      <c r="P214" t="s">
        <v>63</v>
      </c>
      <c r="Q214" t="s">
        <v>189</v>
      </c>
      <c r="R214" s="64">
        <v>43391</v>
      </c>
      <c r="S214" s="64">
        <v>43430</v>
      </c>
      <c r="T214">
        <v>0</v>
      </c>
      <c r="U214" t="s">
        <v>2214</v>
      </c>
      <c r="V214" t="s">
        <v>2215</v>
      </c>
      <c r="W214">
        <v>69015</v>
      </c>
      <c r="X214" t="s">
        <v>2216</v>
      </c>
      <c r="Y214" t="s">
        <v>2217</v>
      </c>
      <c r="Z214" s="65">
        <v>16200</v>
      </c>
      <c r="AA214" s="64">
        <v>32019</v>
      </c>
      <c r="AB214" t="s">
        <v>15248</v>
      </c>
      <c r="AE214" s="95" t="s">
        <v>14873</v>
      </c>
      <c r="AF214" s="63" t="s">
        <v>14873</v>
      </c>
      <c r="AG214" t="s">
        <v>14874</v>
      </c>
      <c r="AH214" s="63">
        <v>67</v>
      </c>
      <c r="AI214" s="63">
        <v>39</v>
      </c>
      <c r="AJ214" s="63">
        <v>32</v>
      </c>
      <c r="AL214" s="94" t="s">
        <v>17112</v>
      </c>
      <c r="AM214" s="94" t="s">
        <v>15668</v>
      </c>
      <c r="AN214" s="94" t="s">
        <v>14873</v>
      </c>
      <c r="AO214" s="98" t="s">
        <v>14873</v>
      </c>
      <c r="AP214" s="63" t="s">
        <v>14873</v>
      </c>
      <c r="AQ214" s="63" t="s">
        <v>14874</v>
      </c>
      <c r="AR214" s="95" t="s">
        <v>14876</v>
      </c>
      <c r="AS214" s="95" t="s">
        <v>14875</v>
      </c>
      <c r="AT214" s="63">
        <v>32</v>
      </c>
      <c r="AU214" s="63">
        <v>39</v>
      </c>
      <c r="AV214" s="63">
        <v>67</v>
      </c>
      <c r="AW214" s="95">
        <v>65780359</v>
      </c>
      <c r="AX214" s="95" t="s">
        <v>17367</v>
      </c>
    </row>
    <row r="215" spans="1:50" x14ac:dyDescent="0.25">
      <c r="A215">
        <v>51718507</v>
      </c>
      <c r="B215" t="s">
        <v>1086</v>
      </c>
      <c r="G215">
        <v>51588225</v>
      </c>
      <c r="H215" t="s">
        <v>212</v>
      </c>
      <c r="I215">
        <v>51747002</v>
      </c>
      <c r="J215" t="s">
        <v>57</v>
      </c>
      <c r="K215" t="s">
        <v>58</v>
      </c>
      <c r="L215" t="s">
        <v>59</v>
      </c>
      <c r="M215" t="s">
        <v>38</v>
      </c>
      <c r="N215" t="s">
        <v>162</v>
      </c>
      <c r="O215" t="s">
        <v>1090</v>
      </c>
      <c r="P215" t="s">
        <v>63</v>
      </c>
      <c r="Q215" t="s">
        <v>998</v>
      </c>
      <c r="R215" s="64">
        <v>43129</v>
      </c>
      <c r="S215" s="64">
        <v>43725</v>
      </c>
      <c r="T215">
        <v>6624804</v>
      </c>
      <c r="U215" t="s">
        <v>1091</v>
      </c>
      <c r="V215" t="s">
        <v>1092</v>
      </c>
      <c r="W215">
        <v>69296</v>
      </c>
      <c r="X215" t="s">
        <v>1093</v>
      </c>
      <c r="Y215" t="s">
        <v>1094</v>
      </c>
      <c r="Z215" s="65">
        <v>14961</v>
      </c>
      <c r="AA215" s="64">
        <v>33369</v>
      </c>
      <c r="AB215" t="s">
        <v>15057</v>
      </c>
      <c r="AE215" s="95" t="s">
        <v>14873</v>
      </c>
      <c r="AF215" s="63" t="s">
        <v>14873</v>
      </c>
      <c r="AG215" t="s">
        <v>14874</v>
      </c>
      <c r="AH215" s="63">
        <v>66</v>
      </c>
      <c r="AI215" s="63">
        <v>39</v>
      </c>
      <c r="AJ215" s="63">
        <v>32</v>
      </c>
      <c r="AL215" s="94" t="s">
        <v>16544</v>
      </c>
      <c r="AM215" s="94" t="s">
        <v>15668</v>
      </c>
      <c r="AN215" s="94" t="s">
        <v>14873</v>
      </c>
      <c r="AO215" s="98" t="s">
        <v>14873</v>
      </c>
      <c r="AP215" s="63" t="s">
        <v>14873</v>
      </c>
      <c r="AQ215" s="63" t="s">
        <v>14874</v>
      </c>
      <c r="AR215" s="95" t="e">
        <v>#N/A</v>
      </c>
      <c r="AS215" s="95" t="s">
        <v>14875</v>
      </c>
      <c r="AT215" s="63">
        <v>32</v>
      </c>
      <c r="AU215" s="63">
        <v>39</v>
      </c>
      <c r="AV215" s="63">
        <v>66</v>
      </c>
      <c r="AW215" s="95">
        <v>13783750</v>
      </c>
      <c r="AX215" s="95" t="s">
        <v>17367</v>
      </c>
    </row>
    <row r="216" spans="1:50" x14ac:dyDescent="0.25">
      <c r="A216">
        <v>51719214</v>
      </c>
      <c r="B216" t="s">
        <v>1119</v>
      </c>
      <c r="G216">
        <v>51607523</v>
      </c>
      <c r="H216" t="s">
        <v>185</v>
      </c>
      <c r="I216">
        <v>51772919</v>
      </c>
      <c r="J216" t="s">
        <v>186</v>
      </c>
      <c r="K216" t="s">
        <v>58</v>
      </c>
      <c r="L216" t="s">
        <v>59</v>
      </c>
      <c r="M216" t="s">
        <v>38</v>
      </c>
      <c r="N216" t="s">
        <v>187</v>
      </c>
      <c r="O216" t="s">
        <v>315</v>
      </c>
      <c r="P216" t="s">
        <v>63</v>
      </c>
      <c r="Q216" t="s">
        <v>998</v>
      </c>
      <c r="R216" s="64">
        <v>43131</v>
      </c>
      <c r="S216" s="64">
        <v>43753</v>
      </c>
      <c r="T216">
        <v>6624815</v>
      </c>
      <c r="U216" t="s">
        <v>1123</v>
      </c>
      <c r="V216" t="s">
        <v>1124</v>
      </c>
      <c r="W216">
        <v>69302</v>
      </c>
      <c r="X216" t="s">
        <v>1125</v>
      </c>
      <c r="Y216" t="s">
        <v>1126</v>
      </c>
      <c r="Z216" s="65">
        <v>14962</v>
      </c>
      <c r="AA216" s="64">
        <v>34193</v>
      </c>
      <c r="AB216" t="s">
        <v>15059</v>
      </c>
      <c r="AE216" s="95" t="s">
        <v>14873</v>
      </c>
      <c r="AF216" s="63" t="s">
        <v>14873</v>
      </c>
      <c r="AG216" t="s">
        <v>14874</v>
      </c>
      <c r="AH216" s="63">
        <v>66</v>
      </c>
      <c r="AI216" s="63">
        <v>37</v>
      </c>
      <c r="AJ216" s="63">
        <v>32</v>
      </c>
      <c r="AL216" s="94" t="s">
        <v>16552</v>
      </c>
      <c r="AM216" s="94" t="s">
        <v>15668</v>
      </c>
      <c r="AN216" s="94" t="s">
        <v>14873</v>
      </c>
      <c r="AO216" s="98" t="s">
        <v>14873</v>
      </c>
      <c r="AP216" s="63" t="s">
        <v>14873</v>
      </c>
      <c r="AQ216" s="63" t="s">
        <v>14874</v>
      </c>
      <c r="AR216" s="95" t="e">
        <v>#N/A</v>
      </c>
      <c r="AS216" s="95" t="s">
        <v>14875</v>
      </c>
      <c r="AT216" s="63">
        <v>32</v>
      </c>
      <c r="AU216" s="63">
        <v>37</v>
      </c>
      <c r="AV216" s="63">
        <v>66</v>
      </c>
      <c r="AW216" s="95">
        <v>27128527</v>
      </c>
      <c r="AX216" s="95" t="s">
        <v>17367</v>
      </c>
    </row>
    <row r="217" spans="1:50" x14ac:dyDescent="0.25">
      <c r="A217">
        <v>51722219</v>
      </c>
      <c r="B217" t="s">
        <v>1422</v>
      </c>
      <c r="G217">
        <v>51698640</v>
      </c>
      <c r="H217" t="s">
        <v>248</v>
      </c>
      <c r="I217">
        <v>51747002</v>
      </c>
      <c r="J217" t="s">
        <v>57</v>
      </c>
      <c r="K217" t="s">
        <v>58</v>
      </c>
      <c r="L217" t="s">
        <v>59</v>
      </c>
      <c r="M217" t="s">
        <v>38</v>
      </c>
      <c r="N217" t="s">
        <v>60</v>
      </c>
      <c r="O217" t="s">
        <v>585</v>
      </c>
      <c r="P217" t="s">
        <v>63</v>
      </c>
      <c r="Q217" t="s">
        <v>998</v>
      </c>
      <c r="R217" s="64">
        <v>43157</v>
      </c>
      <c r="S217" s="64">
        <v>43206</v>
      </c>
      <c r="T217">
        <v>6624967</v>
      </c>
      <c r="U217" t="s">
        <v>1426</v>
      </c>
      <c r="V217" t="s">
        <v>1427</v>
      </c>
      <c r="W217">
        <v>69815</v>
      </c>
      <c r="X217" t="s">
        <v>1428</v>
      </c>
      <c r="Y217" t="s">
        <v>1429</v>
      </c>
      <c r="Z217" s="65">
        <v>2897</v>
      </c>
      <c r="AA217" s="64">
        <v>29607</v>
      </c>
      <c r="AB217" t="s">
        <v>15103</v>
      </c>
      <c r="AE217" s="95" t="s">
        <v>14873</v>
      </c>
      <c r="AF217" s="63" t="s">
        <v>14873</v>
      </c>
      <c r="AG217" t="s">
        <v>14874</v>
      </c>
      <c r="AH217" s="63">
        <v>66</v>
      </c>
      <c r="AI217" s="63">
        <v>39</v>
      </c>
      <c r="AJ217" s="63">
        <v>32</v>
      </c>
      <c r="AL217" s="94" t="s">
        <v>16693</v>
      </c>
      <c r="AM217" s="94" t="s">
        <v>15668</v>
      </c>
      <c r="AN217" s="94" t="s">
        <v>14873</v>
      </c>
      <c r="AO217" s="98" t="s">
        <v>14873</v>
      </c>
      <c r="AP217" s="63" t="s">
        <v>14873</v>
      </c>
      <c r="AQ217" s="63" t="s">
        <v>14874</v>
      </c>
      <c r="AR217" s="95" t="e">
        <v>#N/A</v>
      </c>
      <c r="AS217" s="95" t="s">
        <v>14875</v>
      </c>
      <c r="AT217" s="63">
        <v>32</v>
      </c>
      <c r="AU217" s="63">
        <v>39</v>
      </c>
      <c r="AV217" s="63">
        <v>66</v>
      </c>
      <c r="AW217" s="95">
        <v>18021261</v>
      </c>
      <c r="AX217" s="95" t="s">
        <v>17367</v>
      </c>
    </row>
    <row r="218" spans="1:50" x14ac:dyDescent="0.25">
      <c r="A218">
        <v>51736813</v>
      </c>
      <c r="B218" t="s">
        <v>1648</v>
      </c>
      <c r="G218">
        <v>51588225</v>
      </c>
      <c r="H218" t="s">
        <v>212</v>
      </c>
      <c r="I218">
        <v>51747002</v>
      </c>
      <c r="J218" t="s">
        <v>57</v>
      </c>
      <c r="K218" t="s">
        <v>58</v>
      </c>
      <c r="L218" t="s">
        <v>59</v>
      </c>
      <c r="M218" t="s">
        <v>38</v>
      </c>
      <c r="N218" t="s">
        <v>162</v>
      </c>
      <c r="O218" t="s">
        <v>1197</v>
      </c>
      <c r="P218" t="s">
        <v>63</v>
      </c>
      <c r="Q218" t="s">
        <v>1061</v>
      </c>
      <c r="R218" s="64">
        <v>43264</v>
      </c>
      <c r="S218" s="64">
        <v>43381</v>
      </c>
      <c r="T218">
        <v>6634708</v>
      </c>
      <c r="U218" t="s">
        <v>1654</v>
      </c>
      <c r="V218" t="s">
        <v>1655</v>
      </c>
      <c r="W218">
        <v>48468</v>
      </c>
      <c r="X218" t="s">
        <v>1656</v>
      </c>
      <c r="Y218" t="s">
        <v>1657</v>
      </c>
      <c r="Z218" s="65">
        <v>15281</v>
      </c>
      <c r="AA218" s="64">
        <v>26393</v>
      </c>
      <c r="AB218" t="s">
        <v>15203</v>
      </c>
      <c r="AE218" s="95" t="s">
        <v>14873</v>
      </c>
      <c r="AF218" s="63" t="s">
        <v>14873</v>
      </c>
      <c r="AG218" t="s">
        <v>14874</v>
      </c>
      <c r="AH218" s="63">
        <v>66</v>
      </c>
      <c r="AI218" s="63">
        <v>42</v>
      </c>
      <c r="AJ218" s="63">
        <v>32</v>
      </c>
      <c r="AL218" s="94" t="s">
        <v>16953</v>
      </c>
      <c r="AM218" s="94" t="s">
        <v>15668</v>
      </c>
      <c r="AN218" s="94" t="s">
        <v>14873</v>
      </c>
      <c r="AO218" s="98" t="s">
        <v>14873</v>
      </c>
      <c r="AP218" s="63" t="s">
        <v>14873</v>
      </c>
      <c r="AQ218" s="63" t="s">
        <v>14874</v>
      </c>
      <c r="AR218" s="95" t="e">
        <v>#N/A</v>
      </c>
      <c r="AS218" s="95" t="s">
        <v>14875</v>
      </c>
      <c r="AT218" s="63">
        <v>32</v>
      </c>
      <c r="AU218" s="63">
        <v>42</v>
      </c>
      <c r="AV218" s="63">
        <v>66</v>
      </c>
      <c r="AW218" s="95">
        <v>35838485</v>
      </c>
      <c r="AX218" s="95" t="s">
        <v>17367</v>
      </c>
    </row>
    <row r="219" spans="1:50" x14ac:dyDescent="0.25">
      <c r="A219">
        <v>51727800</v>
      </c>
      <c r="B219" t="s">
        <v>1765</v>
      </c>
      <c r="G219">
        <v>51691175</v>
      </c>
      <c r="H219" t="s">
        <v>403</v>
      </c>
      <c r="I219">
        <v>51609648</v>
      </c>
      <c r="J219" t="s">
        <v>149</v>
      </c>
      <c r="K219" t="s">
        <v>58</v>
      </c>
      <c r="L219" t="s">
        <v>59</v>
      </c>
      <c r="M219" t="s">
        <v>38</v>
      </c>
      <c r="N219" t="s">
        <v>151</v>
      </c>
      <c r="O219" t="s">
        <v>2262</v>
      </c>
      <c r="P219" t="s">
        <v>63</v>
      </c>
      <c r="Q219" t="s">
        <v>741</v>
      </c>
      <c r="R219" s="64">
        <v>43195</v>
      </c>
      <c r="S219" s="64">
        <v>43845</v>
      </c>
      <c r="T219">
        <v>6624049</v>
      </c>
      <c r="U219" t="s">
        <v>1769</v>
      </c>
      <c r="V219" t="s">
        <v>1770</v>
      </c>
      <c r="W219">
        <v>48509</v>
      </c>
      <c r="X219" t="s">
        <v>1771</v>
      </c>
      <c r="Y219" t="s">
        <v>1772</v>
      </c>
      <c r="Z219" s="65">
        <v>15463</v>
      </c>
      <c r="AA219" s="64">
        <v>32779</v>
      </c>
      <c r="AB219" t="s">
        <v>15178</v>
      </c>
      <c r="AE219" s="95" t="s">
        <v>14873</v>
      </c>
      <c r="AF219" s="63" t="s">
        <v>14873</v>
      </c>
      <c r="AG219" t="s">
        <v>14873</v>
      </c>
      <c r="AH219" s="63">
        <v>67</v>
      </c>
      <c r="AI219" s="63">
        <v>43</v>
      </c>
      <c r="AJ219" s="63">
        <v>32</v>
      </c>
      <c r="AL219" s="94" t="s">
        <v>16880</v>
      </c>
      <c r="AM219" s="94" t="s">
        <v>15668</v>
      </c>
      <c r="AN219" s="94" t="s">
        <v>14873</v>
      </c>
      <c r="AO219" s="98" t="s">
        <v>14873</v>
      </c>
      <c r="AP219" s="63" t="s">
        <v>14873</v>
      </c>
      <c r="AQ219" s="63" t="s">
        <v>14873</v>
      </c>
      <c r="AR219" s="95" t="e">
        <v>#N/A</v>
      </c>
      <c r="AS219" s="95" t="s">
        <v>14875</v>
      </c>
      <c r="AT219" s="63">
        <v>32</v>
      </c>
      <c r="AU219" s="63">
        <v>43</v>
      </c>
      <c r="AV219" s="63">
        <v>67</v>
      </c>
      <c r="AW219" s="95">
        <v>81289607</v>
      </c>
      <c r="AX219" s="95" t="s">
        <v>17367</v>
      </c>
    </row>
    <row r="220" spans="1:50" x14ac:dyDescent="0.25">
      <c r="A220">
        <v>51802519</v>
      </c>
      <c r="B220" t="s">
        <v>2413</v>
      </c>
      <c r="G220">
        <v>51747002</v>
      </c>
      <c r="H220" t="s">
        <v>57</v>
      </c>
      <c r="I220">
        <v>51621455</v>
      </c>
      <c r="J220" t="s">
        <v>150</v>
      </c>
      <c r="K220" t="s">
        <v>58</v>
      </c>
      <c r="L220" t="s">
        <v>59</v>
      </c>
      <c r="M220" t="s">
        <v>38</v>
      </c>
      <c r="N220" t="s">
        <v>92</v>
      </c>
      <c r="O220" t="s">
        <v>326</v>
      </c>
      <c r="P220" t="s">
        <v>63</v>
      </c>
      <c r="Q220" t="s">
        <v>2288</v>
      </c>
      <c r="R220" s="64">
        <v>43557</v>
      </c>
      <c r="S220" s="64">
        <v>43752</v>
      </c>
      <c r="T220">
        <v>0</v>
      </c>
      <c r="U220" t="s">
        <v>2417</v>
      </c>
      <c r="V220" t="s">
        <v>2418</v>
      </c>
      <c r="W220">
        <v>48442</v>
      </c>
      <c r="X220" t="s">
        <v>2419</v>
      </c>
      <c r="Y220" t="s">
        <v>2420</v>
      </c>
      <c r="Z220" s="65">
        <v>17072</v>
      </c>
      <c r="AA220" s="64">
        <v>31011</v>
      </c>
      <c r="AB220" t="e">
        <v>#N/A</v>
      </c>
      <c r="AE220" s="95" t="s">
        <v>14873</v>
      </c>
      <c r="AF220" s="63" t="s">
        <v>14873</v>
      </c>
      <c r="AG220" t="s">
        <v>14874</v>
      </c>
      <c r="AH220" s="63">
        <v>66</v>
      </c>
      <c r="AI220" s="63">
        <v>38</v>
      </c>
      <c r="AJ220" s="63">
        <v>32</v>
      </c>
      <c r="AL220" s="94" t="s">
        <v>17203</v>
      </c>
      <c r="AM220" s="94" t="s">
        <v>15668</v>
      </c>
      <c r="AN220" s="94" t="s">
        <v>14873</v>
      </c>
      <c r="AO220" s="98" t="s">
        <v>14873</v>
      </c>
      <c r="AP220" s="63" t="s">
        <v>14873</v>
      </c>
      <c r="AQ220" s="63" t="s">
        <v>14874</v>
      </c>
      <c r="AR220" s="95" t="s">
        <v>14877</v>
      </c>
      <c r="AS220" s="95" t="s">
        <v>14875</v>
      </c>
      <c r="AT220" s="63">
        <v>32</v>
      </c>
      <c r="AU220" s="63">
        <v>38</v>
      </c>
      <c r="AV220" s="63">
        <v>66</v>
      </c>
      <c r="AW220" s="95">
        <v>80452236</v>
      </c>
      <c r="AX220" s="95" t="s">
        <v>17367</v>
      </c>
    </row>
    <row r="221" spans="1:50" x14ac:dyDescent="0.25">
      <c r="A221">
        <v>51728258</v>
      </c>
      <c r="B221" t="s">
        <v>1790</v>
      </c>
      <c r="G221">
        <v>51576660</v>
      </c>
      <c r="H221" t="s">
        <v>294</v>
      </c>
      <c r="I221">
        <v>51609648</v>
      </c>
      <c r="J221" t="s">
        <v>149</v>
      </c>
      <c r="K221" t="s">
        <v>58</v>
      </c>
      <c r="L221" t="s">
        <v>59</v>
      </c>
      <c r="M221" t="s">
        <v>38</v>
      </c>
      <c r="N221" t="s">
        <v>151</v>
      </c>
      <c r="O221" t="s">
        <v>842</v>
      </c>
      <c r="P221" t="s">
        <v>63</v>
      </c>
      <c r="Q221" t="s">
        <v>741</v>
      </c>
      <c r="R221" s="64">
        <v>43194</v>
      </c>
      <c r="S221" s="64">
        <v>43650</v>
      </c>
      <c r="T221">
        <v>6624057</v>
      </c>
      <c r="U221" t="s">
        <v>1794</v>
      </c>
      <c r="V221" t="s">
        <v>1795</v>
      </c>
      <c r="W221">
        <v>16231</v>
      </c>
      <c r="X221" t="s">
        <v>1796</v>
      </c>
      <c r="Y221" t="s">
        <v>1797</v>
      </c>
      <c r="Z221" s="65">
        <v>15409</v>
      </c>
      <c r="AA221" s="64">
        <v>31565</v>
      </c>
      <c r="AB221" t="s">
        <v>15185</v>
      </c>
      <c r="AE221" s="95" t="s">
        <v>14873</v>
      </c>
      <c r="AF221" s="63" t="s">
        <v>14873</v>
      </c>
      <c r="AG221" t="s">
        <v>14873</v>
      </c>
      <c r="AH221" s="63">
        <v>66</v>
      </c>
      <c r="AI221" s="63">
        <v>39</v>
      </c>
      <c r="AJ221" s="63">
        <v>32</v>
      </c>
      <c r="AL221" s="94" t="s">
        <v>16893</v>
      </c>
      <c r="AM221" s="94" t="s">
        <v>15668</v>
      </c>
      <c r="AN221" s="94" t="s">
        <v>14873</v>
      </c>
      <c r="AO221" s="98" t="s">
        <v>14873</v>
      </c>
      <c r="AP221" s="63" t="s">
        <v>14873</v>
      </c>
      <c r="AQ221" s="63" t="s">
        <v>14873</v>
      </c>
      <c r="AR221" s="95" t="e">
        <v>#N/A</v>
      </c>
      <c r="AS221" s="95" t="s">
        <v>14875</v>
      </c>
      <c r="AT221" s="63">
        <v>32</v>
      </c>
      <c r="AU221" s="63">
        <v>39</v>
      </c>
      <c r="AV221" s="63">
        <v>66</v>
      </c>
      <c r="AW221" s="95">
        <v>20269845</v>
      </c>
      <c r="AX221" s="95" t="s">
        <v>17367</v>
      </c>
    </row>
    <row r="222" spans="1:50" x14ac:dyDescent="0.25">
      <c r="A222">
        <v>51718193</v>
      </c>
      <c r="B222" t="s">
        <v>746</v>
      </c>
      <c r="G222">
        <v>51559927</v>
      </c>
      <c r="H222" t="s">
        <v>409</v>
      </c>
      <c r="I222">
        <v>51772919</v>
      </c>
      <c r="J222" t="s">
        <v>186</v>
      </c>
      <c r="K222" t="s">
        <v>58</v>
      </c>
      <c r="L222" t="s">
        <v>59</v>
      </c>
      <c r="M222" t="s">
        <v>38</v>
      </c>
      <c r="N222" t="s">
        <v>413</v>
      </c>
      <c r="O222" t="s">
        <v>315</v>
      </c>
      <c r="P222" t="s">
        <v>63</v>
      </c>
      <c r="Q222" t="s">
        <v>968</v>
      </c>
      <c r="R222" s="64">
        <v>43125</v>
      </c>
      <c r="S222" s="64">
        <v>43753</v>
      </c>
      <c r="T222">
        <v>6624772</v>
      </c>
      <c r="U222" t="s">
        <v>751</v>
      </c>
      <c r="V222" t="s">
        <v>752</v>
      </c>
      <c r="W222">
        <v>69282</v>
      </c>
      <c r="X222" t="s">
        <v>753</v>
      </c>
      <c r="Y222" t="s">
        <v>754</v>
      </c>
      <c r="Z222" s="65">
        <v>14974</v>
      </c>
      <c r="AA222" s="64">
        <v>34104</v>
      </c>
      <c r="AB222" t="s">
        <v>15054</v>
      </c>
      <c r="AE222" s="95" t="s">
        <v>14873</v>
      </c>
      <c r="AF222" s="63" t="s">
        <v>14873</v>
      </c>
      <c r="AG222" t="s">
        <v>14874</v>
      </c>
      <c r="AH222" s="63">
        <v>65</v>
      </c>
      <c r="AI222" s="63">
        <v>39</v>
      </c>
      <c r="AJ222" s="63">
        <v>32</v>
      </c>
      <c r="AL222" s="94" t="s">
        <v>16538</v>
      </c>
      <c r="AM222" s="94" t="s">
        <v>15668</v>
      </c>
      <c r="AN222" s="94" t="s">
        <v>14873</v>
      </c>
      <c r="AO222" s="98" t="s">
        <v>14873</v>
      </c>
      <c r="AP222" s="63" t="s">
        <v>14873</v>
      </c>
      <c r="AQ222" s="63" t="s">
        <v>14874</v>
      </c>
      <c r="AR222" s="95" t="e">
        <v>#N/A</v>
      </c>
      <c r="AS222" s="95" t="s">
        <v>14875</v>
      </c>
      <c r="AT222" s="63">
        <v>32</v>
      </c>
      <c r="AU222" s="63">
        <v>39</v>
      </c>
      <c r="AV222" s="63">
        <v>65</v>
      </c>
      <c r="AW222" s="95">
        <v>19556909</v>
      </c>
      <c r="AX222" s="95" t="s">
        <v>17367</v>
      </c>
    </row>
    <row r="223" spans="1:50" x14ac:dyDescent="0.25">
      <c r="A223">
        <v>51722864</v>
      </c>
      <c r="B223" t="s">
        <v>1021</v>
      </c>
      <c r="G223">
        <v>51588223</v>
      </c>
      <c r="H223" t="s">
        <v>145</v>
      </c>
      <c r="I223">
        <v>51609648</v>
      </c>
      <c r="J223" t="s">
        <v>149</v>
      </c>
      <c r="K223" t="s">
        <v>58</v>
      </c>
      <c r="L223" t="s">
        <v>59</v>
      </c>
      <c r="M223" t="s">
        <v>38</v>
      </c>
      <c r="N223" t="s">
        <v>151</v>
      </c>
      <c r="O223" t="s">
        <v>1016</v>
      </c>
      <c r="P223" t="s">
        <v>63</v>
      </c>
      <c r="Q223" t="s">
        <v>998</v>
      </c>
      <c r="R223" s="64">
        <v>43159</v>
      </c>
      <c r="S223" s="64">
        <v>43753</v>
      </c>
      <c r="T223">
        <v>6624941</v>
      </c>
      <c r="U223" t="s">
        <v>1025</v>
      </c>
      <c r="V223" t="s">
        <v>1026</v>
      </c>
      <c r="W223">
        <v>69482</v>
      </c>
      <c r="X223" t="s">
        <v>1027</v>
      </c>
      <c r="Y223" t="s">
        <v>1028</v>
      </c>
      <c r="Z223" s="65">
        <v>14821</v>
      </c>
      <c r="AA223" s="64">
        <v>32855</v>
      </c>
      <c r="AB223" t="s">
        <v>15111</v>
      </c>
      <c r="AE223" s="95" t="s">
        <v>14873</v>
      </c>
      <c r="AF223" s="63" t="s">
        <v>14873</v>
      </c>
      <c r="AG223" t="s">
        <v>14874</v>
      </c>
      <c r="AH223" s="63">
        <v>65</v>
      </c>
      <c r="AI223" s="63">
        <v>69</v>
      </c>
      <c r="AJ223" s="63">
        <v>32</v>
      </c>
      <c r="AL223" s="94" t="s">
        <v>16716</v>
      </c>
      <c r="AM223" s="94" t="s">
        <v>15668</v>
      </c>
      <c r="AN223" s="94" t="s">
        <v>14873</v>
      </c>
      <c r="AO223" s="98" t="s">
        <v>14873</v>
      </c>
      <c r="AP223" s="63" t="s">
        <v>14873</v>
      </c>
      <c r="AQ223" s="63" t="s">
        <v>14874</v>
      </c>
      <c r="AR223" s="95" t="e">
        <v>#N/A</v>
      </c>
      <c r="AS223" s="95" t="s">
        <v>17343</v>
      </c>
      <c r="AT223" s="63">
        <v>32</v>
      </c>
      <c r="AU223" s="63">
        <v>69</v>
      </c>
      <c r="AV223" s="63">
        <v>65</v>
      </c>
      <c r="AW223" s="95">
        <v>25591634</v>
      </c>
      <c r="AX223" s="95" t="s">
        <v>17367</v>
      </c>
    </row>
    <row r="224" spans="1:50" x14ac:dyDescent="0.25">
      <c r="A224">
        <v>51719219</v>
      </c>
      <c r="B224" t="s">
        <v>1143</v>
      </c>
      <c r="G224">
        <v>51609647</v>
      </c>
      <c r="H224" t="s">
        <v>161</v>
      </c>
      <c r="I224">
        <v>51747002</v>
      </c>
      <c r="J224" t="s">
        <v>57</v>
      </c>
      <c r="K224" t="s">
        <v>58</v>
      </c>
      <c r="L224" t="s">
        <v>59</v>
      </c>
      <c r="M224" t="s">
        <v>38</v>
      </c>
      <c r="N224" t="s">
        <v>162</v>
      </c>
      <c r="O224" t="s">
        <v>1090</v>
      </c>
      <c r="P224" t="s">
        <v>63</v>
      </c>
      <c r="Q224" t="s">
        <v>998</v>
      </c>
      <c r="R224" s="64">
        <v>43131</v>
      </c>
      <c r="S224" s="64">
        <v>43725</v>
      </c>
      <c r="T224">
        <v>6624812</v>
      </c>
      <c r="U224" t="s">
        <v>1147</v>
      </c>
      <c r="V224" t="s">
        <v>1148</v>
      </c>
      <c r="W224">
        <v>69309</v>
      </c>
      <c r="X224" t="s">
        <v>1149</v>
      </c>
      <c r="Y224" t="s">
        <v>1150</v>
      </c>
      <c r="Z224" s="65">
        <v>14953</v>
      </c>
      <c r="AA224" s="64">
        <v>35323</v>
      </c>
      <c r="AB224" t="s">
        <v>15063</v>
      </c>
      <c r="AE224" s="95" t="s">
        <v>14873</v>
      </c>
      <c r="AF224" s="63" t="s">
        <v>14873</v>
      </c>
      <c r="AG224" t="s">
        <v>14874</v>
      </c>
      <c r="AH224" s="63">
        <v>65</v>
      </c>
      <c r="AI224" s="63">
        <v>37</v>
      </c>
      <c r="AJ224" s="63">
        <v>32</v>
      </c>
      <c r="AL224" s="94" t="s">
        <v>16569</v>
      </c>
      <c r="AM224" s="94" t="s">
        <v>15668</v>
      </c>
      <c r="AN224" s="94" t="s">
        <v>14873</v>
      </c>
      <c r="AO224" s="98" t="s">
        <v>14873</v>
      </c>
      <c r="AP224" s="63" t="s">
        <v>14873</v>
      </c>
      <c r="AQ224" s="63" t="s">
        <v>14874</v>
      </c>
      <c r="AR224" s="95" t="e">
        <v>#N/A</v>
      </c>
      <c r="AS224" s="95" t="s">
        <v>14875</v>
      </c>
      <c r="AT224" s="63">
        <v>32</v>
      </c>
      <c r="AU224" s="63">
        <v>37</v>
      </c>
      <c r="AV224" s="63">
        <v>65</v>
      </c>
      <c r="AW224" s="95">
        <v>40654282</v>
      </c>
      <c r="AX224" s="95" t="s">
        <v>17367</v>
      </c>
    </row>
    <row r="225" spans="1:50" x14ac:dyDescent="0.25">
      <c r="A225">
        <v>51720821</v>
      </c>
      <c r="B225" t="s">
        <v>1234</v>
      </c>
      <c r="G225">
        <v>51559927</v>
      </c>
      <c r="H225" t="s">
        <v>409</v>
      </c>
      <c r="I225">
        <v>51772919</v>
      </c>
      <c r="J225" t="s">
        <v>186</v>
      </c>
      <c r="K225" t="s">
        <v>58</v>
      </c>
      <c r="L225" t="s">
        <v>59</v>
      </c>
      <c r="M225" t="s">
        <v>38</v>
      </c>
      <c r="N225" t="s">
        <v>413</v>
      </c>
      <c r="O225" t="s">
        <v>361</v>
      </c>
      <c r="P225" t="s">
        <v>63</v>
      </c>
      <c r="Q225" t="s">
        <v>998</v>
      </c>
      <c r="R225" s="64">
        <v>43144</v>
      </c>
      <c r="S225" s="64">
        <v>43718</v>
      </c>
      <c r="T225">
        <v>6624892</v>
      </c>
      <c r="U225" t="s">
        <v>1238</v>
      </c>
      <c r="V225" t="s">
        <v>1239</v>
      </c>
      <c r="W225">
        <v>12191</v>
      </c>
      <c r="X225" t="s">
        <v>1240</v>
      </c>
      <c r="Y225" t="s">
        <v>1241</v>
      </c>
      <c r="Z225" s="65">
        <v>14843</v>
      </c>
      <c r="AA225" s="64">
        <v>33898</v>
      </c>
      <c r="AB225" t="s">
        <v>15073</v>
      </c>
      <c r="AE225" s="95" t="s">
        <v>14873</v>
      </c>
      <c r="AF225" s="63" t="s">
        <v>14873</v>
      </c>
      <c r="AG225" t="s">
        <v>14874</v>
      </c>
      <c r="AH225" s="63">
        <v>65</v>
      </c>
      <c r="AI225" s="63">
        <v>40</v>
      </c>
      <c r="AJ225" s="63">
        <v>32</v>
      </c>
      <c r="AL225" s="94" t="s">
        <v>16590</v>
      </c>
      <c r="AM225" s="94" t="s">
        <v>15668</v>
      </c>
      <c r="AN225" s="94" t="s">
        <v>14873</v>
      </c>
      <c r="AO225" s="98" t="s">
        <v>14873</v>
      </c>
      <c r="AP225" s="63" t="s">
        <v>14873</v>
      </c>
      <c r="AQ225" s="63" t="s">
        <v>14874</v>
      </c>
      <c r="AR225" s="95" t="e">
        <v>#N/A</v>
      </c>
      <c r="AS225" s="95" t="s">
        <v>14875</v>
      </c>
      <c r="AT225" s="63">
        <v>32</v>
      </c>
      <c r="AU225" s="63">
        <v>40</v>
      </c>
      <c r="AV225" s="63">
        <v>65</v>
      </c>
      <c r="AW225" s="95">
        <v>59093863</v>
      </c>
      <c r="AX225" s="95" t="s">
        <v>17367</v>
      </c>
    </row>
    <row r="226" spans="1:50" x14ac:dyDescent="0.25">
      <c r="A226">
        <v>51721469</v>
      </c>
      <c r="B226" t="s">
        <v>1249</v>
      </c>
      <c r="G226">
        <v>51698635</v>
      </c>
      <c r="H226" t="s">
        <v>851</v>
      </c>
      <c r="I226">
        <v>51609648</v>
      </c>
      <c r="J226" t="s">
        <v>149</v>
      </c>
      <c r="K226" t="s">
        <v>58</v>
      </c>
      <c r="L226" t="s">
        <v>59</v>
      </c>
      <c r="M226" t="s">
        <v>38</v>
      </c>
      <c r="N226" t="s">
        <v>378</v>
      </c>
      <c r="O226" t="s">
        <v>61</v>
      </c>
      <c r="P226" t="s">
        <v>63</v>
      </c>
      <c r="Q226" t="s">
        <v>998</v>
      </c>
      <c r="R226" s="64">
        <v>43150</v>
      </c>
      <c r="S226" s="64">
        <v>43185</v>
      </c>
      <c r="T226">
        <v>6624861</v>
      </c>
      <c r="U226" t="s">
        <v>1253</v>
      </c>
      <c r="V226" t="s">
        <v>1254</v>
      </c>
      <c r="W226">
        <v>69461</v>
      </c>
      <c r="X226" t="s">
        <v>1255</v>
      </c>
      <c r="Y226" t="s">
        <v>1256</v>
      </c>
      <c r="Z226" s="65">
        <v>16100</v>
      </c>
      <c r="AA226" s="64">
        <v>23705</v>
      </c>
      <c r="AB226" t="s">
        <v>15085</v>
      </c>
      <c r="AE226" s="95" t="s">
        <v>14873</v>
      </c>
      <c r="AF226" s="63" t="s">
        <v>14873</v>
      </c>
      <c r="AG226" t="s">
        <v>14874</v>
      </c>
      <c r="AH226" s="63">
        <v>65</v>
      </c>
      <c r="AI226" s="63">
        <v>59</v>
      </c>
      <c r="AJ226" s="63">
        <v>32</v>
      </c>
      <c r="AL226" s="94" t="s">
        <v>16629</v>
      </c>
      <c r="AM226" s="94" t="s">
        <v>15668</v>
      </c>
      <c r="AN226" s="94" t="s">
        <v>14873</v>
      </c>
      <c r="AO226" s="98" t="s">
        <v>14873</v>
      </c>
      <c r="AP226" s="63" t="s">
        <v>14873</v>
      </c>
      <c r="AQ226" s="63" t="s">
        <v>14874</v>
      </c>
      <c r="AR226" s="95" t="e">
        <v>#N/A</v>
      </c>
      <c r="AS226" s="95" t="s">
        <v>17343</v>
      </c>
      <c r="AT226" s="63">
        <v>32</v>
      </c>
      <c r="AU226" s="63">
        <v>59</v>
      </c>
      <c r="AV226" s="63">
        <v>65</v>
      </c>
      <c r="AW226" s="95">
        <v>44088580</v>
      </c>
      <c r="AX226" s="95" t="s">
        <v>17367</v>
      </c>
    </row>
    <row r="227" spans="1:50" x14ac:dyDescent="0.25">
      <c r="A227">
        <v>51721472</v>
      </c>
      <c r="B227" t="s">
        <v>1289</v>
      </c>
      <c r="G227">
        <v>51591940</v>
      </c>
      <c r="H227" t="s">
        <v>171</v>
      </c>
      <c r="I227">
        <v>51609648</v>
      </c>
      <c r="J227" t="s">
        <v>149</v>
      </c>
      <c r="K227" t="s">
        <v>58</v>
      </c>
      <c r="L227" t="s">
        <v>59</v>
      </c>
      <c r="M227" t="s">
        <v>38</v>
      </c>
      <c r="N227" t="s">
        <v>151</v>
      </c>
      <c r="O227" t="s">
        <v>61</v>
      </c>
      <c r="P227" t="s">
        <v>63</v>
      </c>
      <c r="Q227" t="s">
        <v>998</v>
      </c>
      <c r="R227" s="64">
        <v>43150</v>
      </c>
      <c r="S227" s="64">
        <v>43185</v>
      </c>
      <c r="T227">
        <v>6624869</v>
      </c>
      <c r="U227" t="s">
        <v>1293</v>
      </c>
      <c r="V227" t="s">
        <v>1294</v>
      </c>
      <c r="W227">
        <v>69469</v>
      </c>
      <c r="X227" t="s">
        <v>1295</v>
      </c>
      <c r="Y227" t="s">
        <v>1296</v>
      </c>
      <c r="Z227" s="65">
        <v>14857</v>
      </c>
      <c r="AA227" s="64">
        <v>34394</v>
      </c>
      <c r="AB227" t="s">
        <v>15087</v>
      </c>
      <c r="AE227" s="95" t="s">
        <v>14873</v>
      </c>
      <c r="AF227" s="63" t="s">
        <v>14873</v>
      </c>
      <c r="AG227" t="s">
        <v>14874</v>
      </c>
      <c r="AH227" s="63">
        <v>65</v>
      </c>
      <c r="AI227" s="63">
        <v>40</v>
      </c>
      <c r="AJ227" s="63">
        <v>32</v>
      </c>
      <c r="AL227" s="94" t="s">
        <v>16637</v>
      </c>
      <c r="AM227" s="94" t="s">
        <v>15668</v>
      </c>
      <c r="AN227" s="94" t="s">
        <v>14873</v>
      </c>
      <c r="AO227" s="98" t="s">
        <v>14873</v>
      </c>
      <c r="AP227" s="63" t="s">
        <v>14873</v>
      </c>
      <c r="AQ227" s="63" t="s">
        <v>14874</v>
      </c>
      <c r="AR227" s="95" t="e">
        <v>#N/A</v>
      </c>
      <c r="AS227" s="95" t="s">
        <v>17343</v>
      </c>
      <c r="AT227" s="63">
        <v>32</v>
      </c>
      <c r="AU227" s="63">
        <v>40</v>
      </c>
      <c r="AV227" s="63">
        <v>65</v>
      </c>
      <c r="AW227" s="95">
        <v>24561992</v>
      </c>
      <c r="AX227" s="95" t="s">
        <v>17367</v>
      </c>
    </row>
    <row r="228" spans="1:50" x14ac:dyDescent="0.25">
      <c r="A228">
        <v>51727444</v>
      </c>
      <c r="B228" t="s">
        <v>1740</v>
      </c>
      <c r="G228">
        <v>51588223</v>
      </c>
      <c r="H228" t="s">
        <v>145</v>
      </c>
      <c r="I228">
        <v>51609648</v>
      </c>
      <c r="J228" t="s">
        <v>149</v>
      </c>
      <c r="K228" t="s">
        <v>58</v>
      </c>
      <c r="L228" t="s">
        <v>59</v>
      </c>
      <c r="M228" t="s">
        <v>38</v>
      </c>
      <c r="N228" t="s">
        <v>151</v>
      </c>
      <c r="O228" t="s">
        <v>2262</v>
      </c>
      <c r="P228" t="s">
        <v>63</v>
      </c>
      <c r="Q228" t="s">
        <v>741</v>
      </c>
      <c r="R228" s="64">
        <v>43194</v>
      </c>
      <c r="S228" s="64">
        <v>43845</v>
      </c>
      <c r="T228">
        <v>6624039</v>
      </c>
      <c r="U228" t="s">
        <v>1744</v>
      </c>
      <c r="V228" t="s">
        <v>1745</v>
      </c>
      <c r="W228">
        <v>48505</v>
      </c>
      <c r="X228" t="s">
        <v>1746</v>
      </c>
      <c r="Y228" t="s">
        <v>1747</v>
      </c>
      <c r="Z228" s="65">
        <v>15458</v>
      </c>
      <c r="AA228" s="64">
        <v>32005</v>
      </c>
      <c r="AB228" t="s">
        <v>14904</v>
      </c>
      <c r="AE228" s="95" t="s">
        <v>14873</v>
      </c>
      <c r="AF228" s="63" t="s">
        <v>14873</v>
      </c>
      <c r="AG228" t="s">
        <v>14874</v>
      </c>
      <c r="AH228" s="63">
        <v>65</v>
      </c>
      <c r="AI228" s="63">
        <v>38</v>
      </c>
      <c r="AJ228" s="63">
        <v>32</v>
      </c>
      <c r="AL228" s="94" t="s">
        <v>16857</v>
      </c>
      <c r="AM228" s="94" t="s">
        <v>15668</v>
      </c>
      <c r="AN228" s="94" t="s">
        <v>14873</v>
      </c>
      <c r="AO228" s="98" t="s">
        <v>14873</v>
      </c>
      <c r="AP228" s="63" t="s">
        <v>14873</v>
      </c>
      <c r="AQ228" s="63" t="s">
        <v>14874</v>
      </c>
      <c r="AR228" s="95" t="e">
        <v>#N/A</v>
      </c>
      <c r="AS228" s="95" t="s">
        <v>14875</v>
      </c>
      <c r="AT228" s="63">
        <v>32</v>
      </c>
      <c r="AU228" s="63">
        <v>38</v>
      </c>
      <c r="AV228" s="63">
        <v>65</v>
      </c>
      <c r="AW228" s="95">
        <v>64174776</v>
      </c>
      <c r="AX228" s="95" t="s">
        <v>17367</v>
      </c>
    </row>
    <row r="229" spans="1:50" x14ac:dyDescent="0.25">
      <c r="A229">
        <v>51721824</v>
      </c>
      <c r="B229" t="s">
        <v>1355</v>
      </c>
      <c r="G229">
        <v>51547597</v>
      </c>
      <c r="H229" t="s">
        <v>341</v>
      </c>
      <c r="I229">
        <v>51814930</v>
      </c>
      <c r="J229" t="s">
        <v>342</v>
      </c>
      <c r="K229" t="s">
        <v>58</v>
      </c>
      <c r="L229" t="s">
        <v>59</v>
      </c>
      <c r="M229" t="s">
        <v>38</v>
      </c>
      <c r="N229" t="s">
        <v>1334</v>
      </c>
      <c r="O229" t="s">
        <v>71</v>
      </c>
      <c r="P229" t="s">
        <v>63</v>
      </c>
      <c r="Q229" t="s">
        <v>998</v>
      </c>
      <c r="R229" s="64">
        <v>43153</v>
      </c>
      <c r="S229" s="64">
        <v>43192</v>
      </c>
      <c r="T229">
        <v>6624923</v>
      </c>
      <c r="U229" t="s">
        <v>1358</v>
      </c>
      <c r="V229" t="s">
        <v>1359</v>
      </c>
      <c r="W229">
        <v>69314</v>
      </c>
      <c r="X229" t="s">
        <v>1360</v>
      </c>
      <c r="Y229" t="s">
        <v>1361</v>
      </c>
      <c r="Z229" s="65">
        <v>14870</v>
      </c>
      <c r="AA229" s="64">
        <v>33761</v>
      </c>
      <c r="AB229" t="s">
        <v>15098</v>
      </c>
      <c r="AE229" s="95" t="s">
        <v>14873</v>
      </c>
      <c r="AF229" s="63" t="s">
        <v>14873</v>
      </c>
      <c r="AG229" t="s">
        <v>14874</v>
      </c>
      <c r="AH229" s="63">
        <v>64</v>
      </c>
      <c r="AI229" s="63">
        <v>37</v>
      </c>
      <c r="AJ229" s="63">
        <v>32</v>
      </c>
      <c r="AL229" s="94" t="s">
        <v>16677</v>
      </c>
      <c r="AM229" s="94" t="s">
        <v>15668</v>
      </c>
      <c r="AN229" s="94" t="s">
        <v>14873</v>
      </c>
      <c r="AO229" s="98" t="s">
        <v>14873</v>
      </c>
      <c r="AP229" s="63" t="s">
        <v>14873</v>
      </c>
      <c r="AQ229" s="63" t="s">
        <v>14874</v>
      </c>
      <c r="AR229" s="95" t="e">
        <v>#N/A</v>
      </c>
      <c r="AS229" s="95" t="s">
        <v>17343</v>
      </c>
      <c r="AT229" s="63">
        <v>32</v>
      </c>
      <c r="AU229" s="63">
        <v>37</v>
      </c>
      <c r="AV229" s="63">
        <v>64</v>
      </c>
      <c r="AW229" s="95">
        <v>93553285</v>
      </c>
      <c r="AX229" s="95" t="s">
        <v>17367</v>
      </c>
    </row>
    <row r="230" spans="1:50" x14ac:dyDescent="0.25">
      <c r="A230">
        <v>51744975</v>
      </c>
      <c r="B230" t="s">
        <v>1378</v>
      </c>
      <c r="G230">
        <v>51609647</v>
      </c>
      <c r="H230" t="s">
        <v>161</v>
      </c>
      <c r="I230">
        <v>51747002</v>
      </c>
      <c r="J230" t="s">
        <v>57</v>
      </c>
      <c r="K230" t="s">
        <v>58</v>
      </c>
      <c r="L230" t="s">
        <v>59</v>
      </c>
      <c r="M230" t="s">
        <v>38</v>
      </c>
      <c r="N230" t="s">
        <v>162</v>
      </c>
      <c r="O230" t="s">
        <v>1090</v>
      </c>
      <c r="P230" t="s">
        <v>63</v>
      </c>
      <c r="Q230" t="s">
        <v>1752</v>
      </c>
      <c r="R230" s="64">
        <v>43308</v>
      </c>
      <c r="S230" s="64">
        <v>43725</v>
      </c>
      <c r="T230">
        <v>6624997</v>
      </c>
      <c r="U230" t="s">
        <v>1382</v>
      </c>
      <c r="V230" t="s">
        <v>1383</v>
      </c>
      <c r="W230">
        <v>48593</v>
      </c>
      <c r="X230" t="s">
        <v>1384</v>
      </c>
      <c r="Y230" t="s">
        <v>1385</v>
      </c>
      <c r="Z230" s="65">
        <v>15381</v>
      </c>
      <c r="AA230" s="64">
        <v>33646</v>
      </c>
      <c r="AB230" t="s">
        <v>15233</v>
      </c>
      <c r="AE230" s="95" t="s">
        <v>14873</v>
      </c>
      <c r="AF230" s="63" t="s">
        <v>14873</v>
      </c>
      <c r="AG230" t="s">
        <v>14874</v>
      </c>
      <c r="AH230" s="63">
        <v>64</v>
      </c>
      <c r="AI230" s="63">
        <v>37</v>
      </c>
      <c r="AJ230" s="63">
        <v>32</v>
      </c>
      <c r="AL230" s="94" t="s">
        <v>17057</v>
      </c>
      <c r="AM230" s="94" t="s">
        <v>15668</v>
      </c>
      <c r="AN230" s="94" t="s">
        <v>14873</v>
      </c>
      <c r="AO230" s="98" t="s">
        <v>14873</v>
      </c>
      <c r="AP230" s="63" t="s">
        <v>14873</v>
      </c>
      <c r="AQ230" s="63" t="s">
        <v>14874</v>
      </c>
      <c r="AR230" s="95" t="e">
        <v>#N/A</v>
      </c>
      <c r="AS230" s="95" t="s">
        <v>17343</v>
      </c>
      <c r="AT230" s="63">
        <v>32</v>
      </c>
      <c r="AU230" s="63">
        <v>37</v>
      </c>
      <c r="AV230" s="63">
        <v>64</v>
      </c>
      <c r="AW230" s="95">
        <v>99011466</v>
      </c>
      <c r="AX230" s="95" t="s">
        <v>17367</v>
      </c>
    </row>
    <row r="231" spans="1:50" x14ac:dyDescent="0.25">
      <c r="A231">
        <v>51722213</v>
      </c>
      <c r="B231" t="s">
        <v>1408</v>
      </c>
      <c r="G231">
        <v>51615282</v>
      </c>
      <c r="H231" t="s">
        <v>91</v>
      </c>
      <c r="I231">
        <v>51747002</v>
      </c>
      <c r="J231" t="s">
        <v>57</v>
      </c>
      <c r="K231" t="s">
        <v>58</v>
      </c>
      <c r="L231" t="s">
        <v>59</v>
      </c>
      <c r="M231" t="s">
        <v>38</v>
      </c>
      <c r="N231" t="s">
        <v>92</v>
      </c>
      <c r="O231" t="s">
        <v>585</v>
      </c>
      <c r="P231" t="s">
        <v>63</v>
      </c>
      <c r="Q231" t="s">
        <v>998</v>
      </c>
      <c r="R231" s="64">
        <v>43157</v>
      </c>
      <c r="S231" s="64">
        <v>43206</v>
      </c>
      <c r="T231">
        <v>6624964</v>
      </c>
      <c r="U231" t="s">
        <v>1411</v>
      </c>
      <c r="V231" t="s">
        <v>1412</v>
      </c>
      <c r="W231">
        <v>69812</v>
      </c>
      <c r="X231" t="s">
        <v>1413</v>
      </c>
      <c r="Y231" t="s">
        <v>1414</v>
      </c>
      <c r="Z231" s="65">
        <v>5941</v>
      </c>
      <c r="AA231" s="64">
        <v>25355</v>
      </c>
      <c r="AB231" t="s">
        <v>15100</v>
      </c>
      <c r="AE231" s="95" t="s">
        <v>14873</v>
      </c>
      <c r="AF231" s="63" t="s">
        <v>14873</v>
      </c>
      <c r="AG231" t="s">
        <v>14874</v>
      </c>
      <c r="AH231" s="63">
        <v>64</v>
      </c>
      <c r="AI231" s="63">
        <v>38</v>
      </c>
      <c r="AJ231" s="63">
        <v>32</v>
      </c>
      <c r="AL231" s="94" t="s">
        <v>16685</v>
      </c>
      <c r="AM231" s="94" t="s">
        <v>15668</v>
      </c>
      <c r="AN231" s="94" t="s">
        <v>14873</v>
      </c>
      <c r="AO231" s="98" t="s">
        <v>14873</v>
      </c>
      <c r="AP231" s="63" t="s">
        <v>14873</v>
      </c>
      <c r="AQ231" s="63" t="s">
        <v>14874</v>
      </c>
      <c r="AR231" s="95" t="e">
        <v>#N/A</v>
      </c>
      <c r="AS231" s="95" t="s">
        <v>14875</v>
      </c>
      <c r="AT231" s="63">
        <v>32</v>
      </c>
      <c r="AU231" s="63">
        <v>38</v>
      </c>
      <c r="AV231" s="63">
        <v>64</v>
      </c>
      <c r="AW231" s="95">
        <v>33182845</v>
      </c>
      <c r="AX231" s="95" t="s">
        <v>17367</v>
      </c>
    </row>
    <row r="232" spans="1:50" x14ac:dyDescent="0.25">
      <c r="A232">
        <v>51722867</v>
      </c>
      <c r="B232" t="s">
        <v>1597</v>
      </c>
      <c r="G232">
        <v>51710500</v>
      </c>
      <c r="H232" t="s">
        <v>111</v>
      </c>
      <c r="I232">
        <v>51758030</v>
      </c>
      <c r="J232" t="s">
        <v>2140</v>
      </c>
      <c r="K232" t="s">
        <v>487</v>
      </c>
      <c r="L232" t="s">
        <v>37</v>
      </c>
      <c r="M232" t="s">
        <v>38</v>
      </c>
      <c r="N232" t="s">
        <v>413</v>
      </c>
      <c r="O232" t="s">
        <v>361</v>
      </c>
      <c r="P232" t="s">
        <v>63</v>
      </c>
      <c r="Q232" t="s">
        <v>998</v>
      </c>
      <c r="R232" s="64">
        <v>43159</v>
      </c>
      <c r="S232" s="64">
        <v>43199</v>
      </c>
      <c r="T232">
        <v>6624933</v>
      </c>
      <c r="U232" t="s">
        <v>1601</v>
      </c>
      <c r="V232" t="s">
        <v>1602</v>
      </c>
      <c r="W232">
        <v>69491</v>
      </c>
      <c r="X232" t="s">
        <v>1603</v>
      </c>
      <c r="Y232" t="s">
        <v>1604</v>
      </c>
      <c r="Z232" s="65">
        <v>14884</v>
      </c>
      <c r="AA232" s="64">
        <v>32121</v>
      </c>
      <c r="AB232" t="s">
        <v>15113</v>
      </c>
      <c r="AE232" s="95" t="s">
        <v>14873</v>
      </c>
      <c r="AF232" s="63" t="s">
        <v>14873</v>
      </c>
      <c r="AG232" t="s">
        <v>14874</v>
      </c>
      <c r="AH232" s="63">
        <v>64</v>
      </c>
      <c r="AI232" s="63">
        <v>46</v>
      </c>
      <c r="AJ232" s="63">
        <v>32</v>
      </c>
      <c r="AL232" s="94" t="s">
        <v>16720</v>
      </c>
      <c r="AM232" s="94" t="s">
        <v>15668</v>
      </c>
      <c r="AN232" s="94" t="s">
        <v>14873</v>
      </c>
      <c r="AO232" s="98" t="s">
        <v>14873</v>
      </c>
      <c r="AP232" s="63" t="s">
        <v>14873</v>
      </c>
      <c r="AQ232" s="63" t="s">
        <v>14874</v>
      </c>
      <c r="AR232" s="95" t="e">
        <v>#N/A</v>
      </c>
      <c r="AS232" s="95" t="s">
        <v>14875</v>
      </c>
      <c r="AT232" s="63">
        <v>32</v>
      </c>
      <c r="AU232" s="63">
        <v>46</v>
      </c>
      <c r="AV232" s="63">
        <v>64</v>
      </c>
      <c r="AW232" s="95">
        <v>71345511</v>
      </c>
      <c r="AX232" s="95" t="s">
        <v>17367</v>
      </c>
    </row>
    <row r="233" spans="1:50" x14ac:dyDescent="0.25">
      <c r="A233">
        <v>51743367</v>
      </c>
      <c r="B233" t="s">
        <v>505</v>
      </c>
      <c r="G233">
        <v>51564379</v>
      </c>
      <c r="H233" t="s">
        <v>492</v>
      </c>
      <c r="I233">
        <v>51621455</v>
      </c>
      <c r="J233" t="s">
        <v>150</v>
      </c>
      <c r="K233" t="s">
        <v>70</v>
      </c>
      <c r="L233" t="s">
        <v>37</v>
      </c>
      <c r="M233" t="s">
        <v>38</v>
      </c>
      <c r="N233" t="s">
        <v>496</v>
      </c>
      <c r="O233" t="s">
        <v>1301</v>
      </c>
      <c r="P233" t="s">
        <v>73</v>
      </c>
      <c r="Q233" t="s">
        <v>1752</v>
      </c>
      <c r="R233" s="64">
        <v>43304</v>
      </c>
      <c r="S233" s="64">
        <v>43311</v>
      </c>
      <c r="T233">
        <v>6634783</v>
      </c>
      <c r="U233" t="s">
        <v>2067</v>
      </c>
      <c r="V233" t="s">
        <v>2068</v>
      </c>
      <c r="W233">
        <v>48541</v>
      </c>
      <c r="X233" t="s">
        <v>2069</v>
      </c>
      <c r="Y233" t="s">
        <v>2070</v>
      </c>
      <c r="Z233" s="65">
        <v>15319</v>
      </c>
      <c r="AA233" s="64">
        <v>29521</v>
      </c>
      <c r="AB233" t="s">
        <v>15227</v>
      </c>
      <c r="AE233" s="95" t="s">
        <v>14873</v>
      </c>
      <c r="AF233" s="63" t="s">
        <v>14873</v>
      </c>
      <c r="AG233" t="s">
        <v>14873</v>
      </c>
      <c r="AH233" s="63">
        <v>70</v>
      </c>
      <c r="AI233" s="63">
        <v>43</v>
      </c>
      <c r="AJ233" s="63">
        <v>32</v>
      </c>
      <c r="AL233" s="94" t="s">
        <v>17029</v>
      </c>
      <c r="AM233" s="94" t="s">
        <v>15668</v>
      </c>
      <c r="AN233" s="94" t="s">
        <v>14873</v>
      </c>
      <c r="AO233" s="98" t="s">
        <v>14873</v>
      </c>
      <c r="AP233" s="63" t="s">
        <v>14873</v>
      </c>
      <c r="AQ233" s="63" t="s">
        <v>14873</v>
      </c>
      <c r="AR233" s="95" t="e">
        <v>#N/A</v>
      </c>
      <c r="AS233" s="95" t="s">
        <v>17343</v>
      </c>
      <c r="AT233" s="63">
        <v>32</v>
      </c>
      <c r="AU233" s="63">
        <v>43</v>
      </c>
      <c r="AV233" s="63">
        <v>70</v>
      </c>
      <c r="AW233" s="95">
        <v>83363514</v>
      </c>
      <c r="AX233" s="95" t="s">
        <v>17367</v>
      </c>
    </row>
    <row r="234" spans="1:50" x14ac:dyDescent="0.25">
      <c r="A234">
        <v>51741205</v>
      </c>
      <c r="B234" t="s">
        <v>1971</v>
      </c>
      <c r="G234">
        <v>51743367</v>
      </c>
      <c r="H234" t="s">
        <v>505</v>
      </c>
      <c r="I234">
        <v>51564379</v>
      </c>
      <c r="J234" t="s">
        <v>492</v>
      </c>
      <c r="K234" t="s">
        <v>58</v>
      </c>
      <c r="L234" t="s">
        <v>59</v>
      </c>
      <c r="M234" t="s">
        <v>38</v>
      </c>
      <c r="N234" t="s">
        <v>496</v>
      </c>
      <c r="O234" t="s">
        <v>1975</v>
      </c>
      <c r="P234" t="s">
        <v>63</v>
      </c>
      <c r="Q234" t="s">
        <v>1752</v>
      </c>
      <c r="R234" s="64">
        <v>43287</v>
      </c>
      <c r="S234" s="64">
        <v>43318</v>
      </c>
      <c r="T234">
        <v>6634752</v>
      </c>
      <c r="U234" t="s">
        <v>1976</v>
      </c>
      <c r="V234" t="s">
        <v>1977</v>
      </c>
      <c r="W234">
        <v>48572</v>
      </c>
      <c r="X234" t="s">
        <v>1978</v>
      </c>
      <c r="Y234" t="s">
        <v>1979</v>
      </c>
      <c r="Z234" s="65">
        <v>17085</v>
      </c>
      <c r="AA234" s="64">
        <v>34960</v>
      </c>
      <c r="AB234" t="s">
        <v>15211</v>
      </c>
      <c r="AE234" s="95" t="s">
        <v>14873</v>
      </c>
      <c r="AF234" s="63" t="s">
        <v>14873</v>
      </c>
      <c r="AG234" t="s">
        <v>14874</v>
      </c>
      <c r="AH234" s="63">
        <v>64</v>
      </c>
      <c r="AI234" s="63">
        <v>43</v>
      </c>
      <c r="AJ234" s="63">
        <v>32</v>
      </c>
      <c r="AL234" s="94" t="s">
        <v>16974</v>
      </c>
      <c r="AM234" s="94" t="s">
        <v>15668</v>
      </c>
      <c r="AN234" s="94" t="s">
        <v>14873</v>
      </c>
      <c r="AO234" s="98" t="s">
        <v>14873</v>
      </c>
      <c r="AP234" s="63" t="s">
        <v>14873</v>
      </c>
      <c r="AQ234" s="63" t="s">
        <v>14874</v>
      </c>
      <c r="AR234" s="95" t="e">
        <v>#N/A</v>
      </c>
      <c r="AS234" s="95" t="s">
        <v>14875</v>
      </c>
      <c r="AT234" s="63">
        <v>32</v>
      </c>
      <c r="AU234" s="63">
        <v>43</v>
      </c>
      <c r="AV234" s="63">
        <v>64</v>
      </c>
      <c r="AW234" s="95">
        <v>77015157</v>
      </c>
      <c r="AX234" s="95" t="s">
        <v>17367</v>
      </c>
    </row>
    <row r="235" spans="1:50" x14ac:dyDescent="0.25">
      <c r="A235">
        <v>51810944</v>
      </c>
      <c r="B235" t="s">
        <v>15271</v>
      </c>
      <c r="G235">
        <v>51609647</v>
      </c>
      <c r="H235" t="s">
        <v>161</v>
      </c>
      <c r="I235">
        <v>51747002</v>
      </c>
      <c r="J235" t="s">
        <v>57</v>
      </c>
      <c r="K235" t="s">
        <v>58</v>
      </c>
      <c r="L235" t="s">
        <v>59</v>
      </c>
      <c r="M235" t="s">
        <v>38</v>
      </c>
      <c r="N235" t="s">
        <v>162</v>
      </c>
      <c r="O235" t="s">
        <v>1301</v>
      </c>
      <c r="P235" t="s">
        <v>63</v>
      </c>
      <c r="Q235" t="s">
        <v>2321</v>
      </c>
      <c r="R235" s="64">
        <v>43601</v>
      </c>
      <c r="S235" s="64">
        <v>43654</v>
      </c>
      <c r="T235">
        <v>0</v>
      </c>
      <c r="U235" t="s">
        <v>2487</v>
      </c>
      <c r="V235" t="s">
        <v>2488</v>
      </c>
      <c r="W235">
        <v>69200</v>
      </c>
      <c r="X235" t="s">
        <v>2489</v>
      </c>
      <c r="Y235" t="s">
        <v>2490</v>
      </c>
      <c r="Z235" s="65">
        <v>16885</v>
      </c>
      <c r="AA235" s="64">
        <v>34093</v>
      </c>
      <c r="AB235" t="e">
        <v>#N/A</v>
      </c>
      <c r="AE235" s="95" t="s">
        <v>14873</v>
      </c>
      <c r="AF235" s="63" t="s">
        <v>14873</v>
      </c>
      <c r="AG235" t="s">
        <v>14874</v>
      </c>
      <c r="AH235" s="63">
        <v>64</v>
      </c>
      <c r="AI235" s="63">
        <v>45</v>
      </c>
      <c r="AJ235" s="63">
        <v>32</v>
      </c>
      <c r="AL235" s="94" t="s">
        <v>17245</v>
      </c>
      <c r="AM235" s="94" t="s">
        <v>15668</v>
      </c>
      <c r="AN235" s="94" t="s">
        <v>14873</v>
      </c>
      <c r="AO235" s="98" t="s">
        <v>14873</v>
      </c>
      <c r="AP235" s="63" t="s">
        <v>14873</v>
      </c>
      <c r="AQ235" s="63" t="s">
        <v>14874</v>
      </c>
      <c r="AR235" s="95" t="s">
        <v>14877</v>
      </c>
      <c r="AS235" s="95" t="s">
        <v>14875</v>
      </c>
      <c r="AT235" s="63">
        <v>32</v>
      </c>
      <c r="AU235" s="63">
        <v>45</v>
      </c>
      <c r="AV235" s="63">
        <v>64</v>
      </c>
      <c r="AW235" s="95">
        <v>55330017</v>
      </c>
      <c r="AX235" s="95" t="s">
        <v>17367</v>
      </c>
    </row>
    <row r="236" spans="1:50" x14ac:dyDescent="0.25">
      <c r="A236">
        <v>51721475</v>
      </c>
      <c r="B236" t="s">
        <v>1265</v>
      </c>
      <c r="G236">
        <v>51547597</v>
      </c>
      <c r="H236" t="s">
        <v>341</v>
      </c>
      <c r="I236">
        <v>51814930</v>
      </c>
      <c r="J236" t="s">
        <v>342</v>
      </c>
      <c r="K236" t="s">
        <v>58</v>
      </c>
      <c r="L236" t="s">
        <v>59</v>
      </c>
      <c r="M236" t="s">
        <v>38</v>
      </c>
      <c r="N236" t="s">
        <v>1334</v>
      </c>
      <c r="O236" t="s">
        <v>344</v>
      </c>
      <c r="P236" t="s">
        <v>63</v>
      </c>
      <c r="Q236" t="s">
        <v>998</v>
      </c>
      <c r="R236" s="64">
        <v>43150</v>
      </c>
      <c r="S236" s="64">
        <v>43738</v>
      </c>
      <c r="T236">
        <v>6624863</v>
      </c>
      <c r="U236" t="s">
        <v>1269</v>
      </c>
      <c r="V236" t="s">
        <v>1270</v>
      </c>
      <c r="W236">
        <v>69463</v>
      </c>
      <c r="X236" t="s">
        <v>1271</v>
      </c>
      <c r="Y236" t="s">
        <v>1272</v>
      </c>
      <c r="Z236" s="65">
        <v>14863</v>
      </c>
      <c r="AA236" s="64">
        <v>22107</v>
      </c>
      <c r="AB236" t="s">
        <v>15088</v>
      </c>
      <c r="AE236" s="95" t="s">
        <v>14873</v>
      </c>
      <c r="AF236" s="63" t="s">
        <v>14873</v>
      </c>
      <c r="AG236" t="s">
        <v>14874</v>
      </c>
      <c r="AH236" s="63">
        <v>63</v>
      </c>
      <c r="AI236" s="63">
        <v>38</v>
      </c>
      <c r="AJ236" s="63">
        <v>32</v>
      </c>
      <c r="AL236" s="94" t="s">
        <v>16641</v>
      </c>
      <c r="AM236" s="94" t="s">
        <v>15668</v>
      </c>
      <c r="AN236" s="94" t="s">
        <v>14873</v>
      </c>
      <c r="AO236" s="98" t="s">
        <v>14873</v>
      </c>
      <c r="AP236" s="63" t="s">
        <v>14873</v>
      </c>
      <c r="AQ236" s="63" t="s">
        <v>14874</v>
      </c>
      <c r="AR236" s="95" t="e">
        <v>#N/A</v>
      </c>
      <c r="AS236" s="95" t="s">
        <v>14875</v>
      </c>
      <c r="AT236" s="63">
        <v>32</v>
      </c>
      <c r="AU236" s="63">
        <v>38</v>
      </c>
      <c r="AV236" s="63">
        <v>63</v>
      </c>
      <c r="AW236" s="95">
        <v>27472303</v>
      </c>
      <c r="AX236" s="95" t="s">
        <v>17367</v>
      </c>
    </row>
    <row r="237" spans="1:50" x14ac:dyDescent="0.25">
      <c r="A237">
        <v>51722217</v>
      </c>
      <c r="B237" t="s">
        <v>1400</v>
      </c>
      <c r="G237">
        <v>51578947</v>
      </c>
      <c r="H237" t="s">
        <v>65</v>
      </c>
      <c r="I237">
        <v>51747002</v>
      </c>
      <c r="J237" t="s">
        <v>57</v>
      </c>
      <c r="K237" t="s">
        <v>58</v>
      </c>
      <c r="L237" t="s">
        <v>59</v>
      </c>
      <c r="M237" t="s">
        <v>38</v>
      </c>
      <c r="N237" t="s">
        <v>60</v>
      </c>
      <c r="O237" t="s">
        <v>585</v>
      </c>
      <c r="P237" t="s">
        <v>63</v>
      </c>
      <c r="Q237" t="s">
        <v>998</v>
      </c>
      <c r="R237" s="64">
        <v>43157</v>
      </c>
      <c r="S237" s="64">
        <v>43206</v>
      </c>
      <c r="T237">
        <v>6624960</v>
      </c>
      <c r="U237" t="s">
        <v>1404</v>
      </c>
      <c r="V237" t="s">
        <v>1405</v>
      </c>
      <c r="W237">
        <v>69808</v>
      </c>
      <c r="X237" t="s">
        <v>1406</v>
      </c>
      <c r="Y237" t="s">
        <v>1407</v>
      </c>
      <c r="Z237" s="65">
        <v>1236</v>
      </c>
      <c r="AA237" s="64">
        <v>33267</v>
      </c>
      <c r="AB237" t="s">
        <v>15101</v>
      </c>
      <c r="AE237" s="95" t="s">
        <v>14873</v>
      </c>
      <c r="AF237" s="63" t="s">
        <v>14873</v>
      </c>
      <c r="AG237" t="s">
        <v>14874</v>
      </c>
      <c r="AH237" s="63">
        <v>63</v>
      </c>
      <c r="AI237" s="63">
        <v>42</v>
      </c>
      <c r="AJ237" s="63">
        <v>32</v>
      </c>
      <c r="AL237" s="94" t="s">
        <v>16689</v>
      </c>
      <c r="AM237" s="94" t="s">
        <v>15668</v>
      </c>
      <c r="AN237" s="94" t="s">
        <v>14873</v>
      </c>
      <c r="AO237" s="98" t="s">
        <v>14873</v>
      </c>
      <c r="AP237" s="63" t="s">
        <v>14873</v>
      </c>
      <c r="AQ237" s="63" t="s">
        <v>14874</v>
      </c>
      <c r="AR237" s="95" t="e">
        <v>#N/A</v>
      </c>
      <c r="AS237" s="95" t="s">
        <v>14875</v>
      </c>
      <c r="AT237" s="63">
        <v>32</v>
      </c>
      <c r="AU237" s="63">
        <v>42</v>
      </c>
      <c r="AV237" s="63">
        <v>63</v>
      </c>
      <c r="AW237" s="95">
        <v>81017703</v>
      </c>
      <c r="AX237" s="95" t="s">
        <v>17367</v>
      </c>
    </row>
    <row r="238" spans="1:50" x14ac:dyDescent="0.25">
      <c r="A238">
        <v>51727777</v>
      </c>
      <c r="B238" t="s">
        <v>1748</v>
      </c>
      <c r="G238">
        <v>51698635</v>
      </c>
      <c r="H238" t="s">
        <v>851</v>
      </c>
      <c r="I238">
        <v>51609648</v>
      </c>
      <c r="J238" t="s">
        <v>149</v>
      </c>
      <c r="K238" t="s">
        <v>58</v>
      </c>
      <c r="L238" t="s">
        <v>59</v>
      </c>
      <c r="M238" t="s">
        <v>38</v>
      </c>
      <c r="N238" t="s">
        <v>378</v>
      </c>
      <c r="O238" t="s">
        <v>131</v>
      </c>
      <c r="P238" t="s">
        <v>63</v>
      </c>
      <c r="Q238" t="s">
        <v>741</v>
      </c>
      <c r="R238" s="64">
        <v>43195</v>
      </c>
      <c r="S238" s="64">
        <v>43234</v>
      </c>
      <c r="T238">
        <v>6624043</v>
      </c>
      <c r="U238" t="s">
        <v>1753</v>
      </c>
      <c r="V238" t="s">
        <v>1754</v>
      </c>
      <c r="W238">
        <v>48507</v>
      </c>
      <c r="X238" t="s">
        <v>1755</v>
      </c>
      <c r="Y238" t="s">
        <v>1756</v>
      </c>
      <c r="Z238" s="65">
        <v>15460</v>
      </c>
      <c r="AA238" s="64">
        <v>32853</v>
      </c>
      <c r="AB238" t="s">
        <v>15169</v>
      </c>
      <c r="AE238" s="95" t="s">
        <v>14873</v>
      </c>
      <c r="AF238" s="63" t="s">
        <v>14873</v>
      </c>
      <c r="AG238" t="s">
        <v>14874</v>
      </c>
      <c r="AH238" s="63">
        <v>63</v>
      </c>
      <c r="AI238" s="63">
        <v>42</v>
      </c>
      <c r="AJ238" s="63">
        <v>32</v>
      </c>
      <c r="AL238" s="94" t="s">
        <v>16861</v>
      </c>
      <c r="AM238" s="94" t="s">
        <v>15668</v>
      </c>
      <c r="AN238" s="94" t="s">
        <v>14873</v>
      </c>
      <c r="AO238" s="98" t="s">
        <v>14873</v>
      </c>
      <c r="AP238" s="63" t="s">
        <v>14873</v>
      </c>
      <c r="AQ238" s="63" t="s">
        <v>14874</v>
      </c>
      <c r="AR238" s="95" t="e">
        <v>#N/A</v>
      </c>
      <c r="AS238" s="95" t="s">
        <v>17343</v>
      </c>
      <c r="AT238" s="63">
        <v>32</v>
      </c>
      <c r="AU238" s="63">
        <v>42</v>
      </c>
      <c r="AV238" s="63">
        <v>63</v>
      </c>
      <c r="AW238" s="95">
        <v>11559629</v>
      </c>
      <c r="AX238" s="95" t="s">
        <v>17367</v>
      </c>
    </row>
    <row r="239" spans="1:50" x14ac:dyDescent="0.25">
      <c r="A239">
        <v>51727792</v>
      </c>
      <c r="B239" t="s">
        <v>1806</v>
      </c>
      <c r="G239">
        <v>51743367</v>
      </c>
      <c r="H239" t="s">
        <v>505</v>
      </c>
      <c r="I239">
        <v>51564379</v>
      </c>
      <c r="J239" t="s">
        <v>492</v>
      </c>
      <c r="K239" t="s">
        <v>58</v>
      </c>
      <c r="L239" t="s">
        <v>59</v>
      </c>
      <c r="M239" t="s">
        <v>721</v>
      </c>
      <c r="N239" t="s">
        <v>496</v>
      </c>
      <c r="O239" t="s">
        <v>1810</v>
      </c>
      <c r="P239" t="s">
        <v>63</v>
      </c>
      <c r="Q239" t="s">
        <v>741</v>
      </c>
      <c r="R239" s="64">
        <v>43195</v>
      </c>
      <c r="S239" s="64">
        <v>43241</v>
      </c>
      <c r="T239">
        <v>6634600</v>
      </c>
      <c r="U239" t="s">
        <v>1811</v>
      </c>
      <c r="V239" t="s">
        <v>1812</v>
      </c>
      <c r="W239">
        <v>12291</v>
      </c>
      <c r="X239" t="s">
        <v>1813</v>
      </c>
      <c r="Y239" t="s">
        <v>1814</v>
      </c>
      <c r="Z239" s="65">
        <v>15405</v>
      </c>
      <c r="AA239" s="64">
        <v>34888</v>
      </c>
      <c r="AB239" t="s">
        <v>15174</v>
      </c>
      <c r="AE239" s="95" t="s">
        <v>14873</v>
      </c>
      <c r="AF239" s="63" t="s">
        <v>14873</v>
      </c>
      <c r="AG239" t="s">
        <v>14874</v>
      </c>
      <c r="AH239" s="63">
        <v>63</v>
      </c>
      <c r="AI239" s="63">
        <v>42</v>
      </c>
      <c r="AJ239" s="63">
        <v>32</v>
      </c>
      <c r="AL239" s="94" t="s">
        <v>16871</v>
      </c>
      <c r="AM239" s="94" t="s">
        <v>15668</v>
      </c>
      <c r="AN239" s="94" t="s">
        <v>14873</v>
      </c>
      <c r="AO239" s="98" t="s">
        <v>14873</v>
      </c>
      <c r="AP239" s="63" t="s">
        <v>14873</v>
      </c>
      <c r="AQ239" s="63" t="s">
        <v>14874</v>
      </c>
      <c r="AR239" s="95" t="e">
        <v>#N/A</v>
      </c>
      <c r="AS239" s="95" t="s">
        <v>14875</v>
      </c>
      <c r="AT239" s="63">
        <v>32</v>
      </c>
      <c r="AU239" s="63">
        <v>42</v>
      </c>
      <c r="AV239" s="63">
        <v>63</v>
      </c>
      <c r="AW239" s="95">
        <v>52242253</v>
      </c>
      <c r="AX239" s="95" t="s">
        <v>17367</v>
      </c>
    </row>
    <row r="240" spans="1:50" x14ac:dyDescent="0.25">
      <c r="A240">
        <v>51742638</v>
      </c>
      <c r="B240" t="s">
        <v>1963</v>
      </c>
      <c r="G240">
        <v>51737073</v>
      </c>
      <c r="H240" t="s">
        <v>56</v>
      </c>
      <c r="I240">
        <v>51747002</v>
      </c>
      <c r="J240" t="s">
        <v>57</v>
      </c>
      <c r="K240" t="s">
        <v>58</v>
      </c>
      <c r="L240" t="s">
        <v>59</v>
      </c>
      <c r="M240" t="s">
        <v>38</v>
      </c>
      <c r="N240" t="s">
        <v>60</v>
      </c>
      <c r="O240" t="s">
        <v>1197</v>
      </c>
      <c r="P240" t="s">
        <v>63</v>
      </c>
      <c r="Q240" t="s">
        <v>1752</v>
      </c>
      <c r="R240" s="64">
        <v>43297</v>
      </c>
      <c r="S240" s="64">
        <v>43381</v>
      </c>
      <c r="T240">
        <v>6634777</v>
      </c>
      <c r="U240" t="s">
        <v>1967</v>
      </c>
      <c r="V240" t="s">
        <v>1968</v>
      </c>
      <c r="W240">
        <v>48538</v>
      </c>
      <c r="X240" t="s">
        <v>1969</v>
      </c>
      <c r="Y240" t="s">
        <v>1970</v>
      </c>
      <c r="Z240" s="65">
        <v>15311</v>
      </c>
      <c r="AA240" s="64">
        <v>28614</v>
      </c>
      <c r="AB240" t="s">
        <v>15223</v>
      </c>
      <c r="AE240" s="95" t="s">
        <v>14873</v>
      </c>
      <c r="AF240" s="63" t="s">
        <v>14873</v>
      </c>
      <c r="AG240" t="s">
        <v>14874</v>
      </c>
      <c r="AH240" s="63">
        <v>63</v>
      </c>
      <c r="AI240" s="63">
        <v>37</v>
      </c>
      <c r="AJ240" s="63">
        <v>32</v>
      </c>
      <c r="AL240" s="94" t="s">
        <v>17013</v>
      </c>
      <c r="AM240" s="94" t="s">
        <v>15668</v>
      </c>
      <c r="AN240" s="94" t="s">
        <v>14873</v>
      </c>
      <c r="AO240" s="98" t="s">
        <v>14873</v>
      </c>
      <c r="AP240" s="63" t="s">
        <v>14873</v>
      </c>
      <c r="AQ240" s="63" t="s">
        <v>14874</v>
      </c>
      <c r="AR240" s="95" t="e">
        <v>#N/A</v>
      </c>
      <c r="AS240" s="95" t="s">
        <v>14875</v>
      </c>
      <c r="AT240" s="63">
        <v>32</v>
      </c>
      <c r="AU240" s="63">
        <v>37</v>
      </c>
      <c r="AV240" s="63">
        <v>63</v>
      </c>
      <c r="AW240" s="95">
        <v>44959857</v>
      </c>
      <c r="AX240" s="95" t="s">
        <v>17367</v>
      </c>
    </row>
    <row r="241" spans="1:50" x14ac:dyDescent="0.25">
      <c r="A241">
        <v>51743515</v>
      </c>
      <c r="B241" t="s">
        <v>2071</v>
      </c>
      <c r="G241">
        <v>51607523</v>
      </c>
      <c r="H241" t="s">
        <v>185</v>
      </c>
      <c r="I241">
        <v>51772919</v>
      </c>
      <c r="J241" t="s">
        <v>186</v>
      </c>
      <c r="K241" t="s">
        <v>284</v>
      </c>
      <c r="L241" t="s">
        <v>59</v>
      </c>
      <c r="M241" t="s">
        <v>38</v>
      </c>
      <c r="N241" t="s">
        <v>187</v>
      </c>
      <c r="O241" t="s">
        <v>61</v>
      </c>
      <c r="P241" t="s">
        <v>285</v>
      </c>
      <c r="Q241" t="s">
        <v>1752</v>
      </c>
      <c r="R241" s="64">
        <v>43301</v>
      </c>
      <c r="S241" s="64">
        <v>43346</v>
      </c>
      <c r="T241">
        <v>6624983</v>
      </c>
      <c r="U241" t="s">
        <v>2075</v>
      </c>
      <c r="V241" t="s">
        <v>2076</v>
      </c>
      <c r="W241">
        <v>48542</v>
      </c>
      <c r="X241" t="s">
        <v>2077</v>
      </c>
      <c r="Y241" t="s">
        <v>2078</v>
      </c>
      <c r="Z241" s="65">
        <v>15355</v>
      </c>
      <c r="AA241" s="64">
        <v>34619</v>
      </c>
      <c r="AB241" t="s">
        <v>15229</v>
      </c>
      <c r="AE241" s="95" t="s">
        <v>14873</v>
      </c>
      <c r="AF241" s="63" t="s">
        <v>14873</v>
      </c>
      <c r="AG241" t="s">
        <v>14874</v>
      </c>
      <c r="AH241" s="63">
        <v>63</v>
      </c>
      <c r="AI241" s="63">
        <v>42</v>
      </c>
      <c r="AJ241" s="63">
        <v>32</v>
      </c>
      <c r="AL241" s="94" t="s">
        <v>17033</v>
      </c>
      <c r="AM241" s="94" t="s">
        <v>15668</v>
      </c>
      <c r="AN241" s="94" t="s">
        <v>14873</v>
      </c>
      <c r="AO241" s="98" t="s">
        <v>14873</v>
      </c>
      <c r="AP241" s="63" t="s">
        <v>14873</v>
      </c>
      <c r="AQ241" s="63" t="s">
        <v>14874</v>
      </c>
      <c r="AR241" s="95" t="e">
        <v>#N/A</v>
      </c>
      <c r="AS241" s="95" t="s">
        <v>14875</v>
      </c>
      <c r="AT241" s="63">
        <v>32</v>
      </c>
      <c r="AU241" s="63">
        <v>42</v>
      </c>
      <c r="AV241" s="63">
        <v>63</v>
      </c>
      <c r="AW241" s="95">
        <v>18291769</v>
      </c>
      <c r="AX241" s="95" t="s">
        <v>17367</v>
      </c>
    </row>
    <row r="242" spans="1:50" x14ac:dyDescent="0.25">
      <c r="A242">
        <v>51785246</v>
      </c>
      <c r="B242" t="s">
        <v>2294</v>
      </c>
      <c r="G242">
        <v>51588225</v>
      </c>
      <c r="H242" t="s">
        <v>212</v>
      </c>
      <c r="I242">
        <v>51747002</v>
      </c>
      <c r="J242" t="s">
        <v>57</v>
      </c>
      <c r="K242" t="s">
        <v>58</v>
      </c>
      <c r="L242" t="s">
        <v>59</v>
      </c>
      <c r="M242" t="s">
        <v>38</v>
      </c>
      <c r="N242" t="s">
        <v>162</v>
      </c>
      <c r="O242" t="s">
        <v>1301</v>
      </c>
      <c r="P242" t="s">
        <v>63</v>
      </c>
      <c r="Q242" t="s">
        <v>2229</v>
      </c>
      <c r="R242" s="64">
        <v>43497</v>
      </c>
      <c r="S242" s="64">
        <v>43654</v>
      </c>
      <c r="T242">
        <v>0</v>
      </c>
      <c r="U242" t="s">
        <v>2298</v>
      </c>
      <c r="V242" t="s">
        <v>2299</v>
      </c>
      <c r="W242">
        <v>69261</v>
      </c>
      <c r="X242" t="s">
        <v>2300</v>
      </c>
      <c r="Y242" t="s">
        <v>2301</v>
      </c>
      <c r="Z242" s="65">
        <v>16020</v>
      </c>
      <c r="AA242" s="64">
        <v>33950</v>
      </c>
      <c r="AB242" t="e">
        <v>#N/A</v>
      </c>
      <c r="AE242" s="95" t="s">
        <v>14873</v>
      </c>
      <c r="AF242" s="63" t="s">
        <v>14873</v>
      </c>
      <c r="AG242" t="s">
        <v>14874</v>
      </c>
      <c r="AH242" s="63">
        <v>63</v>
      </c>
      <c r="AI242" s="63">
        <v>40</v>
      </c>
      <c r="AJ242" s="63">
        <v>32</v>
      </c>
      <c r="AL242" s="94" t="s">
        <v>17164</v>
      </c>
      <c r="AM242" s="94" t="s">
        <v>15668</v>
      </c>
      <c r="AN242" s="94" t="s">
        <v>14873</v>
      </c>
      <c r="AO242" s="98" t="s">
        <v>14873</v>
      </c>
      <c r="AP242" s="63" t="s">
        <v>14873</v>
      </c>
      <c r="AQ242" s="63" t="s">
        <v>14874</v>
      </c>
      <c r="AR242" s="95" t="s">
        <v>14877</v>
      </c>
      <c r="AS242" s="95" t="s">
        <v>14875</v>
      </c>
      <c r="AT242" s="63">
        <v>32</v>
      </c>
      <c r="AU242" s="63">
        <v>40</v>
      </c>
      <c r="AV242" s="63">
        <v>63</v>
      </c>
      <c r="AW242" s="95">
        <v>33270814</v>
      </c>
      <c r="AX242" s="95" t="s">
        <v>17367</v>
      </c>
    </row>
    <row r="243" spans="1:50" x14ac:dyDescent="0.25">
      <c r="A243">
        <v>51788758</v>
      </c>
      <c r="B243" t="s">
        <v>2342</v>
      </c>
      <c r="G243">
        <v>51609647</v>
      </c>
      <c r="H243" t="s">
        <v>161</v>
      </c>
      <c r="I243">
        <v>51747002</v>
      </c>
      <c r="J243" t="s">
        <v>57</v>
      </c>
      <c r="K243" t="s">
        <v>284</v>
      </c>
      <c r="L243" t="s">
        <v>59</v>
      </c>
      <c r="M243" t="s">
        <v>38</v>
      </c>
      <c r="N243" t="s">
        <v>162</v>
      </c>
      <c r="O243" t="s">
        <v>878</v>
      </c>
      <c r="P243" t="s">
        <v>285</v>
      </c>
      <c r="Q243" t="s">
        <v>2229</v>
      </c>
      <c r="R243" s="64">
        <v>43515</v>
      </c>
      <c r="S243" s="64">
        <v>43563</v>
      </c>
      <c r="T243">
        <v>0</v>
      </c>
      <c r="U243" t="s">
        <v>2346</v>
      </c>
      <c r="V243" t="s">
        <v>2347</v>
      </c>
      <c r="W243">
        <v>69084</v>
      </c>
      <c r="X243" t="s">
        <v>2348</v>
      </c>
      <c r="Y243" t="s">
        <v>2349</v>
      </c>
      <c r="Z243" s="65">
        <v>16044</v>
      </c>
      <c r="AA243" s="64">
        <v>34196</v>
      </c>
      <c r="AB243" t="e">
        <v>#N/A</v>
      </c>
      <c r="AE243" s="95" t="s">
        <v>14873</v>
      </c>
      <c r="AF243" s="63" t="s">
        <v>14873</v>
      </c>
      <c r="AG243" t="s">
        <v>14874</v>
      </c>
      <c r="AH243" s="63">
        <v>63</v>
      </c>
      <c r="AI243" s="63">
        <v>38</v>
      </c>
      <c r="AJ243" s="63">
        <v>32</v>
      </c>
      <c r="AL243" s="94" t="s">
        <v>17180</v>
      </c>
      <c r="AM243" s="94" t="s">
        <v>15668</v>
      </c>
      <c r="AN243" s="94" t="s">
        <v>14873</v>
      </c>
      <c r="AO243" s="98" t="s">
        <v>14873</v>
      </c>
      <c r="AP243" s="63" t="s">
        <v>14873</v>
      </c>
      <c r="AQ243" s="63" t="s">
        <v>14874</v>
      </c>
      <c r="AR243" s="95" t="s">
        <v>14877</v>
      </c>
      <c r="AS243" s="95" t="s">
        <v>14875</v>
      </c>
      <c r="AT243" s="63">
        <v>32</v>
      </c>
      <c r="AU243" s="63">
        <v>38</v>
      </c>
      <c r="AV243" s="63">
        <v>63</v>
      </c>
      <c r="AW243" s="95">
        <v>14450555</v>
      </c>
      <c r="AX243" s="95" t="s">
        <v>17367</v>
      </c>
    </row>
    <row r="244" spans="1:50" x14ac:dyDescent="0.25">
      <c r="A244">
        <v>51720810</v>
      </c>
      <c r="B244" t="s">
        <v>1198</v>
      </c>
      <c r="G244">
        <v>51591940</v>
      </c>
      <c r="H244" t="s">
        <v>171</v>
      </c>
      <c r="I244">
        <v>51609648</v>
      </c>
      <c r="J244" t="s">
        <v>149</v>
      </c>
      <c r="K244" t="s">
        <v>58</v>
      </c>
      <c r="L244" t="s">
        <v>59</v>
      </c>
      <c r="M244" t="s">
        <v>38</v>
      </c>
      <c r="N244" t="s">
        <v>151</v>
      </c>
      <c r="O244" t="s">
        <v>1197</v>
      </c>
      <c r="P244" t="s">
        <v>63</v>
      </c>
      <c r="Q244" t="s">
        <v>998</v>
      </c>
      <c r="R244" s="64">
        <v>43144</v>
      </c>
      <c r="S244" s="64">
        <v>43178</v>
      </c>
      <c r="T244">
        <v>6624840</v>
      </c>
      <c r="U244" t="s">
        <v>1203</v>
      </c>
      <c r="V244" t="s">
        <v>1204</v>
      </c>
      <c r="W244">
        <v>69458</v>
      </c>
      <c r="X244" t="s">
        <v>1205</v>
      </c>
      <c r="Y244" t="s">
        <v>1206</v>
      </c>
      <c r="Z244" s="65">
        <v>14899</v>
      </c>
      <c r="AA244" s="64">
        <v>28489</v>
      </c>
      <c r="AB244" t="s">
        <v>15070</v>
      </c>
      <c r="AE244" s="95" t="s">
        <v>14873</v>
      </c>
      <c r="AF244" s="63" t="s">
        <v>14873</v>
      </c>
      <c r="AG244" t="s">
        <v>14874</v>
      </c>
      <c r="AH244" s="63">
        <v>62</v>
      </c>
      <c r="AI244" s="63">
        <v>39</v>
      </c>
      <c r="AJ244" s="63">
        <v>32</v>
      </c>
      <c r="AL244" s="94" t="s">
        <v>16582</v>
      </c>
      <c r="AM244" s="94" t="s">
        <v>15668</v>
      </c>
      <c r="AN244" s="94" t="s">
        <v>14873</v>
      </c>
      <c r="AO244" s="98" t="s">
        <v>14873</v>
      </c>
      <c r="AP244" s="63" t="s">
        <v>14873</v>
      </c>
      <c r="AQ244" s="63" t="s">
        <v>14874</v>
      </c>
      <c r="AR244" s="95" t="e">
        <v>#N/A</v>
      </c>
      <c r="AS244" s="95" t="s">
        <v>14875</v>
      </c>
      <c r="AT244" s="63">
        <v>32</v>
      </c>
      <c r="AU244" s="63">
        <v>39</v>
      </c>
      <c r="AV244" s="63">
        <v>62</v>
      </c>
      <c r="AW244" s="95">
        <v>20692158</v>
      </c>
      <c r="AX244" s="95" t="s">
        <v>17367</v>
      </c>
    </row>
    <row r="245" spans="1:50" x14ac:dyDescent="0.25">
      <c r="A245">
        <v>51721298</v>
      </c>
      <c r="B245" t="s">
        <v>1207</v>
      </c>
      <c r="G245">
        <v>51591940</v>
      </c>
      <c r="H245" t="s">
        <v>171</v>
      </c>
      <c r="I245">
        <v>51609648</v>
      </c>
      <c r="J245" t="s">
        <v>149</v>
      </c>
      <c r="K245" t="s">
        <v>58</v>
      </c>
      <c r="L245" t="s">
        <v>59</v>
      </c>
      <c r="M245" t="s">
        <v>38</v>
      </c>
      <c r="N245" t="s">
        <v>151</v>
      </c>
      <c r="O245" t="s">
        <v>1197</v>
      </c>
      <c r="P245" t="s">
        <v>63</v>
      </c>
      <c r="Q245" t="s">
        <v>998</v>
      </c>
      <c r="R245" s="64">
        <v>43144</v>
      </c>
      <c r="S245" s="64">
        <v>43178</v>
      </c>
      <c r="T245">
        <v>6624839</v>
      </c>
      <c r="U245" t="s">
        <v>1212</v>
      </c>
      <c r="V245" t="s">
        <v>1213</v>
      </c>
      <c r="W245">
        <v>69457</v>
      </c>
      <c r="X245" t="s">
        <v>1214</v>
      </c>
      <c r="Y245" t="s">
        <v>1215</v>
      </c>
      <c r="Z245" s="65">
        <v>14850</v>
      </c>
      <c r="AA245" s="64">
        <v>35305</v>
      </c>
      <c r="AB245" t="s">
        <v>15075</v>
      </c>
      <c r="AE245" s="95" t="s">
        <v>14873</v>
      </c>
      <c r="AF245" s="63" t="s">
        <v>14873</v>
      </c>
      <c r="AG245" t="s">
        <v>14874</v>
      </c>
      <c r="AH245" s="63">
        <v>62</v>
      </c>
      <c r="AI245" s="63">
        <v>37</v>
      </c>
      <c r="AJ245" s="63">
        <v>32</v>
      </c>
      <c r="AL245" s="94" t="s">
        <v>16595</v>
      </c>
      <c r="AM245" s="94" t="s">
        <v>15668</v>
      </c>
      <c r="AN245" s="94" t="s">
        <v>14873</v>
      </c>
      <c r="AO245" s="98" t="s">
        <v>14873</v>
      </c>
      <c r="AP245" s="63" t="s">
        <v>14873</v>
      </c>
      <c r="AQ245" s="63" t="s">
        <v>14874</v>
      </c>
      <c r="AR245" s="95" t="e">
        <v>#N/A</v>
      </c>
      <c r="AS245" s="95" t="s">
        <v>14875</v>
      </c>
      <c r="AT245" s="63">
        <v>32</v>
      </c>
      <c r="AU245" s="63">
        <v>37</v>
      </c>
      <c r="AV245" s="63">
        <v>62</v>
      </c>
      <c r="AW245" s="95">
        <v>74735208</v>
      </c>
      <c r="AX245" s="95" t="s">
        <v>17367</v>
      </c>
    </row>
    <row r="246" spans="1:50" x14ac:dyDescent="0.25">
      <c r="A246">
        <v>51721818</v>
      </c>
      <c r="B246" t="s">
        <v>1370</v>
      </c>
      <c r="G246">
        <v>51577893</v>
      </c>
      <c r="H246" t="s">
        <v>546</v>
      </c>
      <c r="I246">
        <v>51772919</v>
      </c>
      <c r="J246" t="s">
        <v>186</v>
      </c>
      <c r="K246" t="s">
        <v>58</v>
      </c>
      <c r="L246" t="s">
        <v>59</v>
      </c>
      <c r="M246" t="s">
        <v>38</v>
      </c>
      <c r="N246" t="s">
        <v>187</v>
      </c>
      <c r="O246" t="s">
        <v>71</v>
      </c>
      <c r="P246" t="s">
        <v>63</v>
      </c>
      <c r="Q246" t="s">
        <v>998</v>
      </c>
      <c r="R246" s="64">
        <v>43153</v>
      </c>
      <c r="S246" s="64">
        <v>43192</v>
      </c>
      <c r="T246">
        <v>6624926</v>
      </c>
      <c r="U246" t="s">
        <v>1374</v>
      </c>
      <c r="V246" t="s">
        <v>1375</v>
      </c>
      <c r="W246">
        <v>69317</v>
      </c>
      <c r="X246" t="s">
        <v>1376</v>
      </c>
      <c r="Y246" t="s">
        <v>1377</v>
      </c>
      <c r="Z246" s="65">
        <v>14873</v>
      </c>
      <c r="AA246" s="64">
        <v>31622</v>
      </c>
      <c r="AB246" t="s">
        <v>15094</v>
      </c>
      <c r="AE246" s="95" t="s">
        <v>14873</v>
      </c>
      <c r="AF246" s="63" t="s">
        <v>14873</v>
      </c>
      <c r="AG246" t="s">
        <v>14874</v>
      </c>
      <c r="AH246" s="63">
        <v>62</v>
      </c>
      <c r="AI246" s="63">
        <v>41</v>
      </c>
      <c r="AJ246" s="63">
        <v>32</v>
      </c>
      <c r="AL246" s="94" t="s">
        <v>16665</v>
      </c>
      <c r="AM246" s="94" t="s">
        <v>15668</v>
      </c>
      <c r="AN246" s="94" t="s">
        <v>14873</v>
      </c>
      <c r="AO246" s="98" t="s">
        <v>14873</v>
      </c>
      <c r="AP246" s="63" t="s">
        <v>14873</v>
      </c>
      <c r="AQ246" s="63" t="s">
        <v>14874</v>
      </c>
      <c r="AR246" s="95" t="e">
        <v>#N/A</v>
      </c>
      <c r="AS246" s="95" t="s">
        <v>17343</v>
      </c>
      <c r="AT246" s="63">
        <v>32</v>
      </c>
      <c r="AU246" s="63">
        <v>41</v>
      </c>
      <c r="AV246" s="63">
        <v>62</v>
      </c>
      <c r="AW246" s="95">
        <v>14478237</v>
      </c>
      <c r="AX246" s="95" t="s">
        <v>17367</v>
      </c>
    </row>
    <row r="247" spans="1:50" x14ac:dyDescent="0.25">
      <c r="A247">
        <v>51722234</v>
      </c>
      <c r="B247" t="s">
        <v>1995</v>
      </c>
      <c r="G247">
        <v>51698640</v>
      </c>
      <c r="H247" t="s">
        <v>248</v>
      </c>
      <c r="I247">
        <v>51747002</v>
      </c>
      <c r="J247" t="s">
        <v>57</v>
      </c>
      <c r="K247" t="s">
        <v>58</v>
      </c>
      <c r="L247" t="s">
        <v>59</v>
      </c>
      <c r="M247" t="s">
        <v>38</v>
      </c>
      <c r="N247" t="s">
        <v>60</v>
      </c>
      <c r="O247" t="s">
        <v>585</v>
      </c>
      <c r="P247" t="s">
        <v>63</v>
      </c>
      <c r="Q247" t="s">
        <v>998</v>
      </c>
      <c r="R247" s="64">
        <v>43157</v>
      </c>
      <c r="S247" s="64">
        <v>43409</v>
      </c>
      <c r="T247">
        <v>6624962</v>
      </c>
      <c r="U247" t="s">
        <v>1999</v>
      </c>
      <c r="V247" t="s">
        <v>2000</v>
      </c>
      <c r="W247">
        <v>69810</v>
      </c>
      <c r="X247" t="s">
        <v>2001</v>
      </c>
      <c r="Y247" t="s">
        <v>2002</v>
      </c>
      <c r="Z247" s="65">
        <v>4796</v>
      </c>
      <c r="AA247" s="64">
        <v>30842</v>
      </c>
      <c r="AB247" t="s">
        <v>15106</v>
      </c>
      <c r="AE247" s="95" t="s">
        <v>14873</v>
      </c>
      <c r="AF247" s="63" t="s">
        <v>14873</v>
      </c>
      <c r="AG247" t="s">
        <v>14874</v>
      </c>
      <c r="AH247" s="63">
        <v>62</v>
      </c>
      <c r="AI247" s="63">
        <v>37</v>
      </c>
      <c r="AJ247" s="63">
        <v>32</v>
      </c>
      <c r="AL247" s="94" t="s">
        <v>16701</v>
      </c>
      <c r="AM247" s="94" t="s">
        <v>15668</v>
      </c>
      <c r="AN247" s="94" t="s">
        <v>14873</v>
      </c>
      <c r="AO247" s="98" t="s">
        <v>14873</v>
      </c>
      <c r="AP247" s="63" t="s">
        <v>14873</v>
      </c>
      <c r="AQ247" s="63" t="s">
        <v>14874</v>
      </c>
      <c r="AR247" s="95" t="e">
        <v>#N/A</v>
      </c>
      <c r="AS247" s="95" t="s">
        <v>14875</v>
      </c>
      <c r="AT247" s="63">
        <v>32</v>
      </c>
      <c r="AU247" s="63">
        <v>37</v>
      </c>
      <c r="AV247" s="63">
        <v>62</v>
      </c>
      <c r="AW247" s="95">
        <v>42032070</v>
      </c>
      <c r="AX247" s="95" t="s">
        <v>17367</v>
      </c>
    </row>
    <row r="248" spans="1:50" x14ac:dyDescent="0.25">
      <c r="A248">
        <v>51803954</v>
      </c>
      <c r="B248" t="s">
        <v>2388</v>
      </c>
      <c r="G248">
        <v>51607523</v>
      </c>
      <c r="H248" t="s">
        <v>185</v>
      </c>
      <c r="I248">
        <v>51772919</v>
      </c>
      <c r="J248" t="s">
        <v>186</v>
      </c>
      <c r="K248" t="s">
        <v>58</v>
      </c>
      <c r="L248" t="s">
        <v>59</v>
      </c>
      <c r="M248" t="s">
        <v>38</v>
      </c>
      <c r="N248" t="s">
        <v>187</v>
      </c>
      <c r="O248" t="s">
        <v>188</v>
      </c>
      <c r="P248" t="s">
        <v>63</v>
      </c>
      <c r="Q248" t="s">
        <v>2288</v>
      </c>
      <c r="R248" s="64">
        <v>43566</v>
      </c>
      <c r="S248" s="64">
        <v>43605</v>
      </c>
      <c r="T248">
        <v>0</v>
      </c>
      <c r="U248" t="s">
        <v>2392</v>
      </c>
      <c r="V248" t="s">
        <v>2393</v>
      </c>
      <c r="W248">
        <v>69099</v>
      </c>
      <c r="X248" t="s">
        <v>2394</v>
      </c>
      <c r="Y248" t="s">
        <v>2395</v>
      </c>
      <c r="Z248" s="65">
        <v>17061</v>
      </c>
      <c r="AA248" s="64">
        <v>34675</v>
      </c>
      <c r="AB248" t="e">
        <v>#N/A</v>
      </c>
      <c r="AE248" s="95" t="s">
        <v>14873</v>
      </c>
      <c r="AF248" s="63" t="s">
        <v>14873</v>
      </c>
      <c r="AG248" t="s">
        <v>14874</v>
      </c>
      <c r="AH248" s="63">
        <v>62</v>
      </c>
      <c r="AI248" s="63">
        <v>46</v>
      </c>
      <c r="AJ248" s="63">
        <v>32</v>
      </c>
      <c r="AL248" s="94" t="s">
        <v>17216</v>
      </c>
      <c r="AM248" s="94" t="s">
        <v>15668</v>
      </c>
      <c r="AN248" s="94" t="s">
        <v>14873</v>
      </c>
      <c r="AO248" s="98" t="s">
        <v>14873</v>
      </c>
      <c r="AP248" s="63" t="s">
        <v>14873</v>
      </c>
      <c r="AQ248" s="63" t="s">
        <v>14874</v>
      </c>
      <c r="AR248" s="95" t="s">
        <v>14877</v>
      </c>
      <c r="AS248" s="95" t="s">
        <v>14875</v>
      </c>
      <c r="AT248" s="63">
        <v>32</v>
      </c>
      <c r="AU248" s="63">
        <v>46</v>
      </c>
      <c r="AV248" s="63">
        <v>62</v>
      </c>
      <c r="AW248" s="95">
        <v>52890057</v>
      </c>
      <c r="AX248" s="95" t="s">
        <v>17367</v>
      </c>
    </row>
    <row r="249" spans="1:50" x14ac:dyDescent="0.25">
      <c r="A249">
        <v>51697023</v>
      </c>
      <c r="B249" t="s">
        <v>830</v>
      </c>
      <c r="G249">
        <v>51559927</v>
      </c>
      <c r="H249" t="s">
        <v>409</v>
      </c>
      <c r="I249">
        <v>51772919</v>
      </c>
      <c r="J249" t="s">
        <v>186</v>
      </c>
      <c r="K249" t="s">
        <v>58</v>
      </c>
      <c r="L249" t="s">
        <v>59</v>
      </c>
      <c r="M249" t="s">
        <v>38</v>
      </c>
      <c r="N249" t="s">
        <v>413</v>
      </c>
      <c r="O249" t="s">
        <v>93</v>
      </c>
      <c r="P249" t="s">
        <v>63</v>
      </c>
      <c r="Q249" t="s">
        <v>14176</v>
      </c>
      <c r="R249" s="64">
        <v>42961</v>
      </c>
      <c r="S249" s="64">
        <v>43017</v>
      </c>
      <c r="T249">
        <v>6624614</v>
      </c>
      <c r="U249" t="s">
        <v>834</v>
      </c>
      <c r="V249" t="s">
        <v>835</v>
      </c>
      <c r="W249">
        <v>69014</v>
      </c>
      <c r="X249" t="s">
        <v>836</v>
      </c>
      <c r="Y249" t="s">
        <v>837</v>
      </c>
      <c r="Z249" s="65">
        <v>14439</v>
      </c>
      <c r="AA249" s="64">
        <v>33329</v>
      </c>
      <c r="AB249" t="s">
        <v>15011</v>
      </c>
      <c r="AE249" s="95" t="s">
        <v>14873</v>
      </c>
      <c r="AF249" s="63" t="s">
        <v>14873</v>
      </c>
      <c r="AG249" t="s">
        <v>14873</v>
      </c>
      <c r="AH249" s="63">
        <v>75</v>
      </c>
      <c r="AI249" s="63">
        <v>37</v>
      </c>
      <c r="AJ249" s="63">
        <v>31</v>
      </c>
      <c r="AL249" s="94" t="s">
        <v>16430</v>
      </c>
      <c r="AM249" s="94" t="s">
        <v>15668</v>
      </c>
      <c r="AN249" s="94" t="s">
        <v>14873</v>
      </c>
      <c r="AO249" s="98" t="s">
        <v>14873</v>
      </c>
      <c r="AP249" s="63" t="s">
        <v>14873</v>
      </c>
      <c r="AQ249" s="63" t="s">
        <v>14873</v>
      </c>
      <c r="AR249" s="95" t="e">
        <v>#N/A</v>
      </c>
      <c r="AS249" s="95" t="s">
        <v>14875</v>
      </c>
      <c r="AT249" s="63">
        <v>31</v>
      </c>
      <c r="AU249" s="63">
        <v>37</v>
      </c>
      <c r="AV249" s="63">
        <v>75</v>
      </c>
      <c r="AW249" s="95">
        <v>81160785</v>
      </c>
      <c r="AX249" s="95" t="s">
        <v>17367</v>
      </c>
    </row>
    <row r="250" spans="1:50" x14ac:dyDescent="0.25">
      <c r="A250">
        <v>51581034</v>
      </c>
      <c r="B250" t="s">
        <v>30</v>
      </c>
      <c r="G250">
        <v>51758030</v>
      </c>
      <c r="H250" t="s">
        <v>2140</v>
      </c>
      <c r="I250">
        <v>40166880</v>
      </c>
      <c r="J250" t="s">
        <v>51</v>
      </c>
      <c r="K250" t="s">
        <v>36</v>
      </c>
      <c r="L250" t="s">
        <v>37</v>
      </c>
      <c r="M250" t="s">
        <v>38</v>
      </c>
      <c r="N250" t="s">
        <v>39</v>
      </c>
      <c r="O250">
        <v>0</v>
      </c>
      <c r="P250" t="s">
        <v>40</v>
      </c>
      <c r="Q250" t="s">
        <v>14440</v>
      </c>
      <c r="R250" s="64">
        <v>42284</v>
      </c>
      <c r="S250" s="64">
        <v>0</v>
      </c>
      <c r="T250">
        <v>6624206</v>
      </c>
      <c r="U250" t="s">
        <v>42</v>
      </c>
      <c r="V250" t="s">
        <v>43</v>
      </c>
      <c r="W250">
        <v>69018</v>
      </c>
      <c r="X250" t="s">
        <v>44</v>
      </c>
      <c r="Y250" t="s">
        <v>45</v>
      </c>
      <c r="Z250" s="65">
        <v>16775</v>
      </c>
      <c r="AA250" s="64">
        <v>28652</v>
      </c>
      <c r="AB250" t="s">
        <v>14903</v>
      </c>
      <c r="AE250" s="95">
        <v>0</v>
      </c>
      <c r="AF250" s="63">
        <v>0</v>
      </c>
      <c r="AG250">
        <v>0</v>
      </c>
      <c r="AH250" s="63">
        <v>79</v>
      </c>
      <c r="AI250" s="63">
        <v>0</v>
      </c>
      <c r="AJ250" s="63">
        <v>0</v>
      </c>
      <c r="AL250" s="94" t="s">
        <v>16052</v>
      </c>
      <c r="AM250" s="94" t="s">
        <v>15665</v>
      </c>
      <c r="AN250" s="94">
        <v>0</v>
      </c>
      <c r="AO250" s="98">
        <v>0</v>
      </c>
      <c r="AP250" s="63">
        <v>0</v>
      </c>
      <c r="AQ250" s="63">
        <v>0</v>
      </c>
      <c r="AR250" s="95" t="e">
        <v>#N/A</v>
      </c>
      <c r="AS250" s="95">
        <v>0</v>
      </c>
      <c r="AT250" s="63">
        <v>0</v>
      </c>
      <c r="AU250" s="63">
        <v>0</v>
      </c>
      <c r="AV250" s="63">
        <v>79</v>
      </c>
      <c r="AW250" s="95">
        <v>91485854</v>
      </c>
      <c r="AX250" s="95" t="s">
        <v>17367</v>
      </c>
    </row>
    <row r="251" spans="1:50" x14ac:dyDescent="0.25">
      <c r="A251">
        <v>51559928</v>
      </c>
      <c r="B251" t="s">
        <v>426</v>
      </c>
      <c r="G251">
        <v>51581034</v>
      </c>
      <c r="H251" t="s">
        <v>30</v>
      </c>
      <c r="I251">
        <v>51758030</v>
      </c>
      <c r="J251" t="s">
        <v>2140</v>
      </c>
      <c r="K251" t="s">
        <v>275</v>
      </c>
      <c r="L251" t="s">
        <v>37</v>
      </c>
      <c r="M251" t="s">
        <v>38</v>
      </c>
      <c r="N251" t="s">
        <v>151</v>
      </c>
      <c r="O251" t="s">
        <v>394</v>
      </c>
      <c r="P251" t="s">
        <v>199</v>
      </c>
      <c r="Q251" t="s">
        <v>538</v>
      </c>
      <c r="R251" s="64">
        <v>42124</v>
      </c>
      <c r="S251" s="64">
        <v>0</v>
      </c>
      <c r="T251">
        <v>6634171</v>
      </c>
      <c r="U251" t="s">
        <v>429</v>
      </c>
      <c r="V251" t="s">
        <v>430</v>
      </c>
      <c r="W251">
        <v>69097</v>
      </c>
      <c r="X251" t="s">
        <v>431</v>
      </c>
      <c r="Y251" t="s">
        <v>432</v>
      </c>
      <c r="Z251" s="65">
        <v>17000</v>
      </c>
      <c r="AA251" s="64">
        <v>33335</v>
      </c>
      <c r="AB251" t="s">
        <v>14892</v>
      </c>
      <c r="AE251" s="95">
        <v>0</v>
      </c>
      <c r="AF251" s="63">
        <v>0</v>
      </c>
      <c r="AG251">
        <v>0</v>
      </c>
      <c r="AH251" s="63">
        <v>44</v>
      </c>
      <c r="AI251" s="63">
        <v>0</v>
      </c>
      <c r="AJ251" s="63">
        <v>0</v>
      </c>
      <c r="AL251" s="94" t="s">
        <v>15999</v>
      </c>
      <c r="AM251" s="94" t="s">
        <v>5907</v>
      </c>
      <c r="AN251" s="94">
        <v>0</v>
      </c>
      <c r="AO251" s="98">
        <v>0</v>
      </c>
      <c r="AP251" s="63">
        <v>0</v>
      </c>
      <c r="AQ251" s="63">
        <v>0</v>
      </c>
      <c r="AR251" s="95" t="e">
        <v>#N/A</v>
      </c>
      <c r="AS251" s="95">
        <v>0</v>
      </c>
      <c r="AT251" s="63">
        <v>0</v>
      </c>
      <c r="AU251" s="63">
        <v>0</v>
      </c>
      <c r="AV251" s="63">
        <v>44</v>
      </c>
      <c r="AW251" s="95">
        <v>27005920</v>
      </c>
      <c r="AX251" s="95" t="s">
        <v>17368</v>
      </c>
    </row>
    <row r="252" spans="1:50" x14ac:dyDescent="0.25">
      <c r="A252">
        <v>51621455</v>
      </c>
      <c r="B252" t="s">
        <v>150</v>
      </c>
      <c r="G252">
        <v>51758030</v>
      </c>
      <c r="H252" t="s">
        <v>2140</v>
      </c>
      <c r="I252">
        <v>40166880</v>
      </c>
      <c r="J252" t="s">
        <v>51</v>
      </c>
      <c r="K252" t="s">
        <v>563</v>
      </c>
      <c r="L252" t="s">
        <v>37</v>
      </c>
      <c r="M252" t="s">
        <v>38</v>
      </c>
      <c r="N252" t="s">
        <v>39</v>
      </c>
      <c r="O252">
        <v>0</v>
      </c>
      <c r="P252" t="s">
        <v>40</v>
      </c>
      <c r="Q252" t="s">
        <v>54</v>
      </c>
      <c r="R252" s="64">
        <v>42569</v>
      </c>
      <c r="S252" s="64">
        <v>0</v>
      </c>
      <c r="T252">
        <v>6624366</v>
      </c>
      <c r="U252" t="s">
        <v>566</v>
      </c>
      <c r="V252" t="s">
        <v>567</v>
      </c>
      <c r="W252">
        <v>69377</v>
      </c>
      <c r="X252" t="s">
        <v>568</v>
      </c>
      <c r="Y252" t="s">
        <v>569</v>
      </c>
      <c r="Z252" s="65">
        <v>2952</v>
      </c>
      <c r="AA252" s="64">
        <v>27004</v>
      </c>
      <c r="AB252" t="s">
        <v>14955</v>
      </c>
      <c r="AE252" s="95">
        <v>0</v>
      </c>
      <c r="AF252" s="63">
        <v>0</v>
      </c>
      <c r="AG252">
        <v>0</v>
      </c>
      <c r="AH252" s="63">
        <v>74</v>
      </c>
      <c r="AI252" s="63">
        <v>0</v>
      </c>
      <c r="AJ252" s="63">
        <v>0</v>
      </c>
      <c r="AL252" s="94" t="s">
        <v>16272</v>
      </c>
      <c r="AM252" s="94" t="s">
        <v>15665</v>
      </c>
      <c r="AN252" s="94">
        <v>0</v>
      </c>
      <c r="AO252" s="98">
        <v>0</v>
      </c>
      <c r="AP252" s="63">
        <v>0</v>
      </c>
      <c r="AQ252" s="63">
        <v>0</v>
      </c>
      <c r="AR252" s="95" t="e">
        <v>#N/A</v>
      </c>
      <c r="AS252" s="95">
        <v>0</v>
      </c>
      <c r="AT252" s="63">
        <v>0</v>
      </c>
      <c r="AU252" s="63">
        <v>0</v>
      </c>
      <c r="AV252" s="63">
        <v>74</v>
      </c>
      <c r="AW252" s="95">
        <v>65322400</v>
      </c>
      <c r="AX252" s="95" t="s">
        <v>17367</v>
      </c>
    </row>
    <row r="253" spans="1:50" x14ac:dyDescent="0.25">
      <c r="A253">
        <v>51710500</v>
      </c>
      <c r="B253" t="s">
        <v>111</v>
      </c>
      <c r="G253">
        <v>51758030</v>
      </c>
      <c r="H253" t="s">
        <v>2140</v>
      </c>
      <c r="I253">
        <v>40166880</v>
      </c>
      <c r="J253" t="s">
        <v>51</v>
      </c>
      <c r="K253" t="s">
        <v>1005</v>
      </c>
      <c r="L253" t="s">
        <v>37</v>
      </c>
      <c r="M253" t="s">
        <v>38</v>
      </c>
      <c r="N253" t="s">
        <v>39</v>
      </c>
      <c r="O253">
        <v>0</v>
      </c>
      <c r="P253" t="s">
        <v>1007</v>
      </c>
      <c r="Q253" t="s">
        <v>778</v>
      </c>
      <c r="R253" s="64">
        <v>43060</v>
      </c>
      <c r="S253" s="64">
        <v>0</v>
      </c>
      <c r="T253">
        <v>6624725</v>
      </c>
      <c r="U253" t="s">
        <v>1008</v>
      </c>
      <c r="V253" t="s">
        <v>1009</v>
      </c>
      <c r="W253">
        <v>12504</v>
      </c>
      <c r="X253" t="s">
        <v>1010</v>
      </c>
      <c r="Y253" t="s">
        <v>1011</v>
      </c>
      <c r="Z253" s="65">
        <v>14375</v>
      </c>
      <c r="AA253" s="64">
        <v>29435</v>
      </c>
      <c r="AB253" t="s">
        <v>15040</v>
      </c>
      <c r="AE253" s="95">
        <v>0</v>
      </c>
      <c r="AF253" s="63">
        <v>0</v>
      </c>
      <c r="AG253">
        <v>0</v>
      </c>
      <c r="AH253" s="63">
        <v>70</v>
      </c>
      <c r="AI253" s="63">
        <v>0</v>
      </c>
      <c r="AJ253" s="63">
        <v>0</v>
      </c>
      <c r="AL253" s="94" t="s">
        <v>16497</v>
      </c>
      <c r="AM253" s="94" t="s">
        <v>15665</v>
      </c>
      <c r="AN253" s="94">
        <v>0</v>
      </c>
      <c r="AO253" s="98">
        <v>0</v>
      </c>
      <c r="AP253" s="63">
        <v>0</v>
      </c>
      <c r="AQ253" s="63">
        <v>0</v>
      </c>
      <c r="AR253" s="95" t="e">
        <v>#N/A</v>
      </c>
      <c r="AS253" s="95">
        <v>0</v>
      </c>
      <c r="AT253" s="63">
        <v>0</v>
      </c>
      <c r="AU253" s="63">
        <v>0</v>
      </c>
      <c r="AV253" s="63">
        <v>70</v>
      </c>
      <c r="AW253" s="95">
        <v>89851300</v>
      </c>
      <c r="AX253" s="95" t="s">
        <v>17367</v>
      </c>
    </row>
    <row r="254" spans="1:50" x14ac:dyDescent="0.25">
      <c r="A254">
        <v>51725448</v>
      </c>
      <c r="B254" t="s">
        <v>1057</v>
      </c>
      <c r="G254">
        <v>51577893</v>
      </c>
      <c r="H254" t="s">
        <v>546</v>
      </c>
      <c r="I254">
        <v>51772919</v>
      </c>
      <c r="J254" t="s">
        <v>186</v>
      </c>
      <c r="K254" t="s">
        <v>58</v>
      </c>
      <c r="L254" t="s">
        <v>59</v>
      </c>
      <c r="M254" t="s">
        <v>38</v>
      </c>
      <c r="N254" t="s">
        <v>187</v>
      </c>
      <c r="O254" t="s">
        <v>315</v>
      </c>
      <c r="P254" t="s">
        <v>63</v>
      </c>
      <c r="Q254" t="s">
        <v>11903</v>
      </c>
      <c r="R254" s="64">
        <v>43180</v>
      </c>
      <c r="S254" s="64">
        <v>43753</v>
      </c>
      <c r="T254">
        <v>6624129</v>
      </c>
      <c r="U254" t="s">
        <v>1062</v>
      </c>
      <c r="V254" t="s">
        <v>1063</v>
      </c>
      <c r="W254">
        <v>48453</v>
      </c>
      <c r="X254" t="s">
        <v>1064</v>
      </c>
      <c r="Y254" t="s">
        <v>1065</v>
      </c>
      <c r="Z254" s="65">
        <v>14928</v>
      </c>
      <c r="AA254" s="64">
        <v>32223</v>
      </c>
      <c r="AB254" t="s">
        <v>15141</v>
      </c>
      <c r="AE254" s="95">
        <v>0</v>
      </c>
      <c r="AF254" s="63">
        <v>0</v>
      </c>
      <c r="AG254">
        <v>0</v>
      </c>
      <c r="AH254" s="63">
        <v>63</v>
      </c>
      <c r="AI254" s="63">
        <v>0</v>
      </c>
      <c r="AJ254" s="63">
        <v>0</v>
      </c>
      <c r="AL254" s="94" t="s">
        <v>16786</v>
      </c>
      <c r="AM254" s="94" t="s">
        <v>15267</v>
      </c>
      <c r="AN254" s="94">
        <v>0</v>
      </c>
      <c r="AO254" s="98">
        <v>0</v>
      </c>
      <c r="AP254" s="63">
        <v>0</v>
      </c>
      <c r="AQ254" s="63">
        <v>0</v>
      </c>
      <c r="AR254" s="95" t="e">
        <v>#N/A</v>
      </c>
      <c r="AS254" s="95">
        <v>0</v>
      </c>
      <c r="AT254" s="63">
        <v>0</v>
      </c>
      <c r="AU254" s="63">
        <v>0</v>
      </c>
      <c r="AV254" s="63">
        <v>63</v>
      </c>
      <c r="AW254" s="95">
        <v>21601965</v>
      </c>
      <c r="AX254" s="95" t="s">
        <v>17367</v>
      </c>
    </row>
    <row r="255" spans="1:50" x14ac:dyDescent="0.25">
      <c r="A255">
        <v>51715674</v>
      </c>
      <c r="B255" t="s">
        <v>1179</v>
      </c>
      <c r="G255">
        <v>51747002</v>
      </c>
      <c r="H255" t="s">
        <v>57</v>
      </c>
      <c r="I255">
        <v>51621455</v>
      </c>
      <c r="J255" t="s">
        <v>150</v>
      </c>
      <c r="K255" t="s">
        <v>58</v>
      </c>
      <c r="L255" t="s">
        <v>1081</v>
      </c>
      <c r="M255" t="s">
        <v>1080</v>
      </c>
      <c r="N255" t="s">
        <v>1081</v>
      </c>
      <c r="O255" t="s">
        <v>295</v>
      </c>
      <c r="P255" t="s">
        <v>63</v>
      </c>
      <c r="Q255" t="s">
        <v>968</v>
      </c>
      <c r="R255" s="64">
        <v>43108</v>
      </c>
      <c r="S255" s="64">
        <v>43178</v>
      </c>
      <c r="T255">
        <v>6624852</v>
      </c>
      <c r="U255" t="s">
        <v>1183</v>
      </c>
      <c r="V255" t="s">
        <v>1184</v>
      </c>
      <c r="W255">
        <v>69431</v>
      </c>
      <c r="X255" t="s">
        <v>1185</v>
      </c>
      <c r="Y255" t="s">
        <v>1186</v>
      </c>
      <c r="Z255" s="65">
        <v>14320</v>
      </c>
      <c r="AA255" s="64">
        <v>32559</v>
      </c>
      <c r="AB255" t="s">
        <v>15044</v>
      </c>
      <c r="AE255" s="95">
        <v>0</v>
      </c>
      <c r="AF255" s="63">
        <v>0</v>
      </c>
      <c r="AG255">
        <v>0</v>
      </c>
      <c r="AH255" s="63">
        <v>62</v>
      </c>
      <c r="AI255" s="63">
        <v>0</v>
      </c>
      <c r="AJ255" s="63">
        <v>0</v>
      </c>
      <c r="AL255" s="94" t="s">
        <v>16506</v>
      </c>
      <c r="AM255" s="94" t="s">
        <v>15267</v>
      </c>
      <c r="AN255" s="94">
        <v>0</v>
      </c>
      <c r="AO255" s="98">
        <v>0</v>
      </c>
      <c r="AP255" s="63">
        <v>0</v>
      </c>
      <c r="AQ255" s="63">
        <v>0</v>
      </c>
      <c r="AR255" s="95" t="e">
        <v>#N/A</v>
      </c>
      <c r="AS255" s="95">
        <v>0</v>
      </c>
      <c r="AT255" s="63">
        <v>0</v>
      </c>
      <c r="AU255" s="63">
        <v>0</v>
      </c>
      <c r="AV255" s="63">
        <v>62</v>
      </c>
      <c r="AW255" s="95">
        <v>37617922</v>
      </c>
      <c r="AX255" s="95" t="s">
        <v>17367</v>
      </c>
    </row>
    <row r="256" spans="1:50" x14ac:dyDescent="0.25">
      <c r="A256">
        <v>51715941</v>
      </c>
      <c r="B256" t="s">
        <v>1187</v>
      </c>
      <c r="G256">
        <v>51747002</v>
      </c>
      <c r="H256" t="s">
        <v>57</v>
      </c>
      <c r="I256">
        <v>51621455</v>
      </c>
      <c r="J256" t="s">
        <v>150</v>
      </c>
      <c r="K256" t="s">
        <v>284</v>
      </c>
      <c r="L256" t="s">
        <v>59</v>
      </c>
      <c r="M256" t="s">
        <v>38</v>
      </c>
      <c r="N256" t="s">
        <v>92</v>
      </c>
      <c r="O256" t="s">
        <v>326</v>
      </c>
      <c r="P256" t="s">
        <v>285</v>
      </c>
      <c r="Q256" t="s">
        <v>968</v>
      </c>
      <c r="R256" s="64">
        <v>43108</v>
      </c>
      <c r="S256" s="64">
        <v>43752</v>
      </c>
      <c r="T256">
        <v>6624853</v>
      </c>
      <c r="U256" t="s">
        <v>1191</v>
      </c>
      <c r="V256" t="s">
        <v>1192</v>
      </c>
      <c r="W256">
        <v>69432</v>
      </c>
      <c r="X256" t="s">
        <v>1193</v>
      </c>
      <c r="Y256" t="s">
        <v>1194</v>
      </c>
      <c r="Z256" s="65">
        <v>4334</v>
      </c>
      <c r="AA256" s="64">
        <v>35395</v>
      </c>
      <c r="AB256" t="s">
        <v>15047</v>
      </c>
      <c r="AE256" s="95">
        <v>0</v>
      </c>
      <c r="AF256" s="63">
        <v>0</v>
      </c>
      <c r="AG256">
        <v>0</v>
      </c>
      <c r="AH256" s="63">
        <v>65</v>
      </c>
      <c r="AI256" s="63">
        <v>0</v>
      </c>
      <c r="AJ256" s="63">
        <v>0</v>
      </c>
      <c r="AL256" s="94" t="s">
        <v>16516</v>
      </c>
      <c r="AM256" s="94" t="s">
        <v>15267</v>
      </c>
      <c r="AN256" s="94">
        <v>0</v>
      </c>
      <c r="AO256" s="98">
        <v>0</v>
      </c>
      <c r="AP256" s="63">
        <v>0</v>
      </c>
      <c r="AQ256" s="63">
        <v>0</v>
      </c>
      <c r="AR256" s="95" t="e">
        <v>#N/A</v>
      </c>
      <c r="AS256" s="95">
        <v>0</v>
      </c>
      <c r="AT256" s="63">
        <v>0</v>
      </c>
      <c r="AU256" s="63">
        <v>0</v>
      </c>
      <c r="AV256" s="63">
        <v>65</v>
      </c>
      <c r="AW256" s="95">
        <v>69508119</v>
      </c>
      <c r="AX256" s="95" t="s">
        <v>17367</v>
      </c>
    </row>
    <row r="257" spans="1:50" x14ac:dyDescent="0.25">
      <c r="A257">
        <v>51723236</v>
      </c>
      <c r="B257" t="s">
        <v>1459</v>
      </c>
      <c r="G257">
        <v>51737073</v>
      </c>
      <c r="H257" t="s">
        <v>56</v>
      </c>
      <c r="I257">
        <v>51747002</v>
      </c>
      <c r="J257" t="s">
        <v>57</v>
      </c>
      <c r="K257" t="s">
        <v>58</v>
      </c>
      <c r="L257" t="s">
        <v>59</v>
      </c>
      <c r="M257" t="s">
        <v>38</v>
      </c>
      <c r="N257" t="s">
        <v>60</v>
      </c>
      <c r="O257" t="s">
        <v>640</v>
      </c>
      <c r="P257" t="s">
        <v>63</v>
      </c>
      <c r="Q257" t="s">
        <v>11903</v>
      </c>
      <c r="R257" s="64">
        <v>43161</v>
      </c>
      <c r="S257" s="64">
        <v>43213</v>
      </c>
      <c r="T257">
        <v>6634536</v>
      </c>
      <c r="U257" t="s">
        <v>1464</v>
      </c>
      <c r="V257" t="s">
        <v>1465</v>
      </c>
      <c r="W257">
        <v>48420</v>
      </c>
      <c r="X257" t="s">
        <v>1466</v>
      </c>
      <c r="Y257" t="s">
        <v>1467</v>
      </c>
      <c r="Z257" s="65">
        <v>15483</v>
      </c>
      <c r="AA257" s="64">
        <v>29969</v>
      </c>
      <c r="AB257" t="s">
        <v>15116</v>
      </c>
      <c r="AE257" s="95">
        <v>0</v>
      </c>
      <c r="AF257" s="63">
        <v>0</v>
      </c>
      <c r="AG257">
        <v>0</v>
      </c>
      <c r="AH257" s="63">
        <v>64</v>
      </c>
      <c r="AI257" s="63">
        <v>0</v>
      </c>
      <c r="AJ257" s="63">
        <v>0</v>
      </c>
      <c r="AL257" s="94" t="s">
        <v>16729</v>
      </c>
      <c r="AM257" s="94" t="s">
        <v>15267</v>
      </c>
      <c r="AN257" s="94">
        <v>0</v>
      </c>
      <c r="AO257" s="98">
        <v>0</v>
      </c>
      <c r="AP257" s="63">
        <v>0</v>
      </c>
      <c r="AQ257" s="63">
        <v>0</v>
      </c>
      <c r="AR257" s="95" t="e">
        <v>#N/A</v>
      </c>
      <c r="AS257" s="95">
        <v>0</v>
      </c>
      <c r="AT257" s="63">
        <v>0</v>
      </c>
      <c r="AU257" s="63">
        <v>0</v>
      </c>
      <c r="AV257" s="63">
        <v>64</v>
      </c>
      <c r="AW257" s="95">
        <v>99936261</v>
      </c>
      <c r="AX257" s="95" t="s">
        <v>17367</v>
      </c>
    </row>
    <row r="258" spans="1:50" x14ac:dyDescent="0.25">
      <c r="A258">
        <v>51724734</v>
      </c>
      <c r="B258" t="s">
        <v>1537</v>
      </c>
      <c r="G258">
        <v>51578947</v>
      </c>
      <c r="H258" t="s">
        <v>65</v>
      </c>
      <c r="I258">
        <v>51747002</v>
      </c>
      <c r="J258" t="s">
        <v>57</v>
      </c>
      <c r="K258" t="s">
        <v>58</v>
      </c>
      <c r="L258" t="s">
        <v>59</v>
      </c>
      <c r="M258" t="s">
        <v>38</v>
      </c>
      <c r="N258" t="s">
        <v>60</v>
      </c>
      <c r="O258" t="s">
        <v>437</v>
      </c>
      <c r="P258" t="s">
        <v>63</v>
      </c>
      <c r="Q258" t="s">
        <v>11903</v>
      </c>
      <c r="R258" s="64">
        <v>43166</v>
      </c>
      <c r="S258" s="64">
        <v>43213</v>
      </c>
      <c r="T258">
        <v>6634558</v>
      </c>
      <c r="U258" t="s">
        <v>1542</v>
      </c>
      <c r="V258" t="s">
        <v>1543</v>
      </c>
      <c r="W258">
        <v>48592</v>
      </c>
      <c r="X258" t="s">
        <v>1544</v>
      </c>
      <c r="Y258" t="s">
        <v>1545</v>
      </c>
      <c r="Z258" s="65">
        <v>15435</v>
      </c>
      <c r="AA258" s="64">
        <v>29745</v>
      </c>
      <c r="AB258" t="s">
        <v>15137</v>
      </c>
      <c r="AE258" s="95">
        <v>0</v>
      </c>
      <c r="AF258" s="63">
        <v>0</v>
      </c>
      <c r="AG258">
        <v>0</v>
      </c>
      <c r="AH258" s="63">
        <v>64</v>
      </c>
      <c r="AI258" s="63">
        <v>0</v>
      </c>
      <c r="AJ258" s="63">
        <v>0</v>
      </c>
      <c r="AL258" s="94" t="s">
        <v>16773</v>
      </c>
      <c r="AM258" s="94" t="s">
        <v>15267</v>
      </c>
      <c r="AN258" s="94">
        <v>0</v>
      </c>
      <c r="AO258" s="98">
        <v>0</v>
      </c>
      <c r="AP258" s="63">
        <v>0</v>
      </c>
      <c r="AQ258" s="63">
        <v>0</v>
      </c>
      <c r="AR258" s="95" t="e">
        <v>#N/A</v>
      </c>
      <c r="AS258" s="95">
        <v>0</v>
      </c>
      <c r="AT258" s="63">
        <v>0</v>
      </c>
      <c r="AU258" s="63">
        <v>0</v>
      </c>
      <c r="AV258" s="63">
        <v>64</v>
      </c>
      <c r="AW258" s="95">
        <v>56216422</v>
      </c>
      <c r="AX258" s="95" t="s">
        <v>17367</v>
      </c>
    </row>
    <row r="259" spans="1:50" x14ac:dyDescent="0.25">
      <c r="A259">
        <v>51726356</v>
      </c>
      <c r="B259" t="s">
        <v>1621</v>
      </c>
      <c r="G259">
        <v>51737073</v>
      </c>
      <c r="H259" t="s">
        <v>56</v>
      </c>
      <c r="I259">
        <v>51747002</v>
      </c>
      <c r="J259" t="s">
        <v>57</v>
      </c>
      <c r="K259" t="s">
        <v>58</v>
      </c>
      <c r="L259" t="s">
        <v>59</v>
      </c>
      <c r="M259" t="s">
        <v>721</v>
      </c>
      <c r="N259" t="s">
        <v>60</v>
      </c>
      <c r="O259" t="s">
        <v>640</v>
      </c>
      <c r="P259" t="s">
        <v>63</v>
      </c>
      <c r="Q259" t="s">
        <v>11903</v>
      </c>
      <c r="R259" s="64">
        <v>43187</v>
      </c>
      <c r="S259" s="64">
        <v>43234</v>
      </c>
      <c r="T259">
        <v>6624007</v>
      </c>
      <c r="U259" t="s">
        <v>1626</v>
      </c>
      <c r="V259" t="s">
        <v>1627</v>
      </c>
      <c r="W259">
        <v>48487</v>
      </c>
      <c r="X259" t="s">
        <v>1628</v>
      </c>
      <c r="Y259" t="s">
        <v>1629</v>
      </c>
      <c r="Z259" s="65">
        <v>690</v>
      </c>
      <c r="AA259" s="64">
        <v>33153</v>
      </c>
      <c r="AB259" t="s">
        <v>15243</v>
      </c>
      <c r="AE259" s="95">
        <v>0</v>
      </c>
      <c r="AF259" s="63">
        <v>0</v>
      </c>
      <c r="AG259">
        <v>0</v>
      </c>
      <c r="AH259" s="63">
        <v>68</v>
      </c>
      <c r="AI259" s="63">
        <v>0</v>
      </c>
      <c r="AJ259" s="63">
        <v>0</v>
      </c>
      <c r="AL259" s="94" t="s">
        <v>16819</v>
      </c>
      <c r="AM259" s="94" t="s">
        <v>15267</v>
      </c>
      <c r="AN259" s="94">
        <v>0</v>
      </c>
      <c r="AO259" s="98">
        <v>0</v>
      </c>
      <c r="AP259" s="63">
        <v>0</v>
      </c>
      <c r="AQ259" s="63">
        <v>0</v>
      </c>
      <c r="AR259" s="95" t="e">
        <v>#N/A</v>
      </c>
      <c r="AS259" s="95">
        <v>0</v>
      </c>
      <c r="AT259" s="63">
        <v>0</v>
      </c>
      <c r="AU259" s="63">
        <v>0</v>
      </c>
      <c r="AV259" s="63">
        <v>68</v>
      </c>
      <c r="AW259" s="95">
        <v>47827281</v>
      </c>
      <c r="AX259" s="95" t="s">
        <v>17367</v>
      </c>
    </row>
    <row r="260" spans="1:50" x14ac:dyDescent="0.25">
      <c r="A260">
        <v>51727438</v>
      </c>
      <c r="B260" t="s">
        <v>1724</v>
      </c>
      <c r="G260">
        <v>51691175</v>
      </c>
      <c r="H260" t="s">
        <v>403</v>
      </c>
      <c r="I260">
        <v>51609648</v>
      </c>
      <c r="J260" t="s">
        <v>149</v>
      </c>
      <c r="K260" t="s">
        <v>58</v>
      </c>
      <c r="L260" t="s">
        <v>59</v>
      </c>
      <c r="M260" t="s">
        <v>38</v>
      </c>
      <c r="N260" t="s">
        <v>151</v>
      </c>
      <c r="O260" t="s">
        <v>1016</v>
      </c>
      <c r="P260" t="s">
        <v>63</v>
      </c>
      <c r="Q260" t="s">
        <v>741</v>
      </c>
      <c r="R260" s="64">
        <v>43194</v>
      </c>
      <c r="S260" s="64">
        <v>43444</v>
      </c>
      <c r="T260">
        <v>6624033</v>
      </c>
      <c r="U260" t="s">
        <v>1728</v>
      </c>
      <c r="V260" t="s">
        <v>1729</v>
      </c>
      <c r="W260">
        <v>48501</v>
      </c>
      <c r="X260" t="s">
        <v>1730</v>
      </c>
      <c r="Y260" t="s">
        <v>1731</v>
      </c>
      <c r="Z260" s="65">
        <v>15464</v>
      </c>
      <c r="AA260" s="64">
        <v>32592</v>
      </c>
      <c r="AB260" t="s">
        <v>15164</v>
      </c>
      <c r="AE260" s="95">
        <v>0</v>
      </c>
      <c r="AF260" s="63">
        <v>0</v>
      </c>
      <c r="AG260">
        <v>0</v>
      </c>
      <c r="AH260" s="63">
        <v>68</v>
      </c>
      <c r="AI260" s="63">
        <v>0</v>
      </c>
      <c r="AJ260" s="63">
        <v>0</v>
      </c>
      <c r="AL260" s="94" t="s">
        <v>16845</v>
      </c>
      <c r="AM260" s="94" t="s">
        <v>15267</v>
      </c>
      <c r="AN260" s="94">
        <v>0</v>
      </c>
      <c r="AO260" s="98">
        <v>0</v>
      </c>
      <c r="AP260" s="63">
        <v>0</v>
      </c>
      <c r="AQ260" s="63">
        <v>0</v>
      </c>
      <c r="AR260" s="95" t="e">
        <v>#N/A</v>
      </c>
      <c r="AS260" s="95">
        <v>0</v>
      </c>
      <c r="AT260" s="63">
        <v>0</v>
      </c>
      <c r="AU260" s="63">
        <v>0</v>
      </c>
      <c r="AV260" s="63">
        <v>68</v>
      </c>
      <c r="AW260" s="95">
        <v>16532730</v>
      </c>
      <c r="AX260" s="95" t="s">
        <v>17367</v>
      </c>
    </row>
    <row r="261" spans="1:50" x14ac:dyDescent="0.25">
      <c r="A261">
        <v>51727439</v>
      </c>
      <c r="B261" t="s">
        <v>1773</v>
      </c>
      <c r="G261">
        <v>51691175</v>
      </c>
      <c r="H261" t="s">
        <v>403</v>
      </c>
      <c r="I261">
        <v>51609648</v>
      </c>
      <c r="J261" t="s">
        <v>149</v>
      </c>
      <c r="K261" t="s">
        <v>58</v>
      </c>
      <c r="L261" t="s">
        <v>59</v>
      </c>
      <c r="M261" t="s">
        <v>38</v>
      </c>
      <c r="N261" t="s">
        <v>151</v>
      </c>
      <c r="O261" t="s">
        <v>1777</v>
      </c>
      <c r="P261" t="s">
        <v>63</v>
      </c>
      <c r="Q261" t="s">
        <v>741</v>
      </c>
      <c r="R261" s="64">
        <v>43194</v>
      </c>
      <c r="S261" s="64">
        <v>43651</v>
      </c>
      <c r="T261">
        <v>6634589</v>
      </c>
      <c r="U261" t="s">
        <v>1778</v>
      </c>
      <c r="V261" t="s">
        <v>1779</v>
      </c>
      <c r="W261">
        <v>16221</v>
      </c>
      <c r="X261" t="s">
        <v>1780</v>
      </c>
      <c r="Y261" t="s">
        <v>1781</v>
      </c>
      <c r="Z261" s="65">
        <v>15071</v>
      </c>
      <c r="AA261" s="64">
        <v>30699</v>
      </c>
      <c r="AB261" t="s">
        <v>15167</v>
      </c>
      <c r="AE261" s="95">
        <v>0</v>
      </c>
      <c r="AF261" s="63">
        <v>0</v>
      </c>
      <c r="AG261">
        <v>0</v>
      </c>
      <c r="AH261" s="63">
        <v>77</v>
      </c>
      <c r="AI261" s="63">
        <v>0</v>
      </c>
      <c r="AJ261" s="63">
        <v>0</v>
      </c>
      <c r="AL261" s="94" t="s">
        <v>16849</v>
      </c>
      <c r="AM261" s="94" t="s">
        <v>15267</v>
      </c>
      <c r="AN261" s="94">
        <v>0</v>
      </c>
      <c r="AO261" s="98">
        <v>0</v>
      </c>
      <c r="AP261" s="63">
        <v>0</v>
      </c>
      <c r="AQ261" s="63">
        <v>0</v>
      </c>
      <c r="AR261" s="95" t="e">
        <v>#N/A</v>
      </c>
      <c r="AS261" s="95">
        <v>0</v>
      </c>
      <c r="AT261" s="63">
        <v>0</v>
      </c>
      <c r="AU261" s="63">
        <v>0</v>
      </c>
      <c r="AV261" s="63">
        <v>77</v>
      </c>
      <c r="AW261" s="95">
        <v>19408708</v>
      </c>
      <c r="AX261" s="95" t="s">
        <v>17367</v>
      </c>
    </row>
    <row r="262" spans="1:50" x14ac:dyDescent="0.25">
      <c r="A262">
        <v>51727788</v>
      </c>
      <c r="B262" t="s">
        <v>1798</v>
      </c>
      <c r="G262">
        <v>51607523</v>
      </c>
      <c r="H262" t="s">
        <v>185</v>
      </c>
      <c r="I262">
        <v>51772919</v>
      </c>
      <c r="J262" t="s">
        <v>186</v>
      </c>
      <c r="K262" t="s">
        <v>58</v>
      </c>
      <c r="L262" t="s">
        <v>59</v>
      </c>
      <c r="M262" t="s">
        <v>38</v>
      </c>
      <c r="N262" t="s">
        <v>187</v>
      </c>
      <c r="O262" t="s">
        <v>361</v>
      </c>
      <c r="P262" t="s">
        <v>63</v>
      </c>
      <c r="Q262" t="s">
        <v>741</v>
      </c>
      <c r="R262" s="64">
        <v>43195</v>
      </c>
      <c r="S262" s="64">
        <v>43718</v>
      </c>
      <c r="T262">
        <v>6634598</v>
      </c>
      <c r="U262" t="s">
        <v>1802</v>
      </c>
      <c r="V262" t="s">
        <v>1803</v>
      </c>
      <c r="W262">
        <v>12289</v>
      </c>
      <c r="X262" t="s">
        <v>1804</v>
      </c>
      <c r="Y262" t="s">
        <v>1805</v>
      </c>
      <c r="Z262" s="65">
        <v>15410</v>
      </c>
      <c r="AA262" s="64">
        <v>30539</v>
      </c>
      <c r="AB262" t="s">
        <v>15171</v>
      </c>
      <c r="AE262" s="95">
        <v>0</v>
      </c>
      <c r="AF262" s="63">
        <v>0</v>
      </c>
      <c r="AG262">
        <v>0</v>
      </c>
      <c r="AH262" s="63">
        <v>71</v>
      </c>
      <c r="AI262" s="63">
        <v>0</v>
      </c>
      <c r="AJ262" s="63">
        <v>0</v>
      </c>
      <c r="AL262" s="94" t="s">
        <v>16865</v>
      </c>
      <c r="AM262" s="94" t="s">
        <v>15267</v>
      </c>
      <c r="AN262" s="94">
        <v>0</v>
      </c>
      <c r="AO262" s="98">
        <v>0</v>
      </c>
      <c r="AP262" s="63">
        <v>0</v>
      </c>
      <c r="AQ262" s="63">
        <v>0</v>
      </c>
      <c r="AR262" s="95" t="e">
        <v>#N/A</v>
      </c>
      <c r="AS262" s="95">
        <v>0</v>
      </c>
      <c r="AT262" s="63">
        <v>0</v>
      </c>
      <c r="AU262" s="63">
        <v>0</v>
      </c>
      <c r="AV262" s="63">
        <v>71</v>
      </c>
      <c r="AW262" s="95">
        <v>65707276</v>
      </c>
      <c r="AX262" s="95" t="s">
        <v>17367</v>
      </c>
    </row>
    <row r="263" spans="1:50" x14ac:dyDescent="0.25">
      <c r="A263">
        <v>51729961</v>
      </c>
      <c r="B263" t="s">
        <v>1856</v>
      </c>
      <c r="G263">
        <v>51547597</v>
      </c>
      <c r="H263" t="s">
        <v>341</v>
      </c>
      <c r="I263">
        <v>51814930</v>
      </c>
      <c r="J263" t="s">
        <v>342</v>
      </c>
      <c r="K263" t="s">
        <v>58</v>
      </c>
      <c r="L263" t="s">
        <v>59</v>
      </c>
      <c r="M263" t="s">
        <v>38</v>
      </c>
      <c r="N263" t="s">
        <v>1860</v>
      </c>
      <c r="O263" t="s">
        <v>344</v>
      </c>
      <c r="P263" t="s">
        <v>63</v>
      </c>
      <c r="Q263" t="s">
        <v>741</v>
      </c>
      <c r="R263" s="64">
        <v>43215</v>
      </c>
      <c r="S263" s="64">
        <v>43738</v>
      </c>
      <c r="T263">
        <v>6634647</v>
      </c>
      <c r="U263" t="s">
        <v>1861</v>
      </c>
      <c r="V263" t="s">
        <v>1862</v>
      </c>
      <c r="W263">
        <v>12030</v>
      </c>
      <c r="X263" t="s">
        <v>1863</v>
      </c>
      <c r="Y263" t="s">
        <v>1864</v>
      </c>
      <c r="Z263" s="65">
        <v>15073</v>
      </c>
      <c r="AA263" s="64">
        <v>30439</v>
      </c>
      <c r="AB263" t="s">
        <v>15189</v>
      </c>
      <c r="AE263" s="95">
        <v>0</v>
      </c>
      <c r="AF263" s="63">
        <v>0</v>
      </c>
      <c r="AG263">
        <v>0</v>
      </c>
      <c r="AH263" s="63">
        <v>64</v>
      </c>
      <c r="AI263" s="63">
        <v>0</v>
      </c>
      <c r="AJ263" s="63">
        <v>0</v>
      </c>
      <c r="AL263" s="94" t="s">
        <v>16910</v>
      </c>
      <c r="AM263" s="94" t="s">
        <v>15267</v>
      </c>
      <c r="AN263" s="94">
        <v>0</v>
      </c>
      <c r="AO263" s="98">
        <v>0</v>
      </c>
      <c r="AP263" s="63">
        <v>0</v>
      </c>
      <c r="AQ263" s="63">
        <v>0</v>
      </c>
      <c r="AR263" s="95" t="e">
        <v>#N/A</v>
      </c>
      <c r="AS263" s="95">
        <v>0</v>
      </c>
      <c r="AT263" s="63">
        <v>0</v>
      </c>
      <c r="AU263" s="63">
        <v>0</v>
      </c>
      <c r="AV263" s="63">
        <v>64</v>
      </c>
      <c r="AW263" s="95">
        <v>44000206</v>
      </c>
      <c r="AX263" s="95" t="s">
        <v>17367</v>
      </c>
    </row>
    <row r="264" spans="1:50" x14ac:dyDescent="0.25">
      <c r="A264">
        <v>51732948</v>
      </c>
      <c r="B264" t="s">
        <v>1898</v>
      </c>
      <c r="G264">
        <v>51698640</v>
      </c>
      <c r="H264" t="s">
        <v>248</v>
      </c>
      <c r="I264">
        <v>51747002</v>
      </c>
      <c r="J264" t="s">
        <v>57</v>
      </c>
      <c r="K264" t="s">
        <v>58</v>
      </c>
      <c r="L264" t="s">
        <v>59</v>
      </c>
      <c r="M264" t="s">
        <v>38</v>
      </c>
      <c r="N264" t="s">
        <v>60</v>
      </c>
      <c r="O264" t="s">
        <v>326</v>
      </c>
      <c r="P264" t="s">
        <v>63</v>
      </c>
      <c r="Q264" t="s">
        <v>1024</v>
      </c>
      <c r="R264" s="64">
        <v>43237</v>
      </c>
      <c r="S264" s="64">
        <v>43283</v>
      </c>
      <c r="T264">
        <v>6634684</v>
      </c>
      <c r="U264" t="s">
        <v>1903</v>
      </c>
      <c r="V264" t="s">
        <v>1904</v>
      </c>
      <c r="W264">
        <v>48526</v>
      </c>
      <c r="X264" t="s">
        <v>1905</v>
      </c>
      <c r="Y264" t="s">
        <v>1906</v>
      </c>
      <c r="Z264" s="65">
        <v>15133</v>
      </c>
      <c r="AA264" s="64">
        <v>32851</v>
      </c>
      <c r="AB264" t="s">
        <v>15199</v>
      </c>
      <c r="AE264" s="95">
        <v>0</v>
      </c>
      <c r="AF264" s="63">
        <v>0</v>
      </c>
      <c r="AG264">
        <v>0</v>
      </c>
      <c r="AH264" s="63">
        <v>64</v>
      </c>
      <c r="AI264" s="63">
        <v>0</v>
      </c>
      <c r="AJ264" s="63">
        <v>0</v>
      </c>
      <c r="AL264" s="94" t="s">
        <v>16935</v>
      </c>
      <c r="AM264" s="94" t="s">
        <v>15267</v>
      </c>
      <c r="AN264" s="94">
        <v>0</v>
      </c>
      <c r="AO264" s="98">
        <v>0</v>
      </c>
      <c r="AP264" s="63">
        <v>0</v>
      </c>
      <c r="AQ264" s="63">
        <v>0</v>
      </c>
      <c r="AR264" s="95" t="e">
        <v>#N/A</v>
      </c>
      <c r="AS264" s="95">
        <v>0</v>
      </c>
      <c r="AT264" s="63">
        <v>0</v>
      </c>
      <c r="AU264" s="63">
        <v>0</v>
      </c>
      <c r="AV264" s="63">
        <v>64</v>
      </c>
      <c r="AW264" s="95">
        <v>48586956</v>
      </c>
      <c r="AX264" s="95" t="s">
        <v>17367</v>
      </c>
    </row>
    <row r="265" spans="1:50" x14ac:dyDescent="0.25">
      <c r="A265">
        <v>51737073</v>
      </c>
      <c r="B265" t="s">
        <v>56</v>
      </c>
      <c r="G265">
        <v>51747002</v>
      </c>
      <c r="H265" t="s">
        <v>57</v>
      </c>
      <c r="I265">
        <v>51621455</v>
      </c>
      <c r="J265" t="s">
        <v>150</v>
      </c>
      <c r="K265" t="s">
        <v>70</v>
      </c>
      <c r="L265" t="s">
        <v>37</v>
      </c>
      <c r="M265" t="s">
        <v>38</v>
      </c>
      <c r="N265" t="s">
        <v>60</v>
      </c>
      <c r="O265" t="s">
        <v>315</v>
      </c>
      <c r="P265" t="s">
        <v>73</v>
      </c>
      <c r="Q265" t="s">
        <v>1061</v>
      </c>
      <c r="R265" s="64">
        <v>43265</v>
      </c>
      <c r="S265" s="64">
        <v>43353</v>
      </c>
      <c r="T265">
        <v>6634723</v>
      </c>
      <c r="U265" t="s">
        <v>1929</v>
      </c>
      <c r="V265" t="s">
        <v>1930</v>
      </c>
      <c r="W265">
        <v>48567</v>
      </c>
      <c r="X265" t="s">
        <v>1931</v>
      </c>
      <c r="Y265" t="s">
        <v>1932</v>
      </c>
      <c r="Z265" s="65">
        <v>15294</v>
      </c>
      <c r="AA265" s="64">
        <v>31350</v>
      </c>
      <c r="AB265" t="s">
        <v>15205</v>
      </c>
      <c r="AE265" s="95">
        <v>0</v>
      </c>
      <c r="AF265" s="63">
        <v>0</v>
      </c>
      <c r="AG265">
        <v>0</v>
      </c>
      <c r="AH265" s="63">
        <v>72</v>
      </c>
      <c r="AI265" s="63">
        <v>0</v>
      </c>
      <c r="AJ265" s="63">
        <v>0</v>
      </c>
      <c r="AL265" s="94" t="s">
        <v>16956</v>
      </c>
      <c r="AM265" s="94" t="s">
        <v>5907</v>
      </c>
      <c r="AN265" s="94">
        <v>0</v>
      </c>
      <c r="AO265" s="98">
        <v>0</v>
      </c>
      <c r="AP265" s="63">
        <v>0</v>
      </c>
      <c r="AQ265" s="63">
        <v>0</v>
      </c>
      <c r="AR265" s="95" t="e">
        <v>#N/A</v>
      </c>
      <c r="AS265" s="95">
        <v>0</v>
      </c>
      <c r="AT265" s="63">
        <v>0</v>
      </c>
      <c r="AU265" s="63">
        <v>0</v>
      </c>
      <c r="AV265" s="63">
        <v>72</v>
      </c>
      <c r="AW265" s="95">
        <v>73567161</v>
      </c>
      <c r="AX265" s="95" t="s">
        <v>17367</v>
      </c>
    </row>
    <row r="266" spans="1:50" x14ac:dyDescent="0.25">
      <c r="A266">
        <v>51757905</v>
      </c>
      <c r="B266" t="s">
        <v>304</v>
      </c>
      <c r="G266">
        <v>51547367</v>
      </c>
      <c r="H266" t="s">
        <v>50</v>
      </c>
      <c r="I266">
        <v>40166880</v>
      </c>
      <c r="J266" t="s">
        <v>51</v>
      </c>
      <c r="K266" t="s">
        <v>52</v>
      </c>
      <c r="L266" t="s">
        <v>37</v>
      </c>
      <c r="M266" t="s">
        <v>38</v>
      </c>
      <c r="N266" t="s">
        <v>39</v>
      </c>
      <c r="O266" t="s">
        <v>2098</v>
      </c>
      <c r="P266" t="s">
        <v>53</v>
      </c>
      <c r="Q266" t="s">
        <v>15719</v>
      </c>
      <c r="R266" s="64">
        <v>41554</v>
      </c>
      <c r="S266" s="64">
        <v>0</v>
      </c>
      <c r="T266">
        <v>6253565</v>
      </c>
      <c r="U266" t="s">
        <v>2099</v>
      </c>
      <c r="V266" t="s">
        <v>2100</v>
      </c>
      <c r="W266">
        <v>69524</v>
      </c>
      <c r="X266" t="s">
        <v>2101</v>
      </c>
      <c r="Y266" t="s">
        <v>2102</v>
      </c>
      <c r="Z266" s="65">
        <v>17172</v>
      </c>
      <c r="AA266" s="64" t="e">
        <v>#N/A</v>
      </c>
      <c r="AB266" t="e">
        <v>#N/A</v>
      </c>
      <c r="AE266" s="95">
        <v>0</v>
      </c>
      <c r="AF266" s="63">
        <v>0</v>
      </c>
      <c r="AG266">
        <v>0</v>
      </c>
      <c r="AH266" s="63" t="e">
        <v>#N/A</v>
      </c>
      <c r="AI266" s="63">
        <v>0</v>
      </c>
      <c r="AJ266" s="63">
        <v>0</v>
      </c>
      <c r="AL266" s="94" t="e">
        <v>#N/A</v>
      </c>
      <c r="AM266" s="94" t="s">
        <v>5907</v>
      </c>
      <c r="AN266" s="94">
        <v>0</v>
      </c>
      <c r="AO266" s="98">
        <v>0</v>
      </c>
      <c r="AP266" s="63">
        <v>0</v>
      </c>
      <c r="AQ266" s="63">
        <v>0</v>
      </c>
      <c r="AR266" s="95" t="e">
        <v>#N/A</v>
      </c>
      <c r="AS266" s="95">
        <v>0</v>
      </c>
      <c r="AT266" s="63">
        <v>0</v>
      </c>
      <c r="AU266" s="63">
        <v>0</v>
      </c>
      <c r="AV266" s="63" t="e">
        <v>#N/A</v>
      </c>
      <c r="AW266" s="95" t="e">
        <v>#N/A</v>
      </c>
      <c r="AX266" s="95" t="s">
        <v>17375</v>
      </c>
    </row>
    <row r="267" spans="1:50" x14ac:dyDescent="0.25">
      <c r="A267">
        <v>51747002</v>
      </c>
      <c r="B267" t="s">
        <v>57</v>
      </c>
      <c r="G267">
        <v>51621455</v>
      </c>
      <c r="H267" t="s">
        <v>150</v>
      </c>
      <c r="I267">
        <v>51758030</v>
      </c>
      <c r="J267" t="s">
        <v>2140</v>
      </c>
      <c r="K267" t="s">
        <v>2130</v>
      </c>
      <c r="L267" t="s">
        <v>37</v>
      </c>
      <c r="M267" t="s">
        <v>38</v>
      </c>
      <c r="N267" t="s">
        <v>162</v>
      </c>
      <c r="O267" t="s">
        <v>335</v>
      </c>
      <c r="P267" t="s">
        <v>1007</v>
      </c>
      <c r="Q267" t="s">
        <v>1889</v>
      </c>
      <c r="R267" s="64">
        <v>43325</v>
      </c>
      <c r="S267" s="64">
        <v>0</v>
      </c>
      <c r="T267">
        <v>6634290</v>
      </c>
      <c r="U267" t="s">
        <v>2132</v>
      </c>
      <c r="V267" t="s">
        <v>2133</v>
      </c>
      <c r="W267">
        <v>69447</v>
      </c>
      <c r="X267" t="s">
        <v>2134</v>
      </c>
      <c r="Y267" t="s">
        <v>2135</v>
      </c>
      <c r="Z267" s="65">
        <v>15367</v>
      </c>
      <c r="AA267" s="64">
        <v>30645</v>
      </c>
      <c r="AB267" t="s">
        <v>15237</v>
      </c>
      <c r="AE267" s="95">
        <v>0</v>
      </c>
      <c r="AF267" s="63">
        <v>0</v>
      </c>
      <c r="AG267">
        <v>0</v>
      </c>
      <c r="AH267" s="63">
        <v>78</v>
      </c>
      <c r="AI267" s="63">
        <v>0</v>
      </c>
      <c r="AJ267" s="63">
        <v>0</v>
      </c>
      <c r="AL267" s="94" t="s">
        <v>17074</v>
      </c>
      <c r="AM267" s="94" t="s">
        <v>15665</v>
      </c>
      <c r="AN267" s="94">
        <v>0</v>
      </c>
      <c r="AO267" s="98">
        <v>0</v>
      </c>
      <c r="AP267" s="63">
        <v>0</v>
      </c>
      <c r="AQ267" s="63">
        <v>0</v>
      </c>
      <c r="AR267" s="95" t="e">
        <v>#N/A</v>
      </c>
      <c r="AS267" s="95">
        <v>0</v>
      </c>
      <c r="AT267" s="63">
        <v>0</v>
      </c>
      <c r="AU267" s="63">
        <v>0</v>
      </c>
      <c r="AV267" s="63">
        <v>78</v>
      </c>
      <c r="AW267" s="95">
        <v>40914382</v>
      </c>
      <c r="AX267" s="95" t="s">
        <v>17367</v>
      </c>
    </row>
    <row r="268" spans="1:50" x14ac:dyDescent="0.25">
      <c r="A268">
        <v>51747003</v>
      </c>
      <c r="B268" t="s">
        <v>2136</v>
      </c>
      <c r="G268">
        <v>51758030</v>
      </c>
      <c r="H268" t="s">
        <v>2140</v>
      </c>
      <c r="I268">
        <v>40166880</v>
      </c>
      <c r="J268" t="s">
        <v>51</v>
      </c>
      <c r="K268" t="s">
        <v>2141</v>
      </c>
      <c r="L268" t="s">
        <v>37</v>
      </c>
      <c r="M268" t="s">
        <v>38</v>
      </c>
      <c r="N268" t="s">
        <v>39</v>
      </c>
      <c r="O268">
        <v>0</v>
      </c>
      <c r="P268" t="s">
        <v>73</v>
      </c>
      <c r="Q268" t="s">
        <v>1889</v>
      </c>
      <c r="R268" s="64">
        <v>43325</v>
      </c>
      <c r="S268" s="64">
        <v>0</v>
      </c>
      <c r="T268">
        <v>0</v>
      </c>
      <c r="U268" t="s">
        <v>2142</v>
      </c>
      <c r="V268" t="s">
        <v>2143</v>
      </c>
      <c r="W268">
        <v>0</v>
      </c>
      <c r="X268" t="s">
        <v>579</v>
      </c>
      <c r="Y268">
        <v>0</v>
      </c>
      <c r="Z268" s="65">
        <v>15368</v>
      </c>
      <c r="AA268" s="64">
        <v>31298</v>
      </c>
      <c r="AB268" t="s">
        <v>15238</v>
      </c>
      <c r="AE268" s="95">
        <v>0</v>
      </c>
      <c r="AF268" s="63">
        <v>0</v>
      </c>
      <c r="AG268">
        <v>0</v>
      </c>
      <c r="AH268" s="63" t="e">
        <v>#N/A</v>
      </c>
      <c r="AI268" s="63">
        <v>0</v>
      </c>
      <c r="AJ268" s="63">
        <v>0</v>
      </c>
      <c r="AL268" s="94" t="s">
        <v>17081</v>
      </c>
      <c r="AM268" s="94" t="s">
        <v>5907</v>
      </c>
      <c r="AN268" s="94">
        <v>0</v>
      </c>
      <c r="AO268" s="98">
        <v>0</v>
      </c>
      <c r="AP268" s="63">
        <v>0</v>
      </c>
      <c r="AQ268" s="63">
        <v>0</v>
      </c>
      <c r="AR268" s="95" t="e">
        <v>#N/A</v>
      </c>
      <c r="AS268" s="95">
        <v>0</v>
      </c>
      <c r="AT268" s="63">
        <v>0</v>
      </c>
      <c r="AU268" s="63">
        <v>0</v>
      </c>
      <c r="AV268" s="63" t="e">
        <v>#N/A</v>
      </c>
      <c r="AW268" s="95" t="e">
        <v>#N/A</v>
      </c>
      <c r="AX268" s="95" t="s">
        <v>17375</v>
      </c>
    </row>
    <row r="269" spans="1:50" x14ac:dyDescent="0.25">
      <c r="A269">
        <v>51758030</v>
      </c>
      <c r="B269" t="s">
        <v>2140</v>
      </c>
      <c r="G269">
        <v>40166880</v>
      </c>
      <c r="H269" t="s">
        <v>51</v>
      </c>
      <c r="I269">
        <v>40130603</v>
      </c>
      <c r="J269" t="s">
        <v>2163</v>
      </c>
      <c r="K269" t="s">
        <v>2164</v>
      </c>
      <c r="L269" t="s">
        <v>37</v>
      </c>
      <c r="M269" t="s">
        <v>38</v>
      </c>
      <c r="N269" t="s">
        <v>39</v>
      </c>
      <c r="O269">
        <v>0</v>
      </c>
      <c r="P269" t="s">
        <v>2165</v>
      </c>
      <c r="Q269" t="s">
        <v>15724</v>
      </c>
      <c r="R269" s="64">
        <v>38331</v>
      </c>
      <c r="S269" s="64">
        <v>0</v>
      </c>
      <c r="T269">
        <v>0</v>
      </c>
      <c r="U269">
        <v>0</v>
      </c>
      <c r="V269" t="s">
        <v>2167</v>
      </c>
      <c r="W269">
        <v>0</v>
      </c>
      <c r="X269" t="s">
        <v>579</v>
      </c>
      <c r="Y269">
        <v>0</v>
      </c>
      <c r="Z269" s="65">
        <v>17129</v>
      </c>
      <c r="AA269" s="64" t="e">
        <v>#N/A</v>
      </c>
      <c r="AB269" t="e">
        <v>#N/A</v>
      </c>
      <c r="AE269" s="95">
        <v>0</v>
      </c>
      <c r="AF269" s="63">
        <v>0</v>
      </c>
      <c r="AG269">
        <v>0</v>
      </c>
      <c r="AH269" s="63" t="e">
        <v>#N/A</v>
      </c>
      <c r="AI269" s="63">
        <v>0</v>
      </c>
      <c r="AJ269" s="63">
        <v>0</v>
      </c>
      <c r="AL269" s="94" t="e">
        <v>#N/A</v>
      </c>
      <c r="AM269" s="94" t="s">
        <v>15665</v>
      </c>
      <c r="AN269" s="94">
        <v>0</v>
      </c>
      <c r="AO269" s="98">
        <v>0</v>
      </c>
      <c r="AP269" s="63">
        <v>0</v>
      </c>
      <c r="AQ269" s="63">
        <v>0</v>
      </c>
      <c r="AR269" s="95" t="e">
        <v>#N/A</v>
      </c>
      <c r="AS269" s="95">
        <v>0</v>
      </c>
      <c r="AT269" s="63">
        <v>0</v>
      </c>
      <c r="AU269" s="63">
        <v>0</v>
      </c>
      <c r="AV269" s="63" t="e">
        <v>#N/A</v>
      </c>
      <c r="AW269" s="95" t="e">
        <v>#N/A</v>
      </c>
      <c r="AX269" s="95" t="s">
        <v>17375</v>
      </c>
    </row>
    <row r="270" spans="1:50" x14ac:dyDescent="0.25">
      <c r="A270">
        <v>51772919</v>
      </c>
      <c r="B270" t="s">
        <v>186</v>
      </c>
      <c r="G270">
        <v>51621455</v>
      </c>
      <c r="H270" t="s">
        <v>150</v>
      </c>
      <c r="I270">
        <v>51758030</v>
      </c>
      <c r="J270" t="s">
        <v>2140</v>
      </c>
      <c r="K270" t="s">
        <v>2130</v>
      </c>
      <c r="L270" t="s">
        <v>37</v>
      </c>
      <c r="M270" t="s">
        <v>38</v>
      </c>
      <c r="N270" t="s">
        <v>413</v>
      </c>
      <c r="O270" t="s">
        <v>2262</v>
      </c>
      <c r="P270" t="s">
        <v>1007</v>
      </c>
      <c r="Q270" t="s">
        <v>11519</v>
      </c>
      <c r="R270" s="64">
        <v>43437</v>
      </c>
      <c r="S270" s="64">
        <v>43482</v>
      </c>
      <c r="T270">
        <v>0</v>
      </c>
      <c r="U270" t="s">
        <v>2263</v>
      </c>
      <c r="V270" t="s">
        <v>2264</v>
      </c>
      <c r="W270">
        <v>48494</v>
      </c>
      <c r="X270" t="s">
        <v>2265</v>
      </c>
      <c r="Y270" t="s">
        <v>2266</v>
      </c>
      <c r="Z270" s="65">
        <v>16999</v>
      </c>
      <c r="AA270" s="64">
        <v>31386</v>
      </c>
      <c r="AB270" t="e">
        <v>#N/A</v>
      </c>
      <c r="AE270" s="95">
        <v>0</v>
      </c>
      <c r="AF270" s="63">
        <v>0</v>
      </c>
      <c r="AG270">
        <v>0</v>
      </c>
      <c r="AH270" s="63">
        <v>66</v>
      </c>
      <c r="AI270" s="63">
        <v>0</v>
      </c>
      <c r="AJ270" s="63">
        <v>0</v>
      </c>
      <c r="AL270" s="94" t="s">
        <v>17137</v>
      </c>
      <c r="AM270" s="94" t="s">
        <v>15665</v>
      </c>
      <c r="AN270" s="94">
        <v>0</v>
      </c>
      <c r="AO270" s="98">
        <v>0</v>
      </c>
      <c r="AP270" s="63">
        <v>0</v>
      </c>
      <c r="AQ270" s="63">
        <v>0</v>
      </c>
      <c r="AR270" s="95" t="e">
        <v>#N/A</v>
      </c>
      <c r="AS270" s="95">
        <v>0</v>
      </c>
      <c r="AT270" s="63">
        <v>0</v>
      </c>
      <c r="AU270" s="63">
        <v>0</v>
      </c>
      <c r="AV270" s="63">
        <v>66</v>
      </c>
      <c r="AW270" s="95">
        <v>51593094</v>
      </c>
      <c r="AX270" s="95" t="s">
        <v>17367</v>
      </c>
    </row>
    <row r="271" spans="1:50" x14ac:dyDescent="0.25">
      <c r="A271">
        <v>51730933</v>
      </c>
      <c r="B271" t="s">
        <v>2267</v>
      </c>
      <c r="G271">
        <v>51576660</v>
      </c>
      <c r="H271" t="s">
        <v>294</v>
      </c>
      <c r="I271">
        <v>51609648</v>
      </c>
      <c r="J271" t="s">
        <v>149</v>
      </c>
      <c r="K271" t="s">
        <v>58</v>
      </c>
      <c r="L271" t="s">
        <v>59</v>
      </c>
      <c r="M271" t="s">
        <v>38</v>
      </c>
      <c r="N271" t="s">
        <v>151</v>
      </c>
      <c r="O271" t="s">
        <v>315</v>
      </c>
      <c r="P271" t="s">
        <v>63</v>
      </c>
      <c r="Q271" t="s">
        <v>741</v>
      </c>
      <c r="R271" s="64">
        <v>43217</v>
      </c>
      <c r="S271" s="64">
        <v>43685</v>
      </c>
      <c r="T271">
        <v>0</v>
      </c>
      <c r="U271" t="s">
        <v>2271</v>
      </c>
      <c r="V271" t="s">
        <v>2272</v>
      </c>
      <c r="W271">
        <v>48446</v>
      </c>
      <c r="X271" t="s">
        <v>2273</v>
      </c>
      <c r="Y271" t="s">
        <v>2274</v>
      </c>
      <c r="Z271" s="65">
        <v>15182</v>
      </c>
      <c r="AA271" s="64">
        <v>33391</v>
      </c>
      <c r="AB271" t="e">
        <v>#N/A</v>
      </c>
      <c r="AE271" s="95">
        <v>0</v>
      </c>
      <c r="AF271" s="63">
        <v>0</v>
      </c>
      <c r="AG271">
        <v>0</v>
      </c>
      <c r="AH271" s="63">
        <v>67</v>
      </c>
      <c r="AI271" s="63">
        <v>0</v>
      </c>
      <c r="AJ271" s="63">
        <v>0</v>
      </c>
      <c r="AL271" s="94" t="s">
        <v>16926</v>
      </c>
      <c r="AM271" s="94" t="s">
        <v>15267</v>
      </c>
      <c r="AN271" s="94">
        <v>0</v>
      </c>
      <c r="AO271" s="98">
        <v>0</v>
      </c>
      <c r="AP271" s="63">
        <v>0</v>
      </c>
      <c r="AQ271" s="63">
        <v>0</v>
      </c>
      <c r="AR271" s="95" t="s">
        <v>14876</v>
      </c>
      <c r="AS271" s="95">
        <v>0</v>
      </c>
      <c r="AT271" s="63">
        <v>0</v>
      </c>
      <c r="AU271" s="63">
        <v>0</v>
      </c>
      <c r="AV271" s="63">
        <v>67</v>
      </c>
      <c r="AW271" s="95">
        <v>26591348</v>
      </c>
      <c r="AX271" s="95" t="s">
        <v>17367</v>
      </c>
    </row>
    <row r="272" spans="1:50" x14ac:dyDescent="0.25">
      <c r="A272">
        <v>51730049</v>
      </c>
      <c r="B272" t="s">
        <v>2275</v>
      </c>
      <c r="G272">
        <v>51698635</v>
      </c>
      <c r="H272" t="s">
        <v>851</v>
      </c>
      <c r="I272">
        <v>51609648</v>
      </c>
      <c r="J272" t="s">
        <v>149</v>
      </c>
      <c r="K272" t="s">
        <v>58</v>
      </c>
      <c r="L272" t="s">
        <v>59</v>
      </c>
      <c r="M272" t="s">
        <v>38</v>
      </c>
      <c r="N272" t="s">
        <v>378</v>
      </c>
      <c r="O272" t="s">
        <v>2279</v>
      </c>
      <c r="P272" t="s">
        <v>63</v>
      </c>
      <c r="Q272" t="s">
        <v>741</v>
      </c>
      <c r="R272" s="64">
        <v>43215</v>
      </c>
      <c r="S272" s="64">
        <v>43685</v>
      </c>
      <c r="T272">
        <v>0</v>
      </c>
      <c r="U272" t="s">
        <v>2280</v>
      </c>
      <c r="V272" t="s">
        <v>2281</v>
      </c>
      <c r="W272">
        <v>69439</v>
      </c>
      <c r="X272" t="s">
        <v>2282</v>
      </c>
      <c r="Y272" t="s">
        <v>2283</v>
      </c>
      <c r="Z272" s="65">
        <v>15185</v>
      </c>
      <c r="AA272" s="64">
        <v>33205</v>
      </c>
      <c r="AB272" t="e">
        <v>#N/A</v>
      </c>
      <c r="AE272" s="95">
        <v>0</v>
      </c>
      <c r="AF272" s="63">
        <v>0</v>
      </c>
      <c r="AG272">
        <v>0</v>
      </c>
      <c r="AH272" s="63">
        <v>63</v>
      </c>
      <c r="AI272" s="63">
        <v>0</v>
      </c>
      <c r="AJ272" s="63">
        <v>0</v>
      </c>
      <c r="AL272" s="94" t="s">
        <v>16918</v>
      </c>
      <c r="AM272" s="94" t="s">
        <v>15267</v>
      </c>
      <c r="AN272" s="94">
        <v>0</v>
      </c>
      <c r="AO272" s="98">
        <v>0</v>
      </c>
      <c r="AP272" s="63">
        <v>0</v>
      </c>
      <c r="AQ272" s="63">
        <v>0</v>
      </c>
      <c r="AR272" s="95" t="s">
        <v>14876</v>
      </c>
      <c r="AS272" s="95">
        <v>0</v>
      </c>
      <c r="AT272" s="63">
        <v>0</v>
      </c>
      <c r="AU272" s="63">
        <v>0</v>
      </c>
      <c r="AV272" s="63">
        <v>63</v>
      </c>
      <c r="AW272" s="95">
        <v>29284591</v>
      </c>
      <c r="AX272" s="95" t="s">
        <v>17367</v>
      </c>
    </row>
    <row r="273" spans="1:50" x14ac:dyDescent="0.25">
      <c r="A273">
        <v>51785245</v>
      </c>
      <c r="B273" t="s">
        <v>2284</v>
      </c>
      <c r="G273">
        <v>51559927</v>
      </c>
      <c r="H273" t="s">
        <v>409</v>
      </c>
      <c r="I273">
        <v>51772919</v>
      </c>
      <c r="J273" t="s">
        <v>186</v>
      </c>
      <c r="K273" t="s">
        <v>58</v>
      </c>
      <c r="L273" t="s">
        <v>59</v>
      </c>
      <c r="M273" t="s">
        <v>38</v>
      </c>
      <c r="N273" t="s">
        <v>413</v>
      </c>
      <c r="O273" t="s">
        <v>361</v>
      </c>
      <c r="P273" t="s">
        <v>63</v>
      </c>
      <c r="Q273" t="s">
        <v>2229</v>
      </c>
      <c r="R273" s="64">
        <v>43497</v>
      </c>
      <c r="S273" s="64">
        <v>43718</v>
      </c>
      <c r="T273">
        <v>0</v>
      </c>
      <c r="U273" t="s">
        <v>2289</v>
      </c>
      <c r="V273" t="s">
        <v>2290</v>
      </c>
      <c r="W273">
        <v>69328</v>
      </c>
      <c r="X273" t="s">
        <v>2291</v>
      </c>
      <c r="Y273" t="s">
        <v>2292</v>
      </c>
      <c r="Z273" s="65">
        <v>16022</v>
      </c>
      <c r="AA273" s="64">
        <v>32130</v>
      </c>
      <c r="AB273" t="e">
        <v>#N/A</v>
      </c>
      <c r="AE273" s="95">
        <v>0</v>
      </c>
      <c r="AF273" s="63">
        <v>0</v>
      </c>
      <c r="AG273">
        <v>0</v>
      </c>
      <c r="AH273" s="63">
        <v>62</v>
      </c>
      <c r="AI273" s="63">
        <v>0</v>
      </c>
      <c r="AJ273" s="63">
        <v>0</v>
      </c>
      <c r="AL273" s="94" t="s">
        <v>17160</v>
      </c>
      <c r="AM273" s="94" t="s">
        <v>15267</v>
      </c>
      <c r="AN273" s="94">
        <v>0</v>
      </c>
      <c r="AO273" s="98">
        <v>0</v>
      </c>
      <c r="AP273" s="63">
        <v>0</v>
      </c>
      <c r="AQ273" s="63">
        <v>0</v>
      </c>
      <c r="AR273" s="95" t="s">
        <v>14877</v>
      </c>
      <c r="AS273" s="95">
        <v>0</v>
      </c>
      <c r="AT273" s="63">
        <v>0</v>
      </c>
      <c r="AU273" s="63">
        <v>0</v>
      </c>
      <c r="AV273" s="63">
        <v>62</v>
      </c>
      <c r="AW273" s="95">
        <v>19322484</v>
      </c>
      <c r="AX273" s="95" t="s">
        <v>17367</v>
      </c>
    </row>
    <row r="274" spans="1:50" x14ac:dyDescent="0.25">
      <c r="A274">
        <v>51781656</v>
      </c>
      <c r="B274" t="s">
        <v>2350</v>
      </c>
      <c r="G274">
        <v>40108183</v>
      </c>
      <c r="H274" t="s">
        <v>2258</v>
      </c>
      <c r="I274" t="s">
        <v>2098</v>
      </c>
      <c r="J274" t="s">
        <v>2098</v>
      </c>
      <c r="K274" t="s">
        <v>2259</v>
      </c>
      <c r="L274" t="s">
        <v>37</v>
      </c>
      <c r="M274" t="s">
        <v>38</v>
      </c>
      <c r="N274" t="s">
        <v>39</v>
      </c>
      <c r="O274">
        <v>0</v>
      </c>
      <c r="P274" t="s">
        <v>53</v>
      </c>
      <c r="Q274" t="s">
        <v>2172</v>
      </c>
      <c r="R274" s="64">
        <v>43482</v>
      </c>
      <c r="S274" s="64">
        <v>0</v>
      </c>
      <c r="T274">
        <v>0</v>
      </c>
      <c r="U274">
        <v>0</v>
      </c>
      <c r="V274" t="s">
        <v>2354</v>
      </c>
      <c r="W274">
        <v>0</v>
      </c>
      <c r="X274" t="s">
        <v>579</v>
      </c>
      <c r="Y274">
        <v>0</v>
      </c>
      <c r="Z274" s="65">
        <v>15171</v>
      </c>
      <c r="AA274" s="64">
        <v>32655</v>
      </c>
      <c r="AB274" t="e">
        <v>#N/A</v>
      </c>
      <c r="AE274" s="95">
        <v>0</v>
      </c>
      <c r="AF274" s="63">
        <v>0</v>
      </c>
      <c r="AG274">
        <v>0</v>
      </c>
      <c r="AH274" s="63" t="e">
        <v>#N/A</v>
      </c>
      <c r="AI274" s="63">
        <v>0</v>
      </c>
      <c r="AJ274" s="63">
        <v>0</v>
      </c>
      <c r="AL274" s="94" t="s">
        <v>17156</v>
      </c>
      <c r="AM274" s="94" t="s">
        <v>5907</v>
      </c>
      <c r="AN274" s="94">
        <v>0</v>
      </c>
      <c r="AO274" s="98">
        <v>0</v>
      </c>
      <c r="AP274" s="63">
        <v>0</v>
      </c>
      <c r="AQ274" s="63">
        <v>0</v>
      </c>
      <c r="AR274" s="95" t="e">
        <v>#N/A</v>
      </c>
      <c r="AS274" s="95">
        <v>0</v>
      </c>
      <c r="AT274" s="63">
        <v>0</v>
      </c>
      <c r="AU274" s="63">
        <v>0</v>
      </c>
      <c r="AV274" s="63" t="e">
        <v>#N/A</v>
      </c>
      <c r="AW274" s="95" t="e">
        <v>#N/A</v>
      </c>
      <c r="AX274" s="95" t="s">
        <v>17375</v>
      </c>
    </row>
    <row r="275" spans="1:50" x14ac:dyDescent="0.25">
      <c r="A275">
        <v>51741418</v>
      </c>
      <c r="B275" t="s">
        <v>2362</v>
      </c>
      <c r="G275">
        <v>51591940</v>
      </c>
      <c r="H275" t="s">
        <v>171</v>
      </c>
      <c r="I275">
        <v>51609648</v>
      </c>
      <c r="J275" t="s">
        <v>149</v>
      </c>
      <c r="K275" t="s">
        <v>58</v>
      </c>
      <c r="L275" t="s">
        <v>59</v>
      </c>
      <c r="M275" t="s">
        <v>38</v>
      </c>
      <c r="N275" t="s">
        <v>151</v>
      </c>
      <c r="O275" t="s">
        <v>1090</v>
      </c>
      <c r="P275" t="s">
        <v>63</v>
      </c>
      <c r="Q275" t="s">
        <v>1752</v>
      </c>
      <c r="R275" s="64">
        <v>43290</v>
      </c>
      <c r="S275" s="64">
        <v>43584</v>
      </c>
      <c r="T275">
        <v>0</v>
      </c>
      <c r="U275" t="s">
        <v>2366</v>
      </c>
      <c r="V275" t="s">
        <v>2367</v>
      </c>
      <c r="W275">
        <v>69185</v>
      </c>
      <c r="X275" t="s">
        <v>2368</v>
      </c>
      <c r="Y275" t="s">
        <v>2369</v>
      </c>
      <c r="Z275" s="65">
        <v>15166</v>
      </c>
      <c r="AA275" s="64">
        <v>34731</v>
      </c>
      <c r="AB275" t="e">
        <v>#N/A</v>
      </c>
      <c r="AE275" s="95">
        <v>0</v>
      </c>
      <c r="AF275" s="63">
        <v>0</v>
      </c>
      <c r="AG275">
        <v>0</v>
      </c>
      <c r="AH275" s="63">
        <v>63</v>
      </c>
      <c r="AI275" s="63">
        <v>0</v>
      </c>
      <c r="AJ275" s="63">
        <v>0</v>
      </c>
      <c r="AL275" s="94" t="s">
        <v>16985</v>
      </c>
      <c r="AM275" s="94" t="s">
        <v>15267</v>
      </c>
      <c r="AN275" s="94">
        <v>0</v>
      </c>
      <c r="AO275" s="98">
        <v>0</v>
      </c>
      <c r="AP275" s="63">
        <v>0</v>
      </c>
      <c r="AQ275" s="63">
        <v>0</v>
      </c>
      <c r="AR275" s="95" t="s">
        <v>14876</v>
      </c>
      <c r="AS275" s="95">
        <v>0</v>
      </c>
      <c r="AT275" s="63">
        <v>0</v>
      </c>
      <c r="AU275" s="63">
        <v>0</v>
      </c>
      <c r="AV275" s="63">
        <v>63</v>
      </c>
      <c r="AW275" s="95">
        <v>59600390</v>
      </c>
      <c r="AX275" s="95" t="s">
        <v>17367</v>
      </c>
    </row>
    <row r="276" spans="1:50" x14ac:dyDescent="0.25">
      <c r="A276">
        <v>51586624</v>
      </c>
      <c r="B276" t="s">
        <v>2435</v>
      </c>
      <c r="G276">
        <v>51698635</v>
      </c>
      <c r="H276" t="s">
        <v>851</v>
      </c>
      <c r="I276">
        <v>51609648</v>
      </c>
      <c r="J276" t="s">
        <v>149</v>
      </c>
      <c r="K276" t="s">
        <v>284</v>
      </c>
      <c r="L276" t="s">
        <v>59</v>
      </c>
      <c r="M276" t="s">
        <v>38</v>
      </c>
      <c r="N276" t="s">
        <v>378</v>
      </c>
      <c r="O276" t="s">
        <v>2439</v>
      </c>
      <c r="P276" t="s">
        <v>285</v>
      </c>
      <c r="Q276" t="s">
        <v>386</v>
      </c>
      <c r="R276" s="64">
        <v>42331</v>
      </c>
      <c r="S276" s="64">
        <v>43850</v>
      </c>
      <c r="T276">
        <v>0</v>
      </c>
      <c r="U276" t="s">
        <v>2440</v>
      </c>
      <c r="V276" t="s">
        <v>2441</v>
      </c>
      <c r="W276">
        <v>69197</v>
      </c>
      <c r="X276" t="s">
        <v>2442</v>
      </c>
      <c r="Y276" t="s">
        <v>2443</v>
      </c>
      <c r="Z276" s="65">
        <v>5889</v>
      </c>
      <c r="AA276" s="64">
        <v>31339</v>
      </c>
      <c r="AB276" t="e">
        <v>#N/A</v>
      </c>
      <c r="AE276" s="95">
        <v>0</v>
      </c>
      <c r="AF276" s="63">
        <v>0</v>
      </c>
      <c r="AG276">
        <v>0</v>
      </c>
      <c r="AH276" s="63">
        <v>62</v>
      </c>
      <c r="AI276" s="63">
        <v>0</v>
      </c>
      <c r="AJ276" s="63">
        <v>0</v>
      </c>
      <c r="AL276" s="94" t="s">
        <v>16085</v>
      </c>
      <c r="AM276" s="94" t="s">
        <v>15368</v>
      </c>
      <c r="AN276" s="94">
        <v>0</v>
      </c>
      <c r="AO276" s="98">
        <v>0</v>
      </c>
      <c r="AP276" s="63">
        <v>0</v>
      </c>
      <c r="AQ276" s="63">
        <v>0</v>
      </c>
      <c r="AR276" s="95" t="s">
        <v>14876</v>
      </c>
      <c r="AS276" s="95">
        <v>0</v>
      </c>
      <c r="AT276" s="63">
        <v>0</v>
      </c>
      <c r="AU276" s="63">
        <v>0</v>
      </c>
      <c r="AV276" s="63">
        <v>62</v>
      </c>
      <c r="AW276" s="95">
        <v>32312818</v>
      </c>
      <c r="AX276" s="95" t="s">
        <v>17367</v>
      </c>
    </row>
    <row r="277" spans="1:50" x14ac:dyDescent="0.25">
      <c r="A277">
        <v>51518664</v>
      </c>
      <c r="B277" t="s">
        <v>2460</v>
      </c>
      <c r="G277">
        <v>51564379</v>
      </c>
      <c r="H277" t="s">
        <v>492</v>
      </c>
      <c r="I277">
        <v>51621455</v>
      </c>
      <c r="J277" t="s">
        <v>150</v>
      </c>
      <c r="K277" t="s">
        <v>70</v>
      </c>
      <c r="L277" t="s">
        <v>37</v>
      </c>
      <c r="M277" t="s">
        <v>1080</v>
      </c>
      <c r="N277" t="s">
        <v>496</v>
      </c>
      <c r="O277" t="s">
        <v>2098</v>
      </c>
      <c r="P277" t="s">
        <v>73</v>
      </c>
      <c r="Q277" t="s">
        <v>15730</v>
      </c>
      <c r="R277" s="64">
        <v>41883</v>
      </c>
      <c r="S277" s="64">
        <v>43657</v>
      </c>
      <c r="T277">
        <v>0</v>
      </c>
      <c r="U277" t="s">
        <v>2464</v>
      </c>
      <c r="V277" t="s">
        <v>2465</v>
      </c>
      <c r="W277">
        <v>69026</v>
      </c>
      <c r="X277" t="s">
        <v>2466</v>
      </c>
      <c r="Y277" t="s">
        <v>2467</v>
      </c>
      <c r="Z277" s="65">
        <v>5992</v>
      </c>
      <c r="AA277" s="64">
        <v>30626</v>
      </c>
      <c r="AB277" t="e">
        <v>#N/A</v>
      </c>
      <c r="AE277" s="95">
        <v>0</v>
      </c>
      <c r="AF277" s="63">
        <v>0</v>
      </c>
      <c r="AG277">
        <v>0</v>
      </c>
      <c r="AH277" s="63" t="e">
        <v>#N/A</v>
      </c>
      <c r="AI277" s="63">
        <v>0</v>
      </c>
      <c r="AJ277" s="63">
        <v>0</v>
      </c>
      <c r="AL277" s="94" t="s">
        <v>15954</v>
      </c>
      <c r="AM277" s="94" t="s">
        <v>15368</v>
      </c>
      <c r="AN277" s="94">
        <v>0</v>
      </c>
      <c r="AO277" s="98">
        <v>0</v>
      </c>
      <c r="AP277" s="63">
        <v>0</v>
      </c>
      <c r="AQ277" s="63">
        <v>0</v>
      </c>
      <c r="AR277" s="95" t="s">
        <v>14876</v>
      </c>
      <c r="AS277" s="95">
        <v>0</v>
      </c>
      <c r="AT277" s="63">
        <v>0</v>
      </c>
      <c r="AU277" s="63">
        <v>0</v>
      </c>
      <c r="AV277" s="63" t="e">
        <v>#N/A</v>
      </c>
      <c r="AW277" s="95" t="e">
        <v>#N/A</v>
      </c>
      <c r="AX277" s="95" t="s">
        <v>17375</v>
      </c>
    </row>
    <row r="278" spans="1:50" x14ac:dyDescent="0.25">
      <c r="A278">
        <v>51511057</v>
      </c>
      <c r="B278" t="s">
        <v>2468</v>
      </c>
      <c r="G278">
        <v>51591940</v>
      </c>
      <c r="H278" t="s">
        <v>171</v>
      </c>
      <c r="I278">
        <v>51609648</v>
      </c>
      <c r="J278" t="s">
        <v>149</v>
      </c>
      <c r="K278" t="s">
        <v>58</v>
      </c>
      <c r="L278" t="s">
        <v>59</v>
      </c>
      <c r="M278" t="s">
        <v>38</v>
      </c>
      <c r="N278" t="s">
        <v>151</v>
      </c>
      <c r="O278" t="s">
        <v>1810</v>
      </c>
      <c r="P278" t="s">
        <v>63</v>
      </c>
      <c r="Q278" t="s">
        <v>17498</v>
      </c>
      <c r="R278" s="64">
        <v>41848</v>
      </c>
      <c r="S278" s="64">
        <v>43647</v>
      </c>
      <c r="T278">
        <v>0</v>
      </c>
      <c r="U278" t="s">
        <v>2472</v>
      </c>
      <c r="V278" t="s">
        <v>2473</v>
      </c>
      <c r="W278">
        <v>69256</v>
      </c>
      <c r="X278" t="s">
        <v>2474</v>
      </c>
      <c r="Y278" t="s">
        <v>2475</v>
      </c>
      <c r="Z278" s="65">
        <v>16975</v>
      </c>
      <c r="AA278" s="64">
        <v>27622</v>
      </c>
      <c r="AB278" t="e">
        <v>#N/A</v>
      </c>
      <c r="AE278" s="95">
        <v>0</v>
      </c>
      <c r="AF278" s="63">
        <v>0</v>
      </c>
      <c r="AG278">
        <v>0</v>
      </c>
      <c r="AH278" s="63" t="e">
        <v>#N/A</v>
      </c>
      <c r="AI278" s="63">
        <v>0</v>
      </c>
      <c r="AJ278" s="63">
        <v>0</v>
      </c>
      <c r="AL278" s="94" t="s">
        <v>15946</v>
      </c>
      <c r="AM278" s="94" t="s">
        <v>15368</v>
      </c>
      <c r="AN278" s="94">
        <v>0</v>
      </c>
      <c r="AO278" s="98">
        <v>0</v>
      </c>
      <c r="AP278" s="63">
        <v>0</v>
      </c>
      <c r="AQ278" s="63">
        <v>0</v>
      </c>
      <c r="AR278" s="95" t="s">
        <v>14876</v>
      </c>
      <c r="AS278" s="95">
        <v>0</v>
      </c>
      <c r="AT278" s="63">
        <v>0</v>
      </c>
      <c r="AU278" s="63">
        <v>0</v>
      </c>
      <c r="AV278" s="63" t="e">
        <v>#N/A</v>
      </c>
      <c r="AW278" s="95" t="e">
        <v>#N/A</v>
      </c>
      <c r="AX278" s="95" t="s">
        <v>17375</v>
      </c>
    </row>
    <row r="279" spans="1:50" x14ac:dyDescent="0.25">
      <c r="A279">
        <v>51810947</v>
      </c>
      <c r="B279" t="s">
        <v>2522</v>
      </c>
      <c r="G279">
        <v>40108183</v>
      </c>
      <c r="H279" t="s">
        <v>2258</v>
      </c>
      <c r="I279" t="s">
        <v>2098</v>
      </c>
      <c r="J279" t="s">
        <v>2098</v>
      </c>
      <c r="K279" t="s">
        <v>2259</v>
      </c>
      <c r="L279" t="s">
        <v>37</v>
      </c>
      <c r="M279" t="s">
        <v>38</v>
      </c>
      <c r="N279" t="s">
        <v>39</v>
      </c>
      <c r="O279">
        <v>0</v>
      </c>
      <c r="P279" t="s">
        <v>40</v>
      </c>
      <c r="Q279" t="s">
        <v>2321</v>
      </c>
      <c r="R279" s="64">
        <v>43601</v>
      </c>
      <c r="S279" s="64">
        <v>0</v>
      </c>
      <c r="T279">
        <v>0</v>
      </c>
      <c r="U279">
        <v>0</v>
      </c>
      <c r="V279" t="s">
        <v>2525</v>
      </c>
      <c r="W279">
        <v>0</v>
      </c>
      <c r="X279" t="s">
        <v>579</v>
      </c>
      <c r="Y279">
        <v>0</v>
      </c>
      <c r="Z279" s="65">
        <v>0</v>
      </c>
      <c r="AA279" s="64">
        <v>29545</v>
      </c>
      <c r="AB279" t="e">
        <v>#N/A</v>
      </c>
      <c r="AE279" s="95">
        <v>0</v>
      </c>
      <c r="AF279" s="63">
        <v>0</v>
      </c>
      <c r="AG279">
        <v>0</v>
      </c>
      <c r="AH279" s="63" t="e">
        <v>#N/A</v>
      </c>
      <c r="AI279" s="63">
        <v>0</v>
      </c>
      <c r="AJ279" s="63">
        <v>0</v>
      </c>
      <c r="AL279" s="94" t="s">
        <v>17253</v>
      </c>
      <c r="AM279" s="94" t="s">
        <v>5907</v>
      </c>
      <c r="AN279" s="94">
        <v>0</v>
      </c>
      <c r="AO279" s="98">
        <v>0</v>
      </c>
      <c r="AP279" s="63">
        <v>0</v>
      </c>
      <c r="AQ279" s="63">
        <v>0</v>
      </c>
      <c r="AR279" s="95" t="e">
        <v>#N/A</v>
      </c>
      <c r="AS279" s="95">
        <v>0</v>
      </c>
      <c r="AT279" s="63">
        <v>0</v>
      </c>
      <c r="AU279" s="63">
        <v>0</v>
      </c>
      <c r="AV279" s="63" t="e">
        <v>#N/A</v>
      </c>
      <c r="AW279" s="95" t="e">
        <v>#N/A</v>
      </c>
      <c r="AX279" s="95" t="s">
        <v>17375</v>
      </c>
    </row>
    <row r="280" spans="1:50" x14ac:dyDescent="0.25">
      <c r="A280">
        <v>51857172</v>
      </c>
      <c r="B280" t="s">
        <v>15277</v>
      </c>
      <c r="G280">
        <v>51710500</v>
      </c>
      <c r="H280" t="s">
        <v>111</v>
      </c>
      <c r="I280">
        <v>51758030</v>
      </c>
      <c r="J280" t="s">
        <v>2140</v>
      </c>
      <c r="K280" t="s">
        <v>58</v>
      </c>
      <c r="L280" t="s">
        <v>2745</v>
      </c>
      <c r="M280" t="s">
        <v>38</v>
      </c>
      <c r="N280" t="s">
        <v>162</v>
      </c>
      <c r="O280" t="s">
        <v>1810</v>
      </c>
      <c r="P280" t="s">
        <v>63</v>
      </c>
      <c r="Q280" t="s">
        <v>11531</v>
      </c>
      <c r="R280" s="64">
        <v>43832</v>
      </c>
      <c r="S280" s="64">
        <v>43885</v>
      </c>
      <c r="T280">
        <v>0</v>
      </c>
      <c r="U280" t="s">
        <v>15353</v>
      </c>
      <c r="V280" t="s">
        <v>15354</v>
      </c>
      <c r="W280">
        <v>48560</v>
      </c>
      <c r="X280" t="s">
        <v>17379</v>
      </c>
      <c r="Y280" t="s">
        <v>17380</v>
      </c>
      <c r="Z280" s="65">
        <v>0</v>
      </c>
      <c r="AA280" s="64">
        <v>29724</v>
      </c>
      <c r="AB280" t="e">
        <v>#N/A</v>
      </c>
      <c r="AE280" s="95">
        <v>0</v>
      </c>
      <c r="AF280" s="63">
        <v>0</v>
      </c>
      <c r="AG280">
        <v>0</v>
      </c>
      <c r="AH280" s="63" t="e">
        <v>#N/A</v>
      </c>
      <c r="AI280" s="63">
        <v>0</v>
      </c>
      <c r="AJ280" s="63">
        <v>0</v>
      </c>
      <c r="AL280" s="94" t="s">
        <v>17288</v>
      </c>
      <c r="AM280" s="94" t="s">
        <v>15667</v>
      </c>
      <c r="AN280" s="94">
        <v>0</v>
      </c>
      <c r="AO280" s="98">
        <v>0</v>
      </c>
      <c r="AP280" s="63">
        <v>0</v>
      </c>
      <c r="AQ280" s="63">
        <v>0</v>
      </c>
      <c r="AR280" s="95" t="e">
        <v>#N/A</v>
      </c>
      <c r="AS280" s="95">
        <v>0</v>
      </c>
      <c r="AT280" s="63">
        <v>0</v>
      </c>
      <c r="AU280" s="63">
        <v>0</v>
      </c>
      <c r="AV280" s="63" t="e">
        <v>#N/A</v>
      </c>
      <c r="AW280" s="95" t="e">
        <v>#N/A</v>
      </c>
      <c r="AX280" s="95" t="s">
        <v>17375</v>
      </c>
    </row>
    <row r="281" spans="1:50" x14ac:dyDescent="0.25">
      <c r="A281">
        <v>51857173</v>
      </c>
      <c r="B281" t="s">
        <v>15281</v>
      </c>
      <c r="G281">
        <v>51710500</v>
      </c>
      <c r="H281" t="s">
        <v>111</v>
      </c>
      <c r="I281">
        <v>51758030</v>
      </c>
      <c r="J281" t="s">
        <v>2140</v>
      </c>
      <c r="K281" t="s">
        <v>58</v>
      </c>
      <c r="L281" t="s">
        <v>2745</v>
      </c>
      <c r="M281" t="s">
        <v>38</v>
      </c>
      <c r="N281" t="s">
        <v>162</v>
      </c>
      <c r="O281" t="s">
        <v>1810</v>
      </c>
      <c r="P281" t="s">
        <v>63</v>
      </c>
      <c r="Q281" t="s">
        <v>11531</v>
      </c>
      <c r="R281" s="64">
        <v>43832</v>
      </c>
      <c r="S281" s="64">
        <v>43885</v>
      </c>
      <c r="T281">
        <v>0</v>
      </c>
      <c r="U281" t="s">
        <v>15355</v>
      </c>
      <c r="V281" t="s">
        <v>15356</v>
      </c>
      <c r="W281">
        <v>48522</v>
      </c>
      <c r="X281" t="s">
        <v>17381</v>
      </c>
      <c r="Y281" t="s">
        <v>17382</v>
      </c>
      <c r="Z281" s="65">
        <v>0</v>
      </c>
      <c r="AA281" s="64">
        <v>35929</v>
      </c>
      <c r="AB281" t="e">
        <v>#N/A</v>
      </c>
      <c r="AE281" s="95">
        <v>0</v>
      </c>
      <c r="AF281" s="63">
        <v>0</v>
      </c>
      <c r="AG281">
        <v>0</v>
      </c>
      <c r="AH281" s="63" t="e">
        <v>#N/A</v>
      </c>
      <c r="AI281" s="63">
        <v>0</v>
      </c>
      <c r="AJ281" s="63">
        <v>0</v>
      </c>
      <c r="AL281" s="94" t="s">
        <v>17293</v>
      </c>
      <c r="AM281" s="94" t="s">
        <v>15667</v>
      </c>
      <c r="AN281" s="94">
        <v>0</v>
      </c>
      <c r="AO281" s="98">
        <v>0</v>
      </c>
      <c r="AP281" s="63">
        <v>0</v>
      </c>
      <c r="AQ281" s="63">
        <v>0</v>
      </c>
      <c r="AR281" s="95" t="e">
        <v>#N/A</v>
      </c>
      <c r="AS281" s="95">
        <v>0</v>
      </c>
      <c r="AT281" s="63">
        <v>0</v>
      </c>
      <c r="AU281" s="63">
        <v>0</v>
      </c>
      <c r="AV281" s="63" t="e">
        <v>#N/A</v>
      </c>
      <c r="AW281" s="95" t="e">
        <v>#N/A</v>
      </c>
      <c r="AX281" s="95" t="s">
        <v>17375</v>
      </c>
    </row>
    <row r="282" spans="1:50" x14ac:dyDescent="0.25">
      <c r="A282">
        <v>51857171</v>
      </c>
      <c r="B282" t="s">
        <v>15285</v>
      </c>
      <c r="G282">
        <v>51710500</v>
      </c>
      <c r="H282" t="s">
        <v>111</v>
      </c>
      <c r="I282">
        <v>51758030</v>
      </c>
      <c r="J282" t="s">
        <v>2140</v>
      </c>
      <c r="K282" t="s">
        <v>58</v>
      </c>
      <c r="L282" t="s">
        <v>2745</v>
      </c>
      <c r="M282" t="s">
        <v>38</v>
      </c>
      <c r="N282" t="s">
        <v>162</v>
      </c>
      <c r="O282" t="s">
        <v>1810</v>
      </c>
      <c r="P282" t="s">
        <v>63</v>
      </c>
      <c r="Q282" t="s">
        <v>11531</v>
      </c>
      <c r="R282" s="64">
        <v>43832</v>
      </c>
      <c r="S282" s="64">
        <v>43885</v>
      </c>
      <c r="T282">
        <v>0</v>
      </c>
      <c r="U282" t="s">
        <v>15357</v>
      </c>
      <c r="V282" t="s">
        <v>15358</v>
      </c>
      <c r="W282">
        <v>69337</v>
      </c>
      <c r="X282" t="s">
        <v>17383</v>
      </c>
      <c r="Y282" t="s">
        <v>17384</v>
      </c>
      <c r="Z282" s="65">
        <v>0</v>
      </c>
      <c r="AA282" s="64">
        <v>28869</v>
      </c>
      <c r="AB282" t="e">
        <v>#N/A</v>
      </c>
      <c r="AE282" s="95">
        <v>0</v>
      </c>
      <c r="AF282" s="63">
        <v>0</v>
      </c>
      <c r="AG282">
        <v>0</v>
      </c>
      <c r="AH282" s="63" t="e">
        <v>#N/A</v>
      </c>
      <c r="AI282" s="63">
        <v>0</v>
      </c>
      <c r="AJ282" s="63">
        <v>0</v>
      </c>
      <c r="AL282" s="94" t="s">
        <v>17284</v>
      </c>
      <c r="AM282" s="94" t="s">
        <v>15667</v>
      </c>
      <c r="AN282" s="94">
        <v>0</v>
      </c>
      <c r="AO282" s="98">
        <v>0</v>
      </c>
      <c r="AP282" s="63">
        <v>0</v>
      </c>
      <c r="AQ282" s="63">
        <v>0</v>
      </c>
      <c r="AR282" s="95" t="e">
        <v>#N/A</v>
      </c>
      <c r="AS282" s="95">
        <v>0</v>
      </c>
      <c r="AT282" s="63">
        <v>0</v>
      </c>
      <c r="AU282" s="63">
        <v>0</v>
      </c>
      <c r="AV282" s="63" t="e">
        <v>#N/A</v>
      </c>
      <c r="AW282" s="95" t="e">
        <v>#N/A</v>
      </c>
      <c r="AX282" s="95" t="s">
        <v>17375</v>
      </c>
    </row>
    <row r="283" spans="1:50" x14ac:dyDescent="0.25">
      <c r="A283">
        <v>51857174</v>
      </c>
      <c r="B283" t="s">
        <v>15287</v>
      </c>
      <c r="G283">
        <v>51710500</v>
      </c>
      <c r="H283" t="s">
        <v>111</v>
      </c>
      <c r="I283">
        <v>51758030</v>
      </c>
      <c r="J283" t="s">
        <v>2140</v>
      </c>
      <c r="K283" t="s">
        <v>58</v>
      </c>
      <c r="L283" t="s">
        <v>2745</v>
      </c>
      <c r="M283" t="s">
        <v>38</v>
      </c>
      <c r="N283" t="s">
        <v>162</v>
      </c>
      <c r="O283" t="s">
        <v>1810</v>
      </c>
      <c r="P283" t="s">
        <v>63</v>
      </c>
      <c r="Q283" t="s">
        <v>11531</v>
      </c>
      <c r="R283" s="64">
        <v>43832</v>
      </c>
      <c r="S283" s="64">
        <v>43885</v>
      </c>
      <c r="T283">
        <v>0</v>
      </c>
      <c r="U283" t="s">
        <v>15359</v>
      </c>
      <c r="V283" t="s">
        <v>15360</v>
      </c>
      <c r="W283">
        <v>69114</v>
      </c>
      <c r="X283" t="s">
        <v>17385</v>
      </c>
      <c r="Y283" t="s">
        <v>17386</v>
      </c>
      <c r="Z283" s="65">
        <v>0</v>
      </c>
      <c r="AA283" s="64">
        <v>33720</v>
      </c>
      <c r="AB283" t="e">
        <v>#N/A</v>
      </c>
      <c r="AE283" s="95">
        <v>0</v>
      </c>
      <c r="AF283" s="63">
        <v>0</v>
      </c>
      <c r="AG283">
        <v>0</v>
      </c>
      <c r="AH283" s="63" t="e">
        <v>#N/A</v>
      </c>
      <c r="AI283" s="63">
        <v>0</v>
      </c>
      <c r="AJ283" s="63">
        <v>0</v>
      </c>
      <c r="AL283" s="94" t="s">
        <v>17297</v>
      </c>
      <c r="AM283" s="94" t="s">
        <v>15667</v>
      </c>
      <c r="AN283" s="94">
        <v>0</v>
      </c>
      <c r="AO283" s="98">
        <v>0</v>
      </c>
      <c r="AP283" s="63">
        <v>0</v>
      </c>
      <c r="AQ283" s="63">
        <v>0</v>
      </c>
      <c r="AR283" s="95" t="e">
        <v>#N/A</v>
      </c>
      <c r="AS283" s="95">
        <v>0</v>
      </c>
      <c r="AT283" s="63">
        <v>0</v>
      </c>
      <c r="AU283" s="63">
        <v>0</v>
      </c>
      <c r="AV283" s="63" t="e">
        <v>#N/A</v>
      </c>
      <c r="AW283" s="95" t="e">
        <v>#N/A</v>
      </c>
      <c r="AX283" s="95" t="s">
        <v>17375</v>
      </c>
    </row>
    <row r="284" spans="1:50" x14ac:dyDescent="0.25">
      <c r="A284">
        <v>51857736</v>
      </c>
      <c r="B284" t="s">
        <v>15290</v>
      </c>
      <c r="G284">
        <v>51710500</v>
      </c>
      <c r="H284" t="s">
        <v>111</v>
      </c>
      <c r="I284">
        <v>51758030</v>
      </c>
      <c r="J284" t="s">
        <v>2140</v>
      </c>
      <c r="K284" t="s">
        <v>58</v>
      </c>
      <c r="L284" t="s">
        <v>2745</v>
      </c>
      <c r="M284" t="s">
        <v>38</v>
      </c>
      <c r="N284" t="s">
        <v>162</v>
      </c>
      <c r="O284" t="s">
        <v>1810</v>
      </c>
      <c r="P284" t="s">
        <v>63</v>
      </c>
      <c r="Q284" t="s">
        <v>11531</v>
      </c>
      <c r="R284" s="64">
        <v>43839</v>
      </c>
      <c r="S284" s="64">
        <v>43885</v>
      </c>
      <c r="T284">
        <v>0</v>
      </c>
      <c r="U284" t="s">
        <v>15361</v>
      </c>
      <c r="V284" t="s">
        <v>15362</v>
      </c>
      <c r="W284">
        <v>48460</v>
      </c>
      <c r="X284" t="s">
        <v>17387</v>
      </c>
      <c r="Y284" t="s">
        <v>17388</v>
      </c>
      <c r="Z284" s="65">
        <v>0</v>
      </c>
      <c r="AA284" s="64">
        <v>31033</v>
      </c>
      <c r="AB284" t="e">
        <v>#N/A</v>
      </c>
      <c r="AE284" s="95">
        <v>0</v>
      </c>
      <c r="AF284" s="63">
        <v>0</v>
      </c>
      <c r="AG284">
        <v>0</v>
      </c>
      <c r="AH284" s="63" t="e">
        <v>#N/A</v>
      </c>
      <c r="AI284" s="63">
        <v>0</v>
      </c>
      <c r="AJ284" s="63">
        <v>0</v>
      </c>
      <c r="AL284" s="94" t="s">
        <v>17305</v>
      </c>
      <c r="AM284" s="94" t="s">
        <v>15667</v>
      </c>
      <c r="AN284" s="94">
        <v>0</v>
      </c>
      <c r="AO284" s="98">
        <v>0</v>
      </c>
      <c r="AP284" s="63">
        <v>0</v>
      </c>
      <c r="AQ284" s="63">
        <v>0</v>
      </c>
      <c r="AR284" s="95" t="e">
        <v>#N/A</v>
      </c>
      <c r="AS284" s="95">
        <v>0</v>
      </c>
      <c r="AT284" s="63">
        <v>0</v>
      </c>
      <c r="AU284" s="63">
        <v>0</v>
      </c>
      <c r="AV284" s="63" t="e">
        <v>#N/A</v>
      </c>
      <c r="AW284" s="95" t="e">
        <v>#N/A</v>
      </c>
      <c r="AX284" s="95" t="s">
        <v>17375</v>
      </c>
    </row>
    <row r="285" spans="1:50" x14ac:dyDescent="0.25">
      <c r="A285">
        <v>51825648</v>
      </c>
      <c r="B285" t="s">
        <v>15293</v>
      </c>
      <c r="G285">
        <v>51710500</v>
      </c>
      <c r="H285" t="s">
        <v>111</v>
      </c>
      <c r="I285">
        <v>51758030</v>
      </c>
      <c r="J285" t="s">
        <v>2140</v>
      </c>
      <c r="K285" t="s">
        <v>58</v>
      </c>
      <c r="L285" t="s">
        <v>2745</v>
      </c>
      <c r="M285" t="s">
        <v>38</v>
      </c>
      <c r="N285" t="s">
        <v>162</v>
      </c>
      <c r="O285" t="s">
        <v>1810</v>
      </c>
      <c r="P285" t="s">
        <v>63</v>
      </c>
      <c r="Q285" t="s">
        <v>2371</v>
      </c>
      <c r="R285" s="64">
        <v>43671</v>
      </c>
      <c r="S285" s="64">
        <v>43885</v>
      </c>
      <c r="T285">
        <v>0</v>
      </c>
      <c r="U285" t="s">
        <v>15363</v>
      </c>
      <c r="V285" t="s">
        <v>15364</v>
      </c>
      <c r="W285">
        <v>48550</v>
      </c>
      <c r="X285" t="s">
        <v>17389</v>
      </c>
      <c r="Y285" t="s">
        <v>17390</v>
      </c>
      <c r="Z285" s="65">
        <v>0</v>
      </c>
      <c r="AA285" s="64" t="e">
        <v>#N/A</v>
      </c>
      <c r="AB285" t="e">
        <v>#N/A</v>
      </c>
      <c r="AE285" s="95">
        <v>0</v>
      </c>
      <c r="AF285" s="63">
        <v>0</v>
      </c>
      <c r="AG285">
        <v>0</v>
      </c>
      <c r="AH285" s="63" t="e">
        <v>#N/A</v>
      </c>
      <c r="AI285" s="63">
        <v>0</v>
      </c>
      <c r="AJ285" s="63">
        <v>0</v>
      </c>
      <c r="AL285" s="94" t="e">
        <v>#N/A</v>
      </c>
      <c r="AM285" s="94" t="s">
        <v>15666</v>
      </c>
      <c r="AN285" s="94">
        <v>0</v>
      </c>
      <c r="AO285" s="98">
        <v>0</v>
      </c>
      <c r="AP285" s="63">
        <v>0</v>
      </c>
      <c r="AQ285" s="63">
        <v>0</v>
      </c>
      <c r="AR285" s="95" t="e">
        <v>#N/A</v>
      </c>
      <c r="AS285" s="95">
        <v>0</v>
      </c>
      <c r="AT285" s="63">
        <v>0</v>
      </c>
      <c r="AU285" s="63">
        <v>0</v>
      </c>
      <c r="AV285" s="63" t="e">
        <v>#N/A</v>
      </c>
      <c r="AW285" s="95" t="e">
        <v>#N/A</v>
      </c>
      <c r="AX285" s="95" t="s">
        <v>17375</v>
      </c>
    </row>
    <row r="286" spans="1:50" x14ac:dyDescent="0.25">
      <c r="A286">
        <v>51727806</v>
      </c>
      <c r="B286" t="s">
        <v>15297</v>
      </c>
      <c r="G286">
        <v>51710500</v>
      </c>
      <c r="H286" t="s">
        <v>111</v>
      </c>
      <c r="I286">
        <v>51758030</v>
      </c>
      <c r="J286" t="s">
        <v>2140</v>
      </c>
      <c r="K286" t="s">
        <v>58</v>
      </c>
      <c r="L286" t="s">
        <v>2745</v>
      </c>
      <c r="M286" t="s">
        <v>38</v>
      </c>
      <c r="N286" t="s">
        <v>151</v>
      </c>
      <c r="O286" t="s">
        <v>9608</v>
      </c>
      <c r="P286" t="s">
        <v>63</v>
      </c>
      <c r="Q286" t="s">
        <v>741</v>
      </c>
      <c r="R286" s="64">
        <v>43196</v>
      </c>
      <c r="S286" s="64">
        <v>43879</v>
      </c>
      <c r="T286">
        <v>0</v>
      </c>
      <c r="U286" t="s">
        <v>15366</v>
      </c>
      <c r="V286" t="s">
        <v>14080</v>
      </c>
      <c r="W286">
        <v>69275</v>
      </c>
      <c r="X286" t="s">
        <v>14081</v>
      </c>
      <c r="Y286" t="s">
        <v>17393</v>
      </c>
      <c r="Z286" s="65">
        <v>0</v>
      </c>
      <c r="AA286" s="64" t="e">
        <v>#N/A</v>
      </c>
      <c r="AB286" t="e">
        <v>#N/A</v>
      </c>
      <c r="AE286" s="95">
        <v>0</v>
      </c>
      <c r="AF286" s="63">
        <v>0</v>
      </c>
      <c r="AG286">
        <v>0</v>
      </c>
      <c r="AH286" s="63">
        <v>62</v>
      </c>
      <c r="AI286" s="63">
        <v>0</v>
      </c>
      <c r="AJ286" s="63">
        <v>0</v>
      </c>
      <c r="AL286" s="94" t="e">
        <v>#N/A</v>
      </c>
      <c r="AM286" s="94" t="s">
        <v>15666</v>
      </c>
      <c r="AN286" s="94">
        <v>0</v>
      </c>
      <c r="AO286" s="98">
        <v>0</v>
      </c>
      <c r="AP286" s="63">
        <v>0</v>
      </c>
      <c r="AQ286" s="63">
        <v>0</v>
      </c>
      <c r="AR286" s="95" t="e">
        <v>#N/A</v>
      </c>
      <c r="AS286" s="95">
        <v>0</v>
      </c>
      <c r="AT286" s="63">
        <v>0</v>
      </c>
      <c r="AU286" s="63">
        <v>0</v>
      </c>
      <c r="AV286" s="63">
        <v>62</v>
      </c>
      <c r="AW286" s="95">
        <v>74204183</v>
      </c>
      <c r="AX286" s="95" t="s">
        <v>17367</v>
      </c>
    </row>
    <row r="287" spans="1:50" x14ac:dyDescent="0.25">
      <c r="A287">
        <v>51858789</v>
      </c>
      <c r="B287" t="s">
        <v>15304</v>
      </c>
      <c r="G287">
        <v>51710500</v>
      </c>
      <c r="H287" t="s">
        <v>111</v>
      </c>
      <c r="I287">
        <v>51758030</v>
      </c>
      <c r="J287" t="s">
        <v>2140</v>
      </c>
      <c r="K287" t="s">
        <v>58</v>
      </c>
      <c r="L287" t="s">
        <v>2907</v>
      </c>
      <c r="M287" t="s">
        <v>38</v>
      </c>
      <c r="N287" t="s">
        <v>162</v>
      </c>
      <c r="O287" t="s">
        <v>7909</v>
      </c>
      <c r="P287" t="s">
        <v>63</v>
      </c>
      <c r="Q287" t="s">
        <v>11531</v>
      </c>
      <c r="R287" s="64">
        <v>43851</v>
      </c>
      <c r="S287" s="64">
        <v>0</v>
      </c>
      <c r="T287">
        <v>0</v>
      </c>
      <c r="U287">
        <v>0</v>
      </c>
      <c r="V287" t="s">
        <v>15731</v>
      </c>
      <c r="W287">
        <v>0</v>
      </c>
      <c r="X287" t="s">
        <v>579</v>
      </c>
      <c r="Y287">
        <v>0</v>
      </c>
      <c r="Z287" s="65">
        <v>0</v>
      </c>
      <c r="AA287" s="64">
        <v>23516</v>
      </c>
      <c r="AB287" t="e">
        <v>#N/A</v>
      </c>
      <c r="AE287" s="95">
        <v>0</v>
      </c>
      <c r="AF287" s="63">
        <v>0</v>
      </c>
      <c r="AG287">
        <v>0</v>
      </c>
      <c r="AH287" s="63" t="e">
        <v>#N/A</v>
      </c>
      <c r="AI287" s="63">
        <v>0</v>
      </c>
      <c r="AJ287" s="63">
        <v>0</v>
      </c>
      <c r="AL287" s="94" t="s">
        <v>17320</v>
      </c>
      <c r="AM287" s="94" t="s">
        <v>15667</v>
      </c>
      <c r="AN287" s="94">
        <v>0</v>
      </c>
      <c r="AO287" s="98">
        <v>0</v>
      </c>
      <c r="AP287" s="63">
        <v>0</v>
      </c>
      <c r="AQ287" s="63">
        <v>0</v>
      </c>
      <c r="AR287" s="95" t="e">
        <v>#N/A</v>
      </c>
      <c r="AS287" s="95">
        <v>0</v>
      </c>
      <c r="AT287" s="63">
        <v>0</v>
      </c>
      <c r="AU287" s="63">
        <v>0</v>
      </c>
      <c r="AV287" s="63" t="e">
        <v>#N/A</v>
      </c>
      <c r="AW287" s="95" t="e">
        <v>#N/A</v>
      </c>
      <c r="AX287" s="95" t="s">
        <v>17375</v>
      </c>
    </row>
    <row r="288" spans="1:50" x14ac:dyDescent="0.25">
      <c r="A288">
        <v>51858787</v>
      </c>
      <c r="B288" t="s">
        <v>15308</v>
      </c>
      <c r="G288">
        <v>51710500</v>
      </c>
      <c r="H288" t="s">
        <v>111</v>
      </c>
      <c r="I288">
        <v>51758030</v>
      </c>
      <c r="J288" t="s">
        <v>2140</v>
      </c>
      <c r="K288" t="s">
        <v>58</v>
      </c>
      <c r="L288" t="s">
        <v>2907</v>
      </c>
      <c r="M288" t="s">
        <v>38</v>
      </c>
      <c r="N288" t="s">
        <v>151</v>
      </c>
      <c r="O288" t="s">
        <v>2279</v>
      </c>
      <c r="P288" t="s">
        <v>63</v>
      </c>
      <c r="Q288" t="s">
        <v>11531</v>
      </c>
      <c r="R288" s="64">
        <v>43851</v>
      </c>
      <c r="S288" s="64">
        <v>0</v>
      </c>
      <c r="T288">
        <v>0</v>
      </c>
      <c r="U288">
        <v>0</v>
      </c>
      <c r="V288" t="s">
        <v>15732</v>
      </c>
      <c r="W288">
        <v>0</v>
      </c>
      <c r="X288" t="s">
        <v>579</v>
      </c>
      <c r="Y288">
        <v>0</v>
      </c>
      <c r="Z288" s="65">
        <v>0</v>
      </c>
      <c r="AA288" s="64">
        <v>32385</v>
      </c>
      <c r="AB288" t="e">
        <v>#N/A</v>
      </c>
      <c r="AE288" s="95">
        <v>0</v>
      </c>
      <c r="AF288" s="63">
        <v>0</v>
      </c>
      <c r="AG288">
        <v>0</v>
      </c>
      <c r="AH288" s="63" t="e">
        <v>#N/A</v>
      </c>
      <c r="AI288" s="63">
        <v>0</v>
      </c>
      <c r="AJ288" s="63">
        <v>0</v>
      </c>
      <c r="AL288" s="94" t="s">
        <v>17313</v>
      </c>
      <c r="AM288" s="94" t="s">
        <v>15667</v>
      </c>
      <c r="AN288" s="94">
        <v>0</v>
      </c>
      <c r="AO288" s="98">
        <v>0</v>
      </c>
      <c r="AP288" s="63">
        <v>0</v>
      </c>
      <c r="AQ288" s="63">
        <v>0</v>
      </c>
      <c r="AR288" s="95" t="e">
        <v>#N/A</v>
      </c>
      <c r="AS288" s="95">
        <v>0</v>
      </c>
      <c r="AT288" s="63">
        <v>0</v>
      </c>
      <c r="AU288" s="63">
        <v>0</v>
      </c>
      <c r="AV288" s="63" t="e">
        <v>#N/A</v>
      </c>
      <c r="AW288" s="95" t="e">
        <v>#N/A</v>
      </c>
      <c r="AX288" s="95" t="s">
        <v>17375</v>
      </c>
    </row>
    <row r="289" spans="1:50" x14ac:dyDescent="0.25">
      <c r="A289">
        <v>51858788</v>
      </c>
      <c r="B289" t="s">
        <v>15312</v>
      </c>
      <c r="G289">
        <v>51710500</v>
      </c>
      <c r="H289" t="s">
        <v>111</v>
      </c>
      <c r="I289">
        <v>51758030</v>
      </c>
      <c r="J289" t="s">
        <v>2140</v>
      </c>
      <c r="K289" t="s">
        <v>58</v>
      </c>
      <c r="L289" t="s">
        <v>2907</v>
      </c>
      <c r="M289" t="s">
        <v>38</v>
      </c>
      <c r="N289" t="s">
        <v>151</v>
      </c>
      <c r="O289" t="s">
        <v>2279</v>
      </c>
      <c r="P289" t="s">
        <v>63</v>
      </c>
      <c r="Q289" t="s">
        <v>11531</v>
      </c>
      <c r="R289" s="64">
        <v>43851</v>
      </c>
      <c r="S289" s="64">
        <v>0</v>
      </c>
      <c r="T289">
        <v>0</v>
      </c>
      <c r="U289">
        <v>0</v>
      </c>
      <c r="V289" t="s">
        <v>15733</v>
      </c>
      <c r="W289">
        <v>0</v>
      </c>
      <c r="X289" t="s">
        <v>579</v>
      </c>
      <c r="Y289">
        <v>0</v>
      </c>
      <c r="Z289" s="65">
        <v>0</v>
      </c>
      <c r="AA289" s="64">
        <v>31577</v>
      </c>
      <c r="AB289" t="e">
        <v>#N/A</v>
      </c>
      <c r="AE289" s="95">
        <v>0</v>
      </c>
      <c r="AF289" s="63">
        <v>0</v>
      </c>
      <c r="AG289">
        <v>0</v>
      </c>
      <c r="AH289" s="63" t="e">
        <v>#N/A</v>
      </c>
      <c r="AI289" s="63">
        <v>0</v>
      </c>
      <c r="AJ289" s="63">
        <v>0</v>
      </c>
      <c r="AL289" s="94" t="s">
        <v>17462</v>
      </c>
      <c r="AM289" s="94" t="s">
        <v>15667</v>
      </c>
      <c r="AN289" s="94">
        <v>0</v>
      </c>
      <c r="AO289" s="98">
        <v>0</v>
      </c>
      <c r="AP289" s="63">
        <v>0</v>
      </c>
      <c r="AQ289" s="63">
        <v>0</v>
      </c>
      <c r="AR289" s="95" t="e">
        <v>#N/A</v>
      </c>
      <c r="AS289" s="95">
        <v>0</v>
      </c>
      <c r="AT289" s="63">
        <v>0</v>
      </c>
      <c r="AU289" s="63">
        <v>0</v>
      </c>
      <c r="AV289" s="63" t="e">
        <v>#N/A</v>
      </c>
      <c r="AW289" s="95" t="e">
        <v>#N/A</v>
      </c>
      <c r="AX289" s="95" t="s">
        <v>17375</v>
      </c>
    </row>
    <row r="290" spans="1:50" x14ac:dyDescent="0.25">
      <c r="A290">
        <v>51859445</v>
      </c>
      <c r="B290" t="s">
        <v>15316</v>
      </c>
      <c r="G290">
        <v>51710500</v>
      </c>
      <c r="H290" t="s">
        <v>111</v>
      </c>
      <c r="I290">
        <v>51758030</v>
      </c>
      <c r="J290" t="s">
        <v>2140</v>
      </c>
      <c r="K290" t="s">
        <v>58</v>
      </c>
      <c r="L290" t="s">
        <v>2907</v>
      </c>
      <c r="M290" t="s">
        <v>38</v>
      </c>
      <c r="N290" t="s">
        <v>151</v>
      </c>
      <c r="O290" t="s">
        <v>2279</v>
      </c>
      <c r="P290" t="s">
        <v>63</v>
      </c>
      <c r="Q290" t="s">
        <v>11531</v>
      </c>
      <c r="R290" s="64">
        <v>43853</v>
      </c>
      <c r="S290" s="64">
        <v>0</v>
      </c>
      <c r="T290">
        <v>0</v>
      </c>
      <c r="U290">
        <v>0</v>
      </c>
      <c r="V290" t="s">
        <v>15734</v>
      </c>
      <c r="W290">
        <v>0</v>
      </c>
      <c r="X290" t="s">
        <v>579</v>
      </c>
      <c r="Y290">
        <v>0</v>
      </c>
      <c r="Z290" s="65">
        <v>0</v>
      </c>
      <c r="AA290" s="64">
        <v>32146</v>
      </c>
      <c r="AB290" t="e">
        <v>#N/A</v>
      </c>
      <c r="AE290" s="95">
        <v>0</v>
      </c>
      <c r="AF290" s="63">
        <v>0</v>
      </c>
      <c r="AG290">
        <v>0</v>
      </c>
      <c r="AH290" s="63" t="e">
        <v>#N/A</v>
      </c>
      <c r="AI290" s="63">
        <v>0</v>
      </c>
      <c r="AJ290" s="63">
        <v>0</v>
      </c>
      <c r="AL290" s="94" t="s">
        <v>17339</v>
      </c>
      <c r="AM290" s="94" t="s">
        <v>15667</v>
      </c>
      <c r="AN290" s="94">
        <v>0</v>
      </c>
      <c r="AO290" s="98">
        <v>0</v>
      </c>
      <c r="AP290" s="63">
        <v>0</v>
      </c>
      <c r="AQ290" s="63">
        <v>0</v>
      </c>
      <c r="AR290" s="95" t="e">
        <v>#N/A</v>
      </c>
      <c r="AS290" s="95">
        <v>0</v>
      </c>
      <c r="AT290" s="63">
        <v>0</v>
      </c>
      <c r="AU290" s="63">
        <v>0</v>
      </c>
      <c r="AV290" s="63" t="e">
        <v>#N/A</v>
      </c>
      <c r="AW290" s="95" t="e">
        <v>#N/A</v>
      </c>
      <c r="AX290" s="95" t="s">
        <v>17375</v>
      </c>
    </row>
    <row r="291" spans="1:50" x14ac:dyDescent="0.25">
      <c r="A291">
        <v>51859442</v>
      </c>
      <c r="B291" t="s">
        <v>15320</v>
      </c>
      <c r="G291">
        <v>51710500</v>
      </c>
      <c r="H291" t="s">
        <v>111</v>
      </c>
      <c r="I291">
        <v>51758030</v>
      </c>
      <c r="J291" t="s">
        <v>2140</v>
      </c>
      <c r="K291" t="s">
        <v>58</v>
      </c>
      <c r="L291" t="s">
        <v>2907</v>
      </c>
      <c r="M291" t="s">
        <v>38</v>
      </c>
      <c r="N291" t="s">
        <v>151</v>
      </c>
      <c r="O291" t="s">
        <v>2279</v>
      </c>
      <c r="P291" t="s">
        <v>63</v>
      </c>
      <c r="Q291" t="s">
        <v>11531</v>
      </c>
      <c r="R291" s="64">
        <v>43853</v>
      </c>
      <c r="S291" s="64">
        <v>0</v>
      </c>
      <c r="T291">
        <v>0</v>
      </c>
      <c r="U291">
        <v>0</v>
      </c>
      <c r="V291" t="s">
        <v>15735</v>
      </c>
      <c r="W291">
        <v>0</v>
      </c>
      <c r="X291" t="s">
        <v>579</v>
      </c>
      <c r="Y291">
        <v>0</v>
      </c>
      <c r="Z291" s="65">
        <v>0</v>
      </c>
      <c r="AA291" s="64">
        <v>32967</v>
      </c>
      <c r="AB291" t="e">
        <v>#N/A</v>
      </c>
      <c r="AC291" s="63"/>
      <c r="AD291" s="63"/>
      <c r="AE291" s="95">
        <v>0</v>
      </c>
      <c r="AF291" s="63">
        <v>0</v>
      </c>
      <c r="AG291" s="63">
        <v>0</v>
      </c>
      <c r="AH291" s="63" t="e">
        <v>#N/A</v>
      </c>
      <c r="AI291" s="63">
        <v>0</v>
      </c>
      <c r="AJ291" s="63">
        <v>0</v>
      </c>
      <c r="AL291" s="94" t="s">
        <v>17332</v>
      </c>
      <c r="AM291" s="94" t="s">
        <v>15667</v>
      </c>
      <c r="AN291" s="94">
        <v>0</v>
      </c>
      <c r="AO291" s="98">
        <v>0</v>
      </c>
      <c r="AP291" s="63">
        <v>0</v>
      </c>
      <c r="AQ291" s="63">
        <v>0</v>
      </c>
      <c r="AR291" s="95" t="e">
        <v>#N/A</v>
      </c>
      <c r="AS291" s="95">
        <v>0</v>
      </c>
      <c r="AT291" s="63">
        <v>0</v>
      </c>
      <c r="AU291" s="63">
        <v>0</v>
      </c>
      <c r="AV291" s="63" t="e">
        <v>#N/A</v>
      </c>
      <c r="AW291" s="95" t="e">
        <v>#N/A</v>
      </c>
      <c r="AX291" s="95" t="s">
        <v>17375</v>
      </c>
    </row>
    <row r="292" spans="1:50" x14ac:dyDescent="0.25">
      <c r="A292">
        <v>51859441</v>
      </c>
      <c r="B292" t="s">
        <v>15324</v>
      </c>
      <c r="G292">
        <v>51710500</v>
      </c>
      <c r="H292" t="s">
        <v>111</v>
      </c>
      <c r="I292">
        <v>51758030</v>
      </c>
      <c r="J292" t="s">
        <v>2140</v>
      </c>
      <c r="K292" t="s">
        <v>58</v>
      </c>
      <c r="L292" t="s">
        <v>2907</v>
      </c>
      <c r="M292" t="s">
        <v>38</v>
      </c>
      <c r="N292" t="s">
        <v>151</v>
      </c>
      <c r="O292" t="s">
        <v>2279</v>
      </c>
      <c r="P292" t="s">
        <v>63</v>
      </c>
      <c r="Q292" t="s">
        <v>11531</v>
      </c>
      <c r="R292" s="64">
        <v>43853</v>
      </c>
      <c r="S292" s="64">
        <v>0</v>
      </c>
      <c r="T292">
        <v>0</v>
      </c>
      <c r="U292">
        <v>0</v>
      </c>
      <c r="V292" t="s">
        <v>15736</v>
      </c>
      <c r="W292">
        <v>0</v>
      </c>
      <c r="X292" t="s">
        <v>579</v>
      </c>
      <c r="Y292">
        <v>0</v>
      </c>
      <c r="Z292" s="65">
        <v>0</v>
      </c>
      <c r="AA292" s="64">
        <v>31521</v>
      </c>
      <c r="AB292" t="e">
        <v>#N/A</v>
      </c>
      <c r="AC292" s="63"/>
      <c r="AD292" s="63"/>
      <c r="AE292" s="95">
        <v>0</v>
      </c>
      <c r="AF292" s="63">
        <v>0</v>
      </c>
      <c r="AG292" s="63">
        <v>0</v>
      </c>
      <c r="AH292" s="63" t="e">
        <v>#N/A</v>
      </c>
      <c r="AI292" s="63">
        <v>0</v>
      </c>
      <c r="AJ292" s="63">
        <v>0</v>
      </c>
      <c r="AL292" s="94" t="s">
        <v>17328</v>
      </c>
      <c r="AM292" s="94" t="s">
        <v>15667</v>
      </c>
      <c r="AN292" s="94">
        <v>0</v>
      </c>
      <c r="AO292" s="98">
        <v>0</v>
      </c>
      <c r="AP292" s="63">
        <v>0</v>
      </c>
      <c r="AQ292" s="63">
        <v>0</v>
      </c>
      <c r="AR292" s="95" t="e">
        <v>#N/A</v>
      </c>
      <c r="AS292" s="95">
        <v>0</v>
      </c>
      <c r="AT292" s="63">
        <v>0</v>
      </c>
      <c r="AU292" s="63">
        <v>0</v>
      </c>
      <c r="AV292" s="63" t="e">
        <v>#N/A</v>
      </c>
      <c r="AW292" s="95" t="e">
        <v>#N/A</v>
      </c>
      <c r="AX292" s="95" t="s">
        <v>17375</v>
      </c>
    </row>
    <row r="293" spans="1:50" x14ac:dyDescent="0.25">
      <c r="A293">
        <v>51858786</v>
      </c>
      <c r="B293" t="s">
        <v>15328</v>
      </c>
      <c r="G293">
        <v>51710500</v>
      </c>
      <c r="H293" t="s">
        <v>111</v>
      </c>
      <c r="I293">
        <v>51758030</v>
      </c>
      <c r="J293" t="s">
        <v>2140</v>
      </c>
      <c r="K293" t="s">
        <v>58</v>
      </c>
      <c r="L293" t="s">
        <v>2907</v>
      </c>
      <c r="M293" t="s">
        <v>38</v>
      </c>
      <c r="N293" t="s">
        <v>151</v>
      </c>
      <c r="O293" t="s">
        <v>2279</v>
      </c>
      <c r="P293" t="s">
        <v>63</v>
      </c>
      <c r="Q293" t="s">
        <v>11531</v>
      </c>
      <c r="R293" s="64">
        <v>43851</v>
      </c>
      <c r="S293" s="64">
        <v>0</v>
      </c>
      <c r="T293">
        <v>0</v>
      </c>
      <c r="U293" t="s">
        <v>17395</v>
      </c>
      <c r="V293" t="s">
        <v>15737</v>
      </c>
      <c r="W293">
        <v>0</v>
      </c>
      <c r="X293" t="s">
        <v>579</v>
      </c>
      <c r="Y293">
        <v>0</v>
      </c>
      <c r="Z293" s="65">
        <v>0</v>
      </c>
      <c r="AA293" s="64">
        <v>30248</v>
      </c>
      <c r="AB293" t="e">
        <v>#N/A</v>
      </c>
      <c r="AC293" s="63"/>
      <c r="AD293" s="63"/>
      <c r="AE293" s="95">
        <v>0</v>
      </c>
      <c r="AF293" s="63">
        <v>0</v>
      </c>
      <c r="AG293" s="63">
        <v>0</v>
      </c>
      <c r="AH293" s="63" t="e">
        <v>#N/A</v>
      </c>
      <c r="AI293" s="63">
        <v>0</v>
      </c>
      <c r="AJ293" s="63">
        <v>0</v>
      </c>
      <c r="AL293" s="94" t="s">
        <v>17309</v>
      </c>
      <c r="AM293" s="94" t="s">
        <v>15667</v>
      </c>
      <c r="AN293" s="94">
        <v>0</v>
      </c>
      <c r="AO293" s="98">
        <v>0</v>
      </c>
      <c r="AP293" s="63">
        <v>0</v>
      </c>
      <c r="AQ293" s="63">
        <v>0</v>
      </c>
      <c r="AR293" s="95" t="e">
        <v>#N/A</v>
      </c>
      <c r="AS293" s="95">
        <v>0</v>
      </c>
      <c r="AT293" s="63">
        <v>0</v>
      </c>
      <c r="AU293" s="63">
        <v>0</v>
      </c>
      <c r="AV293" s="63" t="e">
        <v>#N/A</v>
      </c>
      <c r="AW293" s="95" t="e">
        <v>#N/A</v>
      </c>
      <c r="AX293" s="95" t="s">
        <v>17375</v>
      </c>
    </row>
    <row r="294" spans="1:50" x14ac:dyDescent="0.25">
      <c r="A294">
        <v>51858790</v>
      </c>
      <c r="B294" t="s">
        <v>15332</v>
      </c>
      <c r="G294">
        <v>51710500</v>
      </c>
      <c r="H294" t="s">
        <v>111</v>
      </c>
      <c r="I294">
        <v>51758030</v>
      </c>
      <c r="J294" t="s">
        <v>2140</v>
      </c>
      <c r="K294" t="s">
        <v>58</v>
      </c>
      <c r="L294" t="s">
        <v>2907</v>
      </c>
      <c r="M294" t="s">
        <v>38</v>
      </c>
      <c r="N294" t="s">
        <v>162</v>
      </c>
      <c r="O294" t="s">
        <v>7909</v>
      </c>
      <c r="P294" t="s">
        <v>63</v>
      </c>
      <c r="Q294" t="s">
        <v>11531</v>
      </c>
      <c r="R294" s="64">
        <v>43851</v>
      </c>
      <c r="S294" s="64">
        <v>0</v>
      </c>
      <c r="T294">
        <v>0</v>
      </c>
      <c r="U294" t="s">
        <v>17396</v>
      </c>
      <c r="V294" t="s">
        <v>15738</v>
      </c>
      <c r="W294">
        <v>0</v>
      </c>
      <c r="X294" t="s">
        <v>579</v>
      </c>
      <c r="Y294">
        <v>0</v>
      </c>
      <c r="Z294" s="65">
        <v>0</v>
      </c>
      <c r="AA294" s="64">
        <v>34137</v>
      </c>
      <c r="AB294" t="e">
        <v>#N/A</v>
      </c>
      <c r="AC294" s="63"/>
      <c r="AD294" s="63"/>
      <c r="AE294" s="95">
        <v>0</v>
      </c>
      <c r="AF294" s="63">
        <v>0</v>
      </c>
      <c r="AG294" s="63">
        <v>0</v>
      </c>
      <c r="AH294" s="63" t="e">
        <v>#N/A</v>
      </c>
      <c r="AI294" s="63">
        <v>0</v>
      </c>
      <c r="AJ294" s="63">
        <v>0</v>
      </c>
      <c r="AL294" s="94" t="s">
        <v>17324</v>
      </c>
      <c r="AM294" s="94" t="s">
        <v>15667</v>
      </c>
      <c r="AN294" s="94">
        <v>0</v>
      </c>
      <c r="AO294" s="98">
        <v>0</v>
      </c>
      <c r="AP294" s="63">
        <v>0</v>
      </c>
      <c r="AQ294" s="63">
        <v>0</v>
      </c>
      <c r="AR294" s="95" t="e">
        <v>#N/A</v>
      </c>
      <c r="AS294" s="95">
        <v>0</v>
      </c>
      <c r="AT294" s="63">
        <v>0</v>
      </c>
      <c r="AU294" s="63">
        <v>0</v>
      </c>
      <c r="AV294" s="63" t="e">
        <v>#N/A</v>
      </c>
      <c r="AW294" s="95" t="e">
        <v>#N/A</v>
      </c>
      <c r="AX294" s="95" t="s">
        <v>17375</v>
      </c>
    </row>
    <row r="295" spans="1:50" x14ac:dyDescent="0.25">
      <c r="A295">
        <v>51859438</v>
      </c>
      <c r="B295" t="s">
        <v>15335</v>
      </c>
      <c r="G295">
        <v>51710500</v>
      </c>
      <c r="H295" t="s">
        <v>111</v>
      </c>
      <c r="I295">
        <v>51758030</v>
      </c>
      <c r="J295" t="s">
        <v>2140</v>
      </c>
      <c r="K295" t="s">
        <v>58</v>
      </c>
      <c r="L295" t="s">
        <v>2907</v>
      </c>
      <c r="M295" t="s">
        <v>38</v>
      </c>
      <c r="N295" t="s">
        <v>162</v>
      </c>
      <c r="O295" t="s">
        <v>7909</v>
      </c>
      <c r="P295" t="s">
        <v>63</v>
      </c>
      <c r="Q295" t="s">
        <v>11531</v>
      </c>
      <c r="R295" s="64">
        <v>43853</v>
      </c>
      <c r="S295" s="64">
        <v>0</v>
      </c>
      <c r="T295">
        <v>0</v>
      </c>
      <c r="U295" t="s">
        <v>17397</v>
      </c>
      <c r="V295" t="s">
        <v>15739</v>
      </c>
      <c r="W295">
        <v>0</v>
      </c>
      <c r="X295" t="s">
        <v>579</v>
      </c>
      <c r="Y295">
        <v>0</v>
      </c>
      <c r="Z295" s="65">
        <v>0</v>
      </c>
      <c r="AA295" s="64">
        <v>33953</v>
      </c>
      <c r="AB295" t="e">
        <v>#N/A</v>
      </c>
      <c r="AC295" s="63"/>
      <c r="AD295" s="63"/>
      <c r="AE295" s="95">
        <v>0</v>
      </c>
      <c r="AF295" s="63">
        <v>0</v>
      </c>
      <c r="AG295" s="63">
        <v>0</v>
      </c>
      <c r="AH295" s="63" t="e">
        <v>#N/A</v>
      </c>
      <c r="AI295" s="63">
        <v>0</v>
      </c>
      <c r="AJ295" s="63">
        <v>0</v>
      </c>
      <c r="AL295" s="94" t="s">
        <v>17326</v>
      </c>
      <c r="AM295" s="94" t="s">
        <v>15667</v>
      </c>
      <c r="AN295" s="94">
        <v>0</v>
      </c>
      <c r="AO295" s="98">
        <v>0</v>
      </c>
      <c r="AP295" s="63">
        <v>0</v>
      </c>
      <c r="AQ295" s="63">
        <v>0</v>
      </c>
      <c r="AR295" s="95" t="e">
        <v>#N/A</v>
      </c>
      <c r="AS295" s="95">
        <v>0</v>
      </c>
      <c r="AT295" s="63">
        <v>0</v>
      </c>
      <c r="AU295" s="63">
        <v>0</v>
      </c>
      <c r="AV295" s="63" t="e">
        <v>#N/A</v>
      </c>
      <c r="AW295" s="95" t="e">
        <v>#N/A</v>
      </c>
      <c r="AX295" s="95" t="s">
        <v>17375</v>
      </c>
    </row>
    <row r="296" spans="1:50" x14ac:dyDescent="0.25">
      <c r="A296">
        <v>51859443</v>
      </c>
      <c r="B296" t="s">
        <v>15339</v>
      </c>
      <c r="G296">
        <v>51710500</v>
      </c>
      <c r="H296" t="s">
        <v>111</v>
      </c>
      <c r="I296">
        <v>51758030</v>
      </c>
      <c r="J296" t="s">
        <v>2140</v>
      </c>
      <c r="K296" t="s">
        <v>58</v>
      </c>
      <c r="L296" t="s">
        <v>2907</v>
      </c>
      <c r="M296" t="s">
        <v>38</v>
      </c>
      <c r="N296" t="s">
        <v>162</v>
      </c>
      <c r="O296" t="s">
        <v>7909</v>
      </c>
      <c r="P296" t="s">
        <v>63</v>
      </c>
      <c r="Q296" t="s">
        <v>11531</v>
      </c>
      <c r="R296" s="64">
        <v>43853</v>
      </c>
      <c r="S296" s="64">
        <v>0</v>
      </c>
      <c r="T296">
        <v>0</v>
      </c>
      <c r="U296" t="s">
        <v>17398</v>
      </c>
      <c r="V296" t="s">
        <v>15740</v>
      </c>
      <c r="W296">
        <v>0</v>
      </c>
      <c r="X296" t="s">
        <v>579</v>
      </c>
      <c r="Y296">
        <v>0</v>
      </c>
      <c r="Z296" s="65">
        <v>0</v>
      </c>
      <c r="AA296" s="64">
        <v>35154</v>
      </c>
      <c r="AB296" t="e">
        <v>#N/A</v>
      </c>
      <c r="AC296" s="63"/>
      <c r="AD296" s="63"/>
      <c r="AE296" s="95">
        <v>0</v>
      </c>
      <c r="AF296" s="63">
        <v>0</v>
      </c>
      <c r="AG296" s="63">
        <v>0</v>
      </c>
      <c r="AH296" s="63" t="e">
        <v>#N/A</v>
      </c>
      <c r="AI296" s="63">
        <v>0</v>
      </c>
      <c r="AJ296" s="63">
        <v>0</v>
      </c>
      <c r="AL296" s="94" t="s">
        <v>17335</v>
      </c>
      <c r="AM296" s="94" t="s">
        <v>15667</v>
      </c>
      <c r="AN296" s="94">
        <v>0</v>
      </c>
      <c r="AO296" s="98">
        <v>0</v>
      </c>
      <c r="AP296" s="63">
        <v>0</v>
      </c>
      <c r="AQ296" s="63">
        <v>0</v>
      </c>
      <c r="AR296" s="95" t="e">
        <v>#N/A</v>
      </c>
      <c r="AS296" s="95">
        <v>0</v>
      </c>
      <c r="AT296" s="63">
        <v>0</v>
      </c>
      <c r="AU296" s="63">
        <v>0</v>
      </c>
      <c r="AV296" s="63" t="e">
        <v>#N/A</v>
      </c>
      <c r="AW296" s="95" t="e">
        <v>#N/A</v>
      </c>
      <c r="AX296" s="95" t="s">
        <v>17375</v>
      </c>
    </row>
    <row r="297" spans="1:50" x14ac:dyDescent="0.25">
      <c r="A297">
        <v>51859449</v>
      </c>
      <c r="B297" t="s">
        <v>15345</v>
      </c>
      <c r="G297">
        <v>51710500</v>
      </c>
      <c r="H297" t="s">
        <v>111</v>
      </c>
      <c r="I297">
        <v>51758030</v>
      </c>
      <c r="J297" t="s">
        <v>2140</v>
      </c>
      <c r="K297" t="s">
        <v>58</v>
      </c>
      <c r="L297" t="s">
        <v>2907</v>
      </c>
      <c r="M297" t="s">
        <v>38</v>
      </c>
      <c r="N297" t="s">
        <v>162</v>
      </c>
      <c r="O297" t="s">
        <v>7909</v>
      </c>
      <c r="P297" t="s">
        <v>63</v>
      </c>
      <c r="Q297" t="s">
        <v>11531</v>
      </c>
      <c r="R297" s="64">
        <v>43854</v>
      </c>
      <c r="S297" s="64">
        <v>0</v>
      </c>
      <c r="T297">
        <v>0</v>
      </c>
      <c r="U297" t="s">
        <v>17400</v>
      </c>
      <c r="V297" t="s">
        <v>15742</v>
      </c>
      <c r="W297">
        <v>0</v>
      </c>
      <c r="X297" t="s">
        <v>579</v>
      </c>
      <c r="Y297">
        <v>0</v>
      </c>
      <c r="Z297" s="65">
        <v>0</v>
      </c>
      <c r="AA297" s="64">
        <v>34049</v>
      </c>
      <c r="AB297" t="e">
        <v>#N/A</v>
      </c>
      <c r="AC297" s="63"/>
      <c r="AD297" s="63"/>
      <c r="AE297" s="95">
        <v>0</v>
      </c>
      <c r="AF297" s="63">
        <v>0</v>
      </c>
      <c r="AG297" s="63">
        <v>0</v>
      </c>
      <c r="AH297" s="63" t="e">
        <v>#N/A</v>
      </c>
      <c r="AI297" s="63">
        <v>0</v>
      </c>
      <c r="AJ297" s="63">
        <v>0</v>
      </c>
      <c r="AL297" s="94" t="s">
        <v>17341</v>
      </c>
      <c r="AM297" s="94" t="s">
        <v>15667</v>
      </c>
      <c r="AN297" s="94">
        <v>0</v>
      </c>
      <c r="AO297" s="98">
        <v>0</v>
      </c>
      <c r="AP297" s="63">
        <v>0</v>
      </c>
      <c r="AQ297" s="63">
        <v>0</v>
      </c>
      <c r="AR297" s="95" t="e">
        <v>#N/A</v>
      </c>
      <c r="AS297" s="95">
        <v>0</v>
      </c>
      <c r="AT297" s="63">
        <v>0</v>
      </c>
      <c r="AU297" s="63">
        <v>0</v>
      </c>
      <c r="AV297" s="63" t="e">
        <v>#N/A</v>
      </c>
      <c r="AW297" s="95" t="e">
        <v>#N/A</v>
      </c>
      <c r="AX297" s="95" t="s">
        <v>17375</v>
      </c>
    </row>
    <row r="298" spans="1:50" x14ac:dyDescent="0.25">
      <c r="A298">
        <v>51827773</v>
      </c>
      <c r="B298" t="s">
        <v>15348</v>
      </c>
      <c r="G298">
        <v>51710500</v>
      </c>
      <c r="H298" t="s">
        <v>111</v>
      </c>
      <c r="I298">
        <v>51758030</v>
      </c>
      <c r="J298" t="s">
        <v>2140</v>
      </c>
      <c r="K298" t="s">
        <v>58</v>
      </c>
      <c r="L298" t="s">
        <v>2907</v>
      </c>
      <c r="M298" t="s">
        <v>38</v>
      </c>
      <c r="N298" t="s">
        <v>162</v>
      </c>
      <c r="O298" t="s">
        <v>7909</v>
      </c>
      <c r="P298" t="s">
        <v>63</v>
      </c>
      <c r="Q298" t="s">
        <v>2480</v>
      </c>
      <c r="R298" s="64">
        <v>43683</v>
      </c>
      <c r="S298" s="64">
        <v>0</v>
      </c>
      <c r="T298">
        <v>0</v>
      </c>
      <c r="U298" t="s">
        <v>17401</v>
      </c>
      <c r="V298" t="s">
        <v>15743</v>
      </c>
      <c r="W298">
        <v>0</v>
      </c>
      <c r="X298" t="s">
        <v>579</v>
      </c>
      <c r="Y298">
        <v>0</v>
      </c>
      <c r="Z298" s="65">
        <v>0</v>
      </c>
      <c r="AA298" s="64" t="e">
        <v>#N/A</v>
      </c>
      <c r="AB298" t="e">
        <v>#N/A</v>
      </c>
      <c r="AC298" s="63"/>
      <c r="AD298" s="63"/>
      <c r="AE298" s="95">
        <v>0</v>
      </c>
      <c r="AF298" s="63">
        <v>0</v>
      </c>
      <c r="AG298" s="63">
        <v>0</v>
      </c>
      <c r="AH298" s="63" t="e">
        <v>#N/A</v>
      </c>
      <c r="AI298" s="63">
        <v>0</v>
      </c>
      <c r="AJ298" s="63">
        <v>0</v>
      </c>
      <c r="AL298" s="94" t="e">
        <v>#N/A</v>
      </c>
      <c r="AM298" s="94" t="s">
        <v>15667</v>
      </c>
      <c r="AN298" s="94">
        <v>0</v>
      </c>
      <c r="AO298" s="98">
        <v>0</v>
      </c>
      <c r="AP298" s="63">
        <v>0</v>
      </c>
      <c r="AQ298" s="63">
        <v>0</v>
      </c>
      <c r="AR298" s="95" t="e">
        <v>#N/A</v>
      </c>
      <c r="AS298" s="95">
        <v>0</v>
      </c>
      <c r="AT298" s="63">
        <v>0</v>
      </c>
      <c r="AU298" s="63">
        <v>0</v>
      </c>
      <c r="AV298" s="63" t="e">
        <v>#N/A</v>
      </c>
      <c r="AW298" s="95" t="e">
        <v>#N/A</v>
      </c>
      <c r="AX298" s="95" t="s">
        <v>17375</v>
      </c>
    </row>
    <row r="299" spans="1:50" x14ac:dyDescent="0.25">
      <c r="A299">
        <v>51859976</v>
      </c>
      <c r="B299" t="s">
        <v>15744</v>
      </c>
      <c r="G299">
        <v>51710500</v>
      </c>
      <c r="H299" t="s">
        <v>111</v>
      </c>
      <c r="I299">
        <v>51758030</v>
      </c>
      <c r="J299" t="s">
        <v>2140</v>
      </c>
      <c r="K299" t="s">
        <v>58</v>
      </c>
      <c r="L299" t="s">
        <v>2907</v>
      </c>
      <c r="M299" t="s">
        <v>38</v>
      </c>
      <c r="N299" t="s">
        <v>162</v>
      </c>
      <c r="O299" t="s">
        <v>7909</v>
      </c>
      <c r="P299" t="s">
        <v>63</v>
      </c>
      <c r="Q299" t="s">
        <v>11531</v>
      </c>
      <c r="R299" s="64">
        <v>43858</v>
      </c>
      <c r="S299" s="64">
        <v>0</v>
      </c>
      <c r="T299">
        <v>0</v>
      </c>
      <c r="U299">
        <v>0</v>
      </c>
      <c r="V299" t="s">
        <v>17402</v>
      </c>
      <c r="W299">
        <v>0</v>
      </c>
      <c r="X299" t="s">
        <v>579</v>
      </c>
      <c r="Y299">
        <v>0</v>
      </c>
      <c r="Z299" s="65">
        <v>0</v>
      </c>
      <c r="AA299" s="64">
        <v>32861</v>
      </c>
      <c r="AB299" t="e">
        <v>#N/A</v>
      </c>
      <c r="AC299" s="63"/>
      <c r="AD299" s="63"/>
      <c r="AE299" s="95">
        <v>0</v>
      </c>
      <c r="AF299" s="63">
        <v>0</v>
      </c>
      <c r="AG299" s="63">
        <v>0</v>
      </c>
      <c r="AH299" s="63" t="e">
        <v>#N/A</v>
      </c>
      <c r="AI299" s="63">
        <v>0</v>
      </c>
      <c r="AJ299" s="63">
        <v>0</v>
      </c>
      <c r="AL299" s="94" t="s">
        <v>17485</v>
      </c>
      <c r="AM299" s="94" t="s">
        <v>15667</v>
      </c>
      <c r="AN299" s="94">
        <v>0</v>
      </c>
      <c r="AO299" s="98">
        <v>0</v>
      </c>
      <c r="AP299" s="63">
        <v>0</v>
      </c>
      <c r="AQ299" s="63">
        <v>0</v>
      </c>
      <c r="AR299" s="95" t="e">
        <v>#N/A</v>
      </c>
      <c r="AS299" s="95">
        <v>0</v>
      </c>
      <c r="AT299" s="63">
        <v>0</v>
      </c>
      <c r="AU299" s="63">
        <v>0</v>
      </c>
      <c r="AV299" s="63" t="e">
        <v>#N/A</v>
      </c>
      <c r="AW299" s="95" t="e">
        <v>#N/A</v>
      </c>
      <c r="AX299" s="95" t="s">
        <v>17375</v>
      </c>
    </row>
    <row r="300" spans="1:50" x14ac:dyDescent="0.25">
      <c r="A300">
        <v>51860775</v>
      </c>
      <c r="B300" t="s">
        <v>15748</v>
      </c>
      <c r="G300">
        <v>51710500</v>
      </c>
      <c r="H300" t="s">
        <v>111</v>
      </c>
      <c r="I300">
        <v>51758030</v>
      </c>
      <c r="J300" t="s">
        <v>2140</v>
      </c>
      <c r="K300" t="s">
        <v>58</v>
      </c>
      <c r="L300" t="s">
        <v>2907</v>
      </c>
      <c r="M300" t="s">
        <v>38</v>
      </c>
      <c r="N300" t="s">
        <v>151</v>
      </c>
      <c r="O300" t="s">
        <v>10572</v>
      </c>
      <c r="P300" t="s">
        <v>63</v>
      </c>
      <c r="Q300" t="s">
        <v>11735</v>
      </c>
      <c r="R300" s="64">
        <v>43860</v>
      </c>
      <c r="S300" s="64">
        <v>0</v>
      </c>
      <c r="T300">
        <v>0</v>
      </c>
      <c r="U300">
        <v>0</v>
      </c>
      <c r="V300" t="s">
        <v>17403</v>
      </c>
      <c r="W300">
        <v>0</v>
      </c>
      <c r="X300" t="s">
        <v>579</v>
      </c>
      <c r="Y300">
        <v>0</v>
      </c>
      <c r="Z300" s="65">
        <v>0</v>
      </c>
      <c r="AA300" s="64">
        <v>34118</v>
      </c>
      <c r="AB300" t="e">
        <v>#N/A</v>
      </c>
      <c r="AC300" s="63"/>
      <c r="AD300" s="63"/>
      <c r="AE300" s="95">
        <v>0</v>
      </c>
      <c r="AF300" s="63">
        <v>0</v>
      </c>
      <c r="AG300" s="63">
        <v>0</v>
      </c>
      <c r="AH300" s="63" t="e">
        <v>#N/A</v>
      </c>
      <c r="AI300" s="63">
        <v>0</v>
      </c>
      <c r="AJ300" s="63">
        <v>0</v>
      </c>
      <c r="AL300" s="94" t="s">
        <v>17489</v>
      </c>
      <c r="AM300" s="94" t="s">
        <v>15667</v>
      </c>
      <c r="AN300" s="94">
        <v>0</v>
      </c>
      <c r="AO300" s="98">
        <v>0</v>
      </c>
      <c r="AP300" s="63">
        <v>0</v>
      </c>
      <c r="AQ300" s="63">
        <v>0</v>
      </c>
      <c r="AR300" s="95" t="e">
        <v>#N/A</v>
      </c>
      <c r="AS300" s="95">
        <v>0</v>
      </c>
      <c r="AT300" s="63">
        <v>0</v>
      </c>
      <c r="AU300" s="63">
        <v>0</v>
      </c>
      <c r="AV300" s="63" t="e">
        <v>#N/A</v>
      </c>
      <c r="AW300" s="95" t="e">
        <v>#N/A</v>
      </c>
      <c r="AX300" s="95" t="s">
        <v>17375</v>
      </c>
    </row>
    <row r="301" spans="1:50" x14ac:dyDescent="0.25">
      <c r="A301">
        <v>51860776</v>
      </c>
      <c r="B301" t="s">
        <v>15752</v>
      </c>
      <c r="G301">
        <v>51710500</v>
      </c>
      <c r="H301" t="s">
        <v>111</v>
      </c>
      <c r="I301">
        <v>51758030</v>
      </c>
      <c r="J301" t="s">
        <v>2140</v>
      </c>
      <c r="K301" t="s">
        <v>58</v>
      </c>
      <c r="L301" t="s">
        <v>2907</v>
      </c>
      <c r="M301" t="s">
        <v>38</v>
      </c>
      <c r="N301" t="s">
        <v>151</v>
      </c>
      <c r="O301" t="s">
        <v>10572</v>
      </c>
      <c r="P301" t="s">
        <v>63</v>
      </c>
      <c r="Q301" t="s">
        <v>11735</v>
      </c>
      <c r="R301" s="64">
        <v>43860</v>
      </c>
      <c r="S301" s="64">
        <v>0</v>
      </c>
      <c r="T301">
        <v>0</v>
      </c>
      <c r="U301">
        <v>0</v>
      </c>
      <c r="V301" t="s">
        <v>17404</v>
      </c>
      <c r="W301">
        <v>0</v>
      </c>
      <c r="X301" t="s">
        <v>579</v>
      </c>
      <c r="Y301">
        <v>0</v>
      </c>
      <c r="Z301" s="65">
        <v>0</v>
      </c>
      <c r="AA301" s="64">
        <v>31875</v>
      </c>
      <c r="AB301" t="e">
        <v>#N/A</v>
      </c>
      <c r="AC301" s="63"/>
      <c r="AD301" s="63"/>
      <c r="AE301" s="95">
        <v>0</v>
      </c>
      <c r="AF301" s="63">
        <v>0</v>
      </c>
      <c r="AG301" s="63">
        <v>0</v>
      </c>
      <c r="AH301" s="63" t="e">
        <v>#N/A</v>
      </c>
      <c r="AI301" s="63">
        <v>0</v>
      </c>
      <c r="AJ301" s="63">
        <v>0</v>
      </c>
      <c r="AL301" s="94" t="s">
        <v>17493</v>
      </c>
      <c r="AM301" s="94" t="s">
        <v>15667</v>
      </c>
      <c r="AN301" s="94">
        <v>0</v>
      </c>
      <c r="AO301" s="98">
        <v>0</v>
      </c>
      <c r="AP301" s="63">
        <v>0</v>
      </c>
      <c r="AQ301" s="63">
        <v>0</v>
      </c>
      <c r="AR301" s="95" t="e">
        <v>#N/A</v>
      </c>
      <c r="AS301" s="95">
        <v>0</v>
      </c>
      <c r="AT301" s="63">
        <v>0</v>
      </c>
      <c r="AU301" s="63">
        <v>0</v>
      </c>
      <c r="AV301" s="63" t="e">
        <v>#N/A</v>
      </c>
      <c r="AW301" s="95" t="e">
        <v>#N/A</v>
      </c>
      <c r="AX301" s="95" t="s">
        <v>17375</v>
      </c>
    </row>
    <row r="302" spans="1:50" x14ac:dyDescent="0.25">
      <c r="A302">
        <v>51860777</v>
      </c>
      <c r="B302" t="s">
        <v>15755</v>
      </c>
      <c r="G302">
        <v>51710500</v>
      </c>
      <c r="H302" t="s">
        <v>111</v>
      </c>
      <c r="I302">
        <v>51758030</v>
      </c>
      <c r="J302" t="s">
        <v>2140</v>
      </c>
      <c r="K302" t="s">
        <v>58</v>
      </c>
      <c r="L302" t="s">
        <v>2907</v>
      </c>
      <c r="M302" t="s">
        <v>38</v>
      </c>
      <c r="N302" t="s">
        <v>151</v>
      </c>
      <c r="O302" t="s">
        <v>10572</v>
      </c>
      <c r="P302" t="s">
        <v>63</v>
      </c>
      <c r="Q302" t="s">
        <v>11735</v>
      </c>
      <c r="R302" s="64">
        <v>43860</v>
      </c>
      <c r="S302" s="64">
        <v>0</v>
      </c>
      <c r="T302">
        <v>0</v>
      </c>
      <c r="U302">
        <v>0</v>
      </c>
      <c r="V302" t="s">
        <v>17405</v>
      </c>
      <c r="W302">
        <v>0</v>
      </c>
      <c r="X302" t="s">
        <v>579</v>
      </c>
      <c r="Y302">
        <v>0</v>
      </c>
      <c r="Z302" s="65">
        <v>0</v>
      </c>
      <c r="AA302" s="64">
        <v>29635</v>
      </c>
      <c r="AB302" t="e">
        <v>#N/A</v>
      </c>
      <c r="AC302" s="63"/>
      <c r="AD302" s="63"/>
      <c r="AE302" s="95">
        <v>0</v>
      </c>
      <c r="AF302" s="63">
        <v>0</v>
      </c>
      <c r="AG302" s="63">
        <v>0</v>
      </c>
      <c r="AH302" s="63" t="e">
        <v>#N/A</v>
      </c>
      <c r="AI302" s="63">
        <v>0</v>
      </c>
      <c r="AJ302" s="63">
        <v>0</v>
      </c>
      <c r="AL302" s="94" t="s">
        <v>17497</v>
      </c>
      <c r="AM302" s="94" t="s">
        <v>15667</v>
      </c>
      <c r="AN302" s="94">
        <v>0</v>
      </c>
      <c r="AO302" s="98">
        <v>0</v>
      </c>
      <c r="AP302" s="63">
        <v>0</v>
      </c>
      <c r="AQ302" s="63">
        <v>0</v>
      </c>
      <c r="AR302" s="95" t="e">
        <v>#N/A</v>
      </c>
      <c r="AS302" s="95">
        <v>0</v>
      </c>
      <c r="AT302" s="63">
        <v>0</v>
      </c>
      <c r="AU302" s="63">
        <v>0</v>
      </c>
      <c r="AV302" s="63" t="e">
        <v>#N/A</v>
      </c>
      <c r="AW302" s="95" t="e">
        <v>#N/A</v>
      </c>
      <c r="AX302" s="95" t="s">
        <v>17375</v>
      </c>
    </row>
    <row r="303" spans="1:50" x14ac:dyDescent="0.25">
      <c r="A303">
        <v>51859637</v>
      </c>
      <c r="B303" t="s">
        <v>15758</v>
      </c>
      <c r="G303">
        <v>51710500</v>
      </c>
      <c r="H303" t="s">
        <v>111</v>
      </c>
      <c r="I303">
        <v>51758030</v>
      </c>
      <c r="J303" t="s">
        <v>2140</v>
      </c>
      <c r="K303" t="s">
        <v>58</v>
      </c>
      <c r="L303" t="s">
        <v>2907</v>
      </c>
      <c r="M303" t="s">
        <v>38</v>
      </c>
      <c r="N303" t="s">
        <v>151</v>
      </c>
      <c r="O303" t="s">
        <v>10572</v>
      </c>
      <c r="P303" t="s">
        <v>63</v>
      </c>
      <c r="Q303" t="s">
        <v>11531</v>
      </c>
      <c r="R303" s="64">
        <v>43857</v>
      </c>
      <c r="S303" s="64">
        <v>0</v>
      </c>
      <c r="T303">
        <v>0</v>
      </c>
      <c r="U303" t="s">
        <v>17406</v>
      </c>
      <c r="V303" t="s">
        <v>17407</v>
      </c>
      <c r="W303">
        <v>0</v>
      </c>
      <c r="X303" t="s">
        <v>579</v>
      </c>
      <c r="Y303">
        <v>0</v>
      </c>
      <c r="Z303" s="65">
        <v>0</v>
      </c>
      <c r="AA303" s="64">
        <v>34970</v>
      </c>
      <c r="AB303" t="e">
        <v>#N/A</v>
      </c>
      <c r="AC303" s="63"/>
      <c r="AD303" s="63"/>
      <c r="AE303" s="95">
        <v>0</v>
      </c>
      <c r="AF303" s="63">
        <v>0</v>
      </c>
      <c r="AG303" s="63">
        <v>0</v>
      </c>
      <c r="AH303" s="63" t="e">
        <v>#N/A</v>
      </c>
      <c r="AI303" s="63">
        <v>0</v>
      </c>
      <c r="AJ303" s="63">
        <v>0</v>
      </c>
      <c r="AL303" s="94" t="s">
        <v>17481</v>
      </c>
      <c r="AM303" s="94" t="s">
        <v>15667</v>
      </c>
      <c r="AN303" s="94">
        <v>0</v>
      </c>
      <c r="AO303" s="98">
        <v>0</v>
      </c>
      <c r="AP303" s="63">
        <v>0</v>
      </c>
      <c r="AQ303" s="63">
        <v>0</v>
      </c>
      <c r="AR303" s="95" t="e">
        <v>#N/A</v>
      </c>
      <c r="AS303" s="95">
        <v>0</v>
      </c>
      <c r="AT303" s="63">
        <v>0</v>
      </c>
      <c r="AU303" s="63">
        <v>0</v>
      </c>
      <c r="AV303" s="63" t="e">
        <v>#N/A</v>
      </c>
      <c r="AW303" s="95" t="e">
        <v>#N/A</v>
      </c>
      <c r="AX303" s="95" t="s">
        <v>17375</v>
      </c>
    </row>
    <row r="304" spans="1:50" x14ac:dyDescent="0.25">
      <c r="AC304" s="63"/>
      <c r="AD304" s="63"/>
      <c r="AG304" s="63"/>
    </row>
    <row r="305" spans="17:47" x14ac:dyDescent="0.25">
      <c r="AC305" s="63"/>
      <c r="AD305" s="63"/>
      <c r="AG305" s="63"/>
    </row>
    <row r="306" spans="17:47" x14ac:dyDescent="0.25">
      <c r="AC306" s="63"/>
      <c r="AD306" s="63"/>
      <c r="AG306" s="63"/>
    </row>
    <row r="307" spans="17:47" x14ac:dyDescent="0.25">
      <c r="AC307" s="63"/>
      <c r="AD307" s="63"/>
      <c r="AG307" s="63"/>
    </row>
    <row r="308" spans="17:47" x14ac:dyDescent="0.25">
      <c r="AC308" s="63"/>
      <c r="AD308" s="63"/>
      <c r="AG308" s="63"/>
    </row>
    <row r="309" spans="17:47" x14ac:dyDescent="0.25">
      <c r="Q309" s="64"/>
      <c r="S309"/>
      <c r="X309" s="65"/>
      <c r="Y309" s="64"/>
      <c r="Z309"/>
      <c r="AA309" s="70"/>
      <c r="AC309" s="63"/>
      <c r="AD309" s="63"/>
      <c r="AG309" s="63"/>
      <c r="AI309"/>
      <c r="AJ309"/>
      <c r="AK309"/>
      <c r="AL309" s="95"/>
      <c r="AT309"/>
      <c r="AU309"/>
    </row>
    <row r="310" spans="17:47" x14ac:dyDescent="0.25">
      <c r="Q310" s="64"/>
      <c r="S310"/>
      <c r="X310" s="65"/>
      <c r="Y310" s="64"/>
      <c r="Z310"/>
      <c r="AA310" s="70"/>
      <c r="AC310" s="63"/>
      <c r="AD310" s="63"/>
      <c r="AG310" s="63"/>
      <c r="AI310"/>
      <c r="AJ310"/>
      <c r="AK310"/>
      <c r="AL310" s="95"/>
      <c r="AT310"/>
      <c r="AU310"/>
    </row>
    <row r="311" spans="17:47" x14ac:dyDescent="0.25">
      <c r="Q311" s="64"/>
      <c r="S311"/>
      <c r="X311" s="65"/>
      <c r="Y311" s="64"/>
      <c r="Z311"/>
      <c r="AA311" s="70"/>
      <c r="AC311" s="63"/>
      <c r="AD311" s="63"/>
      <c r="AG311" s="63"/>
      <c r="AI311"/>
      <c r="AJ311"/>
      <c r="AK311"/>
      <c r="AL311" s="95"/>
      <c r="AT311"/>
      <c r="AU311"/>
    </row>
    <row r="312" spans="17:47" x14ac:dyDescent="0.25">
      <c r="Q312" s="64"/>
      <c r="S312"/>
      <c r="X312" s="65"/>
      <c r="Y312" s="64"/>
      <c r="Z312"/>
      <c r="AA312" s="70"/>
      <c r="AC312" s="63"/>
      <c r="AD312" s="63"/>
      <c r="AG312" s="63"/>
      <c r="AI312"/>
      <c r="AJ312"/>
      <c r="AK312"/>
      <c r="AL312" s="95"/>
      <c r="AT312"/>
      <c r="AU312"/>
    </row>
    <row r="313" spans="17:47" x14ac:dyDescent="0.25">
      <c r="Q313" s="64"/>
      <c r="S313"/>
      <c r="X313" s="65"/>
      <c r="Y313" s="64"/>
      <c r="Z313"/>
      <c r="AA313" s="70"/>
      <c r="AC313" s="63"/>
      <c r="AD313" s="63"/>
      <c r="AG313" s="63"/>
      <c r="AI313"/>
      <c r="AJ313"/>
      <c r="AK313"/>
      <c r="AL313" s="95"/>
      <c r="AT313"/>
      <c r="AU313"/>
    </row>
  </sheetData>
  <conditionalFormatting sqref="AW1:AX1048576">
    <cfRule type="cellIs" dxfId="4" priority="5" operator="lessThan">
      <formula>62</formula>
    </cfRule>
  </conditionalFormatting>
  <conditionalFormatting sqref="AX1:AX1048576">
    <cfRule type="cellIs" dxfId="3" priority="4" operator="equal">
      <formula>"FAILED"</formula>
    </cfRule>
  </conditionalFormatting>
  <conditionalFormatting sqref="AN1:AQ1048576">
    <cfRule type="cellIs" dxfId="2" priority="3" operator="equal">
      <formula>"X"</formula>
    </cfRule>
  </conditionalFormatting>
  <conditionalFormatting sqref="AF1:AF1048576">
    <cfRule type="cellIs" dxfId="1" priority="2" operator="equal">
      <formula>"X"</formula>
    </cfRule>
  </conditionalFormatting>
  <conditionalFormatting sqref="AE1:AE1048576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51741418</v>
      </c>
      <c r="B2" t="s">
        <v>2362</v>
      </c>
      <c r="C2" t="s">
        <v>14876</v>
      </c>
    </row>
    <row r="3" spans="1:3" x14ac:dyDescent="0.25">
      <c r="A3">
        <v>51810297</v>
      </c>
      <c r="B3" t="s">
        <v>2476</v>
      </c>
      <c r="C3" t="s">
        <v>14876</v>
      </c>
    </row>
    <row r="4" spans="1:3" x14ac:dyDescent="0.25">
      <c r="A4">
        <v>51801659</v>
      </c>
      <c r="B4" t="s">
        <v>2405</v>
      </c>
      <c r="C4" t="s">
        <v>14877</v>
      </c>
    </row>
    <row r="5" spans="1:3" x14ac:dyDescent="0.25">
      <c r="A5">
        <v>51770309</v>
      </c>
      <c r="B5" t="s">
        <v>2241</v>
      </c>
      <c r="C5" t="s">
        <v>14876</v>
      </c>
    </row>
    <row r="6" spans="1:3" x14ac:dyDescent="0.25">
      <c r="A6">
        <v>51802519</v>
      </c>
      <c r="B6" t="s">
        <v>2413</v>
      </c>
      <c r="C6" t="s">
        <v>14877</v>
      </c>
    </row>
    <row r="7" spans="1:3" x14ac:dyDescent="0.25">
      <c r="A7">
        <v>51765992</v>
      </c>
      <c r="B7" t="s">
        <v>2218</v>
      </c>
      <c r="C7" t="s">
        <v>14876</v>
      </c>
    </row>
    <row r="8" spans="1:3" x14ac:dyDescent="0.25">
      <c r="A8">
        <v>51730933</v>
      </c>
      <c r="B8" t="s">
        <v>2267</v>
      </c>
      <c r="C8" t="s">
        <v>14876</v>
      </c>
    </row>
    <row r="9" spans="1:3" x14ac:dyDescent="0.25">
      <c r="A9">
        <v>51814220</v>
      </c>
      <c r="B9" t="s">
        <v>2541</v>
      </c>
      <c r="C9" t="s">
        <v>14877</v>
      </c>
    </row>
    <row r="10" spans="1:3" x14ac:dyDescent="0.25">
      <c r="A10">
        <v>51511057</v>
      </c>
      <c r="B10" t="s">
        <v>2468</v>
      </c>
      <c r="C10" t="s">
        <v>14876</v>
      </c>
    </row>
    <row r="11" spans="1:3" x14ac:dyDescent="0.25">
      <c r="A11">
        <v>51781016</v>
      </c>
      <c r="B11" t="s">
        <v>2309</v>
      </c>
      <c r="C11" t="s">
        <v>14876</v>
      </c>
    </row>
    <row r="12" spans="1:3" x14ac:dyDescent="0.25">
      <c r="A12">
        <v>51764511</v>
      </c>
      <c r="B12" t="s">
        <v>2185</v>
      </c>
      <c r="C12" t="s">
        <v>14876</v>
      </c>
    </row>
    <row r="13" spans="1:3" x14ac:dyDescent="0.25">
      <c r="A13">
        <v>51785246</v>
      </c>
      <c r="B13" t="s">
        <v>2294</v>
      </c>
      <c r="C13" t="s">
        <v>14877</v>
      </c>
    </row>
    <row r="14" spans="1:3" x14ac:dyDescent="0.25">
      <c r="A14">
        <v>51586624</v>
      </c>
      <c r="B14" t="s">
        <v>2435</v>
      </c>
      <c r="C14" t="s">
        <v>14876</v>
      </c>
    </row>
    <row r="15" spans="1:3" x14ac:dyDescent="0.25">
      <c r="A15">
        <v>51803955</v>
      </c>
      <c r="B15" t="s">
        <v>2372</v>
      </c>
      <c r="C15" t="s">
        <v>14877</v>
      </c>
    </row>
    <row r="16" spans="1:3" x14ac:dyDescent="0.25">
      <c r="A16">
        <v>51803947</v>
      </c>
      <c r="B16" t="s">
        <v>2380</v>
      </c>
      <c r="C16" t="s">
        <v>14876</v>
      </c>
    </row>
    <row r="17" spans="1:3" x14ac:dyDescent="0.25">
      <c r="A17">
        <v>51787985</v>
      </c>
      <c r="B17" t="s">
        <v>2327</v>
      </c>
      <c r="C17" t="s">
        <v>14877</v>
      </c>
    </row>
    <row r="18" spans="1:3" x14ac:dyDescent="0.25">
      <c r="A18">
        <v>51788758</v>
      </c>
      <c r="B18" t="s">
        <v>2342</v>
      </c>
      <c r="C18" t="s">
        <v>14877</v>
      </c>
    </row>
    <row r="19" spans="1:3" x14ac:dyDescent="0.25">
      <c r="A19">
        <v>51785247</v>
      </c>
      <c r="B19" t="s">
        <v>2293</v>
      </c>
      <c r="C19" t="s">
        <v>14876</v>
      </c>
    </row>
    <row r="20" spans="1:3" x14ac:dyDescent="0.25">
      <c r="A20">
        <v>51808053</v>
      </c>
      <c r="B20" t="s">
        <v>2444</v>
      </c>
      <c r="C20" t="s">
        <v>14877</v>
      </c>
    </row>
    <row r="21" spans="1:3" x14ac:dyDescent="0.25">
      <c r="A21">
        <v>51764512</v>
      </c>
      <c r="B21" t="s">
        <v>2192</v>
      </c>
      <c r="C21" t="s">
        <v>14877</v>
      </c>
    </row>
    <row r="22" spans="1:3" x14ac:dyDescent="0.25">
      <c r="A22">
        <v>51763970</v>
      </c>
      <c r="B22" t="s">
        <v>2168</v>
      </c>
      <c r="C22" t="s">
        <v>14876</v>
      </c>
    </row>
    <row r="23" spans="1:3" x14ac:dyDescent="0.25">
      <c r="A23">
        <v>51764516</v>
      </c>
      <c r="B23" t="s">
        <v>2202</v>
      </c>
      <c r="C23" t="s">
        <v>14877</v>
      </c>
    </row>
    <row r="24" spans="1:3" x14ac:dyDescent="0.25">
      <c r="A24">
        <v>51785245</v>
      </c>
      <c r="B24" t="s">
        <v>2284</v>
      </c>
      <c r="C24" t="s">
        <v>14877</v>
      </c>
    </row>
    <row r="25" spans="1:3" x14ac:dyDescent="0.25">
      <c r="A25">
        <v>51788324</v>
      </c>
      <c r="B25" t="s">
        <v>2334</v>
      </c>
      <c r="C25" t="s">
        <v>14877</v>
      </c>
    </row>
    <row r="26" spans="1:3" x14ac:dyDescent="0.25">
      <c r="A26">
        <v>51764419</v>
      </c>
      <c r="B26" t="s">
        <v>2177</v>
      </c>
      <c r="C26" t="s">
        <v>14876</v>
      </c>
    </row>
    <row r="27" spans="1:3" x14ac:dyDescent="0.25">
      <c r="A27">
        <v>51764660</v>
      </c>
      <c r="B27" t="s">
        <v>2210</v>
      </c>
      <c r="C27" t="s">
        <v>14876</v>
      </c>
    </row>
    <row r="28" spans="1:3" x14ac:dyDescent="0.25">
      <c r="A28">
        <v>51803954</v>
      </c>
      <c r="B28" t="s">
        <v>2388</v>
      </c>
      <c r="C28" t="s">
        <v>14877</v>
      </c>
    </row>
    <row r="29" spans="1:3" x14ac:dyDescent="0.25">
      <c r="A29">
        <v>51814218</v>
      </c>
      <c r="B29" t="s">
        <v>2533</v>
      </c>
      <c r="C29" t="s">
        <v>14877</v>
      </c>
    </row>
    <row r="30" spans="1:3" x14ac:dyDescent="0.25">
      <c r="A30">
        <v>51764514</v>
      </c>
      <c r="B30" t="s">
        <v>2200</v>
      </c>
      <c r="C30" t="s">
        <v>14877</v>
      </c>
    </row>
    <row r="31" spans="1:3" x14ac:dyDescent="0.25">
      <c r="A31">
        <v>51786815</v>
      </c>
      <c r="B31" t="s">
        <v>2317</v>
      </c>
      <c r="C31" t="s">
        <v>14877</v>
      </c>
    </row>
    <row r="32" spans="1:3" x14ac:dyDescent="0.25">
      <c r="A32">
        <v>51768434</v>
      </c>
      <c r="B32" t="s">
        <v>2234</v>
      </c>
      <c r="C32" t="s">
        <v>14877</v>
      </c>
    </row>
    <row r="33" spans="1:3" x14ac:dyDescent="0.25">
      <c r="A33">
        <v>51781014</v>
      </c>
      <c r="B33" t="s">
        <v>2302</v>
      </c>
      <c r="C33" t="s">
        <v>14876</v>
      </c>
    </row>
    <row r="34" spans="1:3" x14ac:dyDescent="0.25">
      <c r="A34">
        <v>51811770</v>
      </c>
      <c r="B34" t="s">
        <v>2507</v>
      </c>
      <c r="C34" t="s">
        <v>14877</v>
      </c>
    </row>
    <row r="35" spans="1:3" x14ac:dyDescent="0.25">
      <c r="A35">
        <v>51804001</v>
      </c>
      <c r="B35" t="s">
        <v>2370</v>
      </c>
      <c r="C35" t="s">
        <v>14877</v>
      </c>
    </row>
    <row r="36" spans="1:3" x14ac:dyDescent="0.25">
      <c r="A36">
        <v>51810942</v>
      </c>
      <c r="B36" t="s">
        <v>2491</v>
      </c>
      <c r="C36" t="s">
        <v>14877</v>
      </c>
    </row>
    <row r="37" spans="1:3" x14ac:dyDescent="0.25">
      <c r="A37">
        <v>51812950</v>
      </c>
      <c r="B37" t="s">
        <v>2514</v>
      </c>
      <c r="C37" t="s">
        <v>14877</v>
      </c>
    </row>
    <row r="38" spans="1:3" x14ac:dyDescent="0.25">
      <c r="A38">
        <v>51813982</v>
      </c>
      <c r="B38" t="s">
        <v>2526</v>
      </c>
      <c r="C38" t="s">
        <v>14877</v>
      </c>
    </row>
    <row r="39" spans="1:3" x14ac:dyDescent="0.25">
      <c r="A39">
        <v>51801658</v>
      </c>
      <c r="B39" t="s">
        <v>2396</v>
      </c>
      <c r="C39" t="s">
        <v>14877</v>
      </c>
    </row>
    <row r="40" spans="1:3" x14ac:dyDescent="0.25">
      <c r="A40">
        <v>51787861</v>
      </c>
      <c r="B40" t="s">
        <v>2326</v>
      </c>
      <c r="C40" t="s">
        <v>14877</v>
      </c>
    </row>
    <row r="41" spans="1:3" x14ac:dyDescent="0.25">
      <c r="A41">
        <v>51802874</v>
      </c>
      <c r="B41" t="s">
        <v>2421</v>
      </c>
      <c r="C41" t="s">
        <v>14877</v>
      </c>
    </row>
    <row r="42" spans="1:3" x14ac:dyDescent="0.25">
      <c r="A42">
        <v>51790902</v>
      </c>
      <c r="B42" t="s">
        <v>2355</v>
      </c>
      <c r="C42" t="s">
        <v>14876</v>
      </c>
    </row>
    <row r="43" spans="1:3" x14ac:dyDescent="0.25">
      <c r="A43">
        <v>51770763</v>
      </c>
      <c r="B43" t="s">
        <v>2249</v>
      </c>
      <c r="C43" t="s">
        <v>14876</v>
      </c>
    </row>
    <row r="44" spans="1:3" x14ac:dyDescent="0.25">
      <c r="A44">
        <v>51810944</v>
      </c>
      <c r="B44" t="s">
        <v>2485</v>
      </c>
      <c r="C44" t="s">
        <v>14877</v>
      </c>
    </row>
    <row r="45" spans="1:3" x14ac:dyDescent="0.25">
      <c r="A45">
        <v>51730049</v>
      </c>
      <c r="B45" t="s">
        <v>2275</v>
      </c>
      <c r="C45" t="s">
        <v>14876</v>
      </c>
    </row>
    <row r="46" spans="1:3" x14ac:dyDescent="0.25">
      <c r="A46">
        <v>51811768</v>
      </c>
      <c r="B46" t="s">
        <v>2499</v>
      </c>
      <c r="C46" t="s">
        <v>14877</v>
      </c>
    </row>
    <row r="47" spans="1:3" x14ac:dyDescent="0.25">
      <c r="A47">
        <v>51518664</v>
      </c>
      <c r="B47" t="s">
        <v>2460</v>
      </c>
      <c r="C47" t="s">
        <v>14876</v>
      </c>
    </row>
    <row r="48" spans="1:3" x14ac:dyDescent="0.25">
      <c r="A48">
        <v>51814930</v>
      </c>
      <c r="B48" t="s">
        <v>342</v>
      </c>
      <c r="C48" t="s">
        <v>14876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DATABASE (DO NOT EDIT)</vt:lpstr>
      <vt:lpstr>Master File 02.27</vt:lpstr>
      <vt:lpstr>Inactive 02.27</vt:lpstr>
      <vt:lpstr>HR</vt:lpstr>
      <vt:lpstr>HR DZHAR 02.28</vt:lpstr>
      <vt:lpstr>Versant DB</vt:lpstr>
      <vt:lpstr>201 Audit</vt:lpstr>
      <vt:lpstr>PROJECT</vt:lpstr>
      <vt:lpstr>BGV</vt:lpstr>
      <vt:lpstr>BB</vt:lpstr>
      <vt:lpstr>BG</vt:lpstr>
      <vt:lpstr>DZ</vt:lpstr>
      <vt:lpstr>HR</vt:lpstr>
      <vt:lpstr>OO</vt:lpstr>
      <vt:lpstr>PP</vt:lpstr>
      <vt:lpstr>VV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 P, HCL BSERV</dc:creator>
  <cp:lastModifiedBy>Christian John Banal</cp:lastModifiedBy>
  <dcterms:created xsi:type="dcterms:W3CDTF">2019-12-03T21:34:09Z</dcterms:created>
  <dcterms:modified xsi:type="dcterms:W3CDTF">2020-02-28T21:13:18Z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4aaeb652-543a-4cf3-a907-16846667a3fd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HCL_Cla5s_C0nf1dent1al</vt:lpwstr>
  </property>
</Properties>
</file>